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hidePivotFieldList="1" defaultThemeVersion="124226"/>
  <bookViews>
    <workbookView xWindow="-15" yWindow="3465" windowWidth="19230" windowHeight="3420" tabRatio="575" firstSheet="1" activeTab="5"/>
  </bookViews>
  <sheets>
    <sheet name="By Team" sheetId="27" r:id="rId1"/>
    <sheet name="By Vendor" sheetId="26" r:id="rId2"/>
    <sheet name="By Nature" sheetId="23" r:id="rId3"/>
    <sheet name="By Customer" sheetId="24" r:id="rId4"/>
    <sheet name="By Customer Vendor" sheetId="25" r:id="rId5"/>
    <sheet name="Data" sheetId="20" r:id="rId6"/>
    <sheet name="Team" sheetId="21" r:id="rId7"/>
    <sheet name="Current" sheetId="28" r:id="rId8"/>
  </sheets>
  <definedNames>
    <definedName name="_xlnm._FilterDatabase" localSheetId="5" hidden="1">Data!$A$1:$X$5881</definedName>
    <definedName name="DATA">Data!$A$2:$X$5881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Titles" localSheetId="3">'By Customer'!$A:$C,'By Customer'!$1:$6</definedName>
    <definedName name="_xlnm.Print_Titles" localSheetId="4">'By Customer Vendor'!$A:$C,'By Customer Vendor'!$1:$8</definedName>
    <definedName name="_xlnm.Print_Titles" localSheetId="0">'By Team'!$A:$D,'By Team'!$1:$6</definedName>
    <definedName name="_xlnm.Print_Titles" localSheetId="1">'By Vendor'!$A:$D,'By Vendor'!$1:$6</definedName>
  </definedNames>
  <calcPr calcId="145621"/>
  <pivotCaches>
    <pivotCache cacheId="11" r:id="rId9"/>
  </pivotCaches>
</workbook>
</file>

<file path=xl/calcChain.xml><?xml version="1.0" encoding="utf-8"?>
<calcChain xmlns="http://schemas.openxmlformats.org/spreadsheetml/2006/main">
  <c r="S5883" i="20" l="1"/>
  <c r="R5883" i="20"/>
  <c r="Q5883" i="20"/>
  <c r="U5855" i="20" l="1"/>
  <c r="U5856" i="20"/>
  <c r="U5857" i="20"/>
  <c r="U5858" i="20"/>
  <c r="U5859" i="20"/>
  <c r="U5860" i="20"/>
  <c r="U5861" i="20"/>
  <c r="U5862" i="20"/>
  <c r="U5863" i="20"/>
  <c r="U5864" i="20"/>
  <c r="U5865" i="20"/>
  <c r="U5866" i="20"/>
  <c r="U5867" i="20"/>
  <c r="U5868" i="20"/>
  <c r="U5869" i="20"/>
  <c r="U5870" i="20"/>
  <c r="U5871" i="20"/>
  <c r="U5872" i="20"/>
  <c r="U5873" i="20"/>
  <c r="U5874" i="20"/>
  <c r="U5875" i="20"/>
  <c r="U5876" i="20"/>
  <c r="U5877" i="20"/>
  <c r="U5878" i="20"/>
  <c r="U5879" i="20"/>
  <c r="U5880" i="20"/>
  <c r="U5881" i="20"/>
  <c r="V5855" i="20"/>
  <c r="V5856" i="20"/>
  <c r="V5857" i="20"/>
  <c r="V5858" i="20"/>
  <c r="V5859" i="20"/>
  <c r="V5860" i="20"/>
  <c r="V5861" i="20"/>
  <c r="V5862" i="20"/>
  <c r="V5863" i="20"/>
  <c r="V5864" i="20"/>
  <c r="V5865" i="20"/>
  <c r="V5866" i="20"/>
  <c r="V5867" i="20"/>
  <c r="V5868" i="20"/>
  <c r="V5869" i="20"/>
  <c r="V5870" i="20"/>
  <c r="V5871" i="20"/>
  <c r="V5872" i="20"/>
  <c r="V5873" i="20"/>
  <c r="V5874" i="20"/>
  <c r="V5875" i="20"/>
  <c r="V5876" i="20"/>
  <c r="V5877" i="20"/>
  <c r="V5878" i="20"/>
  <c r="V5879" i="20"/>
  <c r="V5880" i="20"/>
  <c r="V5881" i="20"/>
  <c r="W5855" i="20"/>
  <c r="X5855" i="20" s="1"/>
  <c r="W5856" i="20"/>
  <c r="X5856" i="20" s="1"/>
  <c r="W5857" i="20"/>
  <c r="X5857" i="20" s="1"/>
  <c r="W5858" i="20"/>
  <c r="W5859" i="20"/>
  <c r="W5860" i="20"/>
  <c r="X5860" i="20" s="1"/>
  <c r="W5861" i="20"/>
  <c r="X5861" i="20" s="1"/>
  <c r="W5862" i="20"/>
  <c r="X5862" i="20" s="1"/>
  <c r="W5863" i="20"/>
  <c r="X5863" i="20" s="1"/>
  <c r="W5864" i="20"/>
  <c r="X5864" i="20" s="1"/>
  <c r="W5865" i="20"/>
  <c r="X5865" i="20" s="1"/>
  <c r="W5866" i="20"/>
  <c r="X5866" i="20" s="1"/>
  <c r="W5867" i="20"/>
  <c r="X5867" i="20" s="1"/>
  <c r="W5868" i="20"/>
  <c r="X5868" i="20" s="1"/>
  <c r="W5869" i="20"/>
  <c r="X5869" i="20" s="1"/>
  <c r="W5870" i="20"/>
  <c r="X5870" i="20" s="1"/>
  <c r="W5871" i="20"/>
  <c r="X5871" i="20" s="1"/>
  <c r="W5872" i="20"/>
  <c r="X5872" i="20" s="1"/>
  <c r="W5873" i="20"/>
  <c r="X5873" i="20" s="1"/>
  <c r="W5874" i="20"/>
  <c r="X5874" i="20" s="1"/>
  <c r="W5875" i="20"/>
  <c r="X5875" i="20" s="1"/>
  <c r="W5876" i="20"/>
  <c r="X5876" i="20" s="1"/>
  <c r="W5877" i="20"/>
  <c r="X5877" i="20" s="1"/>
  <c r="W5878" i="20"/>
  <c r="X5878" i="20" s="1"/>
  <c r="W5879" i="20"/>
  <c r="X5879" i="20" s="1"/>
  <c r="W5880" i="20"/>
  <c r="X5880" i="20" s="1"/>
  <c r="W5881" i="20"/>
  <c r="X5881" i="20" s="1"/>
  <c r="X5858" i="20"/>
  <c r="X5859" i="20"/>
  <c r="K5881" i="20"/>
  <c r="K5880" i="20"/>
  <c r="K5879" i="20"/>
  <c r="K5878" i="20"/>
  <c r="K5877" i="20"/>
  <c r="K5876" i="20"/>
  <c r="K5875" i="20"/>
  <c r="K5874" i="20"/>
  <c r="K5873" i="20"/>
  <c r="K5872" i="20"/>
  <c r="K5871" i="20"/>
  <c r="K5870" i="20"/>
  <c r="K5869" i="20"/>
  <c r="K5868" i="20"/>
  <c r="K5867" i="20"/>
  <c r="K5866" i="20"/>
  <c r="K5865" i="20"/>
  <c r="K5864" i="20"/>
  <c r="K5863" i="20"/>
  <c r="K5862" i="20"/>
  <c r="K5861" i="20"/>
  <c r="K5860" i="20"/>
  <c r="K5859" i="20"/>
  <c r="K5858" i="20"/>
  <c r="K5857" i="20"/>
  <c r="K5856" i="20"/>
  <c r="K5855" i="20"/>
  <c r="U5850" i="20"/>
  <c r="U5851" i="20"/>
  <c r="U5852" i="20"/>
  <c r="U5853" i="20"/>
  <c r="U5854" i="20"/>
  <c r="V5850" i="20"/>
  <c r="V5851" i="20"/>
  <c r="V5852" i="20"/>
  <c r="V5853" i="20"/>
  <c r="V5854" i="20"/>
  <c r="W5850" i="20"/>
  <c r="X5850" i="20" s="1"/>
  <c r="W5851" i="20"/>
  <c r="X5851" i="20" s="1"/>
  <c r="W5852" i="20"/>
  <c r="X5852" i="20" s="1"/>
  <c r="W5853" i="20"/>
  <c r="X5853" i="20" s="1"/>
  <c r="W5854" i="20"/>
  <c r="X5854" i="20" s="1"/>
  <c r="K5854" i="20"/>
  <c r="K5853" i="20"/>
  <c r="K5852" i="20"/>
  <c r="K5851" i="20"/>
  <c r="K5850" i="20"/>
  <c r="U5849" i="20"/>
  <c r="V5849" i="20"/>
  <c r="W5849" i="20"/>
  <c r="X5849" i="20" s="1"/>
  <c r="K5849" i="20"/>
  <c r="U5784" i="20"/>
  <c r="U5785" i="20"/>
  <c r="U5786" i="20"/>
  <c r="U5787" i="20"/>
  <c r="U5788" i="20"/>
  <c r="U5789" i="20"/>
  <c r="U5790" i="20"/>
  <c r="U5791" i="20"/>
  <c r="U5792" i="20"/>
  <c r="U5793" i="20"/>
  <c r="U5794" i="20"/>
  <c r="U5795" i="20"/>
  <c r="U5796" i="20"/>
  <c r="U5797" i="20"/>
  <c r="U5798" i="20"/>
  <c r="U5799" i="20"/>
  <c r="U5800" i="20"/>
  <c r="U5801" i="20"/>
  <c r="U5802" i="20"/>
  <c r="U5803" i="20"/>
  <c r="U5804" i="20"/>
  <c r="U5805" i="20"/>
  <c r="U5806" i="20"/>
  <c r="U5807" i="20"/>
  <c r="U5808" i="20"/>
  <c r="U5809" i="20"/>
  <c r="U5810" i="20"/>
  <c r="U5811" i="20"/>
  <c r="U5812" i="20"/>
  <c r="U5813" i="20"/>
  <c r="U5814" i="20"/>
  <c r="U5815" i="20"/>
  <c r="U5816" i="20"/>
  <c r="U5817" i="20"/>
  <c r="U5818" i="20"/>
  <c r="U5819" i="20"/>
  <c r="U5820" i="20"/>
  <c r="U5821" i="20"/>
  <c r="U5822" i="20"/>
  <c r="U5823" i="20"/>
  <c r="U5824" i="20"/>
  <c r="U5825" i="20"/>
  <c r="U5826" i="20"/>
  <c r="U5827" i="20"/>
  <c r="U5828" i="20"/>
  <c r="U5829" i="20"/>
  <c r="U5830" i="20"/>
  <c r="U5831" i="20"/>
  <c r="U5832" i="20"/>
  <c r="U5833" i="20"/>
  <c r="U5834" i="20"/>
  <c r="U5835" i="20"/>
  <c r="U5836" i="20"/>
  <c r="U5837" i="20"/>
  <c r="U5838" i="20"/>
  <c r="U5839" i="20"/>
  <c r="U5840" i="20"/>
  <c r="U5841" i="20"/>
  <c r="U5842" i="20"/>
  <c r="U5843" i="20"/>
  <c r="U5844" i="20"/>
  <c r="U5845" i="20"/>
  <c r="U5846" i="20"/>
  <c r="U5847" i="20"/>
  <c r="U5848" i="20"/>
  <c r="V5784" i="20"/>
  <c r="V5785" i="20"/>
  <c r="V5786" i="20"/>
  <c r="V5787" i="20"/>
  <c r="V5788" i="20"/>
  <c r="V5789" i="20"/>
  <c r="V5790" i="20"/>
  <c r="V5791" i="20"/>
  <c r="V5792" i="20"/>
  <c r="V5793" i="20"/>
  <c r="V5794" i="20"/>
  <c r="V5795" i="20"/>
  <c r="V5796" i="20"/>
  <c r="V5797" i="20"/>
  <c r="V5798" i="20"/>
  <c r="V5799" i="20"/>
  <c r="V5800" i="20"/>
  <c r="V5801" i="20"/>
  <c r="V5802" i="20"/>
  <c r="V5803" i="20"/>
  <c r="V5804" i="20"/>
  <c r="V5805" i="20"/>
  <c r="V5806" i="20"/>
  <c r="V5807" i="20"/>
  <c r="V5808" i="20"/>
  <c r="V5809" i="20"/>
  <c r="V5810" i="20"/>
  <c r="V5811" i="20"/>
  <c r="V5812" i="20"/>
  <c r="V5813" i="20"/>
  <c r="V5814" i="20"/>
  <c r="V5815" i="20"/>
  <c r="V5816" i="20"/>
  <c r="V5817" i="20"/>
  <c r="V5818" i="20"/>
  <c r="V5819" i="20"/>
  <c r="V5820" i="20"/>
  <c r="V5821" i="20"/>
  <c r="V5822" i="20"/>
  <c r="V5823" i="20"/>
  <c r="V5824" i="20"/>
  <c r="V5825" i="20"/>
  <c r="V5826" i="20"/>
  <c r="V5827" i="20"/>
  <c r="V5828" i="20"/>
  <c r="V5829" i="20"/>
  <c r="V5830" i="20"/>
  <c r="V5831" i="20"/>
  <c r="V5832" i="20"/>
  <c r="V5833" i="20"/>
  <c r="V5834" i="20"/>
  <c r="V5835" i="20"/>
  <c r="V5836" i="20"/>
  <c r="V5837" i="20"/>
  <c r="V5838" i="20"/>
  <c r="V5839" i="20"/>
  <c r="V5840" i="20"/>
  <c r="V5841" i="20"/>
  <c r="V5842" i="20"/>
  <c r="V5843" i="20"/>
  <c r="V5844" i="20"/>
  <c r="V5845" i="20"/>
  <c r="V5846" i="20"/>
  <c r="V5847" i="20"/>
  <c r="V5848" i="20"/>
  <c r="W5784" i="20"/>
  <c r="X5784" i="20" s="1"/>
  <c r="W5785" i="20"/>
  <c r="W5786" i="20"/>
  <c r="W5787" i="20"/>
  <c r="X5787" i="20" s="1"/>
  <c r="W5788" i="20"/>
  <c r="X5788" i="20" s="1"/>
  <c r="W5789" i="20"/>
  <c r="X5789" i="20" s="1"/>
  <c r="W5790" i="20"/>
  <c r="X5790" i="20" s="1"/>
  <c r="W5791" i="20"/>
  <c r="X5791" i="20" s="1"/>
  <c r="W5792" i="20"/>
  <c r="X5792" i="20" s="1"/>
  <c r="W5793" i="20"/>
  <c r="X5793" i="20" s="1"/>
  <c r="W5794" i="20"/>
  <c r="X5794" i="20" s="1"/>
  <c r="W5795" i="20"/>
  <c r="X5795" i="20" s="1"/>
  <c r="W5796" i="20"/>
  <c r="X5796" i="20" s="1"/>
  <c r="W5797" i="20"/>
  <c r="X5797" i="20" s="1"/>
  <c r="W5798" i="20"/>
  <c r="X5798" i="20" s="1"/>
  <c r="W5799" i="20"/>
  <c r="X5799" i="20" s="1"/>
  <c r="W5800" i="20"/>
  <c r="X5800" i="20" s="1"/>
  <c r="W5801" i="20"/>
  <c r="X5801" i="20" s="1"/>
  <c r="W5802" i="20"/>
  <c r="X5802" i="20" s="1"/>
  <c r="W5803" i="20"/>
  <c r="X5803" i="20" s="1"/>
  <c r="W5804" i="20"/>
  <c r="X5804" i="20" s="1"/>
  <c r="W5805" i="20"/>
  <c r="X5805" i="20" s="1"/>
  <c r="W5806" i="20"/>
  <c r="X5806" i="20" s="1"/>
  <c r="W5807" i="20"/>
  <c r="X5807" i="20" s="1"/>
  <c r="W5808" i="20"/>
  <c r="X5808" i="20" s="1"/>
  <c r="W5809" i="20"/>
  <c r="X5809" i="20" s="1"/>
  <c r="W5810" i="20"/>
  <c r="X5810" i="20" s="1"/>
  <c r="W5811" i="20"/>
  <c r="X5811" i="20" s="1"/>
  <c r="W5812" i="20"/>
  <c r="X5812" i="20" s="1"/>
  <c r="W5813" i="20"/>
  <c r="X5813" i="20" s="1"/>
  <c r="W5814" i="20"/>
  <c r="X5814" i="20" s="1"/>
  <c r="W5815" i="20"/>
  <c r="X5815" i="20" s="1"/>
  <c r="W5816" i="20"/>
  <c r="X5816" i="20" s="1"/>
  <c r="W5817" i="20"/>
  <c r="X5817" i="20" s="1"/>
  <c r="W5818" i="20"/>
  <c r="X5818" i="20" s="1"/>
  <c r="W5819" i="20"/>
  <c r="X5819" i="20" s="1"/>
  <c r="W5820" i="20"/>
  <c r="X5820" i="20" s="1"/>
  <c r="W5821" i="20"/>
  <c r="X5821" i="20" s="1"/>
  <c r="W5822" i="20"/>
  <c r="X5822" i="20" s="1"/>
  <c r="W5823" i="20"/>
  <c r="X5823" i="20" s="1"/>
  <c r="W5824" i="20"/>
  <c r="X5824" i="20" s="1"/>
  <c r="W5825" i="20"/>
  <c r="X5825" i="20" s="1"/>
  <c r="W5826" i="20"/>
  <c r="X5826" i="20" s="1"/>
  <c r="W5827" i="20"/>
  <c r="X5827" i="20" s="1"/>
  <c r="W5828" i="20"/>
  <c r="X5828" i="20" s="1"/>
  <c r="W5829" i="20"/>
  <c r="X5829" i="20" s="1"/>
  <c r="W5830" i="20"/>
  <c r="X5830" i="20" s="1"/>
  <c r="W5831" i="20"/>
  <c r="X5831" i="20" s="1"/>
  <c r="W5832" i="20"/>
  <c r="X5832" i="20" s="1"/>
  <c r="W5833" i="20"/>
  <c r="X5833" i="20" s="1"/>
  <c r="W5834" i="20"/>
  <c r="X5834" i="20" s="1"/>
  <c r="W5835" i="20"/>
  <c r="X5835" i="20" s="1"/>
  <c r="W5836" i="20"/>
  <c r="X5836" i="20" s="1"/>
  <c r="W5837" i="20"/>
  <c r="X5837" i="20" s="1"/>
  <c r="W5838" i="20"/>
  <c r="X5838" i="20" s="1"/>
  <c r="W5839" i="20"/>
  <c r="X5839" i="20" s="1"/>
  <c r="W5840" i="20"/>
  <c r="X5840" i="20" s="1"/>
  <c r="W5841" i="20"/>
  <c r="X5841" i="20" s="1"/>
  <c r="W5842" i="20"/>
  <c r="X5842" i="20" s="1"/>
  <c r="W5843" i="20"/>
  <c r="X5843" i="20" s="1"/>
  <c r="W5844" i="20"/>
  <c r="X5844" i="20" s="1"/>
  <c r="W5845" i="20"/>
  <c r="X5845" i="20" s="1"/>
  <c r="W5846" i="20"/>
  <c r="X5846" i="20" s="1"/>
  <c r="W5847" i="20"/>
  <c r="X5847" i="20" s="1"/>
  <c r="W5848" i="20"/>
  <c r="X5848" i="20" s="1"/>
  <c r="X5785" i="20"/>
  <c r="X5786" i="20"/>
  <c r="K5848" i="20"/>
  <c r="K5847" i="20"/>
  <c r="K5846" i="20"/>
  <c r="K5845" i="20"/>
  <c r="K5844" i="20"/>
  <c r="K5843" i="20"/>
  <c r="K5842" i="20"/>
  <c r="K5841" i="20"/>
  <c r="K5840" i="20"/>
  <c r="K5839" i="20"/>
  <c r="K5838" i="20"/>
  <c r="K5837" i="20"/>
  <c r="K5836" i="20"/>
  <c r="K5835" i="20"/>
  <c r="K5834" i="20"/>
  <c r="K5833" i="20"/>
  <c r="K5832" i="20"/>
  <c r="K5831" i="20"/>
  <c r="K5830" i="20"/>
  <c r="K5829" i="20"/>
  <c r="K5828" i="20"/>
  <c r="K5827" i="20"/>
  <c r="K5826" i="20"/>
  <c r="K5825" i="20"/>
  <c r="K5824" i="20"/>
  <c r="K5823" i="20"/>
  <c r="K5822" i="20"/>
  <c r="K5821" i="20"/>
  <c r="K5820" i="20"/>
  <c r="K5819" i="20"/>
  <c r="K5818" i="20"/>
  <c r="K5817" i="20"/>
  <c r="K5816" i="20"/>
  <c r="K5815" i="20"/>
  <c r="K5814" i="20"/>
  <c r="K5813" i="20"/>
  <c r="K5812" i="20"/>
  <c r="K5811" i="20"/>
  <c r="K5810" i="20"/>
  <c r="K5809" i="20"/>
  <c r="K5808" i="20"/>
  <c r="K5807" i="20"/>
  <c r="K5806" i="20"/>
  <c r="K5805" i="20"/>
  <c r="K5804" i="20"/>
  <c r="K5803" i="20"/>
  <c r="K5802" i="20"/>
  <c r="K5801" i="20"/>
  <c r="K5800" i="20"/>
  <c r="K5799" i="20"/>
  <c r="K5798" i="20"/>
  <c r="K5797" i="20"/>
  <c r="K5796" i="20"/>
  <c r="K5795" i="20"/>
  <c r="K5794" i="20"/>
  <c r="K5793" i="20"/>
  <c r="K5792" i="20"/>
  <c r="K5791" i="20"/>
  <c r="K5790" i="20"/>
  <c r="K5789" i="20"/>
  <c r="K5788" i="20"/>
  <c r="K5787" i="20"/>
  <c r="K5786" i="20"/>
  <c r="K5785" i="20"/>
  <c r="K5784" i="20"/>
  <c r="U5715" i="20"/>
  <c r="U5716" i="20"/>
  <c r="U5717" i="20"/>
  <c r="U5718" i="20"/>
  <c r="U5719" i="20"/>
  <c r="U5720" i="20"/>
  <c r="U5721" i="20"/>
  <c r="U5722" i="20"/>
  <c r="U5723" i="20"/>
  <c r="U5724" i="20"/>
  <c r="U5725" i="20"/>
  <c r="U5726" i="20"/>
  <c r="U5727" i="20"/>
  <c r="U5728" i="20"/>
  <c r="U5729" i="20"/>
  <c r="U5730" i="20"/>
  <c r="U5731" i="20"/>
  <c r="U5732" i="20"/>
  <c r="U5733" i="20"/>
  <c r="U5734" i="20"/>
  <c r="U5735" i="20"/>
  <c r="U5736" i="20"/>
  <c r="U5737" i="20"/>
  <c r="U5738" i="20"/>
  <c r="U5739" i="20"/>
  <c r="U5740" i="20"/>
  <c r="U5741" i="20"/>
  <c r="U5742" i="20"/>
  <c r="U5743" i="20"/>
  <c r="U5744" i="20"/>
  <c r="U5745" i="20"/>
  <c r="U5746" i="20"/>
  <c r="U5747" i="20"/>
  <c r="U5748" i="20"/>
  <c r="U5749" i="20"/>
  <c r="U5750" i="20"/>
  <c r="U5751" i="20"/>
  <c r="U5752" i="20"/>
  <c r="U5753" i="20"/>
  <c r="U5754" i="20"/>
  <c r="U5755" i="20"/>
  <c r="U5756" i="20"/>
  <c r="U5757" i="20"/>
  <c r="U5758" i="20"/>
  <c r="U5759" i="20"/>
  <c r="U5760" i="20"/>
  <c r="U5761" i="20"/>
  <c r="U5762" i="20"/>
  <c r="U5763" i="20"/>
  <c r="U5764" i="20"/>
  <c r="U5765" i="20"/>
  <c r="U5766" i="20"/>
  <c r="U5767" i="20"/>
  <c r="U5768" i="20"/>
  <c r="U5769" i="20"/>
  <c r="U5770" i="20"/>
  <c r="U5771" i="20"/>
  <c r="U5772" i="20"/>
  <c r="U5773" i="20"/>
  <c r="U5774" i="20"/>
  <c r="U5775" i="20"/>
  <c r="U5776" i="20"/>
  <c r="U5777" i="20"/>
  <c r="U5778" i="20"/>
  <c r="U5779" i="20"/>
  <c r="U5780" i="20"/>
  <c r="U5781" i="20"/>
  <c r="U5782" i="20"/>
  <c r="U5783" i="20"/>
  <c r="V5715" i="20"/>
  <c r="V5716" i="20"/>
  <c r="V5717" i="20"/>
  <c r="V5718" i="20"/>
  <c r="V5719" i="20"/>
  <c r="V5720" i="20"/>
  <c r="V5721" i="20"/>
  <c r="V5722" i="20"/>
  <c r="V5723" i="20"/>
  <c r="V5724" i="20"/>
  <c r="V5725" i="20"/>
  <c r="V5726" i="20"/>
  <c r="V5727" i="20"/>
  <c r="V5728" i="20"/>
  <c r="V5729" i="20"/>
  <c r="V5730" i="20"/>
  <c r="V5731" i="20"/>
  <c r="V5732" i="20"/>
  <c r="V5733" i="20"/>
  <c r="V5734" i="20"/>
  <c r="V5735" i="20"/>
  <c r="V5736" i="20"/>
  <c r="V5737" i="20"/>
  <c r="V5738" i="20"/>
  <c r="V5739" i="20"/>
  <c r="V5740" i="20"/>
  <c r="V5741" i="20"/>
  <c r="V5742" i="20"/>
  <c r="V5743" i="20"/>
  <c r="V5744" i="20"/>
  <c r="V5745" i="20"/>
  <c r="V5746" i="20"/>
  <c r="V5747" i="20"/>
  <c r="V5748" i="20"/>
  <c r="V5749" i="20"/>
  <c r="V5750" i="20"/>
  <c r="V5751" i="20"/>
  <c r="V5752" i="20"/>
  <c r="V5753" i="20"/>
  <c r="V5754" i="20"/>
  <c r="V5755" i="20"/>
  <c r="V5756" i="20"/>
  <c r="V5757" i="20"/>
  <c r="V5758" i="20"/>
  <c r="V5759" i="20"/>
  <c r="V5760" i="20"/>
  <c r="V5761" i="20"/>
  <c r="V5762" i="20"/>
  <c r="V5763" i="20"/>
  <c r="V5764" i="20"/>
  <c r="V5765" i="20"/>
  <c r="V5766" i="20"/>
  <c r="V5767" i="20"/>
  <c r="V5768" i="20"/>
  <c r="V5769" i="20"/>
  <c r="V5770" i="20"/>
  <c r="V5771" i="20"/>
  <c r="V5772" i="20"/>
  <c r="V5773" i="20"/>
  <c r="V5774" i="20"/>
  <c r="V5775" i="20"/>
  <c r="V5776" i="20"/>
  <c r="V5777" i="20"/>
  <c r="V5778" i="20"/>
  <c r="V5779" i="20"/>
  <c r="V5780" i="20"/>
  <c r="V5781" i="20"/>
  <c r="V5782" i="20"/>
  <c r="V5783" i="20"/>
  <c r="W5715" i="20"/>
  <c r="X5715" i="20" s="1"/>
  <c r="W5716" i="20"/>
  <c r="X5716" i="20" s="1"/>
  <c r="W5717" i="20"/>
  <c r="X5717" i="20" s="1"/>
  <c r="W5718" i="20"/>
  <c r="X5718" i="20" s="1"/>
  <c r="W5719" i="20"/>
  <c r="X5719" i="20" s="1"/>
  <c r="W5720" i="20"/>
  <c r="X5720" i="20" s="1"/>
  <c r="W5721" i="20"/>
  <c r="X5721" i="20" s="1"/>
  <c r="W5722" i="20"/>
  <c r="X5722" i="20" s="1"/>
  <c r="W5723" i="20"/>
  <c r="X5723" i="20" s="1"/>
  <c r="W5724" i="20"/>
  <c r="X5724" i="20" s="1"/>
  <c r="W5725" i="20"/>
  <c r="X5725" i="20" s="1"/>
  <c r="W5726" i="20"/>
  <c r="X5726" i="20" s="1"/>
  <c r="W5727" i="20"/>
  <c r="X5727" i="20" s="1"/>
  <c r="W5728" i="20"/>
  <c r="X5728" i="20" s="1"/>
  <c r="W5729" i="20"/>
  <c r="X5729" i="20" s="1"/>
  <c r="W5730" i="20"/>
  <c r="X5730" i="20" s="1"/>
  <c r="W5731" i="20"/>
  <c r="X5731" i="20" s="1"/>
  <c r="W5732" i="20"/>
  <c r="X5732" i="20" s="1"/>
  <c r="W5733" i="20"/>
  <c r="X5733" i="20" s="1"/>
  <c r="W5734" i="20"/>
  <c r="X5734" i="20" s="1"/>
  <c r="W5735" i="20"/>
  <c r="X5735" i="20" s="1"/>
  <c r="W5736" i="20"/>
  <c r="X5736" i="20" s="1"/>
  <c r="W5737" i="20"/>
  <c r="X5737" i="20" s="1"/>
  <c r="W5738" i="20"/>
  <c r="X5738" i="20" s="1"/>
  <c r="W5739" i="20"/>
  <c r="X5739" i="20" s="1"/>
  <c r="W5740" i="20"/>
  <c r="X5740" i="20" s="1"/>
  <c r="W5741" i="20"/>
  <c r="X5741" i="20" s="1"/>
  <c r="W5742" i="20"/>
  <c r="X5742" i="20" s="1"/>
  <c r="W5743" i="20"/>
  <c r="X5743" i="20" s="1"/>
  <c r="W5744" i="20"/>
  <c r="X5744" i="20" s="1"/>
  <c r="W5745" i="20"/>
  <c r="X5745" i="20" s="1"/>
  <c r="W5746" i="20"/>
  <c r="X5746" i="20" s="1"/>
  <c r="W5747" i="20"/>
  <c r="X5747" i="20" s="1"/>
  <c r="W5748" i="20"/>
  <c r="X5748" i="20" s="1"/>
  <c r="W5749" i="20"/>
  <c r="X5749" i="20" s="1"/>
  <c r="W5750" i="20"/>
  <c r="X5750" i="20" s="1"/>
  <c r="W5751" i="20"/>
  <c r="X5751" i="20" s="1"/>
  <c r="W5752" i="20"/>
  <c r="X5752" i="20" s="1"/>
  <c r="W5753" i="20"/>
  <c r="X5753" i="20" s="1"/>
  <c r="W5754" i="20"/>
  <c r="X5754" i="20" s="1"/>
  <c r="W5755" i="20"/>
  <c r="X5755" i="20" s="1"/>
  <c r="W5756" i="20"/>
  <c r="X5756" i="20" s="1"/>
  <c r="W5757" i="20"/>
  <c r="X5757" i="20" s="1"/>
  <c r="W5758" i="20"/>
  <c r="X5758" i="20" s="1"/>
  <c r="W5759" i="20"/>
  <c r="X5759" i="20" s="1"/>
  <c r="W5760" i="20"/>
  <c r="X5760" i="20" s="1"/>
  <c r="W5761" i="20"/>
  <c r="X5761" i="20" s="1"/>
  <c r="W5762" i="20"/>
  <c r="X5762" i="20" s="1"/>
  <c r="W5763" i="20"/>
  <c r="X5763" i="20" s="1"/>
  <c r="W5764" i="20"/>
  <c r="X5764" i="20" s="1"/>
  <c r="W5765" i="20"/>
  <c r="X5765" i="20" s="1"/>
  <c r="W5766" i="20"/>
  <c r="X5766" i="20" s="1"/>
  <c r="W5767" i="20"/>
  <c r="X5767" i="20" s="1"/>
  <c r="W5768" i="20"/>
  <c r="X5768" i="20" s="1"/>
  <c r="W5769" i="20"/>
  <c r="X5769" i="20" s="1"/>
  <c r="W5770" i="20"/>
  <c r="X5770" i="20" s="1"/>
  <c r="W5771" i="20"/>
  <c r="X5771" i="20" s="1"/>
  <c r="W5772" i="20"/>
  <c r="X5772" i="20" s="1"/>
  <c r="W5773" i="20"/>
  <c r="X5773" i="20" s="1"/>
  <c r="W5774" i="20"/>
  <c r="X5774" i="20" s="1"/>
  <c r="W5775" i="20"/>
  <c r="X5775" i="20" s="1"/>
  <c r="W5776" i="20"/>
  <c r="X5776" i="20" s="1"/>
  <c r="W5777" i="20"/>
  <c r="X5777" i="20" s="1"/>
  <c r="W5778" i="20"/>
  <c r="X5778" i="20" s="1"/>
  <c r="W5779" i="20"/>
  <c r="X5779" i="20" s="1"/>
  <c r="W5780" i="20"/>
  <c r="W5781" i="20"/>
  <c r="X5781" i="20" s="1"/>
  <c r="W5782" i="20"/>
  <c r="X5782" i="20" s="1"/>
  <c r="W5783" i="20"/>
  <c r="X5783" i="20" s="1"/>
  <c r="X5780" i="20"/>
  <c r="K5783" i="20"/>
  <c r="K5782" i="20"/>
  <c r="K5781" i="20"/>
  <c r="K5780" i="20"/>
  <c r="K5779" i="20"/>
  <c r="K5778" i="20"/>
  <c r="K5777" i="20"/>
  <c r="K5776" i="20"/>
  <c r="K5775" i="20"/>
  <c r="K5774" i="20"/>
  <c r="K5773" i="20"/>
  <c r="K5772" i="20"/>
  <c r="K5771" i="20"/>
  <c r="K5770" i="20"/>
  <c r="K5769" i="20"/>
  <c r="K5768" i="20"/>
  <c r="K5767" i="20"/>
  <c r="K5766" i="20"/>
  <c r="K5765" i="20"/>
  <c r="K5764" i="20"/>
  <c r="K5763" i="20"/>
  <c r="K5762" i="20"/>
  <c r="K5761" i="20"/>
  <c r="K5760" i="20"/>
  <c r="K5759" i="20"/>
  <c r="K5758" i="20"/>
  <c r="K5757" i="20"/>
  <c r="K5756" i="20"/>
  <c r="K5755" i="20"/>
  <c r="K5754" i="20"/>
  <c r="K5753" i="20"/>
  <c r="K5752" i="20"/>
  <c r="K5751" i="20"/>
  <c r="K5750" i="20"/>
  <c r="K5749" i="20"/>
  <c r="K5748" i="20"/>
  <c r="K5747" i="20"/>
  <c r="K5746" i="20"/>
  <c r="K5745" i="20"/>
  <c r="K5744" i="20"/>
  <c r="K5743" i="20"/>
  <c r="K5742" i="20"/>
  <c r="K5741" i="20"/>
  <c r="K5740" i="20"/>
  <c r="K5739" i="20"/>
  <c r="K5738" i="20"/>
  <c r="K5737" i="20"/>
  <c r="K5736" i="20"/>
  <c r="K5735" i="20"/>
  <c r="K5734" i="20"/>
  <c r="K5733" i="20"/>
  <c r="K5732" i="20"/>
  <c r="K5731" i="20"/>
  <c r="K5730" i="20"/>
  <c r="K5729" i="20"/>
  <c r="K5728" i="20"/>
  <c r="K5727" i="20"/>
  <c r="K5726" i="20"/>
  <c r="K5725" i="20"/>
  <c r="K5724" i="20"/>
  <c r="K5723" i="20"/>
  <c r="K5722" i="20"/>
  <c r="K5721" i="20"/>
  <c r="K5720" i="20"/>
  <c r="K5719" i="20"/>
  <c r="K5718" i="20"/>
  <c r="K5717" i="20"/>
  <c r="K5716" i="20"/>
  <c r="K5715" i="20"/>
  <c r="U5710" i="20"/>
  <c r="U5711" i="20"/>
  <c r="U5712" i="20"/>
  <c r="U5713" i="20"/>
  <c r="U5714" i="20"/>
  <c r="V5710" i="20"/>
  <c r="V5711" i="20"/>
  <c r="V5712" i="20"/>
  <c r="V5713" i="20"/>
  <c r="V5714" i="20"/>
  <c r="W5710" i="20"/>
  <c r="X5710" i="20" s="1"/>
  <c r="W5711" i="20"/>
  <c r="X5711" i="20" s="1"/>
  <c r="W5712" i="20"/>
  <c r="X5712" i="20" s="1"/>
  <c r="W5713" i="20"/>
  <c r="X5713" i="20" s="1"/>
  <c r="W5714" i="20"/>
  <c r="X5714" i="20" s="1"/>
  <c r="K5714" i="20"/>
  <c r="K5713" i="20"/>
  <c r="K5712" i="20"/>
  <c r="K5711" i="20"/>
  <c r="K5710" i="20"/>
  <c r="U5703" i="20"/>
  <c r="U5704" i="20"/>
  <c r="U5705" i="20"/>
  <c r="U5706" i="20"/>
  <c r="U5707" i="20"/>
  <c r="U5708" i="20"/>
  <c r="U5709" i="20"/>
  <c r="V5703" i="20"/>
  <c r="V5704" i="20"/>
  <c r="V5705" i="20"/>
  <c r="V5706" i="20"/>
  <c r="V5707" i="20"/>
  <c r="V5708" i="20"/>
  <c r="V5709" i="20"/>
  <c r="W5703" i="20"/>
  <c r="X5703" i="20" s="1"/>
  <c r="W5704" i="20"/>
  <c r="X5704" i="20" s="1"/>
  <c r="W5705" i="20"/>
  <c r="X5705" i="20" s="1"/>
  <c r="W5706" i="20"/>
  <c r="X5706" i="20" s="1"/>
  <c r="W5707" i="20"/>
  <c r="X5707" i="20" s="1"/>
  <c r="W5708" i="20"/>
  <c r="X5708" i="20" s="1"/>
  <c r="W5709" i="20"/>
  <c r="X5709" i="20" s="1"/>
  <c r="K5709" i="20"/>
  <c r="K5708" i="20"/>
  <c r="K5707" i="20"/>
  <c r="K5706" i="20"/>
  <c r="K5705" i="20"/>
  <c r="K5704" i="20"/>
  <c r="K5703" i="20"/>
  <c r="U5694" i="20"/>
  <c r="U5695" i="20"/>
  <c r="U5696" i="20"/>
  <c r="U5697" i="20"/>
  <c r="U5698" i="20"/>
  <c r="U5699" i="20"/>
  <c r="U5700" i="20"/>
  <c r="U5701" i="20"/>
  <c r="U5702" i="20"/>
  <c r="V5694" i="20"/>
  <c r="V5695" i="20"/>
  <c r="V5696" i="20"/>
  <c r="V5697" i="20"/>
  <c r="V5698" i="20"/>
  <c r="V5699" i="20"/>
  <c r="V5700" i="20"/>
  <c r="V5701" i="20"/>
  <c r="V5702" i="20"/>
  <c r="W5694" i="20"/>
  <c r="X5694" i="20" s="1"/>
  <c r="W5695" i="20"/>
  <c r="W5696" i="20"/>
  <c r="X5696" i="20" s="1"/>
  <c r="W5697" i="20"/>
  <c r="X5697" i="20" s="1"/>
  <c r="W5698" i="20"/>
  <c r="X5698" i="20" s="1"/>
  <c r="W5699" i="20"/>
  <c r="X5699" i="20" s="1"/>
  <c r="W5700" i="20"/>
  <c r="X5700" i="20" s="1"/>
  <c r="W5701" i="20"/>
  <c r="X5701" i="20" s="1"/>
  <c r="W5702" i="20"/>
  <c r="X5702" i="20" s="1"/>
  <c r="X5695" i="20"/>
  <c r="K5702" i="20"/>
  <c r="K5701" i="20"/>
  <c r="K5700" i="20"/>
  <c r="K5699" i="20"/>
  <c r="K5698" i="20"/>
  <c r="K5697" i="20"/>
  <c r="K5696" i="20"/>
  <c r="K5695" i="20"/>
  <c r="K5694" i="20"/>
  <c r="U5690" i="20"/>
  <c r="U5691" i="20"/>
  <c r="U5692" i="20"/>
  <c r="U5693" i="20"/>
  <c r="V5690" i="20"/>
  <c r="V5691" i="20"/>
  <c r="V5692" i="20"/>
  <c r="V5693" i="20"/>
  <c r="W5690" i="20"/>
  <c r="X5690" i="20" s="1"/>
  <c r="W5691" i="20"/>
  <c r="X5691" i="20" s="1"/>
  <c r="W5692" i="20"/>
  <c r="X5692" i="20" s="1"/>
  <c r="W5693" i="20"/>
  <c r="X5693" i="20" s="1"/>
  <c r="K5693" i="20"/>
  <c r="K5692" i="20"/>
  <c r="K5691" i="20"/>
  <c r="K5690" i="20"/>
  <c r="U5679" i="20"/>
  <c r="U5680" i="20"/>
  <c r="U5681" i="20"/>
  <c r="U5682" i="20"/>
  <c r="U5683" i="20"/>
  <c r="U5684" i="20"/>
  <c r="U5685" i="20"/>
  <c r="U5686" i="20"/>
  <c r="U5687" i="20"/>
  <c r="U5688" i="20"/>
  <c r="U5689" i="20"/>
  <c r="V5679" i="20"/>
  <c r="V5680" i="20"/>
  <c r="V5681" i="20"/>
  <c r="V5682" i="20"/>
  <c r="V5683" i="20"/>
  <c r="V5684" i="20"/>
  <c r="V5685" i="20"/>
  <c r="V5686" i="20"/>
  <c r="V5687" i="20"/>
  <c r="V5688" i="20"/>
  <c r="V5689" i="20"/>
  <c r="W5679" i="20"/>
  <c r="X5679" i="20" s="1"/>
  <c r="W5680" i="20"/>
  <c r="X5680" i="20" s="1"/>
  <c r="W5681" i="20"/>
  <c r="X5681" i="20" s="1"/>
  <c r="W5682" i="20"/>
  <c r="W5683" i="20"/>
  <c r="X5683" i="20" s="1"/>
  <c r="W5684" i="20"/>
  <c r="X5684" i="20" s="1"/>
  <c r="W5685" i="20"/>
  <c r="X5685" i="20" s="1"/>
  <c r="W5686" i="20"/>
  <c r="X5686" i="20" s="1"/>
  <c r="W5687" i="20"/>
  <c r="X5687" i="20" s="1"/>
  <c r="W5688" i="20"/>
  <c r="X5688" i="20" s="1"/>
  <c r="W5689" i="20"/>
  <c r="X5689" i="20" s="1"/>
  <c r="X5682" i="20"/>
  <c r="K5689" i="20"/>
  <c r="K5688" i="20"/>
  <c r="K5687" i="20"/>
  <c r="K5686" i="20"/>
  <c r="K5685" i="20"/>
  <c r="K5684" i="20"/>
  <c r="K5683" i="20"/>
  <c r="K5682" i="20"/>
  <c r="K5681" i="20"/>
  <c r="K5680" i="20"/>
  <c r="K5679" i="20"/>
  <c r="U5649" i="20"/>
  <c r="U5650" i="20"/>
  <c r="U5651" i="20"/>
  <c r="U5652" i="20"/>
  <c r="U5653" i="20"/>
  <c r="U5654" i="20"/>
  <c r="U5655" i="20"/>
  <c r="U5656" i="20"/>
  <c r="U5657" i="20"/>
  <c r="U5658" i="20"/>
  <c r="U5659" i="20"/>
  <c r="U5660" i="20"/>
  <c r="U5661" i="20"/>
  <c r="U5662" i="20"/>
  <c r="U5663" i="20"/>
  <c r="U5664" i="20"/>
  <c r="U5665" i="20"/>
  <c r="U5666" i="20"/>
  <c r="U5667" i="20"/>
  <c r="U5668" i="20"/>
  <c r="U5669" i="20"/>
  <c r="U5670" i="20"/>
  <c r="U5671" i="20"/>
  <c r="U5672" i="20"/>
  <c r="U5673" i="20"/>
  <c r="U5674" i="20"/>
  <c r="U5675" i="20"/>
  <c r="U5676" i="20"/>
  <c r="U5677" i="20"/>
  <c r="U5678" i="20"/>
  <c r="V5649" i="20"/>
  <c r="V5650" i="20"/>
  <c r="V5651" i="20"/>
  <c r="V5652" i="20"/>
  <c r="V5653" i="20"/>
  <c r="V5654" i="20"/>
  <c r="V5655" i="20"/>
  <c r="V5656" i="20"/>
  <c r="V5657" i="20"/>
  <c r="V5658" i="20"/>
  <c r="V5659" i="20"/>
  <c r="V5660" i="20"/>
  <c r="V5661" i="20"/>
  <c r="V5662" i="20"/>
  <c r="V5663" i="20"/>
  <c r="V5664" i="20"/>
  <c r="V5665" i="20"/>
  <c r="V5666" i="20"/>
  <c r="V5667" i="20"/>
  <c r="V5668" i="20"/>
  <c r="V5669" i="20"/>
  <c r="V5670" i="20"/>
  <c r="V5671" i="20"/>
  <c r="V5672" i="20"/>
  <c r="V5673" i="20"/>
  <c r="V5674" i="20"/>
  <c r="V5675" i="20"/>
  <c r="V5676" i="20"/>
  <c r="V5677" i="20"/>
  <c r="V5678" i="20"/>
  <c r="W5649" i="20"/>
  <c r="X5649" i="20" s="1"/>
  <c r="W5650" i="20"/>
  <c r="X5650" i="20" s="1"/>
  <c r="W5651" i="20"/>
  <c r="X5651" i="20" s="1"/>
  <c r="W5652" i="20"/>
  <c r="X5652" i="20" s="1"/>
  <c r="W5653" i="20"/>
  <c r="X5653" i="20" s="1"/>
  <c r="W5654" i="20"/>
  <c r="X5654" i="20" s="1"/>
  <c r="W5655" i="20"/>
  <c r="X5655" i="20" s="1"/>
  <c r="W5656" i="20"/>
  <c r="X5656" i="20" s="1"/>
  <c r="W5657" i="20"/>
  <c r="X5657" i="20" s="1"/>
  <c r="W5658" i="20"/>
  <c r="X5658" i="20" s="1"/>
  <c r="W5659" i="20"/>
  <c r="X5659" i="20" s="1"/>
  <c r="W5660" i="20"/>
  <c r="X5660" i="20" s="1"/>
  <c r="W5661" i="20"/>
  <c r="X5661" i="20" s="1"/>
  <c r="W5662" i="20"/>
  <c r="X5662" i="20" s="1"/>
  <c r="W5663" i="20"/>
  <c r="X5663" i="20" s="1"/>
  <c r="W5664" i="20"/>
  <c r="X5664" i="20" s="1"/>
  <c r="W5665" i="20"/>
  <c r="X5665" i="20" s="1"/>
  <c r="W5666" i="20"/>
  <c r="X5666" i="20" s="1"/>
  <c r="W5667" i="20"/>
  <c r="X5667" i="20" s="1"/>
  <c r="W5668" i="20"/>
  <c r="X5668" i="20" s="1"/>
  <c r="W5669" i="20"/>
  <c r="X5669" i="20" s="1"/>
  <c r="W5670" i="20"/>
  <c r="X5670" i="20" s="1"/>
  <c r="W5671" i="20"/>
  <c r="X5671" i="20" s="1"/>
  <c r="W5672" i="20"/>
  <c r="X5672" i="20" s="1"/>
  <c r="W5673" i="20"/>
  <c r="X5673" i="20" s="1"/>
  <c r="W5674" i="20"/>
  <c r="X5674" i="20" s="1"/>
  <c r="W5675" i="20"/>
  <c r="X5675" i="20" s="1"/>
  <c r="W5676" i="20"/>
  <c r="X5676" i="20" s="1"/>
  <c r="W5677" i="20"/>
  <c r="X5677" i="20" s="1"/>
  <c r="W5678" i="20"/>
  <c r="X5678" i="20" s="1"/>
  <c r="K5678" i="20"/>
  <c r="K5677" i="20"/>
  <c r="K5676" i="20"/>
  <c r="K5675" i="20"/>
  <c r="K5674" i="20"/>
  <c r="K5673" i="20"/>
  <c r="K5672" i="20"/>
  <c r="K5671" i="20"/>
  <c r="K5670" i="20"/>
  <c r="K5669" i="20"/>
  <c r="K5668" i="20"/>
  <c r="K5667" i="20"/>
  <c r="K5666" i="20"/>
  <c r="K5665" i="20"/>
  <c r="K5664" i="20"/>
  <c r="K5663" i="20"/>
  <c r="K5662" i="20"/>
  <c r="K5661" i="20"/>
  <c r="K5660" i="20"/>
  <c r="K5659" i="20"/>
  <c r="K5658" i="20"/>
  <c r="K5657" i="20"/>
  <c r="K5656" i="20"/>
  <c r="K5655" i="20"/>
  <c r="K5654" i="20"/>
  <c r="K5653" i="20"/>
  <c r="K5652" i="20"/>
  <c r="K5651" i="20"/>
  <c r="K5650" i="20"/>
  <c r="K5649" i="20"/>
  <c r="U5630" i="20"/>
  <c r="U5631" i="20"/>
  <c r="U5632" i="20"/>
  <c r="U5633" i="20"/>
  <c r="U5634" i="20"/>
  <c r="U5635" i="20"/>
  <c r="U5636" i="20"/>
  <c r="U5637" i="20"/>
  <c r="U5638" i="20"/>
  <c r="U5639" i="20"/>
  <c r="U5640" i="20"/>
  <c r="U5641" i="20"/>
  <c r="U5642" i="20"/>
  <c r="U5643" i="20"/>
  <c r="U5644" i="20"/>
  <c r="U5645" i="20"/>
  <c r="U5646" i="20"/>
  <c r="U5647" i="20"/>
  <c r="U5648" i="20"/>
  <c r="V5630" i="20"/>
  <c r="V5631" i="20"/>
  <c r="V5632" i="20"/>
  <c r="V5633" i="20"/>
  <c r="V5634" i="20"/>
  <c r="V5635" i="20"/>
  <c r="V5636" i="20"/>
  <c r="V5637" i="20"/>
  <c r="V5638" i="20"/>
  <c r="V5639" i="20"/>
  <c r="V5640" i="20"/>
  <c r="V5641" i="20"/>
  <c r="V5642" i="20"/>
  <c r="V5643" i="20"/>
  <c r="V5644" i="20"/>
  <c r="V5645" i="20"/>
  <c r="V5646" i="20"/>
  <c r="V5647" i="20"/>
  <c r="V5648" i="20"/>
  <c r="W5630" i="20"/>
  <c r="X5630" i="20" s="1"/>
  <c r="W5631" i="20"/>
  <c r="X5631" i="20" s="1"/>
  <c r="W5632" i="20"/>
  <c r="X5632" i="20" s="1"/>
  <c r="W5633" i="20"/>
  <c r="X5633" i="20" s="1"/>
  <c r="W5634" i="20"/>
  <c r="X5634" i="20" s="1"/>
  <c r="W5635" i="20"/>
  <c r="X5635" i="20" s="1"/>
  <c r="W5636" i="20"/>
  <c r="X5636" i="20" s="1"/>
  <c r="W5637" i="20"/>
  <c r="X5637" i="20" s="1"/>
  <c r="W5638" i="20"/>
  <c r="X5638" i="20" s="1"/>
  <c r="W5639" i="20"/>
  <c r="X5639" i="20" s="1"/>
  <c r="W5640" i="20"/>
  <c r="X5640" i="20" s="1"/>
  <c r="W5641" i="20"/>
  <c r="X5641" i="20" s="1"/>
  <c r="W5642" i="20"/>
  <c r="X5642" i="20" s="1"/>
  <c r="W5643" i="20"/>
  <c r="X5643" i="20" s="1"/>
  <c r="W5644" i="20"/>
  <c r="X5644" i="20" s="1"/>
  <c r="W5645" i="20"/>
  <c r="X5645" i="20" s="1"/>
  <c r="W5646" i="20"/>
  <c r="X5646" i="20" s="1"/>
  <c r="W5647" i="20"/>
  <c r="X5647" i="20" s="1"/>
  <c r="W5648" i="20"/>
  <c r="X5648" i="20" s="1"/>
  <c r="K5648" i="20"/>
  <c r="K5647" i="20"/>
  <c r="K5646" i="20"/>
  <c r="K5645" i="20"/>
  <c r="K5644" i="20"/>
  <c r="K5643" i="20"/>
  <c r="K5642" i="20"/>
  <c r="K5641" i="20"/>
  <c r="K5640" i="20"/>
  <c r="K5639" i="20"/>
  <c r="K5638" i="20"/>
  <c r="K5637" i="20"/>
  <c r="K5636" i="20"/>
  <c r="K5635" i="20"/>
  <c r="K5634" i="20"/>
  <c r="K5633" i="20"/>
  <c r="K5632" i="20"/>
  <c r="K5631" i="20"/>
  <c r="K5630" i="20"/>
  <c r="U5536" i="20" l="1"/>
  <c r="U5537" i="20"/>
  <c r="U5538" i="20"/>
  <c r="U5539" i="20"/>
  <c r="U5540" i="20"/>
  <c r="U5541" i="20"/>
  <c r="U5542" i="20"/>
  <c r="U5543" i="20"/>
  <c r="U5544" i="20"/>
  <c r="U5545" i="20"/>
  <c r="U5546" i="20"/>
  <c r="U5547" i="20"/>
  <c r="U5548" i="20"/>
  <c r="U5549" i="20"/>
  <c r="U5550" i="20"/>
  <c r="U5551" i="20"/>
  <c r="U5552" i="20"/>
  <c r="U5553" i="20"/>
  <c r="U5554" i="20"/>
  <c r="U5555" i="20"/>
  <c r="U5556" i="20"/>
  <c r="U5557" i="20"/>
  <c r="U5558" i="20"/>
  <c r="U5559" i="20"/>
  <c r="U5560" i="20"/>
  <c r="U5561" i="20"/>
  <c r="U5562" i="20"/>
  <c r="U5563" i="20"/>
  <c r="U5564" i="20"/>
  <c r="U5565" i="20"/>
  <c r="U5566" i="20"/>
  <c r="U5567" i="20"/>
  <c r="U5568" i="20"/>
  <c r="U5569" i="20"/>
  <c r="U5570" i="20"/>
  <c r="U5571" i="20"/>
  <c r="U5572" i="20"/>
  <c r="U5573" i="20"/>
  <c r="U5574" i="20"/>
  <c r="U5575" i="20"/>
  <c r="U5576" i="20"/>
  <c r="U5577" i="20"/>
  <c r="U5578" i="20"/>
  <c r="U5579" i="20"/>
  <c r="U5580" i="20"/>
  <c r="U5581" i="20"/>
  <c r="U5582" i="20"/>
  <c r="U5583" i="20"/>
  <c r="U5584" i="20"/>
  <c r="U5585" i="20"/>
  <c r="U5586" i="20"/>
  <c r="U5587" i="20"/>
  <c r="U5588" i="20"/>
  <c r="U5589" i="20"/>
  <c r="U5590" i="20"/>
  <c r="U5591" i="20"/>
  <c r="U5592" i="20"/>
  <c r="U5593" i="20"/>
  <c r="U5594" i="20"/>
  <c r="U5595" i="20"/>
  <c r="U5596" i="20"/>
  <c r="U5597" i="20"/>
  <c r="U5598" i="20"/>
  <c r="U5599" i="20"/>
  <c r="U5600" i="20"/>
  <c r="U5601" i="20"/>
  <c r="U5602" i="20"/>
  <c r="U5603" i="20"/>
  <c r="U5604" i="20"/>
  <c r="U5605" i="20"/>
  <c r="U5606" i="20"/>
  <c r="U5607" i="20"/>
  <c r="U5608" i="20"/>
  <c r="U5609" i="20"/>
  <c r="U5610" i="20"/>
  <c r="U5611" i="20"/>
  <c r="U5612" i="20"/>
  <c r="U5613" i="20"/>
  <c r="U5614" i="20"/>
  <c r="U5615" i="20"/>
  <c r="U5616" i="20"/>
  <c r="U5617" i="20"/>
  <c r="U5618" i="20"/>
  <c r="U5619" i="20"/>
  <c r="U5620" i="20"/>
  <c r="U5621" i="20"/>
  <c r="U5622" i="20"/>
  <c r="U5623" i="20"/>
  <c r="U5624" i="20"/>
  <c r="U5625" i="20"/>
  <c r="U5626" i="20"/>
  <c r="U5627" i="20"/>
  <c r="U5628" i="20"/>
  <c r="U5629" i="20"/>
  <c r="V5536" i="20"/>
  <c r="V5537" i="20"/>
  <c r="V5538" i="20"/>
  <c r="V5539" i="20"/>
  <c r="V5540" i="20"/>
  <c r="V5541" i="20"/>
  <c r="V5542" i="20"/>
  <c r="V5543" i="20"/>
  <c r="V5544" i="20"/>
  <c r="V5545" i="20"/>
  <c r="V5546" i="20"/>
  <c r="V5547" i="20"/>
  <c r="V5548" i="20"/>
  <c r="V5549" i="20"/>
  <c r="V5550" i="20"/>
  <c r="V5551" i="20"/>
  <c r="V5552" i="20"/>
  <c r="V5553" i="20"/>
  <c r="V5554" i="20"/>
  <c r="V5555" i="20"/>
  <c r="V5556" i="20"/>
  <c r="V5557" i="20"/>
  <c r="V5558" i="20"/>
  <c r="V5559" i="20"/>
  <c r="V5560" i="20"/>
  <c r="V5561" i="20"/>
  <c r="V5562" i="20"/>
  <c r="V5563" i="20"/>
  <c r="V5564" i="20"/>
  <c r="V5565" i="20"/>
  <c r="V5566" i="20"/>
  <c r="V5567" i="20"/>
  <c r="V5568" i="20"/>
  <c r="V5569" i="20"/>
  <c r="V5570" i="20"/>
  <c r="V5571" i="20"/>
  <c r="V5572" i="20"/>
  <c r="V5573" i="20"/>
  <c r="V5574" i="20"/>
  <c r="V5575" i="20"/>
  <c r="V5576" i="20"/>
  <c r="V5577" i="20"/>
  <c r="V5578" i="20"/>
  <c r="V5579" i="20"/>
  <c r="V5580" i="20"/>
  <c r="V5581" i="20"/>
  <c r="V5582" i="20"/>
  <c r="V5583" i="20"/>
  <c r="V5584" i="20"/>
  <c r="V5585" i="20"/>
  <c r="V5586" i="20"/>
  <c r="V5587" i="20"/>
  <c r="V5588" i="20"/>
  <c r="V5589" i="20"/>
  <c r="V5590" i="20"/>
  <c r="V5591" i="20"/>
  <c r="V5592" i="20"/>
  <c r="V5593" i="20"/>
  <c r="V5594" i="20"/>
  <c r="V5595" i="20"/>
  <c r="V5596" i="20"/>
  <c r="V5597" i="20"/>
  <c r="V5598" i="20"/>
  <c r="V5599" i="20"/>
  <c r="V5600" i="20"/>
  <c r="V5601" i="20"/>
  <c r="V5602" i="20"/>
  <c r="V5603" i="20"/>
  <c r="V5604" i="20"/>
  <c r="V5605" i="20"/>
  <c r="V5606" i="20"/>
  <c r="V5607" i="20"/>
  <c r="V5608" i="20"/>
  <c r="V5609" i="20"/>
  <c r="V5610" i="20"/>
  <c r="V5611" i="20"/>
  <c r="V5612" i="20"/>
  <c r="V5613" i="20"/>
  <c r="V5614" i="20"/>
  <c r="V5615" i="20"/>
  <c r="V5616" i="20"/>
  <c r="V5617" i="20"/>
  <c r="V5618" i="20"/>
  <c r="V5619" i="20"/>
  <c r="V5620" i="20"/>
  <c r="V5621" i="20"/>
  <c r="V5622" i="20"/>
  <c r="V5623" i="20"/>
  <c r="V5624" i="20"/>
  <c r="V5625" i="20"/>
  <c r="V5626" i="20"/>
  <c r="V5627" i="20"/>
  <c r="V5628" i="20"/>
  <c r="V5629" i="20"/>
  <c r="W5536" i="20"/>
  <c r="X5536" i="20" s="1"/>
  <c r="W5537" i="20"/>
  <c r="X5537" i="20" s="1"/>
  <c r="W5538" i="20"/>
  <c r="W5539" i="20"/>
  <c r="X5539" i="20" s="1"/>
  <c r="W5540" i="20"/>
  <c r="X5540" i="20" s="1"/>
  <c r="W5541" i="20"/>
  <c r="X5541" i="20" s="1"/>
  <c r="W5542" i="20"/>
  <c r="X5542" i="20" s="1"/>
  <c r="W5543" i="20"/>
  <c r="X5543" i="20" s="1"/>
  <c r="W5544" i="20"/>
  <c r="X5544" i="20" s="1"/>
  <c r="W5545" i="20"/>
  <c r="X5545" i="20" s="1"/>
  <c r="W5546" i="20"/>
  <c r="X5546" i="20" s="1"/>
  <c r="W5547" i="20"/>
  <c r="X5547" i="20" s="1"/>
  <c r="W5548" i="20"/>
  <c r="X5548" i="20" s="1"/>
  <c r="W5549" i="20"/>
  <c r="X5549" i="20" s="1"/>
  <c r="W5550" i="20"/>
  <c r="X5550" i="20" s="1"/>
  <c r="W5551" i="20"/>
  <c r="X5551" i="20" s="1"/>
  <c r="W5552" i="20"/>
  <c r="X5552" i="20" s="1"/>
  <c r="W5553" i="20"/>
  <c r="X5553" i="20" s="1"/>
  <c r="W5554" i="20"/>
  <c r="X5554" i="20" s="1"/>
  <c r="W5555" i="20"/>
  <c r="X5555" i="20" s="1"/>
  <c r="W5556" i="20"/>
  <c r="X5556" i="20" s="1"/>
  <c r="W5557" i="20"/>
  <c r="X5557" i="20" s="1"/>
  <c r="W5558" i="20"/>
  <c r="X5558" i="20" s="1"/>
  <c r="W5559" i="20"/>
  <c r="X5559" i="20" s="1"/>
  <c r="W5560" i="20"/>
  <c r="X5560" i="20" s="1"/>
  <c r="W5561" i="20"/>
  <c r="X5561" i="20" s="1"/>
  <c r="W5562" i="20"/>
  <c r="X5562" i="20" s="1"/>
  <c r="W5563" i="20"/>
  <c r="X5563" i="20" s="1"/>
  <c r="W5564" i="20"/>
  <c r="X5564" i="20" s="1"/>
  <c r="W5565" i="20"/>
  <c r="X5565" i="20" s="1"/>
  <c r="W5566" i="20"/>
  <c r="X5566" i="20" s="1"/>
  <c r="W5567" i="20"/>
  <c r="X5567" i="20" s="1"/>
  <c r="W5568" i="20"/>
  <c r="X5568" i="20" s="1"/>
  <c r="W5569" i="20"/>
  <c r="X5569" i="20" s="1"/>
  <c r="W5570" i="20"/>
  <c r="X5570" i="20" s="1"/>
  <c r="W5571" i="20"/>
  <c r="X5571" i="20" s="1"/>
  <c r="W5572" i="20"/>
  <c r="X5572" i="20" s="1"/>
  <c r="W5573" i="20"/>
  <c r="X5573" i="20" s="1"/>
  <c r="W5574" i="20"/>
  <c r="X5574" i="20" s="1"/>
  <c r="W5575" i="20"/>
  <c r="X5575" i="20" s="1"/>
  <c r="W5576" i="20"/>
  <c r="X5576" i="20" s="1"/>
  <c r="W5577" i="20"/>
  <c r="X5577" i="20" s="1"/>
  <c r="W5578" i="20"/>
  <c r="X5578" i="20" s="1"/>
  <c r="W5579" i="20"/>
  <c r="X5579" i="20" s="1"/>
  <c r="W5580" i="20"/>
  <c r="X5580" i="20" s="1"/>
  <c r="W5581" i="20"/>
  <c r="X5581" i="20" s="1"/>
  <c r="W5582" i="20"/>
  <c r="X5582" i="20" s="1"/>
  <c r="W5583" i="20"/>
  <c r="X5583" i="20" s="1"/>
  <c r="W5584" i="20"/>
  <c r="X5584" i="20" s="1"/>
  <c r="W5585" i="20"/>
  <c r="X5585" i="20" s="1"/>
  <c r="W5586" i="20"/>
  <c r="X5586" i="20" s="1"/>
  <c r="W5587" i="20"/>
  <c r="X5587" i="20" s="1"/>
  <c r="W5588" i="20"/>
  <c r="X5588" i="20" s="1"/>
  <c r="W5589" i="20"/>
  <c r="X5589" i="20" s="1"/>
  <c r="W5590" i="20"/>
  <c r="X5590" i="20" s="1"/>
  <c r="W5591" i="20"/>
  <c r="X5591" i="20" s="1"/>
  <c r="W5592" i="20"/>
  <c r="X5592" i="20" s="1"/>
  <c r="W5593" i="20"/>
  <c r="X5593" i="20" s="1"/>
  <c r="W5594" i="20"/>
  <c r="X5594" i="20" s="1"/>
  <c r="W5595" i="20"/>
  <c r="X5595" i="20" s="1"/>
  <c r="W5596" i="20"/>
  <c r="X5596" i="20" s="1"/>
  <c r="W5597" i="20"/>
  <c r="X5597" i="20" s="1"/>
  <c r="W5598" i="20"/>
  <c r="X5598" i="20" s="1"/>
  <c r="W5599" i="20"/>
  <c r="X5599" i="20" s="1"/>
  <c r="W5600" i="20"/>
  <c r="X5600" i="20" s="1"/>
  <c r="W5601" i="20"/>
  <c r="X5601" i="20" s="1"/>
  <c r="W5602" i="20"/>
  <c r="X5602" i="20" s="1"/>
  <c r="W5603" i="20"/>
  <c r="X5603" i="20" s="1"/>
  <c r="W5604" i="20"/>
  <c r="X5604" i="20" s="1"/>
  <c r="W5605" i="20"/>
  <c r="X5605" i="20" s="1"/>
  <c r="W5606" i="20"/>
  <c r="X5606" i="20" s="1"/>
  <c r="W5607" i="20"/>
  <c r="X5607" i="20" s="1"/>
  <c r="W5608" i="20"/>
  <c r="X5608" i="20" s="1"/>
  <c r="W5609" i="20"/>
  <c r="X5609" i="20" s="1"/>
  <c r="W5610" i="20"/>
  <c r="X5610" i="20" s="1"/>
  <c r="W5611" i="20"/>
  <c r="X5611" i="20" s="1"/>
  <c r="W5612" i="20"/>
  <c r="X5612" i="20" s="1"/>
  <c r="W5613" i="20"/>
  <c r="X5613" i="20" s="1"/>
  <c r="W5614" i="20"/>
  <c r="X5614" i="20" s="1"/>
  <c r="W5615" i="20"/>
  <c r="X5615" i="20" s="1"/>
  <c r="W5616" i="20"/>
  <c r="X5616" i="20" s="1"/>
  <c r="W5617" i="20"/>
  <c r="X5617" i="20" s="1"/>
  <c r="W5618" i="20"/>
  <c r="X5618" i="20" s="1"/>
  <c r="W5619" i="20"/>
  <c r="X5619" i="20" s="1"/>
  <c r="W5620" i="20"/>
  <c r="X5620" i="20" s="1"/>
  <c r="W5621" i="20"/>
  <c r="X5621" i="20" s="1"/>
  <c r="W5622" i="20"/>
  <c r="X5622" i="20" s="1"/>
  <c r="W5623" i="20"/>
  <c r="X5623" i="20" s="1"/>
  <c r="W5624" i="20"/>
  <c r="X5624" i="20" s="1"/>
  <c r="W5625" i="20"/>
  <c r="X5625" i="20" s="1"/>
  <c r="W5626" i="20"/>
  <c r="X5626" i="20" s="1"/>
  <c r="W5627" i="20"/>
  <c r="X5627" i="20" s="1"/>
  <c r="W5628" i="20"/>
  <c r="X5628" i="20" s="1"/>
  <c r="W5629" i="20"/>
  <c r="X5629" i="20" s="1"/>
  <c r="X5538" i="20"/>
  <c r="K5629" i="20"/>
  <c r="K5628" i="20"/>
  <c r="K5627" i="20"/>
  <c r="K5626" i="20"/>
  <c r="K5625" i="20"/>
  <c r="K5624" i="20"/>
  <c r="K5623" i="20"/>
  <c r="K5622" i="20"/>
  <c r="K5621" i="20"/>
  <c r="K5620" i="20"/>
  <c r="K5619" i="20"/>
  <c r="K5618" i="20"/>
  <c r="K5617" i="20"/>
  <c r="K5616" i="20"/>
  <c r="K5615" i="20"/>
  <c r="K5614" i="20"/>
  <c r="K5613" i="20"/>
  <c r="K5612" i="20"/>
  <c r="K5611" i="20"/>
  <c r="K5610" i="20"/>
  <c r="K5609" i="20"/>
  <c r="K5608" i="20"/>
  <c r="K5607" i="20"/>
  <c r="K5606" i="20"/>
  <c r="K5605" i="20"/>
  <c r="K5604" i="20"/>
  <c r="K5603" i="20"/>
  <c r="K5602" i="20"/>
  <c r="K5601" i="20"/>
  <c r="K5600" i="20"/>
  <c r="K5599" i="20"/>
  <c r="K5598" i="20"/>
  <c r="K5597" i="20"/>
  <c r="K5596" i="20"/>
  <c r="K5595" i="20"/>
  <c r="K5594" i="20"/>
  <c r="K5593" i="20"/>
  <c r="K5592" i="20"/>
  <c r="K5591" i="20"/>
  <c r="K5590" i="20"/>
  <c r="K5589" i="20"/>
  <c r="K5588" i="20"/>
  <c r="K5587" i="20"/>
  <c r="K5586" i="20"/>
  <c r="K5585" i="20"/>
  <c r="K5584" i="20"/>
  <c r="K5583" i="20"/>
  <c r="K5582" i="20"/>
  <c r="K5581" i="20"/>
  <c r="K5580" i="20"/>
  <c r="K5579" i="20"/>
  <c r="K5578" i="20"/>
  <c r="K5577" i="20"/>
  <c r="K5576" i="20"/>
  <c r="K5575" i="20"/>
  <c r="K5574" i="20"/>
  <c r="K5573" i="20"/>
  <c r="K5572" i="20"/>
  <c r="K5571" i="20"/>
  <c r="K5570" i="20"/>
  <c r="K5569" i="20"/>
  <c r="K5568" i="20"/>
  <c r="K5567" i="20"/>
  <c r="K5566" i="20"/>
  <c r="K5565" i="20"/>
  <c r="K5564" i="20"/>
  <c r="K5563" i="20"/>
  <c r="K5562" i="20"/>
  <c r="K5561" i="20"/>
  <c r="K5560" i="20"/>
  <c r="K5559" i="20"/>
  <c r="K5558" i="20"/>
  <c r="K5557" i="20"/>
  <c r="K5556" i="20"/>
  <c r="K5555" i="20"/>
  <c r="K5554" i="20"/>
  <c r="K5553" i="20"/>
  <c r="K5552" i="20"/>
  <c r="K5551" i="20"/>
  <c r="K5550" i="20"/>
  <c r="K5549" i="20"/>
  <c r="K5548" i="20"/>
  <c r="K5547" i="20"/>
  <c r="K5546" i="20"/>
  <c r="K5545" i="20"/>
  <c r="K5544" i="20"/>
  <c r="K5543" i="20"/>
  <c r="K5542" i="20"/>
  <c r="K5541" i="20"/>
  <c r="K5540" i="20"/>
  <c r="K5539" i="20"/>
  <c r="K5538" i="20"/>
  <c r="K5537" i="20"/>
  <c r="K5536" i="20"/>
  <c r="U5434" i="20" l="1"/>
  <c r="U5435" i="20"/>
  <c r="U5436" i="20"/>
  <c r="U5437" i="20"/>
  <c r="U5438" i="20"/>
  <c r="U5439" i="20"/>
  <c r="U5440" i="20"/>
  <c r="U5441" i="20"/>
  <c r="U5442" i="20"/>
  <c r="U5443" i="20"/>
  <c r="U5444" i="20"/>
  <c r="U5445" i="20"/>
  <c r="U5446" i="20"/>
  <c r="U5447" i="20"/>
  <c r="U5448" i="20"/>
  <c r="U5449" i="20"/>
  <c r="U5450" i="20"/>
  <c r="U5451" i="20"/>
  <c r="U5452" i="20"/>
  <c r="U5453" i="20"/>
  <c r="U5454" i="20"/>
  <c r="U5455" i="20"/>
  <c r="U5456" i="20"/>
  <c r="U5457" i="20"/>
  <c r="U5458" i="20"/>
  <c r="U5459" i="20"/>
  <c r="U5460" i="20"/>
  <c r="U5461" i="20"/>
  <c r="U5462" i="20"/>
  <c r="U5463" i="20"/>
  <c r="U5464" i="20"/>
  <c r="U5465" i="20"/>
  <c r="U5466" i="20"/>
  <c r="U5467" i="20"/>
  <c r="U5468" i="20"/>
  <c r="U5469" i="20"/>
  <c r="U5470" i="20"/>
  <c r="U5471" i="20"/>
  <c r="U5472" i="20"/>
  <c r="U5473" i="20"/>
  <c r="U5474" i="20"/>
  <c r="U5475" i="20"/>
  <c r="U5476" i="20"/>
  <c r="U5477" i="20"/>
  <c r="U5478" i="20"/>
  <c r="U5479" i="20"/>
  <c r="U5480" i="20"/>
  <c r="U5481" i="20"/>
  <c r="U5482" i="20"/>
  <c r="U5483" i="20"/>
  <c r="U5484" i="20"/>
  <c r="U5485" i="20"/>
  <c r="U5486" i="20"/>
  <c r="U5487" i="20"/>
  <c r="U5488" i="20"/>
  <c r="U5489" i="20"/>
  <c r="U5490" i="20"/>
  <c r="U5491" i="20"/>
  <c r="U5492" i="20"/>
  <c r="U5493" i="20"/>
  <c r="U5494" i="20"/>
  <c r="U5495" i="20"/>
  <c r="U5496" i="20"/>
  <c r="U5497" i="20"/>
  <c r="U5498" i="20"/>
  <c r="U5499" i="20"/>
  <c r="U5500" i="20"/>
  <c r="U5501" i="20"/>
  <c r="U5502" i="20"/>
  <c r="U5503" i="20"/>
  <c r="U5504" i="20"/>
  <c r="U5505" i="20"/>
  <c r="U5506" i="20"/>
  <c r="U5507" i="20"/>
  <c r="U5508" i="20"/>
  <c r="U5509" i="20"/>
  <c r="U5510" i="20"/>
  <c r="U5511" i="20"/>
  <c r="U5512" i="20"/>
  <c r="U5513" i="20"/>
  <c r="U5514" i="20"/>
  <c r="U5515" i="20"/>
  <c r="U5516" i="20"/>
  <c r="U5517" i="20"/>
  <c r="U5518" i="20"/>
  <c r="U5519" i="20"/>
  <c r="U5520" i="20"/>
  <c r="U5521" i="20"/>
  <c r="U5522" i="20"/>
  <c r="U5523" i="20"/>
  <c r="U5524" i="20"/>
  <c r="U5525" i="20"/>
  <c r="U5526" i="20"/>
  <c r="U5527" i="20"/>
  <c r="U5528" i="20"/>
  <c r="U5529" i="20"/>
  <c r="U5530" i="20"/>
  <c r="U5531" i="20"/>
  <c r="U5532" i="20"/>
  <c r="U5533" i="20"/>
  <c r="U5534" i="20"/>
  <c r="U5535" i="20"/>
  <c r="V5434" i="20"/>
  <c r="V5435" i="20"/>
  <c r="V5436" i="20"/>
  <c r="V5437" i="20"/>
  <c r="V5438" i="20"/>
  <c r="V5439" i="20"/>
  <c r="V5440" i="20"/>
  <c r="V5441" i="20"/>
  <c r="V5442" i="20"/>
  <c r="V5443" i="20"/>
  <c r="V5444" i="20"/>
  <c r="V5445" i="20"/>
  <c r="V5446" i="20"/>
  <c r="V5447" i="20"/>
  <c r="V5448" i="20"/>
  <c r="V5449" i="20"/>
  <c r="V5450" i="20"/>
  <c r="V5451" i="20"/>
  <c r="V5452" i="20"/>
  <c r="V5453" i="20"/>
  <c r="V5454" i="20"/>
  <c r="V5455" i="20"/>
  <c r="V5456" i="20"/>
  <c r="V5457" i="20"/>
  <c r="V5458" i="20"/>
  <c r="V5459" i="20"/>
  <c r="V5460" i="20"/>
  <c r="V5461" i="20"/>
  <c r="V5462" i="20"/>
  <c r="V5463" i="20"/>
  <c r="V5464" i="20"/>
  <c r="V5465" i="20"/>
  <c r="V5466" i="20"/>
  <c r="V5467" i="20"/>
  <c r="V5468" i="20"/>
  <c r="V5469" i="20"/>
  <c r="V5470" i="20"/>
  <c r="V5471" i="20"/>
  <c r="V5472" i="20"/>
  <c r="V5473" i="20"/>
  <c r="V5474" i="20"/>
  <c r="V5475" i="20"/>
  <c r="V5476" i="20"/>
  <c r="V5477" i="20"/>
  <c r="V5478" i="20"/>
  <c r="V5479" i="20"/>
  <c r="V5480" i="20"/>
  <c r="V5481" i="20"/>
  <c r="V5482" i="20"/>
  <c r="V5483" i="20"/>
  <c r="V5484" i="20"/>
  <c r="V5485" i="20"/>
  <c r="V5486" i="20"/>
  <c r="V5487" i="20"/>
  <c r="V5488" i="20"/>
  <c r="V5489" i="20"/>
  <c r="V5490" i="20"/>
  <c r="V5491" i="20"/>
  <c r="V5492" i="20"/>
  <c r="V5493" i="20"/>
  <c r="V5494" i="20"/>
  <c r="V5495" i="20"/>
  <c r="V5496" i="20"/>
  <c r="V5497" i="20"/>
  <c r="V5498" i="20"/>
  <c r="V5499" i="20"/>
  <c r="V5500" i="20"/>
  <c r="V5501" i="20"/>
  <c r="V5502" i="20"/>
  <c r="V5503" i="20"/>
  <c r="V5504" i="20"/>
  <c r="V5505" i="20"/>
  <c r="V5506" i="20"/>
  <c r="V5507" i="20"/>
  <c r="V5508" i="20"/>
  <c r="V5509" i="20"/>
  <c r="V5510" i="20"/>
  <c r="V5511" i="20"/>
  <c r="V5512" i="20"/>
  <c r="V5513" i="20"/>
  <c r="V5514" i="20"/>
  <c r="V5515" i="20"/>
  <c r="V5516" i="20"/>
  <c r="V5517" i="20"/>
  <c r="V5518" i="20"/>
  <c r="V5519" i="20"/>
  <c r="V5520" i="20"/>
  <c r="V5521" i="20"/>
  <c r="V5522" i="20"/>
  <c r="V5523" i="20"/>
  <c r="V5524" i="20"/>
  <c r="V5525" i="20"/>
  <c r="V5526" i="20"/>
  <c r="V5527" i="20"/>
  <c r="V5528" i="20"/>
  <c r="V5529" i="20"/>
  <c r="V5530" i="20"/>
  <c r="V5531" i="20"/>
  <c r="V5532" i="20"/>
  <c r="V5533" i="20"/>
  <c r="V5534" i="20"/>
  <c r="V5535" i="20"/>
  <c r="W5434" i="20"/>
  <c r="W5435" i="20"/>
  <c r="X5435" i="20" s="1"/>
  <c r="W5436" i="20"/>
  <c r="X5436" i="20" s="1"/>
  <c r="W5437" i="20"/>
  <c r="X5437" i="20" s="1"/>
  <c r="W5438" i="20"/>
  <c r="W5439" i="20"/>
  <c r="X5439" i="20" s="1"/>
  <c r="W5440" i="20"/>
  <c r="X5440" i="20" s="1"/>
  <c r="W5441" i="20"/>
  <c r="X5441" i="20" s="1"/>
  <c r="W5442" i="20"/>
  <c r="W5443" i="20"/>
  <c r="X5443" i="20" s="1"/>
  <c r="W5444" i="20"/>
  <c r="X5444" i="20" s="1"/>
  <c r="W5445" i="20"/>
  <c r="X5445" i="20" s="1"/>
  <c r="W5446" i="20"/>
  <c r="W5447" i="20"/>
  <c r="X5447" i="20" s="1"/>
  <c r="W5448" i="20"/>
  <c r="X5448" i="20" s="1"/>
  <c r="W5449" i="20"/>
  <c r="X5449" i="20" s="1"/>
  <c r="W5450" i="20"/>
  <c r="W5451" i="20"/>
  <c r="X5451" i="20" s="1"/>
  <c r="W5452" i="20"/>
  <c r="X5452" i="20" s="1"/>
  <c r="W5453" i="20"/>
  <c r="X5453" i="20" s="1"/>
  <c r="W5454" i="20"/>
  <c r="W5455" i="20"/>
  <c r="X5455" i="20" s="1"/>
  <c r="W5456" i="20"/>
  <c r="X5456" i="20" s="1"/>
  <c r="W5457" i="20"/>
  <c r="X5457" i="20" s="1"/>
  <c r="W5458" i="20"/>
  <c r="W5459" i="20"/>
  <c r="X5459" i="20" s="1"/>
  <c r="W5460" i="20"/>
  <c r="X5460" i="20" s="1"/>
  <c r="W5461" i="20"/>
  <c r="X5461" i="20" s="1"/>
  <c r="W5462" i="20"/>
  <c r="W5463" i="20"/>
  <c r="X5463" i="20" s="1"/>
  <c r="W5464" i="20"/>
  <c r="X5464" i="20" s="1"/>
  <c r="W5465" i="20"/>
  <c r="X5465" i="20" s="1"/>
  <c r="W5466" i="20"/>
  <c r="W5467" i="20"/>
  <c r="X5467" i="20" s="1"/>
  <c r="W5468" i="20"/>
  <c r="X5468" i="20" s="1"/>
  <c r="W5469" i="20"/>
  <c r="X5469" i="20" s="1"/>
  <c r="W5470" i="20"/>
  <c r="W5471" i="20"/>
  <c r="X5471" i="20" s="1"/>
  <c r="W5472" i="20"/>
  <c r="X5472" i="20" s="1"/>
  <c r="W5473" i="20"/>
  <c r="X5473" i="20" s="1"/>
  <c r="W5474" i="20"/>
  <c r="X5474" i="20" s="1"/>
  <c r="W5475" i="20"/>
  <c r="X5475" i="20" s="1"/>
  <c r="W5476" i="20"/>
  <c r="X5476" i="20" s="1"/>
  <c r="W5477" i="20"/>
  <c r="X5477" i="20" s="1"/>
  <c r="W5478" i="20"/>
  <c r="W5479" i="20"/>
  <c r="X5479" i="20" s="1"/>
  <c r="W5480" i="20"/>
  <c r="X5480" i="20" s="1"/>
  <c r="W5481" i="20"/>
  <c r="X5481" i="20" s="1"/>
  <c r="W5482" i="20"/>
  <c r="X5482" i="20" s="1"/>
  <c r="W5483" i="20"/>
  <c r="X5483" i="20" s="1"/>
  <c r="W5484" i="20"/>
  <c r="X5484" i="20" s="1"/>
  <c r="W5485" i="20"/>
  <c r="X5485" i="20" s="1"/>
  <c r="W5486" i="20"/>
  <c r="X5486" i="20" s="1"/>
  <c r="W5487" i="20"/>
  <c r="X5487" i="20" s="1"/>
  <c r="W5488" i="20"/>
  <c r="X5488" i="20" s="1"/>
  <c r="W5489" i="20"/>
  <c r="X5489" i="20" s="1"/>
  <c r="W5490" i="20"/>
  <c r="X5490" i="20" s="1"/>
  <c r="W5491" i="20"/>
  <c r="X5491" i="20" s="1"/>
  <c r="W5492" i="20"/>
  <c r="X5492" i="20" s="1"/>
  <c r="W5493" i="20"/>
  <c r="X5493" i="20" s="1"/>
  <c r="W5494" i="20"/>
  <c r="X5494" i="20" s="1"/>
  <c r="W5495" i="20"/>
  <c r="X5495" i="20" s="1"/>
  <c r="W5496" i="20"/>
  <c r="X5496" i="20" s="1"/>
  <c r="W5497" i="20"/>
  <c r="X5497" i="20" s="1"/>
  <c r="W5498" i="20"/>
  <c r="X5498" i="20" s="1"/>
  <c r="W5499" i="20"/>
  <c r="X5499" i="20" s="1"/>
  <c r="W5500" i="20"/>
  <c r="X5500" i="20" s="1"/>
  <c r="W5501" i="20"/>
  <c r="X5501" i="20" s="1"/>
  <c r="W5502" i="20"/>
  <c r="W5503" i="20"/>
  <c r="X5503" i="20" s="1"/>
  <c r="W5504" i="20"/>
  <c r="X5504" i="20" s="1"/>
  <c r="W5505" i="20"/>
  <c r="X5505" i="20" s="1"/>
  <c r="W5506" i="20"/>
  <c r="X5506" i="20" s="1"/>
  <c r="W5507" i="20"/>
  <c r="X5507" i="20" s="1"/>
  <c r="W5508" i="20"/>
  <c r="X5508" i="20" s="1"/>
  <c r="W5509" i="20"/>
  <c r="X5509" i="20" s="1"/>
  <c r="W5510" i="20"/>
  <c r="X5510" i="20" s="1"/>
  <c r="W5511" i="20"/>
  <c r="X5511" i="20" s="1"/>
  <c r="W5512" i="20"/>
  <c r="X5512" i="20" s="1"/>
  <c r="W5513" i="20"/>
  <c r="X5513" i="20" s="1"/>
  <c r="W5514" i="20"/>
  <c r="W5515" i="20"/>
  <c r="X5515" i="20" s="1"/>
  <c r="W5516" i="20"/>
  <c r="X5516" i="20" s="1"/>
  <c r="W5517" i="20"/>
  <c r="X5517" i="20" s="1"/>
  <c r="W5518" i="20"/>
  <c r="W5519" i="20"/>
  <c r="X5519" i="20" s="1"/>
  <c r="W5520" i="20"/>
  <c r="X5520" i="20" s="1"/>
  <c r="W5521" i="20"/>
  <c r="X5521" i="20" s="1"/>
  <c r="W5522" i="20"/>
  <c r="X5522" i="20" s="1"/>
  <c r="W5523" i="20"/>
  <c r="X5523" i="20" s="1"/>
  <c r="W5524" i="20"/>
  <c r="X5524" i="20" s="1"/>
  <c r="W5525" i="20"/>
  <c r="X5525" i="20" s="1"/>
  <c r="W5526" i="20"/>
  <c r="X5526" i="20" s="1"/>
  <c r="W5527" i="20"/>
  <c r="X5527" i="20" s="1"/>
  <c r="W5528" i="20"/>
  <c r="X5528" i="20" s="1"/>
  <c r="W5529" i="20"/>
  <c r="X5529" i="20" s="1"/>
  <c r="W5530" i="20"/>
  <c r="X5530" i="20" s="1"/>
  <c r="W5531" i="20"/>
  <c r="X5531" i="20" s="1"/>
  <c r="W5532" i="20"/>
  <c r="X5532" i="20" s="1"/>
  <c r="W5533" i="20"/>
  <c r="X5533" i="20" s="1"/>
  <c r="W5534" i="20"/>
  <c r="X5534" i="20" s="1"/>
  <c r="W5535" i="20"/>
  <c r="X5535" i="20" s="1"/>
  <c r="X5434" i="20"/>
  <c r="X5438" i="20"/>
  <c r="X5442" i="20"/>
  <c r="X5446" i="20"/>
  <c r="X5450" i="20"/>
  <c r="X5454" i="20"/>
  <c r="X5458" i="20"/>
  <c r="X5462" i="20"/>
  <c r="X5466" i="20"/>
  <c r="X5470" i="20"/>
  <c r="X5478" i="20"/>
  <c r="X5502" i="20"/>
  <c r="X5514" i="20"/>
  <c r="X5518" i="20"/>
  <c r="U5331" i="20"/>
  <c r="U5332" i="20"/>
  <c r="U5333" i="20"/>
  <c r="U5334" i="20"/>
  <c r="U5335" i="20"/>
  <c r="U5336" i="20"/>
  <c r="U5337" i="20"/>
  <c r="U5338" i="20"/>
  <c r="U5339" i="20"/>
  <c r="U5340" i="20"/>
  <c r="U5341" i="20"/>
  <c r="U5342" i="20"/>
  <c r="U5343" i="20"/>
  <c r="U5344" i="20"/>
  <c r="U5345" i="20"/>
  <c r="U5346" i="20"/>
  <c r="U5347" i="20"/>
  <c r="U5348" i="20"/>
  <c r="U5349" i="20"/>
  <c r="U5350" i="20"/>
  <c r="U5351" i="20"/>
  <c r="U5352" i="20"/>
  <c r="U5353" i="20"/>
  <c r="U5354" i="20"/>
  <c r="U5355" i="20"/>
  <c r="U5356" i="20"/>
  <c r="U5357" i="20"/>
  <c r="U5358" i="20"/>
  <c r="U5359" i="20"/>
  <c r="U5360" i="20"/>
  <c r="U5361" i="20"/>
  <c r="U5362" i="20"/>
  <c r="U5363" i="20"/>
  <c r="U5364" i="20"/>
  <c r="U5365" i="20"/>
  <c r="U5366" i="20"/>
  <c r="U5367" i="20"/>
  <c r="U5368" i="20"/>
  <c r="U5369" i="20"/>
  <c r="U5370" i="20"/>
  <c r="U5371" i="20"/>
  <c r="U5372" i="20"/>
  <c r="U5373" i="20"/>
  <c r="U5374" i="20"/>
  <c r="U5375" i="20"/>
  <c r="U5376" i="20"/>
  <c r="U5377" i="20"/>
  <c r="U5378" i="20"/>
  <c r="U5379" i="20"/>
  <c r="U5380" i="20"/>
  <c r="U5381" i="20"/>
  <c r="U5382" i="20"/>
  <c r="U5383" i="20"/>
  <c r="U5384" i="20"/>
  <c r="U5385" i="20"/>
  <c r="U5386" i="20"/>
  <c r="U5387" i="20"/>
  <c r="U5388" i="20"/>
  <c r="U5389" i="20"/>
  <c r="U5390" i="20"/>
  <c r="U5391" i="20"/>
  <c r="U5392" i="20"/>
  <c r="U5393" i="20"/>
  <c r="U5394" i="20"/>
  <c r="U5395" i="20"/>
  <c r="U5396" i="20"/>
  <c r="U5397" i="20"/>
  <c r="U5398" i="20"/>
  <c r="U5399" i="20"/>
  <c r="U5400" i="20"/>
  <c r="U5401" i="20"/>
  <c r="U5402" i="20"/>
  <c r="U5403" i="20"/>
  <c r="U5404" i="20"/>
  <c r="U5405" i="20"/>
  <c r="U5406" i="20"/>
  <c r="U5407" i="20"/>
  <c r="U5408" i="20"/>
  <c r="U5409" i="20"/>
  <c r="U5410" i="20"/>
  <c r="U5411" i="20"/>
  <c r="U5412" i="20"/>
  <c r="U5413" i="20"/>
  <c r="U5414" i="20"/>
  <c r="U5415" i="20"/>
  <c r="U5416" i="20"/>
  <c r="U5417" i="20"/>
  <c r="U5418" i="20"/>
  <c r="U5419" i="20"/>
  <c r="U5420" i="20"/>
  <c r="U5421" i="20"/>
  <c r="U5422" i="20"/>
  <c r="U5423" i="20"/>
  <c r="U5424" i="20"/>
  <c r="U5425" i="20"/>
  <c r="U5426" i="20"/>
  <c r="U5427" i="20"/>
  <c r="U5428" i="20"/>
  <c r="U5429" i="20"/>
  <c r="U5430" i="20"/>
  <c r="U5431" i="20"/>
  <c r="U5432" i="20"/>
  <c r="U5433" i="20"/>
  <c r="V5331" i="20"/>
  <c r="V5332" i="20"/>
  <c r="V5333" i="20"/>
  <c r="V5334" i="20"/>
  <c r="V5335" i="20"/>
  <c r="V5336" i="20"/>
  <c r="V5337" i="20"/>
  <c r="V5338" i="20"/>
  <c r="V5339" i="20"/>
  <c r="V5340" i="20"/>
  <c r="V5341" i="20"/>
  <c r="V5342" i="20"/>
  <c r="V5343" i="20"/>
  <c r="V5344" i="20"/>
  <c r="V5345" i="20"/>
  <c r="V5346" i="20"/>
  <c r="V5347" i="20"/>
  <c r="V5348" i="20"/>
  <c r="V5349" i="20"/>
  <c r="V5350" i="20"/>
  <c r="V5351" i="20"/>
  <c r="V5352" i="20"/>
  <c r="V5353" i="20"/>
  <c r="V5354" i="20"/>
  <c r="V5355" i="20"/>
  <c r="V5356" i="20"/>
  <c r="V5357" i="20"/>
  <c r="V5358" i="20"/>
  <c r="V5359" i="20"/>
  <c r="V5360" i="20"/>
  <c r="V5361" i="20"/>
  <c r="V5362" i="20"/>
  <c r="V5363" i="20"/>
  <c r="V5364" i="20"/>
  <c r="V5365" i="20"/>
  <c r="V5366" i="20"/>
  <c r="V5367" i="20"/>
  <c r="V5368" i="20"/>
  <c r="V5369" i="20"/>
  <c r="V5370" i="20"/>
  <c r="V5371" i="20"/>
  <c r="V5372" i="20"/>
  <c r="V5373" i="20"/>
  <c r="V5374" i="20"/>
  <c r="V5375" i="20"/>
  <c r="V5376" i="20"/>
  <c r="V5377" i="20"/>
  <c r="V5378" i="20"/>
  <c r="V5379" i="20"/>
  <c r="V5380" i="20"/>
  <c r="V5381" i="20"/>
  <c r="V5382" i="20"/>
  <c r="V5383" i="20"/>
  <c r="V5384" i="20"/>
  <c r="V5385" i="20"/>
  <c r="V5386" i="20"/>
  <c r="V5387" i="20"/>
  <c r="V5388" i="20"/>
  <c r="V5389" i="20"/>
  <c r="V5390" i="20"/>
  <c r="V5391" i="20"/>
  <c r="V5392" i="20"/>
  <c r="V5393" i="20"/>
  <c r="V5394" i="20"/>
  <c r="V5395" i="20"/>
  <c r="V5396" i="20"/>
  <c r="V5397" i="20"/>
  <c r="V5398" i="20"/>
  <c r="V5399" i="20"/>
  <c r="V5400" i="20"/>
  <c r="V5401" i="20"/>
  <c r="V5402" i="20"/>
  <c r="V5403" i="20"/>
  <c r="V5404" i="20"/>
  <c r="V5405" i="20"/>
  <c r="V5406" i="20"/>
  <c r="V5407" i="20"/>
  <c r="V5408" i="20"/>
  <c r="V5409" i="20"/>
  <c r="V5410" i="20"/>
  <c r="V5411" i="20"/>
  <c r="V5412" i="20"/>
  <c r="V5413" i="20"/>
  <c r="V5414" i="20"/>
  <c r="V5415" i="20"/>
  <c r="V5416" i="20"/>
  <c r="V5417" i="20"/>
  <c r="V5418" i="20"/>
  <c r="V5419" i="20"/>
  <c r="V5420" i="20"/>
  <c r="V5421" i="20"/>
  <c r="V5422" i="20"/>
  <c r="V5423" i="20"/>
  <c r="V5424" i="20"/>
  <c r="V5425" i="20"/>
  <c r="V5426" i="20"/>
  <c r="V5427" i="20"/>
  <c r="V5428" i="20"/>
  <c r="V5429" i="20"/>
  <c r="V5430" i="20"/>
  <c r="V5431" i="20"/>
  <c r="V5432" i="20"/>
  <c r="V5433" i="20"/>
  <c r="W5331" i="20"/>
  <c r="X5331" i="20" s="1"/>
  <c r="W5332" i="20"/>
  <c r="X5332" i="20" s="1"/>
  <c r="W5333" i="20"/>
  <c r="X5333" i="20" s="1"/>
  <c r="W5334" i="20"/>
  <c r="X5334" i="20" s="1"/>
  <c r="W5335" i="20"/>
  <c r="X5335" i="20" s="1"/>
  <c r="W5336" i="20"/>
  <c r="X5336" i="20" s="1"/>
  <c r="W5337" i="20"/>
  <c r="X5337" i="20" s="1"/>
  <c r="W5338" i="20"/>
  <c r="X5338" i="20" s="1"/>
  <c r="W5339" i="20"/>
  <c r="X5339" i="20" s="1"/>
  <c r="W5340" i="20"/>
  <c r="X5340" i="20" s="1"/>
  <c r="W5341" i="20"/>
  <c r="X5341" i="20" s="1"/>
  <c r="W5342" i="20"/>
  <c r="X5342" i="20" s="1"/>
  <c r="W5343" i="20"/>
  <c r="X5343" i="20" s="1"/>
  <c r="W5344" i="20"/>
  <c r="X5344" i="20" s="1"/>
  <c r="W5345" i="20"/>
  <c r="X5345" i="20" s="1"/>
  <c r="W5346" i="20"/>
  <c r="X5346" i="20" s="1"/>
  <c r="W5347" i="20"/>
  <c r="X5347" i="20" s="1"/>
  <c r="W5348" i="20"/>
  <c r="X5348" i="20" s="1"/>
  <c r="W5349" i="20"/>
  <c r="X5349" i="20" s="1"/>
  <c r="W5350" i="20"/>
  <c r="X5350" i="20" s="1"/>
  <c r="W5351" i="20"/>
  <c r="X5351" i="20" s="1"/>
  <c r="W5352" i="20"/>
  <c r="X5352" i="20" s="1"/>
  <c r="W5353" i="20"/>
  <c r="X5353" i="20" s="1"/>
  <c r="W5354" i="20"/>
  <c r="X5354" i="20" s="1"/>
  <c r="W5355" i="20"/>
  <c r="X5355" i="20" s="1"/>
  <c r="W5356" i="20"/>
  <c r="X5356" i="20" s="1"/>
  <c r="W5357" i="20"/>
  <c r="X5357" i="20" s="1"/>
  <c r="W5358" i="20"/>
  <c r="X5358" i="20" s="1"/>
  <c r="W5359" i="20"/>
  <c r="X5359" i="20" s="1"/>
  <c r="W5360" i="20"/>
  <c r="X5360" i="20" s="1"/>
  <c r="W5361" i="20"/>
  <c r="X5361" i="20" s="1"/>
  <c r="W5362" i="20"/>
  <c r="X5362" i="20" s="1"/>
  <c r="W5363" i="20"/>
  <c r="X5363" i="20" s="1"/>
  <c r="W5364" i="20"/>
  <c r="X5364" i="20" s="1"/>
  <c r="W5365" i="20"/>
  <c r="X5365" i="20" s="1"/>
  <c r="W5366" i="20"/>
  <c r="X5366" i="20" s="1"/>
  <c r="W5367" i="20"/>
  <c r="X5367" i="20" s="1"/>
  <c r="W5368" i="20"/>
  <c r="X5368" i="20" s="1"/>
  <c r="W5369" i="20"/>
  <c r="X5369" i="20" s="1"/>
  <c r="W5370" i="20"/>
  <c r="X5370" i="20" s="1"/>
  <c r="W5371" i="20"/>
  <c r="X5371" i="20" s="1"/>
  <c r="W5372" i="20"/>
  <c r="X5372" i="20" s="1"/>
  <c r="W5373" i="20"/>
  <c r="X5373" i="20" s="1"/>
  <c r="W5374" i="20"/>
  <c r="X5374" i="20" s="1"/>
  <c r="W5375" i="20"/>
  <c r="X5375" i="20" s="1"/>
  <c r="W5376" i="20"/>
  <c r="X5376" i="20" s="1"/>
  <c r="W5377" i="20"/>
  <c r="X5377" i="20" s="1"/>
  <c r="W5378" i="20"/>
  <c r="X5378" i="20" s="1"/>
  <c r="W5379" i="20"/>
  <c r="X5379" i="20" s="1"/>
  <c r="W5380" i="20"/>
  <c r="X5380" i="20" s="1"/>
  <c r="W5381" i="20"/>
  <c r="X5381" i="20" s="1"/>
  <c r="W5382" i="20"/>
  <c r="X5382" i="20" s="1"/>
  <c r="W5383" i="20"/>
  <c r="X5383" i="20" s="1"/>
  <c r="W5384" i="20"/>
  <c r="X5384" i="20" s="1"/>
  <c r="W5385" i="20"/>
  <c r="X5385" i="20" s="1"/>
  <c r="W5386" i="20"/>
  <c r="X5386" i="20" s="1"/>
  <c r="W5387" i="20"/>
  <c r="X5387" i="20" s="1"/>
  <c r="W5388" i="20"/>
  <c r="X5388" i="20" s="1"/>
  <c r="W5389" i="20"/>
  <c r="X5389" i="20" s="1"/>
  <c r="W5390" i="20"/>
  <c r="X5390" i="20" s="1"/>
  <c r="W5391" i="20"/>
  <c r="X5391" i="20" s="1"/>
  <c r="W5392" i="20"/>
  <c r="X5392" i="20" s="1"/>
  <c r="W5393" i="20"/>
  <c r="X5393" i="20" s="1"/>
  <c r="W5394" i="20"/>
  <c r="X5394" i="20" s="1"/>
  <c r="W5395" i="20"/>
  <c r="X5395" i="20" s="1"/>
  <c r="W5396" i="20"/>
  <c r="X5396" i="20" s="1"/>
  <c r="W5397" i="20"/>
  <c r="X5397" i="20" s="1"/>
  <c r="W5398" i="20"/>
  <c r="X5398" i="20" s="1"/>
  <c r="W5399" i="20"/>
  <c r="X5399" i="20" s="1"/>
  <c r="W5400" i="20"/>
  <c r="X5400" i="20" s="1"/>
  <c r="W5401" i="20"/>
  <c r="X5401" i="20" s="1"/>
  <c r="W5402" i="20"/>
  <c r="X5402" i="20" s="1"/>
  <c r="W5403" i="20"/>
  <c r="X5403" i="20" s="1"/>
  <c r="W5404" i="20"/>
  <c r="X5404" i="20" s="1"/>
  <c r="W5405" i="20"/>
  <c r="X5405" i="20" s="1"/>
  <c r="W5406" i="20"/>
  <c r="X5406" i="20" s="1"/>
  <c r="W5407" i="20"/>
  <c r="X5407" i="20" s="1"/>
  <c r="W5408" i="20"/>
  <c r="X5408" i="20" s="1"/>
  <c r="W5409" i="20"/>
  <c r="X5409" i="20" s="1"/>
  <c r="W5410" i="20"/>
  <c r="X5410" i="20" s="1"/>
  <c r="W5411" i="20"/>
  <c r="X5411" i="20" s="1"/>
  <c r="W5412" i="20"/>
  <c r="X5412" i="20" s="1"/>
  <c r="W5413" i="20"/>
  <c r="X5413" i="20" s="1"/>
  <c r="W5414" i="20"/>
  <c r="X5414" i="20" s="1"/>
  <c r="W5415" i="20"/>
  <c r="X5415" i="20" s="1"/>
  <c r="W5416" i="20"/>
  <c r="X5416" i="20" s="1"/>
  <c r="W5417" i="20"/>
  <c r="X5417" i="20" s="1"/>
  <c r="W5418" i="20"/>
  <c r="X5418" i="20" s="1"/>
  <c r="W5419" i="20"/>
  <c r="X5419" i="20" s="1"/>
  <c r="W5420" i="20"/>
  <c r="X5420" i="20" s="1"/>
  <c r="W5421" i="20"/>
  <c r="X5421" i="20" s="1"/>
  <c r="W5422" i="20"/>
  <c r="X5422" i="20" s="1"/>
  <c r="W5423" i="20"/>
  <c r="X5423" i="20" s="1"/>
  <c r="W5424" i="20"/>
  <c r="X5424" i="20" s="1"/>
  <c r="W5425" i="20"/>
  <c r="X5425" i="20" s="1"/>
  <c r="W5426" i="20"/>
  <c r="X5426" i="20" s="1"/>
  <c r="W5427" i="20"/>
  <c r="X5427" i="20" s="1"/>
  <c r="W5428" i="20"/>
  <c r="X5428" i="20" s="1"/>
  <c r="W5429" i="20"/>
  <c r="X5429" i="20" s="1"/>
  <c r="W5430" i="20"/>
  <c r="X5430" i="20" s="1"/>
  <c r="W5431" i="20"/>
  <c r="X5431" i="20" s="1"/>
  <c r="W5432" i="20"/>
  <c r="X5432" i="20" s="1"/>
  <c r="W5433" i="20"/>
  <c r="X5433" i="20" s="1"/>
  <c r="U1211" i="20" l="1"/>
  <c r="U1212" i="20"/>
  <c r="U1213" i="20"/>
  <c r="U1214" i="20"/>
  <c r="U1215" i="20"/>
  <c r="U1216" i="20"/>
  <c r="U1217" i="20"/>
  <c r="U1218" i="20"/>
  <c r="U1219" i="20"/>
  <c r="U1220" i="20"/>
  <c r="U1221" i="20"/>
  <c r="U1222" i="20"/>
  <c r="U1223" i="20"/>
  <c r="U1224" i="20"/>
  <c r="U1225" i="20"/>
  <c r="U1226" i="20"/>
  <c r="U1227" i="20"/>
  <c r="U1228" i="20"/>
  <c r="U1229" i="20"/>
  <c r="U1230" i="20"/>
  <c r="U1231" i="20"/>
  <c r="U1232" i="20"/>
  <c r="U1233" i="20"/>
  <c r="U1234" i="20"/>
  <c r="U1235" i="20"/>
  <c r="U1236" i="20"/>
  <c r="U1237" i="20"/>
  <c r="U1238" i="20"/>
  <c r="U1239" i="20"/>
  <c r="U1240" i="20"/>
  <c r="U1241" i="20"/>
  <c r="U1242" i="20"/>
  <c r="U1243" i="20"/>
  <c r="U1244" i="20"/>
  <c r="U1245" i="20"/>
  <c r="U1246" i="20"/>
  <c r="U1247" i="20"/>
  <c r="U1248" i="20"/>
  <c r="U1249" i="20"/>
  <c r="U1250" i="20"/>
  <c r="U1251" i="20"/>
  <c r="U1252" i="20"/>
  <c r="U1253" i="20"/>
  <c r="U1254" i="20"/>
  <c r="U1255" i="20"/>
  <c r="U1256" i="20"/>
  <c r="U1257" i="20"/>
  <c r="U1258" i="20"/>
  <c r="U1259" i="20"/>
  <c r="U1260" i="20"/>
  <c r="U1261" i="20"/>
  <c r="U1262" i="20"/>
  <c r="U1263" i="20"/>
  <c r="U1264" i="20"/>
  <c r="U1265" i="20"/>
  <c r="U1266" i="20"/>
  <c r="U1267" i="20"/>
  <c r="U1268" i="20"/>
  <c r="U1269" i="20"/>
  <c r="U1270" i="20"/>
  <c r="U1271" i="20"/>
  <c r="U1272" i="20"/>
  <c r="U1273" i="20"/>
  <c r="U1274" i="20"/>
  <c r="U1275" i="20"/>
  <c r="U1276" i="20"/>
  <c r="U1277" i="20"/>
  <c r="U1278" i="20"/>
  <c r="U1279" i="20"/>
  <c r="U1280" i="20"/>
  <c r="U1281" i="20"/>
  <c r="U1282" i="20"/>
  <c r="U1283" i="20"/>
  <c r="U1284" i="20"/>
  <c r="U1285" i="20"/>
  <c r="U1286" i="20"/>
  <c r="U1287" i="20"/>
  <c r="U1288" i="20"/>
  <c r="U1289" i="20"/>
  <c r="U1290" i="20"/>
  <c r="U1291" i="20"/>
  <c r="U1292" i="20"/>
  <c r="U1293" i="20"/>
  <c r="U1294" i="20"/>
  <c r="U1295" i="20"/>
  <c r="U1296" i="20"/>
  <c r="U1297" i="20"/>
  <c r="U1298" i="20"/>
  <c r="U1299" i="20"/>
  <c r="U1300" i="20"/>
  <c r="U1301" i="20"/>
  <c r="U1302" i="20"/>
  <c r="U1303" i="20"/>
  <c r="U1304" i="20"/>
  <c r="U1305" i="20"/>
  <c r="U1306" i="20"/>
  <c r="U1307" i="20"/>
  <c r="U1308" i="20"/>
  <c r="U1309" i="20"/>
  <c r="U1310" i="20"/>
  <c r="U1311" i="20"/>
  <c r="U1312" i="20"/>
  <c r="U1313" i="20"/>
  <c r="U1314" i="20"/>
  <c r="U1315" i="20"/>
  <c r="U1316" i="20"/>
  <c r="U1317" i="20"/>
  <c r="U1318" i="20"/>
  <c r="U1319" i="20"/>
  <c r="U1320" i="20"/>
  <c r="U1321" i="20"/>
  <c r="U1322" i="20"/>
  <c r="U1323" i="20"/>
  <c r="U1324" i="20"/>
  <c r="U1325" i="20"/>
  <c r="U1326" i="20"/>
  <c r="U1327" i="20"/>
  <c r="U1328" i="20"/>
  <c r="U1329" i="20"/>
  <c r="U1330" i="20"/>
  <c r="U1331" i="20"/>
  <c r="U1332" i="20"/>
  <c r="U1333" i="20"/>
  <c r="U1334" i="20"/>
  <c r="U1335" i="20"/>
  <c r="U1336" i="20"/>
  <c r="U1337" i="20"/>
  <c r="U1338" i="20"/>
  <c r="U1339" i="20"/>
  <c r="U1340" i="20"/>
  <c r="U1341" i="20"/>
  <c r="U1342" i="20"/>
  <c r="U1343" i="20"/>
  <c r="U1344" i="20"/>
  <c r="U1345" i="20"/>
  <c r="U1346" i="20"/>
  <c r="U1347" i="20"/>
  <c r="U1348" i="20"/>
  <c r="U1349" i="20"/>
  <c r="U1350" i="20"/>
  <c r="U1351" i="20"/>
  <c r="U1352" i="20"/>
  <c r="U1353" i="20"/>
  <c r="U1354" i="20"/>
  <c r="U1355" i="20"/>
  <c r="U1356" i="20"/>
  <c r="U1357" i="20"/>
  <c r="U1358" i="20"/>
  <c r="U1359" i="20"/>
  <c r="U1360" i="20"/>
  <c r="U1361" i="20"/>
  <c r="U1362" i="20"/>
  <c r="U1363" i="20"/>
  <c r="U1364" i="20"/>
  <c r="U1365" i="20"/>
  <c r="U1366" i="20"/>
  <c r="U1367" i="20"/>
  <c r="U1368" i="20"/>
  <c r="U1369" i="20"/>
  <c r="U1370" i="20"/>
  <c r="U1371" i="20"/>
  <c r="U1372" i="20"/>
  <c r="U1373" i="20"/>
  <c r="U1374" i="20"/>
  <c r="U1375" i="20"/>
  <c r="U1376" i="20"/>
  <c r="U1377" i="20"/>
  <c r="U1378" i="20"/>
  <c r="U1379" i="20"/>
  <c r="U1380" i="20"/>
  <c r="U1381" i="20"/>
  <c r="U1382" i="20"/>
  <c r="U1383" i="20"/>
  <c r="U1384" i="20"/>
  <c r="U1385" i="20"/>
  <c r="U1386" i="20"/>
  <c r="U1387" i="20"/>
  <c r="U1388" i="20"/>
  <c r="U1389" i="20"/>
  <c r="U1390" i="20"/>
  <c r="U1391" i="20"/>
  <c r="U1392" i="20"/>
  <c r="U1393" i="20"/>
  <c r="U1394" i="20"/>
  <c r="U1395" i="20"/>
  <c r="U1396" i="20"/>
  <c r="U1397" i="20"/>
  <c r="U1398" i="20"/>
  <c r="U1399" i="20"/>
  <c r="U1400" i="20"/>
  <c r="U1401" i="20"/>
  <c r="U1402" i="20"/>
  <c r="U1403" i="20"/>
  <c r="U1404" i="20"/>
  <c r="U1405" i="20"/>
  <c r="U1406" i="20"/>
  <c r="U1407" i="20"/>
  <c r="U1408" i="20"/>
  <c r="U1409" i="20"/>
  <c r="U1410" i="20"/>
  <c r="U1411" i="20"/>
  <c r="U1412" i="20"/>
  <c r="U1413" i="20"/>
  <c r="U1414" i="20"/>
  <c r="U1415" i="20"/>
  <c r="U1416" i="20"/>
  <c r="U1417" i="20"/>
  <c r="U1418" i="20"/>
  <c r="U1419" i="20"/>
  <c r="U1420" i="20"/>
  <c r="U1421" i="20"/>
  <c r="U1422" i="20"/>
  <c r="U1423" i="20"/>
  <c r="U1424" i="20"/>
  <c r="U1425" i="20"/>
  <c r="U1426" i="20"/>
  <c r="U1427" i="20"/>
  <c r="U1428" i="20"/>
  <c r="U1429" i="20"/>
  <c r="U1430" i="20"/>
  <c r="U1431" i="20"/>
  <c r="U1432" i="20"/>
  <c r="U1433" i="20"/>
  <c r="U1434" i="20"/>
  <c r="U1435" i="20"/>
  <c r="U1436" i="20"/>
  <c r="U1437" i="20"/>
  <c r="U1438" i="20"/>
  <c r="U1439" i="20"/>
  <c r="U1440" i="20"/>
  <c r="U1441" i="20"/>
  <c r="U1442" i="20"/>
  <c r="U1443" i="20"/>
  <c r="U1444" i="20"/>
  <c r="U1445" i="20"/>
  <c r="U1446" i="20"/>
  <c r="U1447" i="20"/>
  <c r="U1448" i="20"/>
  <c r="U1449" i="20"/>
  <c r="U1450" i="20"/>
  <c r="U1451" i="20"/>
  <c r="U1452" i="20"/>
  <c r="U1453" i="20"/>
  <c r="U1454" i="20"/>
  <c r="U1455" i="20"/>
  <c r="U1456" i="20"/>
  <c r="U1457" i="20"/>
  <c r="U1458" i="20"/>
  <c r="U1459" i="20"/>
  <c r="U1460" i="20"/>
  <c r="U1461" i="20"/>
  <c r="U1462" i="20"/>
  <c r="U1463" i="20"/>
  <c r="U1464" i="20"/>
  <c r="U1465" i="20"/>
  <c r="U1466" i="20"/>
  <c r="U1467" i="20"/>
  <c r="U1468" i="20"/>
  <c r="U1469" i="20"/>
  <c r="U1470" i="20"/>
  <c r="U1471" i="20"/>
  <c r="U1472" i="20"/>
  <c r="U1473" i="20"/>
  <c r="U1474" i="20"/>
  <c r="U1475" i="20"/>
  <c r="U1476" i="20"/>
  <c r="U1477" i="20"/>
  <c r="U1478" i="20"/>
  <c r="U1479" i="20"/>
  <c r="U1480" i="20"/>
  <c r="U1481" i="20"/>
  <c r="U1482" i="20"/>
  <c r="U1483" i="20"/>
  <c r="U1484" i="20"/>
  <c r="U1485" i="20"/>
  <c r="U1486" i="20"/>
  <c r="U1487" i="20"/>
  <c r="U1488" i="20"/>
  <c r="U1489" i="20"/>
  <c r="U1490" i="20"/>
  <c r="U1491" i="20"/>
  <c r="U1492" i="20"/>
  <c r="U1493" i="20"/>
  <c r="U1494" i="20"/>
  <c r="U1495" i="20"/>
  <c r="U1496" i="20"/>
  <c r="U1497" i="20"/>
  <c r="U1498" i="20"/>
  <c r="U1499" i="20"/>
  <c r="U1500" i="20"/>
  <c r="U1501" i="20"/>
  <c r="U1502" i="20"/>
  <c r="U1503" i="20"/>
  <c r="U1504" i="20"/>
  <c r="U1505" i="20"/>
  <c r="U1506" i="20"/>
  <c r="U1507" i="20"/>
  <c r="U1508" i="20"/>
  <c r="U1509" i="20"/>
  <c r="U1510" i="20"/>
  <c r="U1511" i="20"/>
  <c r="U1512" i="20"/>
  <c r="U1513" i="20"/>
  <c r="U1514" i="20"/>
  <c r="U1515" i="20"/>
  <c r="U1516" i="20"/>
  <c r="U1517" i="20"/>
  <c r="U1518" i="20"/>
  <c r="U1519" i="20"/>
  <c r="U1520" i="20"/>
  <c r="U1521" i="20"/>
  <c r="U1522" i="20"/>
  <c r="U1523" i="20"/>
  <c r="U1524" i="20"/>
  <c r="U1525" i="20"/>
  <c r="U1526" i="20"/>
  <c r="U1527" i="20"/>
  <c r="U1528" i="20"/>
  <c r="U1529" i="20"/>
  <c r="U1530" i="20"/>
  <c r="U1531" i="20"/>
  <c r="U1532" i="20"/>
  <c r="U1533" i="20"/>
  <c r="U1534" i="20"/>
  <c r="U1535" i="20"/>
  <c r="U1536" i="20"/>
  <c r="U1537" i="20"/>
  <c r="U1538" i="20"/>
  <c r="U1539" i="20"/>
  <c r="U1540" i="20"/>
  <c r="U1541" i="20"/>
  <c r="U1542" i="20"/>
  <c r="U1543" i="20"/>
  <c r="U1544" i="20"/>
  <c r="U1545" i="20"/>
  <c r="U1546" i="20"/>
  <c r="U1547" i="20"/>
  <c r="U1548" i="20"/>
  <c r="U1549" i="20"/>
  <c r="U1550" i="20"/>
  <c r="U1551" i="20"/>
  <c r="U1552" i="20"/>
  <c r="U1553" i="20"/>
  <c r="U1554" i="20"/>
  <c r="U1555" i="20"/>
  <c r="U1556" i="20"/>
  <c r="U1557" i="20"/>
  <c r="U1558" i="20"/>
  <c r="U1559" i="20"/>
  <c r="U1560" i="20"/>
  <c r="U1561" i="20"/>
  <c r="U1562" i="20"/>
  <c r="U1563" i="20"/>
  <c r="U1564" i="20"/>
  <c r="U1565" i="20"/>
  <c r="U1566" i="20"/>
  <c r="U1567" i="20"/>
  <c r="U1568" i="20"/>
  <c r="U1569" i="20"/>
  <c r="U1570" i="20"/>
  <c r="U1571" i="20"/>
  <c r="U1572" i="20"/>
  <c r="U1573" i="20"/>
  <c r="U1574" i="20"/>
  <c r="U1575" i="20"/>
  <c r="U1576" i="20"/>
  <c r="U1577" i="20"/>
  <c r="U1578" i="20"/>
  <c r="U1579" i="20"/>
  <c r="U1580" i="20"/>
  <c r="U1581" i="20"/>
  <c r="U1582" i="20"/>
  <c r="U1583" i="20"/>
  <c r="U1584" i="20"/>
  <c r="U1585" i="20"/>
  <c r="U1586" i="20"/>
  <c r="U1587" i="20"/>
  <c r="U1588" i="20"/>
  <c r="U1589" i="20"/>
  <c r="U1590" i="20"/>
  <c r="U1591" i="20"/>
  <c r="U1592" i="20"/>
  <c r="U1593" i="20"/>
  <c r="U1594" i="20"/>
  <c r="U1595" i="20"/>
  <c r="U1596" i="20"/>
  <c r="U1597" i="20"/>
  <c r="U1598" i="20"/>
  <c r="U1599" i="20"/>
  <c r="U1600" i="20"/>
  <c r="U1601" i="20"/>
  <c r="U1602" i="20"/>
  <c r="U1603" i="20"/>
  <c r="U1604" i="20"/>
  <c r="U1605" i="20"/>
  <c r="U1606" i="20"/>
  <c r="U1607" i="20"/>
  <c r="U1608" i="20"/>
  <c r="U1609" i="20"/>
  <c r="U1610" i="20"/>
  <c r="U1611" i="20"/>
  <c r="U1612" i="20"/>
  <c r="U1613" i="20"/>
  <c r="U1614" i="20"/>
  <c r="U1615" i="20"/>
  <c r="U1616" i="20"/>
  <c r="U1617" i="20"/>
  <c r="U1618" i="20"/>
  <c r="U1619" i="20"/>
  <c r="U1620" i="20"/>
  <c r="U1621" i="20"/>
  <c r="U1622" i="20"/>
  <c r="U1623" i="20"/>
  <c r="U1624" i="20"/>
  <c r="U1625" i="20"/>
  <c r="U1626" i="20"/>
  <c r="U1627" i="20"/>
  <c r="U1628" i="20"/>
  <c r="U1629" i="20"/>
  <c r="U1630" i="20"/>
  <c r="U1631" i="20"/>
  <c r="U1632" i="20"/>
  <c r="U1633" i="20"/>
  <c r="U1634" i="20"/>
  <c r="U1635" i="20"/>
  <c r="U1636" i="20"/>
  <c r="U1637" i="20"/>
  <c r="U1638" i="20"/>
  <c r="U1639" i="20"/>
  <c r="U1640" i="20"/>
  <c r="U1641" i="20"/>
  <c r="U1642" i="20"/>
  <c r="U1643" i="20"/>
  <c r="U1644" i="20"/>
  <c r="U1645" i="20"/>
  <c r="U1646" i="20"/>
  <c r="U1647" i="20"/>
  <c r="U1648" i="20"/>
  <c r="U1649" i="20"/>
  <c r="U1650" i="20"/>
  <c r="U1651" i="20"/>
  <c r="U1652" i="20"/>
  <c r="U1653" i="20"/>
  <c r="U1654" i="20"/>
  <c r="U1655" i="20"/>
  <c r="U1656" i="20"/>
  <c r="U1657" i="20"/>
  <c r="U1658" i="20"/>
  <c r="U1659" i="20"/>
  <c r="U1660" i="20"/>
  <c r="U1661" i="20"/>
  <c r="U1662" i="20"/>
  <c r="U1663" i="20"/>
  <c r="U1664" i="20"/>
  <c r="U1665" i="20"/>
  <c r="U1666" i="20"/>
  <c r="U1667" i="20"/>
  <c r="U1668" i="20"/>
  <c r="U1669" i="20"/>
  <c r="U1670" i="20"/>
  <c r="U1671" i="20"/>
  <c r="U1672" i="20"/>
  <c r="U1673" i="20"/>
  <c r="U1674" i="20"/>
  <c r="U1675" i="20"/>
  <c r="U1676" i="20"/>
  <c r="U1677" i="20"/>
  <c r="U1678" i="20"/>
  <c r="U1679" i="20"/>
  <c r="U1680" i="20"/>
  <c r="U1681" i="20"/>
  <c r="U1682" i="20"/>
  <c r="U1683" i="20"/>
  <c r="U1684" i="20"/>
  <c r="U1685" i="20"/>
  <c r="U1686" i="20"/>
  <c r="U1687" i="20"/>
  <c r="U1688" i="20"/>
  <c r="U1689" i="20"/>
  <c r="U1690" i="20"/>
  <c r="U1691" i="20"/>
  <c r="U1692" i="20"/>
  <c r="U1693" i="20"/>
  <c r="U1694" i="20"/>
  <c r="U1695" i="20"/>
  <c r="U1696" i="20"/>
  <c r="U1697" i="20"/>
  <c r="U1698" i="20"/>
  <c r="U1699" i="20"/>
  <c r="U1700" i="20"/>
  <c r="U1701" i="20"/>
  <c r="U1702" i="20"/>
  <c r="U1703" i="20"/>
  <c r="U1704" i="20"/>
  <c r="U1705" i="20"/>
  <c r="U1706" i="20"/>
  <c r="U1707" i="20"/>
  <c r="U1708" i="20"/>
  <c r="U1709" i="20"/>
  <c r="U1710" i="20"/>
  <c r="U1711" i="20"/>
  <c r="U1712" i="20"/>
  <c r="U1713" i="20"/>
  <c r="U1714" i="20"/>
  <c r="U1715" i="20"/>
  <c r="U1716" i="20"/>
  <c r="U1717" i="20"/>
  <c r="U1718" i="20"/>
  <c r="U1719" i="20"/>
  <c r="U1720" i="20"/>
  <c r="U1721" i="20"/>
  <c r="U1722" i="20"/>
  <c r="U1723" i="20"/>
  <c r="U1724" i="20"/>
  <c r="U1725" i="20"/>
  <c r="U1726" i="20"/>
  <c r="U1727" i="20"/>
  <c r="U1728" i="20"/>
  <c r="U1729" i="20"/>
  <c r="U1730" i="20"/>
  <c r="U1731" i="20"/>
  <c r="U1732" i="20"/>
  <c r="U1733" i="20"/>
  <c r="U1734" i="20"/>
  <c r="U1735" i="20"/>
  <c r="U1736" i="20"/>
  <c r="U1737" i="20"/>
  <c r="U1738" i="20"/>
  <c r="U1739" i="20"/>
  <c r="U1740" i="20"/>
  <c r="U1741" i="20"/>
  <c r="U1742" i="20"/>
  <c r="U1743" i="20"/>
  <c r="U1744" i="20"/>
  <c r="U1745" i="20"/>
  <c r="U1746" i="20"/>
  <c r="U1747" i="20"/>
  <c r="U1748" i="20"/>
  <c r="U1749" i="20"/>
  <c r="U1750" i="20"/>
  <c r="U1751" i="20"/>
  <c r="U1752" i="20"/>
  <c r="U1753" i="20"/>
  <c r="U1754" i="20"/>
  <c r="U1755" i="20"/>
  <c r="U1756" i="20"/>
  <c r="U1757" i="20"/>
  <c r="U1758" i="20"/>
  <c r="U1759" i="20"/>
  <c r="U1760" i="20"/>
  <c r="U1761" i="20"/>
  <c r="U1762" i="20"/>
  <c r="U1763" i="20"/>
  <c r="U1764" i="20"/>
  <c r="U1765" i="20"/>
  <c r="U1766" i="20"/>
  <c r="U1767" i="20"/>
  <c r="U1768" i="20"/>
  <c r="U1769" i="20"/>
  <c r="U1770" i="20"/>
  <c r="U1771" i="20"/>
  <c r="U1772" i="20"/>
  <c r="U1773" i="20"/>
  <c r="U1774" i="20"/>
  <c r="U1775" i="20"/>
  <c r="U1776" i="20"/>
  <c r="U1777" i="20"/>
  <c r="U1778" i="20"/>
  <c r="U1779" i="20"/>
  <c r="U1780" i="20"/>
  <c r="U1781" i="20"/>
  <c r="U1782" i="20"/>
  <c r="U1783" i="20"/>
  <c r="U1784" i="20"/>
  <c r="U1785" i="20"/>
  <c r="U1786" i="20"/>
  <c r="U1787" i="20"/>
  <c r="U1788" i="20"/>
  <c r="U1789" i="20"/>
  <c r="U1790" i="20"/>
  <c r="U1791" i="20"/>
  <c r="U1792" i="20"/>
  <c r="U1793" i="20"/>
  <c r="U1794" i="20"/>
  <c r="U1795" i="20"/>
  <c r="U1796" i="20"/>
  <c r="U1797" i="20"/>
  <c r="U1798" i="20"/>
  <c r="U1799" i="20"/>
  <c r="U1800" i="20"/>
  <c r="U1801" i="20"/>
  <c r="U1802" i="20"/>
  <c r="U1803" i="20"/>
  <c r="U1804" i="20"/>
  <c r="U1805" i="20"/>
  <c r="U1806" i="20"/>
  <c r="U1807" i="20"/>
  <c r="U1808" i="20"/>
  <c r="U1809" i="20"/>
  <c r="U1810" i="20"/>
  <c r="U1811" i="20"/>
  <c r="U1812" i="20"/>
  <c r="U1813" i="20"/>
  <c r="U1814" i="20"/>
  <c r="U1815" i="20"/>
  <c r="U1816" i="20"/>
  <c r="U1817" i="20"/>
  <c r="U1818" i="20"/>
  <c r="U1819" i="20"/>
  <c r="U1820" i="20"/>
  <c r="U1821" i="20"/>
  <c r="U1822" i="20"/>
  <c r="U1823" i="20"/>
  <c r="U1824" i="20"/>
  <c r="U1825" i="20"/>
  <c r="U1826" i="20"/>
  <c r="U1827" i="20"/>
  <c r="U1828" i="20"/>
  <c r="U1829" i="20"/>
  <c r="U1830" i="20"/>
  <c r="U1831" i="20"/>
  <c r="U1832" i="20"/>
  <c r="U1833" i="20"/>
  <c r="U1834" i="20"/>
  <c r="U1835" i="20"/>
  <c r="U1836" i="20"/>
  <c r="U1837" i="20"/>
  <c r="U1838" i="20"/>
  <c r="U1839" i="20"/>
  <c r="U1840" i="20"/>
  <c r="U1841" i="20"/>
  <c r="U1842" i="20"/>
  <c r="U1843" i="20"/>
  <c r="U1844" i="20"/>
  <c r="U1845" i="20"/>
  <c r="U1846" i="20"/>
  <c r="U1847" i="20"/>
  <c r="U1848" i="20"/>
  <c r="U1849" i="20"/>
  <c r="U1850" i="20"/>
  <c r="U1851" i="20"/>
  <c r="U1852" i="20"/>
  <c r="U1853" i="20"/>
  <c r="U1854" i="20"/>
  <c r="U1855" i="20"/>
  <c r="U1856" i="20"/>
  <c r="U1857" i="20"/>
  <c r="U1858" i="20"/>
  <c r="U1859" i="20"/>
  <c r="U1860" i="20"/>
  <c r="U1861" i="20"/>
  <c r="U1862" i="20"/>
  <c r="U1863" i="20"/>
  <c r="U1864" i="20"/>
  <c r="U1865" i="20"/>
  <c r="U1866" i="20"/>
  <c r="U1867" i="20"/>
  <c r="U1868" i="20"/>
  <c r="U1869" i="20"/>
  <c r="U1870" i="20"/>
  <c r="U1871" i="20"/>
  <c r="U1872" i="20"/>
  <c r="U1873" i="20"/>
  <c r="U1874" i="20"/>
  <c r="U1875" i="20"/>
  <c r="U1876" i="20"/>
  <c r="U1877" i="20"/>
  <c r="U1878" i="20"/>
  <c r="U1879" i="20"/>
  <c r="U1880" i="20"/>
  <c r="U1881" i="20"/>
  <c r="U1882" i="20"/>
  <c r="U1883" i="20"/>
  <c r="U1884" i="20"/>
  <c r="U1885" i="20"/>
  <c r="U1886" i="20"/>
  <c r="U1887" i="20"/>
  <c r="U1888" i="20"/>
  <c r="U1889" i="20"/>
  <c r="U1890" i="20"/>
  <c r="U1891" i="20"/>
  <c r="U1892" i="20"/>
  <c r="U1893" i="20"/>
  <c r="U1894" i="20"/>
  <c r="U1895" i="20"/>
  <c r="U1896" i="20"/>
  <c r="U1897" i="20"/>
  <c r="U1898" i="20"/>
  <c r="U1899" i="20"/>
  <c r="U1900" i="20"/>
  <c r="U1901" i="20"/>
  <c r="U1902" i="20"/>
  <c r="U1903" i="20"/>
  <c r="U1904" i="20"/>
  <c r="U1905" i="20"/>
  <c r="U1906" i="20"/>
  <c r="U1907" i="20"/>
  <c r="U1908" i="20"/>
  <c r="U1909" i="20"/>
  <c r="U1910" i="20"/>
  <c r="U1911" i="20"/>
  <c r="U1912" i="20"/>
  <c r="U1913" i="20"/>
  <c r="U1914" i="20"/>
  <c r="U1915" i="20"/>
  <c r="U1916" i="20"/>
  <c r="U1917" i="20"/>
  <c r="U1918" i="20"/>
  <c r="U1919" i="20"/>
  <c r="U1920" i="20"/>
  <c r="U1921" i="20"/>
  <c r="U1922" i="20"/>
  <c r="U1923" i="20"/>
  <c r="U1924" i="20"/>
  <c r="U1925" i="20"/>
  <c r="U1926" i="20"/>
  <c r="U1927" i="20"/>
  <c r="U1928" i="20"/>
  <c r="U1929" i="20"/>
  <c r="U1930" i="20"/>
  <c r="U1931" i="20"/>
  <c r="U1932" i="20"/>
  <c r="U1933" i="20"/>
  <c r="U1934" i="20"/>
  <c r="U1935" i="20"/>
  <c r="U1936" i="20"/>
  <c r="U1937" i="20"/>
  <c r="U1938" i="20"/>
  <c r="U1939" i="20"/>
  <c r="U1940" i="20"/>
  <c r="U1941" i="20"/>
  <c r="U1942" i="20"/>
  <c r="U1943" i="20"/>
  <c r="U1944" i="20"/>
  <c r="U1945" i="20"/>
  <c r="U1946" i="20"/>
  <c r="U1947" i="20"/>
  <c r="U1948" i="20"/>
  <c r="U1949" i="20"/>
  <c r="U1950" i="20"/>
  <c r="U1951" i="20"/>
  <c r="U1952" i="20"/>
  <c r="U1953" i="20"/>
  <c r="U1954" i="20"/>
  <c r="U1955" i="20"/>
  <c r="U1956" i="20"/>
  <c r="U1957" i="20"/>
  <c r="U1958" i="20"/>
  <c r="U1959" i="20"/>
  <c r="U1960" i="20"/>
  <c r="U1961" i="20"/>
  <c r="U1962" i="20"/>
  <c r="U1963" i="20"/>
  <c r="U1964" i="20"/>
  <c r="U1965" i="20"/>
  <c r="U1966" i="20"/>
  <c r="U1967" i="20"/>
  <c r="U1968" i="20"/>
  <c r="U1969" i="20"/>
  <c r="U1970" i="20"/>
  <c r="U1971" i="20"/>
  <c r="U1972" i="20"/>
  <c r="U1973" i="20"/>
  <c r="U1974" i="20"/>
  <c r="U1975" i="20"/>
  <c r="U1976" i="20"/>
  <c r="U1977" i="20"/>
  <c r="U1978" i="20"/>
  <c r="U1979" i="20"/>
  <c r="U1980" i="20"/>
  <c r="U1981" i="20"/>
  <c r="U1982" i="20"/>
  <c r="U1983" i="20"/>
  <c r="U1984" i="20"/>
  <c r="U1985" i="20"/>
  <c r="U1986" i="20"/>
  <c r="U1987" i="20"/>
  <c r="U1988" i="20"/>
  <c r="U1989" i="20"/>
  <c r="U1990" i="20"/>
  <c r="U1991" i="20"/>
  <c r="U1992" i="20"/>
  <c r="U1993" i="20"/>
  <c r="U1994" i="20"/>
  <c r="U1995" i="20"/>
  <c r="U1996" i="20"/>
  <c r="U1997" i="20"/>
  <c r="U1998" i="20"/>
  <c r="U1999" i="20"/>
  <c r="U2000" i="20"/>
  <c r="U2001" i="20"/>
  <c r="U2002" i="20"/>
  <c r="U2003" i="20"/>
  <c r="U2004" i="20"/>
  <c r="U2005" i="20"/>
  <c r="U2006" i="20"/>
  <c r="U2007" i="20"/>
  <c r="U2008" i="20"/>
  <c r="U2009" i="20"/>
  <c r="U2010" i="20"/>
  <c r="U2011" i="20"/>
  <c r="U2012" i="20"/>
  <c r="U2013" i="20"/>
  <c r="U2014" i="20"/>
  <c r="U2015" i="20"/>
  <c r="U2016" i="20"/>
  <c r="U2017" i="20"/>
  <c r="U2018" i="20"/>
  <c r="U2019" i="20"/>
  <c r="U2020" i="20"/>
  <c r="U2021" i="20"/>
  <c r="U2022" i="20"/>
  <c r="U2023" i="20"/>
  <c r="U2024" i="20"/>
  <c r="U2025" i="20"/>
  <c r="U2026" i="20"/>
  <c r="U2027" i="20"/>
  <c r="U2028" i="20"/>
  <c r="U2029" i="20"/>
  <c r="U2030" i="20"/>
  <c r="U2031" i="20"/>
  <c r="U2032" i="20"/>
  <c r="U2033" i="20"/>
  <c r="U2034" i="20"/>
  <c r="U2035" i="20"/>
  <c r="U2036" i="20"/>
  <c r="U2037" i="20"/>
  <c r="U2038" i="20"/>
  <c r="U2039" i="20"/>
  <c r="U2040" i="20"/>
  <c r="U2041" i="20"/>
  <c r="U2042" i="20"/>
  <c r="U2043" i="20"/>
  <c r="U2044" i="20"/>
  <c r="U2045" i="20"/>
  <c r="U2046" i="20"/>
  <c r="U2047" i="20"/>
  <c r="U2048" i="20"/>
  <c r="U2049" i="20"/>
  <c r="U2050" i="20"/>
  <c r="U2051" i="20"/>
  <c r="U2052" i="20"/>
  <c r="U2053" i="20"/>
  <c r="U2054" i="20"/>
  <c r="U2055" i="20"/>
  <c r="U2056" i="20"/>
  <c r="U2057" i="20"/>
  <c r="U2058" i="20"/>
  <c r="U2059" i="20"/>
  <c r="U2060" i="20"/>
  <c r="U2061" i="20"/>
  <c r="U2062" i="20"/>
  <c r="U2063" i="20"/>
  <c r="U2064" i="20"/>
  <c r="U2065" i="20"/>
  <c r="U2066" i="20"/>
  <c r="U2067" i="20"/>
  <c r="U2068" i="20"/>
  <c r="U2069" i="20"/>
  <c r="U2070" i="20"/>
  <c r="U2071" i="20"/>
  <c r="U2072" i="20"/>
  <c r="U2073" i="20"/>
  <c r="U2074" i="20"/>
  <c r="U2075" i="20"/>
  <c r="U2076" i="20"/>
  <c r="U2077" i="20"/>
  <c r="U2078" i="20"/>
  <c r="U2079" i="20"/>
  <c r="U2080" i="20"/>
  <c r="U2081" i="20"/>
  <c r="U2082" i="20"/>
  <c r="U2083" i="20"/>
  <c r="U2084" i="20"/>
  <c r="U2085" i="20"/>
  <c r="U2086" i="20"/>
  <c r="U2087" i="20"/>
  <c r="U2088" i="20"/>
  <c r="U2089" i="20"/>
  <c r="U2090" i="20"/>
  <c r="U2091" i="20"/>
  <c r="U2092" i="20"/>
  <c r="U2093" i="20"/>
  <c r="U2094" i="20"/>
  <c r="U2095" i="20"/>
  <c r="U2096" i="20"/>
  <c r="U2097" i="20"/>
  <c r="U2098" i="20"/>
  <c r="U2099" i="20"/>
  <c r="U2100" i="20"/>
  <c r="U2101" i="20"/>
  <c r="U2102" i="20"/>
  <c r="U2103" i="20"/>
  <c r="U2104" i="20"/>
  <c r="U2105" i="20"/>
  <c r="U2106" i="20"/>
  <c r="U2107" i="20"/>
  <c r="U2108" i="20"/>
  <c r="U2109" i="20"/>
  <c r="U2110" i="20"/>
  <c r="U2111" i="20"/>
  <c r="U2112" i="20"/>
  <c r="U2113" i="20"/>
  <c r="U2114" i="20"/>
  <c r="U2115" i="20"/>
  <c r="U2116" i="20"/>
  <c r="U2117" i="20"/>
  <c r="U2118" i="20"/>
  <c r="U2119" i="20"/>
  <c r="U2120" i="20"/>
  <c r="U2121" i="20"/>
  <c r="U2122" i="20"/>
  <c r="U2123" i="20"/>
  <c r="U2124" i="20"/>
  <c r="U2125" i="20"/>
  <c r="U2126" i="20"/>
  <c r="U2127" i="20"/>
  <c r="U2128" i="20"/>
  <c r="U2129" i="20"/>
  <c r="U2130" i="20"/>
  <c r="U2131" i="20"/>
  <c r="U2132" i="20"/>
  <c r="U2133" i="20"/>
  <c r="U2134" i="20"/>
  <c r="U2135" i="20"/>
  <c r="U2136" i="20"/>
  <c r="U2137" i="20"/>
  <c r="U2138" i="20"/>
  <c r="U2139" i="20"/>
  <c r="U2140" i="20"/>
  <c r="U2141" i="20"/>
  <c r="U2142" i="20"/>
  <c r="U2143" i="20"/>
  <c r="U2144" i="20"/>
  <c r="U2145" i="20"/>
  <c r="U2146" i="20"/>
  <c r="U2147" i="20"/>
  <c r="U2148" i="20"/>
  <c r="U2149" i="20"/>
  <c r="U2150" i="20"/>
  <c r="U2151" i="20"/>
  <c r="U2152" i="20"/>
  <c r="U2153" i="20"/>
  <c r="U2154" i="20"/>
  <c r="U2155" i="20"/>
  <c r="U2156" i="20"/>
  <c r="U2157" i="20"/>
  <c r="U2158" i="20"/>
  <c r="U2159" i="20"/>
  <c r="U2160" i="20"/>
  <c r="U2161" i="20"/>
  <c r="U2162" i="20"/>
  <c r="U2163" i="20"/>
  <c r="U2164" i="20"/>
  <c r="U2165" i="20"/>
  <c r="U2166" i="20"/>
  <c r="U2167" i="20"/>
  <c r="U2168" i="20"/>
  <c r="U2169" i="20"/>
  <c r="U2170" i="20"/>
  <c r="U2171" i="20"/>
  <c r="U2172" i="20"/>
  <c r="U2173" i="20"/>
  <c r="U2174" i="20"/>
  <c r="U2175" i="20"/>
  <c r="U2176" i="20"/>
  <c r="U2177" i="20"/>
  <c r="U2178" i="20"/>
  <c r="U2179" i="20"/>
  <c r="U2180" i="20"/>
  <c r="U2181" i="20"/>
  <c r="U2182" i="20"/>
  <c r="U2183" i="20"/>
  <c r="U2184" i="20"/>
  <c r="U2185" i="20"/>
  <c r="U2186" i="20"/>
  <c r="U2187" i="20"/>
  <c r="U2188" i="20"/>
  <c r="U2189" i="20"/>
  <c r="U2190" i="20"/>
  <c r="U2191" i="20"/>
  <c r="U2192" i="20"/>
  <c r="U2193" i="20"/>
  <c r="U2194" i="20"/>
  <c r="U2195" i="20"/>
  <c r="U2196" i="20"/>
  <c r="U2197" i="20"/>
  <c r="U2198" i="20"/>
  <c r="U2199" i="20"/>
  <c r="U2200" i="20"/>
  <c r="U2201" i="20"/>
  <c r="U2202" i="20"/>
  <c r="U2203" i="20"/>
  <c r="U2204" i="20"/>
  <c r="U2205" i="20"/>
  <c r="U2206" i="20"/>
  <c r="U2207" i="20"/>
  <c r="U2208" i="20"/>
  <c r="U2209" i="20"/>
  <c r="U2210" i="20"/>
  <c r="U2211" i="20"/>
  <c r="U2212" i="20"/>
  <c r="U2213" i="20"/>
  <c r="U2214" i="20"/>
  <c r="U2215" i="20"/>
  <c r="U2216" i="20"/>
  <c r="U2217" i="20"/>
  <c r="U2218" i="20"/>
  <c r="U2219" i="20"/>
  <c r="U2220" i="20"/>
  <c r="U2221" i="20"/>
  <c r="U2222" i="20"/>
  <c r="U2223" i="20"/>
  <c r="U2224" i="20"/>
  <c r="U2225" i="20"/>
  <c r="U2226" i="20"/>
  <c r="U2227" i="20"/>
  <c r="U2228" i="20"/>
  <c r="U2229" i="20"/>
  <c r="U2230" i="20"/>
  <c r="U2231" i="20"/>
  <c r="U2232" i="20"/>
  <c r="U2233" i="20"/>
  <c r="U2234" i="20"/>
  <c r="U2235" i="20"/>
  <c r="U2236" i="20"/>
  <c r="U2237" i="20"/>
  <c r="U2238" i="20"/>
  <c r="U2239" i="20"/>
  <c r="U2240" i="20"/>
  <c r="U2241" i="20"/>
  <c r="U2242" i="20"/>
  <c r="U2243" i="20"/>
  <c r="U2244" i="20"/>
  <c r="U2245" i="20"/>
  <c r="U2246" i="20"/>
  <c r="U2247" i="20"/>
  <c r="U2248" i="20"/>
  <c r="U2249" i="20"/>
  <c r="U2250" i="20"/>
  <c r="U2251" i="20"/>
  <c r="U2252" i="20"/>
  <c r="U2253" i="20"/>
  <c r="U2254" i="20"/>
  <c r="U2255" i="20"/>
  <c r="U2256" i="20"/>
  <c r="U2257" i="20"/>
  <c r="U2258" i="20"/>
  <c r="U2259" i="20"/>
  <c r="U2260" i="20"/>
  <c r="U2261" i="20"/>
  <c r="U2262" i="20"/>
  <c r="U2263" i="20"/>
  <c r="U2264" i="20"/>
  <c r="U2265" i="20"/>
  <c r="U2266" i="20"/>
  <c r="U2267" i="20"/>
  <c r="U2268" i="20"/>
  <c r="U2269" i="20"/>
  <c r="U2270" i="20"/>
  <c r="U2271" i="20"/>
  <c r="U2272" i="20"/>
  <c r="U2273" i="20"/>
  <c r="U2274" i="20"/>
  <c r="U2275" i="20"/>
  <c r="U2276" i="20"/>
  <c r="U2277" i="20"/>
  <c r="U2278" i="20"/>
  <c r="U2279" i="20"/>
  <c r="U2280" i="20"/>
  <c r="U2281" i="20"/>
  <c r="U2282" i="20"/>
  <c r="U2283" i="20"/>
  <c r="U2284" i="20"/>
  <c r="U2285" i="20"/>
  <c r="U2286" i="20"/>
  <c r="U2287" i="20"/>
  <c r="U2288" i="20"/>
  <c r="U2289" i="20"/>
  <c r="U2290" i="20"/>
  <c r="U2291" i="20"/>
  <c r="U2292" i="20"/>
  <c r="U2293" i="20"/>
  <c r="U2294" i="20"/>
  <c r="U2295" i="20"/>
  <c r="U2296" i="20"/>
  <c r="U2297" i="20"/>
  <c r="U2298" i="20"/>
  <c r="U2299" i="20"/>
  <c r="U2300" i="20"/>
  <c r="U2301" i="20"/>
  <c r="U2302" i="20"/>
  <c r="U2303" i="20"/>
  <c r="U2304" i="20"/>
  <c r="U2305" i="20"/>
  <c r="U2306" i="20"/>
  <c r="U2307" i="20"/>
  <c r="U2308" i="20"/>
  <c r="U2309" i="20"/>
  <c r="U2310" i="20"/>
  <c r="U2311" i="20"/>
  <c r="U2312" i="20"/>
  <c r="U2313" i="20"/>
  <c r="U2314" i="20"/>
  <c r="U2315" i="20"/>
  <c r="U2316" i="20"/>
  <c r="U2317" i="20"/>
  <c r="U2318" i="20"/>
  <c r="U2319" i="20"/>
  <c r="U2320" i="20"/>
  <c r="U2321" i="20"/>
  <c r="U2322" i="20"/>
  <c r="U2323" i="20"/>
  <c r="U2324" i="20"/>
  <c r="U2325" i="20"/>
  <c r="U2326" i="20"/>
  <c r="U2327" i="20"/>
  <c r="U2328" i="20"/>
  <c r="U2329" i="20"/>
  <c r="U2330" i="20"/>
  <c r="U2331" i="20"/>
  <c r="U2332" i="20"/>
  <c r="U2333" i="20"/>
  <c r="U2334" i="20"/>
  <c r="U2335" i="20"/>
  <c r="U2336" i="20"/>
  <c r="U2337" i="20"/>
  <c r="U2338" i="20"/>
  <c r="U2339" i="20"/>
  <c r="U2340" i="20"/>
  <c r="U2341" i="20"/>
  <c r="U2342" i="20"/>
  <c r="U2343" i="20"/>
  <c r="U2344" i="20"/>
  <c r="U2345" i="20"/>
  <c r="U2346" i="20"/>
  <c r="U2347" i="20"/>
  <c r="U2348" i="20"/>
  <c r="U2349" i="20"/>
  <c r="U2350" i="20"/>
  <c r="U2351" i="20"/>
  <c r="U2352" i="20"/>
  <c r="U2353" i="20"/>
  <c r="U2354" i="20"/>
  <c r="U2355" i="20"/>
  <c r="U2356" i="20"/>
  <c r="U2357" i="20"/>
  <c r="U2358" i="20"/>
  <c r="U2359" i="20"/>
  <c r="U2360" i="20"/>
  <c r="U2361" i="20"/>
  <c r="U2362" i="20"/>
  <c r="U2363" i="20"/>
  <c r="U2364" i="20"/>
  <c r="U2365" i="20"/>
  <c r="U2366" i="20"/>
  <c r="U2367" i="20"/>
  <c r="U2368" i="20"/>
  <c r="U2369" i="20"/>
  <c r="U2370" i="20"/>
  <c r="U2371" i="20"/>
  <c r="U2372" i="20"/>
  <c r="U2373" i="20"/>
  <c r="U2374" i="20"/>
  <c r="U2375" i="20"/>
  <c r="U2376" i="20"/>
  <c r="U2377" i="20"/>
  <c r="U2378" i="20"/>
  <c r="U2379" i="20"/>
  <c r="U2380" i="20"/>
  <c r="U2381" i="20"/>
  <c r="U2382" i="20"/>
  <c r="U2383" i="20"/>
  <c r="U2384" i="20"/>
  <c r="U2385" i="20"/>
  <c r="U2386" i="20"/>
  <c r="U2387" i="20"/>
  <c r="U2388" i="20"/>
  <c r="U2389" i="20"/>
  <c r="U2390" i="20"/>
  <c r="U2391" i="20"/>
  <c r="U2392" i="20"/>
  <c r="U2393" i="20"/>
  <c r="U2394" i="20"/>
  <c r="U2395" i="20"/>
  <c r="U2396" i="20"/>
  <c r="U2397" i="20"/>
  <c r="U2398" i="20"/>
  <c r="U2399" i="20"/>
  <c r="U2400" i="20"/>
  <c r="U2401" i="20"/>
  <c r="U2402" i="20"/>
  <c r="U2403" i="20"/>
  <c r="U2404" i="20"/>
  <c r="U2405" i="20"/>
  <c r="U2406" i="20"/>
  <c r="U2407" i="20"/>
  <c r="U2408" i="20"/>
  <c r="U2409" i="20"/>
  <c r="U2410" i="20"/>
  <c r="U2411" i="20"/>
  <c r="U2412" i="20"/>
  <c r="U2413" i="20"/>
  <c r="U2414" i="20"/>
  <c r="U2415" i="20"/>
  <c r="U2416" i="20"/>
  <c r="U2417" i="20"/>
  <c r="U2418" i="20"/>
  <c r="U2419" i="20"/>
  <c r="U2420" i="20"/>
  <c r="U2421" i="20"/>
  <c r="U2422" i="20"/>
  <c r="U2423" i="20"/>
  <c r="U2424" i="20"/>
  <c r="U2425" i="20"/>
  <c r="U2426" i="20"/>
  <c r="U2427" i="20"/>
  <c r="U2428" i="20"/>
  <c r="U2429" i="20"/>
  <c r="U2430" i="20"/>
  <c r="U2431" i="20"/>
  <c r="U2432" i="20"/>
  <c r="U2433" i="20"/>
  <c r="U2434" i="20"/>
  <c r="U2435" i="20"/>
  <c r="U2436" i="20"/>
  <c r="U2437" i="20"/>
  <c r="U2438" i="20"/>
  <c r="U2439" i="20"/>
  <c r="U2440" i="20"/>
  <c r="U2441" i="20"/>
  <c r="U2442" i="20"/>
  <c r="U2443" i="20"/>
  <c r="U2444" i="20"/>
  <c r="U2445" i="20"/>
  <c r="U2446" i="20"/>
  <c r="U2447" i="20"/>
  <c r="U2448" i="20"/>
  <c r="U2449" i="20"/>
  <c r="U2450" i="20"/>
  <c r="U2451" i="20"/>
  <c r="U2452" i="20"/>
  <c r="U2453" i="20"/>
  <c r="U2454" i="20"/>
  <c r="U2455" i="20"/>
  <c r="U2456" i="20"/>
  <c r="U2457" i="20"/>
  <c r="U2458" i="20"/>
  <c r="U2459" i="20"/>
  <c r="U2460" i="20"/>
  <c r="U2461" i="20"/>
  <c r="U2462" i="20"/>
  <c r="U2463" i="20"/>
  <c r="U2464" i="20"/>
  <c r="U2465" i="20"/>
  <c r="U2466" i="20"/>
  <c r="U2467" i="20"/>
  <c r="U2468" i="20"/>
  <c r="U2469" i="20"/>
  <c r="U2470" i="20"/>
  <c r="U2471" i="20"/>
  <c r="U2472" i="20"/>
  <c r="U2473" i="20"/>
  <c r="U2474" i="20"/>
  <c r="U2475" i="20"/>
  <c r="U2476" i="20"/>
  <c r="U2477" i="20"/>
  <c r="U2478" i="20"/>
  <c r="U2479" i="20"/>
  <c r="U2480" i="20"/>
  <c r="U2481" i="20"/>
  <c r="U2482" i="20"/>
  <c r="U2483" i="20"/>
  <c r="U2484" i="20"/>
  <c r="U2485" i="20"/>
  <c r="U2486" i="20"/>
  <c r="U2487" i="20"/>
  <c r="U2488" i="20"/>
  <c r="U2489" i="20"/>
  <c r="U2490" i="20"/>
  <c r="U2491" i="20"/>
  <c r="U2492" i="20"/>
  <c r="U2493" i="20"/>
  <c r="U2494" i="20"/>
  <c r="U2495" i="20"/>
  <c r="U2496" i="20"/>
  <c r="U2497" i="20"/>
  <c r="U2498" i="20"/>
  <c r="U2499" i="20"/>
  <c r="U2500" i="20"/>
  <c r="U2501" i="20"/>
  <c r="U2502" i="20"/>
  <c r="U2503" i="20"/>
  <c r="U2504" i="20"/>
  <c r="U2505" i="20"/>
  <c r="U2506" i="20"/>
  <c r="U2507" i="20"/>
  <c r="U2508" i="20"/>
  <c r="U2509" i="20"/>
  <c r="U2510" i="20"/>
  <c r="U2511" i="20"/>
  <c r="U2512" i="20"/>
  <c r="U2513" i="20"/>
  <c r="U2514" i="20"/>
  <c r="U2515" i="20"/>
  <c r="U2516" i="20"/>
  <c r="U2517" i="20"/>
  <c r="U2518" i="20"/>
  <c r="U2519" i="20"/>
  <c r="U2520" i="20"/>
  <c r="U2521" i="20"/>
  <c r="U2522" i="20"/>
  <c r="U2523" i="20"/>
  <c r="U2524" i="20"/>
  <c r="U2525" i="20"/>
  <c r="U2526" i="20"/>
  <c r="U2527" i="20"/>
  <c r="U2528" i="20"/>
  <c r="U2529" i="20"/>
  <c r="U2530" i="20"/>
  <c r="U2531" i="20"/>
  <c r="U2532" i="20"/>
  <c r="U2533" i="20"/>
  <c r="U2534" i="20"/>
  <c r="U2535" i="20"/>
  <c r="U2536" i="20"/>
  <c r="U2537" i="20"/>
  <c r="U2538" i="20"/>
  <c r="U2539" i="20"/>
  <c r="U2540" i="20"/>
  <c r="U2541" i="20"/>
  <c r="U2542" i="20"/>
  <c r="U2543" i="20"/>
  <c r="U2544" i="20"/>
  <c r="U2545" i="20"/>
  <c r="U2546" i="20"/>
  <c r="U2547" i="20"/>
  <c r="U2548" i="20"/>
  <c r="U2549" i="20"/>
  <c r="U2550" i="20"/>
  <c r="U2551" i="20"/>
  <c r="U2552" i="20"/>
  <c r="U2553" i="20"/>
  <c r="U2554" i="20"/>
  <c r="U2555" i="20"/>
  <c r="U2556" i="20"/>
  <c r="U2557" i="20"/>
  <c r="U2558" i="20"/>
  <c r="U2559" i="20"/>
  <c r="U2560" i="20"/>
  <c r="U2561" i="20"/>
  <c r="U2562" i="20"/>
  <c r="U2563" i="20"/>
  <c r="U2564" i="20"/>
  <c r="U2565" i="20"/>
  <c r="U2566" i="20"/>
  <c r="U2567" i="20"/>
  <c r="U2568" i="20"/>
  <c r="U2569" i="20"/>
  <c r="U2570" i="20"/>
  <c r="U2571" i="20"/>
  <c r="U2572" i="20"/>
  <c r="U2573" i="20"/>
  <c r="U2574" i="20"/>
  <c r="U2575" i="20"/>
  <c r="U2576" i="20"/>
  <c r="U2577" i="20"/>
  <c r="U2578" i="20"/>
  <c r="U2579" i="20"/>
  <c r="U2580" i="20"/>
  <c r="U2581" i="20"/>
  <c r="U2582" i="20"/>
  <c r="U2583" i="20"/>
  <c r="U2584" i="20"/>
  <c r="U2585" i="20"/>
  <c r="U2586" i="20"/>
  <c r="U2587" i="20"/>
  <c r="U2588" i="20"/>
  <c r="U2589" i="20"/>
  <c r="U2590" i="20"/>
  <c r="U2591" i="20"/>
  <c r="U2592" i="20"/>
  <c r="U2593" i="20"/>
  <c r="U2594" i="20"/>
  <c r="U2595" i="20"/>
  <c r="U2596" i="20"/>
  <c r="U2597" i="20"/>
  <c r="U2598" i="20"/>
  <c r="U2599" i="20"/>
  <c r="U2600" i="20"/>
  <c r="U2601" i="20"/>
  <c r="U2602" i="20"/>
  <c r="U2603" i="20"/>
  <c r="U2604" i="20"/>
  <c r="U2605" i="20"/>
  <c r="U2606" i="20"/>
  <c r="U2607" i="20"/>
  <c r="U2608" i="20"/>
  <c r="U2609" i="20"/>
  <c r="U2610" i="20"/>
  <c r="U2611" i="20"/>
  <c r="U2612" i="20"/>
  <c r="U2613" i="20"/>
  <c r="U2614" i="20"/>
  <c r="U2615" i="20"/>
  <c r="U2616" i="20"/>
  <c r="U2617" i="20"/>
  <c r="U2618" i="20"/>
  <c r="U2619" i="20"/>
  <c r="U2620" i="20"/>
  <c r="U2621" i="20"/>
  <c r="U2622" i="20"/>
  <c r="U2623" i="20"/>
  <c r="U2624" i="20"/>
  <c r="U2625" i="20"/>
  <c r="U2626" i="20"/>
  <c r="U2627" i="20"/>
  <c r="U2628" i="20"/>
  <c r="U2629" i="20"/>
  <c r="U2630" i="20"/>
  <c r="U2631" i="20"/>
  <c r="U2632" i="20"/>
  <c r="U2633" i="20"/>
  <c r="U2634" i="20"/>
  <c r="U2635" i="20"/>
  <c r="U2636" i="20"/>
  <c r="U2637" i="20"/>
  <c r="U2638" i="20"/>
  <c r="U2639" i="20"/>
  <c r="U2640" i="20"/>
  <c r="U2641" i="20"/>
  <c r="U2642" i="20"/>
  <c r="U2643" i="20"/>
  <c r="U2644" i="20"/>
  <c r="U2645" i="20"/>
  <c r="U2646" i="20"/>
  <c r="U2647" i="20"/>
  <c r="U2648" i="20"/>
  <c r="U2649" i="20"/>
  <c r="U2650" i="20"/>
  <c r="U2651" i="20"/>
  <c r="U2652" i="20"/>
  <c r="U2653" i="20"/>
  <c r="U2654" i="20"/>
  <c r="U2655" i="20"/>
  <c r="U2656" i="20"/>
  <c r="U2657" i="20"/>
  <c r="U2658" i="20"/>
  <c r="U2659" i="20"/>
  <c r="U2660" i="20"/>
  <c r="U2661" i="20"/>
  <c r="U2662" i="20"/>
  <c r="U2663" i="20"/>
  <c r="U2664" i="20"/>
  <c r="U2665" i="20"/>
  <c r="U2666" i="20"/>
  <c r="U2667" i="20"/>
  <c r="U2668" i="20"/>
  <c r="U2669" i="20"/>
  <c r="U2670" i="20"/>
  <c r="U2671" i="20"/>
  <c r="U2672" i="20"/>
  <c r="U2673" i="20"/>
  <c r="U2674" i="20"/>
  <c r="U2675" i="20"/>
  <c r="U2676" i="20"/>
  <c r="U2677" i="20"/>
  <c r="U2678" i="20"/>
  <c r="U2679" i="20"/>
  <c r="U2680" i="20"/>
  <c r="U2681" i="20"/>
  <c r="U2682" i="20"/>
  <c r="U2683" i="20"/>
  <c r="U2684" i="20"/>
  <c r="U2685" i="20"/>
  <c r="U2686" i="20"/>
  <c r="U2687" i="20"/>
  <c r="U2688" i="20"/>
  <c r="U2689" i="20"/>
  <c r="U2690" i="20"/>
  <c r="U2691" i="20"/>
  <c r="U2692" i="20"/>
  <c r="U2693" i="20"/>
  <c r="U2694" i="20"/>
  <c r="U2695" i="20"/>
  <c r="U2696" i="20"/>
  <c r="U2697" i="20"/>
  <c r="U2698" i="20"/>
  <c r="U2699" i="20"/>
  <c r="U2700" i="20"/>
  <c r="U2701" i="20"/>
  <c r="U2702" i="20"/>
  <c r="U2703" i="20"/>
  <c r="U2704" i="20"/>
  <c r="U2705" i="20"/>
  <c r="U2706" i="20"/>
  <c r="U2707" i="20"/>
  <c r="U2708" i="20"/>
  <c r="U2709" i="20"/>
  <c r="U2710" i="20"/>
  <c r="U2711" i="20"/>
  <c r="U2712" i="20"/>
  <c r="U2713" i="20"/>
  <c r="U2714" i="20"/>
  <c r="U2715" i="20"/>
  <c r="U2716" i="20"/>
  <c r="U2717" i="20"/>
  <c r="U2718" i="20"/>
  <c r="U2719" i="20"/>
  <c r="U2720" i="20"/>
  <c r="U2721" i="20"/>
  <c r="U2722" i="20"/>
  <c r="U2723" i="20"/>
  <c r="U2724" i="20"/>
  <c r="U2725" i="20"/>
  <c r="U2726" i="20"/>
  <c r="U2727" i="20"/>
  <c r="U2728" i="20"/>
  <c r="U2729" i="20"/>
  <c r="U2730" i="20"/>
  <c r="U2731" i="20"/>
  <c r="U2732" i="20"/>
  <c r="U2733" i="20"/>
  <c r="U2734" i="20"/>
  <c r="U2735" i="20"/>
  <c r="U2736" i="20"/>
  <c r="U2737" i="20"/>
  <c r="U2738" i="20"/>
  <c r="U2739" i="20"/>
  <c r="U2740" i="20"/>
  <c r="U2741" i="20"/>
  <c r="U2742" i="20"/>
  <c r="U2743" i="20"/>
  <c r="U2744" i="20"/>
  <c r="U2745" i="20"/>
  <c r="U2746" i="20"/>
  <c r="U2747" i="20"/>
  <c r="U2748" i="20"/>
  <c r="U2749" i="20"/>
  <c r="U2750" i="20"/>
  <c r="U2751" i="20"/>
  <c r="U2752" i="20"/>
  <c r="U2753" i="20"/>
  <c r="U2754" i="20"/>
  <c r="U2755" i="20"/>
  <c r="U2756" i="20"/>
  <c r="U2757" i="20"/>
  <c r="U2758" i="20"/>
  <c r="U2759" i="20"/>
  <c r="U2760" i="20"/>
  <c r="U2761" i="20"/>
  <c r="U2762" i="20"/>
  <c r="U2763" i="20"/>
  <c r="U2764" i="20"/>
  <c r="U2765" i="20"/>
  <c r="U2766" i="20"/>
  <c r="U2767" i="20"/>
  <c r="U2768" i="20"/>
  <c r="U2769" i="20"/>
  <c r="U2770" i="20"/>
  <c r="U2771" i="20"/>
  <c r="U2772" i="20"/>
  <c r="U2773" i="20"/>
  <c r="U2774" i="20"/>
  <c r="U2775" i="20"/>
  <c r="U2776" i="20"/>
  <c r="U2777" i="20"/>
  <c r="U2778" i="20"/>
  <c r="U2779" i="20"/>
  <c r="U2780" i="20"/>
  <c r="U2781" i="20"/>
  <c r="U2782" i="20"/>
  <c r="U2783" i="20"/>
  <c r="U2784" i="20"/>
  <c r="U2785" i="20"/>
  <c r="U2786" i="20"/>
  <c r="U2787" i="20"/>
  <c r="U2788" i="20"/>
  <c r="U2789" i="20"/>
  <c r="U2790" i="20"/>
  <c r="U2791" i="20"/>
  <c r="U2792" i="20"/>
  <c r="U2793" i="20"/>
  <c r="U2794" i="20"/>
  <c r="U2795" i="20"/>
  <c r="U2796" i="20"/>
  <c r="U2797" i="20"/>
  <c r="U2798" i="20"/>
  <c r="U2799" i="20"/>
  <c r="U2800" i="20"/>
  <c r="U2801" i="20"/>
  <c r="U2802" i="20"/>
  <c r="U2803" i="20"/>
  <c r="U2804" i="20"/>
  <c r="U2805" i="20"/>
  <c r="U2806" i="20"/>
  <c r="U2807" i="20"/>
  <c r="U2808" i="20"/>
  <c r="U2809" i="20"/>
  <c r="U2810" i="20"/>
  <c r="U2811" i="20"/>
  <c r="U2812" i="20"/>
  <c r="U2813" i="20"/>
  <c r="U2814" i="20"/>
  <c r="U2815" i="20"/>
  <c r="U2816" i="20"/>
  <c r="U2817" i="20"/>
  <c r="U2818" i="20"/>
  <c r="U2819" i="20"/>
  <c r="U2820" i="20"/>
  <c r="U2821" i="20"/>
  <c r="U2822" i="20"/>
  <c r="U2823" i="20"/>
  <c r="U2824" i="20"/>
  <c r="U2825" i="20"/>
  <c r="U2826" i="20"/>
  <c r="U2827" i="20"/>
  <c r="U2828" i="20"/>
  <c r="U2829" i="20"/>
  <c r="U2830" i="20"/>
  <c r="U2831" i="20"/>
  <c r="U2832" i="20"/>
  <c r="U2833" i="20"/>
  <c r="U2834" i="20"/>
  <c r="U2835" i="20"/>
  <c r="U2836" i="20"/>
  <c r="U2837" i="20"/>
  <c r="U2838" i="20"/>
  <c r="U2839" i="20"/>
  <c r="U2840" i="20"/>
  <c r="U2841" i="20"/>
  <c r="U2842" i="20"/>
  <c r="U2843" i="20"/>
  <c r="U2844" i="20"/>
  <c r="U2845" i="20"/>
  <c r="U2846" i="20"/>
  <c r="U2847" i="20"/>
  <c r="U2848" i="20"/>
  <c r="U2849" i="20"/>
  <c r="U2850" i="20"/>
  <c r="U2851" i="20"/>
  <c r="U2852" i="20"/>
  <c r="U2853" i="20"/>
  <c r="U2854" i="20"/>
  <c r="U2855" i="20"/>
  <c r="U2856" i="20"/>
  <c r="U2857" i="20"/>
  <c r="U2858" i="20"/>
  <c r="U2859" i="20"/>
  <c r="U2860" i="20"/>
  <c r="U2861" i="20"/>
  <c r="U2862" i="20"/>
  <c r="U2863" i="20"/>
  <c r="U2864" i="20"/>
  <c r="U2865" i="20"/>
  <c r="U2866" i="20"/>
  <c r="U2867" i="20"/>
  <c r="U2868" i="20"/>
  <c r="U2869" i="20"/>
  <c r="U2870" i="20"/>
  <c r="U2871" i="20"/>
  <c r="U2872" i="20"/>
  <c r="U2873" i="20"/>
  <c r="U2874" i="20"/>
  <c r="U2875" i="20"/>
  <c r="U2876" i="20"/>
  <c r="U2877" i="20"/>
  <c r="U2878" i="20"/>
  <c r="U2879" i="20"/>
  <c r="U2880" i="20"/>
  <c r="U2881" i="20"/>
  <c r="U2882" i="20"/>
  <c r="U2883" i="20"/>
  <c r="U2884" i="20"/>
  <c r="U2885" i="20"/>
  <c r="U2886" i="20"/>
  <c r="U2887" i="20"/>
  <c r="U2888" i="20"/>
  <c r="U2889" i="20"/>
  <c r="U2890" i="20"/>
  <c r="U2891" i="20"/>
  <c r="U2892" i="20"/>
  <c r="U2893" i="20"/>
  <c r="U2894" i="20"/>
  <c r="U2895" i="20"/>
  <c r="U2896" i="20"/>
  <c r="U2897" i="20"/>
  <c r="U2898" i="20"/>
  <c r="U2899" i="20"/>
  <c r="U2900" i="20"/>
  <c r="U2901" i="20"/>
  <c r="U2902" i="20"/>
  <c r="U2903" i="20"/>
  <c r="U2904" i="20"/>
  <c r="U2905" i="20"/>
  <c r="U2906" i="20"/>
  <c r="U2907" i="20"/>
  <c r="U2908" i="20"/>
  <c r="U2909" i="20"/>
  <c r="U2910" i="20"/>
  <c r="U2911" i="20"/>
  <c r="U2912" i="20"/>
  <c r="U2913" i="20"/>
  <c r="U2914" i="20"/>
  <c r="U2915" i="20"/>
  <c r="U2916" i="20"/>
  <c r="U2917" i="20"/>
  <c r="U2918" i="20"/>
  <c r="U2919" i="20"/>
  <c r="U2920" i="20"/>
  <c r="U2921" i="20"/>
  <c r="U2922" i="20"/>
  <c r="U2923" i="20"/>
  <c r="U2924" i="20"/>
  <c r="U2925" i="20"/>
  <c r="U2926" i="20"/>
  <c r="U2927" i="20"/>
  <c r="U2928" i="20"/>
  <c r="U2929" i="20"/>
  <c r="U2930" i="20"/>
  <c r="U2931" i="20"/>
  <c r="U2932" i="20"/>
  <c r="U2933" i="20"/>
  <c r="U2934" i="20"/>
  <c r="U2935" i="20"/>
  <c r="U2936" i="20"/>
  <c r="U2937" i="20"/>
  <c r="U2938" i="20"/>
  <c r="U2939" i="20"/>
  <c r="U2940" i="20"/>
  <c r="U2941" i="20"/>
  <c r="U2942" i="20"/>
  <c r="U2943" i="20"/>
  <c r="U2944" i="20"/>
  <c r="U2945" i="20"/>
  <c r="U2946" i="20"/>
  <c r="U2947" i="20"/>
  <c r="U2948" i="20"/>
  <c r="U2949" i="20"/>
  <c r="U2950" i="20"/>
  <c r="U2951" i="20"/>
  <c r="U2952" i="20"/>
  <c r="U2953" i="20"/>
  <c r="U2954" i="20"/>
  <c r="U2955" i="20"/>
  <c r="U2956" i="20"/>
  <c r="U2957" i="20"/>
  <c r="U2958" i="20"/>
  <c r="U2959" i="20"/>
  <c r="U2960" i="20"/>
  <c r="U2961" i="20"/>
  <c r="U2962" i="20"/>
  <c r="U2963" i="20"/>
  <c r="U2964" i="20"/>
  <c r="U2965" i="20"/>
  <c r="U2966" i="20"/>
  <c r="U2967" i="20"/>
  <c r="U2968" i="20"/>
  <c r="U2969" i="20"/>
  <c r="U2970" i="20"/>
  <c r="U2971" i="20"/>
  <c r="U2972" i="20"/>
  <c r="U2973" i="20"/>
  <c r="U2974" i="20"/>
  <c r="U2975" i="20"/>
  <c r="U2976" i="20"/>
  <c r="U2977" i="20"/>
  <c r="U2978" i="20"/>
  <c r="U2979" i="20"/>
  <c r="U2980" i="20"/>
  <c r="U2981" i="20"/>
  <c r="U2982" i="20"/>
  <c r="U2983" i="20"/>
  <c r="U2984" i="20"/>
  <c r="U2985" i="20"/>
  <c r="U2986" i="20"/>
  <c r="U2987" i="20"/>
  <c r="U2988" i="20"/>
  <c r="U2989" i="20"/>
  <c r="U2990" i="20"/>
  <c r="U2991" i="20"/>
  <c r="U2992" i="20"/>
  <c r="U2993" i="20"/>
  <c r="U2994" i="20"/>
  <c r="U2995" i="20"/>
  <c r="U2996" i="20"/>
  <c r="U2997" i="20"/>
  <c r="U2998" i="20"/>
  <c r="U2999" i="20"/>
  <c r="U3000" i="20"/>
  <c r="U3001" i="20"/>
  <c r="U3002" i="20"/>
  <c r="U3003" i="20"/>
  <c r="U3004" i="20"/>
  <c r="U3005" i="20"/>
  <c r="U3006" i="20"/>
  <c r="U3007" i="20"/>
  <c r="U3008" i="20"/>
  <c r="U3009" i="20"/>
  <c r="U3010" i="20"/>
  <c r="U3011" i="20"/>
  <c r="U3012" i="20"/>
  <c r="U3013" i="20"/>
  <c r="U3014" i="20"/>
  <c r="U3015" i="20"/>
  <c r="U3016" i="20"/>
  <c r="U3017" i="20"/>
  <c r="U3018" i="20"/>
  <c r="U3019" i="20"/>
  <c r="U3020" i="20"/>
  <c r="U3021" i="20"/>
  <c r="U3022" i="20"/>
  <c r="U3023" i="20"/>
  <c r="U3024" i="20"/>
  <c r="U3025" i="20"/>
  <c r="U3026" i="20"/>
  <c r="U3027" i="20"/>
  <c r="U3028" i="20"/>
  <c r="U3029" i="20"/>
  <c r="U3030" i="20"/>
  <c r="U3031" i="20"/>
  <c r="U3032" i="20"/>
  <c r="U3033" i="20"/>
  <c r="U3034" i="20"/>
  <c r="U3035" i="20"/>
  <c r="U3036" i="20"/>
  <c r="U3037" i="20"/>
  <c r="U3038" i="20"/>
  <c r="U3039" i="20"/>
  <c r="U3040" i="20"/>
  <c r="U3041" i="20"/>
  <c r="U3042" i="20"/>
  <c r="U3043" i="20"/>
  <c r="U3044" i="20"/>
  <c r="U3045" i="20"/>
  <c r="U3046" i="20"/>
  <c r="U3047" i="20"/>
  <c r="U3048" i="20"/>
  <c r="U3049" i="20"/>
  <c r="U3050" i="20"/>
  <c r="U3051" i="20"/>
  <c r="U3052" i="20"/>
  <c r="U3053" i="20"/>
  <c r="U3054" i="20"/>
  <c r="U3055" i="20"/>
  <c r="U3056" i="20"/>
  <c r="U3057" i="20"/>
  <c r="U3058" i="20"/>
  <c r="U3059" i="20"/>
  <c r="U3060" i="20"/>
  <c r="U3061" i="20"/>
  <c r="U3062" i="20"/>
  <c r="U3063" i="20"/>
  <c r="U3064" i="20"/>
  <c r="U3065" i="20"/>
  <c r="U3066" i="20"/>
  <c r="U3067" i="20"/>
  <c r="U3068" i="20"/>
  <c r="U3069" i="20"/>
  <c r="U3070" i="20"/>
  <c r="U3071" i="20"/>
  <c r="U3072" i="20"/>
  <c r="U3073" i="20"/>
  <c r="U3074" i="20"/>
  <c r="U3075" i="20"/>
  <c r="U3076" i="20"/>
  <c r="U3077" i="20"/>
  <c r="U3078" i="20"/>
  <c r="U3079" i="20"/>
  <c r="U3080" i="20"/>
  <c r="U3081" i="20"/>
  <c r="U3082" i="20"/>
  <c r="U3083" i="20"/>
  <c r="U3084" i="20"/>
  <c r="U3085" i="20"/>
  <c r="U3086" i="20"/>
  <c r="U3087" i="20"/>
  <c r="U3088" i="20"/>
  <c r="U3089" i="20"/>
  <c r="U3090" i="20"/>
  <c r="U3091" i="20"/>
  <c r="U3092" i="20"/>
  <c r="U3093" i="20"/>
  <c r="U3094" i="20"/>
  <c r="U3095" i="20"/>
  <c r="U3096" i="20"/>
  <c r="U3097" i="20"/>
  <c r="U3098" i="20"/>
  <c r="U3099" i="20"/>
  <c r="U3100" i="20"/>
  <c r="U3101" i="20"/>
  <c r="U3102" i="20"/>
  <c r="U3103" i="20"/>
  <c r="U3104" i="20"/>
  <c r="U3105" i="20"/>
  <c r="U3106" i="20"/>
  <c r="U3107" i="20"/>
  <c r="U3108" i="20"/>
  <c r="U3109" i="20"/>
  <c r="U3110" i="20"/>
  <c r="U3111" i="20"/>
  <c r="U3112" i="20"/>
  <c r="U3113" i="20"/>
  <c r="U3114" i="20"/>
  <c r="U3115" i="20"/>
  <c r="U3116" i="20"/>
  <c r="U3117" i="20"/>
  <c r="U3118" i="20"/>
  <c r="U3119" i="20"/>
  <c r="U3120" i="20"/>
  <c r="U3121" i="20"/>
  <c r="U3122" i="20"/>
  <c r="U3123" i="20"/>
  <c r="U3124" i="20"/>
  <c r="U3125" i="20"/>
  <c r="U3126" i="20"/>
  <c r="U3127" i="20"/>
  <c r="U3128" i="20"/>
  <c r="U3129" i="20"/>
  <c r="U3130" i="20"/>
  <c r="U3131" i="20"/>
  <c r="U3132" i="20"/>
  <c r="U3133" i="20"/>
  <c r="U3134" i="20"/>
  <c r="U3135" i="20"/>
  <c r="U3136" i="20"/>
  <c r="U3137" i="20"/>
  <c r="U3138" i="20"/>
  <c r="U3139" i="20"/>
  <c r="U3140" i="20"/>
  <c r="U3141" i="20"/>
  <c r="U3142" i="20"/>
  <c r="U3143" i="20"/>
  <c r="U3144" i="20"/>
  <c r="U3145" i="20"/>
  <c r="U3146" i="20"/>
  <c r="U3147" i="20"/>
  <c r="U3148" i="20"/>
  <c r="U3149" i="20"/>
  <c r="U3150" i="20"/>
  <c r="U3151" i="20"/>
  <c r="U3152" i="20"/>
  <c r="U3153" i="20"/>
  <c r="U3154" i="20"/>
  <c r="U3155" i="20"/>
  <c r="U3156" i="20"/>
  <c r="U3157" i="20"/>
  <c r="U3158" i="20"/>
  <c r="U3159" i="20"/>
  <c r="U3160" i="20"/>
  <c r="U3161" i="20"/>
  <c r="U3162" i="20"/>
  <c r="U3163" i="20"/>
  <c r="U3164" i="20"/>
  <c r="U3165" i="20"/>
  <c r="U3166" i="20"/>
  <c r="U3167" i="20"/>
  <c r="U3168" i="20"/>
  <c r="U3169" i="20"/>
  <c r="U3170" i="20"/>
  <c r="U3171" i="20"/>
  <c r="U3172" i="20"/>
  <c r="U3173" i="20"/>
  <c r="U3174" i="20"/>
  <c r="U3175" i="20"/>
  <c r="U3176" i="20"/>
  <c r="U3177" i="20"/>
  <c r="U3178" i="20"/>
  <c r="U3179" i="20"/>
  <c r="U3180" i="20"/>
  <c r="U3181" i="20"/>
  <c r="U3182" i="20"/>
  <c r="U3183" i="20"/>
  <c r="U3184" i="20"/>
  <c r="U3185" i="20"/>
  <c r="U3186" i="20"/>
  <c r="U3187" i="20"/>
  <c r="U3188" i="20"/>
  <c r="U3189" i="20"/>
  <c r="U3190" i="20"/>
  <c r="U3191" i="20"/>
  <c r="U3192" i="20"/>
  <c r="U3193" i="20"/>
  <c r="U3194" i="20"/>
  <c r="U3195" i="20"/>
  <c r="U3196" i="20"/>
  <c r="U3197" i="20"/>
  <c r="U3198" i="20"/>
  <c r="U3199" i="20"/>
  <c r="U3200" i="20"/>
  <c r="U3201" i="20"/>
  <c r="U3202" i="20"/>
  <c r="U3203" i="20"/>
  <c r="U3204" i="20"/>
  <c r="U3205" i="20"/>
  <c r="U3206" i="20"/>
  <c r="U3207" i="20"/>
  <c r="U3208" i="20"/>
  <c r="U3209" i="20"/>
  <c r="U3210" i="20"/>
  <c r="U3211" i="20"/>
  <c r="U3212" i="20"/>
  <c r="U3213" i="20"/>
  <c r="U3214" i="20"/>
  <c r="U3215" i="20"/>
  <c r="U3216" i="20"/>
  <c r="U3217" i="20"/>
  <c r="U3218" i="20"/>
  <c r="U3219" i="20"/>
  <c r="U3220" i="20"/>
  <c r="U3221" i="20"/>
  <c r="U3222" i="20"/>
  <c r="U3223" i="20"/>
  <c r="U3224" i="20"/>
  <c r="U3225" i="20"/>
  <c r="U3226" i="20"/>
  <c r="U3227" i="20"/>
  <c r="U3228" i="20"/>
  <c r="U3229" i="20"/>
  <c r="U3230" i="20"/>
  <c r="U3231" i="20"/>
  <c r="U3232" i="20"/>
  <c r="U3233" i="20"/>
  <c r="U3234" i="20"/>
  <c r="U3235" i="20"/>
  <c r="U3236" i="20"/>
  <c r="U3237" i="20"/>
  <c r="U3238" i="20"/>
  <c r="U3239" i="20"/>
  <c r="U3240" i="20"/>
  <c r="U3241" i="20"/>
  <c r="U3242" i="20"/>
  <c r="U3243" i="20"/>
  <c r="U3244" i="20"/>
  <c r="U3245" i="20"/>
  <c r="U3246" i="20"/>
  <c r="U3247" i="20"/>
  <c r="U3248" i="20"/>
  <c r="U3249" i="20"/>
  <c r="U3250" i="20"/>
  <c r="U3251" i="20"/>
  <c r="U3252" i="20"/>
  <c r="U3253" i="20"/>
  <c r="U3254" i="20"/>
  <c r="U3255" i="20"/>
  <c r="U3256" i="20"/>
  <c r="U3257" i="20"/>
  <c r="U3258" i="20"/>
  <c r="U3259" i="20"/>
  <c r="U3260" i="20"/>
  <c r="U3261" i="20"/>
  <c r="U3262" i="20"/>
  <c r="U3263" i="20"/>
  <c r="U3264" i="20"/>
  <c r="U3265" i="20"/>
  <c r="U3266" i="20"/>
  <c r="U3267" i="20"/>
  <c r="U3268" i="20"/>
  <c r="U3269" i="20"/>
  <c r="U3270" i="20"/>
  <c r="U3271" i="20"/>
  <c r="U3272" i="20"/>
  <c r="U3273" i="20"/>
  <c r="U3274" i="20"/>
  <c r="U3275" i="20"/>
  <c r="U3276" i="20"/>
  <c r="U3277" i="20"/>
  <c r="U3278" i="20"/>
  <c r="U3279" i="20"/>
  <c r="U3280" i="20"/>
  <c r="U3281" i="20"/>
  <c r="U3282" i="20"/>
  <c r="U3283" i="20"/>
  <c r="U3284" i="20"/>
  <c r="U3285" i="20"/>
  <c r="U3286" i="20"/>
  <c r="U3287" i="20"/>
  <c r="U3288" i="20"/>
  <c r="U3289" i="20"/>
  <c r="U3290" i="20"/>
  <c r="U3291" i="20"/>
  <c r="U3292" i="20"/>
  <c r="U3293" i="20"/>
  <c r="U3294" i="20"/>
  <c r="U3295" i="20"/>
  <c r="U3296" i="20"/>
  <c r="U3297" i="20"/>
  <c r="U3298" i="20"/>
  <c r="U3299" i="20"/>
  <c r="U3300" i="20"/>
  <c r="U3301" i="20"/>
  <c r="U3302" i="20"/>
  <c r="U3303" i="20"/>
  <c r="U3304" i="20"/>
  <c r="U3305" i="20"/>
  <c r="U3306" i="20"/>
  <c r="U3307" i="20"/>
  <c r="U3308" i="20"/>
  <c r="U3309" i="20"/>
  <c r="U3310" i="20"/>
  <c r="U3311" i="20"/>
  <c r="U3312" i="20"/>
  <c r="U3313" i="20"/>
  <c r="U3314" i="20"/>
  <c r="U3315" i="20"/>
  <c r="U3316" i="20"/>
  <c r="U3317" i="20"/>
  <c r="U3318" i="20"/>
  <c r="U3319" i="20"/>
  <c r="U3320" i="20"/>
  <c r="U3321" i="20"/>
  <c r="U3322" i="20"/>
  <c r="U3323" i="20"/>
  <c r="U3324" i="20"/>
  <c r="U3325" i="20"/>
  <c r="U3326" i="20"/>
  <c r="U3327" i="20"/>
  <c r="U3328" i="20"/>
  <c r="U3329" i="20"/>
  <c r="U3330" i="20"/>
  <c r="U3331" i="20"/>
  <c r="U3332" i="20"/>
  <c r="U3333" i="20"/>
  <c r="U3334" i="20"/>
  <c r="U3335" i="20"/>
  <c r="U3336" i="20"/>
  <c r="U3337" i="20"/>
  <c r="U3338" i="20"/>
  <c r="U3339" i="20"/>
  <c r="U3340" i="20"/>
  <c r="U3341" i="20"/>
  <c r="U3342" i="20"/>
  <c r="U3343" i="20"/>
  <c r="U3344" i="20"/>
  <c r="U3345" i="20"/>
  <c r="U3346" i="20"/>
  <c r="U3347" i="20"/>
  <c r="U3348" i="20"/>
  <c r="U3349" i="20"/>
  <c r="U3350" i="20"/>
  <c r="U3351" i="20"/>
  <c r="U3352" i="20"/>
  <c r="U3353" i="20"/>
  <c r="U3354" i="20"/>
  <c r="U3355" i="20"/>
  <c r="U3356" i="20"/>
  <c r="U3357" i="20"/>
  <c r="U3358" i="20"/>
  <c r="U3359" i="20"/>
  <c r="U3360" i="20"/>
  <c r="U3361" i="20"/>
  <c r="U3362" i="20"/>
  <c r="U3363" i="20"/>
  <c r="U3364" i="20"/>
  <c r="U3365" i="20"/>
  <c r="U3366" i="20"/>
  <c r="U3367" i="20"/>
  <c r="U3368" i="20"/>
  <c r="U3369" i="20"/>
  <c r="U3370" i="20"/>
  <c r="U3371" i="20"/>
  <c r="U3372" i="20"/>
  <c r="U3373" i="20"/>
  <c r="U3374" i="20"/>
  <c r="U3375" i="20"/>
  <c r="U3376" i="20"/>
  <c r="U3377" i="20"/>
  <c r="U3378" i="20"/>
  <c r="U3379" i="20"/>
  <c r="U3380" i="20"/>
  <c r="U3381" i="20"/>
  <c r="U3382" i="20"/>
  <c r="U3383" i="20"/>
  <c r="U3384" i="20"/>
  <c r="U3385" i="20"/>
  <c r="U3386" i="20"/>
  <c r="U3387" i="20"/>
  <c r="U3388" i="20"/>
  <c r="U3389" i="20"/>
  <c r="U3390" i="20"/>
  <c r="U3391" i="20"/>
  <c r="U3392" i="20"/>
  <c r="U3393" i="20"/>
  <c r="U3394" i="20"/>
  <c r="U3395" i="20"/>
  <c r="U3396" i="20"/>
  <c r="U3397" i="20"/>
  <c r="U3398" i="20"/>
  <c r="U3399" i="20"/>
  <c r="U3400" i="20"/>
  <c r="U3401" i="20"/>
  <c r="U3402" i="20"/>
  <c r="U3403" i="20"/>
  <c r="U3404" i="20"/>
  <c r="U3405" i="20"/>
  <c r="U3406" i="20"/>
  <c r="U3407" i="20"/>
  <c r="U3408" i="20"/>
  <c r="U3409" i="20"/>
  <c r="U3410" i="20"/>
  <c r="U3411" i="20"/>
  <c r="U3412" i="20"/>
  <c r="U3413" i="20"/>
  <c r="U3414" i="20"/>
  <c r="U3415" i="20"/>
  <c r="U3416" i="20"/>
  <c r="U3417" i="20"/>
  <c r="U3418" i="20"/>
  <c r="U3419" i="20"/>
  <c r="U3420" i="20"/>
  <c r="U3421" i="20"/>
  <c r="U3422" i="20"/>
  <c r="U3423" i="20"/>
  <c r="U3424" i="20"/>
  <c r="U3425" i="20"/>
  <c r="U3426" i="20"/>
  <c r="U3427" i="20"/>
  <c r="U3428" i="20"/>
  <c r="U3429" i="20"/>
  <c r="U3430" i="20"/>
  <c r="U3431" i="20"/>
  <c r="U3432" i="20"/>
  <c r="U3433" i="20"/>
  <c r="U3434" i="20"/>
  <c r="U3435" i="20"/>
  <c r="U3436" i="20"/>
  <c r="U3437" i="20"/>
  <c r="U3438" i="20"/>
  <c r="U3439" i="20"/>
  <c r="U3440" i="20"/>
  <c r="U3441" i="20"/>
  <c r="U3442" i="20"/>
  <c r="U3443" i="20"/>
  <c r="U3444" i="20"/>
  <c r="U3445" i="20"/>
  <c r="U3446" i="20"/>
  <c r="U3447" i="20"/>
  <c r="U3448" i="20"/>
  <c r="U3449" i="20"/>
  <c r="U3450" i="20"/>
  <c r="U3451" i="20"/>
  <c r="U3452" i="20"/>
  <c r="U3453" i="20"/>
  <c r="U3454" i="20"/>
  <c r="U3455" i="20"/>
  <c r="U3456" i="20"/>
  <c r="U3457" i="20"/>
  <c r="U3458" i="20"/>
  <c r="U3459" i="20"/>
  <c r="U3460" i="20"/>
  <c r="U3461" i="20"/>
  <c r="U3462" i="20"/>
  <c r="U3463" i="20"/>
  <c r="U3464" i="20"/>
  <c r="U3465" i="20"/>
  <c r="U3466" i="20"/>
  <c r="U3467" i="20"/>
  <c r="U3468" i="20"/>
  <c r="U3469" i="20"/>
  <c r="U3470" i="20"/>
  <c r="U3471" i="20"/>
  <c r="U3472" i="20"/>
  <c r="U3473" i="20"/>
  <c r="U3474" i="20"/>
  <c r="U3475" i="20"/>
  <c r="U3476" i="20"/>
  <c r="U3477" i="20"/>
  <c r="U3478" i="20"/>
  <c r="U3479" i="20"/>
  <c r="U3480" i="20"/>
  <c r="U3481" i="20"/>
  <c r="U3482" i="20"/>
  <c r="U3483" i="20"/>
  <c r="U3484" i="20"/>
  <c r="U3485" i="20"/>
  <c r="U3486" i="20"/>
  <c r="U3487" i="20"/>
  <c r="U3488" i="20"/>
  <c r="U3489" i="20"/>
  <c r="U3490" i="20"/>
  <c r="U3491" i="20"/>
  <c r="U3492" i="20"/>
  <c r="U3493" i="20"/>
  <c r="U3494" i="20"/>
  <c r="U3495" i="20"/>
  <c r="U3496" i="20"/>
  <c r="U3497" i="20"/>
  <c r="U3498" i="20"/>
  <c r="U3499" i="20"/>
  <c r="U3500" i="20"/>
  <c r="U3501" i="20"/>
  <c r="U3502" i="20"/>
  <c r="U3503" i="20"/>
  <c r="U3504" i="20"/>
  <c r="U3505" i="20"/>
  <c r="U3506" i="20"/>
  <c r="U3507" i="20"/>
  <c r="U3508" i="20"/>
  <c r="U3509" i="20"/>
  <c r="U3510" i="20"/>
  <c r="U3511" i="20"/>
  <c r="U3512" i="20"/>
  <c r="U3513" i="20"/>
  <c r="U3514" i="20"/>
  <c r="U3515" i="20"/>
  <c r="U3516" i="20"/>
  <c r="U3517" i="20"/>
  <c r="U3518" i="20"/>
  <c r="U3519" i="20"/>
  <c r="U3520" i="20"/>
  <c r="U3521" i="20"/>
  <c r="U3522" i="20"/>
  <c r="U3523" i="20"/>
  <c r="U3524" i="20"/>
  <c r="U3525" i="20"/>
  <c r="U3526" i="20"/>
  <c r="U3527" i="20"/>
  <c r="U3528" i="20"/>
  <c r="U3529" i="20"/>
  <c r="U3530" i="20"/>
  <c r="U3531" i="20"/>
  <c r="U3532" i="20"/>
  <c r="U3533" i="20"/>
  <c r="U3534" i="20"/>
  <c r="U3535" i="20"/>
  <c r="U3536" i="20"/>
  <c r="U3537" i="20"/>
  <c r="U3538" i="20"/>
  <c r="U3539" i="20"/>
  <c r="U3540" i="20"/>
  <c r="U3541" i="20"/>
  <c r="U3542" i="20"/>
  <c r="U3543" i="20"/>
  <c r="U3544" i="20"/>
  <c r="U3545" i="20"/>
  <c r="U3546" i="20"/>
  <c r="U3547" i="20"/>
  <c r="U3548" i="20"/>
  <c r="U3549" i="20"/>
  <c r="U3550" i="20"/>
  <c r="U3551" i="20"/>
  <c r="U3552" i="20"/>
  <c r="U3553" i="20"/>
  <c r="U3554" i="20"/>
  <c r="U3555" i="20"/>
  <c r="U3556" i="20"/>
  <c r="U3557" i="20"/>
  <c r="U3558" i="20"/>
  <c r="U3559" i="20"/>
  <c r="U3560" i="20"/>
  <c r="U3561" i="20"/>
  <c r="U3562" i="20"/>
  <c r="U3563" i="20"/>
  <c r="U3564" i="20"/>
  <c r="U3565" i="20"/>
  <c r="U3566" i="20"/>
  <c r="U3567" i="20"/>
  <c r="U3568" i="20"/>
  <c r="U3569" i="20"/>
  <c r="U3570" i="20"/>
  <c r="U3571" i="20"/>
  <c r="U3572" i="20"/>
  <c r="U3573" i="20"/>
  <c r="U3574" i="20"/>
  <c r="U3575" i="20"/>
  <c r="U3576" i="20"/>
  <c r="U3577" i="20"/>
  <c r="U3578" i="20"/>
  <c r="U3579" i="20"/>
  <c r="U3580" i="20"/>
  <c r="U3581" i="20"/>
  <c r="U3582" i="20"/>
  <c r="U3583" i="20"/>
  <c r="U3584" i="20"/>
  <c r="U3585" i="20"/>
  <c r="U3586" i="20"/>
  <c r="U3587" i="20"/>
  <c r="U3588" i="20"/>
  <c r="U3589" i="20"/>
  <c r="U3590" i="20"/>
  <c r="U3591" i="20"/>
  <c r="U3592" i="20"/>
  <c r="U3593" i="20"/>
  <c r="U3594" i="20"/>
  <c r="U3595" i="20"/>
  <c r="U3596" i="20"/>
  <c r="U3597" i="20"/>
  <c r="U3598" i="20"/>
  <c r="U3599" i="20"/>
  <c r="U3600" i="20"/>
  <c r="U3601" i="20"/>
  <c r="U3602" i="20"/>
  <c r="U3603" i="20"/>
  <c r="U3604" i="20"/>
  <c r="U3605" i="20"/>
  <c r="U3606" i="20"/>
  <c r="U3607" i="20"/>
  <c r="U3608" i="20"/>
  <c r="U3609" i="20"/>
  <c r="U3610" i="20"/>
  <c r="U3611" i="20"/>
  <c r="U3612" i="20"/>
  <c r="U3613" i="20"/>
  <c r="U3614" i="20"/>
  <c r="U3615" i="20"/>
  <c r="U3616" i="20"/>
  <c r="U3617" i="20"/>
  <c r="U3618" i="20"/>
  <c r="U3619" i="20"/>
  <c r="U3620" i="20"/>
  <c r="U3621" i="20"/>
  <c r="U3622" i="20"/>
  <c r="U3623" i="20"/>
  <c r="U3624" i="20"/>
  <c r="U3625" i="20"/>
  <c r="U3626" i="20"/>
  <c r="U3627" i="20"/>
  <c r="U3628" i="20"/>
  <c r="U3629" i="20"/>
  <c r="U3630" i="20"/>
  <c r="U3631" i="20"/>
  <c r="U3632" i="20"/>
  <c r="U3633" i="20"/>
  <c r="U3634" i="20"/>
  <c r="U3635" i="20"/>
  <c r="U3636" i="20"/>
  <c r="U3637" i="20"/>
  <c r="U3638" i="20"/>
  <c r="U3639" i="20"/>
  <c r="U3640" i="20"/>
  <c r="U3641" i="20"/>
  <c r="U3642" i="20"/>
  <c r="U3643" i="20"/>
  <c r="U3644" i="20"/>
  <c r="U3645" i="20"/>
  <c r="U3646" i="20"/>
  <c r="U3647" i="20"/>
  <c r="U3648" i="20"/>
  <c r="U3649" i="20"/>
  <c r="U3650" i="20"/>
  <c r="U3651" i="20"/>
  <c r="U3652" i="20"/>
  <c r="U3653" i="20"/>
  <c r="U3654" i="20"/>
  <c r="U3655" i="20"/>
  <c r="U3656" i="20"/>
  <c r="U3657" i="20"/>
  <c r="U3658" i="20"/>
  <c r="U3659" i="20"/>
  <c r="U3660" i="20"/>
  <c r="U3661" i="20"/>
  <c r="U3662" i="20"/>
  <c r="U3663" i="20"/>
  <c r="U3664" i="20"/>
  <c r="U3665" i="20"/>
  <c r="U3666" i="20"/>
  <c r="U3667" i="20"/>
  <c r="U3668" i="20"/>
  <c r="U3669" i="20"/>
  <c r="U3670" i="20"/>
  <c r="U3671" i="20"/>
  <c r="U3672" i="20"/>
  <c r="U3673" i="20"/>
  <c r="U3674" i="20"/>
  <c r="U3675" i="20"/>
  <c r="U3676" i="20"/>
  <c r="U3677" i="20"/>
  <c r="U3678" i="20"/>
  <c r="U3679" i="20"/>
  <c r="U3680" i="20"/>
  <c r="U3681" i="20"/>
  <c r="U3682" i="20"/>
  <c r="U3683" i="20"/>
  <c r="U3684" i="20"/>
  <c r="U3685" i="20"/>
  <c r="U3686" i="20"/>
  <c r="U3687" i="20"/>
  <c r="U3688" i="20"/>
  <c r="U3689" i="20"/>
  <c r="U3690" i="20"/>
  <c r="U3691" i="20"/>
  <c r="U3692" i="20"/>
  <c r="U3693" i="20"/>
  <c r="U3694" i="20"/>
  <c r="U3695" i="20"/>
  <c r="U3696" i="20"/>
  <c r="U3697" i="20"/>
  <c r="U3698" i="20"/>
  <c r="U3699" i="20"/>
  <c r="U3700" i="20"/>
  <c r="U3701" i="20"/>
  <c r="U3702" i="20"/>
  <c r="U3703" i="20"/>
  <c r="U3704" i="20"/>
  <c r="U3705" i="20"/>
  <c r="U3706" i="20"/>
  <c r="U3707" i="20"/>
  <c r="U3708" i="20"/>
  <c r="U3709" i="20"/>
  <c r="U3710" i="20"/>
  <c r="U3711" i="20"/>
  <c r="U3712" i="20"/>
  <c r="U3713" i="20"/>
  <c r="U3714" i="20"/>
  <c r="U3715" i="20"/>
  <c r="U3716" i="20"/>
  <c r="U3717" i="20"/>
  <c r="U3718" i="20"/>
  <c r="U3719" i="20"/>
  <c r="U3720" i="20"/>
  <c r="U3721" i="20"/>
  <c r="U3722" i="20"/>
  <c r="U3723" i="20"/>
  <c r="U3724" i="20"/>
  <c r="U3725" i="20"/>
  <c r="U3726" i="20"/>
  <c r="U3727" i="20"/>
  <c r="U3728" i="20"/>
  <c r="U3729" i="20"/>
  <c r="U3730" i="20"/>
  <c r="U3731" i="20"/>
  <c r="U3732" i="20"/>
  <c r="U3733" i="20"/>
  <c r="U3734" i="20"/>
  <c r="U3735" i="20"/>
  <c r="U3736" i="20"/>
  <c r="U3737" i="20"/>
  <c r="U3738" i="20"/>
  <c r="U3739" i="20"/>
  <c r="U3740" i="20"/>
  <c r="U3741" i="20"/>
  <c r="U3742" i="20"/>
  <c r="U3743" i="20"/>
  <c r="U3744" i="20"/>
  <c r="U3745" i="20"/>
  <c r="U3746" i="20"/>
  <c r="U3747" i="20"/>
  <c r="U3748" i="20"/>
  <c r="U3749" i="20"/>
  <c r="U3750" i="20"/>
  <c r="U3751" i="20"/>
  <c r="U3752" i="20"/>
  <c r="U3753" i="20"/>
  <c r="U3754" i="20"/>
  <c r="U3755" i="20"/>
  <c r="U3756" i="20"/>
  <c r="U3757" i="20"/>
  <c r="U3758" i="20"/>
  <c r="U3759" i="20"/>
  <c r="U3760" i="20"/>
  <c r="U3761" i="20"/>
  <c r="U3762" i="20"/>
  <c r="U3763" i="20"/>
  <c r="U3764" i="20"/>
  <c r="U3765" i="20"/>
  <c r="U3766" i="20"/>
  <c r="U3767" i="20"/>
  <c r="U3768" i="20"/>
  <c r="U3769" i="20"/>
  <c r="U3770" i="20"/>
  <c r="U3771" i="20"/>
  <c r="U3772" i="20"/>
  <c r="U3773" i="20"/>
  <c r="U3774" i="20"/>
  <c r="U3775" i="20"/>
  <c r="U3776" i="20"/>
  <c r="U3777" i="20"/>
  <c r="U3778" i="20"/>
  <c r="U3779" i="20"/>
  <c r="U3780" i="20"/>
  <c r="U3781" i="20"/>
  <c r="U3782" i="20"/>
  <c r="U3783" i="20"/>
  <c r="U3784" i="20"/>
  <c r="U3785" i="20"/>
  <c r="U3786" i="20"/>
  <c r="U3787" i="20"/>
  <c r="U3788" i="20"/>
  <c r="U3789" i="20"/>
  <c r="U3790" i="20"/>
  <c r="U3791" i="20"/>
  <c r="U3792" i="20"/>
  <c r="U3793" i="20"/>
  <c r="U3794" i="20"/>
  <c r="U3795" i="20"/>
  <c r="U3796" i="20"/>
  <c r="U3797" i="20"/>
  <c r="U3798" i="20"/>
  <c r="U3799" i="20"/>
  <c r="U3800" i="20"/>
  <c r="U3801" i="20"/>
  <c r="U3802" i="20"/>
  <c r="U3803" i="20"/>
  <c r="U3804" i="20"/>
  <c r="U3805" i="20"/>
  <c r="U3806" i="20"/>
  <c r="U3807" i="20"/>
  <c r="U3808" i="20"/>
  <c r="U3809" i="20"/>
  <c r="U3810" i="20"/>
  <c r="U3811" i="20"/>
  <c r="U3812" i="20"/>
  <c r="U3813" i="20"/>
  <c r="U3814" i="20"/>
  <c r="U3815" i="20"/>
  <c r="U3816" i="20"/>
  <c r="U3817" i="20"/>
  <c r="U3818" i="20"/>
  <c r="U3819" i="20"/>
  <c r="U3820" i="20"/>
  <c r="U3821" i="20"/>
  <c r="U3822" i="20"/>
  <c r="U3823" i="20"/>
  <c r="U3824" i="20"/>
  <c r="U3825" i="20"/>
  <c r="U3826" i="20"/>
  <c r="U3827" i="20"/>
  <c r="U3828" i="20"/>
  <c r="U3829" i="20"/>
  <c r="U3830" i="20"/>
  <c r="U3831" i="20"/>
  <c r="U3832" i="20"/>
  <c r="U3833" i="20"/>
  <c r="U3834" i="20"/>
  <c r="U3835" i="20"/>
  <c r="U3836" i="20"/>
  <c r="U3837" i="20"/>
  <c r="U3838" i="20"/>
  <c r="U3839" i="20"/>
  <c r="U3840" i="20"/>
  <c r="U3841" i="20"/>
  <c r="U3842" i="20"/>
  <c r="U3843" i="20"/>
  <c r="U3844" i="20"/>
  <c r="U3845" i="20"/>
  <c r="U3846" i="20"/>
  <c r="U3847" i="20"/>
  <c r="U3848" i="20"/>
  <c r="U3849" i="20"/>
  <c r="U3850" i="20"/>
  <c r="U3851" i="20"/>
  <c r="U3852" i="20"/>
  <c r="U3853" i="20"/>
  <c r="U3854" i="20"/>
  <c r="U3855" i="20"/>
  <c r="U3856" i="20"/>
  <c r="U3857" i="20"/>
  <c r="U3858" i="20"/>
  <c r="U3859" i="20"/>
  <c r="U3860" i="20"/>
  <c r="U3861" i="20"/>
  <c r="U3862" i="20"/>
  <c r="U3863" i="20"/>
  <c r="U3864" i="20"/>
  <c r="U3865" i="20"/>
  <c r="U3866" i="20"/>
  <c r="U3867" i="20"/>
  <c r="U3868" i="20"/>
  <c r="U3869" i="20"/>
  <c r="U3870" i="20"/>
  <c r="U3871" i="20"/>
  <c r="U3872" i="20"/>
  <c r="U3873" i="20"/>
  <c r="U3874" i="20"/>
  <c r="U3875" i="20"/>
  <c r="U3876" i="20"/>
  <c r="U3877" i="20"/>
  <c r="U3878" i="20"/>
  <c r="U3879" i="20"/>
  <c r="U3880" i="20"/>
  <c r="U3881" i="20"/>
  <c r="U3882" i="20"/>
  <c r="U3883" i="20"/>
  <c r="U3884" i="20"/>
  <c r="U3885" i="20"/>
  <c r="U3886" i="20"/>
  <c r="U3887" i="20"/>
  <c r="U3888" i="20"/>
  <c r="U3889" i="20"/>
  <c r="U3890" i="20"/>
  <c r="U3891" i="20"/>
  <c r="U3892" i="20"/>
  <c r="U3893" i="20"/>
  <c r="U3894" i="20"/>
  <c r="U3895" i="20"/>
  <c r="U3896" i="20"/>
  <c r="U3897" i="20"/>
  <c r="U3898" i="20"/>
  <c r="U3899" i="20"/>
  <c r="U3900" i="20"/>
  <c r="U3901" i="20"/>
  <c r="U3902" i="20"/>
  <c r="U3903" i="20"/>
  <c r="U3904" i="20"/>
  <c r="U3905" i="20"/>
  <c r="U3906" i="20"/>
  <c r="U3907" i="20"/>
  <c r="U3908" i="20"/>
  <c r="U3909" i="20"/>
  <c r="U3910" i="20"/>
  <c r="U3911" i="20"/>
  <c r="U3912" i="20"/>
  <c r="U3913" i="20"/>
  <c r="U3914" i="20"/>
  <c r="U3915" i="20"/>
  <c r="U3916" i="20"/>
  <c r="U3917" i="20"/>
  <c r="U3918" i="20"/>
  <c r="U3919" i="20"/>
  <c r="U3920" i="20"/>
  <c r="U3921" i="20"/>
  <c r="U3922" i="20"/>
  <c r="U3923" i="20"/>
  <c r="U3924" i="20"/>
  <c r="U3925" i="20"/>
  <c r="U3926" i="20"/>
  <c r="U3927" i="20"/>
  <c r="U3928" i="20"/>
  <c r="U3929" i="20"/>
  <c r="U3930" i="20"/>
  <c r="U3931" i="20"/>
  <c r="U3932" i="20"/>
  <c r="U3933" i="20"/>
  <c r="U3934" i="20"/>
  <c r="U3935" i="20"/>
  <c r="U3936" i="20"/>
  <c r="U3937" i="20"/>
  <c r="U3938" i="20"/>
  <c r="U3939" i="20"/>
  <c r="U3940" i="20"/>
  <c r="U3941" i="20"/>
  <c r="U3942" i="20"/>
  <c r="U3943" i="20"/>
  <c r="U3944" i="20"/>
  <c r="U3945" i="20"/>
  <c r="U3946" i="20"/>
  <c r="U3947" i="20"/>
  <c r="U3948" i="20"/>
  <c r="U3949" i="20"/>
  <c r="U3950" i="20"/>
  <c r="U3951" i="20"/>
  <c r="U3952" i="20"/>
  <c r="U3953" i="20"/>
  <c r="U3954" i="20"/>
  <c r="U3955" i="20"/>
  <c r="U3956" i="20"/>
  <c r="U3957" i="20"/>
  <c r="U3958" i="20"/>
  <c r="U3959" i="20"/>
  <c r="U3960" i="20"/>
  <c r="U3961" i="20"/>
  <c r="U3962" i="20"/>
  <c r="U3963" i="20"/>
  <c r="U3964" i="20"/>
  <c r="U3965" i="20"/>
  <c r="U3966" i="20"/>
  <c r="U3967" i="20"/>
  <c r="U3968" i="20"/>
  <c r="U3969" i="20"/>
  <c r="U3970" i="20"/>
  <c r="U3971" i="20"/>
  <c r="U3972" i="20"/>
  <c r="U3973" i="20"/>
  <c r="U3974" i="20"/>
  <c r="U3975" i="20"/>
  <c r="U3976" i="20"/>
  <c r="U3977" i="20"/>
  <c r="U3978" i="20"/>
  <c r="U3979" i="20"/>
  <c r="U3980" i="20"/>
  <c r="U3981" i="20"/>
  <c r="U3982" i="20"/>
  <c r="U3983" i="20"/>
  <c r="U3984" i="20"/>
  <c r="U3985" i="20"/>
  <c r="U3986" i="20"/>
  <c r="U3987" i="20"/>
  <c r="U3988" i="20"/>
  <c r="U3989" i="20"/>
  <c r="U3990" i="20"/>
  <c r="U3991" i="20"/>
  <c r="U3992" i="20"/>
  <c r="U3993" i="20"/>
  <c r="U3994" i="20"/>
  <c r="U3995" i="20"/>
  <c r="U3996" i="20"/>
  <c r="U3997" i="20"/>
  <c r="U3998" i="20"/>
  <c r="U3999" i="20"/>
  <c r="U4000" i="20"/>
  <c r="U4001" i="20"/>
  <c r="U4002" i="20"/>
  <c r="U4003" i="20"/>
  <c r="U4004" i="20"/>
  <c r="U4005" i="20"/>
  <c r="U4006" i="20"/>
  <c r="U4007" i="20"/>
  <c r="U4008" i="20"/>
  <c r="U4009" i="20"/>
  <c r="U4010" i="20"/>
  <c r="U4011" i="20"/>
  <c r="U4012" i="20"/>
  <c r="U4013" i="20"/>
  <c r="U4014" i="20"/>
  <c r="U4015" i="20"/>
  <c r="U4016" i="20"/>
  <c r="U4017" i="20"/>
  <c r="U4018" i="20"/>
  <c r="U4019" i="20"/>
  <c r="U4020" i="20"/>
  <c r="U4021" i="20"/>
  <c r="U4022" i="20"/>
  <c r="U4023" i="20"/>
  <c r="U4024" i="20"/>
  <c r="U4025" i="20"/>
  <c r="U4026" i="20"/>
  <c r="U4027" i="20"/>
  <c r="U4028" i="20"/>
  <c r="U4029" i="20"/>
  <c r="U4030" i="20"/>
  <c r="U4031" i="20"/>
  <c r="U4032" i="20"/>
  <c r="U4033" i="20"/>
  <c r="U4034" i="20"/>
  <c r="U4035" i="20"/>
  <c r="U4036" i="20"/>
  <c r="U4037" i="20"/>
  <c r="U4038" i="20"/>
  <c r="U4039" i="20"/>
  <c r="U4040" i="20"/>
  <c r="U4041" i="20"/>
  <c r="U4042" i="20"/>
  <c r="U4043" i="20"/>
  <c r="U4044" i="20"/>
  <c r="U4045" i="20"/>
  <c r="U4046" i="20"/>
  <c r="U4047" i="20"/>
  <c r="U4048" i="20"/>
  <c r="U4049" i="20"/>
  <c r="U4050" i="20"/>
  <c r="U4051" i="20"/>
  <c r="U4052" i="20"/>
  <c r="U4053" i="20"/>
  <c r="U4054" i="20"/>
  <c r="U4055" i="20"/>
  <c r="U4056" i="20"/>
  <c r="U4057" i="20"/>
  <c r="U4058" i="20"/>
  <c r="U4059" i="20"/>
  <c r="U4060" i="20"/>
  <c r="U4061" i="20"/>
  <c r="U4062" i="20"/>
  <c r="U4063" i="20"/>
  <c r="U4064" i="20"/>
  <c r="U4065" i="20"/>
  <c r="U4066" i="20"/>
  <c r="U4067" i="20"/>
  <c r="U4068" i="20"/>
  <c r="U4069" i="20"/>
  <c r="U4070" i="20"/>
  <c r="U4071" i="20"/>
  <c r="U4072" i="20"/>
  <c r="U4073" i="20"/>
  <c r="U4074" i="20"/>
  <c r="U4075" i="20"/>
  <c r="U4076" i="20"/>
  <c r="U4077" i="20"/>
  <c r="U4078" i="20"/>
  <c r="U4079" i="20"/>
  <c r="U4080" i="20"/>
  <c r="U4081" i="20"/>
  <c r="U4082" i="20"/>
  <c r="U4083" i="20"/>
  <c r="U4084" i="20"/>
  <c r="U4085" i="20"/>
  <c r="U4086" i="20"/>
  <c r="U4087" i="20"/>
  <c r="U4088" i="20"/>
  <c r="U4089" i="20"/>
  <c r="U4090" i="20"/>
  <c r="U4091" i="20"/>
  <c r="U4092" i="20"/>
  <c r="U4093" i="20"/>
  <c r="U4094" i="20"/>
  <c r="U4095" i="20"/>
  <c r="U4096" i="20"/>
  <c r="U4097" i="20"/>
  <c r="U4098" i="20"/>
  <c r="U4099" i="20"/>
  <c r="U4100" i="20"/>
  <c r="U4101" i="20"/>
  <c r="U4102" i="20"/>
  <c r="U4103" i="20"/>
  <c r="U4104" i="20"/>
  <c r="U4105" i="20"/>
  <c r="U4106" i="20"/>
  <c r="U4107" i="20"/>
  <c r="U4108" i="20"/>
  <c r="U4109" i="20"/>
  <c r="U4110" i="20"/>
  <c r="U4111" i="20"/>
  <c r="U4112" i="20"/>
  <c r="U4113" i="20"/>
  <c r="U4114" i="20"/>
  <c r="U4115" i="20"/>
  <c r="U4116" i="20"/>
  <c r="U4117" i="20"/>
  <c r="U4118" i="20"/>
  <c r="U4119" i="20"/>
  <c r="U4120" i="20"/>
  <c r="U4121" i="20"/>
  <c r="U4122" i="20"/>
  <c r="U4123" i="20"/>
  <c r="U4124" i="20"/>
  <c r="U4125" i="20"/>
  <c r="U4126" i="20"/>
  <c r="U4127" i="20"/>
  <c r="U4128" i="20"/>
  <c r="U4129" i="20"/>
  <c r="U4130" i="20"/>
  <c r="U4131" i="20"/>
  <c r="U4132" i="20"/>
  <c r="U4133" i="20"/>
  <c r="U4134" i="20"/>
  <c r="U4135" i="20"/>
  <c r="U4136" i="20"/>
  <c r="U4137" i="20"/>
  <c r="U4138" i="20"/>
  <c r="U4139" i="20"/>
  <c r="U4140" i="20"/>
  <c r="U4141" i="20"/>
  <c r="U4142" i="20"/>
  <c r="U4143" i="20"/>
  <c r="U4144" i="20"/>
  <c r="U4145" i="20"/>
  <c r="U4146" i="20"/>
  <c r="U4147" i="20"/>
  <c r="U4148" i="20"/>
  <c r="U4149" i="20"/>
  <c r="U4150" i="20"/>
  <c r="U4151" i="20"/>
  <c r="U4152" i="20"/>
  <c r="U4153" i="20"/>
  <c r="U4154" i="20"/>
  <c r="U4155" i="20"/>
  <c r="U4156" i="20"/>
  <c r="U4157" i="20"/>
  <c r="U4158" i="20"/>
  <c r="U4159" i="20"/>
  <c r="U4160" i="20"/>
  <c r="U4161" i="20"/>
  <c r="U4162" i="20"/>
  <c r="U4163" i="20"/>
  <c r="U4164" i="20"/>
  <c r="U4165" i="20"/>
  <c r="U4166" i="20"/>
  <c r="U4167" i="20"/>
  <c r="U4168" i="20"/>
  <c r="U4169" i="20"/>
  <c r="U4170" i="20"/>
  <c r="U4171" i="20"/>
  <c r="U4172" i="20"/>
  <c r="U4173" i="20"/>
  <c r="U4174" i="20"/>
  <c r="U4175" i="20"/>
  <c r="U4176" i="20"/>
  <c r="U4177" i="20"/>
  <c r="U4178" i="20"/>
  <c r="U4179" i="20"/>
  <c r="U4180" i="20"/>
  <c r="U4181" i="20"/>
  <c r="U4182" i="20"/>
  <c r="U4183" i="20"/>
  <c r="U4184" i="20"/>
  <c r="U4185" i="20"/>
  <c r="U4186" i="20"/>
  <c r="U4187" i="20"/>
  <c r="U4188" i="20"/>
  <c r="U4189" i="20"/>
  <c r="U4190" i="20"/>
  <c r="U4191" i="20"/>
  <c r="U4192" i="20"/>
  <c r="U4193" i="20"/>
  <c r="U4194" i="20"/>
  <c r="U4195" i="20"/>
  <c r="U4196" i="20"/>
  <c r="U4197" i="20"/>
  <c r="U4198" i="20"/>
  <c r="U4199" i="20"/>
  <c r="U4200" i="20"/>
  <c r="U4201" i="20"/>
  <c r="U4202" i="20"/>
  <c r="U4203" i="20"/>
  <c r="U4204" i="20"/>
  <c r="U4205" i="20"/>
  <c r="U4206" i="20"/>
  <c r="U4207" i="20"/>
  <c r="U4208" i="20"/>
  <c r="U4209" i="20"/>
  <c r="U4210" i="20"/>
  <c r="U4211" i="20"/>
  <c r="U4212" i="20"/>
  <c r="U4213" i="20"/>
  <c r="U4214" i="20"/>
  <c r="U4215" i="20"/>
  <c r="U4216" i="20"/>
  <c r="U4217" i="20"/>
  <c r="U4218" i="20"/>
  <c r="U4219" i="20"/>
  <c r="U4220" i="20"/>
  <c r="U4221" i="20"/>
  <c r="U4222" i="20"/>
  <c r="U4223" i="20"/>
  <c r="U4224" i="20"/>
  <c r="U4225" i="20"/>
  <c r="U4226" i="20"/>
  <c r="U4227" i="20"/>
  <c r="U4228" i="20"/>
  <c r="U4229" i="20"/>
  <c r="U4230" i="20"/>
  <c r="U4231" i="20"/>
  <c r="U4232" i="20"/>
  <c r="U4233" i="20"/>
  <c r="U4234" i="20"/>
  <c r="U4235" i="20"/>
  <c r="U4236" i="20"/>
  <c r="U4237" i="20"/>
  <c r="U4238" i="20"/>
  <c r="U4239" i="20"/>
  <c r="U4240" i="20"/>
  <c r="U4241" i="20"/>
  <c r="U4242" i="20"/>
  <c r="U4243" i="20"/>
  <c r="U4244" i="20"/>
  <c r="U4245" i="20"/>
  <c r="U4246" i="20"/>
  <c r="U4247" i="20"/>
  <c r="U4248" i="20"/>
  <c r="U4249" i="20"/>
  <c r="U4250" i="20"/>
  <c r="U4251" i="20"/>
  <c r="U4252" i="20"/>
  <c r="U4253" i="20"/>
  <c r="U4254" i="20"/>
  <c r="U4255" i="20"/>
  <c r="U4256" i="20"/>
  <c r="U4257" i="20"/>
  <c r="U4258" i="20"/>
  <c r="U4259" i="20"/>
  <c r="U4260" i="20"/>
  <c r="U4261" i="20"/>
  <c r="U4262" i="20"/>
  <c r="U4263" i="20"/>
  <c r="U4264" i="20"/>
  <c r="U4265" i="20"/>
  <c r="U4266" i="20"/>
  <c r="U4267" i="20"/>
  <c r="U4268" i="20"/>
  <c r="U4269" i="20"/>
  <c r="U4270" i="20"/>
  <c r="U4271" i="20"/>
  <c r="U4272" i="20"/>
  <c r="U4273" i="20"/>
  <c r="U4274" i="20"/>
  <c r="U4275" i="20"/>
  <c r="U4276" i="20"/>
  <c r="U4277" i="20"/>
  <c r="U4278" i="20"/>
  <c r="U4279" i="20"/>
  <c r="U4280" i="20"/>
  <c r="U4281" i="20"/>
  <c r="U4282" i="20"/>
  <c r="U4283" i="20"/>
  <c r="U4284" i="20"/>
  <c r="U4285" i="20"/>
  <c r="U4286" i="20"/>
  <c r="U4287" i="20"/>
  <c r="U4288" i="20"/>
  <c r="U4289" i="20"/>
  <c r="U4290" i="20"/>
  <c r="U4291" i="20"/>
  <c r="U4292" i="20"/>
  <c r="U4293" i="20"/>
  <c r="U4294" i="20"/>
  <c r="U4295" i="20"/>
  <c r="U4296" i="20"/>
  <c r="U4297" i="20"/>
  <c r="U4298" i="20"/>
  <c r="U4299" i="20"/>
  <c r="U4300" i="20"/>
  <c r="U4301" i="20"/>
  <c r="U4302" i="20"/>
  <c r="U4303" i="20"/>
  <c r="U4304" i="20"/>
  <c r="U4305" i="20"/>
  <c r="U4306" i="20"/>
  <c r="U4307" i="20"/>
  <c r="U4308" i="20"/>
  <c r="U4309" i="20"/>
  <c r="U4310" i="20"/>
  <c r="U4311" i="20"/>
  <c r="U4312" i="20"/>
  <c r="U4313" i="20"/>
  <c r="U4314" i="20"/>
  <c r="U4315" i="20"/>
  <c r="U4316" i="20"/>
  <c r="U4317" i="20"/>
  <c r="U4318" i="20"/>
  <c r="U4319" i="20"/>
  <c r="U4320" i="20"/>
  <c r="U4321" i="20"/>
  <c r="U4322" i="20"/>
  <c r="U4323" i="20"/>
  <c r="U4324" i="20"/>
  <c r="U4325" i="20"/>
  <c r="U4326" i="20"/>
  <c r="U4327" i="20"/>
  <c r="U4328" i="20"/>
  <c r="U4329" i="20"/>
  <c r="U4330" i="20"/>
  <c r="U4331" i="20"/>
  <c r="U4332" i="20"/>
  <c r="U4333" i="20"/>
  <c r="U4334" i="20"/>
  <c r="U4335" i="20"/>
  <c r="U4336" i="20"/>
  <c r="U4337" i="20"/>
  <c r="U4338" i="20"/>
  <c r="U4339" i="20"/>
  <c r="U4340" i="20"/>
  <c r="U4341" i="20"/>
  <c r="U4342" i="20"/>
  <c r="U4343" i="20"/>
  <c r="U4344" i="20"/>
  <c r="U4345" i="20"/>
  <c r="U4346" i="20"/>
  <c r="U4347" i="20"/>
  <c r="U4348" i="20"/>
  <c r="U4349" i="20"/>
  <c r="U4350" i="20"/>
  <c r="U4351" i="20"/>
  <c r="U4352" i="20"/>
  <c r="U4353" i="20"/>
  <c r="U4354" i="20"/>
  <c r="U4355" i="20"/>
  <c r="U4356" i="20"/>
  <c r="U4357" i="20"/>
  <c r="U4358" i="20"/>
  <c r="U4359" i="20"/>
  <c r="U4360" i="20"/>
  <c r="U4361" i="20"/>
  <c r="U4362" i="20"/>
  <c r="U4363" i="20"/>
  <c r="U4364" i="20"/>
  <c r="U4365" i="20"/>
  <c r="U4366" i="20"/>
  <c r="U4367" i="20"/>
  <c r="U4368" i="20"/>
  <c r="U4369" i="20"/>
  <c r="U4370" i="20"/>
  <c r="U4371" i="20"/>
  <c r="U4372" i="20"/>
  <c r="U4373" i="20"/>
  <c r="U4374" i="20"/>
  <c r="U4375" i="20"/>
  <c r="U4376" i="20"/>
  <c r="U4377" i="20"/>
  <c r="U4378" i="20"/>
  <c r="U4379" i="20"/>
  <c r="U4380" i="20"/>
  <c r="U4381" i="20"/>
  <c r="U4382" i="20"/>
  <c r="U4383" i="20"/>
  <c r="U4384" i="20"/>
  <c r="U4385" i="20"/>
  <c r="U4386" i="20"/>
  <c r="U4387" i="20"/>
  <c r="U4388" i="20"/>
  <c r="U4389" i="20"/>
  <c r="U4390" i="20"/>
  <c r="U4391" i="20"/>
  <c r="U4392" i="20"/>
  <c r="U4393" i="20"/>
  <c r="U4394" i="20"/>
  <c r="U4395" i="20"/>
  <c r="U4396" i="20"/>
  <c r="U4397" i="20"/>
  <c r="U4398" i="20"/>
  <c r="U4399" i="20"/>
  <c r="U4400" i="20"/>
  <c r="U4401" i="20"/>
  <c r="U4402" i="20"/>
  <c r="U4403" i="20"/>
  <c r="U4404" i="20"/>
  <c r="U4405" i="20"/>
  <c r="U4406" i="20"/>
  <c r="U4407" i="20"/>
  <c r="U4408" i="20"/>
  <c r="U4409" i="20"/>
  <c r="U4410" i="20"/>
  <c r="U4411" i="20"/>
  <c r="U4412" i="20"/>
  <c r="U4413" i="20"/>
  <c r="U4414" i="20"/>
  <c r="U4415" i="20"/>
  <c r="U4416" i="20"/>
  <c r="U4417" i="20"/>
  <c r="U4418" i="20"/>
  <c r="U4419" i="20"/>
  <c r="U4420" i="20"/>
  <c r="U4421" i="20"/>
  <c r="U4422" i="20"/>
  <c r="U4423" i="20"/>
  <c r="U4424" i="20"/>
  <c r="U4425" i="20"/>
  <c r="U4426" i="20"/>
  <c r="U4427" i="20"/>
  <c r="U4428" i="20"/>
  <c r="U4429" i="20"/>
  <c r="U4430" i="20"/>
  <c r="U4431" i="20"/>
  <c r="U4432" i="20"/>
  <c r="U4433" i="20"/>
  <c r="U4434" i="20"/>
  <c r="U4435" i="20"/>
  <c r="U4436" i="20"/>
  <c r="U4437" i="20"/>
  <c r="U4438" i="20"/>
  <c r="U4439" i="20"/>
  <c r="U4440" i="20"/>
  <c r="U4441" i="20"/>
  <c r="U4442" i="20"/>
  <c r="U4443" i="20"/>
  <c r="U4444" i="20"/>
  <c r="U4445" i="20"/>
  <c r="U4446" i="20"/>
  <c r="U4447" i="20"/>
  <c r="U4448" i="20"/>
  <c r="U4449" i="20"/>
  <c r="U4450" i="20"/>
  <c r="U4451" i="20"/>
  <c r="U4452" i="20"/>
  <c r="U4453" i="20"/>
  <c r="U4454" i="20"/>
  <c r="U4455" i="20"/>
  <c r="U4456" i="20"/>
  <c r="U4457" i="20"/>
  <c r="U4458" i="20"/>
  <c r="U4459" i="20"/>
  <c r="U4460" i="20"/>
  <c r="U4461" i="20"/>
  <c r="U4462" i="20"/>
  <c r="U4463" i="20"/>
  <c r="U4464" i="20"/>
  <c r="U4465" i="20"/>
  <c r="U4466" i="20"/>
  <c r="U4467" i="20"/>
  <c r="U4468" i="20"/>
  <c r="U4469" i="20"/>
  <c r="U4470" i="20"/>
  <c r="U4471" i="20"/>
  <c r="U4472" i="20"/>
  <c r="U4473" i="20"/>
  <c r="U4474" i="20"/>
  <c r="U4475" i="20"/>
  <c r="U4476" i="20"/>
  <c r="U4477" i="20"/>
  <c r="U4478" i="20"/>
  <c r="U4479" i="20"/>
  <c r="U4480" i="20"/>
  <c r="U4481" i="20"/>
  <c r="U4482" i="20"/>
  <c r="U4483" i="20"/>
  <c r="U4484" i="20"/>
  <c r="U4485" i="20"/>
  <c r="U4486" i="20"/>
  <c r="U4487" i="20"/>
  <c r="U4488" i="20"/>
  <c r="U4489" i="20"/>
  <c r="U4490" i="20"/>
  <c r="U4491" i="20"/>
  <c r="U4492" i="20"/>
  <c r="U4493" i="20"/>
  <c r="U4494" i="20"/>
  <c r="U4495" i="20"/>
  <c r="U4496" i="20"/>
  <c r="U4497" i="20"/>
  <c r="U4498" i="20"/>
  <c r="U4499" i="20"/>
  <c r="U4500" i="20"/>
  <c r="U4501" i="20"/>
  <c r="U4502" i="20"/>
  <c r="U4503" i="20"/>
  <c r="U4504" i="20"/>
  <c r="U4505" i="20"/>
  <c r="U4506" i="20"/>
  <c r="U4507" i="20"/>
  <c r="U4508" i="20"/>
  <c r="U4509" i="20"/>
  <c r="U4510" i="20"/>
  <c r="U4511" i="20"/>
  <c r="U4512" i="20"/>
  <c r="U4513" i="20"/>
  <c r="U4514" i="20"/>
  <c r="U4515" i="20"/>
  <c r="U4516" i="20"/>
  <c r="U4517" i="20"/>
  <c r="U4518" i="20"/>
  <c r="U4519" i="20"/>
  <c r="U4520" i="20"/>
  <c r="U4521" i="20"/>
  <c r="U4522" i="20"/>
  <c r="U4523" i="20"/>
  <c r="U4524" i="20"/>
  <c r="U4525" i="20"/>
  <c r="U4526" i="20"/>
  <c r="U4527" i="20"/>
  <c r="U4528" i="20"/>
  <c r="U4529" i="20"/>
  <c r="U4530" i="20"/>
  <c r="U4531" i="20"/>
  <c r="U4532" i="20"/>
  <c r="U4533" i="20"/>
  <c r="U4534" i="20"/>
  <c r="U4535" i="20"/>
  <c r="U4536" i="20"/>
  <c r="U4537" i="20"/>
  <c r="U4538" i="20"/>
  <c r="U4539" i="20"/>
  <c r="U4540" i="20"/>
  <c r="U4541" i="20"/>
  <c r="U4542" i="20"/>
  <c r="U4543" i="20"/>
  <c r="U4544" i="20"/>
  <c r="U4545" i="20"/>
  <c r="U4546" i="20"/>
  <c r="U4547" i="20"/>
  <c r="U4548" i="20"/>
  <c r="U4549" i="20"/>
  <c r="U4550" i="20"/>
  <c r="U4551" i="20"/>
  <c r="U4552" i="20"/>
  <c r="U4553" i="20"/>
  <c r="U4554" i="20"/>
  <c r="U4555" i="20"/>
  <c r="U4556" i="20"/>
  <c r="U4557" i="20"/>
  <c r="U4558" i="20"/>
  <c r="U4559" i="20"/>
  <c r="U4560" i="20"/>
  <c r="U4561" i="20"/>
  <c r="U4562" i="20"/>
  <c r="U4563" i="20"/>
  <c r="U4564" i="20"/>
  <c r="U4565" i="20"/>
  <c r="U4566" i="20"/>
  <c r="U4567" i="20"/>
  <c r="U4568" i="20"/>
  <c r="U4569" i="20"/>
  <c r="U4570" i="20"/>
  <c r="U4571" i="20"/>
  <c r="U4572" i="20"/>
  <c r="U4573" i="20"/>
  <c r="U4574" i="20"/>
  <c r="U4575" i="20"/>
  <c r="U4576" i="20"/>
  <c r="U4577" i="20"/>
  <c r="U4578" i="20"/>
  <c r="U4579" i="20"/>
  <c r="U4580" i="20"/>
  <c r="U4581" i="20"/>
  <c r="U4582" i="20"/>
  <c r="U4583" i="20"/>
  <c r="U4584" i="20"/>
  <c r="U4585" i="20"/>
  <c r="U4586" i="20"/>
  <c r="U4587" i="20"/>
  <c r="U4588" i="20"/>
  <c r="U4589" i="20"/>
  <c r="U4590" i="20"/>
  <c r="U4591" i="20"/>
  <c r="U4592" i="20"/>
  <c r="U4593" i="20"/>
  <c r="U4594" i="20"/>
  <c r="U4595" i="20"/>
  <c r="U4596" i="20"/>
  <c r="U4597" i="20"/>
  <c r="U4598" i="20"/>
  <c r="U4599" i="20"/>
  <c r="U4600" i="20"/>
  <c r="U4601" i="20"/>
  <c r="U4602" i="20"/>
  <c r="U4603" i="20"/>
  <c r="U4604" i="20"/>
  <c r="U4605" i="20"/>
  <c r="U4606" i="20"/>
  <c r="U4607" i="20"/>
  <c r="U4608" i="20"/>
  <c r="U4609" i="20"/>
  <c r="U4610" i="20"/>
  <c r="U4611" i="20"/>
  <c r="U4612" i="20"/>
  <c r="U4613" i="20"/>
  <c r="U4614" i="20"/>
  <c r="U4615" i="20"/>
  <c r="U4616" i="20"/>
  <c r="U4617" i="20"/>
  <c r="U4618" i="20"/>
  <c r="U4619" i="20"/>
  <c r="U4620" i="20"/>
  <c r="U4621" i="20"/>
  <c r="U4622" i="20"/>
  <c r="U4623" i="20"/>
  <c r="U4624" i="20"/>
  <c r="U4625" i="20"/>
  <c r="U4626" i="20"/>
  <c r="U4627" i="20"/>
  <c r="U4628" i="20"/>
  <c r="U4629" i="20"/>
  <c r="U4630" i="20"/>
  <c r="U4631" i="20"/>
  <c r="U4632" i="20"/>
  <c r="U4633" i="20"/>
  <c r="U4634" i="20"/>
  <c r="U4635" i="20"/>
  <c r="U4636" i="20"/>
  <c r="U4637" i="20"/>
  <c r="U4638" i="20"/>
  <c r="U4639" i="20"/>
  <c r="U4640" i="20"/>
  <c r="U4641" i="20"/>
  <c r="U4642" i="20"/>
  <c r="U4643" i="20"/>
  <c r="U4644" i="20"/>
  <c r="U4645" i="20"/>
  <c r="U4646" i="20"/>
  <c r="U4647" i="20"/>
  <c r="U4648" i="20"/>
  <c r="U4649" i="20"/>
  <c r="U4650" i="20"/>
  <c r="U4651" i="20"/>
  <c r="U4652" i="20"/>
  <c r="U4653" i="20"/>
  <c r="U4654" i="20"/>
  <c r="U4655" i="20"/>
  <c r="U4656" i="20"/>
  <c r="U4657" i="20"/>
  <c r="U4658" i="20"/>
  <c r="U4659" i="20"/>
  <c r="U4660" i="20"/>
  <c r="U4661" i="20"/>
  <c r="U4662" i="20"/>
  <c r="U4663" i="20"/>
  <c r="U4664" i="20"/>
  <c r="U4665" i="20"/>
  <c r="U4666" i="20"/>
  <c r="U4667" i="20"/>
  <c r="U4668" i="20"/>
  <c r="U4669" i="20"/>
  <c r="U4670" i="20"/>
  <c r="U4671" i="20"/>
  <c r="U4672" i="20"/>
  <c r="U4673" i="20"/>
  <c r="U4674" i="20"/>
  <c r="U4675" i="20"/>
  <c r="U4676" i="20"/>
  <c r="U4677" i="20"/>
  <c r="U4678" i="20"/>
  <c r="U4679" i="20"/>
  <c r="U4680" i="20"/>
  <c r="U4681" i="20"/>
  <c r="U4682" i="20"/>
  <c r="U4683" i="20"/>
  <c r="U4684" i="20"/>
  <c r="U4685" i="20"/>
  <c r="U4686" i="20"/>
  <c r="U4687" i="20"/>
  <c r="U4688" i="20"/>
  <c r="U4689" i="20"/>
  <c r="U4690" i="20"/>
  <c r="U4691" i="20"/>
  <c r="U4692" i="20"/>
  <c r="U4693" i="20"/>
  <c r="U4694" i="20"/>
  <c r="U4695" i="20"/>
  <c r="U4696" i="20"/>
  <c r="U4697" i="20"/>
  <c r="U4698" i="20"/>
  <c r="U4699" i="20"/>
  <c r="U4700" i="20"/>
  <c r="U4701" i="20"/>
  <c r="U4702" i="20"/>
  <c r="U4703" i="20"/>
  <c r="U4704" i="20"/>
  <c r="U4705" i="20"/>
  <c r="U4706" i="20"/>
  <c r="U4707" i="20"/>
  <c r="U4708" i="20"/>
  <c r="U4709" i="20"/>
  <c r="U4710" i="20"/>
  <c r="U4711" i="20"/>
  <c r="U4712" i="20"/>
  <c r="U4713" i="20"/>
  <c r="U4714" i="20"/>
  <c r="U4715" i="20"/>
  <c r="U4716" i="20"/>
  <c r="U4717" i="20"/>
  <c r="U4718" i="20"/>
  <c r="U4719" i="20"/>
  <c r="U4720" i="20"/>
  <c r="U4721" i="20"/>
  <c r="U4722" i="20"/>
  <c r="U4723" i="20"/>
  <c r="U4724" i="20"/>
  <c r="U4725" i="20"/>
  <c r="U4726" i="20"/>
  <c r="U4727" i="20"/>
  <c r="U4728" i="20"/>
  <c r="U4729" i="20"/>
  <c r="U4730" i="20"/>
  <c r="U4731" i="20"/>
  <c r="U4732" i="20"/>
  <c r="U4733" i="20"/>
  <c r="U4734" i="20"/>
  <c r="U4735" i="20"/>
  <c r="U4736" i="20"/>
  <c r="U4737" i="20"/>
  <c r="U4738" i="20"/>
  <c r="U4739" i="20"/>
  <c r="U4740" i="20"/>
  <c r="U4741" i="20"/>
  <c r="U4742" i="20"/>
  <c r="U4743" i="20"/>
  <c r="U4744" i="20"/>
  <c r="U4745" i="20"/>
  <c r="U4746" i="20"/>
  <c r="U4747" i="20"/>
  <c r="U4748" i="20"/>
  <c r="U4749" i="20"/>
  <c r="U4750" i="20"/>
  <c r="U4751" i="20"/>
  <c r="U4752" i="20"/>
  <c r="U4753" i="20"/>
  <c r="U4754" i="20"/>
  <c r="U4755" i="20"/>
  <c r="U4756" i="20"/>
  <c r="U4757" i="20"/>
  <c r="U4758" i="20"/>
  <c r="U4759" i="20"/>
  <c r="U4760" i="20"/>
  <c r="U4761" i="20"/>
  <c r="U4762" i="20"/>
  <c r="U4763" i="20"/>
  <c r="U4764" i="20"/>
  <c r="U4765" i="20"/>
  <c r="U4766" i="20"/>
  <c r="U4767" i="20"/>
  <c r="U4768" i="20"/>
  <c r="U4769" i="20"/>
  <c r="U4770" i="20"/>
  <c r="U4771" i="20"/>
  <c r="U4772" i="20"/>
  <c r="U4773" i="20"/>
  <c r="U4774" i="20"/>
  <c r="U4775" i="20"/>
  <c r="U4776" i="20"/>
  <c r="U4777" i="20"/>
  <c r="U4778" i="20"/>
  <c r="U4779" i="20"/>
  <c r="U4780" i="20"/>
  <c r="U4781" i="20"/>
  <c r="U4782" i="20"/>
  <c r="U4783" i="20"/>
  <c r="U4784" i="20"/>
  <c r="U4785" i="20"/>
  <c r="U4786" i="20"/>
  <c r="U4787" i="20"/>
  <c r="U4788" i="20"/>
  <c r="U4789" i="20"/>
  <c r="U4790" i="20"/>
  <c r="U4791" i="20"/>
  <c r="U4792" i="20"/>
  <c r="U4793" i="20"/>
  <c r="U4794" i="20"/>
  <c r="U4795" i="20"/>
  <c r="U4796" i="20"/>
  <c r="U4797" i="20"/>
  <c r="U4798" i="20"/>
  <c r="U4799" i="20"/>
  <c r="U4800" i="20"/>
  <c r="U4801" i="20"/>
  <c r="U4802" i="20"/>
  <c r="U4803" i="20"/>
  <c r="U4804" i="20"/>
  <c r="U4805" i="20"/>
  <c r="U4806" i="20"/>
  <c r="U4807" i="20"/>
  <c r="U4808" i="20"/>
  <c r="U4809" i="20"/>
  <c r="U4810" i="20"/>
  <c r="U4811" i="20"/>
  <c r="U4812" i="20"/>
  <c r="U4813" i="20"/>
  <c r="U4814" i="20"/>
  <c r="U4815" i="20"/>
  <c r="U4816" i="20"/>
  <c r="U4817" i="20"/>
  <c r="U4818" i="20"/>
  <c r="U4819" i="20"/>
  <c r="U4820" i="20"/>
  <c r="U4821" i="20"/>
  <c r="U4822" i="20"/>
  <c r="U4823" i="20"/>
  <c r="U4824" i="20"/>
  <c r="U4825" i="20"/>
  <c r="U4826" i="20"/>
  <c r="U4827" i="20"/>
  <c r="U4828" i="20"/>
  <c r="U4829" i="20"/>
  <c r="U4830" i="20"/>
  <c r="U4831" i="20"/>
  <c r="U4832" i="20"/>
  <c r="U4833" i="20"/>
  <c r="U4834" i="20"/>
  <c r="U4835" i="20"/>
  <c r="U4836" i="20"/>
  <c r="U4837" i="20"/>
  <c r="U4838" i="20"/>
  <c r="U4839" i="20"/>
  <c r="U4840" i="20"/>
  <c r="U4841" i="20"/>
  <c r="U4842" i="20"/>
  <c r="U4843" i="20"/>
  <c r="U4844" i="20"/>
  <c r="U4845" i="20"/>
  <c r="U4846" i="20"/>
  <c r="U4847" i="20"/>
  <c r="U4848" i="20"/>
  <c r="U4849" i="20"/>
  <c r="U4850" i="20"/>
  <c r="U4851" i="20"/>
  <c r="U4852" i="20"/>
  <c r="U4853" i="20"/>
  <c r="U4854" i="20"/>
  <c r="U4855" i="20"/>
  <c r="U4856" i="20"/>
  <c r="U4857" i="20"/>
  <c r="U4858" i="20"/>
  <c r="U4859" i="20"/>
  <c r="U4860" i="20"/>
  <c r="U4861" i="20"/>
  <c r="U4862" i="20"/>
  <c r="U4863" i="20"/>
  <c r="U4864" i="20"/>
  <c r="U4865" i="20"/>
  <c r="U4866" i="20"/>
  <c r="U4867" i="20"/>
  <c r="U4868" i="20"/>
  <c r="U4869" i="20"/>
  <c r="U4870" i="20"/>
  <c r="U4871" i="20"/>
  <c r="U4872" i="20"/>
  <c r="U4873" i="20"/>
  <c r="U4874" i="20"/>
  <c r="U4875" i="20"/>
  <c r="U4876" i="20"/>
  <c r="U4877" i="20"/>
  <c r="U4878" i="20"/>
  <c r="U4879" i="20"/>
  <c r="U4880" i="20"/>
  <c r="U4881" i="20"/>
  <c r="U4882" i="20"/>
  <c r="U4883" i="20"/>
  <c r="U4884" i="20"/>
  <c r="U4885" i="20"/>
  <c r="U4886" i="20"/>
  <c r="U4887" i="20"/>
  <c r="U4888" i="20"/>
  <c r="U4889" i="20"/>
  <c r="U4890" i="20"/>
  <c r="U4891" i="20"/>
  <c r="U4892" i="20"/>
  <c r="U4893" i="20"/>
  <c r="U4894" i="20"/>
  <c r="U4895" i="20"/>
  <c r="U4896" i="20"/>
  <c r="U4897" i="20"/>
  <c r="U4898" i="20"/>
  <c r="U4899" i="20"/>
  <c r="U4900" i="20"/>
  <c r="U4901" i="20"/>
  <c r="U4902" i="20"/>
  <c r="U4903" i="20"/>
  <c r="U4904" i="20"/>
  <c r="U4905" i="20"/>
  <c r="U4906" i="20"/>
  <c r="U4907" i="20"/>
  <c r="U4908" i="20"/>
  <c r="U4909" i="20"/>
  <c r="U4910" i="20"/>
  <c r="U4911" i="20"/>
  <c r="U4912" i="20"/>
  <c r="U4913" i="20"/>
  <c r="U4914" i="20"/>
  <c r="U4915" i="20"/>
  <c r="U4916" i="20"/>
  <c r="U4917" i="20"/>
  <c r="U4918" i="20"/>
  <c r="U4919" i="20"/>
  <c r="U4920" i="20"/>
  <c r="U4921" i="20"/>
  <c r="U4922" i="20"/>
  <c r="U4923" i="20"/>
  <c r="U4924" i="20"/>
  <c r="U4925" i="20"/>
  <c r="U4926" i="20"/>
  <c r="U4927" i="20"/>
  <c r="U4928" i="20"/>
  <c r="U4929" i="20"/>
  <c r="U4930" i="20"/>
  <c r="U4931" i="20"/>
  <c r="U4932" i="20"/>
  <c r="U4933" i="20"/>
  <c r="U4934" i="20"/>
  <c r="U4935" i="20"/>
  <c r="U4936" i="20"/>
  <c r="U4937" i="20"/>
  <c r="U4938" i="20"/>
  <c r="U4939" i="20"/>
  <c r="U4940" i="20"/>
  <c r="U4941" i="20"/>
  <c r="U4942" i="20"/>
  <c r="U4943" i="20"/>
  <c r="U4944" i="20"/>
  <c r="U4945" i="20"/>
  <c r="U4946" i="20"/>
  <c r="U4947" i="20"/>
  <c r="U4948" i="20"/>
  <c r="U4949" i="20"/>
  <c r="U4950" i="20"/>
  <c r="U4951" i="20"/>
  <c r="U4952" i="20"/>
  <c r="U4953" i="20"/>
  <c r="U4954" i="20"/>
  <c r="U4955" i="20"/>
  <c r="U4956" i="20"/>
  <c r="U4957" i="20"/>
  <c r="U4958" i="20"/>
  <c r="U4959" i="20"/>
  <c r="U4960" i="20"/>
  <c r="U4961" i="20"/>
  <c r="U4962" i="20"/>
  <c r="U4963" i="20"/>
  <c r="U4964" i="20"/>
  <c r="U4965" i="20"/>
  <c r="U4966" i="20"/>
  <c r="U4967" i="20"/>
  <c r="U4968" i="20"/>
  <c r="U4969" i="20"/>
  <c r="U4970" i="20"/>
  <c r="U4971" i="20"/>
  <c r="U4972" i="20"/>
  <c r="U4973" i="20"/>
  <c r="U4974" i="20"/>
  <c r="U4975" i="20"/>
  <c r="U4976" i="20"/>
  <c r="U4977" i="20"/>
  <c r="U4978" i="20"/>
  <c r="U4979" i="20"/>
  <c r="U4980" i="20"/>
  <c r="U4981" i="20"/>
  <c r="U4982" i="20"/>
  <c r="U4983" i="20"/>
  <c r="U4984" i="20"/>
  <c r="U4985" i="20"/>
  <c r="U4986" i="20"/>
  <c r="U4987" i="20"/>
  <c r="U4988" i="20"/>
  <c r="U4989" i="20"/>
  <c r="U4990" i="20"/>
  <c r="U4991" i="20"/>
  <c r="U4992" i="20"/>
  <c r="U4993" i="20"/>
  <c r="U4994" i="20"/>
  <c r="U4995" i="20"/>
  <c r="U4996" i="20"/>
  <c r="U4997" i="20"/>
  <c r="U4998" i="20"/>
  <c r="U4999" i="20"/>
  <c r="U5000" i="20"/>
  <c r="U5001" i="20"/>
  <c r="U5002" i="20"/>
  <c r="U5003" i="20"/>
  <c r="U5004" i="20"/>
  <c r="U5005" i="20"/>
  <c r="U5006" i="20"/>
  <c r="U5007" i="20"/>
  <c r="U5008" i="20"/>
  <c r="U5009" i="20"/>
  <c r="U5010" i="20"/>
  <c r="U5011" i="20"/>
  <c r="U5012" i="20"/>
  <c r="U5013" i="20"/>
  <c r="U5014" i="20"/>
  <c r="U5015" i="20"/>
  <c r="U5016" i="20"/>
  <c r="U5017" i="20"/>
  <c r="U5018" i="20"/>
  <c r="U5019" i="20"/>
  <c r="U5020" i="20"/>
  <c r="U5021" i="20"/>
  <c r="U5022" i="20"/>
  <c r="U5023" i="20"/>
  <c r="U5024" i="20"/>
  <c r="U5025" i="20"/>
  <c r="U5026" i="20"/>
  <c r="U5027" i="20"/>
  <c r="U5028" i="20"/>
  <c r="U5029" i="20"/>
  <c r="U5030" i="20"/>
  <c r="U5031" i="20"/>
  <c r="U5032" i="20"/>
  <c r="U5033" i="20"/>
  <c r="U5034" i="20"/>
  <c r="U5035" i="20"/>
  <c r="U5036" i="20"/>
  <c r="U5037" i="20"/>
  <c r="U5038" i="20"/>
  <c r="U5039" i="20"/>
  <c r="U5040" i="20"/>
  <c r="U5041" i="20"/>
  <c r="U5042" i="20"/>
  <c r="U5043" i="20"/>
  <c r="U5044" i="20"/>
  <c r="U5045" i="20"/>
  <c r="U5046" i="20"/>
  <c r="U5047" i="20"/>
  <c r="U5048" i="20"/>
  <c r="U5049" i="20"/>
  <c r="U5050" i="20"/>
  <c r="U5051" i="20"/>
  <c r="U5052" i="20"/>
  <c r="U5053" i="20"/>
  <c r="U5054" i="20"/>
  <c r="U5055" i="20"/>
  <c r="U5056" i="20"/>
  <c r="U5057" i="20"/>
  <c r="U5058" i="20"/>
  <c r="U5059" i="20"/>
  <c r="U5060" i="20"/>
  <c r="U5061" i="20"/>
  <c r="U5062" i="20"/>
  <c r="U5063" i="20"/>
  <c r="U5064" i="20"/>
  <c r="U5065" i="20"/>
  <c r="U5066" i="20"/>
  <c r="U5067" i="20"/>
  <c r="U5068" i="20"/>
  <c r="U5069" i="20"/>
  <c r="U5070" i="20"/>
  <c r="U5071" i="20"/>
  <c r="U5072" i="20"/>
  <c r="U5073" i="20"/>
  <c r="U5074" i="20"/>
  <c r="U5075" i="20"/>
  <c r="U5076" i="20"/>
  <c r="U5077" i="20"/>
  <c r="U5078" i="20"/>
  <c r="U5079" i="20"/>
  <c r="U5080" i="20"/>
  <c r="U5081" i="20"/>
  <c r="U5082" i="20"/>
  <c r="U5083" i="20"/>
  <c r="U5084" i="20"/>
  <c r="U5085" i="20"/>
  <c r="U5086" i="20"/>
  <c r="U5087" i="20"/>
  <c r="U5088" i="20"/>
  <c r="U5089" i="20"/>
  <c r="U5090" i="20"/>
  <c r="U5091" i="20"/>
  <c r="U5092" i="20"/>
  <c r="U5093" i="20"/>
  <c r="U5094" i="20"/>
  <c r="U5095" i="20"/>
  <c r="U5096" i="20"/>
  <c r="U5097" i="20"/>
  <c r="U5098" i="20"/>
  <c r="U5099" i="20"/>
  <c r="U5100" i="20"/>
  <c r="U5101" i="20"/>
  <c r="U5102" i="20"/>
  <c r="U5103" i="20"/>
  <c r="U5104" i="20"/>
  <c r="U5105" i="20"/>
  <c r="U5106" i="20"/>
  <c r="U5107" i="20"/>
  <c r="U5108" i="20"/>
  <c r="U5109" i="20"/>
  <c r="U5110" i="20"/>
  <c r="U5111" i="20"/>
  <c r="U5112" i="20"/>
  <c r="U5113" i="20"/>
  <c r="U5114" i="20"/>
  <c r="U5115" i="20"/>
  <c r="U5116" i="20"/>
  <c r="U5117" i="20"/>
  <c r="U5118" i="20"/>
  <c r="U5119" i="20"/>
  <c r="U5120" i="20"/>
  <c r="U5121" i="20"/>
  <c r="U5122" i="20"/>
  <c r="U5123" i="20"/>
  <c r="U5124" i="20"/>
  <c r="U5125" i="20"/>
  <c r="U5126" i="20"/>
  <c r="U5127" i="20"/>
  <c r="U5128" i="20"/>
  <c r="U5129" i="20"/>
  <c r="U5130" i="20"/>
  <c r="U5131" i="20"/>
  <c r="U5132" i="20"/>
  <c r="U5133" i="20"/>
  <c r="U5134" i="20"/>
  <c r="U5135" i="20"/>
  <c r="U5136" i="20"/>
  <c r="U5137" i="20"/>
  <c r="U5138" i="20"/>
  <c r="U5139" i="20"/>
  <c r="U5140" i="20"/>
  <c r="U5141" i="20"/>
  <c r="U5142" i="20"/>
  <c r="U5143" i="20"/>
  <c r="U5144" i="20"/>
  <c r="U5145" i="20"/>
  <c r="U5146" i="20"/>
  <c r="U5147" i="20"/>
  <c r="U5148" i="20"/>
  <c r="U5149" i="20"/>
  <c r="U5150" i="20"/>
  <c r="U5151" i="20"/>
  <c r="U5152" i="20"/>
  <c r="U5153" i="20"/>
  <c r="U5154" i="20"/>
  <c r="U5155" i="20"/>
  <c r="U5156" i="20"/>
  <c r="U5157" i="20"/>
  <c r="U5158" i="20"/>
  <c r="U5159" i="20"/>
  <c r="U5160" i="20"/>
  <c r="U5161" i="20"/>
  <c r="U5162" i="20"/>
  <c r="U5163" i="20"/>
  <c r="U5164" i="20"/>
  <c r="U5165" i="20"/>
  <c r="U5166" i="20"/>
  <c r="U5167" i="20"/>
  <c r="U5168" i="20"/>
  <c r="U5169" i="20"/>
  <c r="U5170" i="20"/>
  <c r="U5171" i="20"/>
  <c r="U5172" i="20"/>
  <c r="U5173" i="20"/>
  <c r="U5174" i="20"/>
  <c r="U5175" i="20"/>
  <c r="U5176" i="20"/>
  <c r="U5177" i="20"/>
  <c r="U5178" i="20"/>
  <c r="U5179" i="20"/>
  <c r="U5180" i="20"/>
  <c r="U5181" i="20"/>
  <c r="U5182" i="20"/>
  <c r="U5183" i="20"/>
  <c r="U5184" i="20"/>
  <c r="U5185" i="20"/>
  <c r="U5186" i="20"/>
  <c r="U5187" i="20"/>
  <c r="U5188" i="20"/>
  <c r="U5189" i="20"/>
  <c r="U5190" i="20"/>
  <c r="U5191" i="20"/>
  <c r="U5192" i="20"/>
  <c r="U5193" i="20"/>
  <c r="U5194" i="20"/>
  <c r="U5195" i="20"/>
  <c r="U5196" i="20"/>
  <c r="U5197" i="20"/>
  <c r="U5198" i="20"/>
  <c r="U5199" i="20"/>
  <c r="U5200" i="20"/>
  <c r="U5201" i="20"/>
  <c r="U5202" i="20"/>
  <c r="U5203" i="20"/>
  <c r="U5204" i="20"/>
  <c r="U5205" i="20"/>
  <c r="U5206" i="20"/>
  <c r="U5207" i="20"/>
  <c r="U5208" i="20"/>
  <c r="U5209" i="20"/>
  <c r="U5210" i="20"/>
  <c r="U5211" i="20"/>
  <c r="U5212" i="20"/>
  <c r="U5213" i="20"/>
  <c r="U5214" i="20"/>
  <c r="U5215" i="20"/>
  <c r="U5216" i="20"/>
  <c r="U5217" i="20"/>
  <c r="U5218" i="20"/>
  <c r="U5219" i="20"/>
  <c r="U5220" i="20"/>
  <c r="U5221" i="20"/>
  <c r="U5222" i="20"/>
  <c r="U5223" i="20"/>
  <c r="U5224" i="20"/>
  <c r="U5225" i="20"/>
  <c r="U5226" i="20"/>
  <c r="U5227" i="20"/>
  <c r="U5228" i="20"/>
  <c r="U5229" i="20"/>
  <c r="U5230" i="20"/>
  <c r="U5231" i="20"/>
  <c r="U5232" i="20"/>
  <c r="U5233" i="20"/>
  <c r="U5234" i="20"/>
  <c r="U5235" i="20"/>
  <c r="U5236" i="20"/>
  <c r="U5237" i="20"/>
  <c r="U5238" i="20"/>
  <c r="U5239" i="20"/>
  <c r="U5240" i="20"/>
  <c r="U5241" i="20"/>
  <c r="U5242" i="20"/>
  <c r="U5243" i="20"/>
  <c r="U5244" i="20"/>
  <c r="U5245" i="20"/>
  <c r="U5246" i="20"/>
  <c r="U5247" i="20"/>
  <c r="U5248" i="20"/>
  <c r="U5249" i="20"/>
  <c r="U5250" i="20"/>
  <c r="U5251" i="20"/>
  <c r="U5252" i="20"/>
  <c r="U5253" i="20"/>
  <c r="U5254" i="20"/>
  <c r="U5255" i="20"/>
  <c r="U5256" i="20"/>
  <c r="U5257" i="20"/>
  <c r="U5258" i="20"/>
  <c r="U5259" i="20"/>
  <c r="U5260" i="20"/>
  <c r="U5261" i="20"/>
  <c r="U5262" i="20"/>
  <c r="U5263" i="20"/>
  <c r="U5264" i="20"/>
  <c r="U5265" i="20"/>
  <c r="U5266" i="20"/>
  <c r="U5267" i="20"/>
  <c r="U5268" i="20"/>
  <c r="U5269" i="20"/>
  <c r="U5270" i="20"/>
  <c r="U5271" i="20"/>
  <c r="U5272" i="20"/>
  <c r="U5273" i="20"/>
  <c r="U5274" i="20"/>
  <c r="U5275" i="20"/>
  <c r="U5276" i="20"/>
  <c r="U5277" i="20"/>
  <c r="U5278" i="20"/>
  <c r="U5279" i="20"/>
  <c r="U5280" i="20"/>
  <c r="U5281" i="20"/>
  <c r="U5282" i="20"/>
  <c r="U5283" i="20"/>
  <c r="U5284" i="20"/>
  <c r="U5285" i="20"/>
  <c r="U5286" i="20"/>
  <c r="U5287" i="20"/>
  <c r="U5288" i="20"/>
  <c r="U5289" i="20"/>
  <c r="U5290" i="20"/>
  <c r="U5291" i="20"/>
  <c r="U5292" i="20"/>
  <c r="U5293" i="20"/>
  <c r="U5294" i="20"/>
  <c r="U5295" i="20"/>
  <c r="U5296" i="20"/>
  <c r="U5297" i="20"/>
  <c r="U5298" i="20"/>
  <c r="U5299" i="20"/>
  <c r="U5300" i="20"/>
  <c r="U5301" i="20"/>
  <c r="U5302" i="20"/>
  <c r="U5303" i="20"/>
  <c r="U5304" i="20"/>
  <c r="U5305" i="20"/>
  <c r="U5306" i="20"/>
  <c r="U5307" i="20"/>
  <c r="U5308" i="20"/>
  <c r="U5309" i="20"/>
  <c r="U5310" i="20"/>
  <c r="U5311" i="20"/>
  <c r="U5312" i="20"/>
  <c r="U5313" i="20"/>
  <c r="U5314" i="20"/>
  <c r="U5315" i="20"/>
  <c r="U5316" i="20"/>
  <c r="U5317" i="20"/>
  <c r="U5318" i="20"/>
  <c r="U5319" i="20"/>
  <c r="U5320" i="20"/>
  <c r="U5321" i="20"/>
  <c r="U5322" i="20"/>
  <c r="U5323" i="20"/>
  <c r="U5324" i="20"/>
  <c r="U5325" i="20"/>
  <c r="U5326" i="20"/>
  <c r="U5327" i="20"/>
  <c r="U5328" i="20"/>
  <c r="U5329" i="20"/>
  <c r="U5330" i="20"/>
  <c r="V1211" i="20"/>
  <c r="V1212" i="20"/>
  <c r="V1213" i="20"/>
  <c r="V1214" i="20"/>
  <c r="V1215" i="20"/>
  <c r="V1216" i="20"/>
  <c r="V1217" i="20"/>
  <c r="V1218" i="20"/>
  <c r="V1219" i="20"/>
  <c r="V1220" i="20"/>
  <c r="V1221" i="20"/>
  <c r="V1222" i="20"/>
  <c r="V1223" i="20"/>
  <c r="V1224" i="20"/>
  <c r="V1225" i="20"/>
  <c r="V1226" i="20"/>
  <c r="V1227" i="20"/>
  <c r="V1228" i="20"/>
  <c r="V1229" i="20"/>
  <c r="V1230" i="20"/>
  <c r="V1231" i="20"/>
  <c r="V1232" i="20"/>
  <c r="V1233" i="20"/>
  <c r="V1234" i="20"/>
  <c r="V1235" i="20"/>
  <c r="V1236" i="20"/>
  <c r="V1237" i="20"/>
  <c r="V1238" i="20"/>
  <c r="V1239" i="20"/>
  <c r="V1240" i="20"/>
  <c r="V1241" i="20"/>
  <c r="V1242" i="20"/>
  <c r="V1243" i="20"/>
  <c r="V1244" i="20"/>
  <c r="V1245" i="20"/>
  <c r="V1246" i="20"/>
  <c r="V1247" i="20"/>
  <c r="V1248" i="20"/>
  <c r="V1249" i="20"/>
  <c r="V1250" i="20"/>
  <c r="V1251" i="20"/>
  <c r="V1252" i="20"/>
  <c r="V1253" i="20"/>
  <c r="V1254" i="20"/>
  <c r="V1255" i="20"/>
  <c r="V1256" i="20"/>
  <c r="V1257" i="20"/>
  <c r="V1258" i="20"/>
  <c r="V1259" i="20"/>
  <c r="V1260" i="20"/>
  <c r="V1261" i="20"/>
  <c r="V1262" i="20"/>
  <c r="V1263" i="20"/>
  <c r="V1264" i="20"/>
  <c r="V1265" i="20"/>
  <c r="V1266" i="20"/>
  <c r="V1267" i="20"/>
  <c r="V1268" i="20"/>
  <c r="V1269" i="20"/>
  <c r="V1270" i="20"/>
  <c r="V1271" i="20"/>
  <c r="V1272" i="20"/>
  <c r="V1273" i="20"/>
  <c r="V1274" i="20"/>
  <c r="V1275" i="20"/>
  <c r="V1276" i="20"/>
  <c r="V1277" i="20"/>
  <c r="V1278" i="20"/>
  <c r="V1279" i="20"/>
  <c r="V1280" i="20"/>
  <c r="V1281" i="20"/>
  <c r="V1282" i="20"/>
  <c r="V1283" i="20"/>
  <c r="V1284" i="20"/>
  <c r="V1285" i="20"/>
  <c r="V1286" i="20"/>
  <c r="V1287" i="20"/>
  <c r="V1288" i="20"/>
  <c r="V1289" i="20"/>
  <c r="V1290" i="20"/>
  <c r="V1291" i="20"/>
  <c r="V1292" i="20"/>
  <c r="V1293" i="20"/>
  <c r="V1294" i="20"/>
  <c r="V1295" i="20"/>
  <c r="V1296" i="20"/>
  <c r="V1297" i="20"/>
  <c r="V1298" i="20"/>
  <c r="V1299" i="20"/>
  <c r="V1300" i="20"/>
  <c r="V1301" i="20"/>
  <c r="V1302" i="20"/>
  <c r="V1303" i="20"/>
  <c r="V1304" i="20"/>
  <c r="V1305" i="20"/>
  <c r="V1306" i="20"/>
  <c r="V1307" i="20"/>
  <c r="V1308" i="20"/>
  <c r="V1309" i="20"/>
  <c r="V1310" i="20"/>
  <c r="V1311" i="20"/>
  <c r="V1312" i="20"/>
  <c r="V1313" i="20"/>
  <c r="V1314" i="20"/>
  <c r="V1315" i="20"/>
  <c r="V1316" i="20"/>
  <c r="V1317" i="20"/>
  <c r="V1318" i="20"/>
  <c r="V1319" i="20"/>
  <c r="V1320" i="20"/>
  <c r="V1321" i="20"/>
  <c r="V1322" i="20"/>
  <c r="V1323" i="20"/>
  <c r="V1324" i="20"/>
  <c r="V1325" i="20"/>
  <c r="V1326" i="20"/>
  <c r="V1327" i="20"/>
  <c r="V1328" i="20"/>
  <c r="V1329" i="20"/>
  <c r="V1330" i="20"/>
  <c r="V1331" i="20"/>
  <c r="V1332" i="20"/>
  <c r="V1333" i="20"/>
  <c r="V1334" i="20"/>
  <c r="V1335" i="20"/>
  <c r="V1336" i="20"/>
  <c r="V1337" i="20"/>
  <c r="V1338" i="20"/>
  <c r="V1339" i="20"/>
  <c r="V1340" i="20"/>
  <c r="V1341" i="20"/>
  <c r="V1342" i="20"/>
  <c r="V1343" i="20"/>
  <c r="V1344" i="20"/>
  <c r="V1345" i="20"/>
  <c r="V1346" i="20"/>
  <c r="V1347" i="20"/>
  <c r="V1348" i="20"/>
  <c r="V1349" i="20"/>
  <c r="V1350" i="20"/>
  <c r="V1351" i="20"/>
  <c r="V1352" i="20"/>
  <c r="V1353" i="20"/>
  <c r="V1354" i="20"/>
  <c r="V1355" i="20"/>
  <c r="V1356" i="20"/>
  <c r="V1357" i="20"/>
  <c r="V1358" i="20"/>
  <c r="V1359" i="20"/>
  <c r="V1360" i="20"/>
  <c r="V1361" i="20"/>
  <c r="V1362" i="20"/>
  <c r="V1363" i="20"/>
  <c r="V1364" i="20"/>
  <c r="V1365" i="20"/>
  <c r="V1366" i="20"/>
  <c r="V1367" i="20"/>
  <c r="V1368" i="20"/>
  <c r="V1369" i="20"/>
  <c r="V1370" i="20"/>
  <c r="V1371" i="20"/>
  <c r="V1372" i="20"/>
  <c r="V1373" i="20"/>
  <c r="V1374" i="20"/>
  <c r="V1375" i="20"/>
  <c r="V1376" i="20"/>
  <c r="V1377" i="20"/>
  <c r="V1378" i="20"/>
  <c r="V1379" i="20"/>
  <c r="V1380" i="20"/>
  <c r="V1381" i="20"/>
  <c r="V1382" i="20"/>
  <c r="V1383" i="20"/>
  <c r="V1384" i="20"/>
  <c r="V1385" i="20"/>
  <c r="V1386" i="20"/>
  <c r="V1387" i="20"/>
  <c r="V1388" i="20"/>
  <c r="V1389" i="20"/>
  <c r="V1390" i="20"/>
  <c r="V1391" i="20"/>
  <c r="V1392" i="20"/>
  <c r="V1393" i="20"/>
  <c r="V1394" i="20"/>
  <c r="V1395" i="20"/>
  <c r="V1396" i="20"/>
  <c r="V1397" i="20"/>
  <c r="V1398" i="20"/>
  <c r="V1399" i="20"/>
  <c r="V1400" i="20"/>
  <c r="V1401" i="20"/>
  <c r="V1402" i="20"/>
  <c r="V1403" i="20"/>
  <c r="V1404" i="20"/>
  <c r="V1405" i="20"/>
  <c r="V1406" i="20"/>
  <c r="V1407" i="20"/>
  <c r="V1408" i="20"/>
  <c r="V1409" i="20"/>
  <c r="V1410" i="20"/>
  <c r="V1411" i="20"/>
  <c r="V1412" i="20"/>
  <c r="V1413" i="20"/>
  <c r="V1414" i="20"/>
  <c r="V1415" i="20"/>
  <c r="V1416" i="20"/>
  <c r="V1417" i="20"/>
  <c r="V1418" i="20"/>
  <c r="V1419" i="20"/>
  <c r="V1420" i="20"/>
  <c r="V1421" i="20"/>
  <c r="V1422" i="20"/>
  <c r="V1423" i="20"/>
  <c r="V1424" i="20"/>
  <c r="V1425" i="20"/>
  <c r="V1426" i="20"/>
  <c r="V1427" i="20"/>
  <c r="V1428" i="20"/>
  <c r="V1429" i="20"/>
  <c r="V1430" i="20"/>
  <c r="V1431" i="20"/>
  <c r="V1432" i="20"/>
  <c r="V1433" i="20"/>
  <c r="V1434" i="20"/>
  <c r="V1435" i="20"/>
  <c r="V1436" i="20"/>
  <c r="V1437" i="20"/>
  <c r="V1438" i="20"/>
  <c r="V1439" i="20"/>
  <c r="V1440" i="20"/>
  <c r="V1441" i="20"/>
  <c r="V1442" i="20"/>
  <c r="V1443" i="20"/>
  <c r="V1444" i="20"/>
  <c r="V1445" i="20"/>
  <c r="V1446" i="20"/>
  <c r="V1447" i="20"/>
  <c r="V1448" i="20"/>
  <c r="V1449" i="20"/>
  <c r="V1450" i="20"/>
  <c r="V1451" i="20"/>
  <c r="V1452" i="20"/>
  <c r="V1453" i="20"/>
  <c r="V1454" i="20"/>
  <c r="V1455" i="20"/>
  <c r="V1456" i="20"/>
  <c r="V1457" i="20"/>
  <c r="V1458" i="20"/>
  <c r="V1459" i="20"/>
  <c r="V1460" i="20"/>
  <c r="V1461" i="20"/>
  <c r="V1462" i="20"/>
  <c r="V1463" i="20"/>
  <c r="V1464" i="20"/>
  <c r="V1465" i="20"/>
  <c r="V1466" i="20"/>
  <c r="V1467" i="20"/>
  <c r="V1468" i="20"/>
  <c r="V1469" i="20"/>
  <c r="V1470" i="20"/>
  <c r="V1471" i="20"/>
  <c r="V1472" i="20"/>
  <c r="V1473" i="20"/>
  <c r="V1474" i="20"/>
  <c r="V1475" i="20"/>
  <c r="V1476" i="20"/>
  <c r="V1477" i="20"/>
  <c r="V1478" i="20"/>
  <c r="V1479" i="20"/>
  <c r="V1480" i="20"/>
  <c r="V1481" i="20"/>
  <c r="V1482" i="20"/>
  <c r="V1483" i="20"/>
  <c r="V1484" i="20"/>
  <c r="V1485" i="20"/>
  <c r="V1486" i="20"/>
  <c r="V1487" i="20"/>
  <c r="V1488" i="20"/>
  <c r="V1489" i="20"/>
  <c r="V1490" i="20"/>
  <c r="V1491" i="20"/>
  <c r="V1492" i="20"/>
  <c r="V1493" i="20"/>
  <c r="V1494" i="20"/>
  <c r="V1495" i="20"/>
  <c r="V1496" i="20"/>
  <c r="V1497" i="20"/>
  <c r="V1498" i="20"/>
  <c r="V1499" i="20"/>
  <c r="V1500" i="20"/>
  <c r="V1501" i="20"/>
  <c r="V1502" i="20"/>
  <c r="V1503" i="20"/>
  <c r="V1504" i="20"/>
  <c r="V1505" i="20"/>
  <c r="V1506" i="20"/>
  <c r="V1507" i="20"/>
  <c r="V1508" i="20"/>
  <c r="V1509" i="20"/>
  <c r="V1510" i="20"/>
  <c r="V1511" i="20"/>
  <c r="V1512" i="20"/>
  <c r="V1513" i="20"/>
  <c r="V1514" i="20"/>
  <c r="V1515" i="20"/>
  <c r="V1516" i="20"/>
  <c r="V1517" i="20"/>
  <c r="V1518" i="20"/>
  <c r="V1519" i="20"/>
  <c r="V1520" i="20"/>
  <c r="V1521" i="20"/>
  <c r="V1522" i="20"/>
  <c r="V1523" i="20"/>
  <c r="V1524" i="20"/>
  <c r="V1525" i="20"/>
  <c r="V1526" i="20"/>
  <c r="V1527" i="20"/>
  <c r="V1528" i="20"/>
  <c r="V1529" i="20"/>
  <c r="V1530" i="20"/>
  <c r="V1531" i="20"/>
  <c r="V1532" i="20"/>
  <c r="V1533" i="20"/>
  <c r="V1534" i="20"/>
  <c r="V1535" i="20"/>
  <c r="V1536" i="20"/>
  <c r="V1537" i="20"/>
  <c r="V1538" i="20"/>
  <c r="V1539" i="20"/>
  <c r="V1540" i="20"/>
  <c r="V1541" i="20"/>
  <c r="V1542" i="20"/>
  <c r="V1543" i="20"/>
  <c r="V1544" i="20"/>
  <c r="V1545" i="20"/>
  <c r="V1546" i="20"/>
  <c r="V1547" i="20"/>
  <c r="V1548" i="20"/>
  <c r="V1549" i="20"/>
  <c r="V1550" i="20"/>
  <c r="V1551" i="20"/>
  <c r="V1552" i="20"/>
  <c r="V1553" i="20"/>
  <c r="V1554" i="20"/>
  <c r="V1555" i="20"/>
  <c r="V1556" i="20"/>
  <c r="V1557" i="20"/>
  <c r="V1558" i="20"/>
  <c r="V1559" i="20"/>
  <c r="V1560" i="20"/>
  <c r="V1561" i="20"/>
  <c r="V1562" i="20"/>
  <c r="V1563" i="20"/>
  <c r="V1564" i="20"/>
  <c r="V1565" i="20"/>
  <c r="V1566" i="20"/>
  <c r="V1567" i="20"/>
  <c r="V1568" i="20"/>
  <c r="V1569" i="20"/>
  <c r="V1570" i="20"/>
  <c r="V1571" i="20"/>
  <c r="V1572" i="20"/>
  <c r="V1573" i="20"/>
  <c r="V1574" i="20"/>
  <c r="V1575" i="20"/>
  <c r="V1576" i="20"/>
  <c r="V1577" i="20"/>
  <c r="V1578" i="20"/>
  <c r="V1579" i="20"/>
  <c r="V1580" i="20"/>
  <c r="V1581" i="20"/>
  <c r="V1582" i="20"/>
  <c r="V1583" i="20"/>
  <c r="V1584" i="20"/>
  <c r="V1585" i="20"/>
  <c r="V1586" i="20"/>
  <c r="V1587" i="20"/>
  <c r="V1588" i="20"/>
  <c r="V1589" i="20"/>
  <c r="V1590" i="20"/>
  <c r="V1591" i="20"/>
  <c r="V1592" i="20"/>
  <c r="V1593" i="20"/>
  <c r="V1594" i="20"/>
  <c r="V1595" i="20"/>
  <c r="V1596" i="20"/>
  <c r="V1597" i="20"/>
  <c r="V1598" i="20"/>
  <c r="V1599" i="20"/>
  <c r="V1600" i="20"/>
  <c r="V1601" i="20"/>
  <c r="V1602" i="20"/>
  <c r="V1603" i="20"/>
  <c r="V1604" i="20"/>
  <c r="V1605" i="20"/>
  <c r="V1606" i="20"/>
  <c r="V1607" i="20"/>
  <c r="V1608" i="20"/>
  <c r="V1609" i="20"/>
  <c r="V1610" i="20"/>
  <c r="V1611" i="20"/>
  <c r="V1612" i="20"/>
  <c r="V1613" i="20"/>
  <c r="V1614" i="20"/>
  <c r="V1615" i="20"/>
  <c r="V1616" i="20"/>
  <c r="V1617" i="20"/>
  <c r="V1618" i="20"/>
  <c r="V1619" i="20"/>
  <c r="V1620" i="20"/>
  <c r="V1621" i="20"/>
  <c r="V1622" i="20"/>
  <c r="V1623" i="20"/>
  <c r="V1624" i="20"/>
  <c r="V1625" i="20"/>
  <c r="V1626" i="20"/>
  <c r="V1627" i="20"/>
  <c r="V1628" i="20"/>
  <c r="V1629" i="20"/>
  <c r="V1630" i="20"/>
  <c r="V1631" i="20"/>
  <c r="V1632" i="20"/>
  <c r="V1633" i="20"/>
  <c r="V1634" i="20"/>
  <c r="V1635" i="20"/>
  <c r="V1636" i="20"/>
  <c r="V1637" i="20"/>
  <c r="V1638" i="20"/>
  <c r="V1639" i="20"/>
  <c r="V1640" i="20"/>
  <c r="V1641" i="20"/>
  <c r="V1642" i="20"/>
  <c r="V1643" i="20"/>
  <c r="V1644" i="20"/>
  <c r="V1645" i="20"/>
  <c r="V1646" i="20"/>
  <c r="V1647" i="20"/>
  <c r="V1648" i="20"/>
  <c r="V1649" i="20"/>
  <c r="V1650" i="20"/>
  <c r="V1651" i="20"/>
  <c r="V1652" i="20"/>
  <c r="V1653" i="20"/>
  <c r="V1654" i="20"/>
  <c r="V1655" i="20"/>
  <c r="V1656" i="20"/>
  <c r="V1657" i="20"/>
  <c r="V1658" i="20"/>
  <c r="V1659" i="20"/>
  <c r="V1660" i="20"/>
  <c r="V1661" i="20"/>
  <c r="V1662" i="20"/>
  <c r="V1663" i="20"/>
  <c r="V1664" i="20"/>
  <c r="V1665" i="20"/>
  <c r="V1666" i="20"/>
  <c r="V1667" i="20"/>
  <c r="V1668" i="20"/>
  <c r="V1669" i="20"/>
  <c r="V1670" i="20"/>
  <c r="V1671" i="20"/>
  <c r="V1672" i="20"/>
  <c r="V1673" i="20"/>
  <c r="V1674" i="20"/>
  <c r="V1675" i="20"/>
  <c r="V1676" i="20"/>
  <c r="V1677" i="20"/>
  <c r="V1678" i="20"/>
  <c r="V1679" i="20"/>
  <c r="V1680" i="20"/>
  <c r="V1681" i="20"/>
  <c r="V1682" i="20"/>
  <c r="V1683" i="20"/>
  <c r="V1684" i="20"/>
  <c r="V1685" i="20"/>
  <c r="V1686" i="20"/>
  <c r="V1687" i="20"/>
  <c r="V1688" i="20"/>
  <c r="V1689" i="20"/>
  <c r="V1690" i="20"/>
  <c r="V1691" i="20"/>
  <c r="V1692" i="20"/>
  <c r="V1693" i="20"/>
  <c r="V1694" i="20"/>
  <c r="V1695" i="20"/>
  <c r="V1696" i="20"/>
  <c r="V1697" i="20"/>
  <c r="V1698" i="20"/>
  <c r="V1699" i="20"/>
  <c r="V1700" i="20"/>
  <c r="V1701" i="20"/>
  <c r="V1702" i="20"/>
  <c r="V1703" i="20"/>
  <c r="V1704" i="20"/>
  <c r="V1705" i="20"/>
  <c r="V1706" i="20"/>
  <c r="V1707" i="20"/>
  <c r="V1708" i="20"/>
  <c r="V1709" i="20"/>
  <c r="V1710" i="20"/>
  <c r="V1711" i="20"/>
  <c r="V1712" i="20"/>
  <c r="V1713" i="20"/>
  <c r="V1714" i="20"/>
  <c r="V1715" i="20"/>
  <c r="V1716" i="20"/>
  <c r="V1717" i="20"/>
  <c r="V1718" i="20"/>
  <c r="V1719" i="20"/>
  <c r="V1720" i="20"/>
  <c r="V1721" i="20"/>
  <c r="V1722" i="20"/>
  <c r="V1723" i="20"/>
  <c r="V1724" i="20"/>
  <c r="V1725" i="20"/>
  <c r="V1726" i="20"/>
  <c r="V1727" i="20"/>
  <c r="V1728" i="20"/>
  <c r="V1729" i="20"/>
  <c r="V1730" i="20"/>
  <c r="V1731" i="20"/>
  <c r="V1732" i="20"/>
  <c r="V1733" i="20"/>
  <c r="V1734" i="20"/>
  <c r="V1735" i="20"/>
  <c r="V1736" i="20"/>
  <c r="V1737" i="20"/>
  <c r="V1738" i="20"/>
  <c r="V1739" i="20"/>
  <c r="V1740" i="20"/>
  <c r="V1741" i="20"/>
  <c r="V1742" i="20"/>
  <c r="V1743" i="20"/>
  <c r="V1744" i="20"/>
  <c r="V1745" i="20"/>
  <c r="V1746" i="20"/>
  <c r="V1747" i="20"/>
  <c r="V1748" i="20"/>
  <c r="V1749" i="20"/>
  <c r="V1750" i="20"/>
  <c r="V1751" i="20"/>
  <c r="V1752" i="20"/>
  <c r="V1753" i="20"/>
  <c r="V1754" i="20"/>
  <c r="V1755" i="20"/>
  <c r="V1756" i="20"/>
  <c r="V1757" i="20"/>
  <c r="V1758" i="20"/>
  <c r="V1759" i="20"/>
  <c r="V1760" i="20"/>
  <c r="V1761" i="20"/>
  <c r="V1762" i="20"/>
  <c r="V1763" i="20"/>
  <c r="V1764" i="20"/>
  <c r="V1765" i="20"/>
  <c r="V1766" i="20"/>
  <c r="V1767" i="20"/>
  <c r="V1768" i="20"/>
  <c r="V1769" i="20"/>
  <c r="V1770" i="20"/>
  <c r="V1771" i="20"/>
  <c r="V1772" i="20"/>
  <c r="V1773" i="20"/>
  <c r="V1774" i="20"/>
  <c r="V1775" i="20"/>
  <c r="V1776" i="20"/>
  <c r="V1777" i="20"/>
  <c r="V1778" i="20"/>
  <c r="V1779" i="20"/>
  <c r="V1780" i="20"/>
  <c r="V1781" i="20"/>
  <c r="V1782" i="20"/>
  <c r="V1783" i="20"/>
  <c r="V1784" i="20"/>
  <c r="V1785" i="20"/>
  <c r="V1786" i="20"/>
  <c r="V1787" i="20"/>
  <c r="V1788" i="20"/>
  <c r="V1789" i="20"/>
  <c r="V1790" i="20"/>
  <c r="V1791" i="20"/>
  <c r="V1792" i="20"/>
  <c r="V1793" i="20"/>
  <c r="V1794" i="20"/>
  <c r="V1795" i="20"/>
  <c r="V1796" i="20"/>
  <c r="V1797" i="20"/>
  <c r="V1798" i="20"/>
  <c r="V1799" i="20"/>
  <c r="V1800" i="20"/>
  <c r="V1801" i="20"/>
  <c r="V1802" i="20"/>
  <c r="V1803" i="20"/>
  <c r="V1804" i="20"/>
  <c r="V1805" i="20"/>
  <c r="V1806" i="20"/>
  <c r="V1807" i="20"/>
  <c r="V1808" i="20"/>
  <c r="V1809" i="20"/>
  <c r="V1810" i="20"/>
  <c r="V1811" i="20"/>
  <c r="V1812" i="20"/>
  <c r="V1813" i="20"/>
  <c r="V1814" i="20"/>
  <c r="V1815" i="20"/>
  <c r="V1816" i="20"/>
  <c r="V1817" i="20"/>
  <c r="V1818" i="20"/>
  <c r="V1819" i="20"/>
  <c r="V1820" i="20"/>
  <c r="V1821" i="20"/>
  <c r="V1822" i="20"/>
  <c r="V1823" i="20"/>
  <c r="V1824" i="20"/>
  <c r="V1825" i="20"/>
  <c r="V1826" i="20"/>
  <c r="V1827" i="20"/>
  <c r="V1828" i="20"/>
  <c r="V1829" i="20"/>
  <c r="V1830" i="20"/>
  <c r="V1831" i="20"/>
  <c r="V1832" i="20"/>
  <c r="V1833" i="20"/>
  <c r="V1834" i="20"/>
  <c r="V1835" i="20"/>
  <c r="V1836" i="20"/>
  <c r="V1837" i="20"/>
  <c r="V1838" i="20"/>
  <c r="V1839" i="20"/>
  <c r="V1840" i="20"/>
  <c r="V1841" i="20"/>
  <c r="V1842" i="20"/>
  <c r="V1843" i="20"/>
  <c r="V1844" i="20"/>
  <c r="V1845" i="20"/>
  <c r="V1846" i="20"/>
  <c r="V1847" i="20"/>
  <c r="V1848" i="20"/>
  <c r="V1849" i="20"/>
  <c r="V1850" i="20"/>
  <c r="V1851" i="20"/>
  <c r="V1852" i="20"/>
  <c r="V1853" i="20"/>
  <c r="V1854" i="20"/>
  <c r="V1855" i="20"/>
  <c r="V1856" i="20"/>
  <c r="V1857" i="20"/>
  <c r="V1858" i="20"/>
  <c r="V1859" i="20"/>
  <c r="V1860" i="20"/>
  <c r="V1861" i="20"/>
  <c r="V1862" i="20"/>
  <c r="V1863" i="20"/>
  <c r="V1864" i="20"/>
  <c r="V1865" i="20"/>
  <c r="V1866" i="20"/>
  <c r="V1867" i="20"/>
  <c r="V1868" i="20"/>
  <c r="V1869" i="20"/>
  <c r="V1870" i="20"/>
  <c r="V1871" i="20"/>
  <c r="V1872" i="20"/>
  <c r="V1873" i="20"/>
  <c r="V1874" i="20"/>
  <c r="V1875" i="20"/>
  <c r="V1876" i="20"/>
  <c r="V1877" i="20"/>
  <c r="V1878" i="20"/>
  <c r="V1879" i="20"/>
  <c r="V1880" i="20"/>
  <c r="V1881" i="20"/>
  <c r="V1882" i="20"/>
  <c r="V1883" i="20"/>
  <c r="V1884" i="20"/>
  <c r="V1885" i="20"/>
  <c r="V1886" i="20"/>
  <c r="V1887" i="20"/>
  <c r="V1888" i="20"/>
  <c r="V1889" i="20"/>
  <c r="V1890" i="20"/>
  <c r="V1891" i="20"/>
  <c r="V1892" i="20"/>
  <c r="V1893" i="20"/>
  <c r="V1894" i="20"/>
  <c r="V1895" i="20"/>
  <c r="V1896" i="20"/>
  <c r="V1897" i="20"/>
  <c r="V1898" i="20"/>
  <c r="V1899" i="20"/>
  <c r="V1900" i="20"/>
  <c r="V1901" i="20"/>
  <c r="V1902" i="20"/>
  <c r="V1903" i="20"/>
  <c r="V1904" i="20"/>
  <c r="V1905" i="20"/>
  <c r="V1906" i="20"/>
  <c r="V1907" i="20"/>
  <c r="V1908" i="20"/>
  <c r="V1909" i="20"/>
  <c r="V1910" i="20"/>
  <c r="V1911" i="20"/>
  <c r="V1912" i="20"/>
  <c r="V1913" i="20"/>
  <c r="V1914" i="20"/>
  <c r="V1915" i="20"/>
  <c r="V1916" i="20"/>
  <c r="V1917" i="20"/>
  <c r="V1918" i="20"/>
  <c r="V1919" i="20"/>
  <c r="V1920" i="20"/>
  <c r="V1921" i="20"/>
  <c r="V1922" i="20"/>
  <c r="V1923" i="20"/>
  <c r="V1924" i="20"/>
  <c r="V1925" i="20"/>
  <c r="V1926" i="20"/>
  <c r="V1927" i="20"/>
  <c r="V1928" i="20"/>
  <c r="V1929" i="20"/>
  <c r="V1930" i="20"/>
  <c r="V1931" i="20"/>
  <c r="V1932" i="20"/>
  <c r="V1933" i="20"/>
  <c r="V1934" i="20"/>
  <c r="V1935" i="20"/>
  <c r="V1936" i="20"/>
  <c r="V1937" i="20"/>
  <c r="V1938" i="20"/>
  <c r="V1939" i="20"/>
  <c r="V1940" i="20"/>
  <c r="V1941" i="20"/>
  <c r="V1942" i="20"/>
  <c r="V1943" i="20"/>
  <c r="V1944" i="20"/>
  <c r="V1945" i="20"/>
  <c r="V1946" i="20"/>
  <c r="V1947" i="20"/>
  <c r="V1948" i="20"/>
  <c r="V1949" i="20"/>
  <c r="V1950" i="20"/>
  <c r="V1951" i="20"/>
  <c r="V1952" i="20"/>
  <c r="V1953" i="20"/>
  <c r="V1954" i="20"/>
  <c r="V1955" i="20"/>
  <c r="V1956" i="20"/>
  <c r="V1957" i="20"/>
  <c r="V1958" i="20"/>
  <c r="V1959" i="20"/>
  <c r="V1960" i="20"/>
  <c r="V1961" i="20"/>
  <c r="V1962" i="20"/>
  <c r="V1963" i="20"/>
  <c r="V1964" i="20"/>
  <c r="V1965" i="20"/>
  <c r="V1966" i="20"/>
  <c r="V1967" i="20"/>
  <c r="V1968" i="20"/>
  <c r="V1969" i="20"/>
  <c r="V1970" i="20"/>
  <c r="V1971" i="20"/>
  <c r="V1972" i="20"/>
  <c r="V1973" i="20"/>
  <c r="V1974" i="20"/>
  <c r="V1975" i="20"/>
  <c r="V1976" i="20"/>
  <c r="V1977" i="20"/>
  <c r="V1978" i="20"/>
  <c r="V1979" i="20"/>
  <c r="V1980" i="20"/>
  <c r="V1981" i="20"/>
  <c r="V1982" i="20"/>
  <c r="V1983" i="20"/>
  <c r="V1984" i="20"/>
  <c r="V1985" i="20"/>
  <c r="V1986" i="20"/>
  <c r="V1987" i="20"/>
  <c r="V1988" i="20"/>
  <c r="V1989" i="20"/>
  <c r="V1990" i="20"/>
  <c r="V1991" i="20"/>
  <c r="V1992" i="20"/>
  <c r="V1993" i="20"/>
  <c r="V1994" i="20"/>
  <c r="V1995" i="20"/>
  <c r="V1996" i="20"/>
  <c r="V1997" i="20"/>
  <c r="V1998" i="20"/>
  <c r="V1999" i="20"/>
  <c r="V2000" i="20"/>
  <c r="V2001" i="20"/>
  <c r="V2002" i="20"/>
  <c r="V2003" i="20"/>
  <c r="V2004" i="20"/>
  <c r="V2005" i="20"/>
  <c r="V2006" i="20"/>
  <c r="V2007" i="20"/>
  <c r="V2008" i="20"/>
  <c r="V2009" i="20"/>
  <c r="V2010" i="20"/>
  <c r="V2011" i="20"/>
  <c r="V2012" i="20"/>
  <c r="V2013" i="20"/>
  <c r="V2014" i="20"/>
  <c r="V2015" i="20"/>
  <c r="V2016" i="20"/>
  <c r="V2017" i="20"/>
  <c r="V2018" i="20"/>
  <c r="V2019" i="20"/>
  <c r="V2020" i="20"/>
  <c r="V2021" i="20"/>
  <c r="V2022" i="20"/>
  <c r="V2023" i="20"/>
  <c r="V2024" i="20"/>
  <c r="V2025" i="20"/>
  <c r="V2026" i="20"/>
  <c r="V2027" i="20"/>
  <c r="V2028" i="20"/>
  <c r="V2029" i="20"/>
  <c r="V2030" i="20"/>
  <c r="V2031" i="20"/>
  <c r="V2032" i="20"/>
  <c r="V2033" i="20"/>
  <c r="V2034" i="20"/>
  <c r="V2035" i="20"/>
  <c r="V2036" i="20"/>
  <c r="V2037" i="20"/>
  <c r="V2038" i="20"/>
  <c r="V2039" i="20"/>
  <c r="V2040" i="20"/>
  <c r="V2041" i="20"/>
  <c r="V2042" i="20"/>
  <c r="V2043" i="20"/>
  <c r="V2044" i="20"/>
  <c r="V2045" i="20"/>
  <c r="V2046" i="20"/>
  <c r="V2047" i="20"/>
  <c r="V2048" i="20"/>
  <c r="V2049" i="20"/>
  <c r="V2050" i="20"/>
  <c r="V2051" i="20"/>
  <c r="V2052" i="20"/>
  <c r="V2053" i="20"/>
  <c r="V2054" i="20"/>
  <c r="V2055" i="20"/>
  <c r="V2056" i="20"/>
  <c r="V2057" i="20"/>
  <c r="V2058" i="20"/>
  <c r="V2059" i="20"/>
  <c r="V2060" i="20"/>
  <c r="V2061" i="20"/>
  <c r="V2062" i="20"/>
  <c r="V2063" i="20"/>
  <c r="V2064" i="20"/>
  <c r="V2065" i="20"/>
  <c r="V2066" i="20"/>
  <c r="V2067" i="20"/>
  <c r="V2068" i="20"/>
  <c r="V2069" i="20"/>
  <c r="V2070" i="20"/>
  <c r="V2071" i="20"/>
  <c r="V2072" i="20"/>
  <c r="V2073" i="20"/>
  <c r="V2074" i="20"/>
  <c r="V2075" i="20"/>
  <c r="V2076" i="20"/>
  <c r="V2077" i="20"/>
  <c r="V2078" i="20"/>
  <c r="V2079" i="20"/>
  <c r="V2080" i="20"/>
  <c r="V2081" i="20"/>
  <c r="V2082" i="20"/>
  <c r="V2083" i="20"/>
  <c r="V2084" i="20"/>
  <c r="V2085" i="20"/>
  <c r="V2086" i="20"/>
  <c r="V2087" i="20"/>
  <c r="V2088" i="20"/>
  <c r="V2089" i="20"/>
  <c r="V2090" i="20"/>
  <c r="V2091" i="20"/>
  <c r="V2092" i="20"/>
  <c r="V2093" i="20"/>
  <c r="V2094" i="20"/>
  <c r="V2095" i="20"/>
  <c r="V2096" i="20"/>
  <c r="V2097" i="20"/>
  <c r="V2098" i="20"/>
  <c r="V2099" i="20"/>
  <c r="V2100" i="20"/>
  <c r="V2101" i="20"/>
  <c r="V2102" i="20"/>
  <c r="V2103" i="20"/>
  <c r="V2104" i="20"/>
  <c r="V2105" i="20"/>
  <c r="V2106" i="20"/>
  <c r="V2107" i="20"/>
  <c r="V2108" i="20"/>
  <c r="V2109" i="20"/>
  <c r="V2110" i="20"/>
  <c r="V2111" i="20"/>
  <c r="V2112" i="20"/>
  <c r="V2113" i="20"/>
  <c r="V2114" i="20"/>
  <c r="V2115" i="20"/>
  <c r="V2116" i="20"/>
  <c r="V2117" i="20"/>
  <c r="V2118" i="20"/>
  <c r="V2119" i="20"/>
  <c r="V2120" i="20"/>
  <c r="V2121" i="20"/>
  <c r="V2122" i="20"/>
  <c r="V2123" i="20"/>
  <c r="V2124" i="20"/>
  <c r="V2125" i="20"/>
  <c r="V2126" i="20"/>
  <c r="V2127" i="20"/>
  <c r="V2128" i="20"/>
  <c r="V2129" i="20"/>
  <c r="V2130" i="20"/>
  <c r="V2131" i="20"/>
  <c r="V2132" i="20"/>
  <c r="V2133" i="20"/>
  <c r="V2134" i="20"/>
  <c r="V2135" i="20"/>
  <c r="V2136" i="20"/>
  <c r="V2137" i="20"/>
  <c r="V2138" i="20"/>
  <c r="V2139" i="20"/>
  <c r="V2140" i="20"/>
  <c r="V2141" i="20"/>
  <c r="V2142" i="20"/>
  <c r="V2143" i="20"/>
  <c r="V2144" i="20"/>
  <c r="V2145" i="20"/>
  <c r="V2146" i="20"/>
  <c r="V2147" i="20"/>
  <c r="V2148" i="20"/>
  <c r="V2149" i="20"/>
  <c r="V2150" i="20"/>
  <c r="V2151" i="20"/>
  <c r="V2152" i="20"/>
  <c r="V2153" i="20"/>
  <c r="V2154" i="20"/>
  <c r="V2155" i="20"/>
  <c r="V2156" i="20"/>
  <c r="V2157" i="20"/>
  <c r="V2158" i="20"/>
  <c r="V2159" i="20"/>
  <c r="V2160" i="20"/>
  <c r="V2161" i="20"/>
  <c r="V2162" i="20"/>
  <c r="V2163" i="20"/>
  <c r="V2164" i="20"/>
  <c r="V2165" i="20"/>
  <c r="V2166" i="20"/>
  <c r="V2167" i="20"/>
  <c r="V2168" i="20"/>
  <c r="V2169" i="20"/>
  <c r="V2170" i="20"/>
  <c r="V2171" i="20"/>
  <c r="V2172" i="20"/>
  <c r="V2173" i="20"/>
  <c r="V2174" i="20"/>
  <c r="V2175" i="20"/>
  <c r="V2176" i="20"/>
  <c r="V2177" i="20"/>
  <c r="V2178" i="20"/>
  <c r="V2179" i="20"/>
  <c r="V2180" i="20"/>
  <c r="V2181" i="20"/>
  <c r="V2182" i="20"/>
  <c r="V2183" i="20"/>
  <c r="V2184" i="20"/>
  <c r="V2185" i="20"/>
  <c r="V2186" i="20"/>
  <c r="V2187" i="20"/>
  <c r="V2188" i="20"/>
  <c r="V2189" i="20"/>
  <c r="V2190" i="20"/>
  <c r="V2191" i="20"/>
  <c r="V2192" i="20"/>
  <c r="V2193" i="20"/>
  <c r="V2194" i="20"/>
  <c r="V2195" i="20"/>
  <c r="V2196" i="20"/>
  <c r="V2197" i="20"/>
  <c r="V2198" i="20"/>
  <c r="V2199" i="20"/>
  <c r="V2200" i="20"/>
  <c r="V2201" i="20"/>
  <c r="V2202" i="20"/>
  <c r="V2203" i="20"/>
  <c r="V2204" i="20"/>
  <c r="V2205" i="20"/>
  <c r="V2206" i="20"/>
  <c r="V2207" i="20"/>
  <c r="V2208" i="20"/>
  <c r="V2209" i="20"/>
  <c r="V2210" i="20"/>
  <c r="V2211" i="20"/>
  <c r="V2212" i="20"/>
  <c r="V2213" i="20"/>
  <c r="V2214" i="20"/>
  <c r="V2215" i="20"/>
  <c r="V2216" i="20"/>
  <c r="V2217" i="20"/>
  <c r="V2218" i="20"/>
  <c r="V2219" i="20"/>
  <c r="V2220" i="20"/>
  <c r="V2221" i="20"/>
  <c r="V2222" i="20"/>
  <c r="V2223" i="20"/>
  <c r="V2224" i="20"/>
  <c r="V2225" i="20"/>
  <c r="V2226" i="20"/>
  <c r="V2227" i="20"/>
  <c r="V2228" i="20"/>
  <c r="V2229" i="20"/>
  <c r="V2230" i="20"/>
  <c r="V2231" i="20"/>
  <c r="V2232" i="20"/>
  <c r="V2233" i="20"/>
  <c r="V2234" i="20"/>
  <c r="V2235" i="20"/>
  <c r="V2236" i="20"/>
  <c r="V2237" i="20"/>
  <c r="V2238" i="20"/>
  <c r="V2239" i="20"/>
  <c r="V2240" i="20"/>
  <c r="V2241" i="20"/>
  <c r="V2242" i="20"/>
  <c r="V2243" i="20"/>
  <c r="V2244" i="20"/>
  <c r="V2245" i="20"/>
  <c r="V2246" i="20"/>
  <c r="V2247" i="20"/>
  <c r="V2248" i="20"/>
  <c r="V2249" i="20"/>
  <c r="V2250" i="20"/>
  <c r="V2251" i="20"/>
  <c r="V2252" i="20"/>
  <c r="V2253" i="20"/>
  <c r="V2254" i="20"/>
  <c r="V2255" i="20"/>
  <c r="V2256" i="20"/>
  <c r="V2257" i="20"/>
  <c r="V2258" i="20"/>
  <c r="V2259" i="20"/>
  <c r="V2260" i="20"/>
  <c r="V2261" i="20"/>
  <c r="V2262" i="20"/>
  <c r="V2263" i="20"/>
  <c r="V2264" i="20"/>
  <c r="V2265" i="20"/>
  <c r="V2266" i="20"/>
  <c r="V2267" i="20"/>
  <c r="V2268" i="20"/>
  <c r="V2269" i="20"/>
  <c r="V2270" i="20"/>
  <c r="V2271" i="20"/>
  <c r="V2272" i="20"/>
  <c r="V2273" i="20"/>
  <c r="V2274" i="20"/>
  <c r="V2275" i="20"/>
  <c r="V2276" i="20"/>
  <c r="V2277" i="20"/>
  <c r="V2278" i="20"/>
  <c r="V2279" i="20"/>
  <c r="V2280" i="20"/>
  <c r="V2281" i="20"/>
  <c r="V2282" i="20"/>
  <c r="V2283" i="20"/>
  <c r="V2284" i="20"/>
  <c r="V2285" i="20"/>
  <c r="V2286" i="20"/>
  <c r="V2287" i="20"/>
  <c r="V2288" i="20"/>
  <c r="V2289" i="20"/>
  <c r="V2290" i="20"/>
  <c r="V2291" i="20"/>
  <c r="V2292" i="20"/>
  <c r="V2293" i="20"/>
  <c r="V2294" i="20"/>
  <c r="V2295" i="20"/>
  <c r="V2296" i="20"/>
  <c r="V2297" i="20"/>
  <c r="V2298" i="20"/>
  <c r="V2299" i="20"/>
  <c r="V2300" i="20"/>
  <c r="V2301" i="20"/>
  <c r="V2302" i="20"/>
  <c r="V2303" i="20"/>
  <c r="V2304" i="20"/>
  <c r="V2305" i="20"/>
  <c r="V2306" i="20"/>
  <c r="V2307" i="20"/>
  <c r="V2308" i="20"/>
  <c r="V2309" i="20"/>
  <c r="V2310" i="20"/>
  <c r="V2311" i="20"/>
  <c r="V2312" i="20"/>
  <c r="V2313" i="20"/>
  <c r="V2314" i="20"/>
  <c r="V2315" i="20"/>
  <c r="V2316" i="20"/>
  <c r="V2317" i="20"/>
  <c r="V2318" i="20"/>
  <c r="V2319" i="20"/>
  <c r="V2320" i="20"/>
  <c r="V2321" i="20"/>
  <c r="V2322" i="20"/>
  <c r="V2323" i="20"/>
  <c r="V2324" i="20"/>
  <c r="V2325" i="20"/>
  <c r="V2326" i="20"/>
  <c r="V2327" i="20"/>
  <c r="V2328" i="20"/>
  <c r="V2329" i="20"/>
  <c r="V2330" i="20"/>
  <c r="V2331" i="20"/>
  <c r="V2332" i="20"/>
  <c r="V2333" i="20"/>
  <c r="V2334" i="20"/>
  <c r="V2335" i="20"/>
  <c r="V2336" i="20"/>
  <c r="V2337" i="20"/>
  <c r="V2338" i="20"/>
  <c r="V2339" i="20"/>
  <c r="V2340" i="20"/>
  <c r="V2341" i="20"/>
  <c r="V2342" i="20"/>
  <c r="V2343" i="20"/>
  <c r="V2344" i="20"/>
  <c r="V2345" i="20"/>
  <c r="V2346" i="20"/>
  <c r="V2347" i="20"/>
  <c r="V2348" i="20"/>
  <c r="V2349" i="20"/>
  <c r="V2350" i="20"/>
  <c r="V2351" i="20"/>
  <c r="V2352" i="20"/>
  <c r="V2353" i="20"/>
  <c r="V2354" i="20"/>
  <c r="V2355" i="20"/>
  <c r="V2356" i="20"/>
  <c r="V2357" i="20"/>
  <c r="V2358" i="20"/>
  <c r="V2359" i="20"/>
  <c r="V2360" i="20"/>
  <c r="V2361" i="20"/>
  <c r="V2362" i="20"/>
  <c r="V2363" i="20"/>
  <c r="V2364" i="20"/>
  <c r="V2365" i="20"/>
  <c r="V2366" i="20"/>
  <c r="V2367" i="20"/>
  <c r="V2368" i="20"/>
  <c r="V2369" i="20"/>
  <c r="V2370" i="20"/>
  <c r="V2371" i="20"/>
  <c r="V2372" i="20"/>
  <c r="V2373" i="20"/>
  <c r="V2374" i="20"/>
  <c r="V2375" i="20"/>
  <c r="V2376" i="20"/>
  <c r="V2377" i="20"/>
  <c r="V2378" i="20"/>
  <c r="V2379" i="20"/>
  <c r="V2380" i="20"/>
  <c r="V2381" i="20"/>
  <c r="V2382" i="20"/>
  <c r="V2383" i="20"/>
  <c r="V2384" i="20"/>
  <c r="V2385" i="20"/>
  <c r="V2386" i="20"/>
  <c r="V2387" i="20"/>
  <c r="V2388" i="20"/>
  <c r="V2389" i="20"/>
  <c r="V2390" i="20"/>
  <c r="V2391" i="20"/>
  <c r="V2392" i="20"/>
  <c r="V2393" i="20"/>
  <c r="V2394" i="20"/>
  <c r="V2395" i="20"/>
  <c r="V2396" i="20"/>
  <c r="V2397" i="20"/>
  <c r="V2398" i="20"/>
  <c r="V2399" i="20"/>
  <c r="V2400" i="20"/>
  <c r="V2401" i="20"/>
  <c r="V2402" i="20"/>
  <c r="V2403" i="20"/>
  <c r="V2404" i="20"/>
  <c r="V2405" i="20"/>
  <c r="V2406" i="20"/>
  <c r="V2407" i="20"/>
  <c r="V2408" i="20"/>
  <c r="V2409" i="20"/>
  <c r="V2410" i="20"/>
  <c r="V2411" i="20"/>
  <c r="V2412" i="20"/>
  <c r="V2413" i="20"/>
  <c r="V2414" i="20"/>
  <c r="V2415" i="20"/>
  <c r="V2416" i="20"/>
  <c r="V2417" i="20"/>
  <c r="V2418" i="20"/>
  <c r="V2419" i="20"/>
  <c r="V2420" i="20"/>
  <c r="V2421" i="20"/>
  <c r="V2422" i="20"/>
  <c r="V2423" i="20"/>
  <c r="V2424" i="20"/>
  <c r="V2425" i="20"/>
  <c r="V2426" i="20"/>
  <c r="V2427" i="20"/>
  <c r="V2428" i="20"/>
  <c r="V2429" i="20"/>
  <c r="V2430" i="20"/>
  <c r="V2431" i="20"/>
  <c r="V2432" i="20"/>
  <c r="V2433" i="20"/>
  <c r="V2434" i="20"/>
  <c r="V2435" i="20"/>
  <c r="V2436" i="20"/>
  <c r="V2437" i="20"/>
  <c r="V2438" i="20"/>
  <c r="V2439" i="20"/>
  <c r="V2440" i="20"/>
  <c r="V2441" i="20"/>
  <c r="V2442" i="20"/>
  <c r="V2443" i="20"/>
  <c r="V2444" i="20"/>
  <c r="V2445" i="20"/>
  <c r="V2446" i="20"/>
  <c r="V2447" i="20"/>
  <c r="V2448" i="20"/>
  <c r="V2449" i="20"/>
  <c r="V2450" i="20"/>
  <c r="V2451" i="20"/>
  <c r="V2452" i="20"/>
  <c r="V2453" i="20"/>
  <c r="V2454" i="20"/>
  <c r="V2455" i="20"/>
  <c r="V2456" i="20"/>
  <c r="V2457" i="20"/>
  <c r="V2458" i="20"/>
  <c r="V2459" i="20"/>
  <c r="V2460" i="20"/>
  <c r="V2461" i="20"/>
  <c r="V2462" i="20"/>
  <c r="V2463" i="20"/>
  <c r="V2464" i="20"/>
  <c r="V2465" i="20"/>
  <c r="V2466" i="20"/>
  <c r="V2467" i="20"/>
  <c r="V2468" i="20"/>
  <c r="V2469" i="20"/>
  <c r="V2470" i="20"/>
  <c r="V2471" i="20"/>
  <c r="V2472" i="20"/>
  <c r="V2473" i="20"/>
  <c r="V2474" i="20"/>
  <c r="V2475" i="20"/>
  <c r="V2476" i="20"/>
  <c r="V2477" i="20"/>
  <c r="V2478" i="20"/>
  <c r="V2479" i="20"/>
  <c r="V2480" i="20"/>
  <c r="V2481" i="20"/>
  <c r="V2482" i="20"/>
  <c r="V2483" i="20"/>
  <c r="V2484" i="20"/>
  <c r="V2485" i="20"/>
  <c r="V2486" i="20"/>
  <c r="V2487" i="20"/>
  <c r="V2488" i="20"/>
  <c r="V2489" i="20"/>
  <c r="V2490" i="20"/>
  <c r="V2491" i="20"/>
  <c r="V2492" i="20"/>
  <c r="V2493" i="20"/>
  <c r="V2494" i="20"/>
  <c r="V2495" i="20"/>
  <c r="V2496" i="20"/>
  <c r="V2497" i="20"/>
  <c r="V2498" i="20"/>
  <c r="V2499" i="20"/>
  <c r="V2500" i="20"/>
  <c r="V2501" i="20"/>
  <c r="V2502" i="20"/>
  <c r="V2503" i="20"/>
  <c r="V2504" i="20"/>
  <c r="V2505" i="20"/>
  <c r="V2506" i="20"/>
  <c r="V2507" i="20"/>
  <c r="V2508" i="20"/>
  <c r="V2509" i="20"/>
  <c r="V2510" i="20"/>
  <c r="V2511" i="20"/>
  <c r="V2512" i="20"/>
  <c r="V2513" i="20"/>
  <c r="V2514" i="20"/>
  <c r="V2515" i="20"/>
  <c r="V2516" i="20"/>
  <c r="V2517" i="20"/>
  <c r="V2518" i="20"/>
  <c r="V2519" i="20"/>
  <c r="V2520" i="20"/>
  <c r="V2521" i="20"/>
  <c r="V2522" i="20"/>
  <c r="V2523" i="20"/>
  <c r="V2524" i="20"/>
  <c r="V2525" i="20"/>
  <c r="V2526" i="20"/>
  <c r="V2527" i="20"/>
  <c r="V2528" i="20"/>
  <c r="V2529" i="20"/>
  <c r="V2530" i="20"/>
  <c r="V2531" i="20"/>
  <c r="V2532" i="20"/>
  <c r="V2533" i="20"/>
  <c r="V2534" i="20"/>
  <c r="V2535" i="20"/>
  <c r="V2536" i="20"/>
  <c r="V2537" i="20"/>
  <c r="V2538" i="20"/>
  <c r="V2539" i="20"/>
  <c r="V2540" i="20"/>
  <c r="V2541" i="20"/>
  <c r="V2542" i="20"/>
  <c r="V2543" i="20"/>
  <c r="V2544" i="20"/>
  <c r="V2545" i="20"/>
  <c r="V2546" i="20"/>
  <c r="V2547" i="20"/>
  <c r="V2548" i="20"/>
  <c r="V2549" i="20"/>
  <c r="V2550" i="20"/>
  <c r="V2551" i="20"/>
  <c r="V2552" i="20"/>
  <c r="V2553" i="20"/>
  <c r="V2554" i="20"/>
  <c r="V2555" i="20"/>
  <c r="V2556" i="20"/>
  <c r="V2557" i="20"/>
  <c r="V2558" i="20"/>
  <c r="V2559" i="20"/>
  <c r="V2560" i="20"/>
  <c r="V2561" i="20"/>
  <c r="V2562" i="20"/>
  <c r="V2563" i="20"/>
  <c r="V2564" i="20"/>
  <c r="V2565" i="20"/>
  <c r="V2566" i="20"/>
  <c r="V2567" i="20"/>
  <c r="V2568" i="20"/>
  <c r="V2569" i="20"/>
  <c r="V2570" i="20"/>
  <c r="V2571" i="20"/>
  <c r="V2572" i="20"/>
  <c r="V2573" i="20"/>
  <c r="V2574" i="20"/>
  <c r="V2575" i="20"/>
  <c r="V2576" i="20"/>
  <c r="V2577" i="20"/>
  <c r="V2578" i="20"/>
  <c r="V2579" i="20"/>
  <c r="V2580" i="20"/>
  <c r="V2581" i="20"/>
  <c r="V2582" i="20"/>
  <c r="V2583" i="20"/>
  <c r="V2584" i="20"/>
  <c r="V2585" i="20"/>
  <c r="V2586" i="20"/>
  <c r="V2587" i="20"/>
  <c r="V2588" i="20"/>
  <c r="V2589" i="20"/>
  <c r="V2590" i="20"/>
  <c r="V2591" i="20"/>
  <c r="V2592" i="20"/>
  <c r="V2593" i="20"/>
  <c r="V2594" i="20"/>
  <c r="V2595" i="20"/>
  <c r="V2596" i="20"/>
  <c r="V2597" i="20"/>
  <c r="V2598" i="20"/>
  <c r="V2599" i="20"/>
  <c r="V2600" i="20"/>
  <c r="V2601" i="20"/>
  <c r="V2602" i="20"/>
  <c r="V2603" i="20"/>
  <c r="V2604" i="20"/>
  <c r="V2605" i="20"/>
  <c r="V2606" i="20"/>
  <c r="V2607" i="20"/>
  <c r="V2608" i="20"/>
  <c r="V2609" i="20"/>
  <c r="V2610" i="20"/>
  <c r="V2611" i="20"/>
  <c r="V2612" i="20"/>
  <c r="V2613" i="20"/>
  <c r="V2614" i="20"/>
  <c r="V2615" i="20"/>
  <c r="V2616" i="20"/>
  <c r="V2617" i="20"/>
  <c r="V2618" i="20"/>
  <c r="V2619" i="20"/>
  <c r="V2620" i="20"/>
  <c r="V2621" i="20"/>
  <c r="V2622" i="20"/>
  <c r="V2623" i="20"/>
  <c r="V2624" i="20"/>
  <c r="V2625" i="20"/>
  <c r="V2626" i="20"/>
  <c r="V2627" i="20"/>
  <c r="V2628" i="20"/>
  <c r="V2629" i="20"/>
  <c r="V2630" i="20"/>
  <c r="V2631" i="20"/>
  <c r="V2632" i="20"/>
  <c r="V2633" i="20"/>
  <c r="V2634" i="20"/>
  <c r="V2635" i="20"/>
  <c r="V2636" i="20"/>
  <c r="V2637" i="20"/>
  <c r="V2638" i="20"/>
  <c r="V2639" i="20"/>
  <c r="V2640" i="20"/>
  <c r="V2641" i="20"/>
  <c r="V2642" i="20"/>
  <c r="V2643" i="20"/>
  <c r="V2644" i="20"/>
  <c r="V2645" i="20"/>
  <c r="V2646" i="20"/>
  <c r="V2647" i="20"/>
  <c r="V2648" i="20"/>
  <c r="V2649" i="20"/>
  <c r="V2650" i="20"/>
  <c r="V2651" i="20"/>
  <c r="V2652" i="20"/>
  <c r="V2653" i="20"/>
  <c r="V2654" i="20"/>
  <c r="V2655" i="20"/>
  <c r="V2656" i="20"/>
  <c r="V2657" i="20"/>
  <c r="V2658" i="20"/>
  <c r="V2659" i="20"/>
  <c r="V2660" i="20"/>
  <c r="V2661" i="20"/>
  <c r="V2662" i="20"/>
  <c r="V2663" i="20"/>
  <c r="V2664" i="20"/>
  <c r="V2665" i="20"/>
  <c r="V2666" i="20"/>
  <c r="V2667" i="20"/>
  <c r="V2668" i="20"/>
  <c r="V2669" i="20"/>
  <c r="V2670" i="20"/>
  <c r="V2671" i="20"/>
  <c r="V2672" i="20"/>
  <c r="V2673" i="20"/>
  <c r="V2674" i="20"/>
  <c r="V2675" i="20"/>
  <c r="V2676" i="20"/>
  <c r="V2677" i="20"/>
  <c r="V2678" i="20"/>
  <c r="V2679" i="20"/>
  <c r="V2680" i="20"/>
  <c r="V2681" i="20"/>
  <c r="V2682" i="20"/>
  <c r="V2683" i="20"/>
  <c r="V2684" i="20"/>
  <c r="V2685" i="20"/>
  <c r="V2686" i="20"/>
  <c r="V2687" i="20"/>
  <c r="V2688" i="20"/>
  <c r="V2689" i="20"/>
  <c r="V2690" i="20"/>
  <c r="V2691" i="20"/>
  <c r="V2692" i="20"/>
  <c r="V2693" i="20"/>
  <c r="V2694" i="20"/>
  <c r="V2695" i="20"/>
  <c r="V2696" i="20"/>
  <c r="V2697" i="20"/>
  <c r="V2698" i="20"/>
  <c r="V2699" i="20"/>
  <c r="V2700" i="20"/>
  <c r="V2701" i="20"/>
  <c r="V2702" i="20"/>
  <c r="V2703" i="20"/>
  <c r="V2704" i="20"/>
  <c r="V2705" i="20"/>
  <c r="V2706" i="20"/>
  <c r="V2707" i="20"/>
  <c r="V2708" i="20"/>
  <c r="V2709" i="20"/>
  <c r="V2710" i="20"/>
  <c r="V2711" i="20"/>
  <c r="V2712" i="20"/>
  <c r="V2713" i="20"/>
  <c r="V2714" i="20"/>
  <c r="V2715" i="20"/>
  <c r="V2716" i="20"/>
  <c r="V2717" i="20"/>
  <c r="V2718" i="20"/>
  <c r="V2719" i="20"/>
  <c r="V2720" i="20"/>
  <c r="V2721" i="20"/>
  <c r="V2722" i="20"/>
  <c r="V2723" i="20"/>
  <c r="V2724" i="20"/>
  <c r="V2725" i="20"/>
  <c r="V2726" i="20"/>
  <c r="V2727" i="20"/>
  <c r="V2728" i="20"/>
  <c r="V2729" i="20"/>
  <c r="V2730" i="20"/>
  <c r="V2731" i="20"/>
  <c r="V2732" i="20"/>
  <c r="V2733" i="20"/>
  <c r="V2734" i="20"/>
  <c r="V2735" i="20"/>
  <c r="V2736" i="20"/>
  <c r="V2737" i="20"/>
  <c r="V2738" i="20"/>
  <c r="V2739" i="20"/>
  <c r="V2740" i="20"/>
  <c r="V2741" i="20"/>
  <c r="V2742" i="20"/>
  <c r="V2743" i="20"/>
  <c r="V2744" i="20"/>
  <c r="V2745" i="20"/>
  <c r="V2746" i="20"/>
  <c r="V2747" i="20"/>
  <c r="V2748" i="20"/>
  <c r="V2749" i="20"/>
  <c r="V2750" i="20"/>
  <c r="V2751" i="20"/>
  <c r="V2752" i="20"/>
  <c r="V2753" i="20"/>
  <c r="V2754" i="20"/>
  <c r="V2755" i="20"/>
  <c r="V2756" i="20"/>
  <c r="V2757" i="20"/>
  <c r="V2758" i="20"/>
  <c r="V2759" i="20"/>
  <c r="V2760" i="20"/>
  <c r="V2761" i="20"/>
  <c r="V2762" i="20"/>
  <c r="V2763" i="20"/>
  <c r="V2764" i="20"/>
  <c r="V2765" i="20"/>
  <c r="V2766" i="20"/>
  <c r="V2767" i="20"/>
  <c r="V2768" i="20"/>
  <c r="V2769" i="20"/>
  <c r="V2770" i="20"/>
  <c r="V2771" i="20"/>
  <c r="V2772" i="20"/>
  <c r="V2773" i="20"/>
  <c r="V2774" i="20"/>
  <c r="V2775" i="20"/>
  <c r="V2776" i="20"/>
  <c r="V2777" i="20"/>
  <c r="V2778" i="20"/>
  <c r="V2779" i="20"/>
  <c r="V2780" i="20"/>
  <c r="V2781" i="20"/>
  <c r="V2782" i="20"/>
  <c r="V2783" i="20"/>
  <c r="V2784" i="20"/>
  <c r="V2785" i="20"/>
  <c r="V2786" i="20"/>
  <c r="V2787" i="20"/>
  <c r="V2788" i="20"/>
  <c r="V2789" i="20"/>
  <c r="V2790" i="20"/>
  <c r="V2791" i="20"/>
  <c r="V2792" i="20"/>
  <c r="V2793" i="20"/>
  <c r="V2794" i="20"/>
  <c r="V2795" i="20"/>
  <c r="V2796" i="20"/>
  <c r="V2797" i="20"/>
  <c r="V2798" i="20"/>
  <c r="V2799" i="20"/>
  <c r="V2800" i="20"/>
  <c r="V2801" i="20"/>
  <c r="V2802" i="20"/>
  <c r="V2803" i="20"/>
  <c r="V2804" i="20"/>
  <c r="V2805" i="20"/>
  <c r="V2806" i="20"/>
  <c r="V2807" i="20"/>
  <c r="V2808" i="20"/>
  <c r="V2809" i="20"/>
  <c r="V2810" i="20"/>
  <c r="V2811" i="20"/>
  <c r="V2812" i="20"/>
  <c r="V2813" i="20"/>
  <c r="V2814" i="20"/>
  <c r="V2815" i="20"/>
  <c r="V2816" i="20"/>
  <c r="V2817" i="20"/>
  <c r="V2818" i="20"/>
  <c r="V2819" i="20"/>
  <c r="V2820" i="20"/>
  <c r="V2821" i="20"/>
  <c r="V2822" i="20"/>
  <c r="V2823" i="20"/>
  <c r="V2824" i="20"/>
  <c r="V2825" i="20"/>
  <c r="V2826" i="20"/>
  <c r="V2827" i="20"/>
  <c r="V2828" i="20"/>
  <c r="V2829" i="20"/>
  <c r="V2830" i="20"/>
  <c r="V2831" i="20"/>
  <c r="V2832" i="20"/>
  <c r="V2833" i="20"/>
  <c r="V2834" i="20"/>
  <c r="V2835" i="20"/>
  <c r="V2836" i="20"/>
  <c r="V2837" i="20"/>
  <c r="V2838" i="20"/>
  <c r="V2839" i="20"/>
  <c r="V2840" i="20"/>
  <c r="V2841" i="20"/>
  <c r="V2842" i="20"/>
  <c r="V2843" i="20"/>
  <c r="V2844" i="20"/>
  <c r="V2845" i="20"/>
  <c r="V2846" i="20"/>
  <c r="V2847" i="20"/>
  <c r="V2848" i="20"/>
  <c r="V2849" i="20"/>
  <c r="V2850" i="20"/>
  <c r="V2851" i="20"/>
  <c r="V2852" i="20"/>
  <c r="V2853" i="20"/>
  <c r="V2854" i="20"/>
  <c r="V2855" i="20"/>
  <c r="V2856" i="20"/>
  <c r="V2857" i="20"/>
  <c r="V2858" i="20"/>
  <c r="V2859" i="20"/>
  <c r="V2860" i="20"/>
  <c r="V2861" i="20"/>
  <c r="V2862" i="20"/>
  <c r="V2863" i="20"/>
  <c r="V2864" i="20"/>
  <c r="V2865" i="20"/>
  <c r="V2866" i="20"/>
  <c r="V2867" i="20"/>
  <c r="V2868" i="20"/>
  <c r="V2869" i="20"/>
  <c r="V2870" i="20"/>
  <c r="V2871" i="20"/>
  <c r="V2872" i="20"/>
  <c r="V2873" i="20"/>
  <c r="V2874" i="20"/>
  <c r="V2875" i="20"/>
  <c r="V2876" i="20"/>
  <c r="V2877" i="20"/>
  <c r="V2878" i="20"/>
  <c r="V2879" i="20"/>
  <c r="V2880" i="20"/>
  <c r="V2881" i="20"/>
  <c r="V2882" i="20"/>
  <c r="V2883" i="20"/>
  <c r="V2884" i="20"/>
  <c r="V2885" i="20"/>
  <c r="V2886" i="20"/>
  <c r="V2887" i="20"/>
  <c r="V2888" i="20"/>
  <c r="V2889" i="20"/>
  <c r="V2890" i="20"/>
  <c r="V2891" i="20"/>
  <c r="V2892" i="20"/>
  <c r="V2893" i="20"/>
  <c r="V2894" i="20"/>
  <c r="V2895" i="20"/>
  <c r="V2896" i="20"/>
  <c r="V2897" i="20"/>
  <c r="V2898" i="20"/>
  <c r="V2899" i="20"/>
  <c r="V2900" i="20"/>
  <c r="V2901" i="20"/>
  <c r="V2902" i="20"/>
  <c r="V2903" i="20"/>
  <c r="V2904" i="20"/>
  <c r="V2905" i="20"/>
  <c r="V2906" i="20"/>
  <c r="V2907" i="20"/>
  <c r="V2908" i="20"/>
  <c r="V2909" i="20"/>
  <c r="V2910" i="20"/>
  <c r="V2911" i="20"/>
  <c r="V2912" i="20"/>
  <c r="V2913" i="20"/>
  <c r="V2914" i="20"/>
  <c r="V2915" i="20"/>
  <c r="V2916" i="20"/>
  <c r="V2917" i="20"/>
  <c r="V2918" i="20"/>
  <c r="V2919" i="20"/>
  <c r="V2920" i="20"/>
  <c r="V2921" i="20"/>
  <c r="V2922" i="20"/>
  <c r="V2923" i="20"/>
  <c r="V2924" i="20"/>
  <c r="V2925" i="20"/>
  <c r="V2926" i="20"/>
  <c r="V2927" i="20"/>
  <c r="V2928" i="20"/>
  <c r="V2929" i="20"/>
  <c r="V2930" i="20"/>
  <c r="V2931" i="20"/>
  <c r="V2932" i="20"/>
  <c r="V2933" i="20"/>
  <c r="V2934" i="20"/>
  <c r="V2935" i="20"/>
  <c r="V2936" i="20"/>
  <c r="V2937" i="20"/>
  <c r="V2938" i="20"/>
  <c r="V2939" i="20"/>
  <c r="V2940" i="20"/>
  <c r="V2941" i="20"/>
  <c r="V2942" i="20"/>
  <c r="V2943" i="20"/>
  <c r="V2944" i="20"/>
  <c r="V2945" i="20"/>
  <c r="V2946" i="20"/>
  <c r="V2947" i="20"/>
  <c r="V2948" i="20"/>
  <c r="V2949" i="20"/>
  <c r="V2950" i="20"/>
  <c r="V2951" i="20"/>
  <c r="V2952" i="20"/>
  <c r="V2953" i="20"/>
  <c r="V2954" i="20"/>
  <c r="V2955" i="20"/>
  <c r="V2956" i="20"/>
  <c r="V2957" i="20"/>
  <c r="V2958" i="20"/>
  <c r="V2959" i="20"/>
  <c r="V2960" i="20"/>
  <c r="V2961" i="20"/>
  <c r="V2962" i="20"/>
  <c r="V2963" i="20"/>
  <c r="V2964" i="20"/>
  <c r="V2965" i="20"/>
  <c r="V2966" i="20"/>
  <c r="V2967" i="20"/>
  <c r="V2968" i="20"/>
  <c r="V2969" i="20"/>
  <c r="V2970" i="20"/>
  <c r="V2971" i="20"/>
  <c r="V2972" i="20"/>
  <c r="V2973" i="20"/>
  <c r="V2974" i="20"/>
  <c r="V2975" i="20"/>
  <c r="V2976" i="20"/>
  <c r="V2977" i="20"/>
  <c r="V2978" i="20"/>
  <c r="V2979" i="20"/>
  <c r="V2980" i="20"/>
  <c r="V2981" i="20"/>
  <c r="V2982" i="20"/>
  <c r="V2983" i="20"/>
  <c r="V2984" i="20"/>
  <c r="V2985" i="20"/>
  <c r="V2986" i="20"/>
  <c r="V2987" i="20"/>
  <c r="V2988" i="20"/>
  <c r="V2989" i="20"/>
  <c r="V2990" i="20"/>
  <c r="V2991" i="20"/>
  <c r="V2992" i="20"/>
  <c r="V2993" i="20"/>
  <c r="V2994" i="20"/>
  <c r="V2995" i="20"/>
  <c r="V2996" i="20"/>
  <c r="V2997" i="20"/>
  <c r="V2998" i="20"/>
  <c r="V2999" i="20"/>
  <c r="V3000" i="20"/>
  <c r="V3001" i="20"/>
  <c r="V3002" i="20"/>
  <c r="V3003" i="20"/>
  <c r="V3004" i="20"/>
  <c r="V3005" i="20"/>
  <c r="V3006" i="20"/>
  <c r="V3007" i="20"/>
  <c r="V3008" i="20"/>
  <c r="V3009" i="20"/>
  <c r="V3010" i="20"/>
  <c r="V3011" i="20"/>
  <c r="V3012" i="20"/>
  <c r="V3013" i="20"/>
  <c r="V3014" i="20"/>
  <c r="V3015" i="20"/>
  <c r="V3016" i="20"/>
  <c r="V3017" i="20"/>
  <c r="V3018" i="20"/>
  <c r="V3019" i="20"/>
  <c r="V3020" i="20"/>
  <c r="V3021" i="20"/>
  <c r="V3022" i="20"/>
  <c r="V3023" i="20"/>
  <c r="V3024" i="20"/>
  <c r="V3025" i="20"/>
  <c r="V3026" i="20"/>
  <c r="V3027" i="20"/>
  <c r="V3028" i="20"/>
  <c r="V3029" i="20"/>
  <c r="V3030" i="20"/>
  <c r="V3031" i="20"/>
  <c r="V3032" i="20"/>
  <c r="V3033" i="20"/>
  <c r="V3034" i="20"/>
  <c r="V3035" i="20"/>
  <c r="V3036" i="20"/>
  <c r="V3037" i="20"/>
  <c r="V3038" i="20"/>
  <c r="V3039" i="20"/>
  <c r="V3040" i="20"/>
  <c r="V3041" i="20"/>
  <c r="V3042" i="20"/>
  <c r="V3043" i="20"/>
  <c r="V3044" i="20"/>
  <c r="V3045" i="20"/>
  <c r="V3046" i="20"/>
  <c r="V3047" i="20"/>
  <c r="V3048" i="20"/>
  <c r="V3049" i="20"/>
  <c r="V3050" i="20"/>
  <c r="V3051" i="20"/>
  <c r="V3052" i="20"/>
  <c r="V3053" i="20"/>
  <c r="V3054" i="20"/>
  <c r="V3055" i="20"/>
  <c r="V3056" i="20"/>
  <c r="V3057" i="20"/>
  <c r="V3058" i="20"/>
  <c r="V3059" i="20"/>
  <c r="V3060" i="20"/>
  <c r="V3061" i="20"/>
  <c r="V3062" i="20"/>
  <c r="V3063" i="20"/>
  <c r="V3064" i="20"/>
  <c r="V3065" i="20"/>
  <c r="V3066" i="20"/>
  <c r="V3067" i="20"/>
  <c r="V3068" i="20"/>
  <c r="V3069" i="20"/>
  <c r="V3070" i="20"/>
  <c r="V3071" i="20"/>
  <c r="V3072" i="20"/>
  <c r="V3073" i="20"/>
  <c r="V3074" i="20"/>
  <c r="V3075" i="20"/>
  <c r="V3076" i="20"/>
  <c r="V3077" i="20"/>
  <c r="V3078" i="20"/>
  <c r="V3079" i="20"/>
  <c r="V3080" i="20"/>
  <c r="V3081" i="20"/>
  <c r="V3082" i="20"/>
  <c r="V3083" i="20"/>
  <c r="V3084" i="20"/>
  <c r="V3085" i="20"/>
  <c r="V3086" i="20"/>
  <c r="V3087" i="20"/>
  <c r="V3088" i="20"/>
  <c r="V3089" i="20"/>
  <c r="V3090" i="20"/>
  <c r="V3091" i="20"/>
  <c r="V3092" i="20"/>
  <c r="V3093" i="20"/>
  <c r="V3094" i="20"/>
  <c r="V3095" i="20"/>
  <c r="V3096" i="20"/>
  <c r="V3097" i="20"/>
  <c r="V3098" i="20"/>
  <c r="V3099" i="20"/>
  <c r="V3100" i="20"/>
  <c r="V3101" i="20"/>
  <c r="V3102" i="20"/>
  <c r="V3103" i="20"/>
  <c r="V3104" i="20"/>
  <c r="V3105" i="20"/>
  <c r="V3106" i="20"/>
  <c r="V3107" i="20"/>
  <c r="V3108" i="20"/>
  <c r="V3109" i="20"/>
  <c r="V3110" i="20"/>
  <c r="V3111" i="20"/>
  <c r="V3112" i="20"/>
  <c r="V3113" i="20"/>
  <c r="V3114" i="20"/>
  <c r="V3115" i="20"/>
  <c r="V3116" i="20"/>
  <c r="V3117" i="20"/>
  <c r="V3118" i="20"/>
  <c r="V3119" i="20"/>
  <c r="V3120" i="20"/>
  <c r="V3121" i="20"/>
  <c r="V3122" i="20"/>
  <c r="V3123" i="20"/>
  <c r="V3124" i="20"/>
  <c r="V3125" i="20"/>
  <c r="V3126" i="20"/>
  <c r="V3127" i="20"/>
  <c r="V3128" i="20"/>
  <c r="V3129" i="20"/>
  <c r="V3130" i="20"/>
  <c r="V3131" i="20"/>
  <c r="V3132" i="20"/>
  <c r="V3133" i="20"/>
  <c r="V3134" i="20"/>
  <c r="V3135" i="20"/>
  <c r="V3136" i="20"/>
  <c r="V3137" i="20"/>
  <c r="V3138" i="20"/>
  <c r="V3139" i="20"/>
  <c r="V3140" i="20"/>
  <c r="V3141" i="20"/>
  <c r="V3142" i="20"/>
  <c r="V3143" i="20"/>
  <c r="V3144" i="20"/>
  <c r="V3145" i="20"/>
  <c r="V3146" i="20"/>
  <c r="V3147" i="20"/>
  <c r="V3148" i="20"/>
  <c r="V3149" i="20"/>
  <c r="V3150" i="20"/>
  <c r="V3151" i="20"/>
  <c r="V3152" i="20"/>
  <c r="V3153" i="20"/>
  <c r="V3154" i="20"/>
  <c r="V3155" i="20"/>
  <c r="V3156" i="20"/>
  <c r="V3157" i="20"/>
  <c r="V3158" i="20"/>
  <c r="V3159" i="20"/>
  <c r="V3160" i="20"/>
  <c r="V3161" i="20"/>
  <c r="V3162" i="20"/>
  <c r="V3163" i="20"/>
  <c r="V3164" i="20"/>
  <c r="V3165" i="20"/>
  <c r="V3166" i="20"/>
  <c r="V3167" i="20"/>
  <c r="V3168" i="20"/>
  <c r="V3169" i="20"/>
  <c r="V3170" i="20"/>
  <c r="V3171" i="20"/>
  <c r="V3172" i="20"/>
  <c r="V3173" i="20"/>
  <c r="V3174" i="20"/>
  <c r="V3175" i="20"/>
  <c r="V3176" i="20"/>
  <c r="V3177" i="20"/>
  <c r="V3178" i="20"/>
  <c r="V3179" i="20"/>
  <c r="V3180" i="20"/>
  <c r="V3181" i="20"/>
  <c r="V3182" i="20"/>
  <c r="V3183" i="20"/>
  <c r="V3184" i="20"/>
  <c r="V3185" i="20"/>
  <c r="V3186" i="20"/>
  <c r="V3187" i="20"/>
  <c r="V3188" i="20"/>
  <c r="V3189" i="20"/>
  <c r="V3190" i="20"/>
  <c r="V3191" i="20"/>
  <c r="V3192" i="20"/>
  <c r="V3193" i="20"/>
  <c r="V3194" i="20"/>
  <c r="V3195" i="20"/>
  <c r="V3196" i="20"/>
  <c r="V3197" i="20"/>
  <c r="V3198" i="20"/>
  <c r="V3199" i="20"/>
  <c r="V3200" i="20"/>
  <c r="V3201" i="20"/>
  <c r="V3202" i="20"/>
  <c r="V3203" i="20"/>
  <c r="V3204" i="20"/>
  <c r="V3205" i="20"/>
  <c r="V3206" i="20"/>
  <c r="V3207" i="20"/>
  <c r="V3208" i="20"/>
  <c r="V3209" i="20"/>
  <c r="V3210" i="20"/>
  <c r="V3211" i="20"/>
  <c r="V3212" i="20"/>
  <c r="V3213" i="20"/>
  <c r="V3214" i="20"/>
  <c r="V3215" i="20"/>
  <c r="V3216" i="20"/>
  <c r="V3217" i="20"/>
  <c r="V3218" i="20"/>
  <c r="V3219" i="20"/>
  <c r="V3220" i="20"/>
  <c r="V3221" i="20"/>
  <c r="V3222" i="20"/>
  <c r="V3223" i="20"/>
  <c r="V3224" i="20"/>
  <c r="V3225" i="20"/>
  <c r="V3226" i="20"/>
  <c r="V3227" i="20"/>
  <c r="V3228" i="20"/>
  <c r="V3229" i="20"/>
  <c r="V3230" i="20"/>
  <c r="V3231" i="20"/>
  <c r="V3232" i="20"/>
  <c r="V3233" i="20"/>
  <c r="V3234" i="20"/>
  <c r="V3235" i="20"/>
  <c r="V3236" i="20"/>
  <c r="V3237" i="20"/>
  <c r="V3238" i="20"/>
  <c r="V3239" i="20"/>
  <c r="V3240" i="20"/>
  <c r="V3241" i="20"/>
  <c r="V3242" i="20"/>
  <c r="V3243" i="20"/>
  <c r="V3244" i="20"/>
  <c r="V3245" i="20"/>
  <c r="V3246" i="20"/>
  <c r="V3247" i="20"/>
  <c r="V3248" i="20"/>
  <c r="V3249" i="20"/>
  <c r="V3250" i="20"/>
  <c r="V3251" i="20"/>
  <c r="V3252" i="20"/>
  <c r="V3253" i="20"/>
  <c r="V3254" i="20"/>
  <c r="V3255" i="20"/>
  <c r="V3256" i="20"/>
  <c r="V3257" i="20"/>
  <c r="V3258" i="20"/>
  <c r="V3259" i="20"/>
  <c r="V3260" i="20"/>
  <c r="V3261" i="20"/>
  <c r="V3262" i="20"/>
  <c r="V3263" i="20"/>
  <c r="V3264" i="20"/>
  <c r="V3265" i="20"/>
  <c r="V3266" i="20"/>
  <c r="V3267" i="20"/>
  <c r="V3268" i="20"/>
  <c r="V3269" i="20"/>
  <c r="V3270" i="20"/>
  <c r="V3271" i="20"/>
  <c r="V3272" i="20"/>
  <c r="V3273" i="20"/>
  <c r="V3274" i="20"/>
  <c r="V3275" i="20"/>
  <c r="V3276" i="20"/>
  <c r="V3277" i="20"/>
  <c r="V3278" i="20"/>
  <c r="V3279" i="20"/>
  <c r="V3280" i="20"/>
  <c r="V3281" i="20"/>
  <c r="V3282" i="20"/>
  <c r="V3283" i="20"/>
  <c r="V3284" i="20"/>
  <c r="V3285" i="20"/>
  <c r="V3286" i="20"/>
  <c r="V3287" i="20"/>
  <c r="V3288" i="20"/>
  <c r="V3289" i="20"/>
  <c r="V3290" i="20"/>
  <c r="V3291" i="20"/>
  <c r="V3292" i="20"/>
  <c r="V3293" i="20"/>
  <c r="V3294" i="20"/>
  <c r="V3295" i="20"/>
  <c r="V3296" i="20"/>
  <c r="V3297" i="20"/>
  <c r="V3298" i="20"/>
  <c r="V3299" i="20"/>
  <c r="V3300" i="20"/>
  <c r="V3301" i="20"/>
  <c r="V3302" i="20"/>
  <c r="V3303" i="20"/>
  <c r="V3304" i="20"/>
  <c r="V3305" i="20"/>
  <c r="V3306" i="20"/>
  <c r="V3307" i="20"/>
  <c r="V3308" i="20"/>
  <c r="V3309" i="20"/>
  <c r="V3310" i="20"/>
  <c r="V3311" i="20"/>
  <c r="V3312" i="20"/>
  <c r="V3313" i="20"/>
  <c r="V3314" i="20"/>
  <c r="V3315" i="20"/>
  <c r="V3316" i="20"/>
  <c r="V3317" i="20"/>
  <c r="V3318" i="20"/>
  <c r="V3319" i="20"/>
  <c r="V3320" i="20"/>
  <c r="V3321" i="20"/>
  <c r="V3322" i="20"/>
  <c r="V3323" i="20"/>
  <c r="V3324" i="20"/>
  <c r="V3325" i="20"/>
  <c r="V3326" i="20"/>
  <c r="V3327" i="20"/>
  <c r="V3328" i="20"/>
  <c r="V3329" i="20"/>
  <c r="V3330" i="20"/>
  <c r="V3331" i="20"/>
  <c r="V3332" i="20"/>
  <c r="V3333" i="20"/>
  <c r="V3334" i="20"/>
  <c r="V3335" i="20"/>
  <c r="V3336" i="20"/>
  <c r="V3337" i="20"/>
  <c r="V3338" i="20"/>
  <c r="V3339" i="20"/>
  <c r="V3340" i="20"/>
  <c r="V3341" i="20"/>
  <c r="V3342" i="20"/>
  <c r="V3343" i="20"/>
  <c r="V3344" i="20"/>
  <c r="V3345" i="20"/>
  <c r="V3346" i="20"/>
  <c r="V3347" i="20"/>
  <c r="V3348" i="20"/>
  <c r="V3349" i="20"/>
  <c r="V3350" i="20"/>
  <c r="V3351" i="20"/>
  <c r="V3352" i="20"/>
  <c r="V3353" i="20"/>
  <c r="V3354" i="20"/>
  <c r="V3355" i="20"/>
  <c r="V3356" i="20"/>
  <c r="V3357" i="20"/>
  <c r="V3358" i="20"/>
  <c r="V3359" i="20"/>
  <c r="V3360" i="20"/>
  <c r="V3361" i="20"/>
  <c r="V3362" i="20"/>
  <c r="V3363" i="20"/>
  <c r="V3364" i="20"/>
  <c r="V3365" i="20"/>
  <c r="V3366" i="20"/>
  <c r="V3367" i="20"/>
  <c r="V3368" i="20"/>
  <c r="V3369" i="20"/>
  <c r="V3370" i="20"/>
  <c r="V3371" i="20"/>
  <c r="V3372" i="20"/>
  <c r="V3373" i="20"/>
  <c r="V3374" i="20"/>
  <c r="V3375" i="20"/>
  <c r="V3376" i="20"/>
  <c r="V3377" i="20"/>
  <c r="V3378" i="20"/>
  <c r="V3379" i="20"/>
  <c r="V3380" i="20"/>
  <c r="V3381" i="20"/>
  <c r="V3382" i="20"/>
  <c r="V3383" i="20"/>
  <c r="V3384" i="20"/>
  <c r="V3385" i="20"/>
  <c r="V3386" i="20"/>
  <c r="V3387" i="20"/>
  <c r="V3388" i="20"/>
  <c r="V3389" i="20"/>
  <c r="V3390" i="20"/>
  <c r="V3391" i="20"/>
  <c r="V3392" i="20"/>
  <c r="V3393" i="20"/>
  <c r="V3394" i="20"/>
  <c r="V3395" i="20"/>
  <c r="V3396" i="20"/>
  <c r="V3397" i="20"/>
  <c r="V3398" i="20"/>
  <c r="V3399" i="20"/>
  <c r="V3400" i="20"/>
  <c r="V3401" i="20"/>
  <c r="V3402" i="20"/>
  <c r="V3403" i="20"/>
  <c r="V3404" i="20"/>
  <c r="V3405" i="20"/>
  <c r="V3406" i="20"/>
  <c r="V3407" i="20"/>
  <c r="V3408" i="20"/>
  <c r="V3409" i="20"/>
  <c r="V3410" i="20"/>
  <c r="V3411" i="20"/>
  <c r="V3412" i="20"/>
  <c r="V3413" i="20"/>
  <c r="V3414" i="20"/>
  <c r="V3415" i="20"/>
  <c r="V3416" i="20"/>
  <c r="V3417" i="20"/>
  <c r="V3418" i="20"/>
  <c r="V3419" i="20"/>
  <c r="V3420" i="20"/>
  <c r="V3421" i="20"/>
  <c r="V3422" i="20"/>
  <c r="V3423" i="20"/>
  <c r="V3424" i="20"/>
  <c r="V3425" i="20"/>
  <c r="V3426" i="20"/>
  <c r="V3427" i="20"/>
  <c r="V3428" i="20"/>
  <c r="V3429" i="20"/>
  <c r="V3430" i="20"/>
  <c r="V3431" i="20"/>
  <c r="V3432" i="20"/>
  <c r="V3433" i="20"/>
  <c r="V3434" i="20"/>
  <c r="V3435" i="20"/>
  <c r="V3436" i="20"/>
  <c r="V3437" i="20"/>
  <c r="V3438" i="20"/>
  <c r="V3439" i="20"/>
  <c r="V3440" i="20"/>
  <c r="V3441" i="20"/>
  <c r="V3442" i="20"/>
  <c r="V3443" i="20"/>
  <c r="V3444" i="20"/>
  <c r="V3445" i="20"/>
  <c r="V3446" i="20"/>
  <c r="V3447" i="20"/>
  <c r="V3448" i="20"/>
  <c r="V3449" i="20"/>
  <c r="V3450" i="20"/>
  <c r="V3451" i="20"/>
  <c r="V3452" i="20"/>
  <c r="V3453" i="20"/>
  <c r="V3454" i="20"/>
  <c r="V3455" i="20"/>
  <c r="V3456" i="20"/>
  <c r="V3457" i="20"/>
  <c r="V3458" i="20"/>
  <c r="V3459" i="20"/>
  <c r="V3460" i="20"/>
  <c r="V3461" i="20"/>
  <c r="V3462" i="20"/>
  <c r="V3463" i="20"/>
  <c r="V3464" i="20"/>
  <c r="V3465" i="20"/>
  <c r="V3466" i="20"/>
  <c r="V3467" i="20"/>
  <c r="V3468" i="20"/>
  <c r="V3469" i="20"/>
  <c r="V3470" i="20"/>
  <c r="V3471" i="20"/>
  <c r="V3472" i="20"/>
  <c r="V3473" i="20"/>
  <c r="V3474" i="20"/>
  <c r="V3475" i="20"/>
  <c r="V3476" i="20"/>
  <c r="V3477" i="20"/>
  <c r="V3478" i="20"/>
  <c r="V3479" i="20"/>
  <c r="V3480" i="20"/>
  <c r="V3481" i="20"/>
  <c r="V3482" i="20"/>
  <c r="V3483" i="20"/>
  <c r="V3484" i="20"/>
  <c r="V3485" i="20"/>
  <c r="V3486" i="20"/>
  <c r="V3487" i="20"/>
  <c r="V3488" i="20"/>
  <c r="V3489" i="20"/>
  <c r="V3490" i="20"/>
  <c r="V3491" i="20"/>
  <c r="V3492" i="20"/>
  <c r="V3493" i="20"/>
  <c r="V3494" i="20"/>
  <c r="V3495" i="20"/>
  <c r="V3496" i="20"/>
  <c r="V3497" i="20"/>
  <c r="V3498" i="20"/>
  <c r="V3499" i="20"/>
  <c r="V3500" i="20"/>
  <c r="V3501" i="20"/>
  <c r="V3502" i="20"/>
  <c r="V3503" i="20"/>
  <c r="V3504" i="20"/>
  <c r="V3505" i="20"/>
  <c r="V3506" i="20"/>
  <c r="V3507" i="20"/>
  <c r="V3508" i="20"/>
  <c r="V3509" i="20"/>
  <c r="V3510" i="20"/>
  <c r="V3511" i="20"/>
  <c r="V3512" i="20"/>
  <c r="V3513" i="20"/>
  <c r="V3514" i="20"/>
  <c r="V3515" i="20"/>
  <c r="V3516" i="20"/>
  <c r="V3517" i="20"/>
  <c r="V3518" i="20"/>
  <c r="V3519" i="20"/>
  <c r="V3520" i="20"/>
  <c r="V3521" i="20"/>
  <c r="V3522" i="20"/>
  <c r="V3523" i="20"/>
  <c r="V3524" i="20"/>
  <c r="V3525" i="20"/>
  <c r="V3526" i="20"/>
  <c r="V3527" i="20"/>
  <c r="V3528" i="20"/>
  <c r="V3529" i="20"/>
  <c r="V3530" i="20"/>
  <c r="V3531" i="20"/>
  <c r="V3532" i="20"/>
  <c r="V3533" i="20"/>
  <c r="V3534" i="20"/>
  <c r="V3535" i="20"/>
  <c r="V3536" i="20"/>
  <c r="V3537" i="20"/>
  <c r="V3538" i="20"/>
  <c r="V3539" i="20"/>
  <c r="V3540" i="20"/>
  <c r="V3541" i="20"/>
  <c r="V3542" i="20"/>
  <c r="V3543" i="20"/>
  <c r="V3544" i="20"/>
  <c r="V3545" i="20"/>
  <c r="V3546" i="20"/>
  <c r="V3547" i="20"/>
  <c r="V3548" i="20"/>
  <c r="V3549" i="20"/>
  <c r="V3550" i="20"/>
  <c r="V3551" i="20"/>
  <c r="V3552" i="20"/>
  <c r="V3553" i="20"/>
  <c r="V3554" i="20"/>
  <c r="V3555" i="20"/>
  <c r="V3556" i="20"/>
  <c r="V3557" i="20"/>
  <c r="V3558" i="20"/>
  <c r="V3559" i="20"/>
  <c r="V3560" i="20"/>
  <c r="V3561" i="20"/>
  <c r="V3562" i="20"/>
  <c r="V3563" i="20"/>
  <c r="V3564" i="20"/>
  <c r="V3565" i="20"/>
  <c r="V3566" i="20"/>
  <c r="V3567" i="20"/>
  <c r="V3568" i="20"/>
  <c r="V3569" i="20"/>
  <c r="V3570" i="20"/>
  <c r="V3571" i="20"/>
  <c r="V3572" i="20"/>
  <c r="V3573" i="20"/>
  <c r="V3574" i="20"/>
  <c r="V3575" i="20"/>
  <c r="V3576" i="20"/>
  <c r="V3577" i="20"/>
  <c r="V3578" i="20"/>
  <c r="V3579" i="20"/>
  <c r="V3580" i="20"/>
  <c r="V3581" i="20"/>
  <c r="V3582" i="20"/>
  <c r="V3583" i="20"/>
  <c r="V3584" i="20"/>
  <c r="V3585" i="20"/>
  <c r="V3586" i="20"/>
  <c r="V3587" i="20"/>
  <c r="V3588" i="20"/>
  <c r="V3589" i="20"/>
  <c r="V3590" i="20"/>
  <c r="V3591" i="20"/>
  <c r="V3592" i="20"/>
  <c r="V3593" i="20"/>
  <c r="V3594" i="20"/>
  <c r="V3595" i="20"/>
  <c r="V3596" i="20"/>
  <c r="V3597" i="20"/>
  <c r="V3598" i="20"/>
  <c r="V3599" i="20"/>
  <c r="V3600" i="20"/>
  <c r="V3601" i="20"/>
  <c r="V3602" i="20"/>
  <c r="V3603" i="20"/>
  <c r="V3604" i="20"/>
  <c r="V3605" i="20"/>
  <c r="V3606" i="20"/>
  <c r="V3607" i="20"/>
  <c r="V3608" i="20"/>
  <c r="V3609" i="20"/>
  <c r="V3610" i="20"/>
  <c r="V3611" i="20"/>
  <c r="V3612" i="20"/>
  <c r="V3613" i="20"/>
  <c r="V3614" i="20"/>
  <c r="V3615" i="20"/>
  <c r="V3616" i="20"/>
  <c r="V3617" i="20"/>
  <c r="V3618" i="20"/>
  <c r="V3619" i="20"/>
  <c r="V3620" i="20"/>
  <c r="V3621" i="20"/>
  <c r="V3622" i="20"/>
  <c r="V3623" i="20"/>
  <c r="V3624" i="20"/>
  <c r="V3625" i="20"/>
  <c r="V3626" i="20"/>
  <c r="V3627" i="20"/>
  <c r="V3628" i="20"/>
  <c r="V3629" i="20"/>
  <c r="V3630" i="20"/>
  <c r="V3631" i="20"/>
  <c r="V3632" i="20"/>
  <c r="V3633" i="20"/>
  <c r="V3634" i="20"/>
  <c r="V3635" i="20"/>
  <c r="V3636" i="20"/>
  <c r="V3637" i="20"/>
  <c r="V3638" i="20"/>
  <c r="V3639" i="20"/>
  <c r="V3640" i="20"/>
  <c r="V3641" i="20"/>
  <c r="V3642" i="20"/>
  <c r="V3643" i="20"/>
  <c r="V3644" i="20"/>
  <c r="V3645" i="20"/>
  <c r="V3646" i="20"/>
  <c r="V3647" i="20"/>
  <c r="V3648" i="20"/>
  <c r="V3649" i="20"/>
  <c r="V3650" i="20"/>
  <c r="V3651" i="20"/>
  <c r="V3652" i="20"/>
  <c r="V3653" i="20"/>
  <c r="V3654" i="20"/>
  <c r="V3655" i="20"/>
  <c r="V3656" i="20"/>
  <c r="V3657" i="20"/>
  <c r="V3658" i="20"/>
  <c r="V3659" i="20"/>
  <c r="V3660" i="20"/>
  <c r="V3661" i="20"/>
  <c r="V3662" i="20"/>
  <c r="V3663" i="20"/>
  <c r="V3664" i="20"/>
  <c r="V3665" i="20"/>
  <c r="V3666" i="20"/>
  <c r="V3667" i="20"/>
  <c r="V3668" i="20"/>
  <c r="V3669" i="20"/>
  <c r="V3670" i="20"/>
  <c r="V3671" i="20"/>
  <c r="V3672" i="20"/>
  <c r="V3673" i="20"/>
  <c r="V3674" i="20"/>
  <c r="V3675" i="20"/>
  <c r="V3676" i="20"/>
  <c r="V3677" i="20"/>
  <c r="V3678" i="20"/>
  <c r="V3679" i="20"/>
  <c r="V3680" i="20"/>
  <c r="V3681" i="20"/>
  <c r="V3682" i="20"/>
  <c r="V3683" i="20"/>
  <c r="V3684" i="20"/>
  <c r="V3685" i="20"/>
  <c r="V3686" i="20"/>
  <c r="V3687" i="20"/>
  <c r="V3688" i="20"/>
  <c r="V3689" i="20"/>
  <c r="V3690" i="20"/>
  <c r="V3691" i="20"/>
  <c r="V3692" i="20"/>
  <c r="V3693" i="20"/>
  <c r="V3694" i="20"/>
  <c r="V3695" i="20"/>
  <c r="V3696" i="20"/>
  <c r="V3697" i="20"/>
  <c r="V3698" i="20"/>
  <c r="V3699" i="20"/>
  <c r="V3700" i="20"/>
  <c r="V3701" i="20"/>
  <c r="V3702" i="20"/>
  <c r="V3703" i="20"/>
  <c r="V3704" i="20"/>
  <c r="V3705" i="20"/>
  <c r="V3706" i="20"/>
  <c r="V3707" i="20"/>
  <c r="V3708" i="20"/>
  <c r="V3709" i="20"/>
  <c r="V3710" i="20"/>
  <c r="V3711" i="20"/>
  <c r="V3712" i="20"/>
  <c r="V3713" i="20"/>
  <c r="V3714" i="20"/>
  <c r="V3715" i="20"/>
  <c r="V3716" i="20"/>
  <c r="V3717" i="20"/>
  <c r="V3718" i="20"/>
  <c r="V3719" i="20"/>
  <c r="V3720" i="20"/>
  <c r="V3721" i="20"/>
  <c r="V3722" i="20"/>
  <c r="V3723" i="20"/>
  <c r="V3724" i="20"/>
  <c r="V3725" i="20"/>
  <c r="V3726" i="20"/>
  <c r="V3727" i="20"/>
  <c r="V3728" i="20"/>
  <c r="V3729" i="20"/>
  <c r="V3730" i="20"/>
  <c r="V3731" i="20"/>
  <c r="V3732" i="20"/>
  <c r="V3733" i="20"/>
  <c r="V3734" i="20"/>
  <c r="V3735" i="20"/>
  <c r="V3736" i="20"/>
  <c r="V3737" i="20"/>
  <c r="V3738" i="20"/>
  <c r="V3739" i="20"/>
  <c r="V3740" i="20"/>
  <c r="V3741" i="20"/>
  <c r="V3742" i="20"/>
  <c r="V3743" i="20"/>
  <c r="V3744" i="20"/>
  <c r="V3745" i="20"/>
  <c r="V3746" i="20"/>
  <c r="V3747" i="20"/>
  <c r="V3748" i="20"/>
  <c r="V3749" i="20"/>
  <c r="V3750" i="20"/>
  <c r="V3751" i="20"/>
  <c r="V3752" i="20"/>
  <c r="V3753" i="20"/>
  <c r="V3754" i="20"/>
  <c r="V3755" i="20"/>
  <c r="V3756" i="20"/>
  <c r="V3757" i="20"/>
  <c r="V3758" i="20"/>
  <c r="V3759" i="20"/>
  <c r="V3760" i="20"/>
  <c r="V3761" i="20"/>
  <c r="V3762" i="20"/>
  <c r="V3763" i="20"/>
  <c r="V3764" i="20"/>
  <c r="V3765" i="20"/>
  <c r="V3766" i="20"/>
  <c r="V3767" i="20"/>
  <c r="V3768" i="20"/>
  <c r="V3769" i="20"/>
  <c r="V3770" i="20"/>
  <c r="V3771" i="20"/>
  <c r="V3772" i="20"/>
  <c r="V3773" i="20"/>
  <c r="V3774" i="20"/>
  <c r="V3775" i="20"/>
  <c r="V3776" i="20"/>
  <c r="V3777" i="20"/>
  <c r="V3778" i="20"/>
  <c r="V3779" i="20"/>
  <c r="V3780" i="20"/>
  <c r="V3781" i="20"/>
  <c r="V3782" i="20"/>
  <c r="V3783" i="20"/>
  <c r="V3784" i="20"/>
  <c r="V3785" i="20"/>
  <c r="V3786" i="20"/>
  <c r="V3787" i="20"/>
  <c r="V3788" i="20"/>
  <c r="V3789" i="20"/>
  <c r="V3790" i="20"/>
  <c r="V3791" i="20"/>
  <c r="V3792" i="20"/>
  <c r="V3793" i="20"/>
  <c r="V3794" i="20"/>
  <c r="V3795" i="20"/>
  <c r="V3796" i="20"/>
  <c r="V3797" i="20"/>
  <c r="V3798" i="20"/>
  <c r="V3799" i="20"/>
  <c r="V3800" i="20"/>
  <c r="V3801" i="20"/>
  <c r="V3802" i="20"/>
  <c r="V3803" i="20"/>
  <c r="V3804" i="20"/>
  <c r="V3805" i="20"/>
  <c r="V3806" i="20"/>
  <c r="V3807" i="20"/>
  <c r="V3808" i="20"/>
  <c r="V3809" i="20"/>
  <c r="V3810" i="20"/>
  <c r="V3811" i="20"/>
  <c r="V3812" i="20"/>
  <c r="V3813" i="20"/>
  <c r="V3814" i="20"/>
  <c r="V3815" i="20"/>
  <c r="V3816" i="20"/>
  <c r="V3817" i="20"/>
  <c r="V3818" i="20"/>
  <c r="V3819" i="20"/>
  <c r="V3820" i="20"/>
  <c r="V3821" i="20"/>
  <c r="V3822" i="20"/>
  <c r="V3823" i="20"/>
  <c r="V3824" i="20"/>
  <c r="V3825" i="20"/>
  <c r="V3826" i="20"/>
  <c r="V3827" i="20"/>
  <c r="V3828" i="20"/>
  <c r="V3829" i="20"/>
  <c r="V3830" i="20"/>
  <c r="V3831" i="20"/>
  <c r="V3832" i="20"/>
  <c r="V3833" i="20"/>
  <c r="V3834" i="20"/>
  <c r="V3835" i="20"/>
  <c r="V3836" i="20"/>
  <c r="V3837" i="20"/>
  <c r="V3838" i="20"/>
  <c r="V3839" i="20"/>
  <c r="V3840" i="20"/>
  <c r="V3841" i="20"/>
  <c r="V3842" i="20"/>
  <c r="V3843" i="20"/>
  <c r="V3844" i="20"/>
  <c r="V3845" i="20"/>
  <c r="V3846" i="20"/>
  <c r="V3847" i="20"/>
  <c r="V3848" i="20"/>
  <c r="V3849" i="20"/>
  <c r="V3850" i="20"/>
  <c r="V3851" i="20"/>
  <c r="V3852" i="20"/>
  <c r="V3853" i="20"/>
  <c r="V3854" i="20"/>
  <c r="V3855" i="20"/>
  <c r="V3856" i="20"/>
  <c r="V3857" i="20"/>
  <c r="V3858" i="20"/>
  <c r="V3859" i="20"/>
  <c r="V3860" i="20"/>
  <c r="V3861" i="20"/>
  <c r="V3862" i="20"/>
  <c r="V3863" i="20"/>
  <c r="V3864" i="20"/>
  <c r="V3865" i="20"/>
  <c r="V3866" i="20"/>
  <c r="V3867" i="20"/>
  <c r="V3868" i="20"/>
  <c r="V3869" i="20"/>
  <c r="V3870" i="20"/>
  <c r="V3871" i="20"/>
  <c r="V3872" i="20"/>
  <c r="V3873" i="20"/>
  <c r="V3874" i="20"/>
  <c r="V3875" i="20"/>
  <c r="V3876" i="20"/>
  <c r="V3877" i="20"/>
  <c r="V3878" i="20"/>
  <c r="V3879" i="20"/>
  <c r="V3880" i="20"/>
  <c r="V3881" i="20"/>
  <c r="V3882" i="20"/>
  <c r="V3883" i="20"/>
  <c r="V3884" i="20"/>
  <c r="V3885" i="20"/>
  <c r="V3886" i="20"/>
  <c r="V3887" i="20"/>
  <c r="V3888" i="20"/>
  <c r="V3889" i="20"/>
  <c r="V3890" i="20"/>
  <c r="V3891" i="20"/>
  <c r="V3892" i="20"/>
  <c r="V3893" i="20"/>
  <c r="V3894" i="20"/>
  <c r="V3895" i="20"/>
  <c r="V3896" i="20"/>
  <c r="V3897" i="20"/>
  <c r="V3898" i="20"/>
  <c r="V3899" i="20"/>
  <c r="V3900" i="20"/>
  <c r="V3901" i="20"/>
  <c r="V3902" i="20"/>
  <c r="V3903" i="20"/>
  <c r="V3904" i="20"/>
  <c r="V3905" i="20"/>
  <c r="V3906" i="20"/>
  <c r="V3907" i="20"/>
  <c r="V3908" i="20"/>
  <c r="V3909" i="20"/>
  <c r="V3910" i="20"/>
  <c r="V3911" i="20"/>
  <c r="V3912" i="20"/>
  <c r="V3913" i="20"/>
  <c r="V3914" i="20"/>
  <c r="V3915" i="20"/>
  <c r="V3916" i="20"/>
  <c r="V3917" i="20"/>
  <c r="V3918" i="20"/>
  <c r="V3919" i="20"/>
  <c r="V3920" i="20"/>
  <c r="V3921" i="20"/>
  <c r="V3922" i="20"/>
  <c r="V3923" i="20"/>
  <c r="V3924" i="20"/>
  <c r="V3925" i="20"/>
  <c r="V3926" i="20"/>
  <c r="V3927" i="20"/>
  <c r="V3928" i="20"/>
  <c r="V3929" i="20"/>
  <c r="V3930" i="20"/>
  <c r="V3931" i="20"/>
  <c r="V3932" i="20"/>
  <c r="V3933" i="20"/>
  <c r="V3934" i="20"/>
  <c r="V3935" i="20"/>
  <c r="V3936" i="20"/>
  <c r="V3937" i="20"/>
  <c r="V3938" i="20"/>
  <c r="V3939" i="20"/>
  <c r="V3940" i="20"/>
  <c r="V3941" i="20"/>
  <c r="V3942" i="20"/>
  <c r="V3943" i="20"/>
  <c r="V3944" i="20"/>
  <c r="V3945" i="20"/>
  <c r="V3946" i="20"/>
  <c r="V3947" i="20"/>
  <c r="V3948" i="20"/>
  <c r="V3949" i="20"/>
  <c r="V3950" i="20"/>
  <c r="V3951" i="20"/>
  <c r="V3952" i="20"/>
  <c r="V3953" i="20"/>
  <c r="V3954" i="20"/>
  <c r="V3955" i="20"/>
  <c r="V3956" i="20"/>
  <c r="V3957" i="20"/>
  <c r="V3958" i="20"/>
  <c r="V3959" i="20"/>
  <c r="V3960" i="20"/>
  <c r="V3961" i="20"/>
  <c r="V3962" i="20"/>
  <c r="V3963" i="20"/>
  <c r="V3964" i="20"/>
  <c r="V3965" i="20"/>
  <c r="V3966" i="20"/>
  <c r="V3967" i="20"/>
  <c r="V3968" i="20"/>
  <c r="V3969" i="20"/>
  <c r="V3970" i="20"/>
  <c r="V3971" i="20"/>
  <c r="V3972" i="20"/>
  <c r="V3973" i="20"/>
  <c r="V3974" i="20"/>
  <c r="V3975" i="20"/>
  <c r="V3976" i="20"/>
  <c r="V3977" i="20"/>
  <c r="V3978" i="20"/>
  <c r="V3979" i="20"/>
  <c r="V3980" i="20"/>
  <c r="V3981" i="20"/>
  <c r="V3982" i="20"/>
  <c r="V3983" i="20"/>
  <c r="V3984" i="20"/>
  <c r="V3985" i="20"/>
  <c r="V3986" i="20"/>
  <c r="V3987" i="20"/>
  <c r="V3988" i="20"/>
  <c r="V3989" i="20"/>
  <c r="V3990" i="20"/>
  <c r="V3991" i="20"/>
  <c r="V3992" i="20"/>
  <c r="V3993" i="20"/>
  <c r="V3994" i="20"/>
  <c r="V3995" i="20"/>
  <c r="V3996" i="20"/>
  <c r="V3997" i="20"/>
  <c r="V3998" i="20"/>
  <c r="V3999" i="20"/>
  <c r="V4000" i="20"/>
  <c r="V4001" i="20"/>
  <c r="V4002" i="20"/>
  <c r="V4003" i="20"/>
  <c r="V4004" i="20"/>
  <c r="V4005" i="20"/>
  <c r="V4006" i="20"/>
  <c r="V4007" i="20"/>
  <c r="V4008" i="20"/>
  <c r="V4009" i="20"/>
  <c r="V4010" i="20"/>
  <c r="V4011" i="20"/>
  <c r="V4012" i="20"/>
  <c r="V4013" i="20"/>
  <c r="V4014" i="20"/>
  <c r="V4015" i="20"/>
  <c r="V4016" i="20"/>
  <c r="V4017" i="20"/>
  <c r="V4018" i="20"/>
  <c r="V4019" i="20"/>
  <c r="V4020" i="20"/>
  <c r="V4021" i="20"/>
  <c r="V4022" i="20"/>
  <c r="V4023" i="20"/>
  <c r="V4024" i="20"/>
  <c r="V4025" i="20"/>
  <c r="V4026" i="20"/>
  <c r="V4027" i="20"/>
  <c r="V4028" i="20"/>
  <c r="V4029" i="20"/>
  <c r="V4030" i="20"/>
  <c r="V4031" i="20"/>
  <c r="V4032" i="20"/>
  <c r="V4033" i="20"/>
  <c r="V4034" i="20"/>
  <c r="V4035" i="20"/>
  <c r="V4036" i="20"/>
  <c r="V4037" i="20"/>
  <c r="V4038" i="20"/>
  <c r="V4039" i="20"/>
  <c r="V4040" i="20"/>
  <c r="V4041" i="20"/>
  <c r="V4042" i="20"/>
  <c r="V4043" i="20"/>
  <c r="V4044" i="20"/>
  <c r="V4045" i="20"/>
  <c r="V4046" i="20"/>
  <c r="V4047" i="20"/>
  <c r="V4048" i="20"/>
  <c r="V4049" i="20"/>
  <c r="V4050" i="20"/>
  <c r="V4051" i="20"/>
  <c r="V4052" i="20"/>
  <c r="V4053" i="20"/>
  <c r="V4054" i="20"/>
  <c r="V4055" i="20"/>
  <c r="V4056" i="20"/>
  <c r="V4057" i="20"/>
  <c r="V4058" i="20"/>
  <c r="V4059" i="20"/>
  <c r="V4060" i="20"/>
  <c r="V4061" i="20"/>
  <c r="V4062" i="20"/>
  <c r="V4063" i="20"/>
  <c r="V4064" i="20"/>
  <c r="V4065" i="20"/>
  <c r="V4066" i="20"/>
  <c r="V4067" i="20"/>
  <c r="V4068" i="20"/>
  <c r="V4069" i="20"/>
  <c r="V4070" i="20"/>
  <c r="V4071" i="20"/>
  <c r="V4072" i="20"/>
  <c r="V4073" i="20"/>
  <c r="V4074" i="20"/>
  <c r="V4075" i="20"/>
  <c r="V4076" i="20"/>
  <c r="V4077" i="20"/>
  <c r="V4078" i="20"/>
  <c r="V4079" i="20"/>
  <c r="V4080" i="20"/>
  <c r="V4081" i="20"/>
  <c r="V4082" i="20"/>
  <c r="V4083" i="20"/>
  <c r="V4084" i="20"/>
  <c r="V4085" i="20"/>
  <c r="V4086" i="20"/>
  <c r="V4087" i="20"/>
  <c r="V4088" i="20"/>
  <c r="V4089" i="20"/>
  <c r="V4090" i="20"/>
  <c r="V4091" i="20"/>
  <c r="V4092" i="20"/>
  <c r="V4093" i="20"/>
  <c r="V4094" i="20"/>
  <c r="V4095" i="20"/>
  <c r="V4096" i="20"/>
  <c r="V4097" i="20"/>
  <c r="V4098" i="20"/>
  <c r="V4099" i="20"/>
  <c r="V4100" i="20"/>
  <c r="V4101" i="20"/>
  <c r="V4102" i="20"/>
  <c r="V4103" i="20"/>
  <c r="V4104" i="20"/>
  <c r="V4105" i="20"/>
  <c r="V4106" i="20"/>
  <c r="V4107" i="20"/>
  <c r="V4108" i="20"/>
  <c r="V4109" i="20"/>
  <c r="V4110" i="20"/>
  <c r="V4111" i="20"/>
  <c r="V4112" i="20"/>
  <c r="V4113" i="20"/>
  <c r="V4114" i="20"/>
  <c r="V4115" i="20"/>
  <c r="V4116" i="20"/>
  <c r="V4117" i="20"/>
  <c r="V4118" i="20"/>
  <c r="V4119" i="20"/>
  <c r="V4120" i="20"/>
  <c r="V4121" i="20"/>
  <c r="V4122" i="20"/>
  <c r="V4123" i="20"/>
  <c r="V4124" i="20"/>
  <c r="V4125" i="20"/>
  <c r="V4126" i="20"/>
  <c r="V4127" i="20"/>
  <c r="V4128" i="20"/>
  <c r="V4129" i="20"/>
  <c r="V4130" i="20"/>
  <c r="V4131" i="20"/>
  <c r="V4132" i="20"/>
  <c r="V4133" i="20"/>
  <c r="V4134" i="20"/>
  <c r="V4135" i="20"/>
  <c r="V4136" i="20"/>
  <c r="V4137" i="20"/>
  <c r="V4138" i="20"/>
  <c r="V4139" i="20"/>
  <c r="V4140" i="20"/>
  <c r="V4141" i="20"/>
  <c r="V4142" i="20"/>
  <c r="V4143" i="20"/>
  <c r="V4144" i="20"/>
  <c r="V4145" i="20"/>
  <c r="V4146" i="20"/>
  <c r="V4147" i="20"/>
  <c r="V4148" i="20"/>
  <c r="V4149" i="20"/>
  <c r="V4150" i="20"/>
  <c r="V4151" i="20"/>
  <c r="V4152" i="20"/>
  <c r="V4153" i="20"/>
  <c r="V4154" i="20"/>
  <c r="V4155" i="20"/>
  <c r="V4156" i="20"/>
  <c r="V4157" i="20"/>
  <c r="V4158" i="20"/>
  <c r="V4159" i="20"/>
  <c r="V4160" i="20"/>
  <c r="V4161" i="20"/>
  <c r="V4162" i="20"/>
  <c r="V4163" i="20"/>
  <c r="V4164" i="20"/>
  <c r="V4165" i="20"/>
  <c r="V4166" i="20"/>
  <c r="V4167" i="20"/>
  <c r="V4168" i="20"/>
  <c r="V4169" i="20"/>
  <c r="V4170" i="20"/>
  <c r="V4171" i="20"/>
  <c r="V4172" i="20"/>
  <c r="V4173" i="20"/>
  <c r="V4174" i="20"/>
  <c r="V4175" i="20"/>
  <c r="V4176" i="20"/>
  <c r="V4177" i="20"/>
  <c r="V4178" i="20"/>
  <c r="V4179" i="20"/>
  <c r="V4180" i="20"/>
  <c r="V4181" i="20"/>
  <c r="V4182" i="20"/>
  <c r="V4183" i="20"/>
  <c r="V4184" i="20"/>
  <c r="V4185" i="20"/>
  <c r="V4186" i="20"/>
  <c r="V4187" i="20"/>
  <c r="V4188" i="20"/>
  <c r="V4189" i="20"/>
  <c r="V4190" i="20"/>
  <c r="V4191" i="20"/>
  <c r="V4192" i="20"/>
  <c r="V4193" i="20"/>
  <c r="V4194" i="20"/>
  <c r="V4195" i="20"/>
  <c r="V4196" i="20"/>
  <c r="V4197" i="20"/>
  <c r="V4198" i="20"/>
  <c r="V4199" i="20"/>
  <c r="V4200" i="20"/>
  <c r="V4201" i="20"/>
  <c r="V4202" i="20"/>
  <c r="V4203" i="20"/>
  <c r="V4204" i="20"/>
  <c r="V4205" i="20"/>
  <c r="V4206" i="20"/>
  <c r="V4207" i="20"/>
  <c r="V4208" i="20"/>
  <c r="V4209" i="20"/>
  <c r="V4210" i="20"/>
  <c r="V4211" i="20"/>
  <c r="V4212" i="20"/>
  <c r="V4213" i="20"/>
  <c r="V4214" i="20"/>
  <c r="V4215" i="20"/>
  <c r="V4216" i="20"/>
  <c r="V4217" i="20"/>
  <c r="V4218" i="20"/>
  <c r="V4219" i="20"/>
  <c r="V4220" i="20"/>
  <c r="V4221" i="20"/>
  <c r="V4222" i="20"/>
  <c r="V4223" i="20"/>
  <c r="V4224" i="20"/>
  <c r="V4225" i="20"/>
  <c r="V4226" i="20"/>
  <c r="V4227" i="20"/>
  <c r="V4228" i="20"/>
  <c r="V4229" i="20"/>
  <c r="V4230" i="20"/>
  <c r="V4231" i="20"/>
  <c r="V4232" i="20"/>
  <c r="V4233" i="20"/>
  <c r="V4234" i="20"/>
  <c r="V4235" i="20"/>
  <c r="V4236" i="20"/>
  <c r="V4237" i="20"/>
  <c r="V4238" i="20"/>
  <c r="V4239" i="20"/>
  <c r="V4240" i="20"/>
  <c r="V4241" i="20"/>
  <c r="V4242" i="20"/>
  <c r="V4243" i="20"/>
  <c r="V4244" i="20"/>
  <c r="V4245" i="20"/>
  <c r="V4246" i="20"/>
  <c r="V4247" i="20"/>
  <c r="V4248" i="20"/>
  <c r="V4249" i="20"/>
  <c r="V4250" i="20"/>
  <c r="V4251" i="20"/>
  <c r="V4252" i="20"/>
  <c r="V4253" i="20"/>
  <c r="V4254" i="20"/>
  <c r="V4255" i="20"/>
  <c r="V4256" i="20"/>
  <c r="V4257" i="20"/>
  <c r="V4258" i="20"/>
  <c r="V4259" i="20"/>
  <c r="V4260" i="20"/>
  <c r="V4261" i="20"/>
  <c r="V4262" i="20"/>
  <c r="V4263" i="20"/>
  <c r="V4264" i="20"/>
  <c r="V4265" i="20"/>
  <c r="V4266" i="20"/>
  <c r="V4267" i="20"/>
  <c r="V4268" i="20"/>
  <c r="V4269" i="20"/>
  <c r="V4270" i="20"/>
  <c r="V4271" i="20"/>
  <c r="V4272" i="20"/>
  <c r="V4273" i="20"/>
  <c r="V4274" i="20"/>
  <c r="V4275" i="20"/>
  <c r="V4276" i="20"/>
  <c r="V4277" i="20"/>
  <c r="V4278" i="20"/>
  <c r="V4279" i="20"/>
  <c r="V4280" i="20"/>
  <c r="V4281" i="20"/>
  <c r="V4282" i="20"/>
  <c r="V4283" i="20"/>
  <c r="V4284" i="20"/>
  <c r="V4285" i="20"/>
  <c r="V4286" i="20"/>
  <c r="V4287" i="20"/>
  <c r="V4288" i="20"/>
  <c r="V4289" i="20"/>
  <c r="V4290" i="20"/>
  <c r="V4291" i="20"/>
  <c r="V4292" i="20"/>
  <c r="V4293" i="20"/>
  <c r="V4294" i="20"/>
  <c r="V4295" i="20"/>
  <c r="V4296" i="20"/>
  <c r="V4297" i="20"/>
  <c r="V4298" i="20"/>
  <c r="V4299" i="20"/>
  <c r="V4300" i="20"/>
  <c r="V4301" i="20"/>
  <c r="V4302" i="20"/>
  <c r="V4303" i="20"/>
  <c r="V4304" i="20"/>
  <c r="V4305" i="20"/>
  <c r="V4306" i="20"/>
  <c r="V4307" i="20"/>
  <c r="V4308" i="20"/>
  <c r="V4309" i="20"/>
  <c r="V4310" i="20"/>
  <c r="V4311" i="20"/>
  <c r="V4312" i="20"/>
  <c r="V4313" i="20"/>
  <c r="V4314" i="20"/>
  <c r="V4315" i="20"/>
  <c r="V4316" i="20"/>
  <c r="V4317" i="20"/>
  <c r="V4318" i="20"/>
  <c r="V4319" i="20"/>
  <c r="V4320" i="20"/>
  <c r="V4321" i="20"/>
  <c r="V4322" i="20"/>
  <c r="V4323" i="20"/>
  <c r="V4324" i="20"/>
  <c r="V4325" i="20"/>
  <c r="V4326" i="20"/>
  <c r="V4327" i="20"/>
  <c r="V4328" i="20"/>
  <c r="V4329" i="20"/>
  <c r="V4330" i="20"/>
  <c r="V4331" i="20"/>
  <c r="V4332" i="20"/>
  <c r="V4333" i="20"/>
  <c r="V4334" i="20"/>
  <c r="V4335" i="20"/>
  <c r="V4336" i="20"/>
  <c r="V4337" i="20"/>
  <c r="V4338" i="20"/>
  <c r="V4339" i="20"/>
  <c r="V4340" i="20"/>
  <c r="V4341" i="20"/>
  <c r="V4342" i="20"/>
  <c r="V4343" i="20"/>
  <c r="V4344" i="20"/>
  <c r="V4345" i="20"/>
  <c r="V4346" i="20"/>
  <c r="V4347" i="20"/>
  <c r="V4348" i="20"/>
  <c r="V4349" i="20"/>
  <c r="V4350" i="20"/>
  <c r="V4351" i="20"/>
  <c r="V4352" i="20"/>
  <c r="V4353" i="20"/>
  <c r="V4354" i="20"/>
  <c r="V4355" i="20"/>
  <c r="V4356" i="20"/>
  <c r="V4357" i="20"/>
  <c r="V4358" i="20"/>
  <c r="V4359" i="20"/>
  <c r="V4360" i="20"/>
  <c r="V4361" i="20"/>
  <c r="V4362" i="20"/>
  <c r="V4363" i="20"/>
  <c r="V4364" i="20"/>
  <c r="V4365" i="20"/>
  <c r="V4366" i="20"/>
  <c r="V4367" i="20"/>
  <c r="V4368" i="20"/>
  <c r="V4369" i="20"/>
  <c r="V4370" i="20"/>
  <c r="V4371" i="20"/>
  <c r="V4372" i="20"/>
  <c r="V4373" i="20"/>
  <c r="V4374" i="20"/>
  <c r="V4375" i="20"/>
  <c r="V4376" i="20"/>
  <c r="V4377" i="20"/>
  <c r="V4378" i="20"/>
  <c r="V4379" i="20"/>
  <c r="V4380" i="20"/>
  <c r="V4381" i="20"/>
  <c r="V4382" i="20"/>
  <c r="V4383" i="20"/>
  <c r="V4384" i="20"/>
  <c r="V4385" i="20"/>
  <c r="V4386" i="20"/>
  <c r="V4387" i="20"/>
  <c r="V4388" i="20"/>
  <c r="V4389" i="20"/>
  <c r="V4390" i="20"/>
  <c r="V4391" i="20"/>
  <c r="V4392" i="20"/>
  <c r="V4393" i="20"/>
  <c r="V4394" i="20"/>
  <c r="V4395" i="20"/>
  <c r="V4396" i="20"/>
  <c r="V4397" i="20"/>
  <c r="V4398" i="20"/>
  <c r="V4399" i="20"/>
  <c r="V4400" i="20"/>
  <c r="V4401" i="20"/>
  <c r="V4402" i="20"/>
  <c r="V4403" i="20"/>
  <c r="V4404" i="20"/>
  <c r="V4405" i="20"/>
  <c r="V4406" i="20"/>
  <c r="V4407" i="20"/>
  <c r="V4408" i="20"/>
  <c r="V4409" i="20"/>
  <c r="V4410" i="20"/>
  <c r="V4411" i="20"/>
  <c r="V4412" i="20"/>
  <c r="V4413" i="20"/>
  <c r="V4414" i="20"/>
  <c r="V4415" i="20"/>
  <c r="V4416" i="20"/>
  <c r="V4417" i="20"/>
  <c r="V4418" i="20"/>
  <c r="V4419" i="20"/>
  <c r="V4420" i="20"/>
  <c r="V4421" i="20"/>
  <c r="V4422" i="20"/>
  <c r="V4423" i="20"/>
  <c r="V4424" i="20"/>
  <c r="V4425" i="20"/>
  <c r="V4426" i="20"/>
  <c r="V4427" i="20"/>
  <c r="V4428" i="20"/>
  <c r="V4429" i="20"/>
  <c r="V4430" i="20"/>
  <c r="V4431" i="20"/>
  <c r="V4432" i="20"/>
  <c r="V4433" i="20"/>
  <c r="V4434" i="20"/>
  <c r="V4435" i="20"/>
  <c r="V4436" i="20"/>
  <c r="V4437" i="20"/>
  <c r="V4438" i="20"/>
  <c r="V4439" i="20"/>
  <c r="V4440" i="20"/>
  <c r="V4441" i="20"/>
  <c r="V4442" i="20"/>
  <c r="V4443" i="20"/>
  <c r="V4444" i="20"/>
  <c r="V4445" i="20"/>
  <c r="V4446" i="20"/>
  <c r="V4447" i="20"/>
  <c r="V4448" i="20"/>
  <c r="V4449" i="20"/>
  <c r="V4450" i="20"/>
  <c r="V4451" i="20"/>
  <c r="V4452" i="20"/>
  <c r="V4453" i="20"/>
  <c r="V4454" i="20"/>
  <c r="V4455" i="20"/>
  <c r="V4456" i="20"/>
  <c r="V4457" i="20"/>
  <c r="V4458" i="20"/>
  <c r="V4459" i="20"/>
  <c r="V4460" i="20"/>
  <c r="V4461" i="20"/>
  <c r="V4462" i="20"/>
  <c r="V4463" i="20"/>
  <c r="V4464" i="20"/>
  <c r="V4465" i="20"/>
  <c r="V4466" i="20"/>
  <c r="V4467" i="20"/>
  <c r="V4468" i="20"/>
  <c r="V4469" i="20"/>
  <c r="V4470" i="20"/>
  <c r="V4471" i="20"/>
  <c r="V4472" i="20"/>
  <c r="V4473" i="20"/>
  <c r="V4474" i="20"/>
  <c r="V4475" i="20"/>
  <c r="V4476" i="20"/>
  <c r="V4477" i="20"/>
  <c r="V4478" i="20"/>
  <c r="V4479" i="20"/>
  <c r="V4480" i="20"/>
  <c r="V4481" i="20"/>
  <c r="V4482" i="20"/>
  <c r="V4483" i="20"/>
  <c r="V4484" i="20"/>
  <c r="V4485" i="20"/>
  <c r="V4486" i="20"/>
  <c r="V4487" i="20"/>
  <c r="V4488" i="20"/>
  <c r="V4489" i="20"/>
  <c r="V4490" i="20"/>
  <c r="V4491" i="20"/>
  <c r="V4492" i="20"/>
  <c r="V4493" i="20"/>
  <c r="V4494" i="20"/>
  <c r="V4495" i="20"/>
  <c r="V4496" i="20"/>
  <c r="V4497" i="20"/>
  <c r="V4498" i="20"/>
  <c r="V4499" i="20"/>
  <c r="V4500" i="20"/>
  <c r="V4501" i="20"/>
  <c r="V4502" i="20"/>
  <c r="V4503" i="20"/>
  <c r="V4504" i="20"/>
  <c r="V4505" i="20"/>
  <c r="V4506" i="20"/>
  <c r="V4507" i="20"/>
  <c r="V4508" i="20"/>
  <c r="V4509" i="20"/>
  <c r="V4510" i="20"/>
  <c r="V4511" i="20"/>
  <c r="V4512" i="20"/>
  <c r="V4513" i="20"/>
  <c r="V4514" i="20"/>
  <c r="V4515" i="20"/>
  <c r="V4516" i="20"/>
  <c r="V4517" i="20"/>
  <c r="V4518" i="20"/>
  <c r="V4519" i="20"/>
  <c r="V4520" i="20"/>
  <c r="V4521" i="20"/>
  <c r="V4522" i="20"/>
  <c r="V4523" i="20"/>
  <c r="V4524" i="20"/>
  <c r="V4525" i="20"/>
  <c r="V4526" i="20"/>
  <c r="V4527" i="20"/>
  <c r="V4528" i="20"/>
  <c r="V4529" i="20"/>
  <c r="V4530" i="20"/>
  <c r="V4531" i="20"/>
  <c r="V4532" i="20"/>
  <c r="V4533" i="20"/>
  <c r="V4534" i="20"/>
  <c r="V4535" i="20"/>
  <c r="V4536" i="20"/>
  <c r="V4537" i="20"/>
  <c r="V4538" i="20"/>
  <c r="V4539" i="20"/>
  <c r="V4540" i="20"/>
  <c r="V4541" i="20"/>
  <c r="V4542" i="20"/>
  <c r="V4543" i="20"/>
  <c r="V4544" i="20"/>
  <c r="V4545" i="20"/>
  <c r="V4546" i="20"/>
  <c r="V4547" i="20"/>
  <c r="V4548" i="20"/>
  <c r="V4549" i="20"/>
  <c r="V4550" i="20"/>
  <c r="V4551" i="20"/>
  <c r="V4552" i="20"/>
  <c r="V4553" i="20"/>
  <c r="V4554" i="20"/>
  <c r="V4555" i="20"/>
  <c r="V4556" i="20"/>
  <c r="V4557" i="20"/>
  <c r="V4558" i="20"/>
  <c r="V4559" i="20"/>
  <c r="V4560" i="20"/>
  <c r="V4561" i="20"/>
  <c r="V4562" i="20"/>
  <c r="V4563" i="20"/>
  <c r="V4564" i="20"/>
  <c r="V4565" i="20"/>
  <c r="V4566" i="20"/>
  <c r="V4567" i="20"/>
  <c r="V4568" i="20"/>
  <c r="V4569" i="20"/>
  <c r="V4570" i="20"/>
  <c r="V4571" i="20"/>
  <c r="V4572" i="20"/>
  <c r="V4573" i="20"/>
  <c r="V4574" i="20"/>
  <c r="V4575" i="20"/>
  <c r="V4576" i="20"/>
  <c r="V4577" i="20"/>
  <c r="V4578" i="20"/>
  <c r="V4579" i="20"/>
  <c r="V4580" i="20"/>
  <c r="V4581" i="20"/>
  <c r="V4582" i="20"/>
  <c r="V4583" i="20"/>
  <c r="V4584" i="20"/>
  <c r="V4585" i="20"/>
  <c r="V4586" i="20"/>
  <c r="V4587" i="20"/>
  <c r="V4588" i="20"/>
  <c r="V4589" i="20"/>
  <c r="V4590" i="20"/>
  <c r="V4591" i="20"/>
  <c r="V4592" i="20"/>
  <c r="V4593" i="20"/>
  <c r="V4594" i="20"/>
  <c r="V4595" i="20"/>
  <c r="V4596" i="20"/>
  <c r="V4597" i="20"/>
  <c r="V4598" i="20"/>
  <c r="V4599" i="20"/>
  <c r="V4600" i="20"/>
  <c r="V4601" i="20"/>
  <c r="V4602" i="20"/>
  <c r="V4603" i="20"/>
  <c r="V4604" i="20"/>
  <c r="V4605" i="20"/>
  <c r="V4606" i="20"/>
  <c r="V4607" i="20"/>
  <c r="V4608" i="20"/>
  <c r="V4609" i="20"/>
  <c r="V4610" i="20"/>
  <c r="V4611" i="20"/>
  <c r="V4612" i="20"/>
  <c r="V4613" i="20"/>
  <c r="V4614" i="20"/>
  <c r="V4615" i="20"/>
  <c r="V4616" i="20"/>
  <c r="V4617" i="20"/>
  <c r="V4618" i="20"/>
  <c r="V4619" i="20"/>
  <c r="V4620" i="20"/>
  <c r="V4621" i="20"/>
  <c r="V4622" i="20"/>
  <c r="V4623" i="20"/>
  <c r="V4624" i="20"/>
  <c r="V4625" i="20"/>
  <c r="V4626" i="20"/>
  <c r="V4627" i="20"/>
  <c r="V4628" i="20"/>
  <c r="V4629" i="20"/>
  <c r="V4630" i="20"/>
  <c r="V4631" i="20"/>
  <c r="V4632" i="20"/>
  <c r="V4633" i="20"/>
  <c r="V4634" i="20"/>
  <c r="V4635" i="20"/>
  <c r="V4636" i="20"/>
  <c r="V4637" i="20"/>
  <c r="V4638" i="20"/>
  <c r="V4639" i="20"/>
  <c r="V4640" i="20"/>
  <c r="V4641" i="20"/>
  <c r="V4642" i="20"/>
  <c r="V4643" i="20"/>
  <c r="V4644" i="20"/>
  <c r="V4645" i="20"/>
  <c r="V4646" i="20"/>
  <c r="V4647" i="20"/>
  <c r="V4648" i="20"/>
  <c r="V4649" i="20"/>
  <c r="V4650" i="20"/>
  <c r="V4651" i="20"/>
  <c r="V4652" i="20"/>
  <c r="V4653" i="20"/>
  <c r="V4654" i="20"/>
  <c r="V4655" i="20"/>
  <c r="V4656" i="20"/>
  <c r="V4657" i="20"/>
  <c r="V4658" i="20"/>
  <c r="V4659" i="20"/>
  <c r="V4660" i="20"/>
  <c r="V4661" i="20"/>
  <c r="V4662" i="20"/>
  <c r="V4663" i="20"/>
  <c r="V4664" i="20"/>
  <c r="V4665" i="20"/>
  <c r="V4666" i="20"/>
  <c r="V4667" i="20"/>
  <c r="V4668" i="20"/>
  <c r="V4669" i="20"/>
  <c r="V4670" i="20"/>
  <c r="V4671" i="20"/>
  <c r="V4672" i="20"/>
  <c r="V4673" i="20"/>
  <c r="V4674" i="20"/>
  <c r="V4675" i="20"/>
  <c r="V4676" i="20"/>
  <c r="V4677" i="20"/>
  <c r="V4678" i="20"/>
  <c r="V4679" i="20"/>
  <c r="V4680" i="20"/>
  <c r="V4681" i="20"/>
  <c r="V4682" i="20"/>
  <c r="V4683" i="20"/>
  <c r="V4684" i="20"/>
  <c r="V4685" i="20"/>
  <c r="V4686" i="20"/>
  <c r="V4687" i="20"/>
  <c r="V4688" i="20"/>
  <c r="V4689" i="20"/>
  <c r="V4690" i="20"/>
  <c r="V4691" i="20"/>
  <c r="V4692" i="20"/>
  <c r="V4693" i="20"/>
  <c r="V4694" i="20"/>
  <c r="V4695" i="20"/>
  <c r="V4696" i="20"/>
  <c r="V4697" i="20"/>
  <c r="V4698" i="20"/>
  <c r="V4699" i="20"/>
  <c r="V4700" i="20"/>
  <c r="V4701" i="20"/>
  <c r="V4702" i="20"/>
  <c r="V4703" i="20"/>
  <c r="V4704" i="20"/>
  <c r="V4705" i="20"/>
  <c r="V4706" i="20"/>
  <c r="V4707" i="20"/>
  <c r="V4708" i="20"/>
  <c r="V4709" i="20"/>
  <c r="V4710" i="20"/>
  <c r="V4711" i="20"/>
  <c r="V4712" i="20"/>
  <c r="V4713" i="20"/>
  <c r="V4714" i="20"/>
  <c r="V4715" i="20"/>
  <c r="V4716" i="20"/>
  <c r="V4717" i="20"/>
  <c r="V4718" i="20"/>
  <c r="V4719" i="20"/>
  <c r="V4720" i="20"/>
  <c r="V4721" i="20"/>
  <c r="V4722" i="20"/>
  <c r="V4723" i="20"/>
  <c r="V4724" i="20"/>
  <c r="V4725" i="20"/>
  <c r="V4726" i="20"/>
  <c r="V4727" i="20"/>
  <c r="V4728" i="20"/>
  <c r="V4729" i="20"/>
  <c r="V4730" i="20"/>
  <c r="V4731" i="20"/>
  <c r="V4732" i="20"/>
  <c r="V4733" i="20"/>
  <c r="V4734" i="20"/>
  <c r="V4735" i="20"/>
  <c r="V4736" i="20"/>
  <c r="V4737" i="20"/>
  <c r="V4738" i="20"/>
  <c r="V4739" i="20"/>
  <c r="V4740" i="20"/>
  <c r="V4741" i="20"/>
  <c r="V4742" i="20"/>
  <c r="V4743" i="20"/>
  <c r="V4744" i="20"/>
  <c r="V4745" i="20"/>
  <c r="V4746" i="20"/>
  <c r="V4747" i="20"/>
  <c r="V4748" i="20"/>
  <c r="V4749" i="20"/>
  <c r="V4750" i="20"/>
  <c r="V4751" i="20"/>
  <c r="V4752" i="20"/>
  <c r="V4753" i="20"/>
  <c r="V4754" i="20"/>
  <c r="V4755" i="20"/>
  <c r="V4756" i="20"/>
  <c r="V4757" i="20"/>
  <c r="V4758" i="20"/>
  <c r="V4759" i="20"/>
  <c r="V4760" i="20"/>
  <c r="V4761" i="20"/>
  <c r="V4762" i="20"/>
  <c r="V4763" i="20"/>
  <c r="V4764" i="20"/>
  <c r="V4765" i="20"/>
  <c r="V4766" i="20"/>
  <c r="V4767" i="20"/>
  <c r="V4768" i="20"/>
  <c r="V4769" i="20"/>
  <c r="V4770" i="20"/>
  <c r="V4771" i="20"/>
  <c r="V4772" i="20"/>
  <c r="V4773" i="20"/>
  <c r="V4774" i="20"/>
  <c r="V4775" i="20"/>
  <c r="V4776" i="20"/>
  <c r="V4777" i="20"/>
  <c r="V4778" i="20"/>
  <c r="V4779" i="20"/>
  <c r="V4780" i="20"/>
  <c r="V4781" i="20"/>
  <c r="V4782" i="20"/>
  <c r="V4783" i="20"/>
  <c r="V4784" i="20"/>
  <c r="V4785" i="20"/>
  <c r="V4786" i="20"/>
  <c r="V4787" i="20"/>
  <c r="V4788" i="20"/>
  <c r="V4789" i="20"/>
  <c r="V4790" i="20"/>
  <c r="V4791" i="20"/>
  <c r="V4792" i="20"/>
  <c r="V4793" i="20"/>
  <c r="V4794" i="20"/>
  <c r="V4795" i="20"/>
  <c r="V4796" i="20"/>
  <c r="V4797" i="20"/>
  <c r="V4798" i="20"/>
  <c r="V4799" i="20"/>
  <c r="V4800" i="20"/>
  <c r="V4801" i="20"/>
  <c r="V4802" i="20"/>
  <c r="V4803" i="20"/>
  <c r="V4804" i="20"/>
  <c r="V4805" i="20"/>
  <c r="V4806" i="20"/>
  <c r="V4807" i="20"/>
  <c r="V4808" i="20"/>
  <c r="V4809" i="20"/>
  <c r="V4810" i="20"/>
  <c r="V4811" i="20"/>
  <c r="V4812" i="20"/>
  <c r="V4813" i="20"/>
  <c r="V4814" i="20"/>
  <c r="V4815" i="20"/>
  <c r="V4816" i="20"/>
  <c r="V4817" i="20"/>
  <c r="V4818" i="20"/>
  <c r="V4819" i="20"/>
  <c r="V4820" i="20"/>
  <c r="V4821" i="20"/>
  <c r="V4822" i="20"/>
  <c r="V4823" i="20"/>
  <c r="V4824" i="20"/>
  <c r="V4825" i="20"/>
  <c r="V4826" i="20"/>
  <c r="V4827" i="20"/>
  <c r="V4828" i="20"/>
  <c r="V4829" i="20"/>
  <c r="V4830" i="20"/>
  <c r="V4831" i="20"/>
  <c r="V4832" i="20"/>
  <c r="V4833" i="20"/>
  <c r="V4834" i="20"/>
  <c r="V4835" i="20"/>
  <c r="V4836" i="20"/>
  <c r="V4837" i="20"/>
  <c r="V4838" i="20"/>
  <c r="V4839" i="20"/>
  <c r="V4840" i="20"/>
  <c r="V4841" i="20"/>
  <c r="V4842" i="20"/>
  <c r="V4843" i="20"/>
  <c r="V4844" i="20"/>
  <c r="V4845" i="20"/>
  <c r="V4846" i="20"/>
  <c r="V4847" i="20"/>
  <c r="V4848" i="20"/>
  <c r="V4849" i="20"/>
  <c r="V4850" i="20"/>
  <c r="V4851" i="20"/>
  <c r="V4852" i="20"/>
  <c r="V4853" i="20"/>
  <c r="V4854" i="20"/>
  <c r="V4855" i="20"/>
  <c r="V4856" i="20"/>
  <c r="V4857" i="20"/>
  <c r="V4858" i="20"/>
  <c r="V4859" i="20"/>
  <c r="V4860" i="20"/>
  <c r="V4861" i="20"/>
  <c r="V4862" i="20"/>
  <c r="V4863" i="20"/>
  <c r="V4864" i="20"/>
  <c r="V4865" i="20"/>
  <c r="V4866" i="20"/>
  <c r="V4867" i="20"/>
  <c r="V4868" i="20"/>
  <c r="V4869" i="20"/>
  <c r="V4870" i="20"/>
  <c r="V4871" i="20"/>
  <c r="V4872" i="20"/>
  <c r="V4873" i="20"/>
  <c r="V4874" i="20"/>
  <c r="V4875" i="20"/>
  <c r="V4876" i="20"/>
  <c r="V4877" i="20"/>
  <c r="V4878" i="20"/>
  <c r="V4879" i="20"/>
  <c r="V4880" i="20"/>
  <c r="V4881" i="20"/>
  <c r="V4882" i="20"/>
  <c r="V4883" i="20"/>
  <c r="V4884" i="20"/>
  <c r="V4885" i="20"/>
  <c r="V4886" i="20"/>
  <c r="V4887" i="20"/>
  <c r="V4888" i="20"/>
  <c r="V4889" i="20"/>
  <c r="V4890" i="20"/>
  <c r="V4891" i="20"/>
  <c r="V4892" i="20"/>
  <c r="V4893" i="20"/>
  <c r="V4894" i="20"/>
  <c r="V4895" i="20"/>
  <c r="V4896" i="20"/>
  <c r="V4897" i="20"/>
  <c r="V4898" i="20"/>
  <c r="V4899" i="20"/>
  <c r="V4900" i="20"/>
  <c r="V4901" i="20"/>
  <c r="V4902" i="20"/>
  <c r="V4903" i="20"/>
  <c r="V4904" i="20"/>
  <c r="V4905" i="20"/>
  <c r="V4906" i="20"/>
  <c r="V4907" i="20"/>
  <c r="V4908" i="20"/>
  <c r="V4909" i="20"/>
  <c r="V4910" i="20"/>
  <c r="V4911" i="20"/>
  <c r="V4912" i="20"/>
  <c r="V4913" i="20"/>
  <c r="V4914" i="20"/>
  <c r="V4915" i="20"/>
  <c r="V4916" i="20"/>
  <c r="V4917" i="20"/>
  <c r="V4918" i="20"/>
  <c r="V4919" i="20"/>
  <c r="V4920" i="20"/>
  <c r="V4921" i="20"/>
  <c r="V4922" i="20"/>
  <c r="V4923" i="20"/>
  <c r="V4924" i="20"/>
  <c r="V4925" i="20"/>
  <c r="V4926" i="20"/>
  <c r="V4927" i="20"/>
  <c r="V4928" i="20"/>
  <c r="V4929" i="20"/>
  <c r="V4930" i="20"/>
  <c r="V4931" i="20"/>
  <c r="V4932" i="20"/>
  <c r="V4933" i="20"/>
  <c r="V4934" i="20"/>
  <c r="V4935" i="20"/>
  <c r="V4936" i="20"/>
  <c r="V4937" i="20"/>
  <c r="V4938" i="20"/>
  <c r="V4939" i="20"/>
  <c r="V4940" i="20"/>
  <c r="V4941" i="20"/>
  <c r="V4942" i="20"/>
  <c r="V4943" i="20"/>
  <c r="V4944" i="20"/>
  <c r="V4945" i="20"/>
  <c r="V4946" i="20"/>
  <c r="V4947" i="20"/>
  <c r="V4948" i="20"/>
  <c r="V4949" i="20"/>
  <c r="V4950" i="20"/>
  <c r="V4951" i="20"/>
  <c r="V4952" i="20"/>
  <c r="V4953" i="20"/>
  <c r="V4954" i="20"/>
  <c r="V4955" i="20"/>
  <c r="V4956" i="20"/>
  <c r="V4957" i="20"/>
  <c r="V4958" i="20"/>
  <c r="V4959" i="20"/>
  <c r="V4960" i="20"/>
  <c r="V4961" i="20"/>
  <c r="V4962" i="20"/>
  <c r="V4963" i="20"/>
  <c r="V4964" i="20"/>
  <c r="V4965" i="20"/>
  <c r="V4966" i="20"/>
  <c r="V4967" i="20"/>
  <c r="V4968" i="20"/>
  <c r="V4969" i="20"/>
  <c r="V4970" i="20"/>
  <c r="V4971" i="20"/>
  <c r="V4972" i="20"/>
  <c r="V4973" i="20"/>
  <c r="V4974" i="20"/>
  <c r="V4975" i="20"/>
  <c r="V4976" i="20"/>
  <c r="V4977" i="20"/>
  <c r="V4978" i="20"/>
  <c r="V4979" i="20"/>
  <c r="V4980" i="20"/>
  <c r="V4981" i="20"/>
  <c r="V4982" i="20"/>
  <c r="V4983" i="20"/>
  <c r="V4984" i="20"/>
  <c r="V4985" i="20"/>
  <c r="V4986" i="20"/>
  <c r="V4987" i="20"/>
  <c r="V4988" i="20"/>
  <c r="V4989" i="20"/>
  <c r="V4990" i="20"/>
  <c r="V4991" i="20"/>
  <c r="V4992" i="20"/>
  <c r="V4993" i="20"/>
  <c r="V4994" i="20"/>
  <c r="V4995" i="20"/>
  <c r="V4996" i="20"/>
  <c r="V4997" i="20"/>
  <c r="V4998" i="20"/>
  <c r="V4999" i="20"/>
  <c r="V5000" i="20"/>
  <c r="V5001" i="20"/>
  <c r="V5002" i="20"/>
  <c r="V5003" i="20"/>
  <c r="V5004" i="20"/>
  <c r="V5005" i="20"/>
  <c r="V5006" i="20"/>
  <c r="V5007" i="20"/>
  <c r="V5008" i="20"/>
  <c r="V5009" i="20"/>
  <c r="V5010" i="20"/>
  <c r="V5011" i="20"/>
  <c r="V5012" i="20"/>
  <c r="V5013" i="20"/>
  <c r="V5014" i="20"/>
  <c r="V5015" i="20"/>
  <c r="V5016" i="20"/>
  <c r="V5017" i="20"/>
  <c r="V5018" i="20"/>
  <c r="V5019" i="20"/>
  <c r="V5020" i="20"/>
  <c r="V5021" i="20"/>
  <c r="V5022" i="20"/>
  <c r="V5023" i="20"/>
  <c r="V5024" i="20"/>
  <c r="V5025" i="20"/>
  <c r="V5026" i="20"/>
  <c r="V5027" i="20"/>
  <c r="V5028" i="20"/>
  <c r="V5029" i="20"/>
  <c r="V5030" i="20"/>
  <c r="V5031" i="20"/>
  <c r="V5032" i="20"/>
  <c r="V5033" i="20"/>
  <c r="V5034" i="20"/>
  <c r="V5035" i="20"/>
  <c r="V5036" i="20"/>
  <c r="V5037" i="20"/>
  <c r="V5038" i="20"/>
  <c r="V5039" i="20"/>
  <c r="V5040" i="20"/>
  <c r="V5041" i="20"/>
  <c r="V5042" i="20"/>
  <c r="V5043" i="20"/>
  <c r="V5044" i="20"/>
  <c r="V5045" i="20"/>
  <c r="V5046" i="20"/>
  <c r="V5047" i="20"/>
  <c r="V5048" i="20"/>
  <c r="V5049" i="20"/>
  <c r="V5050" i="20"/>
  <c r="V5051" i="20"/>
  <c r="V5052" i="20"/>
  <c r="V5053" i="20"/>
  <c r="V5054" i="20"/>
  <c r="V5055" i="20"/>
  <c r="V5056" i="20"/>
  <c r="V5057" i="20"/>
  <c r="V5058" i="20"/>
  <c r="V5059" i="20"/>
  <c r="V5060" i="20"/>
  <c r="V5061" i="20"/>
  <c r="V5062" i="20"/>
  <c r="V5063" i="20"/>
  <c r="V5064" i="20"/>
  <c r="V5065" i="20"/>
  <c r="V5066" i="20"/>
  <c r="V5067" i="20"/>
  <c r="V5068" i="20"/>
  <c r="V5069" i="20"/>
  <c r="V5070" i="20"/>
  <c r="V5071" i="20"/>
  <c r="V5072" i="20"/>
  <c r="V5073" i="20"/>
  <c r="V5074" i="20"/>
  <c r="V5075" i="20"/>
  <c r="V5076" i="20"/>
  <c r="V5077" i="20"/>
  <c r="V5078" i="20"/>
  <c r="V5079" i="20"/>
  <c r="V5080" i="20"/>
  <c r="V5081" i="20"/>
  <c r="V5082" i="20"/>
  <c r="V5083" i="20"/>
  <c r="V5084" i="20"/>
  <c r="V5085" i="20"/>
  <c r="V5086" i="20"/>
  <c r="V5087" i="20"/>
  <c r="V5088" i="20"/>
  <c r="V5089" i="20"/>
  <c r="V5090" i="20"/>
  <c r="V5091" i="20"/>
  <c r="V5092" i="20"/>
  <c r="V5093" i="20"/>
  <c r="V5094" i="20"/>
  <c r="V5095" i="20"/>
  <c r="V5096" i="20"/>
  <c r="V5097" i="20"/>
  <c r="V5098" i="20"/>
  <c r="V5099" i="20"/>
  <c r="V5100" i="20"/>
  <c r="V5101" i="20"/>
  <c r="V5102" i="20"/>
  <c r="V5103" i="20"/>
  <c r="V5104" i="20"/>
  <c r="V5105" i="20"/>
  <c r="V5106" i="20"/>
  <c r="V5107" i="20"/>
  <c r="V5108" i="20"/>
  <c r="V5109" i="20"/>
  <c r="V5110" i="20"/>
  <c r="V5111" i="20"/>
  <c r="V5112" i="20"/>
  <c r="V5113" i="20"/>
  <c r="V5114" i="20"/>
  <c r="V5115" i="20"/>
  <c r="V5116" i="20"/>
  <c r="V5117" i="20"/>
  <c r="V5118" i="20"/>
  <c r="V5119" i="20"/>
  <c r="V5120" i="20"/>
  <c r="V5121" i="20"/>
  <c r="V5122" i="20"/>
  <c r="V5123" i="20"/>
  <c r="V5124" i="20"/>
  <c r="V5125" i="20"/>
  <c r="V5126" i="20"/>
  <c r="V5127" i="20"/>
  <c r="V5128" i="20"/>
  <c r="V5129" i="20"/>
  <c r="V5130" i="20"/>
  <c r="V5131" i="20"/>
  <c r="V5132" i="20"/>
  <c r="V5133" i="20"/>
  <c r="V5134" i="20"/>
  <c r="V5135" i="20"/>
  <c r="V5136" i="20"/>
  <c r="V5137" i="20"/>
  <c r="V5138" i="20"/>
  <c r="V5139" i="20"/>
  <c r="V5140" i="20"/>
  <c r="V5141" i="20"/>
  <c r="V5142" i="20"/>
  <c r="V5143" i="20"/>
  <c r="V5144" i="20"/>
  <c r="V5145" i="20"/>
  <c r="V5146" i="20"/>
  <c r="V5147" i="20"/>
  <c r="V5148" i="20"/>
  <c r="V5149" i="20"/>
  <c r="V5150" i="20"/>
  <c r="V5151" i="20"/>
  <c r="V5152" i="20"/>
  <c r="V5153" i="20"/>
  <c r="V5154" i="20"/>
  <c r="V5155" i="20"/>
  <c r="V5156" i="20"/>
  <c r="V5157" i="20"/>
  <c r="V5158" i="20"/>
  <c r="V5159" i="20"/>
  <c r="V5160" i="20"/>
  <c r="V5161" i="20"/>
  <c r="V5162" i="20"/>
  <c r="V5163" i="20"/>
  <c r="V5164" i="20"/>
  <c r="V5165" i="20"/>
  <c r="V5166" i="20"/>
  <c r="V5167" i="20"/>
  <c r="V5168" i="20"/>
  <c r="V5169" i="20"/>
  <c r="V5170" i="20"/>
  <c r="V5171" i="20"/>
  <c r="V5172" i="20"/>
  <c r="V5173" i="20"/>
  <c r="V5174" i="20"/>
  <c r="V5175" i="20"/>
  <c r="V5176" i="20"/>
  <c r="V5177" i="20"/>
  <c r="V5178" i="20"/>
  <c r="V5179" i="20"/>
  <c r="V5180" i="20"/>
  <c r="V5181" i="20"/>
  <c r="V5182" i="20"/>
  <c r="V5183" i="20"/>
  <c r="V5184" i="20"/>
  <c r="V5185" i="20"/>
  <c r="V5186" i="20"/>
  <c r="V5187" i="20"/>
  <c r="V5188" i="20"/>
  <c r="V5189" i="20"/>
  <c r="V5190" i="20"/>
  <c r="V5191" i="20"/>
  <c r="V5192" i="20"/>
  <c r="V5193" i="20"/>
  <c r="V5194" i="20"/>
  <c r="V5195" i="20"/>
  <c r="V5196" i="20"/>
  <c r="V5197" i="20"/>
  <c r="V5198" i="20"/>
  <c r="V5199" i="20"/>
  <c r="V5200" i="20"/>
  <c r="V5201" i="20"/>
  <c r="V5202" i="20"/>
  <c r="V5203" i="20"/>
  <c r="V5204" i="20"/>
  <c r="V5205" i="20"/>
  <c r="V5206" i="20"/>
  <c r="V5207" i="20"/>
  <c r="V5208" i="20"/>
  <c r="V5209" i="20"/>
  <c r="V5210" i="20"/>
  <c r="V5211" i="20"/>
  <c r="V5212" i="20"/>
  <c r="V5213" i="20"/>
  <c r="V5214" i="20"/>
  <c r="V5215" i="20"/>
  <c r="V5216" i="20"/>
  <c r="V5217" i="20"/>
  <c r="V5218" i="20"/>
  <c r="V5219" i="20"/>
  <c r="V5220" i="20"/>
  <c r="V5221" i="20"/>
  <c r="V5222" i="20"/>
  <c r="V5223" i="20"/>
  <c r="V5224" i="20"/>
  <c r="V5225" i="20"/>
  <c r="V5226" i="20"/>
  <c r="V5227" i="20"/>
  <c r="V5228" i="20"/>
  <c r="V5229" i="20"/>
  <c r="V5230" i="20"/>
  <c r="V5231" i="20"/>
  <c r="V5232" i="20"/>
  <c r="V5233" i="20"/>
  <c r="V5234" i="20"/>
  <c r="V5235" i="20"/>
  <c r="V5236" i="20"/>
  <c r="V5237" i="20"/>
  <c r="V5238" i="20"/>
  <c r="V5239" i="20"/>
  <c r="V5240" i="20"/>
  <c r="V5241" i="20"/>
  <c r="V5242" i="20"/>
  <c r="V5243" i="20"/>
  <c r="V5244" i="20"/>
  <c r="V5245" i="20"/>
  <c r="V5246" i="20"/>
  <c r="V5247" i="20"/>
  <c r="V5248" i="20"/>
  <c r="V5249" i="20"/>
  <c r="V5250" i="20"/>
  <c r="V5251" i="20"/>
  <c r="V5252" i="20"/>
  <c r="V5253" i="20"/>
  <c r="V5254" i="20"/>
  <c r="V5255" i="20"/>
  <c r="V5256" i="20"/>
  <c r="V5257" i="20"/>
  <c r="V5258" i="20"/>
  <c r="V5259" i="20"/>
  <c r="V5260" i="20"/>
  <c r="V5261" i="20"/>
  <c r="V5262" i="20"/>
  <c r="V5263" i="20"/>
  <c r="V5264" i="20"/>
  <c r="V5265" i="20"/>
  <c r="V5266" i="20"/>
  <c r="V5267" i="20"/>
  <c r="V5268" i="20"/>
  <c r="V5269" i="20"/>
  <c r="V5270" i="20"/>
  <c r="V5271" i="20"/>
  <c r="V5272" i="20"/>
  <c r="V5273" i="20"/>
  <c r="V5274" i="20"/>
  <c r="V5275" i="20"/>
  <c r="V5276" i="20"/>
  <c r="V5277" i="20"/>
  <c r="V5278" i="20"/>
  <c r="V5279" i="20"/>
  <c r="V5280" i="20"/>
  <c r="V5281" i="20"/>
  <c r="V5282" i="20"/>
  <c r="V5283" i="20"/>
  <c r="V5284" i="20"/>
  <c r="V5285" i="20"/>
  <c r="V5286" i="20"/>
  <c r="V5287" i="20"/>
  <c r="V5288" i="20"/>
  <c r="V5289" i="20"/>
  <c r="V5290" i="20"/>
  <c r="V5291" i="20"/>
  <c r="V5292" i="20"/>
  <c r="V5293" i="20"/>
  <c r="V5294" i="20"/>
  <c r="V5295" i="20"/>
  <c r="V5296" i="20"/>
  <c r="V5297" i="20"/>
  <c r="V5298" i="20"/>
  <c r="V5299" i="20"/>
  <c r="V5300" i="20"/>
  <c r="V5301" i="20"/>
  <c r="V5302" i="20"/>
  <c r="V5303" i="20"/>
  <c r="V5304" i="20"/>
  <c r="V5305" i="20"/>
  <c r="V5306" i="20"/>
  <c r="V5307" i="20"/>
  <c r="V5308" i="20"/>
  <c r="V5309" i="20"/>
  <c r="V5310" i="20"/>
  <c r="V5311" i="20"/>
  <c r="V5312" i="20"/>
  <c r="V5313" i="20"/>
  <c r="V5314" i="20"/>
  <c r="V5315" i="20"/>
  <c r="V5316" i="20"/>
  <c r="V5317" i="20"/>
  <c r="V5318" i="20"/>
  <c r="V5319" i="20"/>
  <c r="V5320" i="20"/>
  <c r="V5321" i="20"/>
  <c r="V5322" i="20"/>
  <c r="V5323" i="20"/>
  <c r="V5324" i="20"/>
  <c r="V5325" i="20"/>
  <c r="V5326" i="20"/>
  <c r="V5327" i="20"/>
  <c r="V5328" i="20"/>
  <c r="V5329" i="20"/>
  <c r="V5330" i="20"/>
  <c r="W1211" i="20"/>
  <c r="W1212" i="20"/>
  <c r="W1213" i="20"/>
  <c r="W1214" i="20"/>
  <c r="W1215" i="20"/>
  <c r="W1216" i="20"/>
  <c r="W1217" i="20"/>
  <c r="W1218" i="20"/>
  <c r="W1219" i="20"/>
  <c r="W1220" i="20"/>
  <c r="W1221" i="20"/>
  <c r="W1222" i="20"/>
  <c r="W1223" i="20"/>
  <c r="W1224" i="20"/>
  <c r="W1225" i="20"/>
  <c r="W1226" i="20"/>
  <c r="W1227" i="20"/>
  <c r="W1228" i="20"/>
  <c r="W1229" i="20"/>
  <c r="W1230" i="20"/>
  <c r="W1231" i="20"/>
  <c r="W1232" i="20"/>
  <c r="W1233" i="20"/>
  <c r="W1234" i="20"/>
  <c r="W1235" i="20"/>
  <c r="W1236" i="20"/>
  <c r="W1237" i="20"/>
  <c r="W1238" i="20"/>
  <c r="W1239" i="20"/>
  <c r="W1240" i="20"/>
  <c r="W1241" i="20"/>
  <c r="W1242" i="20"/>
  <c r="W1243" i="20"/>
  <c r="W1244" i="20"/>
  <c r="W1245" i="20"/>
  <c r="W1246" i="20"/>
  <c r="W1247" i="20"/>
  <c r="W1248" i="20"/>
  <c r="W1249" i="20"/>
  <c r="W1250" i="20"/>
  <c r="W1251" i="20"/>
  <c r="W1252" i="20"/>
  <c r="W1253" i="20"/>
  <c r="W1254" i="20"/>
  <c r="W1255" i="20"/>
  <c r="W1256" i="20"/>
  <c r="W1257" i="20"/>
  <c r="W1258" i="20"/>
  <c r="W1259" i="20"/>
  <c r="W1260" i="20"/>
  <c r="W1261" i="20"/>
  <c r="W1262" i="20"/>
  <c r="W1263" i="20"/>
  <c r="W1264" i="20"/>
  <c r="W1265" i="20"/>
  <c r="W1266" i="20"/>
  <c r="W1267" i="20"/>
  <c r="W1268" i="20"/>
  <c r="W1269" i="20"/>
  <c r="W1270" i="20"/>
  <c r="W1271" i="20"/>
  <c r="W1272" i="20"/>
  <c r="W1273" i="20"/>
  <c r="W1274" i="20"/>
  <c r="W1275" i="20"/>
  <c r="W1276" i="20"/>
  <c r="W1277" i="20"/>
  <c r="W1278" i="20"/>
  <c r="W1279" i="20"/>
  <c r="W1280" i="20"/>
  <c r="W1281" i="20"/>
  <c r="W1282" i="20"/>
  <c r="W1283" i="20"/>
  <c r="W1284" i="20"/>
  <c r="W1285" i="20"/>
  <c r="W1286" i="20"/>
  <c r="W1287" i="20"/>
  <c r="W1288" i="20"/>
  <c r="W1289" i="20"/>
  <c r="W1290" i="20"/>
  <c r="W1291" i="20"/>
  <c r="W1292" i="20"/>
  <c r="W1293" i="20"/>
  <c r="W1294" i="20"/>
  <c r="W1295" i="20"/>
  <c r="W1296" i="20"/>
  <c r="W1297" i="20"/>
  <c r="W1298" i="20"/>
  <c r="W1299" i="20"/>
  <c r="W1300" i="20"/>
  <c r="W1301" i="20"/>
  <c r="W1302" i="20"/>
  <c r="W1303" i="20"/>
  <c r="W1304" i="20"/>
  <c r="W1305" i="20"/>
  <c r="W1306" i="20"/>
  <c r="W1307" i="20"/>
  <c r="W1308" i="20"/>
  <c r="W1309" i="20"/>
  <c r="W1310" i="20"/>
  <c r="W1311" i="20"/>
  <c r="W1312" i="20"/>
  <c r="W1313" i="20"/>
  <c r="W1314" i="20"/>
  <c r="W1315" i="20"/>
  <c r="W1316" i="20"/>
  <c r="W1317" i="20"/>
  <c r="W1318" i="20"/>
  <c r="W1319" i="20"/>
  <c r="W1320" i="20"/>
  <c r="W1321" i="20"/>
  <c r="W1322" i="20"/>
  <c r="W1323" i="20"/>
  <c r="W1324" i="20"/>
  <c r="W1325" i="20"/>
  <c r="W1326" i="20"/>
  <c r="W1327" i="20"/>
  <c r="W1328" i="20"/>
  <c r="W1329" i="20"/>
  <c r="W1330" i="20"/>
  <c r="W1331" i="20"/>
  <c r="W1332" i="20"/>
  <c r="W1333" i="20"/>
  <c r="W1334" i="20"/>
  <c r="W1335" i="20"/>
  <c r="W1336" i="20"/>
  <c r="W1337" i="20"/>
  <c r="W1338" i="20"/>
  <c r="W1339" i="20"/>
  <c r="W1340" i="20"/>
  <c r="W1341" i="20"/>
  <c r="W1342" i="20"/>
  <c r="W1343" i="20"/>
  <c r="W1344" i="20"/>
  <c r="W1345" i="20"/>
  <c r="W1346" i="20"/>
  <c r="W1347" i="20"/>
  <c r="W1348" i="20"/>
  <c r="W1349" i="20"/>
  <c r="W1350" i="20"/>
  <c r="W1351" i="20"/>
  <c r="W1352" i="20"/>
  <c r="W1353" i="20"/>
  <c r="W1354" i="20"/>
  <c r="W1355" i="20"/>
  <c r="W1356" i="20"/>
  <c r="W1357" i="20"/>
  <c r="W1358" i="20"/>
  <c r="W1359" i="20"/>
  <c r="W1360" i="20"/>
  <c r="W1361" i="20"/>
  <c r="W1362" i="20"/>
  <c r="W1363" i="20"/>
  <c r="W1364" i="20"/>
  <c r="W1365" i="20"/>
  <c r="W1366" i="20"/>
  <c r="W1367" i="20"/>
  <c r="W1368" i="20"/>
  <c r="W1369" i="20"/>
  <c r="W1370" i="20"/>
  <c r="W1371" i="20"/>
  <c r="W1372" i="20"/>
  <c r="W1373" i="20"/>
  <c r="W1374" i="20"/>
  <c r="W1375" i="20"/>
  <c r="W1376" i="20"/>
  <c r="W1377" i="20"/>
  <c r="W1378" i="20"/>
  <c r="W1379" i="20"/>
  <c r="W1380" i="20"/>
  <c r="W1381" i="20"/>
  <c r="W1382" i="20"/>
  <c r="W1383" i="20"/>
  <c r="W1384" i="20"/>
  <c r="W1385" i="20"/>
  <c r="W1386" i="20"/>
  <c r="W1387" i="20"/>
  <c r="W1388" i="20"/>
  <c r="W1389" i="20"/>
  <c r="W1390" i="20"/>
  <c r="W1391" i="20"/>
  <c r="W1392" i="20"/>
  <c r="W1393" i="20"/>
  <c r="W1394" i="20"/>
  <c r="W1395" i="20"/>
  <c r="W1396" i="20"/>
  <c r="W1397" i="20"/>
  <c r="W1398" i="20"/>
  <c r="W1399" i="20"/>
  <c r="W1400" i="20"/>
  <c r="W1401" i="20"/>
  <c r="W1402" i="20"/>
  <c r="W1403" i="20"/>
  <c r="W1404" i="20"/>
  <c r="W1405" i="20"/>
  <c r="W1406" i="20"/>
  <c r="W1407" i="20"/>
  <c r="W1408" i="20"/>
  <c r="W1409" i="20"/>
  <c r="W1410" i="20"/>
  <c r="W1411" i="20"/>
  <c r="W1412" i="20"/>
  <c r="W1413" i="20"/>
  <c r="W1414" i="20"/>
  <c r="W1415" i="20"/>
  <c r="W1416" i="20"/>
  <c r="W1417" i="20"/>
  <c r="W1418" i="20"/>
  <c r="W1419" i="20"/>
  <c r="W1420" i="20"/>
  <c r="W1421" i="20"/>
  <c r="W1422" i="20"/>
  <c r="W1423" i="20"/>
  <c r="W1424" i="20"/>
  <c r="W1425" i="20"/>
  <c r="W1426" i="20"/>
  <c r="W1427" i="20"/>
  <c r="W1428" i="20"/>
  <c r="W1429" i="20"/>
  <c r="W1430" i="20"/>
  <c r="W1431" i="20"/>
  <c r="W1432" i="20"/>
  <c r="W1433" i="20"/>
  <c r="W1434" i="20"/>
  <c r="W1435" i="20"/>
  <c r="W1436" i="20"/>
  <c r="W1437" i="20"/>
  <c r="W1438" i="20"/>
  <c r="W1439" i="20"/>
  <c r="W1440" i="20"/>
  <c r="W1441" i="20"/>
  <c r="W1442" i="20"/>
  <c r="W1443" i="20"/>
  <c r="W1444" i="20"/>
  <c r="W1445" i="20"/>
  <c r="W1446" i="20"/>
  <c r="W1447" i="20"/>
  <c r="W1448" i="20"/>
  <c r="W1449" i="20"/>
  <c r="W1450" i="20"/>
  <c r="W1451" i="20"/>
  <c r="W1452" i="20"/>
  <c r="W1453" i="20"/>
  <c r="W1454" i="20"/>
  <c r="W1455" i="20"/>
  <c r="W1456" i="20"/>
  <c r="W1457" i="20"/>
  <c r="W1458" i="20"/>
  <c r="W1459" i="20"/>
  <c r="W1460" i="20"/>
  <c r="W1461" i="20"/>
  <c r="W1462" i="20"/>
  <c r="W1463" i="20"/>
  <c r="W1464" i="20"/>
  <c r="W1465" i="20"/>
  <c r="W1466" i="20"/>
  <c r="W1467" i="20"/>
  <c r="W1468" i="20"/>
  <c r="W1469" i="20"/>
  <c r="W1470" i="20"/>
  <c r="W1471" i="20"/>
  <c r="W1472" i="20"/>
  <c r="W1473" i="20"/>
  <c r="W1474" i="20"/>
  <c r="W1475" i="20"/>
  <c r="W1476" i="20"/>
  <c r="W1477" i="20"/>
  <c r="W1478" i="20"/>
  <c r="W1479" i="20"/>
  <c r="W1480" i="20"/>
  <c r="W1481" i="20"/>
  <c r="W1482" i="20"/>
  <c r="W1483" i="20"/>
  <c r="W1484" i="20"/>
  <c r="W1485" i="20"/>
  <c r="W1486" i="20"/>
  <c r="W1487" i="20"/>
  <c r="W1488" i="20"/>
  <c r="W1489" i="20"/>
  <c r="W1490" i="20"/>
  <c r="W1491" i="20"/>
  <c r="W1492" i="20"/>
  <c r="W1493" i="20"/>
  <c r="W1494" i="20"/>
  <c r="W1495" i="20"/>
  <c r="W1496" i="20"/>
  <c r="W1497" i="20"/>
  <c r="W1498" i="20"/>
  <c r="W1499" i="20"/>
  <c r="W1500" i="20"/>
  <c r="W1501" i="20"/>
  <c r="W1502" i="20"/>
  <c r="W1503" i="20"/>
  <c r="W1504" i="20"/>
  <c r="W1505" i="20"/>
  <c r="W1506" i="20"/>
  <c r="W1507" i="20"/>
  <c r="W1508" i="20"/>
  <c r="W1509" i="20"/>
  <c r="W1510" i="20"/>
  <c r="W1511" i="20"/>
  <c r="W1512" i="20"/>
  <c r="W1513" i="20"/>
  <c r="W1514" i="20"/>
  <c r="W1515" i="20"/>
  <c r="W1516" i="20"/>
  <c r="W1517" i="20"/>
  <c r="W1518" i="20"/>
  <c r="W1519" i="20"/>
  <c r="W1520" i="20"/>
  <c r="W1521" i="20"/>
  <c r="W1522" i="20"/>
  <c r="W1523" i="20"/>
  <c r="W1524" i="20"/>
  <c r="W1525" i="20"/>
  <c r="W1526" i="20"/>
  <c r="W1527" i="20"/>
  <c r="W1528" i="20"/>
  <c r="W1529" i="20"/>
  <c r="W1530" i="20"/>
  <c r="W1531" i="20"/>
  <c r="W1532" i="20"/>
  <c r="W1533" i="20"/>
  <c r="W1534" i="20"/>
  <c r="W1535" i="20"/>
  <c r="W1536" i="20"/>
  <c r="W1537" i="20"/>
  <c r="W1538" i="20"/>
  <c r="W1539" i="20"/>
  <c r="W1540" i="20"/>
  <c r="W1541" i="20"/>
  <c r="W1542" i="20"/>
  <c r="W1543" i="20"/>
  <c r="W1544" i="20"/>
  <c r="W1545" i="20"/>
  <c r="W1546" i="20"/>
  <c r="W1547" i="20"/>
  <c r="W1548" i="20"/>
  <c r="W1549" i="20"/>
  <c r="W1550" i="20"/>
  <c r="W1551" i="20"/>
  <c r="W1552" i="20"/>
  <c r="W1553" i="20"/>
  <c r="W1554" i="20"/>
  <c r="W1555" i="20"/>
  <c r="W1556" i="20"/>
  <c r="W1557" i="20"/>
  <c r="W1558" i="20"/>
  <c r="W1559" i="20"/>
  <c r="W1560" i="20"/>
  <c r="W1561" i="20"/>
  <c r="W1562" i="20"/>
  <c r="W1563" i="20"/>
  <c r="W1564" i="20"/>
  <c r="W1565" i="20"/>
  <c r="W1566" i="20"/>
  <c r="W1567" i="20"/>
  <c r="W1568" i="20"/>
  <c r="W1569" i="20"/>
  <c r="W1570" i="20"/>
  <c r="W1571" i="20"/>
  <c r="W1572" i="20"/>
  <c r="W1573" i="20"/>
  <c r="W1574" i="20"/>
  <c r="W1575" i="20"/>
  <c r="W1576" i="20"/>
  <c r="W1577" i="20"/>
  <c r="W1578" i="20"/>
  <c r="W1579" i="20"/>
  <c r="W1580" i="20"/>
  <c r="W1581" i="20"/>
  <c r="W1582" i="20"/>
  <c r="W1583" i="20"/>
  <c r="W1584" i="20"/>
  <c r="W1585" i="20"/>
  <c r="W1586" i="20"/>
  <c r="W1587" i="20"/>
  <c r="W1588" i="20"/>
  <c r="W1589" i="20"/>
  <c r="W1590" i="20"/>
  <c r="W1591" i="20"/>
  <c r="W1592" i="20"/>
  <c r="W1593" i="20"/>
  <c r="W1594" i="20"/>
  <c r="W1595" i="20"/>
  <c r="W1596" i="20"/>
  <c r="W1597" i="20"/>
  <c r="W1598" i="20"/>
  <c r="W1599" i="20"/>
  <c r="W1600" i="20"/>
  <c r="W1601" i="20"/>
  <c r="W1602" i="20"/>
  <c r="W1603" i="20"/>
  <c r="W1604" i="20"/>
  <c r="W1605" i="20"/>
  <c r="W1606" i="20"/>
  <c r="W1607" i="20"/>
  <c r="W1608" i="20"/>
  <c r="W1609" i="20"/>
  <c r="W1610" i="20"/>
  <c r="W1611" i="20"/>
  <c r="W1612" i="20"/>
  <c r="W1613" i="20"/>
  <c r="W1614" i="20"/>
  <c r="W1615" i="20"/>
  <c r="W1616" i="20"/>
  <c r="W1617" i="20"/>
  <c r="W1618" i="20"/>
  <c r="W1619" i="20"/>
  <c r="W1620" i="20"/>
  <c r="W1621" i="20"/>
  <c r="W1622" i="20"/>
  <c r="W1623" i="20"/>
  <c r="W1624" i="20"/>
  <c r="W1625" i="20"/>
  <c r="W1626" i="20"/>
  <c r="W1627" i="20"/>
  <c r="W1628" i="20"/>
  <c r="W1629" i="20"/>
  <c r="W1630" i="20"/>
  <c r="W1631" i="20"/>
  <c r="W1632" i="20"/>
  <c r="W1633" i="20"/>
  <c r="W1634" i="20"/>
  <c r="W1635" i="20"/>
  <c r="W1636" i="20"/>
  <c r="W1637" i="20"/>
  <c r="W1638" i="20"/>
  <c r="W1639" i="20"/>
  <c r="W1640" i="20"/>
  <c r="W1641" i="20"/>
  <c r="W1642" i="20"/>
  <c r="W1643" i="20"/>
  <c r="W1644" i="20"/>
  <c r="W1645" i="20"/>
  <c r="W1646" i="20"/>
  <c r="W1647" i="20"/>
  <c r="W1648" i="20"/>
  <c r="W1649" i="20"/>
  <c r="W1650" i="20"/>
  <c r="W1651" i="20"/>
  <c r="W1652" i="20"/>
  <c r="W1653" i="20"/>
  <c r="W1654" i="20"/>
  <c r="W1655" i="20"/>
  <c r="W1656" i="20"/>
  <c r="W1657" i="20"/>
  <c r="W1658" i="20"/>
  <c r="W1659" i="20"/>
  <c r="W1660" i="20"/>
  <c r="W1661" i="20"/>
  <c r="W1662" i="20"/>
  <c r="W1663" i="20"/>
  <c r="W1664" i="20"/>
  <c r="W1665" i="20"/>
  <c r="W1666" i="20"/>
  <c r="W1667" i="20"/>
  <c r="W1668" i="20"/>
  <c r="W1669" i="20"/>
  <c r="W1670" i="20"/>
  <c r="W1671" i="20"/>
  <c r="W1672" i="20"/>
  <c r="W1673" i="20"/>
  <c r="W1674" i="20"/>
  <c r="W1675" i="20"/>
  <c r="W1676" i="20"/>
  <c r="W1677" i="20"/>
  <c r="W1678" i="20"/>
  <c r="W1679" i="20"/>
  <c r="W1680" i="20"/>
  <c r="W1681" i="20"/>
  <c r="W1682" i="20"/>
  <c r="W1683" i="20"/>
  <c r="W1684" i="20"/>
  <c r="W1685" i="20"/>
  <c r="W1686" i="20"/>
  <c r="W1687" i="20"/>
  <c r="W1688" i="20"/>
  <c r="W1689" i="20"/>
  <c r="W1690" i="20"/>
  <c r="W1691" i="20"/>
  <c r="W1692" i="20"/>
  <c r="W1693" i="20"/>
  <c r="W1694" i="20"/>
  <c r="W1695" i="20"/>
  <c r="W1696" i="20"/>
  <c r="W1697" i="20"/>
  <c r="W1698" i="20"/>
  <c r="W1699" i="20"/>
  <c r="W1700" i="20"/>
  <c r="W1701" i="20"/>
  <c r="W1702" i="20"/>
  <c r="W1703" i="20"/>
  <c r="W1704" i="20"/>
  <c r="W1705" i="20"/>
  <c r="W1706" i="20"/>
  <c r="W1707" i="20"/>
  <c r="W1708" i="20"/>
  <c r="W1709" i="20"/>
  <c r="W1710" i="20"/>
  <c r="W1711" i="20"/>
  <c r="W1712" i="20"/>
  <c r="W1713" i="20"/>
  <c r="W1714" i="20"/>
  <c r="W1715" i="20"/>
  <c r="W1716" i="20"/>
  <c r="W1717" i="20"/>
  <c r="W1718" i="20"/>
  <c r="W1719" i="20"/>
  <c r="W1720" i="20"/>
  <c r="W1721" i="20"/>
  <c r="W1722" i="20"/>
  <c r="W1723" i="20"/>
  <c r="W1724" i="20"/>
  <c r="W1725" i="20"/>
  <c r="W1726" i="20"/>
  <c r="W1727" i="20"/>
  <c r="W1728" i="20"/>
  <c r="W1729" i="20"/>
  <c r="W1730" i="20"/>
  <c r="W1731" i="20"/>
  <c r="W1732" i="20"/>
  <c r="W1733" i="20"/>
  <c r="W1734" i="20"/>
  <c r="W1735" i="20"/>
  <c r="W1736" i="20"/>
  <c r="W1737" i="20"/>
  <c r="W1738" i="20"/>
  <c r="W1739" i="20"/>
  <c r="W1740" i="20"/>
  <c r="W1741" i="20"/>
  <c r="W1742" i="20"/>
  <c r="W1743" i="20"/>
  <c r="W1744" i="20"/>
  <c r="W1745" i="20"/>
  <c r="W1746" i="20"/>
  <c r="W1747" i="20"/>
  <c r="W1748" i="20"/>
  <c r="W1749" i="20"/>
  <c r="W1750" i="20"/>
  <c r="W1751" i="20"/>
  <c r="W1752" i="20"/>
  <c r="W1753" i="20"/>
  <c r="W1754" i="20"/>
  <c r="W1755" i="20"/>
  <c r="W1756" i="20"/>
  <c r="W1757" i="20"/>
  <c r="W1758" i="20"/>
  <c r="W1759" i="20"/>
  <c r="W1760" i="20"/>
  <c r="W1761" i="20"/>
  <c r="W1762" i="20"/>
  <c r="W1763" i="20"/>
  <c r="W1764" i="20"/>
  <c r="W1765" i="20"/>
  <c r="W1766" i="20"/>
  <c r="W1767" i="20"/>
  <c r="W1768" i="20"/>
  <c r="W1769" i="20"/>
  <c r="W1770" i="20"/>
  <c r="W1771" i="20"/>
  <c r="W1772" i="20"/>
  <c r="W1773" i="20"/>
  <c r="W1774" i="20"/>
  <c r="W1775" i="20"/>
  <c r="W1776" i="20"/>
  <c r="W1777" i="20"/>
  <c r="W1778" i="20"/>
  <c r="W1779" i="20"/>
  <c r="W1780" i="20"/>
  <c r="W1781" i="20"/>
  <c r="W1782" i="20"/>
  <c r="W1783" i="20"/>
  <c r="W1784" i="20"/>
  <c r="W1785" i="20"/>
  <c r="W1786" i="20"/>
  <c r="W1787" i="20"/>
  <c r="W1788" i="20"/>
  <c r="W1789" i="20"/>
  <c r="W1790" i="20"/>
  <c r="W1791" i="20"/>
  <c r="W1792" i="20"/>
  <c r="W1793" i="20"/>
  <c r="W1794" i="20"/>
  <c r="W1795" i="20"/>
  <c r="W1796" i="20"/>
  <c r="W1797" i="20"/>
  <c r="W1798" i="20"/>
  <c r="W1799" i="20"/>
  <c r="W1800" i="20"/>
  <c r="W1801" i="20"/>
  <c r="W1802" i="20"/>
  <c r="W1803" i="20"/>
  <c r="W1804" i="20"/>
  <c r="W1805" i="20"/>
  <c r="W1806" i="20"/>
  <c r="W1807" i="20"/>
  <c r="W1808" i="20"/>
  <c r="W1809" i="20"/>
  <c r="W1810" i="20"/>
  <c r="W1811" i="20"/>
  <c r="W1812" i="20"/>
  <c r="W1813" i="20"/>
  <c r="W1814" i="20"/>
  <c r="W1815" i="20"/>
  <c r="W1816" i="20"/>
  <c r="W1817" i="20"/>
  <c r="W1818" i="20"/>
  <c r="W1819" i="20"/>
  <c r="W1820" i="20"/>
  <c r="W1821" i="20"/>
  <c r="W1822" i="20"/>
  <c r="W1823" i="20"/>
  <c r="W1824" i="20"/>
  <c r="W1825" i="20"/>
  <c r="W1826" i="20"/>
  <c r="W1827" i="20"/>
  <c r="W1828" i="20"/>
  <c r="W1829" i="20"/>
  <c r="W1830" i="20"/>
  <c r="W1831" i="20"/>
  <c r="W1832" i="20"/>
  <c r="W1833" i="20"/>
  <c r="W1834" i="20"/>
  <c r="W1835" i="20"/>
  <c r="W1836" i="20"/>
  <c r="W1837" i="20"/>
  <c r="W1838" i="20"/>
  <c r="W1839" i="20"/>
  <c r="W1840" i="20"/>
  <c r="W1841" i="20"/>
  <c r="W1842" i="20"/>
  <c r="W1843" i="20"/>
  <c r="W1844" i="20"/>
  <c r="W1845" i="20"/>
  <c r="W1846" i="20"/>
  <c r="W1847" i="20"/>
  <c r="W1848" i="20"/>
  <c r="W1849" i="20"/>
  <c r="W1850" i="20"/>
  <c r="W1851" i="20"/>
  <c r="W1852" i="20"/>
  <c r="W1853" i="20"/>
  <c r="W1854" i="20"/>
  <c r="W1855" i="20"/>
  <c r="W1856" i="20"/>
  <c r="W1857" i="20"/>
  <c r="W1858" i="20"/>
  <c r="W1859" i="20"/>
  <c r="W1860" i="20"/>
  <c r="W1861" i="20"/>
  <c r="W1862" i="20"/>
  <c r="W1863" i="20"/>
  <c r="W1864" i="20"/>
  <c r="W1865" i="20"/>
  <c r="W1866" i="20"/>
  <c r="W1867" i="20"/>
  <c r="W1868" i="20"/>
  <c r="W1869" i="20"/>
  <c r="W1870" i="20"/>
  <c r="W1871" i="20"/>
  <c r="W1872" i="20"/>
  <c r="W1873" i="20"/>
  <c r="W1874" i="20"/>
  <c r="W1875" i="20"/>
  <c r="W1876" i="20"/>
  <c r="W1877" i="20"/>
  <c r="W1878" i="20"/>
  <c r="W1879" i="20"/>
  <c r="W1880" i="20"/>
  <c r="W1881" i="20"/>
  <c r="W1882" i="20"/>
  <c r="W1883" i="20"/>
  <c r="W1884" i="20"/>
  <c r="W1885" i="20"/>
  <c r="W1886" i="20"/>
  <c r="W1887" i="20"/>
  <c r="W1888" i="20"/>
  <c r="W1889" i="20"/>
  <c r="W1890" i="20"/>
  <c r="W1891" i="20"/>
  <c r="W1892" i="20"/>
  <c r="W1893" i="20"/>
  <c r="W1894" i="20"/>
  <c r="W1895" i="20"/>
  <c r="W1896" i="20"/>
  <c r="W1897" i="20"/>
  <c r="W1898" i="20"/>
  <c r="W1899" i="20"/>
  <c r="W1900" i="20"/>
  <c r="W1901" i="20"/>
  <c r="W1902" i="20"/>
  <c r="W1903" i="20"/>
  <c r="W1904" i="20"/>
  <c r="W1905" i="20"/>
  <c r="W1906" i="20"/>
  <c r="W1907" i="20"/>
  <c r="W1908" i="20"/>
  <c r="W1909" i="20"/>
  <c r="W1910" i="20"/>
  <c r="W1911" i="20"/>
  <c r="W1912" i="20"/>
  <c r="W1913" i="20"/>
  <c r="W1914" i="20"/>
  <c r="W1915" i="20"/>
  <c r="W1916" i="20"/>
  <c r="W1917" i="20"/>
  <c r="W1918" i="20"/>
  <c r="W1919" i="20"/>
  <c r="W1920" i="20"/>
  <c r="W1921" i="20"/>
  <c r="W1922" i="20"/>
  <c r="W1923" i="20"/>
  <c r="W1924" i="20"/>
  <c r="W1925" i="20"/>
  <c r="W1926" i="20"/>
  <c r="W1927" i="20"/>
  <c r="W1928" i="20"/>
  <c r="W1929" i="20"/>
  <c r="W1930" i="20"/>
  <c r="W1931" i="20"/>
  <c r="W1932" i="20"/>
  <c r="W1933" i="20"/>
  <c r="W1934" i="20"/>
  <c r="W1935" i="20"/>
  <c r="W1936" i="20"/>
  <c r="W1937" i="20"/>
  <c r="W1938" i="20"/>
  <c r="W1939" i="20"/>
  <c r="W1940" i="20"/>
  <c r="W1941" i="20"/>
  <c r="W1942" i="20"/>
  <c r="W1943" i="20"/>
  <c r="W1944" i="20"/>
  <c r="W1945" i="20"/>
  <c r="W1946" i="20"/>
  <c r="W1947" i="20"/>
  <c r="W1948" i="20"/>
  <c r="W1949" i="20"/>
  <c r="W1950" i="20"/>
  <c r="W1951" i="20"/>
  <c r="W1952" i="20"/>
  <c r="W1953" i="20"/>
  <c r="W1954" i="20"/>
  <c r="W1955" i="20"/>
  <c r="W1956" i="20"/>
  <c r="W1957" i="20"/>
  <c r="W1958" i="20"/>
  <c r="W1959" i="20"/>
  <c r="W1960" i="20"/>
  <c r="W1961" i="20"/>
  <c r="W1962" i="20"/>
  <c r="W1963" i="20"/>
  <c r="W1964" i="20"/>
  <c r="W1965" i="20"/>
  <c r="W1966" i="20"/>
  <c r="W1967" i="20"/>
  <c r="W1968" i="20"/>
  <c r="W1969" i="20"/>
  <c r="W1970" i="20"/>
  <c r="W1971" i="20"/>
  <c r="W1972" i="20"/>
  <c r="W1973" i="20"/>
  <c r="W1974" i="20"/>
  <c r="W1975" i="20"/>
  <c r="W1976" i="20"/>
  <c r="W1977" i="20"/>
  <c r="W1978" i="20"/>
  <c r="W1979" i="20"/>
  <c r="W1980" i="20"/>
  <c r="W1981" i="20"/>
  <c r="W1982" i="20"/>
  <c r="W1983" i="20"/>
  <c r="W1984" i="20"/>
  <c r="W1985" i="20"/>
  <c r="W1986" i="20"/>
  <c r="W1987" i="20"/>
  <c r="W1988" i="20"/>
  <c r="W1989" i="20"/>
  <c r="W1990" i="20"/>
  <c r="W1991" i="20"/>
  <c r="W1992" i="20"/>
  <c r="W1993" i="20"/>
  <c r="W1994" i="20"/>
  <c r="W1995" i="20"/>
  <c r="W1996" i="20"/>
  <c r="W1997" i="20"/>
  <c r="W1998" i="20"/>
  <c r="W1999" i="20"/>
  <c r="W2000" i="20"/>
  <c r="W2001" i="20"/>
  <c r="W2002" i="20"/>
  <c r="W2003" i="20"/>
  <c r="W2004" i="20"/>
  <c r="W2005" i="20"/>
  <c r="W2006" i="20"/>
  <c r="W2007" i="20"/>
  <c r="W2008" i="20"/>
  <c r="W2009" i="20"/>
  <c r="W2010" i="20"/>
  <c r="W2011" i="20"/>
  <c r="W2012" i="20"/>
  <c r="W2013" i="20"/>
  <c r="W2014" i="20"/>
  <c r="W2015" i="20"/>
  <c r="W2016" i="20"/>
  <c r="W2017" i="20"/>
  <c r="W2018" i="20"/>
  <c r="W2019" i="20"/>
  <c r="W2020" i="20"/>
  <c r="W2021" i="20"/>
  <c r="W2022" i="20"/>
  <c r="W2023" i="20"/>
  <c r="W2024" i="20"/>
  <c r="W2025" i="20"/>
  <c r="W2026" i="20"/>
  <c r="W2027" i="20"/>
  <c r="W2028" i="20"/>
  <c r="W2029" i="20"/>
  <c r="W2030" i="20"/>
  <c r="W2031" i="20"/>
  <c r="W2032" i="20"/>
  <c r="W2033" i="20"/>
  <c r="W2034" i="20"/>
  <c r="W2035" i="20"/>
  <c r="W2036" i="20"/>
  <c r="W2037" i="20"/>
  <c r="W2038" i="20"/>
  <c r="W2039" i="20"/>
  <c r="W2040" i="20"/>
  <c r="W2041" i="20"/>
  <c r="W2042" i="20"/>
  <c r="W2043" i="20"/>
  <c r="W2044" i="20"/>
  <c r="W2045" i="20"/>
  <c r="W2046" i="20"/>
  <c r="W2047" i="20"/>
  <c r="W2048" i="20"/>
  <c r="W2049" i="20"/>
  <c r="W2050" i="20"/>
  <c r="W2051" i="20"/>
  <c r="W2052" i="20"/>
  <c r="W2053" i="20"/>
  <c r="W2054" i="20"/>
  <c r="W2055" i="20"/>
  <c r="W2056" i="20"/>
  <c r="W2057" i="20"/>
  <c r="W2058" i="20"/>
  <c r="W2059" i="20"/>
  <c r="W2060" i="20"/>
  <c r="W2061" i="20"/>
  <c r="W2062" i="20"/>
  <c r="W2063" i="20"/>
  <c r="W2064" i="20"/>
  <c r="W2065" i="20"/>
  <c r="W2066" i="20"/>
  <c r="W2067" i="20"/>
  <c r="W2068" i="20"/>
  <c r="W2069" i="20"/>
  <c r="W2070" i="20"/>
  <c r="W2071" i="20"/>
  <c r="W2072" i="20"/>
  <c r="W2073" i="20"/>
  <c r="W2074" i="20"/>
  <c r="W2075" i="20"/>
  <c r="W2076" i="20"/>
  <c r="W2077" i="20"/>
  <c r="W2078" i="20"/>
  <c r="W2079" i="20"/>
  <c r="W2080" i="20"/>
  <c r="W2081" i="20"/>
  <c r="W2082" i="20"/>
  <c r="W2083" i="20"/>
  <c r="W2084" i="20"/>
  <c r="W2085" i="20"/>
  <c r="W2086" i="20"/>
  <c r="W2087" i="20"/>
  <c r="W2088" i="20"/>
  <c r="W2089" i="20"/>
  <c r="W2090" i="20"/>
  <c r="W2091" i="20"/>
  <c r="W2092" i="20"/>
  <c r="W2093" i="20"/>
  <c r="W2094" i="20"/>
  <c r="W2095" i="20"/>
  <c r="W2096" i="20"/>
  <c r="W2097" i="20"/>
  <c r="W2098" i="20"/>
  <c r="W2099" i="20"/>
  <c r="W2100" i="20"/>
  <c r="W2101" i="20"/>
  <c r="W2102" i="20"/>
  <c r="W2103" i="20"/>
  <c r="W2104" i="20"/>
  <c r="W2105" i="20"/>
  <c r="W2106" i="20"/>
  <c r="W2107" i="20"/>
  <c r="W2108" i="20"/>
  <c r="W2109" i="20"/>
  <c r="W2110" i="20"/>
  <c r="W2111" i="20"/>
  <c r="W2112" i="20"/>
  <c r="W2113" i="20"/>
  <c r="W2114" i="20"/>
  <c r="W2115" i="20"/>
  <c r="W2116" i="20"/>
  <c r="W2117" i="20"/>
  <c r="W2118" i="20"/>
  <c r="W2119" i="20"/>
  <c r="W2120" i="20"/>
  <c r="W2121" i="20"/>
  <c r="W2122" i="20"/>
  <c r="W2123" i="20"/>
  <c r="W2124" i="20"/>
  <c r="W2125" i="20"/>
  <c r="W2126" i="20"/>
  <c r="W2127" i="20"/>
  <c r="W2128" i="20"/>
  <c r="W2129" i="20"/>
  <c r="W2130" i="20"/>
  <c r="W2131" i="20"/>
  <c r="W2132" i="20"/>
  <c r="W2133" i="20"/>
  <c r="W2134" i="20"/>
  <c r="W2135" i="20"/>
  <c r="W2136" i="20"/>
  <c r="W2137" i="20"/>
  <c r="W2138" i="20"/>
  <c r="W2139" i="20"/>
  <c r="W2140" i="20"/>
  <c r="W2141" i="20"/>
  <c r="W2142" i="20"/>
  <c r="W2143" i="20"/>
  <c r="W2144" i="20"/>
  <c r="W2145" i="20"/>
  <c r="W2146" i="20"/>
  <c r="W2147" i="20"/>
  <c r="W2148" i="20"/>
  <c r="W2149" i="20"/>
  <c r="W2150" i="20"/>
  <c r="W2151" i="20"/>
  <c r="W2152" i="20"/>
  <c r="W2153" i="20"/>
  <c r="W2154" i="20"/>
  <c r="W2155" i="20"/>
  <c r="W2156" i="20"/>
  <c r="W2157" i="20"/>
  <c r="W2158" i="20"/>
  <c r="W2159" i="20"/>
  <c r="W2160" i="20"/>
  <c r="W2161" i="20"/>
  <c r="W2162" i="20"/>
  <c r="W2163" i="20"/>
  <c r="W2164" i="20"/>
  <c r="W2165" i="20"/>
  <c r="W2166" i="20"/>
  <c r="W2167" i="20"/>
  <c r="W2168" i="20"/>
  <c r="W2169" i="20"/>
  <c r="W2170" i="20"/>
  <c r="W2171" i="20"/>
  <c r="W2172" i="20"/>
  <c r="W2173" i="20"/>
  <c r="W2174" i="20"/>
  <c r="W2175" i="20"/>
  <c r="W2176" i="20"/>
  <c r="W2177" i="20"/>
  <c r="W2178" i="20"/>
  <c r="W2179" i="20"/>
  <c r="W2180" i="20"/>
  <c r="W2181" i="20"/>
  <c r="W2182" i="20"/>
  <c r="W2183" i="20"/>
  <c r="W2184" i="20"/>
  <c r="W2185" i="20"/>
  <c r="W2186" i="20"/>
  <c r="W2187" i="20"/>
  <c r="W2188" i="20"/>
  <c r="W2189" i="20"/>
  <c r="W2190" i="20"/>
  <c r="W2191" i="20"/>
  <c r="W2192" i="20"/>
  <c r="W2193" i="20"/>
  <c r="W2194" i="20"/>
  <c r="W2195" i="20"/>
  <c r="W2196" i="20"/>
  <c r="W2197" i="20"/>
  <c r="W2198" i="20"/>
  <c r="W2199" i="20"/>
  <c r="W2200" i="20"/>
  <c r="W2201" i="20"/>
  <c r="W2202" i="20"/>
  <c r="W2203" i="20"/>
  <c r="W2204" i="20"/>
  <c r="W2205" i="20"/>
  <c r="W2206" i="20"/>
  <c r="W2207" i="20"/>
  <c r="W2208" i="20"/>
  <c r="W2209" i="20"/>
  <c r="W2210" i="20"/>
  <c r="W2211" i="20"/>
  <c r="W2212" i="20"/>
  <c r="W2213" i="20"/>
  <c r="W2214" i="20"/>
  <c r="W2215" i="20"/>
  <c r="W2216" i="20"/>
  <c r="W2217" i="20"/>
  <c r="W2218" i="20"/>
  <c r="W2219" i="20"/>
  <c r="W2220" i="20"/>
  <c r="W2221" i="20"/>
  <c r="W2222" i="20"/>
  <c r="W2223" i="20"/>
  <c r="W2224" i="20"/>
  <c r="W2225" i="20"/>
  <c r="W2226" i="20"/>
  <c r="W2227" i="20"/>
  <c r="W2228" i="20"/>
  <c r="W2229" i="20"/>
  <c r="W2230" i="20"/>
  <c r="W2231" i="20"/>
  <c r="W2232" i="20"/>
  <c r="W2233" i="20"/>
  <c r="W2234" i="20"/>
  <c r="W2235" i="20"/>
  <c r="W2236" i="20"/>
  <c r="W2237" i="20"/>
  <c r="W2238" i="20"/>
  <c r="W2239" i="20"/>
  <c r="W2240" i="20"/>
  <c r="W2241" i="20"/>
  <c r="W2242" i="20"/>
  <c r="W2243" i="20"/>
  <c r="W2244" i="20"/>
  <c r="W2245" i="20"/>
  <c r="W2246" i="20"/>
  <c r="W2247" i="20"/>
  <c r="W2248" i="20"/>
  <c r="W2249" i="20"/>
  <c r="W2250" i="20"/>
  <c r="W2251" i="20"/>
  <c r="W2252" i="20"/>
  <c r="W2253" i="20"/>
  <c r="W2254" i="20"/>
  <c r="W2255" i="20"/>
  <c r="W2256" i="20"/>
  <c r="W2257" i="20"/>
  <c r="W2258" i="20"/>
  <c r="W2259" i="20"/>
  <c r="W2260" i="20"/>
  <c r="W2261" i="20"/>
  <c r="W2262" i="20"/>
  <c r="W2263" i="20"/>
  <c r="W2264" i="20"/>
  <c r="W2265" i="20"/>
  <c r="W2266" i="20"/>
  <c r="W2267" i="20"/>
  <c r="W2268" i="20"/>
  <c r="W2269" i="20"/>
  <c r="W2270" i="20"/>
  <c r="W2271" i="20"/>
  <c r="W2272" i="20"/>
  <c r="W2273" i="20"/>
  <c r="W2274" i="20"/>
  <c r="W2275" i="20"/>
  <c r="W2276" i="20"/>
  <c r="W2277" i="20"/>
  <c r="W2278" i="20"/>
  <c r="W2279" i="20"/>
  <c r="W2280" i="20"/>
  <c r="W2281" i="20"/>
  <c r="W2282" i="20"/>
  <c r="W2283" i="20"/>
  <c r="W2284" i="20"/>
  <c r="W2285" i="20"/>
  <c r="W2286" i="20"/>
  <c r="W2287" i="20"/>
  <c r="W2288" i="20"/>
  <c r="W2289" i="20"/>
  <c r="W2290" i="20"/>
  <c r="W2291" i="20"/>
  <c r="W2292" i="20"/>
  <c r="W2293" i="20"/>
  <c r="W2294" i="20"/>
  <c r="W2295" i="20"/>
  <c r="W2296" i="20"/>
  <c r="W2297" i="20"/>
  <c r="W2298" i="20"/>
  <c r="W2299" i="20"/>
  <c r="W2300" i="20"/>
  <c r="W2301" i="20"/>
  <c r="W2302" i="20"/>
  <c r="W2303" i="20"/>
  <c r="W2304" i="20"/>
  <c r="W2305" i="20"/>
  <c r="W2306" i="20"/>
  <c r="W2307" i="20"/>
  <c r="W2308" i="20"/>
  <c r="W2309" i="20"/>
  <c r="W2310" i="20"/>
  <c r="W2311" i="20"/>
  <c r="W2312" i="20"/>
  <c r="W2313" i="20"/>
  <c r="W2314" i="20"/>
  <c r="W2315" i="20"/>
  <c r="W2316" i="20"/>
  <c r="W2317" i="20"/>
  <c r="W2318" i="20"/>
  <c r="W2319" i="20"/>
  <c r="W2320" i="20"/>
  <c r="W2321" i="20"/>
  <c r="W2322" i="20"/>
  <c r="W2323" i="20"/>
  <c r="W2324" i="20"/>
  <c r="W2325" i="20"/>
  <c r="W2326" i="20"/>
  <c r="W2327" i="20"/>
  <c r="W2328" i="20"/>
  <c r="W2329" i="20"/>
  <c r="W2330" i="20"/>
  <c r="W2331" i="20"/>
  <c r="W2332" i="20"/>
  <c r="W2333" i="20"/>
  <c r="W2334" i="20"/>
  <c r="W2335" i="20"/>
  <c r="W2336" i="20"/>
  <c r="W2337" i="20"/>
  <c r="W2338" i="20"/>
  <c r="W2339" i="20"/>
  <c r="W2340" i="20"/>
  <c r="W2341" i="20"/>
  <c r="W2342" i="20"/>
  <c r="W2343" i="20"/>
  <c r="W2344" i="20"/>
  <c r="W2345" i="20"/>
  <c r="W2346" i="20"/>
  <c r="W2347" i="20"/>
  <c r="W2348" i="20"/>
  <c r="W2349" i="20"/>
  <c r="W2350" i="20"/>
  <c r="W2351" i="20"/>
  <c r="W2352" i="20"/>
  <c r="W2353" i="20"/>
  <c r="W2354" i="20"/>
  <c r="W2355" i="20"/>
  <c r="W2356" i="20"/>
  <c r="W2357" i="20"/>
  <c r="W2358" i="20"/>
  <c r="W2359" i="20"/>
  <c r="W2360" i="20"/>
  <c r="W2361" i="20"/>
  <c r="W2362" i="20"/>
  <c r="W2363" i="20"/>
  <c r="W2364" i="20"/>
  <c r="W2365" i="20"/>
  <c r="W2366" i="20"/>
  <c r="W2367" i="20"/>
  <c r="W2368" i="20"/>
  <c r="W2369" i="20"/>
  <c r="W2370" i="20"/>
  <c r="W2371" i="20"/>
  <c r="W2372" i="20"/>
  <c r="W2373" i="20"/>
  <c r="W2374" i="20"/>
  <c r="W2375" i="20"/>
  <c r="W2376" i="20"/>
  <c r="W2377" i="20"/>
  <c r="W2378" i="20"/>
  <c r="W2379" i="20"/>
  <c r="W2380" i="20"/>
  <c r="W2381" i="20"/>
  <c r="W2382" i="20"/>
  <c r="W2383" i="20"/>
  <c r="W2384" i="20"/>
  <c r="W2385" i="20"/>
  <c r="W2386" i="20"/>
  <c r="W2387" i="20"/>
  <c r="W2388" i="20"/>
  <c r="W2389" i="20"/>
  <c r="W2390" i="20"/>
  <c r="W2391" i="20"/>
  <c r="W2392" i="20"/>
  <c r="W2393" i="20"/>
  <c r="W2394" i="20"/>
  <c r="W2395" i="20"/>
  <c r="W2396" i="20"/>
  <c r="W2397" i="20"/>
  <c r="W2398" i="20"/>
  <c r="W2399" i="20"/>
  <c r="W2400" i="20"/>
  <c r="W2401" i="20"/>
  <c r="W2402" i="20"/>
  <c r="W2403" i="20"/>
  <c r="W2404" i="20"/>
  <c r="W2405" i="20"/>
  <c r="W2406" i="20"/>
  <c r="W2407" i="20"/>
  <c r="W2408" i="20"/>
  <c r="W2409" i="20"/>
  <c r="W2410" i="20"/>
  <c r="W2411" i="20"/>
  <c r="W2412" i="20"/>
  <c r="W2413" i="20"/>
  <c r="W2414" i="20"/>
  <c r="W2415" i="20"/>
  <c r="W2416" i="20"/>
  <c r="W2417" i="20"/>
  <c r="W2418" i="20"/>
  <c r="W2419" i="20"/>
  <c r="W2420" i="20"/>
  <c r="W2421" i="20"/>
  <c r="W2422" i="20"/>
  <c r="W2423" i="20"/>
  <c r="W2424" i="20"/>
  <c r="W2425" i="20"/>
  <c r="W2426" i="20"/>
  <c r="W2427" i="20"/>
  <c r="W2428" i="20"/>
  <c r="W2429" i="20"/>
  <c r="W2430" i="20"/>
  <c r="W2431" i="20"/>
  <c r="W2432" i="20"/>
  <c r="W2433" i="20"/>
  <c r="W2434" i="20"/>
  <c r="W2435" i="20"/>
  <c r="W2436" i="20"/>
  <c r="W2437" i="20"/>
  <c r="W2438" i="20"/>
  <c r="W2439" i="20"/>
  <c r="W2440" i="20"/>
  <c r="W2441" i="20"/>
  <c r="W2442" i="20"/>
  <c r="W2443" i="20"/>
  <c r="W2444" i="20"/>
  <c r="W2445" i="20"/>
  <c r="W2446" i="20"/>
  <c r="W2447" i="20"/>
  <c r="W2448" i="20"/>
  <c r="W2449" i="20"/>
  <c r="W2450" i="20"/>
  <c r="W2451" i="20"/>
  <c r="W2452" i="20"/>
  <c r="W2453" i="20"/>
  <c r="W2454" i="20"/>
  <c r="W2455" i="20"/>
  <c r="W2456" i="20"/>
  <c r="W2457" i="20"/>
  <c r="W2458" i="20"/>
  <c r="W2459" i="20"/>
  <c r="W2460" i="20"/>
  <c r="W2461" i="20"/>
  <c r="W2462" i="20"/>
  <c r="W2463" i="20"/>
  <c r="W2464" i="20"/>
  <c r="W2465" i="20"/>
  <c r="W2466" i="20"/>
  <c r="W2467" i="20"/>
  <c r="W2468" i="20"/>
  <c r="W2469" i="20"/>
  <c r="W2470" i="20"/>
  <c r="W2471" i="20"/>
  <c r="W2472" i="20"/>
  <c r="W2473" i="20"/>
  <c r="W2474" i="20"/>
  <c r="W2475" i="20"/>
  <c r="W2476" i="20"/>
  <c r="W2477" i="20"/>
  <c r="W2478" i="20"/>
  <c r="W2479" i="20"/>
  <c r="W2480" i="20"/>
  <c r="W2481" i="20"/>
  <c r="W2482" i="20"/>
  <c r="W2483" i="20"/>
  <c r="W2484" i="20"/>
  <c r="W2485" i="20"/>
  <c r="W2486" i="20"/>
  <c r="W2487" i="20"/>
  <c r="W2488" i="20"/>
  <c r="W2489" i="20"/>
  <c r="W2490" i="20"/>
  <c r="W2491" i="20"/>
  <c r="W2492" i="20"/>
  <c r="W2493" i="20"/>
  <c r="W2494" i="20"/>
  <c r="W2495" i="20"/>
  <c r="W2496" i="20"/>
  <c r="W2497" i="20"/>
  <c r="W2498" i="20"/>
  <c r="W2499" i="20"/>
  <c r="W2500" i="20"/>
  <c r="W2501" i="20"/>
  <c r="W2502" i="20"/>
  <c r="W2503" i="20"/>
  <c r="W2504" i="20"/>
  <c r="W2505" i="20"/>
  <c r="W2506" i="20"/>
  <c r="W2507" i="20"/>
  <c r="W2508" i="20"/>
  <c r="W2509" i="20"/>
  <c r="W2510" i="20"/>
  <c r="W2511" i="20"/>
  <c r="W2512" i="20"/>
  <c r="W2513" i="20"/>
  <c r="W2514" i="20"/>
  <c r="W2515" i="20"/>
  <c r="W2516" i="20"/>
  <c r="W2517" i="20"/>
  <c r="W2518" i="20"/>
  <c r="W2519" i="20"/>
  <c r="W2520" i="20"/>
  <c r="W2521" i="20"/>
  <c r="W2522" i="20"/>
  <c r="W2523" i="20"/>
  <c r="W2524" i="20"/>
  <c r="W2525" i="20"/>
  <c r="W2526" i="20"/>
  <c r="W2527" i="20"/>
  <c r="W2528" i="20"/>
  <c r="W2529" i="20"/>
  <c r="W2530" i="20"/>
  <c r="W2531" i="20"/>
  <c r="W2532" i="20"/>
  <c r="W2533" i="20"/>
  <c r="W2534" i="20"/>
  <c r="W2535" i="20"/>
  <c r="W2536" i="20"/>
  <c r="W2537" i="20"/>
  <c r="W2538" i="20"/>
  <c r="W2539" i="20"/>
  <c r="W2540" i="20"/>
  <c r="W2541" i="20"/>
  <c r="W2542" i="20"/>
  <c r="W2543" i="20"/>
  <c r="W2544" i="20"/>
  <c r="W2545" i="20"/>
  <c r="W2546" i="20"/>
  <c r="W2547" i="20"/>
  <c r="W2548" i="20"/>
  <c r="W2549" i="20"/>
  <c r="W2550" i="20"/>
  <c r="W2551" i="20"/>
  <c r="W2552" i="20"/>
  <c r="W2553" i="20"/>
  <c r="W2554" i="20"/>
  <c r="W2555" i="20"/>
  <c r="W2556" i="20"/>
  <c r="W2557" i="20"/>
  <c r="W2558" i="20"/>
  <c r="W2559" i="20"/>
  <c r="W2560" i="20"/>
  <c r="W2561" i="20"/>
  <c r="W2562" i="20"/>
  <c r="W2563" i="20"/>
  <c r="W2564" i="20"/>
  <c r="W2565" i="20"/>
  <c r="W2566" i="20"/>
  <c r="W2567" i="20"/>
  <c r="W2568" i="20"/>
  <c r="W2569" i="20"/>
  <c r="W2570" i="20"/>
  <c r="W2571" i="20"/>
  <c r="W2572" i="20"/>
  <c r="W2573" i="20"/>
  <c r="W2574" i="20"/>
  <c r="W2575" i="20"/>
  <c r="W2576" i="20"/>
  <c r="W2577" i="20"/>
  <c r="W2578" i="20"/>
  <c r="W2579" i="20"/>
  <c r="W2580" i="20"/>
  <c r="W2581" i="20"/>
  <c r="W2582" i="20"/>
  <c r="W2583" i="20"/>
  <c r="W2584" i="20"/>
  <c r="W2585" i="20"/>
  <c r="W2586" i="20"/>
  <c r="W2587" i="20"/>
  <c r="W2588" i="20"/>
  <c r="W2589" i="20"/>
  <c r="W2590" i="20"/>
  <c r="W2591" i="20"/>
  <c r="W2592" i="20"/>
  <c r="W2593" i="20"/>
  <c r="W2594" i="20"/>
  <c r="W2595" i="20"/>
  <c r="W2596" i="20"/>
  <c r="W2597" i="20"/>
  <c r="W2598" i="20"/>
  <c r="W2599" i="20"/>
  <c r="W2600" i="20"/>
  <c r="W2601" i="20"/>
  <c r="W2602" i="20"/>
  <c r="W2603" i="20"/>
  <c r="W2604" i="20"/>
  <c r="W2605" i="20"/>
  <c r="W2606" i="20"/>
  <c r="W2607" i="20"/>
  <c r="W2608" i="20"/>
  <c r="W2609" i="20"/>
  <c r="W2610" i="20"/>
  <c r="W2611" i="20"/>
  <c r="W2612" i="20"/>
  <c r="W2613" i="20"/>
  <c r="W2614" i="20"/>
  <c r="W2615" i="20"/>
  <c r="W2616" i="20"/>
  <c r="W2617" i="20"/>
  <c r="W2618" i="20"/>
  <c r="W2619" i="20"/>
  <c r="W2620" i="20"/>
  <c r="W2621" i="20"/>
  <c r="W2622" i="20"/>
  <c r="W2623" i="20"/>
  <c r="W2624" i="20"/>
  <c r="W2625" i="20"/>
  <c r="W2626" i="20"/>
  <c r="W2627" i="20"/>
  <c r="W2628" i="20"/>
  <c r="W2629" i="20"/>
  <c r="W2630" i="20"/>
  <c r="W2631" i="20"/>
  <c r="W2632" i="20"/>
  <c r="W2633" i="20"/>
  <c r="W2634" i="20"/>
  <c r="W2635" i="20"/>
  <c r="W2636" i="20"/>
  <c r="W2637" i="20"/>
  <c r="W2638" i="20"/>
  <c r="W2639" i="20"/>
  <c r="W2640" i="20"/>
  <c r="W2641" i="20"/>
  <c r="W2642" i="20"/>
  <c r="W2643" i="20"/>
  <c r="W2644" i="20"/>
  <c r="W2645" i="20"/>
  <c r="W2646" i="20"/>
  <c r="W2647" i="20"/>
  <c r="W2648" i="20"/>
  <c r="W2649" i="20"/>
  <c r="W2650" i="20"/>
  <c r="W2651" i="20"/>
  <c r="W2652" i="20"/>
  <c r="W2653" i="20"/>
  <c r="W2654" i="20"/>
  <c r="W2655" i="20"/>
  <c r="W2656" i="20"/>
  <c r="W2657" i="20"/>
  <c r="W2658" i="20"/>
  <c r="W2659" i="20"/>
  <c r="W2660" i="20"/>
  <c r="W2661" i="20"/>
  <c r="W2662" i="20"/>
  <c r="W2663" i="20"/>
  <c r="W2664" i="20"/>
  <c r="W2665" i="20"/>
  <c r="W2666" i="20"/>
  <c r="W2667" i="20"/>
  <c r="W2668" i="20"/>
  <c r="W2669" i="20"/>
  <c r="W2670" i="20"/>
  <c r="W2671" i="20"/>
  <c r="W2672" i="20"/>
  <c r="W2673" i="20"/>
  <c r="W2674" i="20"/>
  <c r="W2675" i="20"/>
  <c r="W2676" i="20"/>
  <c r="W2677" i="20"/>
  <c r="W2678" i="20"/>
  <c r="W2679" i="20"/>
  <c r="W2680" i="20"/>
  <c r="W2681" i="20"/>
  <c r="W2682" i="20"/>
  <c r="W2683" i="20"/>
  <c r="W2684" i="20"/>
  <c r="W2685" i="20"/>
  <c r="W2686" i="20"/>
  <c r="W2687" i="20"/>
  <c r="W2688" i="20"/>
  <c r="W2689" i="20"/>
  <c r="W2690" i="20"/>
  <c r="W2691" i="20"/>
  <c r="W2692" i="20"/>
  <c r="W2693" i="20"/>
  <c r="W2694" i="20"/>
  <c r="W2695" i="20"/>
  <c r="W2696" i="20"/>
  <c r="W2697" i="20"/>
  <c r="W2698" i="20"/>
  <c r="W2699" i="20"/>
  <c r="W2700" i="20"/>
  <c r="W2701" i="20"/>
  <c r="W2702" i="20"/>
  <c r="W2703" i="20"/>
  <c r="W2704" i="20"/>
  <c r="W2705" i="20"/>
  <c r="W2706" i="20"/>
  <c r="W2707" i="20"/>
  <c r="W2708" i="20"/>
  <c r="W2709" i="20"/>
  <c r="W2710" i="20"/>
  <c r="W2711" i="20"/>
  <c r="W2712" i="20"/>
  <c r="W2713" i="20"/>
  <c r="W2714" i="20"/>
  <c r="W2715" i="20"/>
  <c r="W2716" i="20"/>
  <c r="W2717" i="20"/>
  <c r="W2718" i="20"/>
  <c r="W2719" i="20"/>
  <c r="W2720" i="20"/>
  <c r="W2721" i="20"/>
  <c r="W2722" i="20"/>
  <c r="W2723" i="20"/>
  <c r="W2724" i="20"/>
  <c r="W2725" i="20"/>
  <c r="W2726" i="20"/>
  <c r="W2727" i="20"/>
  <c r="W2728" i="20"/>
  <c r="W2729" i="20"/>
  <c r="W2730" i="20"/>
  <c r="W2731" i="20"/>
  <c r="W2732" i="20"/>
  <c r="W2733" i="20"/>
  <c r="W2734" i="20"/>
  <c r="W2735" i="20"/>
  <c r="W2736" i="20"/>
  <c r="W2737" i="20"/>
  <c r="W2738" i="20"/>
  <c r="W2739" i="20"/>
  <c r="W2740" i="20"/>
  <c r="W2741" i="20"/>
  <c r="W2742" i="20"/>
  <c r="W2743" i="20"/>
  <c r="W2744" i="20"/>
  <c r="W2745" i="20"/>
  <c r="W2746" i="20"/>
  <c r="W2747" i="20"/>
  <c r="W2748" i="20"/>
  <c r="W2749" i="20"/>
  <c r="W2750" i="20"/>
  <c r="W2751" i="20"/>
  <c r="W2752" i="20"/>
  <c r="W2753" i="20"/>
  <c r="W2754" i="20"/>
  <c r="W2755" i="20"/>
  <c r="W2756" i="20"/>
  <c r="W2757" i="20"/>
  <c r="W2758" i="20"/>
  <c r="W2759" i="20"/>
  <c r="W2760" i="20"/>
  <c r="W2761" i="20"/>
  <c r="W2762" i="20"/>
  <c r="W2763" i="20"/>
  <c r="W2764" i="20"/>
  <c r="W2765" i="20"/>
  <c r="W2766" i="20"/>
  <c r="W2767" i="20"/>
  <c r="W2768" i="20"/>
  <c r="W2769" i="20"/>
  <c r="W2770" i="20"/>
  <c r="W2771" i="20"/>
  <c r="W2772" i="20"/>
  <c r="W2773" i="20"/>
  <c r="W2774" i="20"/>
  <c r="W2775" i="20"/>
  <c r="W2776" i="20"/>
  <c r="W2777" i="20"/>
  <c r="W2778" i="20"/>
  <c r="W2779" i="20"/>
  <c r="W2780" i="20"/>
  <c r="W2781" i="20"/>
  <c r="W2782" i="20"/>
  <c r="W2783" i="20"/>
  <c r="W2784" i="20"/>
  <c r="W2785" i="20"/>
  <c r="W2786" i="20"/>
  <c r="W2787" i="20"/>
  <c r="W2788" i="20"/>
  <c r="W2789" i="20"/>
  <c r="W2790" i="20"/>
  <c r="W2791" i="20"/>
  <c r="W2792" i="20"/>
  <c r="W2793" i="20"/>
  <c r="W2794" i="20"/>
  <c r="W2795" i="20"/>
  <c r="W2796" i="20"/>
  <c r="W2797" i="20"/>
  <c r="W2798" i="20"/>
  <c r="W2799" i="20"/>
  <c r="W2800" i="20"/>
  <c r="W2801" i="20"/>
  <c r="W2802" i="20"/>
  <c r="W2803" i="20"/>
  <c r="W2804" i="20"/>
  <c r="W2805" i="20"/>
  <c r="W2806" i="20"/>
  <c r="W2807" i="20"/>
  <c r="W2808" i="20"/>
  <c r="W2809" i="20"/>
  <c r="W2810" i="20"/>
  <c r="W2811" i="20"/>
  <c r="W2812" i="20"/>
  <c r="W2813" i="20"/>
  <c r="W2814" i="20"/>
  <c r="W2815" i="20"/>
  <c r="W2816" i="20"/>
  <c r="W2817" i="20"/>
  <c r="W2818" i="20"/>
  <c r="W2819" i="20"/>
  <c r="W2820" i="20"/>
  <c r="W2821" i="20"/>
  <c r="W2822" i="20"/>
  <c r="W2823" i="20"/>
  <c r="W2824" i="20"/>
  <c r="W2825" i="20"/>
  <c r="W2826" i="20"/>
  <c r="W2827" i="20"/>
  <c r="W2828" i="20"/>
  <c r="W2829" i="20"/>
  <c r="W2830" i="20"/>
  <c r="W2831" i="20"/>
  <c r="W2832" i="20"/>
  <c r="W2833" i="20"/>
  <c r="W2834" i="20"/>
  <c r="W2835" i="20"/>
  <c r="W2836" i="20"/>
  <c r="W2837" i="20"/>
  <c r="W2838" i="20"/>
  <c r="W2839" i="20"/>
  <c r="W2840" i="20"/>
  <c r="W2841" i="20"/>
  <c r="W2842" i="20"/>
  <c r="W2843" i="20"/>
  <c r="W2844" i="20"/>
  <c r="W2845" i="20"/>
  <c r="W2846" i="20"/>
  <c r="W2847" i="20"/>
  <c r="W2848" i="20"/>
  <c r="W2849" i="20"/>
  <c r="W2850" i="20"/>
  <c r="W2851" i="20"/>
  <c r="W2852" i="20"/>
  <c r="W2853" i="20"/>
  <c r="W2854" i="20"/>
  <c r="W2855" i="20"/>
  <c r="W2856" i="20"/>
  <c r="W2857" i="20"/>
  <c r="W2858" i="20"/>
  <c r="W2859" i="20"/>
  <c r="W2860" i="20"/>
  <c r="W2861" i="20"/>
  <c r="W2862" i="20"/>
  <c r="W2863" i="20"/>
  <c r="W2864" i="20"/>
  <c r="W2865" i="20"/>
  <c r="W2866" i="20"/>
  <c r="W2867" i="20"/>
  <c r="W2868" i="20"/>
  <c r="W2869" i="20"/>
  <c r="W2870" i="20"/>
  <c r="W2871" i="20"/>
  <c r="W2872" i="20"/>
  <c r="W2873" i="20"/>
  <c r="W2874" i="20"/>
  <c r="W2875" i="20"/>
  <c r="W2876" i="20"/>
  <c r="W2877" i="20"/>
  <c r="W2878" i="20"/>
  <c r="W2879" i="20"/>
  <c r="W2880" i="20"/>
  <c r="W2881" i="20"/>
  <c r="W2882" i="20"/>
  <c r="W2883" i="20"/>
  <c r="W2884" i="20"/>
  <c r="W2885" i="20"/>
  <c r="W2886" i="20"/>
  <c r="W2887" i="20"/>
  <c r="W2888" i="20"/>
  <c r="W2889" i="20"/>
  <c r="W2890" i="20"/>
  <c r="W2891" i="20"/>
  <c r="W2892" i="20"/>
  <c r="W2893" i="20"/>
  <c r="W2894" i="20"/>
  <c r="W2895" i="20"/>
  <c r="W2896" i="20"/>
  <c r="W2897" i="20"/>
  <c r="W2898" i="20"/>
  <c r="W2899" i="20"/>
  <c r="W2900" i="20"/>
  <c r="W2901" i="20"/>
  <c r="W2902" i="20"/>
  <c r="W2903" i="20"/>
  <c r="W2904" i="20"/>
  <c r="W2905" i="20"/>
  <c r="W2906" i="20"/>
  <c r="W2907" i="20"/>
  <c r="W2908" i="20"/>
  <c r="W2909" i="20"/>
  <c r="W2910" i="20"/>
  <c r="W2911" i="20"/>
  <c r="W2912" i="20"/>
  <c r="W2913" i="20"/>
  <c r="W2914" i="20"/>
  <c r="W2915" i="20"/>
  <c r="W2916" i="20"/>
  <c r="W2917" i="20"/>
  <c r="W2918" i="20"/>
  <c r="W2919" i="20"/>
  <c r="W2920" i="20"/>
  <c r="W2921" i="20"/>
  <c r="W2922" i="20"/>
  <c r="W2923" i="20"/>
  <c r="W2924" i="20"/>
  <c r="W2925" i="20"/>
  <c r="W2926" i="20"/>
  <c r="W2927" i="20"/>
  <c r="W2928" i="20"/>
  <c r="W2929" i="20"/>
  <c r="W2930" i="20"/>
  <c r="W2931" i="20"/>
  <c r="W2932" i="20"/>
  <c r="W2933" i="20"/>
  <c r="W2934" i="20"/>
  <c r="W2935" i="20"/>
  <c r="W2936" i="20"/>
  <c r="W2937" i="20"/>
  <c r="W2938" i="20"/>
  <c r="W2939" i="20"/>
  <c r="W2940" i="20"/>
  <c r="W2941" i="20"/>
  <c r="W2942" i="20"/>
  <c r="W2943" i="20"/>
  <c r="W2944" i="20"/>
  <c r="W2945" i="20"/>
  <c r="W2946" i="20"/>
  <c r="W2947" i="20"/>
  <c r="W2948" i="20"/>
  <c r="W2949" i="20"/>
  <c r="W2950" i="20"/>
  <c r="W2951" i="20"/>
  <c r="W2952" i="20"/>
  <c r="W2953" i="20"/>
  <c r="W2954" i="20"/>
  <c r="W2955" i="20"/>
  <c r="W2956" i="20"/>
  <c r="W2957" i="20"/>
  <c r="W2958" i="20"/>
  <c r="W2959" i="20"/>
  <c r="W2960" i="20"/>
  <c r="W2961" i="20"/>
  <c r="W2962" i="20"/>
  <c r="W2963" i="20"/>
  <c r="W2964" i="20"/>
  <c r="W2965" i="20"/>
  <c r="W2966" i="20"/>
  <c r="W2967" i="20"/>
  <c r="W2968" i="20"/>
  <c r="W2969" i="20"/>
  <c r="W2970" i="20"/>
  <c r="W2971" i="20"/>
  <c r="W2972" i="20"/>
  <c r="W2973" i="20"/>
  <c r="W2974" i="20"/>
  <c r="W2975" i="20"/>
  <c r="W2976" i="20"/>
  <c r="W2977" i="20"/>
  <c r="W2978" i="20"/>
  <c r="W2979" i="20"/>
  <c r="W2980" i="20"/>
  <c r="W2981" i="20"/>
  <c r="W2982" i="20"/>
  <c r="W2983" i="20"/>
  <c r="W2984" i="20"/>
  <c r="W2985" i="20"/>
  <c r="W2986" i="20"/>
  <c r="W2987" i="20"/>
  <c r="W2988" i="20"/>
  <c r="W2989" i="20"/>
  <c r="W2990" i="20"/>
  <c r="W2991" i="20"/>
  <c r="W2992" i="20"/>
  <c r="W2993" i="20"/>
  <c r="W2994" i="20"/>
  <c r="W2995" i="20"/>
  <c r="W2996" i="20"/>
  <c r="W2997" i="20"/>
  <c r="W2998" i="20"/>
  <c r="W2999" i="20"/>
  <c r="W3000" i="20"/>
  <c r="W3001" i="20"/>
  <c r="W3002" i="20"/>
  <c r="W3003" i="20"/>
  <c r="W3004" i="20"/>
  <c r="W3005" i="20"/>
  <c r="W3006" i="20"/>
  <c r="W3007" i="20"/>
  <c r="W3008" i="20"/>
  <c r="W3009" i="20"/>
  <c r="W3010" i="20"/>
  <c r="W3011" i="20"/>
  <c r="W3012" i="20"/>
  <c r="W3013" i="20"/>
  <c r="W3014" i="20"/>
  <c r="W3015" i="20"/>
  <c r="W3016" i="20"/>
  <c r="W3017" i="20"/>
  <c r="W3018" i="20"/>
  <c r="W3019" i="20"/>
  <c r="W3020" i="20"/>
  <c r="W3021" i="20"/>
  <c r="W3022" i="20"/>
  <c r="W3023" i="20"/>
  <c r="W3024" i="20"/>
  <c r="W3025" i="20"/>
  <c r="W3026" i="20"/>
  <c r="W3027" i="20"/>
  <c r="W3028" i="20"/>
  <c r="W3029" i="20"/>
  <c r="W3030" i="20"/>
  <c r="W3031" i="20"/>
  <c r="W3032" i="20"/>
  <c r="W3033" i="20"/>
  <c r="W3034" i="20"/>
  <c r="W3035" i="20"/>
  <c r="W3036" i="20"/>
  <c r="W3037" i="20"/>
  <c r="W3038" i="20"/>
  <c r="W3039" i="20"/>
  <c r="W3040" i="20"/>
  <c r="W3041" i="20"/>
  <c r="W3042" i="20"/>
  <c r="W3043" i="20"/>
  <c r="W3044" i="20"/>
  <c r="W3045" i="20"/>
  <c r="W3046" i="20"/>
  <c r="W3047" i="20"/>
  <c r="W3048" i="20"/>
  <c r="W3049" i="20"/>
  <c r="W3050" i="20"/>
  <c r="W3051" i="20"/>
  <c r="W3052" i="20"/>
  <c r="W3053" i="20"/>
  <c r="W3054" i="20"/>
  <c r="W3055" i="20"/>
  <c r="W3056" i="20"/>
  <c r="W3057" i="20"/>
  <c r="W3058" i="20"/>
  <c r="W3059" i="20"/>
  <c r="W3060" i="20"/>
  <c r="W3061" i="20"/>
  <c r="W3062" i="20"/>
  <c r="W3063" i="20"/>
  <c r="W3064" i="20"/>
  <c r="W3065" i="20"/>
  <c r="W3066" i="20"/>
  <c r="W3067" i="20"/>
  <c r="W3068" i="20"/>
  <c r="W3069" i="20"/>
  <c r="W3070" i="20"/>
  <c r="W3071" i="20"/>
  <c r="W3072" i="20"/>
  <c r="W3073" i="20"/>
  <c r="W3074" i="20"/>
  <c r="W3075" i="20"/>
  <c r="W3076" i="20"/>
  <c r="W3077" i="20"/>
  <c r="W3078" i="20"/>
  <c r="W3079" i="20"/>
  <c r="W3080" i="20"/>
  <c r="W3081" i="20"/>
  <c r="W3082" i="20"/>
  <c r="W3083" i="20"/>
  <c r="W3084" i="20"/>
  <c r="W3085" i="20"/>
  <c r="W3086" i="20"/>
  <c r="W3087" i="20"/>
  <c r="W3088" i="20"/>
  <c r="W3089" i="20"/>
  <c r="W3090" i="20"/>
  <c r="W3091" i="20"/>
  <c r="W3092" i="20"/>
  <c r="W3093" i="20"/>
  <c r="W3094" i="20"/>
  <c r="W3095" i="20"/>
  <c r="W3096" i="20"/>
  <c r="W3097" i="20"/>
  <c r="W3098" i="20"/>
  <c r="W3099" i="20"/>
  <c r="W3100" i="20"/>
  <c r="W3101" i="20"/>
  <c r="W3102" i="20"/>
  <c r="W3103" i="20"/>
  <c r="W3104" i="20"/>
  <c r="W3105" i="20"/>
  <c r="W3106" i="20"/>
  <c r="W3107" i="20"/>
  <c r="W3108" i="20"/>
  <c r="W3109" i="20"/>
  <c r="W3110" i="20"/>
  <c r="W3111" i="20"/>
  <c r="W3112" i="20"/>
  <c r="W3113" i="20"/>
  <c r="W3114" i="20"/>
  <c r="W3115" i="20"/>
  <c r="W3116" i="20"/>
  <c r="W3117" i="20"/>
  <c r="W3118" i="20"/>
  <c r="W3119" i="20"/>
  <c r="W3120" i="20"/>
  <c r="W3121" i="20"/>
  <c r="W3122" i="20"/>
  <c r="W3123" i="20"/>
  <c r="W3124" i="20"/>
  <c r="W3125" i="20"/>
  <c r="W3126" i="20"/>
  <c r="W3127" i="20"/>
  <c r="W3128" i="20"/>
  <c r="W3129" i="20"/>
  <c r="W3130" i="20"/>
  <c r="W3131" i="20"/>
  <c r="W3132" i="20"/>
  <c r="W3133" i="20"/>
  <c r="W3134" i="20"/>
  <c r="W3135" i="20"/>
  <c r="W3136" i="20"/>
  <c r="W3137" i="20"/>
  <c r="W3138" i="20"/>
  <c r="W3139" i="20"/>
  <c r="W3140" i="20"/>
  <c r="W3141" i="20"/>
  <c r="W3142" i="20"/>
  <c r="W3143" i="20"/>
  <c r="W3144" i="20"/>
  <c r="W3145" i="20"/>
  <c r="W3146" i="20"/>
  <c r="W3147" i="20"/>
  <c r="W3148" i="20"/>
  <c r="W3149" i="20"/>
  <c r="W3150" i="20"/>
  <c r="W3151" i="20"/>
  <c r="W3152" i="20"/>
  <c r="W3153" i="20"/>
  <c r="W3154" i="20"/>
  <c r="W3155" i="20"/>
  <c r="W3156" i="20"/>
  <c r="W3157" i="20"/>
  <c r="W3158" i="20"/>
  <c r="W3159" i="20"/>
  <c r="W3160" i="20"/>
  <c r="W3161" i="20"/>
  <c r="W3162" i="20"/>
  <c r="W3163" i="20"/>
  <c r="W3164" i="20"/>
  <c r="W3165" i="20"/>
  <c r="W3166" i="20"/>
  <c r="W3167" i="20"/>
  <c r="W3168" i="20"/>
  <c r="W3169" i="20"/>
  <c r="W3170" i="20"/>
  <c r="W3171" i="20"/>
  <c r="W3172" i="20"/>
  <c r="W3173" i="20"/>
  <c r="W3174" i="20"/>
  <c r="W3175" i="20"/>
  <c r="W3176" i="20"/>
  <c r="W3177" i="20"/>
  <c r="W3178" i="20"/>
  <c r="W3179" i="20"/>
  <c r="W3180" i="20"/>
  <c r="W3181" i="20"/>
  <c r="W3182" i="20"/>
  <c r="W3183" i="20"/>
  <c r="W3184" i="20"/>
  <c r="W3185" i="20"/>
  <c r="W3186" i="20"/>
  <c r="W3187" i="20"/>
  <c r="W3188" i="20"/>
  <c r="W3189" i="20"/>
  <c r="W3190" i="20"/>
  <c r="W3191" i="20"/>
  <c r="W3192" i="20"/>
  <c r="W3193" i="20"/>
  <c r="W3194" i="20"/>
  <c r="W3195" i="20"/>
  <c r="W3196" i="20"/>
  <c r="W3197" i="20"/>
  <c r="W3198" i="20"/>
  <c r="W3199" i="20"/>
  <c r="W3200" i="20"/>
  <c r="W3201" i="20"/>
  <c r="W3202" i="20"/>
  <c r="W3203" i="20"/>
  <c r="W3204" i="20"/>
  <c r="W3205" i="20"/>
  <c r="W3206" i="20"/>
  <c r="W3207" i="20"/>
  <c r="W3208" i="20"/>
  <c r="W3209" i="20"/>
  <c r="W3210" i="20"/>
  <c r="W3211" i="20"/>
  <c r="W3212" i="20"/>
  <c r="W3213" i="20"/>
  <c r="W3214" i="20"/>
  <c r="W3215" i="20"/>
  <c r="W3216" i="20"/>
  <c r="W3217" i="20"/>
  <c r="W3218" i="20"/>
  <c r="W3219" i="20"/>
  <c r="W3220" i="20"/>
  <c r="W3221" i="20"/>
  <c r="W3222" i="20"/>
  <c r="W3223" i="20"/>
  <c r="W3224" i="20"/>
  <c r="W3225" i="20"/>
  <c r="W3226" i="20"/>
  <c r="W3227" i="20"/>
  <c r="W3228" i="20"/>
  <c r="W3229" i="20"/>
  <c r="W3230" i="20"/>
  <c r="W3231" i="20"/>
  <c r="W3232" i="20"/>
  <c r="W3233" i="20"/>
  <c r="W3234" i="20"/>
  <c r="W3235" i="20"/>
  <c r="W3236" i="20"/>
  <c r="W3237" i="20"/>
  <c r="W3238" i="20"/>
  <c r="W3239" i="20"/>
  <c r="W3240" i="20"/>
  <c r="W3241" i="20"/>
  <c r="W3242" i="20"/>
  <c r="W3243" i="20"/>
  <c r="W3244" i="20"/>
  <c r="W3245" i="20"/>
  <c r="W3246" i="20"/>
  <c r="W3247" i="20"/>
  <c r="W3248" i="20"/>
  <c r="W3249" i="20"/>
  <c r="W3250" i="20"/>
  <c r="W3251" i="20"/>
  <c r="W3252" i="20"/>
  <c r="W3253" i="20"/>
  <c r="W3254" i="20"/>
  <c r="W3255" i="20"/>
  <c r="W3256" i="20"/>
  <c r="W3257" i="20"/>
  <c r="W3258" i="20"/>
  <c r="W3259" i="20"/>
  <c r="W3260" i="20"/>
  <c r="W3261" i="20"/>
  <c r="W3262" i="20"/>
  <c r="W3263" i="20"/>
  <c r="W3264" i="20"/>
  <c r="W3265" i="20"/>
  <c r="W3266" i="20"/>
  <c r="W3267" i="20"/>
  <c r="W3268" i="20"/>
  <c r="W3269" i="20"/>
  <c r="W3270" i="20"/>
  <c r="W3271" i="20"/>
  <c r="W3272" i="20"/>
  <c r="W3273" i="20"/>
  <c r="W3274" i="20"/>
  <c r="W3275" i="20"/>
  <c r="W3276" i="20"/>
  <c r="W3277" i="20"/>
  <c r="W3278" i="20"/>
  <c r="W3279" i="20"/>
  <c r="W3280" i="20"/>
  <c r="W3281" i="20"/>
  <c r="W3282" i="20"/>
  <c r="W3283" i="20"/>
  <c r="W3284" i="20"/>
  <c r="W3285" i="20"/>
  <c r="W3286" i="20"/>
  <c r="W3287" i="20"/>
  <c r="W3288" i="20"/>
  <c r="W3289" i="20"/>
  <c r="W3290" i="20"/>
  <c r="W3291" i="20"/>
  <c r="W3292" i="20"/>
  <c r="W3293" i="20"/>
  <c r="W3294" i="20"/>
  <c r="W3295" i="20"/>
  <c r="W3296" i="20"/>
  <c r="W3297" i="20"/>
  <c r="W3298" i="20"/>
  <c r="W3299" i="20"/>
  <c r="W3300" i="20"/>
  <c r="W3301" i="20"/>
  <c r="W3302" i="20"/>
  <c r="W3303" i="20"/>
  <c r="W3304" i="20"/>
  <c r="W3305" i="20"/>
  <c r="W3306" i="20"/>
  <c r="W3307" i="20"/>
  <c r="W3308" i="20"/>
  <c r="W3309" i="20"/>
  <c r="W3310" i="20"/>
  <c r="W3311" i="20"/>
  <c r="W3312" i="20"/>
  <c r="W3313" i="20"/>
  <c r="W3314" i="20"/>
  <c r="W3315" i="20"/>
  <c r="W3316" i="20"/>
  <c r="W3317" i="20"/>
  <c r="W3318" i="20"/>
  <c r="W3319" i="20"/>
  <c r="W3320" i="20"/>
  <c r="W3321" i="20"/>
  <c r="W3322" i="20"/>
  <c r="W3323" i="20"/>
  <c r="W3324" i="20"/>
  <c r="W3325" i="20"/>
  <c r="W3326" i="20"/>
  <c r="W3327" i="20"/>
  <c r="W3328" i="20"/>
  <c r="W3329" i="20"/>
  <c r="W3330" i="20"/>
  <c r="W3331" i="20"/>
  <c r="W3332" i="20"/>
  <c r="W3333" i="20"/>
  <c r="W3334" i="20"/>
  <c r="W3335" i="20"/>
  <c r="W3336" i="20"/>
  <c r="W3337" i="20"/>
  <c r="W3338" i="20"/>
  <c r="W3339" i="20"/>
  <c r="W3340" i="20"/>
  <c r="W3341" i="20"/>
  <c r="W3342" i="20"/>
  <c r="W3343" i="20"/>
  <c r="W3344" i="20"/>
  <c r="W3345" i="20"/>
  <c r="W3346" i="20"/>
  <c r="W3347" i="20"/>
  <c r="W3348" i="20"/>
  <c r="W3349" i="20"/>
  <c r="W3350" i="20"/>
  <c r="W3351" i="20"/>
  <c r="W3352" i="20"/>
  <c r="W3353" i="20"/>
  <c r="W3354" i="20"/>
  <c r="W3355" i="20"/>
  <c r="W3356" i="20"/>
  <c r="W3357" i="20"/>
  <c r="W3358" i="20"/>
  <c r="W3359" i="20"/>
  <c r="W3360" i="20"/>
  <c r="W3361" i="20"/>
  <c r="W3362" i="20"/>
  <c r="W3363" i="20"/>
  <c r="W3364" i="20"/>
  <c r="W3365" i="20"/>
  <c r="W3366" i="20"/>
  <c r="W3367" i="20"/>
  <c r="W3368" i="20"/>
  <c r="W3369" i="20"/>
  <c r="W3370" i="20"/>
  <c r="W3371" i="20"/>
  <c r="W3372" i="20"/>
  <c r="W3373" i="20"/>
  <c r="W3374" i="20"/>
  <c r="W3375" i="20"/>
  <c r="W3376" i="20"/>
  <c r="W3377" i="20"/>
  <c r="W3378" i="20"/>
  <c r="W3379" i="20"/>
  <c r="W3380" i="20"/>
  <c r="W3381" i="20"/>
  <c r="W3382" i="20"/>
  <c r="W3383" i="20"/>
  <c r="W3384" i="20"/>
  <c r="W3385" i="20"/>
  <c r="W3386" i="20"/>
  <c r="W3387" i="20"/>
  <c r="W3388" i="20"/>
  <c r="W3389" i="20"/>
  <c r="W3390" i="20"/>
  <c r="W3391" i="20"/>
  <c r="W3392" i="20"/>
  <c r="W3393" i="20"/>
  <c r="W3394" i="20"/>
  <c r="W3395" i="20"/>
  <c r="W3396" i="20"/>
  <c r="W3397" i="20"/>
  <c r="W3398" i="20"/>
  <c r="W3399" i="20"/>
  <c r="W3400" i="20"/>
  <c r="W3401" i="20"/>
  <c r="W3402" i="20"/>
  <c r="W3403" i="20"/>
  <c r="W3404" i="20"/>
  <c r="W3405" i="20"/>
  <c r="W3406" i="20"/>
  <c r="W3407" i="20"/>
  <c r="W3408" i="20"/>
  <c r="W3409" i="20"/>
  <c r="W3410" i="20"/>
  <c r="W3411" i="20"/>
  <c r="W3412" i="20"/>
  <c r="W3413" i="20"/>
  <c r="W3414" i="20"/>
  <c r="W3415" i="20"/>
  <c r="W3416" i="20"/>
  <c r="W3417" i="20"/>
  <c r="W3418" i="20"/>
  <c r="W3419" i="20"/>
  <c r="W3420" i="20"/>
  <c r="W3421" i="20"/>
  <c r="W3422" i="20"/>
  <c r="W3423" i="20"/>
  <c r="W3424" i="20"/>
  <c r="W3425" i="20"/>
  <c r="W3426" i="20"/>
  <c r="W3427" i="20"/>
  <c r="W3428" i="20"/>
  <c r="W3429" i="20"/>
  <c r="W3430" i="20"/>
  <c r="W3431" i="20"/>
  <c r="W3432" i="20"/>
  <c r="W3433" i="20"/>
  <c r="W3434" i="20"/>
  <c r="W3435" i="20"/>
  <c r="W3436" i="20"/>
  <c r="W3437" i="20"/>
  <c r="W3438" i="20"/>
  <c r="W3439" i="20"/>
  <c r="W3440" i="20"/>
  <c r="W3441" i="20"/>
  <c r="W3442" i="20"/>
  <c r="W3443" i="20"/>
  <c r="W3444" i="20"/>
  <c r="W3445" i="20"/>
  <c r="W3446" i="20"/>
  <c r="W3447" i="20"/>
  <c r="W3448" i="20"/>
  <c r="W3449" i="20"/>
  <c r="W3450" i="20"/>
  <c r="W3451" i="20"/>
  <c r="W3452" i="20"/>
  <c r="W3453" i="20"/>
  <c r="W3454" i="20"/>
  <c r="W3455" i="20"/>
  <c r="W3456" i="20"/>
  <c r="W3457" i="20"/>
  <c r="W3458" i="20"/>
  <c r="W3459" i="20"/>
  <c r="W3460" i="20"/>
  <c r="W3461" i="20"/>
  <c r="W3462" i="20"/>
  <c r="W3463" i="20"/>
  <c r="W3464" i="20"/>
  <c r="W3465" i="20"/>
  <c r="W3466" i="20"/>
  <c r="W3467" i="20"/>
  <c r="W3468" i="20"/>
  <c r="W3469" i="20"/>
  <c r="W3470" i="20"/>
  <c r="W3471" i="20"/>
  <c r="W3472" i="20"/>
  <c r="W3473" i="20"/>
  <c r="W3474" i="20"/>
  <c r="W3475" i="20"/>
  <c r="W3476" i="20"/>
  <c r="W3477" i="20"/>
  <c r="W3478" i="20"/>
  <c r="W3479" i="20"/>
  <c r="W3480" i="20"/>
  <c r="W3481" i="20"/>
  <c r="W3482" i="20"/>
  <c r="W3483" i="20"/>
  <c r="W3484" i="20"/>
  <c r="W3485" i="20"/>
  <c r="W3486" i="20"/>
  <c r="W3487" i="20"/>
  <c r="W3488" i="20"/>
  <c r="W3489" i="20"/>
  <c r="W3490" i="20"/>
  <c r="W3491" i="20"/>
  <c r="W3492" i="20"/>
  <c r="W3493" i="20"/>
  <c r="W3494" i="20"/>
  <c r="W3495" i="20"/>
  <c r="W3496" i="20"/>
  <c r="W3497" i="20"/>
  <c r="W3498" i="20"/>
  <c r="W3499" i="20"/>
  <c r="W3500" i="20"/>
  <c r="W3501" i="20"/>
  <c r="W3502" i="20"/>
  <c r="W3503" i="20"/>
  <c r="W3504" i="20"/>
  <c r="W3505" i="20"/>
  <c r="W3506" i="20"/>
  <c r="W3507" i="20"/>
  <c r="W3508" i="20"/>
  <c r="W3509" i="20"/>
  <c r="W3510" i="20"/>
  <c r="W3511" i="20"/>
  <c r="W3512" i="20"/>
  <c r="W3513" i="20"/>
  <c r="W3514" i="20"/>
  <c r="W3515" i="20"/>
  <c r="W3516" i="20"/>
  <c r="W3517" i="20"/>
  <c r="W3518" i="20"/>
  <c r="W3519" i="20"/>
  <c r="W3520" i="20"/>
  <c r="W3521" i="20"/>
  <c r="W3522" i="20"/>
  <c r="W3523" i="20"/>
  <c r="W3524" i="20"/>
  <c r="W3525" i="20"/>
  <c r="W3526" i="20"/>
  <c r="W3527" i="20"/>
  <c r="W3528" i="20"/>
  <c r="W3529" i="20"/>
  <c r="W3530" i="20"/>
  <c r="W3531" i="20"/>
  <c r="W3532" i="20"/>
  <c r="W3533" i="20"/>
  <c r="W3534" i="20"/>
  <c r="W3535" i="20"/>
  <c r="W3536" i="20"/>
  <c r="W3537" i="20"/>
  <c r="W3538" i="20"/>
  <c r="W3539" i="20"/>
  <c r="W3540" i="20"/>
  <c r="W3541" i="20"/>
  <c r="W3542" i="20"/>
  <c r="W3543" i="20"/>
  <c r="W3544" i="20"/>
  <c r="W3545" i="20"/>
  <c r="W3546" i="20"/>
  <c r="W3547" i="20"/>
  <c r="W3548" i="20"/>
  <c r="W3549" i="20"/>
  <c r="W3550" i="20"/>
  <c r="W3551" i="20"/>
  <c r="W3552" i="20"/>
  <c r="W3553" i="20"/>
  <c r="W3554" i="20"/>
  <c r="W3555" i="20"/>
  <c r="W3556" i="20"/>
  <c r="W3557" i="20"/>
  <c r="W3558" i="20"/>
  <c r="W3559" i="20"/>
  <c r="W3560" i="20"/>
  <c r="W3561" i="20"/>
  <c r="W3562" i="20"/>
  <c r="W3563" i="20"/>
  <c r="W3564" i="20"/>
  <c r="W3565" i="20"/>
  <c r="W3566" i="20"/>
  <c r="W3567" i="20"/>
  <c r="W3568" i="20"/>
  <c r="W3569" i="20"/>
  <c r="W3570" i="20"/>
  <c r="W3571" i="20"/>
  <c r="W3572" i="20"/>
  <c r="W3573" i="20"/>
  <c r="W3574" i="20"/>
  <c r="W3575" i="20"/>
  <c r="W3576" i="20"/>
  <c r="W3577" i="20"/>
  <c r="W3578" i="20"/>
  <c r="W3579" i="20"/>
  <c r="W3580" i="20"/>
  <c r="W3581" i="20"/>
  <c r="W3582" i="20"/>
  <c r="W3583" i="20"/>
  <c r="W3584" i="20"/>
  <c r="W3585" i="20"/>
  <c r="W3586" i="20"/>
  <c r="W3587" i="20"/>
  <c r="W3588" i="20"/>
  <c r="W3589" i="20"/>
  <c r="W3590" i="20"/>
  <c r="W3591" i="20"/>
  <c r="W3592" i="20"/>
  <c r="W3593" i="20"/>
  <c r="W3594" i="20"/>
  <c r="W3595" i="20"/>
  <c r="W3596" i="20"/>
  <c r="W3597" i="20"/>
  <c r="W3598" i="20"/>
  <c r="W3599" i="20"/>
  <c r="W3600" i="20"/>
  <c r="W3601" i="20"/>
  <c r="W3602" i="20"/>
  <c r="W3603" i="20"/>
  <c r="W3604" i="20"/>
  <c r="W3605" i="20"/>
  <c r="W3606" i="20"/>
  <c r="W3607" i="20"/>
  <c r="W3608" i="20"/>
  <c r="W3609" i="20"/>
  <c r="W3610" i="20"/>
  <c r="W3611" i="20"/>
  <c r="W3612" i="20"/>
  <c r="W3613" i="20"/>
  <c r="W3614" i="20"/>
  <c r="W3615" i="20"/>
  <c r="W3616" i="20"/>
  <c r="W3617" i="20"/>
  <c r="W3618" i="20"/>
  <c r="W3619" i="20"/>
  <c r="W3620" i="20"/>
  <c r="W3621" i="20"/>
  <c r="W3622" i="20"/>
  <c r="W3623" i="20"/>
  <c r="W3624" i="20"/>
  <c r="W3625" i="20"/>
  <c r="W3626" i="20"/>
  <c r="W3627" i="20"/>
  <c r="W3628" i="20"/>
  <c r="W3629" i="20"/>
  <c r="W3630" i="20"/>
  <c r="W3631" i="20"/>
  <c r="W3632" i="20"/>
  <c r="W3633" i="20"/>
  <c r="W3634" i="20"/>
  <c r="W3635" i="20"/>
  <c r="W3636" i="20"/>
  <c r="W3637" i="20"/>
  <c r="W3638" i="20"/>
  <c r="W3639" i="20"/>
  <c r="W3640" i="20"/>
  <c r="W3641" i="20"/>
  <c r="W3642" i="20"/>
  <c r="W3643" i="20"/>
  <c r="W3644" i="20"/>
  <c r="W3645" i="20"/>
  <c r="W3646" i="20"/>
  <c r="W3647" i="20"/>
  <c r="W3648" i="20"/>
  <c r="W3649" i="20"/>
  <c r="W3650" i="20"/>
  <c r="W3651" i="20"/>
  <c r="W3652" i="20"/>
  <c r="W3653" i="20"/>
  <c r="W3654" i="20"/>
  <c r="W3655" i="20"/>
  <c r="W3656" i="20"/>
  <c r="W3657" i="20"/>
  <c r="W3658" i="20"/>
  <c r="W3659" i="20"/>
  <c r="W3660" i="20"/>
  <c r="W3661" i="20"/>
  <c r="W3662" i="20"/>
  <c r="W3663" i="20"/>
  <c r="W3664" i="20"/>
  <c r="W3665" i="20"/>
  <c r="W3666" i="20"/>
  <c r="W3667" i="20"/>
  <c r="W3668" i="20"/>
  <c r="W3669" i="20"/>
  <c r="W3670" i="20"/>
  <c r="W3671" i="20"/>
  <c r="W3672" i="20"/>
  <c r="W3673" i="20"/>
  <c r="W3674" i="20"/>
  <c r="W3675" i="20"/>
  <c r="W3676" i="20"/>
  <c r="W3677" i="20"/>
  <c r="W3678" i="20"/>
  <c r="W3679" i="20"/>
  <c r="W3680" i="20"/>
  <c r="W3681" i="20"/>
  <c r="W3682" i="20"/>
  <c r="W3683" i="20"/>
  <c r="W3684" i="20"/>
  <c r="W3685" i="20"/>
  <c r="W3686" i="20"/>
  <c r="W3687" i="20"/>
  <c r="W3688" i="20"/>
  <c r="W3689" i="20"/>
  <c r="W3690" i="20"/>
  <c r="W3691" i="20"/>
  <c r="W3692" i="20"/>
  <c r="W3693" i="20"/>
  <c r="W3694" i="20"/>
  <c r="W3695" i="20"/>
  <c r="W3696" i="20"/>
  <c r="W3697" i="20"/>
  <c r="W3698" i="20"/>
  <c r="W3699" i="20"/>
  <c r="W3700" i="20"/>
  <c r="W3701" i="20"/>
  <c r="W3702" i="20"/>
  <c r="W3703" i="20"/>
  <c r="W3704" i="20"/>
  <c r="W3705" i="20"/>
  <c r="W3706" i="20"/>
  <c r="W3707" i="20"/>
  <c r="W3708" i="20"/>
  <c r="W3709" i="20"/>
  <c r="W3710" i="20"/>
  <c r="W3711" i="20"/>
  <c r="W3712" i="20"/>
  <c r="W3713" i="20"/>
  <c r="W3714" i="20"/>
  <c r="W3715" i="20"/>
  <c r="W3716" i="20"/>
  <c r="W3717" i="20"/>
  <c r="W3718" i="20"/>
  <c r="W3719" i="20"/>
  <c r="W3720" i="20"/>
  <c r="W3721" i="20"/>
  <c r="W3722" i="20"/>
  <c r="W3723" i="20"/>
  <c r="W3724" i="20"/>
  <c r="W3725" i="20"/>
  <c r="W3726" i="20"/>
  <c r="W3727" i="20"/>
  <c r="W3728" i="20"/>
  <c r="W3729" i="20"/>
  <c r="W3730" i="20"/>
  <c r="W3731" i="20"/>
  <c r="W3732" i="20"/>
  <c r="W3733" i="20"/>
  <c r="W3734" i="20"/>
  <c r="W3735" i="20"/>
  <c r="W3736" i="20"/>
  <c r="W3737" i="20"/>
  <c r="W3738" i="20"/>
  <c r="W3739" i="20"/>
  <c r="W3740" i="20"/>
  <c r="W3741" i="20"/>
  <c r="W3742" i="20"/>
  <c r="W3743" i="20"/>
  <c r="W3744" i="20"/>
  <c r="W3745" i="20"/>
  <c r="W3746" i="20"/>
  <c r="W3747" i="20"/>
  <c r="W3748" i="20"/>
  <c r="W3749" i="20"/>
  <c r="W3750" i="20"/>
  <c r="W3751" i="20"/>
  <c r="W3752" i="20"/>
  <c r="W3753" i="20"/>
  <c r="W3754" i="20"/>
  <c r="W3755" i="20"/>
  <c r="W3756" i="20"/>
  <c r="W3757" i="20"/>
  <c r="W3758" i="20"/>
  <c r="W3759" i="20"/>
  <c r="W3760" i="20"/>
  <c r="W3761" i="20"/>
  <c r="W3762" i="20"/>
  <c r="W3763" i="20"/>
  <c r="W3764" i="20"/>
  <c r="W3765" i="20"/>
  <c r="W3766" i="20"/>
  <c r="W3767" i="20"/>
  <c r="W3768" i="20"/>
  <c r="W3769" i="20"/>
  <c r="W3770" i="20"/>
  <c r="W3771" i="20"/>
  <c r="W3772" i="20"/>
  <c r="W3773" i="20"/>
  <c r="W3774" i="20"/>
  <c r="W3775" i="20"/>
  <c r="W3776" i="20"/>
  <c r="W3777" i="20"/>
  <c r="W3778" i="20"/>
  <c r="W3779" i="20"/>
  <c r="W3780" i="20"/>
  <c r="W3781" i="20"/>
  <c r="W3782" i="20"/>
  <c r="W3783" i="20"/>
  <c r="W3784" i="20"/>
  <c r="W3785" i="20"/>
  <c r="W3786" i="20"/>
  <c r="W3787" i="20"/>
  <c r="W3788" i="20"/>
  <c r="W3789" i="20"/>
  <c r="W3790" i="20"/>
  <c r="W3791" i="20"/>
  <c r="W3792" i="20"/>
  <c r="W3793" i="20"/>
  <c r="W3794" i="20"/>
  <c r="W3795" i="20"/>
  <c r="W3796" i="20"/>
  <c r="W3797" i="20"/>
  <c r="W3798" i="20"/>
  <c r="W3799" i="20"/>
  <c r="W3800" i="20"/>
  <c r="W3801" i="20"/>
  <c r="W3802" i="20"/>
  <c r="W3803" i="20"/>
  <c r="W3804" i="20"/>
  <c r="W3805" i="20"/>
  <c r="W3806" i="20"/>
  <c r="W3807" i="20"/>
  <c r="W3808" i="20"/>
  <c r="W3809" i="20"/>
  <c r="W3810" i="20"/>
  <c r="W3811" i="20"/>
  <c r="W3812" i="20"/>
  <c r="W3813" i="20"/>
  <c r="W3814" i="20"/>
  <c r="W3815" i="20"/>
  <c r="W3816" i="20"/>
  <c r="W3817" i="20"/>
  <c r="W3818" i="20"/>
  <c r="W3819" i="20"/>
  <c r="W3820" i="20"/>
  <c r="W3821" i="20"/>
  <c r="W3822" i="20"/>
  <c r="W3823" i="20"/>
  <c r="W3824" i="20"/>
  <c r="W3825" i="20"/>
  <c r="W3826" i="20"/>
  <c r="W3827" i="20"/>
  <c r="W3828" i="20"/>
  <c r="W3829" i="20"/>
  <c r="W3830" i="20"/>
  <c r="W3831" i="20"/>
  <c r="W3832" i="20"/>
  <c r="W3833" i="20"/>
  <c r="W3834" i="20"/>
  <c r="W3835" i="20"/>
  <c r="W3836" i="20"/>
  <c r="W3837" i="20"/>
  <c r="W3838" i="20"/>
  <c r="W3839" i="20"/>
  <c r="W3840" i="20"/>
  <c r="W3841" i="20"/>
  <c r="W3842" i="20"/>
  <c r="W3843" i="20"/>
  <c r="W3844" i="20"/>
  <c r="W3845" i="20"/>
  <c r="W3846" i="20"/>
  <c r="W3847" i="20"/>
  <c r="W3848" i="20"/>
  <c r="W3849" i="20"/>
  <c r="W3850" i="20"/>
  <c r="W3851" i="20"/>
  <c r="W3852" i="20"/>
  <c r="W3853" i="20"/>
  <c r="W3854" i="20"/>
  <c r="W3855" i="20"/>
  <c r="W3856" i="20"/>
  <c r="W3857" i="20"/>
  <c r="W3858" i="20"/>
  <c r="W3859" i="20"/>
  <c r="W3860" i="20"/>
  <c r="W3861" i="20"/>
  <c r="W3862" i="20"/>
  <c r="W3863" i="20"/>
  <c r="W3864" i="20"/>
  <c r="W3865" i="20"/>
  <c r="W3866" i="20"/>
  <c r="W3867" i="20"/>
  <c r="W3868" i="20"/>
  <c r="W3869" i="20"/>
  <c r="W3870" i="20"/>
  <c r="W3871" i="20"/>
  <c r="W3872" i="20"/>
  <c r="W3873" i="20"/>
  <c r="W3874" i="20"/>
  <c r="W3875" i="20"/>
  <c r="W3876" i="20"/>
  <c r="W3877" i="20"/>
  <c r="W3878" i="20"/>
  <c r="W3879" i="20"/>
  <c r="W3880" i="20"/>
  <c r="W3881" i="20"/>
  <c r="W3882" i="20"/>
  <c r="W3883" i="20"/>
  <c r="W3884" i="20"/>
  <c r="W3885" i="20"/>
  <c r="W3886" i="20"/>
  <c r="W3887" i="20"/>
  <c r="W3888" i="20"/>
  <c r="W3889" i="20"/>
  <c r="W3890" i="20"/>
  <c r="W3891" i="20"/>
  <c r="W3892" i="20"/>
  <c r="W3893" i="20"/>
  <c r="W3894" i="20"/>
  <c r="W3895" i="20"/>
  <c r="W3896" i="20"/>
  <c r="W3897" i="20"/>
  <c r="W3898" i="20"/>
  <c r="W3899" i="20"/>
  <c r="W3900" i="20"/>
  <c r="W3901" i="20"/>
  <c r="W3902" i="20"/>
  <c r="W3903" i="20"/>
  <c r="W3904" i="20"/>
  <c r="W3905" i="20"/>
  <c r="W3906" i="20"/>
  <c r="W3907" i="20"/>
  <c r="W3908" i="20"/>
  <c r="W3909" i="20"/>
  <c r="W3910" i="20"/>
  <c r="W3911" i="20"/>
  <c r="W3912" i="20"/>
  <c r="W3913" i="20"/>
  <c r="W3914" i="20"/>
  <c r="W3915" i="20"/>
  <c r="W3916" i="20"/>
  <c r="W3917" i="20"/>
  <c r="W3918" i="20"/>
  <c r="W3919" i="20"/>
  <c r="W3920" i="20"/>
  <c r="W3921" i="20"/>
  <c r="W3922" i="20"/>
  <c r="W3923" i="20"/>
  <c r="W3924" i="20"/>
  <c r="W3925" i="20"/>
  <c r="W3926" i="20"/>
  <c r="W3927" i="20"/>
  <c r="W3928" i="20"/>
  <c r="W3929" i="20"/>
  <c r="W3930" i="20"/>
  <c r="W3931" i="20"/>
  <c r="W3932" i="20"/>
  <c r="W3933" i="20"/>
  <c r="W3934" i="20"/>
  <c r="W3935" i="20"/>
  <c r="W3936" i="20"/>
  <c r="W3937" i="20"/>
  <c r="W3938" i="20"/>
  <c r="W3939" i="20"/>
  <c r="W3940" i="20"/>
  <c r="W3941" i="20"/>
  <c r="W3942" i="20"/>
  <c r="W3943" i="20"/>
  <c r="W3944" i="20"/>
  <c r="W3945" i="20"/>
  <c r="W3946" i="20"/>
  <c r="W3947" i="20"/>
  <c r="W3948" i="20"/>
  <c r="W3949" i="20"/>
  <c r="W3950" i="20"/>
  <c r="W3951" i="20"/>
  <c r="W3952" i="20"/>
  <c r="W3953" i="20"/>
  <c r="W3954" i="20"/>
  <c r="W3955" i="20"/>
  <c r="W3956" i="20"/>
  <c r="W3957" i="20"/>
  <c r="W3958" i="20"/>
  <c r="W3959" i="20"/>
  <c r="W3960" i="20"/>
  <c r="W3961" i="20"/>
  <c r="W3962" i="20"/>
  <c r="W3963" i="20"/>
  <c r="W3964" i="20"/>
  <c r="W3965" i="20"/>
  <c r="W3966" i="20"/>
  <c r="W3967" i="20"/>
  <c r="W3968" i="20"/>
  <c r="W3969" i="20"/>
  <c r="W3970" i="20"/>
  <c r="W3971" i="20"/>
  <c r="W3972" i="20"/>
  <c r="W3973" i="20"/>
  <c r="W3974" i="20"/>
  <c r="W3975" i="20"/>
  <c r="W3976" i="20"/>
  <c r="W3977" i="20"/>
  <c r="W3978" i="20"/>
  <c r="W3979" i="20"/>
  <c r="W3980" i="20"/>
  <c r="W3981" i="20"/>
  <c r="W3982" i="20"/>
  <c r="W3983" i="20"/>
  <c r="W3984" i="20"/>
  <c r="W3985" i="20"/>
  <c r="W3986" i="20"/>
  <c r="W3987" i="20"/>
  <c r="W3988" i="20"/>
  <c r="W3989" i="20"/>
  <c r="W3990" i="20"/>
  <c r="W3991" i="20"/>
  <c r="W3992" i="20"/>
  <c r="W3993" i="20"/>
  <c r="W3994" i="20"/>
  <c r="W3995" i="20"/>
  <c r="W3996" i="20"/>
  <c r="W3997" i="20"/>
  <c r="W3998" i="20"/>
  <c r="W3999" i="20"/>
  <c r="W4000" i="20"/>
  <c r="W4001" i="20"/>
  <c r="W4002" i="20"/>
  <c r="W4003" i="20"/>
  <c r="W4004" i="20"/>
  <c r="W4005" i="20"/>
  <c r="W4006" i="20"/>
  <c r="W4007" i="20"/>
  <c r="W4008" i="20"/>
  <c r="W4009" i="20"/>
  <c r="W4010" i="20"/>
  <c r="W4011" i="20"/>
  <c r="W4012" i="20"/>
  <c r="W4013" i="20"/>
  <c r="W4014" i="20"/>
  <c r="W4015" i="20"/>
  <c r="W4016" i="20"/>
  <c r="W4017" i="20"/>
  <c r="W4018" i="20"/>
  <c r="W4019" i="20"/>
  <c r="W4020" i="20"/>
  <c r="W4021" i="20"/>
  <c r="W4022" i="20"/>
  <c r="W4023" i="20"/>
  <c r="W4024" i="20"/>
  <c r="W4025" i="20"/>
  <c r="W4026" i="20"/>
  <c r="W4027" i="20"/>
  <c r="W4028" i="20"/>
  <c r="W4029" i="20"/>
  <c r="W4030" i="20"/>
  <c r="W4031" i="20"/>
  <c r="W4032" i="20"/>
  <c r="W4033" i="20"/>
  <c r="W4034" i="20"/>
  <c r="W4035" i="20"/>
  <c r="W4036" i="20"/>
  <c r="W4037" i="20"/>
  <c r="W4038" i="20"/>
  <c r="W4039" i="20"/>
  <c r="W4040" i="20"/>
  <c r="W4041" i="20"/>
  <c r="W4042" i="20"/>
  <c r="W4043" i="20"/>
  <c r="W4044" i="20"/>
  <c r="W4045" i="20"/>
  <c r="W4046" i="20"/>
  <c r="W4047" i="20"/>
  <c r="W4048" i="20"/>
  <c r="W4049" i="20"/>
  <c r="W4050" i="20"/>
  <c r="W4051" i="20"/>
  <c r="W4052" i="20"/>
  <c r="W4053" i="20"/>
  <c r="W4054" i="20"/>
  <c r="W4055" i="20"/>
  <c r="W4056" i="20"/>
  <c r="W4057" i="20"/>
  <c r="W4058" i="20"/>
  <c r="W4059" i="20"/>
  <c r="W4060" i="20"/>
  <c r="W4061" i="20"/>
  <c r="W4062" i="20"/>
  <c r="W4063" i="20"/>
  <c r="W4064" i="20"/>
  <c r="W4065" i="20"/>
  <c r="W4066" i="20"/>
  <c r="W4067" i="20"/>
  <c r="W4068" i="20"/>
  <c r="W4069" i="20"/>
  <c r="W4070" i="20"/>
  <c r="W4071" i="20"/>
  <c r="W4072" i="20"/>
  <c r="W4073" i="20"/>
  <c r="W4074" i="20"/>
  <c r="W4075" i="20"/>
  <c r="W4076" i="20"/>
  <c r="W4077" i="20"/>
  <c r="W4078" i="20"/>
  <c r="W4079" i="20"/>
  <c r="W4080" i="20"/>
  <c r="W4081" i="20"/>
  <c r="W4082" i="20"/>
  <c r="W4083" i="20"/>
  <c r="W4084" i="20"/>
  <c r="W4085" i="20"/>
  <c r="W4086" i="20"/>
  <c r="W4087" i="20"/>
  <c r="W4088" i="20"/>
  <c r="W4089" i="20"/>
  <c r="W4090" i="20"/>
  <c r="W4091" i="20"/>
  <c r="W4092" i="20"/>
  <c r="W4093" i="20"/>
  <c r="W4094" i="20"/>
  <c r="W4095" i="20"/>
  <c r="W4096" i="20"/>
  <c r="W4097" i="20"/>
  <c r="W4098" i="20"/>
  <c r="W4099" i="20"/>
  <c r="W4100" i="20"/>
  <c r="W4101" i="20"/>
  <c r="W4102" i="20"/>
  <c r="W4103" i="20"/>
  <c r="W4104" i="20"/>
  <c r="W4105" i="20"/>
  <c r="W4106" i="20"/>
  <c r="W4107" i="20"/>
  <c r="W4108" i="20"/>
  <c r="W4109" i="20"/>
  <c r="W4110" i="20"/>
  <c r="W4111" i="20"/>
  <c r="W4112" i="20"/>
  <c r="W4113" i="20"/>
  <c r="W4114" i="20"/>
  <c r="W4115" i="20"/>
  <c r="W4116" i="20"/>
  <c r="W4117" i="20"/>
  <c r="W4118" i="20"/>
  <c r="W4119" i="20"/>
  <c r="W4120" i="20"/>
  <c r="W4121" i="20"/>
  <c r="W4122" i="20"/>
  <c r="W4123" i="20"/>
  <c r="W4124" i="20"/>
  <c r="W4125" i="20"/>
  <c r="W4126" i="20"/>
  <c r="W4127" i="20"/>
  <c r="W4128" i="20"/>
  <c r="W4129" i="20"/>
  <c r="W4130" i="20"/>
  <c r="W4131" i="20"/>
  <c r="W4132" i="20"/>
  <c r="W4133" i="20"/>
  <c r="W4134" i="20"/>
  <c r="W4135" i="20"/>
  <c r="W4136" i="20"/>
  <c r="W4137" i="20"/>
  <c r="W4138" i="20"/>
  <c r="W4139" i="20"/>
  <c r="W4140" i="20"/>
  <c r="W4141" i="20"/>
  <c r="W4142" i="20"/>
  <c r="W4143" i="20"/>
  <c r="W4144" i="20"/>
  <c r="W4145" i="20"/>
  <c r="W4146" i="20"/>
  <c r="W4147" i="20"/>
  <c r="W4148" i="20"/>
  <c r="W4149" i="20"/>
  <c r="W4150" i="20"/>
  <c r="W4151" i="20"/>
  <c r="W4152" i="20"/>
  <c r="W4153" i="20"/>
  <c r="W4154" i="20"/>
  <c r="W4155" i="20"/>
  <c r="W4156" i="20"/>
  <c r="W4157" i="20"/>
  <c r="W4158" i="20"/>
  <c r="W4159" i="20"/>
  <c r="W4160" i="20"/>
  <c r="W4161" i="20"/>
  <c r="W4162" i="20"/>
  <c r="W4163" i="20"/>
  <c r="W4164" i="20"/>
  <c r="W4165" i="20"/>
  <c r="W4166" i="20"/>
  <c r="W4167" i="20"/>
  <c r="W4168" i="20"/>
  <c r="W4169" i="20"/>
  <c r="W4170" i="20"/>
  <c r="W4171" i="20"/>
  <c r="W4172" i="20"/>
  <c r="W4173" i="20"/>
  <c r="W4174" i="20"/>
  <c r="W4175" i="20"/>
  <c r="W4176" i="20"/>
  <c r="W4177" i="20"/>
  <c r="W4178" i="20"/>
  <c r="W4179" i="20"/>
  <c r="W4180" i="20"/>
  <c r="W4181" i="20"/>
  <c r="W4182" i="20"/>
  <c r="W4183" i="20"/>
  <c r="W4184" i="20"/>
  <c r="W4185" i="20"/>
  <c r="W4186" i="20"/>
  <c r="W4187" i="20"/>
  <c r="W4188" i="20"/>
  <c r="W4189" i="20"/>
  <c r="W4190" i="20"/>
  <c r="W4191" i="20"/>
  <c r="W4192" i="20"/>
  <c r="W4193" i="20"/>
  <c r="W4194" i="20"/>
  <c r="W4195" i="20"/>
  <c r="W4196" i="20"/>
  <c r="W4197" i="20"/>
  <c r="W4198" i="20"/>
  <c r="W4199" i="20"/>
  <c r="W4200" i="20"/>
  <c r="W4201" i="20"/>
  <c r="W4202" i="20"/>
  <c r="W4203" i="20"/>
  <c r="W4204" i="20"/>
  <c r="W4205" i="20"/>
  <c r="W4206" i="20"/>
  <c r="W4207" i="20"/>
  <c r="W4208" i="20"/>
  <c r="W4209" i="20"/>
  <c r="W4210" i="20"/>
  <c r="W4211" i="20"/>
  <c r="W4212" i="20"/>
  <c r="W4213" i="20"/>
  <c r="W4214" i="20"/>
  <c r="W4215" i="20"/>
  <c r="W4216" i="20"/>
  <c r="W4217" i="20"/>
  <c r="W4218" i="20"/>
  <c r="W4219" i="20"/>
  <c r="W4220" i="20"/>
  <c r="W4221" i="20"/>
  <c r="W4222" i="20"/>
  <c r="W4223" i="20"/>
  <c r="W4224" i="20"/>
  <c r="W4225" i="20"/>
  <c r="W4226" i="20"/>
  <c r="W4227" i="20"/>
  <c r="W4228" i="20"/>
  <c r="W4229" i="20"/>
  <c r="W4230" i="20"/>
  <c r="W4231" i="20"/>
  <c r="W4232" i="20"/>
  <c r="W4233" i="20"/>
  <c r="W4234" i="20"/>
  <c r="W4235" i="20"/>
  <c r="W4236" i="20"/>
  <c r="W4237" i="20"/>
  <c r="W4238" i="20"/>
  <c r="W4239" i="20"/>
  <c r="W4240" i="20"/>
  <c r="W4241" i="20"/>
  <c r="W4242" i="20"/>
  <c r="W4243" i="20"/>
  <c r="W4244" i="20"/>
  <c r="W4245" i="20"/>
  <c r="W4246" i="20"/>
  <c r="W4247" i="20"/>
  <c r="W4248" i="20"/>
  <c r="W4249" i="20"/>
  <c r="W4250" i="20"/>
  <c r="W4251" i="20"/>
  <c r="W4252" i="20"/>
  <c r="W4253" i="20"/>
  <c r="W4254" i="20"/>
  <c r="W4255" i="20"/>
  <c r="W4256" i="20"/>
  <c r="W4257" i="20"/>
  <c r="W4258" i="20"/>
  <c r="W4259" i="20"/>
  <c r="W4260" i="20"/>
  <c r="W4261" i="20"/>
  <c r="W4262" i="20"/>
  <c r="W4263" i="20"/>
  <c r="W4264" i="20"/>
  <c r="W4265" i="20"/>
  <c r="W4266" i="20"/>
  <c r="W4267" i="20"/>
  <c r="W4268" i="20"/>
  <c r="W4269" i="20"/>
  <c r="W4270" i="20"/>
  <c r="W4271" i="20"/>
  <c r="W4272" i="20"/>
  <c r="W4273" i="20"/>
  <c r="W4274" i="20"/>
  <c r="W4275" i="20"/>
  <c r="W4276" i="20"/>
  <c r="W4277" i="20"/>
  <c r="W4278" i="20"/>
  <c r="W4279" i="20"/>
  <c r="W4280" i="20"/>
  <c r="W4281" i="20"/>
  <c r="W4282" i="20"/>
  <c r="W4283" i="20"/>
  <c r="W4284" i="20"/>
  <c r="W4285" i="20"/>
  <c r="W4286" i="20"/>
  <c r="W4287" i="20"/>
  <c r="W4288" i="20"/>
  <c r="W4289" i="20"/>
  <c r="W4290" i="20"/>
  <c r="W4291" i="20"/>
  <c r="W4292" i="20"/>
  <c r="W4293" i="20"/>
  <c r="W4294" i="20"/>
  <c r="W4295" i="20"/>
  <c r="W4296" i="20"/>
  <c r="W4297" i="20"/>
  <c r="W4298" i="20"/>
  <c r="W4299" i="20"/>
  <c r="W4300" i="20"/>
  <c r="W4301" i="20"/>
  <c r="W4302" i="20"/>
  <c r="W4303" i="20"/>
  <c r="W4304" i="20"/>
  <c r="W4305" i="20"/>
  <c r="W4306" i="20"/>
  <c r="W4307" i="20"/>
  <c r="W4308" i="20"/>
  <c r="W4309" i="20"/>
  <c r="W4310" i="20"/>
  <c r="W4311" i="20"/>
  <c r="W4312" i="20"/>
  <c r="W4313" i="20"/>
  <c r="W4314" i="20"/>
  <c r="W4315" i="20"/>
  <c r="W4316" i="20"/>
  <c r="W4317" i="20"/>
  <c r="W4318" i="20"/>
  <c r="W4319" i="20"/>
  <c r="W4320" i="20"/>
  <c r="W4321" i="20"/>
  <c r="W4322" i="20"/>
  <c r="W4323" i="20"/>
  <c r="W4324" i="20"/>
  <c r="W4325" i="20"/>
  <c r="W4326" i="20"/>
  <c r="W4327" i="20"/>
  <c r="W4328" i="20"/>
  <c r="W4329" i="20"/>
  <c r="W4330" i="20"/>
  <c r="W4331" i="20"/>
  <c r="W4332" i="20"/>
  <c r="W4333" i="20"/>
  <c r="W4334" i="20"/>
  <c r="W4335" i="20"/>
  <c r="W4336" i="20"/>
  <c r="W4337" i="20"/>
  <c r="W4338" i="20"/>
  <c r="W4339" i="20"/>
  <c r="W4340" i="20"/>
  <c r="W4341" i="20"/>
  <c r="W4342" i="20"/>
  <c r="W4343" i="20"/>
  <c r="W4344" i="20"/>
  <c r="W4345" i="20"/>
  <c r="W4346" i="20"/>
  <c r="X4346" i="20" s="1"/>
  <c r="W4347" i="20"/>
  <c r="W4348" i="20"/>
  <c r="X4348" i="20" s="1"/>
  <c r="W4349" i="20"/>
  <c r="X4349" i="20" s="1"/>
  <c r="W4350" i="20"/>
  <c r="X4350" i="20" s="1"/>
  <c r="W4351" i="20"/>
  <c r="W4352" i="20"/>
  <c r="W4353" i="20"/>
  <c r="X4353" i="20" s="1"/>
  <c r="W4354" i="20"/>
  <c r="X4354" i="20" s="1"/>
  <c r="W4355" i="20"/>
  <c r="W4356" i="20"/>
  <c r="X4356" i="20" s="1"/>
  <c r="W4357" i="20"/>
  <c r="X4357" i="20" s="1"/>
  <c r="W4358" i="20"/>
  <c r="X4358" i="20" s="1"/>
  <c r="W4359" i="20"/>
  <c r="W4360" i="20"/>
  <c r="X4360" i="20" s="1"/>
  <c r="W4361" i="20"/>
  <c r="X4361" i="20" s="1"/>
  <c r="W4362" i="20"/>
  <c r="X4362" i="20" s="1"/>
  <c r="W4363" i="20"/>
  <c r="W4364" i="20"/>
  <c r="X4364" i="20" s="1"/>
  <c r="W4365" i="20"/>
  <c r="X4365" i="20" s="1"/>
  <c r="W4366" i="20"/>
  <c r="X4366" i="20" s="1"/>
  <c r="W4367" i="20"/>
  <c r="X4367" i="20" s="1"/>
  <c r="W4368" i="20"/>
  <c r="W4369" i="20"/>
  <c r="X4369" i="20" s="1"/>
  <c r="W4370" i="20"/>
  <c r="X4370" i="20" s="1"/>
  <c r="W4371" i="20"/>
  <c r="W4372" i="20"/>
  <c r="X4372" i="20" s="1"/>
  <c r="W4373" i="20"/>
  <c r="X4373" i="20" s="1"/>
  <c r="W4374" i="20"/>
  <c r="X4374" i="20" s="1"/>
  <c r="W4375" i="20"/>
  <c r="W4376" i="20"/>
  <c r="W4377" i="20"/>
  <c r="X4377" i="20" s="1"/>
  <c r="W4378" i="20"/>
  <c r="X4378" i="20" s="1"/>
  <c r="W4379" i="20"/>
  <c r="W4380" i="20"/>
  <c r="X4380" i="20" s="1"/>
  <c r="W4381" i="20"/>
  <c r="X4381" i="20" s="1"/>
  <c r="W4382" i="20"/>
  <c r="X4382" i="20" s="1"/>
  <c r="W4383" i="20"/>
  <c r="W4384" i="20"/>
  <c r="X4384" i="20" s="1"/>
  <c r="W4385" i="20"/>
  <c r="X4385" i="20" s="1"/>
  <c r="W4386" i="20"/>
  <c r="X4386" i="20" s="1"/>
  <c r="W4387" i="20"/>
  <c r="W4388" i="20"/>
  <c r="X4388" i="20" s="1"/>
  <c r="W4389" i="20"/>
  <c r="X4389" i="20" s="1"/>
  <c r="W4390" i="20"/>
  <c r="X4390" i="20" s="1"/>
  <c r="W4391" i="20"/>
  <c r="X4391" i="20" s="1"/>
  <c r="W4392" i="20"/>
  <c r="X4392" i="20" s="1"/>
  <c r="W4393" i="20"/>
  <c r="X4393" i="20" s="1"/>
  <c r="W4394" i="20"/>
  <c r="X4394" i="20" s="1"/>
  <c r="W4395" i="20"/>
  <c r="W4396" i="20"/>
  <c r="X4396" i="20" s="1"/>
  <c r="W4397" i="20"/>
  <c r="X4397" i="20" s="1"/>
  <c r="W4398" i="20"/>
  <c r="X4398" i="20" s="1"/>
  <c r="W4399" i="20"/>
  <c r="W4400" i="20"/>
  <c r="W4401" i="20"/>
  <c r="X4401" i="20" s="1"/>
  <c r="W4402" i="20"/>
  <c r="X4402" i="20" s="1"/>
  <c r="W4403" i="20"/>
  <c r="X4403" i="20" s="1"/>
  <c r="W4404" i="20"/>
  <c r="X4404" i="20" s="1"/>
  <c r="W4405" i="20"/>
  <c r="X4405" i="20" s="1"/>
  <c r="W4406" i="20"/>
  <c r="X4406" i="20" s="1"/>
  <c r="W4407" i="20"/>
  <c r="W4408" i="20"/>
  <c r="X4408" i="20" s="1"/>
  <c r="W4409" i="20"/>
  <c r="X4409" i="20" s="1"/>
  <c r="W4410" i="20"/>
  <c r="X4410" i="20" s="1"/>
  <c r="W4411" i="20"/>
  <c r="W4412" i="20"/>
  <c r="X4412" i="20" s="1"/>
  <c r="W4413" i="20"/>
  <c r="X4413" i="20" s="1"/>
  <c r="W4414" i="20"/>
  <c r="X4414" i="20" s="1"/>
  <c r="W4415" i="20"/>
  <c r="W4416" i="20"/>
  <c r="X4416" i="20" s="1"/>
  <c r="W4417" i="20"/>
  <c r="X4417" i="20" s="1"/>
  <c r="W4418" i="20"/>
  <c r="X4418" i="20" s="1"/>
  <c r="W4419" i="20"/>
  <c r="X4419" i="20" s="1"/>
  <c r="W4420" i="20"/>
  <c r="X4420" i="20" s="1"/>
  <c r="W4421" i="20"/>
  <c r="X4421" i="20" s="1"/>
  <c r="W4422" i="20"/>
  <c r="X4422" i="20" s="1"/>
  <c r="W4423" i="20"/>
  <c r="W4424" i="20"/>
  <c r="W4425" i="20"/>
  <c r="X4425" i="20" s="1"/>
  <c r="W4426" i="20"/>
  <c r="X4426" i="20" s="1"/>
  <c r="W4427" i="20"/>
  <c r="W4428" i="20"/>
  <c r="X4428" i="20" s="1"/>
  <c r="W4429" i="20"/>
  <c r="X4429" i="20" s="1"/>
  <c r="W4430" i="20"/>
  <c r="X4430" i="20" s="1"/>
  <c r="W4431" i="20"/>
  <c r="X4431" i="20" s="1"/>
  <c r="W4432" i="20"/>
  <c r="X4432" i="20" s="1"/>
  <c r="W4433" i="20"/>
  <c r="X4433" i="20" s="1"/>
  <c r="W4434" i="20"/>
  <c r="X4434" i="20" s="1"/>
  <c r="W4435" i="20"/>
  <c r="W4436" i="20"/>
  <c r="X4436" i="20" s="1"/>
  <c r="W4437" i="20"/>
  <c r="X4437" i="20" s="1"/>
  <c r="W4438" i="20"/>
  <c r="X4438" i="20" s="1"/>
  <c r="W4439" i="20"/>
  <c r="W4440" i="20"/>
  <c r="W4441" i="20"/>
  <c r="X4441" i="20" s="1"/>
  <c r="W4442" i="20"/>
  <c r="X4442" i="20" s="1"/>
  <c r="W4443" i="20"/>
  <c r="X4443" i="20" s="1"/>
  <c r="W4444" i="20"/>
  <c r="X4444" i="20" s="1"/>
  <c r="W4445" i="20"/>
  <c r="X4445" i="20" s="1"/>
  <c r="W4446" i="20"/>
  <c r="X4446" i="20" s="1"/>
  <c r="W4447" i="20"/>
  <c r="W4448" i="20"/>
  <c r="X4448" i="20" s="1"/>
  <c r="W4449" i="20"/>
  <c r="X4449" i="20" s="1"/>
  <c r="W4450" i="20"/>
  <c r="X4450" i="20" s="1"/>
  <c r="W4451" i="20"/>
  <c r="W4452" i="20"/>
  <c r="X4452" i="20" s="1"/>
  <c r="W4453" i="20"/>
  <c r="X4453" i="20" s="1"/>
  <c r="W4454" i="20"/>
  <c r="X4454" i="20" s="1"/>
  <c r="W4455" i="20"/>
  <c r="W4456" i="20"/>
  <c r="X4456" i="20" s="1"/>
  <c r="W4457" i="20"/>
  <c r="X4457" i="20" s="1"/>
  <c r="W4458" i="20"/>
  <c r="X4458" i="20" s="1"/>
  <c r="W4459" i="20"/>
  <c r="X4459" i="20" s="1"/>
  <c r="W4460" i="20"/>
  <c r="X4460" i="20" s="1"/>
  <c r="W4461" i="20"/>
  <c r="X4461" i="20" s="1"/>
  <c r="W4462" i="20"/>
  <c r="X4462" i="20" s="1"/>
  <c r="W4463" i="20"/>
  <c r="W4464" i="20"/>
  <c r="X4464" i="20" s="1"/>
  <c r="W4465" i="20"/>
  <c r="X4465" i="20" s="1"/>
  <c r="W4466" i="20"/>
  <c r="X4466" i="20" s="1"/>
  <c r="W4467" i="20"/>
  <c r="W4468" i="20"/>
  <c r="X4468" i="20" s="1"/>
  <c r="W4469" i="20"/>
  <c r="X4469" i="20" s="1"/>
  <c r="W4470" i="20"/>
  <c r="X4470" i="20" s="1"/>
  <c r="W4471" i="20"/>
  <c r="X4471" i="20" s="1"/>
  <c r="W4472" i="20"/>
  <c r="X4472" i="20" s="1"/>
  <c r="W4473" i="20"/>
  <c r="X4473" i="20" s="1"/>
  <c r="W4474" i="20"/>
  <c r="X4474" i="20" s="1"/>
  <c r="W4475" i="20"/>
  <c r="W4476" i="20"/>
  <c r="X4476" i="20" s="1"/>
  <c r="W4477" i="20"/>
  <c r="X4477" i="20" s="1"/>
  <c r="W4478" i="20"/>
  <c r="X4478" i="20" s="1"/>
  <c r="W4479" i="20"/>
  <c r="W4480" i="20"/>
  <c r="X4480" i="20" s="1"/>
  <c r="W4481" i="20"/>
  <c r="X4481" i="20" s="1"/>
  <c r="W4482" i="20"/>
  <c r="X4482" i="20" s="1"/>
  <c r="W4483" i="20"/>
  <c r="W4484" i="20"/>
  <c r="X4484" i="20" s="1"/>
  <c r="W4485" i="20"/>
  <c r="X4485" i="20" s="1"/>
  <c r="W4486" i="20"/>
  <c r="X4486" i="20" s="1"/>
  <c r="W4487" i="20"/>
  <c r="X4487" i="20" s="1"/>
  <c r="W4488" i="20"/>
  <c r="W4489" i="20"/>
  <c r="X4489" i="20" s="1"/>
  <c r="W4490" i="20"/>
  <c r="X4490" i="20" s="1"/>
  <c r="W4491" i="20"/>
  <c r="W4492" i="20"/>
  <c r="X4492" i="20" s="1"/>
  <c r="W4493" i="20"/>
  <c r="X4493" i="20" s="1"/>
  <c r="W4494" i="20"/>
  <c r="X4494" i="20" s="1"/>
  <c r="W4495" i="20"/>
  <c r="W4496" i="20"/>
  <c r="X4496" i="20" s="1"/>
  <c r="W4497" i="20"/>
  <c r="X4497" i="20" s="1"/>
  <c r="W4498" i="20"/>
  <c r="X4498" i="20" s="1"/>
  <c r="W4499" i="20"/>
  <c r="X4499" i="20" s="1"/>
  <c r="W4500" i="20"/>
  <c r="X4500" i="20" s="1"/>
  <c r="W4501" i="20"/>
  <c r="X4501" i="20" s="1"/>
  <c r="W4502" i="20"/>
  <c r="X4502" i="20" s="1"/>
  <c r="W4503" i="20"/>
  <c r="W4504" i="20"/>
  <c r="W4505" i="20"/>
  <c r="X4505" i="20" s="1"/>
  <c r="W4506" i="20"/>
  <c r="X4506" i="20" s="1"/>
  <c r="W4507" i="20"/>
  <c r="W4508" i="20"/>
  <c r="X4508" i="20" s="1"/>
  <c r="W4509" i="20"/>
  <c r="X4509" i="20" s="1"/>
  <c r="W4510" i="20"/>
  <c r="X4510" i="20" s="1"/>
  <c r="W4511" i="20"/>
  <c r="X4511" i="20" s="1"/>
  <c r="W4512" i="20"/>
  <c r="X4512" i="20" s="1"/>
  <c r="W4513" i="20"/>
  <c r="X4513" i="20" s="1"/>
  <c r="W4514" i="20"/>
  <c r="X4514" i="20" s="1"/>
  <c r="W4515" i="20"/>
  <c r="W4516" i="20"/>
  <c r="X4516" i="20" s="1"/>
  <c r="W4517" i="20"/>
  <c r="X4517" i="20" s="1"/>
  <c r="W4518" i="20"/>
  <c r="X4518" i="20" s="1"/>
  <c r="W4519" i="20"/>
  <c r="W4520" i="20"/>
  <c r="X4520" i="20" s="1"/>
  <c r="W4521" i="20"/>
  <c r="X4521" i="20" s="1"/>
  <c r="W4522" i="20"/>
  <c r="X4522" i="20" s="1"/>
  <c r="W4523" i="20"/>
  <c r="X4523" i="20" s="1"/>
  <c r="W4524" i="20"/>
  <c r="W4525" i="20"/>
  <c r="X4525" i="20" s="1"/>
  <c r="W4526" i="20"/>
  <c r="X4526" i="20" s="1"/>
  <c r="W4527" i="20"/>
  <c r="W4528" i="20"/>
  <c r="X4528" i="20" s="1"/>
  <c r="W4529" i="20"/>
  <c r="X4529" i="20" s="1"/>
  <c r="W4530" i="20"/>
  <c r="X4530" i="20" s="1"/>
  <c r="W4531" i="20"/>
  <c r="W4532" i="20"/>
  <c r="W4533" i="20"/>
  <c r="X4533" i="20" s="1"/>
  <c r="W4534" i="20"/>
  <c r="X4534" i="20" s="1"/>
  <c r="W4535" i="20"/>
  <c r="W4536" i="20"/>
  <c r="X4536" i="20" s="1"/>
  <c r="W4537" i="20"/>
  <c r="X4537" i="20" s="1"/>
  <c r="W4538" i="20"/>
  <c r="X4538" i="20" s="1"/>
  <c r="W4539" i="20"/>
  <c r="W4540" i="20"/>
  <c r="X4540" i="20" s="1"/>
  <c r="W4541" i="20"/>
  <c r="X4541" i="20" s="1"/>
  <c r="W4542" i="20"/>
  <c r="X4542" i="20" s="1"/>
  <c r="W4543" i="20"/>
  <c r="W4544" i="20"/>
  <c r="X4544" i="20" s="1"/>
  <c r="W4545" i="20"/>
  <c r="X4545" i="20" s="1"/>
  <c r="W4546" i="20"/>
  <c r="X4546" i="20" s="1"/>
  <c r="W4547" i="20"/>
  <c r="X4547" i="20" s="1"/>
  <c r="W4548" i="20"/>
  <c r="W4549" i="20"/>
  <c r="X4549" i="20" s="1"/>
  <c r="W4550" i="20"/>
  <c r="X4550" i="20" s="1"/>
  <c r="W4551" i="20"/>
  <c r="W4552" i="20"/>
  <c r="X4552" i="20" s="1"/>
  <c r="W4553" i="20"/>
  <c r="X4553" i="20" s="1"/>
  <c r="W4554" i="20"/>
  <c r="X4554" i="20" s="1"/>
  <c r="W4555" i="20"/>
  <c r="W4556" i="20"/>
  <c r="X4556" i="20" s="1"/>
  <c r="W4557" i="20"/>
  <c r="X4557" i="20" s="1"/>
  <c r="W4558" i="20"/>
  <c r="X4558" i="20" s="1"/>
  <c r="W4559" i="20"/>
  <c r="W4560" i="20"/>
  <c r="X4560" i="20" s="1"/>
  <c r="W4561" i="20"/>
  <c r="X4561" i="20" s="1"/>
  <c r="W4562" i="20"/>
  <c r="X4562" i="20" s="1"/>
  <c r="W4563" i="20"/>
  <c r="W4564" i="20"/>
  <c r="X4564" i="20" s="1"/>
  <c r="W4565" i="20"/>
  <c r="X4565" i="20" s="1"/>
  <c r="W4566" i="20"/>
  <c r="X4566" i="20" s="1"/>
  <c r="W4567" i="20"/>
  <c r="W4568" i="20"/>
  <c r="X4568" i="20" s="1"/>
  <c r="W4569" i="20"/>
  <c r="X4569" i="20" s="1"/>
  <c r="W4570" i="20"/>
  <c r="X4570" i="20" s="1"/>
  <c r="W4571" i="20"/>
  <c r="X4571" i="20" s="1"/>
  <c r="W4572" i="20"/>
  <c r="X4572" i="20" s="1"/>
  <c r="W4573" i="20"/>
  <c r="X4573" i="20" s="1"/>
  <c r="W4574" i="20"/>
  <c r="X4574" i="20" s="1"/>
  <c r="W4575" i="20"/>
  <c r="W4576" i="20"/>
  <c r="X4576" i="20" s="1"/>
  <c r="W4577" i="20"/>
  <c r="X4577" i="20" s="1"/>
  <c r="W4578" i="20"/>
  <c r="X4578" i="20" s="1"/>
  <c r="W4579" i="20"/>
  <c r="W4580" i="20"/>
  <c r="W4581" i="20"/>
  <c r="X4581" i="20" s="1"/>
  <c r="W4582" i="20"/>
  <c r="X4582" i="20" s="1"/>
  <c r="W4583" i="20"/>
  <c r="X4583" i="20" s="1"/>
  <c r="W4584" i="20"/>
  <c r="X4584" i="20" s="1"/>
  <c r="W4585" i="20"/>
  <c r="X4585" i="20" s="1"/>
  <c r="W4586" i="20"/>
  <c r="X4586" i="20" s="1"/>
  <c r="W4587" i="20"/>
  <c r="W4588" i="20"/>
  <c r="X4588" i="20" s="1"/>
  <c r="W4589" i="20"/>
  <c r="X4589" i="20" s="1"/>
  <c r="W4590" i="20"/>
  <c r="X4590" i="20" s="1"/>
  <c r="W4591" i="20"/>
  <c r="W4592" i="20"/>
  <c r="X4592" i="20" s="1"/>
  <c r="W4593" i="20"/>
  <c r="X4593" i="20" s="1"/>
  <c r="W4594" i="20"/>
  <c r="X4594" i="20" s="1"/>
  <c r="W4595" i="20"/>
  <c r="W4596" i="20"/>
  <c r="W4597" i="20"/>
  <c r="X4597" i="20" s="1"/>
  <c r="W4598" i="20"/>
  <c r="X4598" i="20" s="1"/>
  <c r="W4599" i="20"/>
  <c r="W4600" i="20"/>
  <c r="X4600" i="20" s="1"/>
  <c r="W4601" i="20"/>
  <c r="X4601" i="20" s="1"/>
  <c r="W4602" i="20"/>
  <c r="X4602" i="20" s="1"/>
  <c r="W4603" i="20"/>
  <c r="W4604" i="20"/>
  <c r="X4604" i="20" s="1"/>
  <c r="W4605" i="20"/>
  <c r="X4605" i="20" s="1"/>
  <c r="W4606" i="20"/>
  <c r="X4606" i="20" s="1"/>
  <c r="W4607" i="20"/>
  <c r="W4608" i="20"/>
  <c r="X4608" i="20" s="1"/>
  <c r="W4609" i="20"/>
  <c r="X4609" i="20" s="1"/>
  <c r="W4610" i="20"/>
  <c r="X4610" i="20" s="1"/>
  <c r="W4611" i="20"/>
  <c r="X4611" i="20" s="1"/>
  <c r="W4612" i="20"/>
  <c r="X4612" i="20" s="1"/>
  <c r="W4613" i="20"/>
  <c r="X4613" i="20" s="1"/>
  <c r="W4614" i="20"/>
  <c r="X4614" i="20" s="1"/>
  <c r="W4615" i="20"/>
  <c r="W4616" i="20"/>
  <c r="X4616" i="20" s="1"/>
  <c r="W4617" i="20"/>
  <c r="X4617" i="20" s="1"/>
  <c r="W4618" i="20"/>
  <c r="X4618" i="20" s="1"/>
  <c r="W4619" i="20"/>
  <c r="W4620" i="20"/>
  <c r="X4620" i="20" s="1"/>
  <c r="W4621" i="20"/>
  <c r="X4621" i="20" s="1"/>
  <c r="W4622" i="20"/>
  <c r="X4622" i="20" s="1"/>
  <c r="W4623" i="20"/>
  <c r="X4623" i="20" s="1"/>
  <c r="W4624" i="20"/>
  <c r="X4624" i="20" s="1"/>
  <c r="W4625" i="20"/>
  <c r="X4625" i="20" s="1"/>
  <c r="W4626" i="20"/>
  <c r="X4626" i="20" s="1"/>
  <c r="W4627" i="20"/>
  <c r="W4628" i="20"/>
  <c r="W4629" i="20"/>
  <c r="X4629" i="20" s="1"/>
  <c r="W4630" i="20"/>
  <c r="X4630" i="20" s="1"/>
  <c r="W4631" i="20"/>
  <c r="W4632" i="20"/>
  <c r="X4632" i="20" s="1"/>
  <c r="W4633" i="20"/>
  <c r="X4633" i="20" s="1"/>
  <c r="W4634" i="20"/>
  <c r="X4634" i="20" s="1"/>
  <c r="W4635" i="20"/>
  <c r="X4635" i="20" s="1"/>
  <c r="W4636" i="20"/>
  <c r="X4636" i="20" s="1"/>
  <c r="W4637" i="20"/>
  <c r="X4637" i="20" s="1"/>
  <c r="W4638" i="20"/>
  <c r="X4638" i="20" s="1"/>
  <c r="W4639" i="20"/>
  <c r="W4640" i="20"/>
  <c r="X4640" i="20" s="1"/>
  <c r="W4641" i="20"/>
  <c r="X4641" i="20" s="1"/>
  <c r="W4642" i="20"/>
  <c r="X4642" i="20" s="1"/>
  <c r="W4643" i="20"/>
  <c r="W4644" i="20"/>
  <c r="W4645" i="20"/>
  <c r="X4645" i="20" s="1"/>
  <c r="W4646" i="20"/>
  <c r="X4646" i="20" s="1"/>
  <c r="W4647" i="20"/>
  <c r="X4647" i="20" s="1"/>
  <c r="W4648" i="20"/>
  <c r="X4648" i="20" s="1"/>
  <c r="W4649" i="20"/>
  <c r="X4649" i="20" s="1"/>
  <c r="W4650" i="20"/>
  <c r="X4650" i="20" s="1"/>
  <c r="W4651" i="20"/>
  <c r="W4652" i="20"/>
  <c r="X4652" i="20" s="1"/>
  <c r="W4653" i="20"/>
  <c r="X4653" i="20" s="1"/>
  <c r="W4654" i="20"/>
  <c r="X4654" i="20" s="1"/>
  <c r="W4655" i="20"/>
  <c r="W4656" i="20"/>
  <c r="X4656" i="20" s="1"/>
  <c r="W4657" i="20"/>
  <c r="X4657" i="20" s="1"/>
  <c r="W4658" i="20"/>
  <c r="X4658" i="20" s="1"/>
  <c r="W4659" i="20"/>
  <c r="X4659" i="20" s="1"/>
  <c r="W4660" i="20"/>
  <c r="W4661" i="20"/>
  <c r="X4661" i="20" s="1"/>
  <c r="W4662" i="20"/>
  <c r="X4662" i="20" s="1"/>
  <c r="W4663" i="20"/>
  <c r="W4664" i="20"/>
  <c r="X4664" i="20" s="1"/>
  <c r="W4665" i="20"/>
  <c r="X4665" i="20" s="1"/>
  <c r="W4666" i="20"/>
  <c r="X4666" i="20" s="1"/>
  <c r="W4667" i="20"/>
  <c r="W4668" i="20"/>
  <c r="X4668" i="20" s="1"/>
  <c r="W4669" i="20"/>
  <c r="X4669" i="20" s="1"/>
  <c r="W4670" i="20"/>
  <c r="X4670" i="20" s="1"/>
  <c r="W4671" i="20"/>
  <c r="X4671" i="20" s="1"/>
  <c r="W4672" i="20"/>
  <c r="X4672" i="20" s="1"/>
  <c r="W4673" i="20"/>
  <c r="X4673" i="20" s="1"/>
  <c r="W4674" i="20"/>
  <c r="X4674" i="20" s="1"/>
  <c r="W4675" i="20"/>
  <c r="W4676" i="20"/>
  <c r="W4677" i="20"/>
  <c r="X4677" i="20" s="1"/>
  <c r="W4678" i="20"/>
  <c r="X4678" i="20" s="1"/>
  <c r="W4679" i="20"/>
  <c r="W4680" i="20"/>
  <c r="X4680" i="20" s="1"/>
  <c r="W4681" i="20"/>
  <c r="X4681" i="20" s="1"/>
  <c r="W4682" i="20"/>
  <c r="X4682" i="20" s="1"/>
  <c r="W4683" i="20"/>
  <c r="X4683" i="20" s="1"/>
  <c r="W4684" i="20"/>
  <c r="X4684" i="20" s="1"/>
  <c r="W4685" i="20"/>
  <c r="X4685" i="20" s="1"/>
  <c r="W4686" i="20"/>
  <c r="X4686" i="20" s="1"/>
  <c r="W4687" i="20"/>
  <c r="W4688" i="20"/>
  <c r="X4688" i="20" s="1"/>
  <c r="W4689" i="20"/>
  <c r="X4689" i="20" s="1"/>
  <c r="W4690" i="20"/>
  <c r="X4690" i="20" s="1"/>
  <c r="W4691" i="20"/>
  <c r="W4692" i="20"/>
  <c r="X4692" i="20" s="1"/>
  <c r="W4693" i="20"/>
  <c r="X4693" i="20" s="1"/>
  <c r="W4694" i="20"/>
  <c r="X4694" i="20" s="1"/>
  <c r="W4695" i="20"/>
  <c r="X4695" i="20" s="1"/>
  <c r="W4696" i="20"/>
  <c r="X4696" i="20" s="1"/>
  <c r="W4697" i="20"/>
  <c r="X4697" i="20" s="1"/>
  <c r="W4698" i="20"/>
  <c r="X4698" i="20" s="1"/>
  <c r="W4699" i="20"/>
  <c r="W4700" i="20"/>
  <c r="X4700" i="20" s="1"/>
  <c r="W4701" i="20"/>
  <c r="X4701" i="20" s="1"/>
  <c r="W4702" i="20"/>
  <c r="X4702" i="20" s="1"/>
  <c r="W4703" i="20"/>
  <c r="W4704" i="20"/>
  <c r="X4704" i="20" s="1"/>
  <c r="W4705" i="20"/>
  <c r="X4705" i="20" s="1"/>
  <c r="W4706" i="20"/>
  <c r="X4706" i="20" s="1"/>
  <c r="W4707" i="20"/>
  <c r="W4708" i="20"/>
  <c r="W4709" i="20"/>
  <c r="X4709" i="20" s="1"/>
  <c r="W4710" i="20"/>
  <c r="X4710" i="20" s="1"/>
  <c r="W4711" i="20"/>
  <c r="W4712" i="20"/>
  <c r="X4712" i="20" s="1"/>
  <c r="W4713" i="20"/>
  <c r="X4713" i="20" s="1"/>
  <c r="W4714" i="20"/>
  <c r="X4714" i="20" s="1"/>
  <c r="W4715" i="20"/>
  <c r="W4716" i="20"/>
  <c r="X4716" i="20" s="1"/>
  <c r="W4717" i="20"/>
  <c r="X4717" i="20" s="1"/>
  <c r="W4718" i="20"/>
  <c r="X4718" i="20" s="1"/>
  <c r="W4719" i="20"/>
  <c r="W4720" i="20"/>
  <c r="X4720" i="20" s="1"/>
  <c r="W4721" i="20"/>
  <c r="X4721" i="20" s="1"/>
  <c r="W4722" i="20"/>
  <c r="X4722" i="20" s="1"/>
  <c r="W4723" i="20"/>
  <c r="X4723" i="20" s="1"/>
  <c r="W4724" i="20"/>
  <c r="W4725" i="20"/>
  <c r="X4725" i="20" s="1"/>
  <c r="W4726" i="20"/>
  <c r="X4726" i="20" s="1"/>
  <c r="W4727" i="20"/>
  <c r="W4728" i="20"/>
  <c r="X4728" i="20" s="1"/>
  <c r="W4729" i="20"/>
  <c r="X4729" i="20" s="1"/>
  <c r="W4730" i="20"/>
  <c r="X4730" i="20" s="1"/>
  <c r="W4731" i="20"/>
  <c r="W4732" i="20"/>
  <c r="X4732" i="20" s="1"/>
  <c r="W4733" i="20"/>
  <c r="X4733" i="20" s="1"/>
  <c r="W4734" i="20"/>
  <c r="X4734" i="20" s="1"/>
  <c r="W4735" i="20"/>
  <c r="X4735" i="20" s="1"/>
  <c r="W4736" i="20"/>
  <c r="X4736" i="20" s="1"/>
  <c r="W4737" i="20"/>
  <c r="X4737" i="20" s="1"/>
  <c r="W4738" i="20"/>
  <c r="X4738" i="20" s="1"/>
  <c r="W4739" i="20"/>
  <c r="W4740" i="20"/>
  <c r="X4740" i="20" s="1"/>
  <c r="W4741" i="20"/>
  <c r="X4741" i="20" s="1"/>
  <c r="W4742" i="20"/>
  <c r="X4742" i="20" s="1"/>
  <c r="W4743" i="20"/>
  <c r="W4744" i="20"/>
  <c r="X4744" i="20" s="1"/>
  <c r="W4745" i="20"/>
  <c r="X4745" i="20" s="1"/>
  <c r="W4746" i="20"/>
  <c r="X4746" i="20" s="1"/>
  <c r="W4747" i="20"/>
  <c r="W4748" i="20"/>
  <c r="X4748" i="20" s="1"/>
  <c r="W4749" i="20"/>
  <c r="X4749" i="20" s="1"/>
  <c r="W4750" i="20"/>
  <c r="X4750" i="20" s="1"/>
  <c r="W4751" i="20"/>
  <c r="W4752" i="20"/>
  <c r="X4752" i="20" s="1"/>
  <c r="W4753" i="20"/>
  <c r="X4753" i="20" s="1"/>
  <c r="W4754" i="20"/>
  <c r="X4754" i="20" s="1"/>
  <c r="W4755" i="20"/>
  <c r="W4756" i="20"/>
  <c r="W4757" i="20"/>
  <c r="X4757" i="20" s="1"/>
  <c r="W4758" i="20"/>
  <c r="X4758" i="20" s="1"/>
  <c r="W4759" i="20"/>
  <c r="X4759" i="20" s="1"/>
  <c r="W4760" i="20"/>
  <c r="X4760" i="20" s="1"/>
  <c r="W4761" i="20"/>
  <c r="X4761" i="20" s="1"/>
  <c r="W4762" i="20"/>
  <c r="X4762" i="20" s="1"/>
  <c r="W4763" i="20"/>
  <c r="W4764" i="20"/>
  <c r="X4764" i="20" s="1"/>
  <c r="W4765" i="20"/>
  <c r="X4765" i="20" s="1"/>
  <c r="W4766" i="20"/>
  <c r="X4766" i="20" s="1"/>
  <c r="W4767" i="20"/>
  <c r="W4768" i="20"/>
  <c r="X4768" i="20" s="1"/>
  <c r="W4769" i="20"/>
  <c r="X4769" i="20" s="1"/>
  <c r="W4770" i="20"/>
  <c r="X4770" i="20" s="1"/>
  <c r="W4771" i="20"/>
  <c r="W4772" i="20"/>
  <c r="X4772" i="20" s="1"/>
  <c r="W4773" i="20"/>
  <c r="X4773" i="20" s="1"/>
  <c r="W4774" i="20"/>
  <c r="X4774" i="20" s="1"/>
  <c r="W4775" i="20"/>
  <c r="X4775" i="20" s="1"/>
  <c r="W4776" i="20"/>
  <c r="X4776" i="20" s="1"/>
  <c r="W4777" i="20"/>
  <c r="X4777" i="20" s="1"/>
  <c r="W4778" i="20"/>
  <c r="X4778" i="20" s="1"/>
  <c r="W4779" i="20"/>
  <c r="W4780" i="20"/>
  <c r="X4780" i="20" s="1"/>
  <c r="W4781" i="20"/>
  <c r="X4781" i="20" s="1"/>
  <c r="W4782" i="20"/>
  <c r="X4782" i="20" s="1"/>
  <c r="W4783" i="20"/>
  <c r="W4784" i="20"/>
  <c r="W4785" i="20"/>
  <c r="X4785" i="20" s="1"/>
  <c r="W4786" i="20"/>
  <c r="X4786" i="20" s="1"/>
  <c r="W4787" i="20"/>
  <c r="X4787" i="20" s="1"/>
  <c r="W4788" i="20"/>
  <c r="X4788" i="20" s="1"/>
  <c r="W4789" i="20"/>
  <c r="X4789" i="20" s="1"/>
  <c r="W4790" i="20"/>
  <c r="X4790" i="20" s="1"/>
  <c r="W4791" i="20"/>
  <c r="W4792" i="20"/>
  <c r="X4792" i="20" s="1"/>
  <c r="W4793" i="20"/>
  <c r="X4793" i="20" s="1"/>
  <c r="W4794" i="20"/>
  <c r="X4794" i="20" s="1"/>
  <c r="W4795" i="20"/>
  <c r="W4796" i="20"/>
  <c r="X4796" i="20" s="1"/>
  <c r="W4797" i="20"/>
  <c r="X4797" i="20" s="1"/>
  <c r="W4798" i="20"/>
  <c r="X4798" i="20" s="1"/>
  <c r="W4799" i="20"/>
  <c r="W4800" i="20"/>
  <c r="X4800" i="20" s="1"/>
  <c r="W4801" i="20"/>
  <c r="X4801" i="20" s="1"/>
  <c r="W4802" i="20"/>
  <c r="X4802" i="20" s="1"/>
  <c r="W4803" i="20"/>
  <c r="X4803" i="20" s="1"/>
  <c r="W4804" i="20"/>
  <c r="X4804" i="20" s="1"/>
  <c r="W4805" i="20"/>
  <c r="X4805" i="20" s="1"/>
  <c r="W4806" i="20"/>
  <c r="X4806" i="20" s="1"/>
  <c r="W4807" i="20"/>
  <c r="W4808" i="20"/>
  <c r="W4809" i="20"/>
  <c r="X4809" i="20" s="1"/>
  <c r="W4810" i="20"/>
  <c r="X4810" i="20" s="1"/>
  <c r="W4811" i="20"/>
  <c r="W4812" i="20"/>
  <c r="X4812" i="20" s="1"/>
  <c r="W4813" i="20"/>
  <c r="X4813" i="20" s="1"/>
  <c r="W4814" i="20"/>
  <c r="X4814" i="20" s="1"/>
  <c r="W4815" i="20"/>
  <c r="X4815" i="20" s="1"/>
  <c r="W4816" i="20"/>
  <c r="X4816" i="20" s="1"/>
  <c r="W4817" i="20"/>
  <c r="X4817" i="20" s="1"/>
  <c r="W4818" i="20"/>
  <c r="X4818" i="20" s="1"/>
  <c r="W4819" i="20"/>
  <c r="W4820" i="20"/>
  <c r="X4820" i="20" s="1"/>
  <c r="W4821" i="20"/>
  <c r="X4821" i="20" s="1"/>
  <c r="W4822" i="20"/>
  <c r="X4822" i="20" s="1"/>
  <c r="W4823" i="20"/>
  <c r="W4824" i="20"/>
  <c r="X4824" i="20" s="1"/>
  <c r="W4825" i="20"/>
  <c r="X4825" i="20" s="1"/>
  <c r="W4826" i="20"/>
  <c r="X4826" i="20" s="1"/>
  <c r="W4827" i="20"/>
  <c r="W4828" i="20"/>
  <c r="X4828" i="20" s="1"/>
  <c r="W4829" i="20"/>
  <c r="X4829" i="20" s="1"/>
  <c r="W4830" i="20"/>
  <c r="X4830" i="20" s="1"/>
  <c r="W4831" i="20"/>
  <c r="X4831" i="20" s="1"/>
  <c r="W4832" i="20"/>
  <c r="W4833" i="20"/>
  <c r="X4833" i="20" s="1"/>
  <c r="W4834" i="20"/>
  <c r="X4834" i="20" s="1"/>
  <c r="W4835" i="20"/>
  <c r="W4836" i="20"/>
  <c r="X4836" i="20" s="1"/>
  <c r="W4837" i="20"/>
  <c r="X4837" i="20" s="1"/>
  <c r="W4838" i="20"/>
  <c r="X4838" i="20" s="1"/>
  <c r="W4839" i="20"/>
  <c r="W4840" i="20"/>
  <c r="X4840" i="20" s="1"/>
  <c r="W4841" i="20"/>
  <c r="X4841" i="20" s="1"/>
  <c r="W4842" i="20"/>
  <c r="X4842" i="20" s="1"/>
  <c r="W4843" i="20"/>
  <c r="X4843" i="20" s="1"/>
  <c r="W4844" i="20"/>
  <c r="X4844" i="20" s="1"/>
  <c r="W4845" i="20"/>
  <c r="X4845" i="20" s="1"/>
  <c r="W4846" i="20"/>
  <c r="X4846" i="20" s="1"/>
  <c r="W4847" i="20"/>
  <c r="W4848" i="20"/>
  <c r="X4848" i="20" s="1"/>
  <c r="W4849" i="20"/>
  <c r="X4849" i="20" s="1"/>
  <c r="W4850" i="20"/>
  <c r="X4850" i="20" s="1"/>
  <c r="W4851" i="20"/>
  <c r="W4852" i="20"/>
  <c r="X4852" i="20" s="1"/>
  <c r="W4853" i="20"/>
  <c r="X4853" i="20" s="1"/>
  <c r="W4854" i="20"/>
  <c r="X4854" i="20" s="1"/>
  <c r="W4855" i="20"/>
  <c r="W4856" i="20"/>
  <c r="X4856" i="20" s="1"/>
  <c r="W4857" i="20"/>
  <c r="X4857" i="20" s="1"/>
  <c r="W4858" i="20"/>
  <c r="X4858" i="20" s="1"/>
  <c r="W4859" i="20"/>
  <c r="X4859" i="20" s="1"/>
  <c r="W4860" i="20"/>
  <c r="X4860" i="20" s="1"/>
  <c r="W4861" i="20"/>
  <c r="X4861" i="20" s="1"/>
  <c r="W4862" i="20"/>
  <c r="X4862" i="20" s="1"/>
  <c r="W4863" i="20"/>
  <c r="W4864" i="20"/>
  <c r="W4865" i="20"/>
  <c r="X4865" i="20" s="1"/>
  <c r="W4866" i="20"/>
  <c r="X4866" i="20" s="1"/>
  <c r="W4867" i="20"/>
  <c r="W4868" i="20"/>
  <c r="X4868" i="20" s="1"/>
  <c r="W4869" i="20"/>
  <c r="X4869" i="20" s="1"/>
  <c r="W4870" i="20"/>
  <c r="X4870" i="20" s="1"/>
  <c r="W4871" i="20"/>
  <c r="X4871" i="20" s="1"/>
  <c r="W4872" i="20"/>
  <c r="X4872" i="20" s="1"/>
  <c r="W4873" i="20"/>
  <c r="X4873" i="20" s="1"/>
  <c r="W4874" i="20"/>
  <c r="X4874" i="20" s="1"/>
  <c r="W4875" i="20"/>
  <c r="W4876" i="20"/>
  <c r="X4876" i="20" s="1"/>
  <c r="W4877" i="20"/>
  <c r="X4877" i="20" s="1"/>
  <c r="W4878" i="20"/>
  <c r="X4878" i="20" s="1"/>
  <c r="W4879" i="20"/>
  <c r="W4880" i="20"/>
  <c r="X4880" i="20" s="1"/>
  <c r="W4881" i="20"/>
  <c r="X4881" i="20" s="1"/>
  <c r="W4882" i="20"/>
  <c r="X4882" i="20" s="1"/>
  <c r="W4883" i="20"/>
  <c r="W4884" i="20"/>
  <c r="X4884" i="20" s="1"/>
  <c r="W4885" i="20"/>
  <c r="X4885" i="20" s="1"/>
  <c r="W4886" i="20"/>
  <c r="X4886" i="20" s="1"/>
  <c r="W4887" i="20"/>
  <c r="X4887" i="20" s="1"/>
  <c r="W4888" i="20"/>
  <c r="X4888" i="20" s="1"/>
  <c r="W4889" i="20"/>
  <c r="X4889" i="20" s="1"/>
  <c r="W4890" i="20"/>
  <c r="X4890" i="20" s="1"/>
  <c r="W4891" i="20"/>
  <c r="W4892" i="20"/>
  <c r="X4892" i="20" s="1"/>
  <c r="W4893" i="20"/>
  <c r="X4893" i="20" s="1"/>
  <c r="W4894" i="20"/>
  <c r="X4894" i="20" s="1"/>
  <c r="W4895" i="20"/>
  <c r="W4896" i="20"/>
  <c r="X4896" i="20" s="1"/>
  <c r="W4897" i="20"/>
  <c r="X4897" i="20" s="1"/>
  <c r="W4898" i="20"/>
  <c r="X4898" i="20" s="1"/>
  <c r="W4899" i="20"/>
  <c r="W4900" i="20"/>
  <c r="X4900" i="20" s="1"/>
  <c r="W4901" i="20"/>
  <c r="X4901" i="20" s="1"/>
  <c r="W4902" i="20"/>
  <c r="X4902" i="20" s="1"/>
  <c r="W4903" i="20"/>
  <c r="X4903" i="20" s="1"/>
  <c r="W4904" i="20"/>
  <c r="W4905" i="20"/>
  <c r="X4905" i="20" s="1"/>
  <c r="W4906" i="20"/>
  <c r="X4906" i="20" s="1"/>
  <c r="W4907" i="20"/>
  <c r="W4908" i="20"/>
  <c r="X4908" i="20" s="1"/>
  <c r="W4909" i="20"/>
  <c r="X4909" i="20" s="1"/>
  <c r="W4910" i="20"/>
  <c r="X4910" i="20" s="1"/>
  <c r="W4911" i="20"/>
  <c r="W4912" i="20"/>
  <c r="X4912" i="20" s="1"/>
  <c r="W4913" i="20"/>
  <c r="X4913" i="20" s="1"/>
  <c r="W4914" i="20"/>
  <c r="X4914" i="20" s="1"/>
  <c r="W4915" i="20"/>
  <c r="X4915" i="20" s="1"/>
  <c r="W4916" i="20"/>
  <c r="X4916" i="20" s="1"/>
  <c r="W4917" i="20"/>
  <c r="X4917" i="20" s="1"/>
  <c r="W4918" i="20"/>
  <c r="X4918" i="20" s="1"/>
  <c r="W4919" i="20"/>
  <c r="W4920" i="20"/>
  <c r="X4920" i="20" s="1"/>
  <c r="W4921" i="20"/>
  <c r="X4921" i="20" s="1"/>
  <c r="W4922" i="20"/>
  <c r="X4922" i="20" s="1"/>
  <c r="W4923" i="20"/>
  <c r="W4924" i="20"/>
  <c r="X4924" i="20" s="1"/>
  <c r="W4925" i="20"/>
  <c r="X4925" i="20" s="1"/>
  <c r="W4926" i="20"/>
  <c r="X4926" i="20" s="1"/>
  <c r="W4927" i="20"/>
  <c r="W4928" i="20"/>
  <c r="X4928" i="20" s="1"/>
  <c r="W4929" i="20"/>
  <c r="X4929" i="20" s="1"/>
  <c r="W4930" i="20"/>
  <c r="X4930" i="20" s="1"/>
  <c r="W4931" i="20"/>
  <c r="W4932" i="20"/>
  <c r="X4932" i="20" s="1"/>
  <c r="W4933" i="20"/>
  <c r="X4933" i="20" s="1"/>
  <c r="W4934" i="20"/>
  <c r="X4934" i="20" s="1"/>
  <c r="W4935" i="20"/>
  <c r="W4936" i="20"/>
  <c r="X4936" i="20" s="1"/>
  <c r="W4937" i="20"/>
  <c r="X4937" i="20" s="1"/>
  <c r="W4938" i="20"/>
  <c r="X4938" i="20" s="1"/>
  <c r="W4939" i="20"/>
  <c r="W4940" i="20"/>
  <c r="X4940" i="20" s="1"/>
  <c r="W4941" i="20"/>
  <c r="X4941" i="20" s="1"/>
  <c r="W4942" i="20"/>
  <c r="X4942" i="20" s="1"/>
  <c r="W4943" i="20"/>
  <c r="X4943" i="20" s="1"/>
  <c r="W4944" i="20"/>
  <c r="X4944" i="20" s="1"/>
  <c r="W4945" i="20"/>
  <c r="X4945" i="20" s="1"/>
  <c r="W4946" i="20"/>
  <c r="X4946" i="20" s="1"/>
  <c r="W4947" i="20"/>
  <c r="W4948" i="20"/>
  <c r="X4948" i="20" s="1"/>
  <c r="W4949" i="20"/>
  <c r="X4949" i="20" s="1"/>
  <c r="W4950" i="20"/>
  <c r="X4950" i="20" s="1"/>
  <c r="W4951" i="20"/>
  <c r="W4952" i="20"/>
  <c r="W4953" i="20"/>
  <c r="X4953" i="20" s="1"/>
  <c r="W4954" i="20"/>
  <c r="X4954" i="20" s="1"/>
  <c r="W4955" i="20"/>
  <c r="W4956" i="20"/>
  <c r="X4956" i="20" s="1"/>
  <c r="W4957" i="20"/>
  <c r="X4957" i="20" s="1"/>
  <c r="W4958" i="20"/>
  <c r="X4958" i="20" s="1"/>
  <c r="W4959" i="20"/>
  <c r="W4960" i="20"/>
  <c r="X4960" i="20" s="1"/>
  <c r="W4961" i="20"/>
  <c r="X4961" i="20" s="1"/>
  <c r="W4962" i="20"/>
  <c r="X4962" i="20" s="1"/>
  <c r="W4963" i="20"/>
  <c r="W4964" i="20"/>
  <c r="X4964" i="20" s="1"/>
  <c r="W4965" i="20"/>
  <c r="X4965" i="20" s="1"/>
  <c r="W4966" i="20"/>
  <c r="X4966" i="20" s="1"/>
  <c r="W4967" i="20"/>
  <c r="X4967" i="20" s="1"/>
  <c r="W4968" i="20"/>
  <c r="X4968" i="20" s="1"/>
  <c r="W4969" i="20"/>
  <c r="X4969" i="20" s="1"/>
  <c r="W4970" i="20"/>
  <c r="X4970" i="20" s="1"/>
  <c r="W4971" i="20"/>
  <c r="W4972" i="20"/>
  <c r="X4972" i="20" s="1"/>
  <c r="W4973" i="20"/>
  <c r="X4973" i="20" s="1"/>
  <c r="W4974" i="20"/>
  <c r="X4974" i="20" s="1"/>
  <c r="W4975" i="20"/>
  <c r="W4976" i="20"/>
  <c r="W4977" i="20"/>
  <c r="X4977" i="20" s="1"/>
  <c r="W4978" i="20"/>
  <c r="X4978" i="20" s="1"/>
  <c r="W4979" i="20"/>
  <c r="X4979" i="20" s="1"/>
  <c r="W4980" i="20"/>
  <c r="X4980" i="20" s="1"/>
  <c r="W4981" i="20"/>
  <c r="X4981" i="20" s="1"/>
  <c r="W4982" i="20"/>
  <c r="X4982" i="20" s="1"/>
  <c r="W4983" i="20"/>
  <c r="W4984" i="20"/>
  <c r="X4984" i="20" s="1"/>
  <c r="W4985" i="20"/>
  <c r="X4985" i="20" s="1"/>
  <c r="W4986" i="20"/>
  <c r="X4986" i="20" s="1"/>
  <c r="W4987" i="20"/>
  <c r="W4988" i="20"/>
  <c r="X4988" i="20" s="1"/>
  <c r="W4989" i="20"/>
  <c r="X4989" i="20" s="1"/>
  <c r="W4990" i="20"/>
  <c r="X4990" i="20" s="1"/>
  <c r="W4991" i="20"/>
  <c r="W4992" i="20"/>
  <c r="X4992" i="20" s="1"/>
  <c r="W4993" i="20"/>
  <c r="X4993" i="20" s="1"/>
  <c r="W4994" i="20"/>
  <c r="X4994" i="20" s="1"/>
  <c r="W4995" i="20"/>
  <c r="X4995" i="20" s="1"/>
  <c r="W4996" i="20"/>
  <c r="X4996" i="20" s="1"/>
  <c r="W4997" i="20"/>
  <c r="X4997" i="20" s="1"/>
  <c r="W4998" i="20"/>
  <c r="X4998" i="20" s="1"/>
  <c r="W4999" i="20"/>
  <c r="W5000" i="20"/>
  <c r="W5001" i="20"/>
  <c r="X5001" i="20" s="1"/>
  <c r="W5002" i="20"/>
  <c r="X5002" i="20" s="1"/>
  <c r="W5003" i="20"/>
  <c r="W5004" i="20"/>
  <c r="X5004" i="20" s="1"/>
  <c r="W5005" i="20"/>
  <c r="X5005" i="20" s="1"/>
  <c r="W5006" i="20"/>
  <c r="X5006" i="20" s="1"/>
  <c r="W5007" i="20"/>
  <c r="X5007" i="20" s="1"/>
  <c r="W5008" i="20"/>
  <c r="X5008" i="20" s="1"/>
  <c r="W5009" i="20"/>
  <c r="X5009" i="20" s="1"/>
  <c r="W5010" i="20"/>
  <c r="X5010" i="20" s="1"/>
  <c r="W5011" i="20"/>
  <c r="W5012" i="20"/>
  <c r="X5012" i="20" s="1"/>
  <c r="W5013" i="20"/>
  <c r="X5013" i="20" s="1"/>
  <c r="W5014" i="20"/>
  <c r="X5014" i="20" s="1"/>
  <c r="W5015" i="20"/>
  <c r="W5016" i="20"/>
  <c r="X5016" i="20" s="1"/>
  <c r="W5017" i="20"/>
  <c r="X5017" i="20" s="1"/>
  <c r="W5018" i="20"/>
  <c r="X5018" i="20" s="1"/>
  <c r="W5019" i="20"/>
  <c r="X5019" i="20" s="1"/>
  <c r="W5020" i="20"/>
  <c r="X5020" i="20" s="1"/>
  <c r="W5021" i="20"/>
  <c r="X5021" i="20" s="1"/>
  <c r="W5022" i="20"/>
  <c r="X5022" i="20" s="1"/>
  <c r="W5023" i="20"/>
  <c r="W5024" i="20"/>
  <c r="X5024" i="20" s="1"/>
  <c r="W5025" i="20"/>
  <c r="X5025" i="20" s="1"/>
  <c r="W5026" i="20"/>
  <c r="X5026" i="20" s="1"/>
  <c r="W5027" i="20"/>
  <c r="W5028" i="20"/>
  <c r="X5028" i="20" s="1"/>
  <c r="W5029" i="20"/>
  <c r="X5029" i="20" s="1"/>
  <c r="W5030" i="20"/>
  <c r="X5030" i="20" s="1"/>
  <c r="W5031" i="20"/>
  <c r="W5032" i="20"/>
  <c r="X5032" i="20" s="1"/>
  <c r="W5033" i="20"/>
  <c r="X5033" i="20" s="1"/>
  <c r="W5034" i="20"/>
  <c r="X5034" i="20" s="1"/>
  <c r="W5035" i="20"/>
  <c r="X5035" i="20" s="1"/>
  <c r="W5036" i="20"/>
  <c r="X5036" i="20" s="1"/>
  <c r="W5037" i="20"/>
  <c r="X5037" i="20" s="1"/>
  <c r="W5038" i="20"/>
  <c r="X5038" i="20" s="1"/>
  <c r="W5039" i="20"/>
  <c r="W5040" i="20"/>
  <c r="X5040" i="20" s="1"/>
  <c r="W5041" i="20"/>
  <c r="X5041" i="20" s="1"/>
  <c r="W5042" i="20"/>
  <c r="X5042" i="20" s="1"/>
  <c r="W5043" i="20"/>
  <c r="W5044" i="20"/>
  <c r="X5044" i="20" s="1"/>
  <c r="W5045" i="20"/>
  <c r="X5045" i="20" s="1"/>
  <c r="W5046" i="20"/>
  <c r="X5046" i="20" s="1"/>
  <c r="W5047" i="20"/>
  <c r="W5048" i="20"/>
  <c r="W5049" i="20"/>
  <c r="X5049" i="20" s="1"/>
  <c r="W5050" i="20"/>
  <c r="X5050" i="20" s="1"/>
  <c r="W5051" i="20"/>
  <c r="W5052" i="20"/>
  <c r="X5052" i="20" s="1"/>
  <c r="W5053" i="20"/>
  <c r="X5053" i="20" s="1"/>
  <c r="W5054" i="20"/>
  <c r="X5054" i="20" s="1"/>
  <c r="W5055" i="20"/>
  <c r="W5056" i="20"/>
  <c r="X5056" i="20" s="1"/>
  <c r="W5057" i="20"/>
  <c r="X5057" i="20" s="1"/>
  <c r="W5058" i="20"/>
  <c r="X5058" i="20" s="1"/>
  <c r="W5059" i="20"/>
  <c r="W5060" i="20"/>
  <c r="W5061" i="20"/>
  <c r="X5061" i="20" s="1"/>
  <c r="W5062" i="20"/>
  <c r="X5062" i="20" s="1"/>
  <c r="W5063" i="20"/>
  <c r="W5064" i="20"/>
  <c r="X5064" i="20" s="1"/>
  <c r="W5065" i="20"/>
  <c r="X5065" i="20" s="1"/>
  <c r="W5066" i="20"/>
  <c r="X5066" i="20" s="1"/>
  <c r="W5067" i="20"/>
  <c r="W5068" i="20"/>
  <c r="X5068" i="20" s="1"/>
  <c r="W5069" i="20"/>
  <c r="X5069" i="20" s="1"/>
  <c r="W5070" i="20"/>
  <c r="X5070" i="20" s="1"/>
  <c r="W5071" i="20"/>
  <c r="X5071" i="20" s="1"/>
  <c r="W5072" i="20"/>
  <c r="X5072" i="20" s="1"/>
  <c r="W5073" i="20"/>
  <c r="X5073" i="20" s="1"/>
  <c r="W5074" i="20"/>
  <c r="X5074" i="20" s="1"/>
  <c r="W5075" i="20"/>
  <c r="W5076" i="20"/>
  <c r="X5076" i="20" s="1"/>
  <c r="W5077" i="20"/>
  <c r="X5077" i="20" s="1"/>
  <c r="W5078" i="20"/>
  <c r="X5078" i="20" s="1"/>
  <c r="W5079" i="20"/>
  <c r="W5080" i="20"/>
  <c r="X5080" i="20" s="1"/>
  <c r="W5081" i="20"/>
  <c r="X5081" i="20" s="1"/>
  <c r="W5082" i="20"/>
  <c r="X5082" i="20" s="1"/>
  <c r="W5083" i="20"/>
  <c r="W5084" i="20"/>
  <c r="X5084" i="20" s="1"/>
  <c r="W5085" i="20"/>
  <c r="X5085" i="20" s="1"/>
  <c r="W5086" i="20"/>
  <c r="X5086" i="20" s="1"/>
  <c r="W5087" i="20"/>
  <c r="X5087" i="20" s="1"/>
  <c r="W5088" i="20"/>
  <c r="X5088" i="20" s="1"/>
  <c r="W5089" i="20"/>
  <c r="X5089" i="20" s="1"/>
  <c r="W5090" i="20"/>
  <c r="X5090" i="20" s="1"/>
  <c r="W5091" i="20"/>
  <c r="W5092" i="20"/>
  <c r="X5092" i="20" s="1"/>
  <c r="W5093" i="20"/>
  <c r="X5093" i="20" s="1"/>
  <c r="W5094" i="20"/>
  <c r="X5094" i="20" s="1"/>
  <c r="W5095" i="20"/>
  <c r="W5096" i="20"/>
  <c r="W5097" i="20"/>
  <c r="X5097" i="20" s="1"/>
  <c r="W5098" i="20"/>
  <c r="X5098" i="20" s="1"/>
  <c r="W5099" i="20"/>
  <c r="X5099" i="20" s="1"/>
  <c r="W5100" i="20"/>
  <c r="X5100" i="20" s="1"/>
  <c r="W5101" i="20"/>
  <c r="X5101" i="20" s="1"/>
  <c r="W5102" i="20"/>
  <c r="X5102" i="20" s="1"/>
  <c r="W5103" i="20"/>
  <c r="W5104" i="20"/>
  <c r="X5104" i="20" s="1"/>
  <c r="W5105" i="20"/>
  <c r="X5105" i="20" s="1"/>
  <c r="W5106" i="20"/>
  <c r="X5106" i="20" s="1"/>
  <c r="W5107" i="20"/>
  <c r="W5108" i="20"/>
  <c r="W5109" i="20"/>
  <c r="X5109" i="20" s="1"/>
  <c r="W5110" i="20"/>
  <c r="X5110" i="20" s="1"/>
  <c r="W5111" i="20"/>
  <c r="X5111" i="20" s="1"/>
  <c r="W5112" i="20"/>
  <c r="X5112" i="20" s="1"/>
  <c r="W5113" i="20"/>
  <c r="X5113" i="20" s="1"/>
  <c r="W5114" i="20"/>
  <c r="X5114" i="20" s="1"/>
  <c r="W5115" i="20"/>
  <c r="W5116" i="20"/>
  <c r="X5116" i="20" s="1"/>
  <c r="W5117" i="20"/>
  <c r="X5117" i="20" s="1"/>
  <c r="W5118" i="20"/>
  <c r="X5118" i="20" s="1"/>
  <c r="W5119" i="20"/>
  <c r="W5120" i="20"/>
  <c r="X5120" i="20" s="1"/>
  <c r="W5121" i="20"/>
  <c r="X5121" i="20" s="1"/>
  <c r="W5122" i="20"/>
  <c r="X5122" i="20" s="1"/>
  <c r="W5123" i="20"/>
  <c r="W5124" i="20"/>
  <c r="W5125" i="20"/>
  <c r="X5125" i="20" s="1"/>
  <c r="W5126" i="20"/>
  <c r="X5126" i="20" s="1"/>
  <c r="W5127" i="20"/>
  <c r="W5128" i="20"/>
  <c r="X5128" i="20" s="1"/>
  <c r="W5129" i="20"/>
  <c r="X5129" i="20" s="1"/>
  <c r="W5130" i="20"/>
  <c r="X5130" i="20" s="1"/>
  <c r="W5131" i="20"/>
  <c r="W5132" i="20"/>
  <c r="X5132" i="20" s="1"/>
  <c r="W5133" i="20"/>
  <c r="X5133" i="20" s="1"/>
  <c r="W5134" i="20"/>
  <c r="X5134" i="20" s="1"/>
  <c r="W5135" i="20"/>
  <c r="W5136" i="20"/>
  <c r="X5136" i="20" s="1"/>
  <c r="W5137" i="20"/>
  <c r="X5137" i="20" s="1"/>
  <c r="W5138" i="20"/>
  <c r="X5138" i="20" s="1"/>
  <c r="W5139" i="20"/>
  <c r="X5139" i="20" s="1"/>
  <c r="W5140" i="20"/>
  <c r="X5140" i="20" s="1"/>
  <c r="W5141" i="20"/>
  <c r="X5141" i="20" s="1"/>
  <c r="W5142" i="20"/>
  <c r="X5142" i="20" s="1"/>
  <c r="W5143" i="20"/>
  <c r="W5144" i="20"/>
  <c r="X5144" i="20" s="1"/>
  <c r="W5145" i="20"/>
  <c r="X5145" i="20" s="1"/>
  <c r="W5146" i="20"/>
  <c r="X5146" i="20" s="1"/>
  <c r="W5147" i="20"/>
  <c r="W5148" i="20"/>
  <c r="X5148" i="20" s="1"/>
  <c r="W5149" i="20"/>
  <c r="X5149" i="20" s="1"/>
  <c r="W5150" i="20"/>
  <c r="X5150" i="20" s="1"/>
  <c r="W5151" i="20"/>
  <c r="W5152" i="20"/>
  <c r="X5152" i="20" s="1"/>
  <c r="W5153" i="20"/>
  <c r="X5153" i="20" s="1"/>
  <c r="W5154" i="20"/>
  <c r="X5154" i="20" s="1"/>
  <c r="W5155" i="20"/>
  <c r="X5155" i="20" s="1"/>
  <c r="W5156" i="20"/>
  <c r="X5156" i="20" s="1"/>
  <c r="W5157" i="20"/>
  <c r="X5157" i="20" s="1"/>
  <c r="W5158" i="20"/>
  <c r="X5158" i="20" s="1"/>
  <c r="W5159" i="20"/>
  <c r="W5160" i="20"/>
  <c r="X5160" i="20" s="1"/>
  <c r="W5161" i="20"/>
  <c r="X5161" i="20" s="1"/>
  <c r="W5162" i="20"/>
  <c r="X5162" i="20" s="1"/>
  <c r="W5163" i="20"/>
  <c r="W5164" i="20"/>
  <c r="X5164" i="20" s="1"/>
  <c r="W5165" i="20"/>
  <c r="X5165" i="20" s="1"/>
  <c r="W5166" i="20"/>
  <c r="X5166" i="20" s="1"/>
  <c r="W5167" i="20"/>
  <c r="W5168" i="20"/>
  <c r="X5168" i="20" s="1"/>
  <c r="W5169" i="20"/>
  <c r="X5169" i="20" s="1"/>
  <c r="W5170" i="20"/>
  <c r="X5170" i="20" s="1"/>
  <c r="W5171" i="20"/>
  <c r="X5171" i="20" s="1"/>
  <c r="W5172" i="20"/>
  <c r="X5172" i="20" s="1"/>
  <c r="W5173" i="20"/>
  <c r="X5173" i="20" s="1"/>
  <c r="W5174" i="20"/>
  <c r="X5174" i="20" s="1"/>
  <c r="W5175" i="20"/>
  <c r="W5176" i="20"/>
  <c r="X5176" i="20" s="1"/>
  <c r="W5177" i="20"/>
  <c r="X5177" i="20" s="1"/>
  <c r="W5178" i="20"/>
  <c r="X5178" i="20" s="1"/>
  <c r="W5179" i="20"/>
  <c r="W5180" i="20"/>
  <c r="X5180" i="20" s="1"/>
  <c r="W5181" i="20"/>
  <c r="X5181" i="20" s="1"/>
  <c r="W5182" i="20"/>
  <c r="X5182" i="20" s="1"/>
  <c r="W5183" i="20"/>
  <c r="W5184" i="20"/>
  <c r="X5184" i="20" s="1"/>
  <c r="W5185" i="20"/>
  <c r="X5185" i="20" s="1"/>
  <c r="W5186" i="20"/>
  <c r="X5186" i="20" s="1"/>
  <c r="W5187" i="20"/>
  <c r="X5187" i="20" s="1"/>
  <c r="W5188" i="20"/>
  <c r="X5188" i="20" s="1"/>
  <c r="W5189" i="20"/>
  <c r="X5189" i="20" s="1"/>
  <c r="W5190" i="20"/>
  <c r="X5190" i="20" s="1"/>
  <c r="W5191" i="20"/>
  <c r="W5192" i="20"/>
  <c r="X5192" i="20" s="1"/>
  <c r="W5193" i="20"/>
  <c r="X5193" i="20" s="1"/>
  <c r="W5194" i="20"/>
  <c r="X5194" i="20" s="1"/>
  <c r="W5195" i="20"/>
  <c r="W5196" i="20"/>
  <c r="X5196" i="20" s="1"/>
  <c r="W5197" i="20"/>
  <c r="X5197" i="20" s="1"/>
  <c r="W5198" i="20"/>
  <c r="X5198" i="20" s="1"/>
  <c r="W5199" i="20"/>
  <c r="W5200" i="20"/>
  <c r="X5200" i="20" s="1"/>
  <c r="W5201" i="20"/>
  <c r="X5201" i="20" s="1"/>
  <c r="W5202" i="20"/>
  <c r="X5202" i="20" s="1"/>
  <c r="W5203" i="20"/>
  <c r="X5203" i="20" s="1"/>
  <c r="W5204" i="20"/>
  <c r="X5204" i="20" s="1"/>
  <c r="W5205" i="20"/>
  <c r="X5205" i="20" s="1"/>
  <c r="W5206" i="20"/>
  <c r="X5206" i="20" s="1"/>
  <c r="W5207" i="20"/>
  <c r="W5208" i="20"/>
  <c r="X5208" i="20" s="1"/>
  <c r="W5209" i="20"/>
  <c r="X5209" i="20" s="1"/>
  <c r="W5210" i="20"/>
  <c r="X5210" i="20" s="1"/>
  <c r="W5211" i="20"/>
  <c r="W5212" i="20"/>
  <c r="X5212" i="20" s="1"/>
  <c r="W5213" i="20"/>
  <c r="X5213" i="20" s="1"/>
  <c r="W5214" i="20"/>
  <c r="X5214" i="20" s="1"/>
  <c r="W5215" i="20"/>
  <c r="W5216" i="20"/>
  <c r="X5216" i="20" s="1"/>
  <c r="W5217" i="20"/>
  <c r="X5217" i="20" s="1"/>
  <c r="W5218" i="20"/>
  <c r="X5218" i="20" s="1"/>
  <c r="W5219" i="20"/>
  <c r="X5219" i="20" s="1"/>
  <c r="W5220" i="20"/>
  <c r="X5220" i="20" s="1"/>
  <c r="W5221" i="20"/>
  <c r="X5221" i="20" s="1"/>
  <c r="W5222" i="20"/>
  <c r="X5222" i="20" s="1"/>
  <c r="W5223" i="20"/>
  <c r="W5224" i="20"/>
  <c r="X5224" i="20" s="1"/>
  <c r="W5225" i="20"/>
  <c r="X5225" i="20" s="1"/>
  <c r="W5226" i="20"/>
  <c r="X5226" i="20" s="1"/>
  <c r="W5227" i="20"/>
  <c r="W5228" i="20"/>
  <c r="X5228" i="20" s="1"/>
  <c r="W5229" i="20"/>
  <c r="X5229" i="20" s="1"/>
  <c r="W5230" i="20"/>
  <c r="X5230" i="20" s="1"/>
  <c r="W5231" i="20"/>
  <c r="W5232" i="20"/>
  <c r="X5232" i="20" s="1"/>
  <c r="W5233" i="20"/>
  <c r="X5233" i="20" s="1"/>
  <c r="W5234" i="20"/>
  <c r="X5234" i="20" s="1"/>
  <c r="W5235" i="20"/>
  <c r="X5235" i="20" s="1"/>
  <c r="W5236" i="20"/>
  <c r="X5236" i="20" s="1"/>
  <c r="W5237" i="20"/>
  <c r="X5237" i="20" s="1"/>
  <c r="W5238" i="20"/>
  <c r="X5238" i="20" s="1"/>
  <c r="W5239" i="20"/>
  <c r="W5240" i="20"/>
  <c r="X5240" i="20" s="1"/>
  <c r="W5241" i="20"/>
  <c r="X5241" i="20" s="1"/>
  <c r="W5242" i="20"/>
  <c r="X5242" i="20" s="1"/>
  <c r="W5243" i="20"/>
  <c r="W5244" i="20"/>
  <c r="X5244" i="20" s="1"/>
  <c r="W5245" i="20"/>
  <c r="X5245" i="20" s="1"/>
  <c r="W5246" i="20"/>
  <c r="X5246" i="20" s="1"/>
  <c r="W5247" i="20"/>
  <c r="W5248" i="20"/>
  <c r="X5248" i="20" s="1"/>
  <c r="W5249" i="20"/>
  <c r="X5249" i="20" s="1"/>
  <c r="W5250" i="20"/>
  <c r="X5250" i="20" s="1"/>
  <c r="W5251" i="20"/>
  <c r="X5251" i="20" s="1"/>
  <c r="W5252" i="20"/>
  <c r="X5252" i="20" s="1"/>
  <c r="W5253" i="20"/>
  <c r="X5253" i="20" s="1"/>
  <c r="W5254" i="20"/>
  <c r="X5254" i="20" s="1"/>
  <c r="W5255" i="20"/>
  <c r="W5256" i="20"/>
  <c r="X5256" i="20" s="1"/>
  <c r="W5257" i="20"/>
  <c r="X5257" i="20" s="1"/>
  <c r="W5258" i="20"/>
  <c r="X5258" i="20" s="1"/>
  <c r="W5259" i="20"/>
  <c r="W5260" i="20"/>
  <c r="X5260" i="20" s="1"/>
  <c r="W5261" i="20"/>
  <c r="X5261" i="20" s="1"/>
  <c r="W5262" i="20"/>
  <c r="X5262" i="20" s="1"/>
  <c r="W5263" i="20"/>
  <c r="W5264" i="20"/>
  <c r="X5264" i="20" s="1"/>
  <c r="W5265" i="20"/>
  <c r="X5265" i="20" s="1"/>
  <c r="W5266" i="20"/>
  <c r="X5266" i="20" s="1"/>
  <c r="W5267" i="20"/>
  <c r="X5267" i="20" s="1"/>
  <c r="W5268" i="20"/>
  <c r="X5268" i="20" s="1"/>
  <c r="W5269" i="20"/>
  <c r="X5269" i="20" s="1"/>
  <c r="W5270" i="20"/>
  <c r="X5270" i="20" s="1"/>
  <c r="W5271" i="20"/>
  <c r="W5272" i="20"/>
  <c r="X5272" i="20" s="1"/>
  <c r="W5273" i="20"/>
  <c r="X5273" i="20" s="1"/>
  <c r="W5274" i="20"/>
  <c r="X5274" i="20" s="1"/>
  <c r="W5275" i="20"/>
  <c r="W5276" i="20"/>
  <c r="X5276" i="20" s="1"/>
  <c r="W5277" i="20"/>
  <c r="X5277" i="20" s="1"/>
  <c r="W5278" i="20"/>
  <c r="X5278" i="20" s="1"/>
  <c r="W5279" i="20"/>
  <c r="W5280" i="20"/>
  <c r="X5280" i="20" s="1"/>
  <c r="W5281" i="20"/>
  <c r="X5281" i="20" s="1"/>
  <c r="W5282" i="20"/>
  <c r="X5282" i="20" s="1"/>
  <c r="W5283" i="20"/>
  <c r="X5283" i="20" s="1"/>
  <c r="W5284" i="20"/>
  <c r="X5284" i="20" s="1"/>
  <c r="W5285" i="20"/>
  <c r="X5285" i="20" s="1"/>
  <c r="W5286" i="20"/>
  <c r="X5286" i="20" s="1"/>
  <c r="W5287" i="20"/>
  <c r="W5288" i="20"/>
  <c r="X5288" i="20" s="1"/>
  <c r="W5289" i="20"/>
  <c r="X5289" i="20" s="1"/>
  <c r="W5290" i="20"/>
  <c r="X5290" i="20" s="1"/>
  <c r="W5291" i="20"/>
  <c r="W5292" i="20"/>
  <c r="X5292" i="20" s="1"/>
  <c r="W5293" i="20"/>
  <c r="X5293" i="20" s="1"/>
  <c r="W5294" i="20"/>
  <c r="X5294" i="20" s="1"/>
  <c r="W5295" i="20"/>
  <c r="W5296" i="20"/>
  <c r="X5296" i="20" s="1"/>
  <c r="W5297" i="20"/>
  <c r="X5297" i="20" s="1"/>
  <c r="W5298" i="20"/>
  <c r="X5298" i="20" s="1"/>
  <c r="W5299" i="20"/>
  <c r="X5299" i="20" s="1"/>
  <c r="W5300" i="20"/>
  <c r="X5300" i="20" s="1"/>
  <c r="W5301" i="20"/>
  <c r="X5301" i="20" s="1"/>
  <c r="W5302" i="20"/>
  <c r="X5302" i="20" s="1"/>
  <c r="W5303" i="20"/>
  <c r="W5304" i="20"/>
  <c r="X5304" i="20" s="1"/>
  <c r="W5305" i="20"/>
  <c r="X5305" i="20" s="1"/>
  <c r="W5306" i="20"/>
  <c r="X5306" i="20" s="1"/>
  <c r="W5307" i="20"/>
  <c r="W5308" i="20"/>
  <c r="X5308" i="20" s="1"/>
  <c r="W5309" i="20"/>
  <c r="X5309" i="20" s="1"/>
  <c r="W5310" i="20"/>
  <c r="X5310" i="20" s="1"/>
  <c r="W5311" i="20"/>
  <c r="W5312" i="20"/>
  <c r="X5312" i="20" s="1"/>
  <c r="W5313" i="20"/>
  <c r="X5313" i="20" s="1"/>
  <c r="W5314" i="20"/>
  <c r="X5314" i="20" s="1"/>
  <c r="W5315" i="20"/>
  <c r="X5315" i="20" s="1"/>
  <c r="W5316" i="20"/>
  <c r="X5316" i="20" s="1"/>
  <c r="W5317" i="20"/>
  <c r="X5317" i="20" s="1"/>
  <c r="W5318" i="20"/>
  <c r="X5318" i="20" s="1"/>
  <c r="W5319" i="20"/>
  <c r="W5320" i="20"/>
  <c r="X5320" i="20" s="1"/>
  <c r="W5321" i="20"/>
  <c r="X5321" i="20" s="1"/>
  <c r="W5322" i="20"/>
  <c r="X5322" i="20" s="1"/>
  <c r="W5323" i="20"/>
  <c r="W5324" i="20"/>
  <c r="X5324" i="20" s="1"/>
  <c r="W5325" i="20"/>
  <c r="X5325" i="20" s="1"/>
  <c r="W5326" i="20"/>
  <c r="X5326" i="20" s="1"/>
  <c r="W5327" i="20"/>
  <c r="W5328" i="20"/>
  <c r="X5328" i="20" s="1"/>
  <c r="W5329" i="20"/>
  <c r="X5329" i="20" s="1"/>
  <c r="W5330" i="20"/>
  <c r="X5330" i="20" s="1"/>
  <c r="X1211" i="20"/>
  <c r="X1212" i="20"/>
  <c r="X1213" i="20"/>
  <c r="X1214" i="20"/>
  <c r="X1215" i="20"/>
  <c r="X1216" i="20"/>
  <c r="X1217" i="20"/>
  <c r="X1218" i="20"/>
  <c r="X1219" i="20"/>
  <c r="X1220" i="20"/>
  <c r="X1221" i="20"/>
  <c r="X1222" i="20"/>
  <c r="X1223" i="20"/>
  <c r="X1224" i="20"/>
  <c r="X1225" i="20"/>
  <c r="X1226" i="20"/>
  <c r="X1227" i="20"/>
  <c r="X1228" i="20"/>
  <c r="X1229" i="20"/>
  <c r="X1230" i="20"/>
  <c r="X1231" i="20"/>
  <c r="X1232" i="20"/>
  <c r="X1233" i="20"/>
  <c r="X1234" i="20"/>
  <c r="X1235" i="20"/>
  <c r="X1236" i="20"/>
  <c r="X1237" i="20"/>
  <c r="X1238" i="20"/>
  <c r="X1239" i="20"/>
  <c r="X1240" i="20"/>
  <c r="X1241" i="20"/>
  <c r="X1242" i="20"/>
  <c r="X1243" i="20"/>
  <c r="X1244" i="20"/>
  <c r="X1245" i="20"/>
  <c r="X1246" i="20"/>
  <c r="X1247" i="20"/>
  <c r="X1248" i="20"/>
  <c r="X1249" i="20"/>
  <c r="X1250" i="20"/>
  <c r="X1251" i="20"/>
  <c r="X1252" i="20"/>
  <c r="X1253" i="20"/>
  <c r="X1254" i="20"/>
  <c r="X1255" i="20"/>
  <c r="X1256" i="20"/>
  <c r="X1257" i="20"/>
  <c r="X1258" i="20"/>
  <c r="X1259" i="20"/>
  <c r="X1260" i="20"/>
  <c r="X1261" i="20"/>
  <c r="X1262" i="20"/>
  <c r="X1263" i="20"/>
  <c r="X1264" i="20"/>
  <c r="X1265" i="20"/>
  <c r="X1266" i="20"/>
  <c r="X1267" i="20"/>
  <c r="X1268" i="20"/>
  <c r="X1269" i="20"/>
  <c r="X1270" i="20"/>
  <c r="X1271" i="20"/>
  <c r="X1272" i="20"/>
  <c r="X1273" i="20"/>
  <c r="X1274" i="20"/>
  <c r="X1275" i="20"/>
  <c r="X1276" i="20"/>
  <c r="X1277" i="20"/>
  <c r="X1278" i="20"/>
  <c r="X1279" i="20"/>
  <c r="X1280" i="20"/>
  <c r="X1281" i="20"/>
  <c r="X1282" i="20"/>
  <c r="X1283" i="20"/>
  <c r="X1284" i="20"/>
  <c r="X1285" i="20"/>
  <c r="X1286" i="20"/>
  <c r="X1287" i="20"/>
  <c r="X1288" i="20"/>
  <c r="X1289" i="20"/>
  <c r="X1290" i="20"/>
  <c r="X1291" i="20"/>
  <c r="X1292" i="20"/>
  <c r="X1293" i="20"/>
  <c r="X1294" i="20"/>
  <c r="X1295" i="20"/>
  <c r="X1296" i="20"/>
  <c r="X1297" i="20"/>
  <c r="X1298" i="20"/>
  <c r="X1299" i="20"/>
  <c r="X1300" i="20"/>
  <c r="X1301" i="20"/>
  <c r="X1302" i="20"/>
  <c r="X1303" i="20"/>
  <c r="X1304" i="20"/>
  <c r="X1305" i="20"/>
  <c r="X1306" i="20"/>
  <c r="X1307" i="20"/>
  <c r="X1308" i="20"/>
  <c r="X1309" i="20"/>
  <c r="X1310" i="20"/>
  <c r="X1311" i="20"/>
  <c r="X1312" i="20"/>
  <c r="X1313" i="20"/>
  <c r="X1314" i="20"/>
  <c r="X1315" i="20"/>
  <c r="X1316" i="20"/>
  <c r="X1317" i="20"/>
  <c r="X1318" i="20"/>
  <c r="X1319" i="20"/>
  <c r="X1320" i="20"/>
  <c r="X1321" i="20"/>
  <c r="X1322" i="20"/>
  <c r="X1323" i="20"/>
  <c r="X1324" i="20"/>
  <c r="X1325" i="20"/>
  <c r="X1326" i="20"/>
  <c r="X1327" i="20"/>
  <c r="X1328" i="20"/>
  <c r="X1329" i="20"/>
  <c r="X1330" i="20"/>
  <c r="X1331" i="20"/>
  <c r="X1332" i="20"/>
  <c r="X1333" i="20"/>
  <c r="X1334" i="20"/>
  <c r="X1335" i="20"/>
  <c r="X1336" i="20"/>
  <c r="X1337" i="20"/>
  <c r="X1338" i="20"/>
  <c r="X1339" i="20"/>
  <c r="X1340" i="20"/>
  <c r="X1341" i="20"/>
  <c r="X1342" i="20"/>
  <c r="X1343" i="20"/>
  <c r="X1344" i="20"/>
  <c r="X1345" i="20"/>
  <c r="X1346" i="20"/>
  <c r="X1347" i="20"/>
  <c r="X1348" i="20"/>
  <c r="X1349" i="20"/>
  <c r="X1350" i="20"/>
  <c r="X1351" i="20"/>
  <c r="X1352" i="20"/>
  <c r="X1353" i="20"/>
  <c r="X1354" i="20"/>
  <c r="X1355" i="20"/>
  <c r="X1356" i="20"/>
  <c r="X1357" i="20"/>
  <c r="X1358" i="20"/>
  <c r="X1359" i="20"/>
  <c r="X1360" i="20"/>
  <c r="X1361" i="20"/>
  <c r="X1362" i="20"/>
  <c r="X1363" i="20"/>
  <c r="X1364" i="20"/>
  <c r="X1365" i="20"/>
  <c r="X1366" i="20"/>
  <c r="X1367" i="20"/>
  <c r="X1368" i="20"/>
  <c r="X1369" i="20"/>
  <c r="X1370" i="20"/>
  <c r="X1371" i="20"/>
  <c r="X1372" i="20"/>
  <c r="X1373" i="20"/>
  <c r="X1374" i="20"/>
  <c r="X1375" i="20"/>
  <c r="X1376" i="20"/>
  <c r="X1377" i="20"/>
  <c r="X1378" i="20"/>
  <c r="X1379" i="20"/>
  <c r="X1380" i="20"/>
  <c r="X1381" i="20"/>
  <c r="X1382" i="20"/>
  <c r="X1383" i="20"/>
  <c r="X1384" i="20"/>
  <c r="X1385" i="20"/>
  <c r="X1386" i="20"/>
  <c r="X1387" i="20"/>
  <c r="X1388" i="20"/>
  <c r="X1389" i="20"/>
  <c r="X1390" i="20"/>
  <c r="X1391" i="20"/>
  <c r="X1392" i="20"/>
  <c r="X1393" i="20"/>
  <c r="X1394" i="20"/>
  <c r="X1395" i="20"/>
  <c r="X1396" i="20"/>
  <c r="X1397" i="20"/>
  <c r="X1398" i="20"/>
  <c r="X1399" i="20"/>
  <c r="X1400" i="20"/>
  <c r="X1401" i="20"/>
  <c r="X1402" i="20"/>
  <c r="X1403" i="20"/>
  <c r="X1404" i="20"/>
  <c r="X1405" i="20"/>
  <c r="X1406" i="20"/>
  <c r="X1407" i="20"/>
  <c r="X1408" i="20"/>
  <c r="X1409" i="20"/>
  <c r="X1410" i="20"/>
  <c r="X1411" i="20"/>
  <c r="X1412" i="20"/>
  <c r="X1413" i="20"/>
  <c r="X1414" i="20"/>
  <c r="X1415" i="20"/>
  <c r="X1416" i="20"/>
  <c r="X1417" i="20"/>
  <c r="X1418" i="20"/>
  <c r="X1419" i="20"/>
  <c r="X1420" i="20"/>
  <c r="X1421" i="20"/>
  <c r="X1422" i="20"/>
  <c r="X1423" i="20"/>
  <c r="X1424" i="20"/>
  <c r="X1425" i="20"/>
  <c r="X1426" i="20"/>
  <c r="X1427" i="20"/>
  <c r="X1428" i="20"/>
  <c r="X1429" i="20"/>
  <c r="X1430" i="20"/>
  <c r="X1431" i="20"/>
  <c r="X1432" i="20"/>
  <c r="X1433" i="20"/>
  <c r="X1434" i="20"/>
  <c r="X1435" i="20"/>
  <c r="X1436" i="20"/>
  <c r="X1437" i="20"/>
  <c r="X1438" i="20"/>
  <c r="X1439" i="20"/>
  <c r="X1440" i="20"/>
  <c r="X1441" i="20"/>
  <c r="X1442" i="20"/>
  <c r="X1443" i="20"/>
  <c r="X1444" i="20"/>
  <c r="X1445" i="20"/>
  <c r="X1446" i="20"/>
  <c r="X1447" i="20"/>
  <c r="X1448" i="20"/>
  <c r="X1449" i="20"/>
  <c r="X1450" i="20"/>
  <c r="X1451" i="20"/>
  <c r="X1452" i="20"/>
  <c r="X1453" i="20"/>
  <c r="X1454" i="20"/>
  <c r="X1455" i="20"/>
  <c r="X1456" i="20"/>
  <c r="X1457" i="20"/>
  <c r="X1458" i="20"/>
  <c r="X1459" i="20"/>
  <c r="X1460" i="20"/>
  <c r="X1461" i="20"/>
  <c r="X1462" i="20"/>
  <c r="X1463" i="20"/>
  <c r="X1464" i="20"/>
  <c r="X1465" i="20"/>
  <c r="X1466" i="20"/>
  <c r="X1467" i="20"/>
  <c r="X1468" i="20"/>
  <c r="X1469" i="20"/>
  <c r="X1470" i="20"/>
  <c r="X1471" i="20"/>
  <c r="X1472" i="20"/>
  <c r="X1473" i="20"/>
  <c r="X1474" i="20"/>
  <c r="X1475" i="20"/>
  <c r="X1476" i="20"/>
  <c r="X1477" i="20"/>
  <c r="X1478" i="20"/>
  <c r="X1479" i="20"/>
  <c r="X1480" i="20"/>
  <c r="X1481" i="20"/>
  <c r="X1482" i="20"/>
  <c r="X1483" i="20"/>
  <c r="X1484" i="20"/>
  <c r="X1485" i="20"/>
  <c r="X1486" i="20"/>
  <c r="X1487" i="20"/>
  <c r="X1488" i="20"/>
  <c r="X1489" i="20"/>
  <c r="X1490" i="20"/>
  <c r="X1491" i="20"/>
  <c r="X1492" i="20"/>
  <c r="X1493" i="20"/>
  <c r="X1494" i="20"/>
  <c r="X1495" i="20"/>
  <c r="X1496" i="20"/>
  <c r="X1497" i="20"/>
  <c r="X1498" i="20"/>
  <c r="X1499" i="20"/>
  <c r="X1500" i="20"/>
  <c r="X1501" i="20"/>
  <c r="X1502" i="20"/>
  <c r="X1503" i="20"/>
  <c r="X1504" i="20"/>
  <c r="X1505" i="20"/>
  <c r="X1506" i="20"/>
  <c r="X1507" i="20"/>
  <c r="X1508" i="20"/>
  <c r="X1509" i="20"/>
  <c r="X1510" i="20"/>
  <c r="X1511" i="20"/>
  <c r="X1512" i="20"/>
  <c r="X1513" i="20"/>
  <c r="X1514" i="20"/>
  <c r="X1515" i="20"/>
  <c r="X1516" i="20"/>
  <c r="X1517" i="20"/>
  <c r="X1518" i="20"/>
  <c r="X1519" i="20"/>
  <c r="X1520" i="20"/>
  <c r="X1521" i="20"/>
  <c r="X1522" i="20"/>
  <c r="X1523" i="20"/>
  <c r="X1524" i="20"/>
  <c r="X1525" i="20"/>
  <c r="X1526" i="20"/>
  <c r="X1527" i="20"/>
  <c r="X1528" i="20"/>
  <c r="X1529" i="20"/>
  <c r="X1530" i="20"/>
  <c r="X1531" i="20"/>
  <c r="X1532" i="20"/>
  <c r="X1533" i="20"/>
  <c r="X1534" i="20"/>
  <c r="X1535" i="20"/>
  <c r="X1536" i="20"/>
  <c r="X1537" i="20"/>
  <c r="X1538" i="20"/>
  <c r="X1539" i="20"/>
  <c r="X1540" i="20"/>
  <c r="X1541" i="20"/>
  <c r="X1542" i="20"/>
  <c r="X1543" i="20"/>
  <c r="X1544" i="20"/>
  <c r="X1545" i="20"/>
  <c r="X1546" i="20"/>
  <c r="X1547" i="20"/>
  <c r="X1548" i="20"/>
  <c r="X1549" i="20"/>
  <c r="X1550" i="20"/>
  <c r="X1551" i="20"/>
  <c r="X1552" i="20"/>
  <c r="X1553" i="20"/>
  <c r="X1554" i="20"/>
  <c r="X1555" i="20"/>
  <c r="X1556" i="20"/>
  <c r="X1557" i="20"/>
  <c r="X1558" i="20"/>
  <c r="X1559" i="20"/>
  <c r="X1560" i="20"/>
  <c r="X1561" i="20"/>
  <c r="X1562" i="20"/>
  <c r="X1563" i="20"/>
  <c r="X1564" i="20"/>
  <c r="X1565" i="20"/>
  <c r="X1566" i="20"/>
  <c r="X1567" i="20"/>
  <c r="X1568" i="20"/>
  <c r="X1569" i="20"/>
  <c r="X1570" i="20"/>
  <c r="X1571" i="20"/>
  <c r="X1572" i="20"/>
  <c r="X1573" i="20"/>
  <c r="X1574" i="20"/>
  <c r="X1575" i="20"/>
  <c r="X1576" i="20"/>
  <c r="X1577" i="20"/>
  <c r="X1578" i="20"/>
  <c r="X1579" i="20"/>
  <c r="X1580" i="20"/>
  <c r="X1581" i="20"/>
  <c r="X1582" i="20"/>
  <c r="X1583" i="20"/>
  <c r="X1584" i="20"/>
  <c r="X1585" i="20"/>
  <c r="X1586" i="20"/>
  <c r="X1587" i="20"/>
  <c r="X1588" i="20"/>
  <c r="X1589" i="20"/>
  <c r="X1590" i="20"/>
  <c r="X1591" i="20"/>
  <c r="X1592" i="20"/>
  <c r="X1593" i="20"/>
  <c r="X1594" i="20"/>
  <c r="X1595" i="20"/>
  <c r="X1596" i="20"/>
  <c r="X1597" i="20"/>
  <c r="X1598" i="20"/>
  <c r="X1599" i="20"/>
  <c r="X1600" i="20"/>
  <c r="X1601" i="20"/>
  <c r="X1602" i="20"/>
  <c r="X1603" i="20"/>
  <c r="X1604" i="20"/>
  <c r="X1605" i="20"/>
  <c r="X1606" i="20"/>
  <c r="X1607" i="20"/>
  <c r="X1608" i="20"/>
  <c r="X1609" i="20"/>
  <c r="X1610" i="20"/>
  <c r="X1611" i="20"/>
  <c r="X1612" i="20"/>
  <c r="X1613" i="20"/>
  <c r="X1614" i="20"/>
  <c r="X1615" i="20"/>
  <c r="X1616" i="20"/>
  <c r="X1617" i="20"/>
  <c r="X1618" i="20"/>
  <c r="X1619" i="20"/>
  <c r="X1620" i="20"/>
  <c r="X1621" i="20"/>
  <c r="X1622" i="20"/>
  <c r="X1623" i="20"/>
  <c r="X1624" i="20"/>
  <c r="X1625" i="20"/>
  <c r="X1626" i="20"/>
  <c r="X1627" i="20"/>
  <c r="X1628" i="20"/>
  <c r="X1629" i="20"/>
  <c r="X1630" i="20"/>
  <c r="X1631" i="20"/>
  <c r="X1632" i="20"/>
  <c r="X1633" i="20"/>
  <c r="X1634" i="20"/>
  <c r="X1635" i="20"/>
  <c r="X1636" i="20"/>
  <c r="X1637" i="20"/>
  <c r="X1638" i="20"/>
  <c r="X1639" i="20"/>
  <c r="X1640" i="20"/>
  <c r="X1641" i="20"/>
  <c r="X1642" i="20"/>
  <c r="X1643" i="20"/>
  <c r="X1644" i="20"/>
  <c r="X1645" i="20"/>
  <c r="X1646" i="20"/>
  <c r="X1647" i="20"/>
  <c r="X1648" i="20"/>
  <c r="X1649" i="20"/>
  <c r="X1650" i="20"/>
  <c r="X1651" i="20"/>
  <c r="X1652" i="20"/>
  <c r="X1653" i="20"/>
  <c r="X1654" i="20"/>
  <c r="X1655" i="20"/>
  <c r="X1656" i="20"/>
  <c r="X1657" i="20"/>
  <c r="X1658" i="20"/>
  <c r="X1659" i="20"/>
  <c r="X1660" i="20"/>
  <c r="X1661" i="20"/>
  <c r="X1662" i="20"/>
  <c r="X1663" i="20"/>
  <c r="X1664" i="20"/>
  <c r="X1665" i="20"/>
  <c r="X1666" i="20"/>
  <c r="X1667" i="20"/>
  <c r="X1668" i="20"/>
  <c r="X1669" i="20"/>
  <c r="X1670" i="20"/>
  <c r="X1671" i="20"/>
  <c r="X1672" i="20"/>
  <c r="X1673" i="20"/>
  <c r="X1674" i="20"/>
  <c r="X1675" i="20"/>
  <c r="X1676" i="20"/>
  <c r="X1677" i="20"/>
  <c r="X1678" i="20"/>
  <c r="X1679" i="20"/>
  <c r="X1680" i="20"/>
  <c r="X1681" i="20"/>
  <c r="X1682" i="20"/>
  <c r="X1683" i="20"/>
  <c r="X1684" i="20"/>
  <c r="X1685" i="20"/>
  <c r="X1686" i="20"/>
  <c r="X1687" i="20"/>
  <c r="X1688" i="20"/>
  <c r="X1689" i="20"/>
  <c r="X1690" i="20"/>
  <c r="X1691" i="20"/>
  <c r="X1692" i="20"/>
  <c r="X1693" i="20"/>
  <c r="X1694" i="20"/>
  <c r="X1695" i="20"/>
  <c r="X1696" i="20"/>
  <c r="X1697" i="20"/>
  <c r="X1698" i="20"/>
  <c r="X1699" i="20"/>
  <c r="X1700" i="20"/>
  <c r="X1701" i="20"/>
  <c r="X1702" i="20"/>
  <c r="X1703" i="20"/>
  <c r="X1704" i="20"/>
  <c r="X1705" i="20"/>
  <c r="X1706" i="20"/>
  <c r="X1707" i="20"/>
  <c r="X1708" i="20"/>
  <c r="X1709" i="20"/>
  <c r="X1710" i="20"/>
  <c r="X1711" i="20"/>
  <c r="X1712" i="20"/>
  <c r="X1713" i="20"/>
  <c r="X1714" i="20"/>
  <c r="X1715" i="20"/>
  <c r="X1716" i="20"/>
  <c r="X1717" i="20"/>
  <c r="X1718" i="20"/>
  <c r="X1719" i="20"/>
  <c r="X1720" i="20"/>
  <c r="X1721" i="20"/>
  <c r="X1722" i="20"/>
  <c r="X1723" i="20"/>
  <c r="X1724" i="20"/>
  <c r="X1725" i="20"/>
  <c r="X1726" i="20"/>
  <c r="X1727" i="20"/>
  <c r="X1728" i="20"/>
  <c r="X1729" i="20"/>
  <c r="X1730" i="20"/>
  <c r="X1731" i="20"/>
  <c r="X1732" i="20"/>
  <c r="X1733" i="20"/>
  <c r="X1734" i="20"/>
  <c r="X1735" i="20"/>
  <c r="X1736" i="20"/>
  <c r="X1737" i="20"/>
  <c r="X1738" i="20"/>
  <c r="X1739" i="20"/>
  <c r="X1740" i="20"/>
  <c r="X1741" i="20"/>
  <c r="X1742" i="20"/>
  <c r="X1743" i="20"/>
  <c r="X1744" i="20"/>
  <c r="X1745" i="20"/>
  <c r="X1746" i="20"/>
  <c r="X1747" i="20"/>
  <c r="X1748" i="20"/>
  <c r="X1749" i="20"/>
  <c r="X1750" i="20"/>
  <c r="X1751" i="20"/>
  <c r="X1752" i="20"/>
  <c r="X1753" i="20"/>
  <c r="X1754" i="20"/>
  <c r="X1755" i="20"/>
  <c r="X1756" i="20"/>
  <c r="X1757" i="20"/>
  <c r="X1758" i="20"/>
  <c r="X1759" i="20"/>
  <c r="X1760" i="20"/>
  <c r="X1761" i="20"/>
  <c r="X1762" i="20"/>
  <c r="X1763" i="20"/>
  <c r="X1764" i="20"/>
  <c r="X1765" i="20"/>
  <c r="X1766" i="20"/>
  <c r="X1767" i="20"/>
  <c r="X1768" i="20"/>
  <c r="X1769" i="20"/>
  <c r="X1770" i="20"/>
  <c r="X1771" i="20"/>
  <c r="X1772" i="20"/>
  <c r="X1773" i="20"/>
  <c r="X1774" i="20"/>
  <c r="X1775" i="20"/>
  <c r="X1776" i="20"/>
  <c r="X1777" i="20"/>
  <c r="X1778" i="20"/>
  <c r="X1779" i="20"/>
  <c r="X1780" i="20"/>
  <c r="X1781" i="20"/>
  <c r="X1782" i="20"/>
  <c r="X1783" i="20"/>
  <c r="X1784" i="20"/>
  <c r="X1785" i="20"/>
  <c r="X1786" i="20"/>
  <c r="X1787" i="20"/>
  <c r="X1788" i="20"/>
  <c r="X1789" i="20"/>
  <c r="X1790" i="20"/>
  <c r="X1791" i="20"/>
  <c r="X1792" i="20"/>
  <c r="X1793" i="20"/>
  <c r="X1794" i="20"/>
  <c r="X1795" i="20"/>
  <c r="X1796" i="20"/>
  <c r="X1797" i="20"/>
  <c r="X1798" i="20"/>
  <c r="X1799" i="20"/>
  <c r="X1800" i="20"/>
  <c r="X1801" i="20"/>
  <c r="X1802" i="20"/>
  <c r="X1803" i="20"/>
  <c r="X1804" i="20"/>
  <c r="X1805" i="20"/>
  <c r="X1806" i="20"/>
  <c r="X1807" i="20"/>
  <c r="X1808" i="20"/>
  <c r="X1809" i="20"/>
  <c r="X1810" i="20"/>
  <c r="X1811" i="20"/>
  <c r="X1812" i="20"/>
  <c r="X1813" i="20"/>
  <c r="X1814" i="20"/>
  <c r="X1815" i="20"/>
  <c r="X1816" i="20"/>
  <c r="X1817" i="20"/>
  <c r="X1818" i="20"/>
  <c r="X1819" i="20"/>
  <c r="X1820" i="20"/>
  <c r="X1821" i="20"/>
  <c r="X1822" i="20"/>
  <c r="X1823" i="20"/>
  <c r="X1824" i="20"/>
  <c r="X1825" i="20"/>
  <c r="X1826" i="20"/>
  <c r="X1827" i="20"/>
  <c r="X1828" i="20"/>
  <c r="X1829" i="20"/>
  <c r="X1830" i="20"/>
  <c r="X1831" i="20"/>
  <c r="X1832" i="20"/>
  <c r="X1833" i="20"/>
  <c r="X1834" i="20"/>
  <c r="X1835" i="20"/>
  <c r="X1836" i="20"/>
  <c r="X1837" i="20"/>
  <c r="X1838" i="20"/>
  <c r="X1839" i="20"/>
  <c r="X1840" i="20"/>
  <c r="X1841" i="20"/>
  <c r="X1842" i="20"/>
  <c r="X1843" i="20"/>
  <c r="X1844" i="20"/>
  <c r="X1845" i="20"/>
  <c r="X1846" i="20"/>
  <c r="X1847" i="20"/>
  <c r="X1848" i="20"/>
  <c r="X1849" i="20"/>
  <c r="X1850" i="20"/>
  <c r="X1851" i="20"/>
  <c r="X1852" i="20"/>
  <c r="X1853" i="20"/>
  <c r="X1854" i="20"/>
  <c r="X1855" i="20"/>
  <c r="X1856" i="20"/>
  <c r="X1857" i="20"/>
  <c r="X1858" i="20"/>
  <c r="X1859" i="20"/>
  <c r="X1860" i="20"/>
  <c r="X1861" i="20"/>
  <c r="X1862" i="20"/>
  <c r="X1863" i="20"/>
  <c r="X1864" i="20"/>
  <c r="X1865" i="20"/>
  <c r="X1866" i="20"/>
  <c r="X1867" i="20"/>
  <c r="X1868" i="20"/>
  <c r="X1869" i="20"/>
  <c r="X1870" i="20"/>
  <c r="X1871" i="20"/>
  <c r="X1872" i="20"/>
  <c r="X1873" i="20"/>
  <c r="X1874" i="20"/>
  <c r="X1875" i="20"/>
  <c r="X1876" i="20"/>
  <c r="X1877" i="20"/>
  <c r="X1878" i="20"/>
  <c r="X1879" i="20"/>
  <c r="X1880" i="20"/>
  <c r="X1881" i="20"/>
  <c r="X1882" i="20"/>
  <c r="X1883" i="20"/>
  <c r="X1884" i="20"/>
  <c r="X1885" i="20"/>
  <c r="X1886" i="20"/>
  <c r="X1887" i="20"/>
  <c r="X1888" i="20"/>
  <c r="X1889" i="20"/>
  <c r="X1890" i="20"/>
  <c r="X1891" i="20"/>
  <c r="X1892" i="20"/>
  <c r="X1893" i="20"/>
  <c r="X1894" i="20"/>
  <c r="X1895" i="20"/>
  <c r="X1896" i="20"/>
  <c r="X1897" i="20"/>
  <c r="X1898" i="20"/>
  <c r="X1899" i="20"/>
  <c r="X1900" i="20"/>
  <c r="X1901" i="20"/>
  <c r="X1902" i="20"/>
  <c r="X1903" i="20"/>
  <c r="X1904" i="20"/>
  <c r="X1905" i="20"/>
  <c r="X1906" i="20"/>
  <c r="X1907" i="20"/>
  <c r="X1908" i="20"/>
  <c r="X1909" i="20"/>
  <c r="X1910" i="20"/>
  <c r="X1911" i="20"/>
  <c r="X1912" i="20"/>
  <c r="X1913" i="20"/>
  <c r="X1914" i="20"/>
  <c r="X1915" i="20"/>
  <c r="X1916" i="20"/>
  <c r="X1917" i="20"/>
  <c r="X1918" i="20"/>
  <c r="X1919" i="20"/>
  <c r="X1920" i="20"/>
  <c r="X1921" i="20"/>
  <c r="X1922" i="20"/>
  <c r="X1923" i="20"/>
  <c r="X1924" i="20"/>
  <c r="X1925" i="20"/>
  <c r="X1926" i="20"/>
  <c r="X1927" i="20"/>
  <c r="X1928" i="20"/>
  <c r="X1929" i="20"/>
  <c r="X1930" i="20"/>
  <c r="X1931" i="20"/>
  <c r="X1932" i="20"/>
  <c r="X1933" i="20"/>
  <c r="X1934" i="20"/>
  <c r="X1935" i="20"/>
  <c r="X1936" i="20"/>
  <c r="X1937" i="20"/>
  <c r="X1938" i="20"/>
  <c r="X1939" i="20"/>
  <c r="X1940" i="20"/>
  <c r="X1941" i="20"/>
  <c r="X1942" i="20"/>
  <c r="X1943" i="20"/>
  <c r="X1944" i="20"/>
  <c r="X1945" i="20"/>
  <c r="X1946" i="20"/>
  <c r="X1947" i="20"/>
  <c r="X1948" i="20"/>
  <c r="X1949" i="20"/>
  <c r="X1950" i="20"/>
  <c r="X1951" i="20"/>
  <c r="X1952" i="20"/>
  <c r="X1953" i="20"/>
  <c r="X1954" i="20"/>
  <c r="X1955" i="20"/>
  <c r="X1956" i="20"/>
  <c r="X1957" i="20"/>
  <c r="X1958" i="20"/>
  <c r="X1959" i="20"/>
  <c r="X1960" i="20"/>
  <c r="X1961" i="20"/>
  <c r="X1962" i="20"/>
  <c r="X1963" i="20"/>
  <c r="X1964" i="20"/>
  <c r="X1965" i="20"/>
  <c r="X1966" i="20"/>
  <c r="X1967" i="20"/>
  <c r="X1968" i="20"/>
  <c r="X1969" i="20"/>
  <c r="X1970" i="20"/>
  <c r="X1971" i="20"/>
  <c r="X1972" i="20"/>
  <c r="X1973" i="20"/>
  <c r="X1974" i="20"/>
  <c r="X1975" i="20"/>
  <c r="X1976" i="20"/>
  <c r="X1977" i="20"/>
  <c r="X1978" i="20"/>
  <c r="X1979" i="20"/>
  <c r="X1980" i="20"/>
  <c r="X1981" i="20"/>
  <c r="X1982" i="20"/>
  <c r="X1983" i="20"/>
  <c r="X1984" i="20"/>
  <c r="X1985" i="20"/>
  <c r="X1986" i="20"/>
  <c r="X1987" i="20"/>
  <c r="X1988" i="20"/>
  <c r="X1989" i="20"/>
  <c r="X1990" i="20"/>
  <c r="X1991" i="20"/>
  <c r="X1992" i="20"/>
  <c r="X1993" i="20"/>
  <c r="X1994" i="20"/>
  <c r="X1995" i="20"/>
  <c r="X1996" i="20"/>
  <c r="X1997" i="20"/>
  <c r="X1998" i="20"/>
  <c r="X1999" i="20"/>
  <c r="X2000" i="20"/>
  <c r="X2001" i="20"/>
  <c r="X2002" i="20"/>
  <c r="X2003" i="20"/>
  <c r="X2004" i="20"/>
  <c r="X2005" i="20"/>
  <c r="X2006" i="20"/>
  <c r="X2007" i="20"/>
  <c r="X2008" i="20"/>
  <c r="X2009" i="20"/>
  <c r="X2010" i="20"/>
  <c r="X2011" i="20"/>
  <c r="X2012" i="20"/>
  <c r="X2013" i="20"/>
  <c r="X2014" i="20"/>
  <c r="X2015" i="20"/>
  <c r="X2016" i="20"/>
  <c r="X2017" i="20"/>
  <c r="X2018" i="20"/>
  <c r="X2019" i="20"/>
  <c r="X2020" i="20"/>
  <c r="X2021" i="20"/>
  <c r="X2022" i="20"/>
  <c r="X2023" i="20"/>
  <c r="X2024" i="20"/>
  <c r="X2025" i="20"/>
  <c r="X2026" i="20"/>
  <c r="X2027" i="20"/>
  <c r="X2028" i="20"/>
  <c r="X2029" i="20"/>
  <c r="X2030" i="20"/>
  <c r="X2031" i="20"/>
  <c r="X2032" i="20"/>
  <c r="X2033" i="20"/>
  <c r="X2034" i="20"/>
  <c r="X2035" i="20"/>
  <c r="X2036" i="20"/>
  <c r="X2037" i="20"/>
  <c r="X2038" i="20"/>
  <c r="X2039" i="20"/>
  <c r="X2040" i="20"/>
  <c r="X2041" i="20"/>
  <c r="X2042" i="20"/>
  <c r="X2043" i="20"/>
  <c r="X2044" i="20"/>
  <c r="X2045" i="20"/>
  <c r="X2046" i="20"/>
  <c r="X2047" i="20"/>
  <c r="X2048" i="20"/>
  <c r="X2049" i="20"/>
  <c r="X2050" i="20"/>
  <c r="X2051" i="20"/>
  <c r="X2052" i="20"/>
  <c r="X2053" i="20"/>
  <c r="X2054" i="20"/>
  <c r="X2055" i="20"/>
  <c r="X2056" i="20"/>
  <c r="X2057" i="20"/>
  <c r="X2058" i="20"/>
  <c r="X2059" i="20"/>
  <c r="X2060" i="20"/>
  <c r="X2061" i="20"/>
  <c r="X2062" i="20"/>
  <c r="X2063" i="20"/>
  <c r="X2064" i="20"/>
  <c r="X2065" i="20"/>
  <c r="X2066" i="20"/>
  <c r="X2067" i="20"/>
  <c r="X2068" i="20"/>
  <c r="X2069" i="20"/>
  <c r="X2070" i="20"/>
  <c r="X2071" i="20"/>
  <c r="X2072" i="20"/>
  <c r="X2073" i="20"/>
  <c r="X2074" i="20"/>
  <c r="X2075" i="20"/>
  <c r="X2076" i="20"/>
  <c r="X2077" i="20"/>
  <c r="X2078" i="20"/>
  <c r="X2079" i="20"/>
  <c r="X2080" i="20"/>
  <c r="X2081" i="20"/>
  <c r="X2082" i="20"/>
  <c r="X2083" i="20"/>
  <c r="X2084" i="20"/>
  <c r="X2085" i="20"/>
  <c r="X2086" i="20"/>
  <c r="X2087" i="20"/>
  <c r="X2088" i="20"/>
  <c r="X2089" i="20"/>
  <c r="X2090" i="20"/>
  <c r="X2091" i="20"/>
  <c r="X2092" i="20"/>
  <c r="X2093" i="20"/>
  <c r="X2094" i="20"/>
  <c r="X2095" i="20"/>
  <c r="X2096" i="20"/>
  <c r="X2097" i="20"/>
  <c r="X2098" i="20"/>
  <c r="X2099" i="20"/>
  <c r="X2100" i="20"/>
  <c r="X2101" i="20"/>
  <c r="X2102" i="20"/>
  <c r="X2103" i="20"/>
  <c r="X2104" i="20"/>
  <c r="X2105" i="20"/>
  <c r="X2106" i="20"/>
  <c r="X2107" i="20"/>
  <c r="X2108" i="20"/>
  <c r="X2109" i="20"/>
  <c r="X2110" i="20"/>
  <c r="X2111" i="20"/>
  <c r="X2112" i="20"/>
  <c r="X2113" i="20"/>
  <c r="X2114" i="20"/>
  <c r="X2115" i="20"/>
  <c r="X2116" i="20"/>
  <c r="X2117" i="20"/>
  <c r="X2118" i="20"/>
  <c r="X2119" i="20"/>
  <c r="X2120" i="20"/>
  <c r="X2121" i="20"/>
  <c r="X2122" i="20"/>
  <c r="X2123" i="20"/>
  <c r="X2124" i="20"/>
  <c r="X2125" i="20"/>
  <c r="X2126" i="20"/>
  <c r="X2127" i="20"/>
  <c r="X2128" i="20"/>
  <c r="X2129" i="20"/>
  <c r="X2130" i="20"/>
  <c r="X2131" i="20"/>
  <c r="X2132" i="20"/>
  <c r="X2133" i="20"/>
  <c r="X2134" i="20"/>
  <c r="X2135" i="20"/>
  <c r="X2136" i="20"/>
  <c r="X2137" i="20"/>
  <c r="X2138" i="20"/>
  <c r="X2139" i="20"/>
  <c r="X2140" i="20"/>
  <c r="X2141" i="20"/>
  <c r="X2142" i="20"/>
  <c r="X2143" i="20"/>
  <c r="X2144" i="20"/>
  <c r="X2145" i="20"/>
  <c r="X2146" i="20"/>
  <c r="X2147" i="20"/>
  <c r="X2148" i="20"/>
  <c r="X2149" i="20"/>
  <c r="X2150" i="20"/>
  <c r="X2151" i="20"/>
  <c r="X2152" i="20"/>
  <c r="X2153" i="20"/>
  <c r="X2154" i="20"/>
  <c r="X2155" i="20"/>
  <c r="X2156" i="20"/>
  <c r="X2157" i="20"/>
  <c r="X2158" i="20"/>
  <c r="X2159" i="20"/>
  <c r="X2160" i="20"/>
  <c r="X2161" i="20"/>
  <c r="X2162" i="20"/>
  <c r="X2163" i="20"/>
  <c r="X2164" i="20"/>
  <c r="X2165" i="20"/>
  <c r="X2166" i="20"/>
  <c r="X2167" i="20"/>
  <c r="X2168" i="20"/>
  <c r="X2169" i="20"/>
  <c r="X2170" i="20"/>
  <c r="X2171" i="20"/>
  <c r="X2172" i="20"/>
  <c r="X2173" i="20"/>
  <c r="X2174" i="20"/>
  <c r="X2175" i="20"/>
  <c r="X2176" i="20"/>
  <c r="X2177" i="20"/>
  <c r="X2178" i="20"/>
  <c r="X2179" i="20"/>
  <c r="X2180" i="20"/>
  <c r="X2181" i="20"/>
  <c r="X2182" i="20"/>
  <c r="X2183" i="20"/>
  <c r="X2184" i="20"/>
  <c r="X2185" i="20"/>
  <c r="X2186" i="20"/>
  <c r="X2187" i="20"/>
  <c r="X2188" i="20"/>
  <c r="X2189" i="20"/>
  <c r="X2190" i="20"/>
  <c r="X2191" i="20"/>
  <c r="X2192" i="20"/>
  <c r="X2193" i="20"/>
  <c r="X2194" i="20"/>
  <c r="X2195" i="20"/>
  <c r="X2196" i="20"/>
  <c r="X2197" i="20"/>
  <c r="X2198" i="20"/>
  <c r="X2199" i="20"/>
  <c r="X2200" i="20"/>
  <c r="X2201" i="20"/>
  <c r="X2202" i="20"/>
  <c r="X2203" i="20"/>
  <c r="X2204" i="20"/>
  <c r="X2205" i="20"/>
  <c r="X2206" i="20"/>
  <c r="X2207" i="20"/>
  <c r="X2208" i="20"/>
  <c r="X2209" i="20"/>
  <c r="X2210" i="20"/>
  <c r="X2211" i="20"/>
  <c r="X2212" i="20"/>
  <c r="X2213" i="20"/>
  <c r="X2214" i="20"/>
  <c r="X2215" i="20"/>
  <c r="X2216" i="20"/>
  <c r="X2217" i="20"/>
  <c r="X2218" i="20"/>
  <c r="X2219" i="20"/>
  <c r="X2220" i="20"/>
  <c r="X2221" i="20"/>
  <c r="X2222" i="20"/>
  <c r="X2223" i="20"/>
  <c r="X2224" i="20"/>
  <c r="X2225" i="20"/>
  <c r="X2226" i="20"/>
  <c r="X2227" i="20"/>
  <c r="X2228" i="20"/>
  <c r="X2229" i="20"/>
  <c r="X2230" i="20"/>
  <c r="X2231" i="20"/>
  <c r="X2232" i="20"/>
  <c r="X2233" i="20"/>
  <c r="X2234" i="20"/>
  <c r="X2235" i="20"/>
  <c r="X2236" i="20"/>
  <c r="X2237" i="20"/>
  <c r="X2238" i="20"/>
  <c r="X2239" i="20"/>
  <c r="X2240" i="20"/>
  <c r="X2241" i="20"/>
  <c r="X2242" i="20"/>
  <c r="X2243" i="20"/>
  <c r="X2244" i="20"/>
  <c r="X2245" i="20"/>
  <c r="X2246" i="20"/>
  <c r="X2247" i="20"/>
  <c r="X2248" i="20"/>
  <c r="X2249" i="20"/>
  <c r="X2250" i="20"/>
  <c r="X2251" i="20"/>
  <c r="X2252" i="20"/>
  <c r="X2253" i="20"/>
  <c r="X2254" i="20"/>
  <c r="X2255" i="20"/>
  <c r="X2256" i="20"/>
  <c r="X2257" i="20"/>
  <c r="X2258" i="20"/>
  <c r="X2259" i="20"/>
  <c r="X2260" i="20"/>
  <c r="X2261" i="20"/>
  <c r="X2262" i="20"/>
  <c r="X2263" i="20"/>
  <c r="X2264" i="20"/>
  <c r="X2265" i="20"/>
  <c r="X2266" i="20"/>
  <c r="X2267" i="20"/>
  <c r="X2268" i="20"/>
  <c r="X2269" i="20"/>
  <c r="X2270" i="20"/>
  <c r="X2271" i="20"/>
  <c r="X2272" i="20"/>
  <c r="X2273" i="20"/>
  <c r="X2274" i="20"/>
  <c r="X2275" i="20"/>
  <c r="X2276" i="20"/>
  <c r="X2277" i="20"/>
  <c r="X2278" i="20"/>
  <c r="X2279" i="20"/>
  <c r="X2280" i="20"/>
  <c r="X2281" i="20"/>
  <c r="X2282" i="20"/>
  <c r="X2283" i="20"/>
  <c r="X2284" i="20"/>
  <c r="X2285" i="20"/>
  <c r="X2286" i="20"/>
  <c r="X2287" i="20"/>
  <c r="X2288" i="20"/>
  <c r="X2289" i="20"/>
  <c r="X2290" i="20"/>
  <c r="X2291" i="20"/>
  <c r="X2292" i="20"/>
  <c r="X2293" i="20"/>
  <c r="X2294" i="20"/>
  <c r="X2295" i="20"/>
  <c r="X2296" i="20"/>
  <c r="X2297" i="20"/>
  <c r="X2298" i="20"/>
  <c r="X2299" i="20"/>
  <c r="X2300" i="20"/>
  <c r="X2301" i="20"/>
  <c r="X2302" i="20"/>
  <c r="X2303" i="20"/>
  <c r="X2304" i="20"/>
  <c r="X2305" i="20"/>
  <c r="X2306" i="20"/>
  <c r="X2307" i="20"/>
  <c r="X2308" i="20"/>
  <c r="X2309" i="20"/>
  <c r="X2310" i="20"/>
  <c r="X2311" i="20"/>
  <c r="X2312" i="20"/>
  <c r="X2313" i="20"/>
  <c r="X2314" i="20"/>
  <c r="X2315" i="20"/>
  <c r="X2316" i="20"/>
  <c r="X2317" i="20"/>
  <c r="X2318" i="20"/>
  <c r="X2319" i="20"/>
  <c r="X2320" i="20"/>
  <c r="X2321" i="20"/>
  <c r="X2322" i="20"/>
  <c r="X2323" i="20"/>
  <c r="X2324" i="20"/>
  <c r="X2325" i="20"/>
  <c r="X2326" i="20"/>
  <c r="X2327" i="20"/>
  <c r="X2328" i="20"/>
  <c r="X2329" i="20"/>
  <c r="X2330" i="20"/>
  <c r="X2331" i="20"/>
  <c r="X2332" i="20"/>
  <c r="X2333" i="20"/>
  <c r="X2334" i="20"/>
  <c r="X2335" i="20"/>
  <c r="X2336" i="20"/>
  <c r="X2337" i="20"/>
  <c r="X2338" i="20"/>
  <c r="X2339" i="20"/>
  <c r="X2340" i="20"/>
  <c r="X2341" i="20"/>
  <c r="X2342" i="20"/>
  <c r="X2343" i="20"/>
  <c r="X2344" i="20"/>
  <c r="X2345" i="20"/>
  <c r="X2346" i="20"/>
  <c r="X2347" i="20"/>
  <c r="X2348" i="20"/>
  <c r="X2349" i="20"/>
  <c r="X2350" i="20"/>
  <c r="X2351" i="20"/>
  <c r="X2352" i="20"/>
  <c r="X2353" i="20"/>
  <c r="X2354" i="20"/>
  <c r="X2355" i="20"/>
  <c r="X2356" i="20"/>
  <c r="X2357" i="20"/>
  <c r="X2358" i="20"/>
  <c r="X2359" i="20"/>
  <c r="X2360" i="20"/>
  <c r="X2361" i="20"/>
  <c r="X2362" i="20"/>
  <c r="X2363" i="20"/>
  <c r="X2364" i="20"/>
  <c r="X2365" i="20"/>
  <c r="X2366" i="20"/>
  <c r="X2367" i="20"/>
  <c r="X2368" i="20"/>
  <c r="X2369" i="20"/>
  <c r="X2370" i="20"/>
  <c r="X2371" i="20"/>
  <c r="X2372" i="20"/>
  <c r="X2373" i="20"/>
  <c r="X2374" i="20"/>
  <c r="X2375" i="20"/>
  <c r="X2376" i="20"/>
  <c r="X2377" i="20"/>
  <c r="X2378" i="20"/>
  <c r="X2379" i="20"/>
  <c r="X2380" i="20"/>
  <c r="X2381" i="20"/>
  <c r="X2382" i="20"/>
  <c r="X2383" i="20"/>
  <c r="X2384" i="20"/>
  <c r="X2385" i="20"/>
  <c r="X2386" i="20"/>
  <c r="X2387" i="20"/>
  <c r="X2388" i="20"/>
  <c r="X2389" i="20"/>
  <c r="X2390" i="20"/>
  <c r="X2391" i="20"/>
  <c r="X2392" i="20"/>
  <c r="X2393" i="20"/>
  <c r="X2394" i="20"/>
  <c r="X2395" i="20"/>
  <c r="X2396" i="20"/>
  <c r="X2397" i="20"/>
  <c r="X2398" i="20"/>
  <c r="X2399" i="20"/>
  <c r="X2400" i="20"/>
  <c r="X2401" i="20"/>
  <c r="X2402" i="20"/>
  <c r="X2403" i="20"/>
  <c r="X2404" i="20"/>
  <c r="X2405" i="20"/>
  <c r="X2406" i="20"/>
  <c r="X2407" i="20"/>
  <c r="X2408" i="20"/>
  <c r="X2409" i="20"/>
  <c r="X2410" i="20"/>
  <c r="X2411" i="20"/>
  <c r="X2412" i="20"/>
  <c r="X2413" i="20"/>
  <c r="X2414" i="20"/>
  <c r="X2415" i="20"/>
  <c r="X2416" i="20"/>
  <c r="X2417" i="20"/>
  <c r="X2418" i="20"/>
  <c r="X2419" i="20"/>
  <c r="X2420" i="20"/>
  <c r="X2421" i="20"/>
  <c r="X2422" i="20"/>
  <c r="X2423" i="20"/>
  <c r="X2424" i="20"/>
  <c r="X2425" i="20"/>
  <c r="X2426" i="20"/>
  <c r="X2427" i="20"/>
  <c r="X2428" i="20"/>
  <c r="X2429" i="20"/>
  <c r="X2430" i="20"/>
  <c r="X2431" i="20"/>
  <c r="X2432" i="20"/>
  <c r="X2433" i="20"/>
  <c r="X2434" i="20"/>
  <c r="X2435" i="20"/>
  <c r="X2436" i="20"/>
  <c r="X2437" i="20"/>
  <c r="X2438" i="20"/>
  <c r="X2439" i="20"/>
  <c r="X2440" i="20"/>
  <c r="X2441" i="20"/>
  <c r="X2442" i="20"/>
  <c r="X2443" i="20"/>
  <c r="X2444" i="20"/>
  <c r="X2445" i="20"/>
  <c r="X2446" i="20"/>
  <c r="X2447" i="20"/>
  <c r="X2448" i="20"/>
  <c r="X2449" i="20"/>
  <c r="X2450" i="20"/>
  <c r="X2451" i="20"/>
  <c r="X2452" i="20"/>
  <c r="X2453" i="20"/>
  <c r="X2454" i="20"/>
  <c r="X2455" i="20"/>
  <c r="X2456" i="20"/>
  <c r="X2457" i="20"/>
  <c r="X2458" i="20"/>
  <c r="X2459" i="20"/>
  <c r="X2460" i="20"/>
  <c r="X2461" i="20"/>
  <c r="X2462" i="20"/>
  <c r="X2463" i="20"/>
  <c r="X2464" i="20"/>
  <c r="X2465" i="20"/>
  <c r="X2466" i="20"/>
  <c r="X2467" i="20"/>
  <c r="X2468" i="20"/>
  <c r="X2469" i="20"/>
  <c r="X2470" i="20"/>
  <c r="X2471" i="20"/>
  <c r="X2472" i="20"/>
  <c r="X2473" i="20"/>
  <c r="X2474" i="20"/>
  <c r="X2475" i="20"/>
  <c r="X2476" i="20"/>
  <c r="X2477" i="20"/>
  <c r="X2478" i="20"/>
  <c r="X2479" i="20"/>
  <c r="X2480" i="20"/>
  <c r="X2481" i="20"/>
  <c r="X2482" i="20"/>
  <c r="X2483" i="20"/>
  <c r="X2484" i="20"/>
  <c r="X2485" i="20"/>
  <c r="X2486" i="20"/>
  <c r="X2487" i="20"/>
  <c r="X2488" i="20"/>
  <c r="X2489" i="20"/>
  <c r="X2490" i="20"/>
  <c r="X2491" i="20"/>
  <c r="X2492" i="20"/>
  <c r="X2493" i="20"/>
  <c r="X2494" i="20"/>
  <c r="X2495" i="20"/>
  <c r="X2496" i="20"/>
  <c r="X2497" i="20"/>
  <c r="X2498" i="20"/>
  <c r="X2499" i="20"/>
  <c r="X2500" i="20"/>
  <c r="X2501" i="20"/>
  <c r="X2502" i="20"/>
  <c r="X2503" i="20"/>
  <c r="X2504" i="20"/>
  <c r="X2505" i="20"/>
  <c r="X2506" i="20"/>
  <c r="X2507" i="20"/>
  <c r="X2508" i="20"/>
  <c r="X2509" i="20"/>
  <c r="X2510" i="20"/>
  <c r="X2511" i="20"/>
  <c r="X2512" i="20"/>
  <c r="X2513" i="20"/>
  <c r="X2514" i="20"/>
  <c r="X2515" i="20"/>
  <c r="X2516" i="20"/>
  <c r="X2517" i="20"/>
  <c r="X2518" i="20"/>
  <c r="X2519" i="20"/>
  <c r="X2520" i="20"/>
  <c r="X2521" i="20"/>
  <c r="X2522" i="20"/>
  <c r="X2523" i="20"/>
  <c r="X2524" i="20"/>
  <c r="X2525" i="20"/>
  <c r="X2526" i="20"/>
  <c r="X2527" i="20"/>
  <c r="X2528" i="20"/>
  <c r="X2529" i="20"/>
  <c r="X2530" i="20"/>
  <c r="X2531" i="20"/>
  <c r="X2532" i="20"/>
  <c r="X2533" i="20"/>
  <c r="X2534" i="20"/>
  <c r="X2535" i="20"/>
  <c r="X2536" i="20"/>
  <c r="X2537" i="20"/>
  <c r="X2538" i="20"/>
  <c r="X2539" i="20"/>
  <c r="X2540" i="20"/>
  <c r="X2541" i="20"/>
  <c r="X2542" i="20"/>
  <c r="X2543" i="20"/>
  <c r="X2544" i="20"/>
  <c r="X2545" i="20"/>
  <c r="X2546" i="20"/>
  <c r="X2547" i="20"/>
  <c r="X2548" i="20"/>
  <c r="X2549" i="20"/>
  <c r="X2550" i="20"/>
  <c r="X2551" i="20"/>
  <c r="X2552" i="20"/>
  <c r="X2553" i="20"/>
  <c r="X2554" i="20"/>
  <c r="X2555" i="20"/>
  <c r="X2556" i="20"/>
  <c r="X2557" i="20"/>
  <c r="X2558" i="20"/>
  <c r="X2559" i="20"/>
  <c r="X2560" i="20"/>
  <c r="X2561" i="20"/>
  <c r="X2562" i="20"/>
  <c r="X2563" i="20"/>
  <c r="X2564" i="20"/>
  <c r="X2565" i="20"/>
  <c r="X2566" i="20"/>
  <c r="X2567" i="20"/>
  <c r="X2568" i="20"/>
  <c r="X2569" i="20"/>
  <c r="X2570" i="20"/>
  <c r="X2571" i="20"/>
  <c r="X2572" i="20"/>
  <c r="X2573" i="20"/>
  <c r="X2574" i="20"/>
  <c r="X2575" i="20"/>
  <c r="X2576" i="20"/>
  <c r="X2577" i="20"/>
  <c r="X2578" i="20"/>
  <c r="X2579" i="20"/>
  <c r="X2580" i="20"/>
  <c r="X2581" i="20"/>
  <c r="X2582" i="20"/>
  <c r="X2583" i="20"/>
  <c r="X2584" i="20"/>
  <c r="X2585" i="20"/>
  <c r="X2586" i="20"/>
  <c r="X2587" i="20"/>
  <c r="X2588" i="20"/>
  <c r="X2589" i="20"/>
  <c r="X2590" i="20"/>
  <c r="X2591" i="20"/>
  <c r="X2592" i="20"/>
  <c r="X2593" i="20"/>
  <c r="X2594" i="20"/>
  <c r="X2595" i="20"/>
  <c r="X2596" i="20"/>
  <c r="X2597" i="20"/>
  <c r="X2598" i="20"/>
  <c r="X2599" i="20"/>
  <c r="X2600" i="20"/>
  <c r="X2601" i="20"/>
  <c r="X2602" i="20"/>
  <c r="X2603" i="20"/>
  <c r="X2604" i="20"/>
  <c r="X2605" i="20"/>
  <c r="X2606" i="20"/>
  <c r="X2607" i="20"/>
  <c r="X2608" i="20"/>
  <c r="X2609" i="20"/>
  <c r="X2610" i="20"/>
  <c r="X2611" i="20"/>
  <c r="X2612" i="20"/>
  <c r="X2613" i="20"/>
  <c r="X2614" i="20"/>
  <c r="X2615" i="20"/>
  <c r="X2616" i="20"/>
  <c r="X2617" i="20"/>
  <c r="X2618" i="20"/>
  <c r="X2619" i="20"/>
  <c r="X2620" i="20"/>
  <c r="X2621" i="20"/>
  <c r="X2622" i="20"/>
  <c r="X2623" i="20"/>
  <c r="X2624" i="20"/>
  <c r="X2625" i="20"/>
  <c r="X2626" i="20"/>
  <c r="X2627" i="20"/>
  <c r="X2628" i="20"/>
  <c r="X2629" i="20"/>
  <c r="X2630" i="20"/>
  <c r="X2631" i="20"/>
  <c r="X2632" i="20"/>
  <c r="X2633" i="20"/>
  <c r="X2634" i="20"/>
  <c r="X2635" i="20"/>
  <c r="X2636" i="20"/>
  <c r="X2637" i="20"/>
  <c r="X2638" i="20"/>
  <c r="X2639" i="20"/>
  <c r="X2640" i="20"/>
  <c r="X2641" i="20"/>
  <c r="X2642" i="20"/>
  <c r="X2643" i="20"/>
  <c r="X2644" i="20"/>
  <c r="X2645" i="20"/>
  <c r="X2646" i="20"/>
  <c r="X2647" i="20"/>
  <c r="X2648" i="20"/>
  <c r="X2649" i="20"/>
  <c r="X2650" i="20"/>
  <c r="X2651" i="20"/>
  <c r="X2652" i="20"/>
  <c r="X2653" i="20"/>
  <c r="X2654" i="20"/>
  <c r="X2655" i="20"/>
  <c r="X2656" i="20"/>
  <c r="X2657" i="20"/>
  <c r="X2658" i="20"/>
  <c r="X2659" i="20"/>
  <c r="X2660" i="20"/>
  <c r="X2661" i="20"/>
  <c r="X2662" i="20"/>
  <c r="X2663" i="20"/>
  <c r="X2664" i="20"/>
  <c r="X2665" i="20"/>
  <c r="X2666" i="20"/>
  <c r="X2667" i="20"/>
  <c r="X2668" i="20"/>
  <c r="X2669" i="20"/>
  <c r="X2670" i="20"/>
  <c r="X2671" i="20"/>
  <c r="X2672" i="20"/>
  <c r="X2673" i="20"/>
  <c r="X2674" i="20"/>
  <c r="X2675" i="20"/>
  <c r="X2676" i="20"/>
  <c r="X2677" i="20"/>
  <c r="X2678" i="20"/>
  <c r="X2679" i="20"/>
  <c r="X2680" i="20"/>
  <c r="X2681" i="20"/>
  <c r="X2682" i="20"/>
  <c r="X2683" i="20"/>
  <c r="X2684" i="20"/>
  <c r="X2685" i="20"/>
  <c r="X2686" i="20"/>
  <c r="X2687" i="20"/>
  <c r="X2688" i="20"/>
  <c r="X2689" i="20"/>
  <c r="X2690" i="20"/>
  <c r="X2691" i="20"/>
  <c r="X2692" i="20"/>
  <c r="X2693" i="20"/>
  <c r="X2694" i="20"/>
  <c r="X2695" i="20"/>
  <c r="X2696" i="20"/>
  <c r="X2697" i="20"/>
  <c r="X2698" i="20"/>
  <c r="X2699" i="20"/>
  <c r="X2700" i="20"/>
  <c r="X2701" i="20"/>
  <c r="X2702" i="20"/>
  <c r="X2703" i="20"/>
  <c r="X2704" i="20"/>
  <c r="X2705" i="20"/>
  <c r="X2706" i="20"/>
  <c r="X2707" i="20"/>
  <c r="X2708" i="20"/>
  <c r="X2709" i="20"/>
  <c r="X2710" i="20"/>
  <c r="X2711" i="20"/>
  <c r="X2712" i="20"/>
  <c r="X2713" i="20"/>
  <c r="X2714" i="20"/>
  <c r="X2715" i="20"/>
  <c r="X2716" i="20"/>
  <c r="X2717" i="20"/>
  <c r="X2718" i="20"/>
  <c r="X2719" i="20"/>
  <c r="X2720" i="20"/>
  <c r="X2721" i="20"/>
  <c r="X2722" i="20"/>
  <c r="X2723" i="20"/>
  <c r="X2724" i="20"/>
  <c r="X2725" i="20"/>
  <c r="X2726" i="20"/>
  <c r="X2727" i="20"/>
  <c r="X2728" i="20"/>
  <c r="X2729" i="20"/>
  <c r="X2730" i="20"/>
  <c r="X2731" i="20"/>
  <c r="X2732" i="20"/>
  <c r="X2733" i="20"/>
  <c r="X2734" i="20"/>
  <c r="X2735" i="20"/>
  <c r="X2736" i="20"/>
  <c r="X2737" i="20"/>
  <c r="X2738" i="20"/>
  <c r="X2739" i="20"/>
  <c r="X2740" i="20"/>
  <c r="X2741" i="20"/>
  <c r="X2742" i="20"/>
  <c r="X2743" i="20"/>
  <c r="X2744" i="20"/>
  <c r="X2745" i="20"/>
  <c r="X2746" i="20"/>
  <c r="X2747" i="20"/>
  <c r="X2748" i="20"/>
  <c r="X2749" i="20"/>
  <c r="X2750" i="20"/>
  <c r="X2751" i="20"/>
  <c r="X2752" i="20"/>
  <c r="X2753" i="20"/>
  <c r="X2754" i="20"/>
  <c r="X2755" i="20"/>
  <c r="X2756" i="20"/>
  <c r="X2757" i="20"/>
  <c r="X2758" i="20"/>
  <c r="X2759" i="20"/>
  <c r="X2760" i="20"/>
  <c r="X2761" i="20"/>
  <c r="X2762" i="20"/>
  <c r="X2763" i="20"/>
  <c r="X2764" i="20"/>
  <c r="X2765" i="20"/>
  <c r="X2766" i="20"/>
  <c r="X2767" i="20"/>
  <c r="X2768" i="20"/>
  <c r="X2769" i="20"/>
  <c r="X2770" i="20"/>
  <c r="X2771" i="20"/>
  <c r="X2772" i="20"/>
  <c r="X2773" i="20"/>
  <c r="X2774" i="20"/>
  <c r="X2775" i="20"/>
  <c r="X2776" i="20"/>
  <c r="X2777" i="20"/>
  <c r="X2778" i="20"/>
  <c r="X2779" i="20"/>
  <c r="X2780" i="20"/>
  <c r="X2781" i="20"/>
  <c r="X2782" i="20"/>
  <c r="X2783" i="20"/>
  <c r="X2784" i="20"/>
  <c r="X2785" i="20"/>
  <c r="X2786" i="20"/>
  <c r="X2787" i="20"/>
  <c r="X2788" i="20"/>
  <c r="X2789" i="20"/>
  <c r="X2790" i="20"/>
  <c r="X2791" i="20"/>
  <c r="X2792" i="20"/>
  <c r="X2793" i="20"/>
  <c r="X2794" i="20"/>
  <c r="X2795" i="20"/>
  <c r="X2796" i="20"/>
  <c r="X2797" i="20"/>
  <c r="X2798" i="20"/>
  <c r="X2799" i="20"/>
  <c r="X2800" i="20"/>
  <c r="X2801" i="20"/>
  <c r="X2802" i="20"/>
  <c r="X2803" i="20"/>
  <c r="X2804" i="20"/>
  <c r="X2805" i="20"/>
  <c r="X2806" i="20"/>
  <c r="X2807" i="20"/>
  <c r="X2808" i="20"/>
  <c r="X2809" i="20"/>
  <c r="X2810" i="20"/>
  <c r="X2811" i="20"/>
  <c r="X2812" i="20"/>
  <c r="X2813" i="20"/>
  <c r="X2814" i="20"/>
  <c r="X2815" i="20"/>
  <c r="X2816" i="20"/>
  <c r="X2817" i="20"/>
  <c r="X2818" i="20"/>
  <c r="X2819" i="20"/>
  <c r="X2820" i="20"/>
  <c r="X2821" i="20"/>
  <c r="X2822" i="20"/>
  <c r="X2823" i="20"/>
  <c r="X2824" i="20"/>
  <c r="X2825" i="20"/>
  <c r="X2826" i="20"/>
  <c r="X2827" i="20"/>
  <c r="X2828" i="20"/>
  <c r="X2829" i="20"/>
  <c r="X2830" i="20"/>
  <c r="X2831" i="20"/>
  <c r="X2832" i="20"/>
  <c r="X2833" i="20"/>
  <c r="X2834" i="20"/>
  <c r="X2835" i="20"/>
  <c r="X2836" i="20"/>
  <c r="X2837" i="20"/>
  <c r="X2838" i="20"/>
  <c r="X2839" i="20"/>
  <c r="X2840" i="20"/>
  <c r="X2841" i="20"/>
  <c r="X2842" i="20"/>
  <c r="X2843" i="20"/>
  <c r="X2844" i="20"/>
  <c r="X2845" i="20"/>
  <c r="X2846" i="20"/>
  <c r="X2847" i="20"/>
  <c r="X2848" i="20"/>
  <c r="X2849" i="20"/>
  <c r="X2850" i="20"/>
  <c r="X2851" i="20"/>
  <c r="X2852" i="20"/>
  <c r="X2853" i="20"/>
  <c r="X2854" i="20"/>
  <c r="X2855" i="20"/>
  <c r="X2856" i="20"/>
  <c r="X2857" i="20"/>
  <c r="X2858" i="20"/>
  <c r="X2859" i="20"/>
  <c r="X2860" i="20"/>
  <c r="X2861" i="20"/>
  <c r="X2862" i="20"/>
  <c r="X2863" i="20"/>
  <c r="X2864" i="20"/>
  <c r="X2865" i="20"/>
  <c r="X2866" i="20"/>
  <c r="X2867" i="20"/>
  <c r="X2868" i="20"/>
  <c r="X2869" i="20"/>
  <c r="X2870" i="20"/>
  <c r="X2871" i="20"/>
  <c r="X2872" i="20"/>
  <c r="X2873" i="20"/>
  <c r="X2874" i="20"/>
  <c r="X2875" i="20"/>
  <c r="X2876" i="20"/>
  <c r="X2877" i="20"/>
  <c r="X2878" i="20"/>
  <c r="X2879" i="20"/>
  <c r="X2880" i="20"/>
  <c r="X2881" i="20"/>
  <c r="X2882" i="20"/>
  <c r="X2883" i="20"/>
  <c r="X2884" i="20"/>
  <c r="X2885" i="20"/>
  <c r="X2886" i="20"/>
  <c r="X2887" i="20"/>
  <c r="X2888" i="20"/>
  <c r="X2889" i="20"/>
  <c r="X2890" i="20"/>
  <c r="X2891" i="20"/>
  <c r="X2892" i="20"/>
  <c r="X2893" i="20"/>
  <c r="X2894" i="20"/>
  <c r="X2895" i="20"/>
  <c r="X2896" i="20"/>
  <c r="X2897" i="20"/>
  <c r="X2898" i="20"/>
  <c r="X2899" i="20"/>
  <c r="X2900" i="20"/>
  <c r="X2901" i="20"/>
  <c r="X2902" i="20"/>
  <c r="X2903" i="20"/>
  <c r="X2904" i="20"/>
  <c r="X2905" i="20"/>
  <c r="X2906" i="20"/>
  <c r="X2907" i="20"/>
  <c r="X2908" i="20"/>
  <c r="X2909" i="20"/>
  <c r="X2910" i="20"/>
  <c r="X2911" i="20"/>
  <c r="X2912" i="20"/>
  <c r="X2913" i="20"/>
  <c r="X2914" i="20"/>
  <c r="X2915" i="20"/>
  <c r="X2916" i="20"/>
  <c r="X2917" i="20"/>
  <c r="X2918" i="20"/>
  <c r="X2919" i="20"/>
  <c r="X2920" i="20"/>
  <c r="X2921" i="20"/>
  <c r="X2922" i="20"/>
  <c r="X2923" i="20"/>
  <c r="X2924" i="20"/>
  <c r="X2925" i="20"/>
  <c r="X2926" i="20"/>
  <c r="X2927" i="20"/>
  <c r="X2928" i="20"/>
  <c r="X2929" i="20"/>
  <c r="X2930" i="20"/>
  <c r="X2931" i="20"/>
  <c r="X2932" i="20"/>
  <c r="X2933" i="20"/>
  <c r="X2934" i="20"/>
  <c r="X2935" i="20"/>
  <c r="X2936" i="20"/>
  <c r="X2937" i="20"/>
  <c r="X2938" i="20"/>
  <c r="X2939" i="20"/>
  <c r="X2940" i="20"/>
  <c r="X2941" i="20"/>
  <c r="X2942" i="20"/>
  <c r="X2943" i="20"/>
  <c r="X2944" i="20"/>
  <c r="X2945" i="20"/>
  <c r="X2946" i="20"/>
  <c r="X2947" i="20"/>
  <c r="X2948" i="20"/>
  <c r="X2949" i="20"/>
  <c r="X2950" i="20"/>
  <c r="X2951" i="20"/>
  <c r="X2952" i="20"/>
  <c r="X2953" i="20"/>
  <c r="X2954" i="20"/>
  <c r="X2955" i="20"/>
  <c r="X2956" i="20"/>
  <c r="X2957" i="20"/>
  <c r="X2958" i="20"/>
  <c r="X2959" i="20"/>
  <c r="X2960" i="20"/>
  <c r="X2961" i="20"/>
  <c r="X2962" i="20"/>
  <c r="X2963" i="20"/>
  <c r="X2964" i="20"/>
  <c r="X2965" i="20"/>
  <c r="X2966" i="20"/>
  <c r="X2967" i="20"/>
  <c r="X2968" i="20"/>
  <c r="X2969" i="20"/>
  <c r="X2970" i="20"/>
  <c r="X2971" i="20"/>
  <c r="X2972" i="20"/>
  <c r="X2973" i="20"/>
  <c r="X2974" i="20"/>
  <c r="X2975" i="20"/>
  <c r="X2976" i="20"/>
  <c r="X2977" i="20"/>
  <c r="X2978" i="20"/>
  <c r="X2979" i="20"/>
  <c r="X2980" i="20"/>
  <c r="X2981" i="20"/>
  <c r="X2982" i="20"/>
  <c r="X2983" i="20"/>
  <c r="X2984" i="20"/>
  <c r="X2985" i="20"/>
  <c r="X2986" i="20"/>
  <c r="X2987" i="20"/>
  <c r="X2988" i="20"/>
  <c r="X2989" i="20"/>
  <c r="X2990" i="20"/>
  <c r="X2991" i="20"/>
  <c r="X2992" i="20"/>
  <c r="X2993" i="20"/>
  <c r="X2994" i="20"/>
  <c r="X2995" i="20"/>
  <c r="X2996" i="20"/>
  <c r="X2997" i="20"/>
  <c r="X2998" i="20"/>
  <c r="X2999" i="20"/>
  <c r="X3000" i="20"/>
  <c r="X3001" i="20"/>
  <c r="X3002" i="20"/>
  <c r="X3003" i="20"/>
  <c r="X3004" i="20"/>
  <c r="X3005" i="20"/>
  <c r="X3006" i="20"/>
  <c r="X3007" i="20"/>
  <c r="X3008" i="20"/>
  <c r="X3009" i="20"/>
  <c r="X3010" i="20"/>
  <c r="X3011" i="20"/>
  <c r="X3012" i="20"/>
  <c r="X3013" i="20"/>
  <c r="X3014" i="20"/>
  <c r="X3015" i="20"/>
  <c r="X3016" i="20"/>
  <c r="X3017" i="20"/>
  <c r="X3018" i="20"/>
  <c r="X3019" i="20"/>
  <c r="X3020" i="20"/>
  <c r="X3021" i="20"/>
  <c r="X3022" i="20"/>
  <c r="X3023" i="20"/>
  <c r="X3024" i="20"/>
  <c r="X3025" i="20"/>
  <c r="X3026" i="20"/>
  <c r="X3027" i="20"/>
  <c r="X3028" i="20"/>
  <c r="X3029" i="20"/>
  <c r="X3030" i="20"/>
  <c r="X3031" i="20"/>
  <c r="X3032" i="20"/>
  <c r="X3033" i="20"/>
  <c r="X3034" i="20"/>
  <c r="X3035" i="20"/>
  <c r="X3036" i="20"/>
  <c r="X3037" i="20"/>
  <c r="X3038" i="20"/>
  <c r="X3039" i="20"/>
  <c r="X3040" i="20"/>
  <c r="X3041" i="20"/>
  <c r="X3042" i="20"/>
  <c r="X3043" i="20"/>
  <c r="X3044" i="20"/>
  <c r="X3045" i="20"/>
  <c r="X3046" i="20"/>
  <c r="X3047" i="20"/>
  <c r="X3048" i="20"/>
  <c r="X3049" i="20"/>
  <c r="X3050" i="20"/>
  <c r="X3051" i="20"/>
  <c r="X3052" i="20"/>
  <c r="X3053" i="20"/>
  <c r="X3054" i="20"/>
  <c r="X3055" i="20"/>
  <c r="X3056" i="20"/>
  <c r="X3057" i="20"/>
  <c r="X3058" i="20"/>
  <c r="X3059" i="20"/>
  <c r="X3060" i="20"/>
  <c r="X3061" i="20"/>
  <c r="X3062" i="20"/>
  <c r="X3063" i="20"/>
  <c r="X3064" i="20"/>
  <c r="X3065" i="20"/>
  <c r="X3066" i="20"/>
  <c r="X3067" i="20"/>
  <c r="X3068" i="20"/>
  <c r="X3069" i="20"/>
  <c r="X3070" i="20"/>
  <c r="X3071" i="20"/>
  <c r="X3072" i="20"/>
  <c r="X3073" i="20"/>
  <c r="X3074" i="20"/>
  <c r="X3075" i="20"/>
  <c r="X3076" i="20"/>
  <c r="X3077" i="20"/>
  <c r="X3078" i="20"/>
  <c r="X3079" i="20"/>
  <c r="X3080" i="20"/>
  <c r="X3081" i="20"/>
  <c r="X3082" i="20"/>
  <c r="X3083" i="20"/>
  <c r="X3084" i="20"/>
  <c r="X3085" i="20"/>
  <c r="X3086" i="20"/>
  <c r="X3087" i="20"/>
  <c r="X3088" i="20"/>
  <c r="X3089" i="20"/>
  <c r="X3090" i="20"/>
  <c r="X3091" i="20"/>
  <c r="X3092" i="20"/>
  <c r="X3093" i="20"/>
  <c r="X3094" i="20"/>
  <c r="X3095" i="20"/>
  <c r="X3096" i="20"/>
  <c r="X3097" i="20"/>
  <c r="X3098" i="20"/>
  <c r="X3099" i="20"/>
  <c r="X3100" i="20"/>
  <c r="X3101" i="20"/>
  <c r="X3102" i="20"/>
  <c r="X3103" i="20"/>
  <c r="X3104" i="20"/>
  <c r="X3105" i="20"/>
  <c r="X3106" i="20"/>
  <c r="X3107" i="20"/>
  <c r="X3108" i="20"/>
  <c r="X3109" i="20"/>
  <c r="X3110" i="20"/>
  <c r="X3111" i="20"/>
  <c r="X3112" i="20"/>
  <c r="X3113" i="20"/>
  <c r="X3114" i="20"/>
  <c r="X3115" i="20"/>
  <c r="X3116" i="20"/>
  <c r="X3117" i="20"/>
  <c r="X3118" i="20"/>
  <c r="X3119" i="20"/>
  <c r="X3120" i="20"/>
  <c r="X3121" i="20"/>
  <c r="X3122" i="20"/>
  <c r="X3123" i="20"/>
  <c r="X3124" i="20"/>
  <c r="X3125" i="20"/>
  <c r="X3126" i="20"/>
  <c r="X3127" i="20"/>
  <c r="X3128" i="20"/>
  <c r="X3129" i="20"/>
  <c r="X3130" i="20"/>
  <c r="X3131" i="20"/>
  <c r="X3132" i="20"/>
  <c r="X3133" i="20"/>
  <c r="X3134" i="20"/>
  <c r="X3135" i="20"/>
  <c r="X3136" i="20"/>
  <c r="X3137" i="20"/>
  <c r="X3138" i="20"/>
  <c r="X3139" i="20"/>
  <c r="X3140" i="20"/>
  <c r="X3141" i="20"/>
  <c r="X3142" i="20"/>
  <c r="X3143" i="20"/>
  <c r="X3144" i="20"/>
  <c r="X3145" i="20"/>
  <c r="X3146" i="20"/>
  <c r="X3147" i="20"/>
  <c r="X3148" i="20"/>
  <c r="X3149" i="20"/>
  <c r="X3150" i="20"/>
  <c r="X3151" i="20"/>
  <c r="X3152" i="20"/>
  <c r="X3153" i="20"/>
  <c r="X3154" i="20"/>
  <c r="X3155" i="20"/>
  <c r="X3156" i="20"/>
  <c r="X3157" i="20"/>
  <c r="X3158" i="20"/>
  <c r="X3159" i="20"/>
  <c r="X3160" i="20"/>
  <c r="X3161" i="20"/>
  <c r="X3162" i="20"/>
  <c r="X3163" i="20"/>
  <c r="X3164" i="20"/>
  <c r="X3165" i="20"/>
  <c r="X3166" i="20"/>
  <c r="X3167" i="20"/>
  <c r="X3168" i="20"/>
  <c r="X3169" i="20"/>
  <c r="X3170" i="20"/>
  <c r="X3171" i="20"/>
  <c r="X3172" i="20"/>
  <c r="X3173" i="20"/>
  <c r="X3174" i="20"/>
  <c r="X3175" i="20"/>
  <c r="X3176" i="20"/>
  <c r="X3177" i="20"/>
  <c r="X3178" i="20"/>
  <c r="X3179" i="20"/>
  <c r="X3180" i="20"/>
  <c r="X3181" i="20"/>
  <c r="X3182" i="20"/>
  <c r="X3183" i="20"/>
  <c r="X3184" i="20"/>
  <c r="X3185" i="20"/>
  <c r="X3186" i="20"/>
  <c r="X3187" i="20"/>
  <c r="X3188" i="20"/>
  <c r="X3189" i="20"/>
  <c r="X3190" i="20"/>
  <c r="X3191" i="20"/>
  <c r="X3192" i="20"/>
  <c r="X3193" i="20"/>
  <c r="X3194" i="20"/>
  <c r="X3195" i="20"/>
  <c r="X3196" i="20"/>
  <c r="X3197" i="20"/>
  <c r="X3198" i="20"/>
  <c r="X3199" i="20"/>
  <c r="X3200" i="20"/>
  <c r="X3201" i="20"/>
  <c r="X3202" i="20"/>
  <c r="X3203" i="20"/>
  <c r="X3204" i="20"/>
  <c r="X3205" i="20"/>
  <c r="X3206" i="20"/>
  <c r="X3207" i="20"/>
  <c r="X3208" i="20"/>
  <c r="X3209" i="20"/>
  <c r="X3210" i="20"/>
  <c r="X3211" i="20"/>
  <c r="X3212" i="20"/>
  <c r="X3213" i="20"/>
  <c r="X3214" i="20"/>
  <c r="X3215" i="20"/>
  <c r="X3216" i="20"/>
  <c r="X3217" i="20"/>
  <c r="X3218" i="20"/>
  <c r="X3219" i="20"/>
  <c r="X3220" i="20"/>
  <c r="X3221" i="20"/>
  <c r="X3222" i="20"/>
  <c r="X3223" i="20"/>
  <c r="X3224" i="20"/>
  <c r="X3225" i="20"/>
  <c r="X3226" i="20"/>
  <c r="X3227" i="20"/>
  <c r="X3228" i="20"/>
  <c r="X3229" i="20"/>
  <c r="X3230" i="20"/>
  <c r="X3231" i="20"/>
  <c r="X3232" i="20"/>
  <c r="X3233" i="20"/>
  <c r="X3234" i="20"/>
  <c r="X3235" i="20"/>
  <c r="X3236" i="20"/>
  <c r="X3237" i="20"/>
  <c r="X3238" i="20"/>
  <c r="X3239" i="20"/>
  <c r="X3240" i="20"/>
  <c r="X3241" i="20"/>
  <c r="X3242" i="20"/>
  <c r="X3243" i="20"/>
  <c r="X3244" i="20"/>
  <c r="X3245" i="20"/>
  <c r="X3246" i="20"/>
  <c r="X3247" i="20"/>
  <c r="X3248" i="20"/>
  <c r="X3249" i="20"/>
  <c r="X3250" i="20"/>
  <c r="X3251" i="20"/>
  <c r="X3252" i="20"/>
  <c r="X3253" i="20"/>
  <c r="X3254" i="20"/>
  <c r="X3255" i="20"/>
  <c r="X3256" i="20"/>
  <c r="X3257" i="20"/>
  <c r="X3258" i="20"/>
  <c r="X3259" i="20"/>
  <c r="X3260" i="20"/>
  <c r="X3261" i="20"/>
  <c r="X3262" i="20"/>
  <c r="X3263" i="20"/>
  <c r="X3264" i="20"/>
  <c r="X3265" i="20"/>
  <c r="X3266" i="20"/>
  <c r="X3267" i="20"/>
  <c r="X3268" i="20"/>
  <c r="X3269" i="20"/>
  <c r="X3270" i="20"/>
  <c r="X3271" i="20"/>
  <c r="X3272" i="20"/>
  <c r="X3273" i="20"/>
  <c r="X3274" i="20"/>
  <c r="X3275" i="20"/>
  <c r="X3276" i="20"/>
  <c r="X3277" i="20"/>
  <c r="X3278" i="20"/>
  <c r="X3279" i="20"/>
  <c r="X3280" i="20"/>
  <c r="X3281" i="20"/>
  <c r="X3282" i="20"/>
  <c r="X3283" i="20"/>
  <c r="X3284" i="20"/>
  <c r="X3285" i="20"/>
  <c r="X3286" i="20"/>
  <c r="X3287" i="20"/>
  <c r="X3288" i="20"/>
  <c r="X3289" i="20"/>
  <c r="X3290" i="20"/>
  <c r="X3291" i="20"/>
  <c r="X3292" i="20"/>
  <c r="X3293" i="20"/>
  <c r="X3294" i="20"/>
  <c r="X3295" i="20"/>
  <c r="X3296" i="20"/>
  <c r="X3297" i="20"/>
  <c r="X3298" i="20"/>
  <c r="X3299" i="20"/>
  <c r="X3300" i="20"/>
  <c r="X3301" i="20"/>
  <c r="X3302" i="20"/>
  <c r="X3303" i="20"/>
  <c r="X3304" i="20"/>
  <c r="X3305" i="20"/>
  <c r="X3306" i="20"/>
  <c r="X3307" i="20"/>
  <c r="X3308" i="20"/>
  <c r="X3309" i="20"/>
  <c r="X3310" i="20"/>
  <c r="X3311" i="20"/>
  <c r="X3312" i="20"/>
  <c r="X3313" i="20"/>
  <c r="X3314" i="20"/>
  <c r="X3315" i="20"/>
  <c r="X3316" i="20"/>
  <c r="X3317" i="20"/>
  <c r="X3318" i="20"/>
  <c r="X3319" i="20"/>
  <c r="X3320" i="20"/>
  <c r="X3321" i="20"/>
  <c r="X3322" i="20"/>
  <c r="X3323" i="20"/>
  <c r="X3324" i="20"/>
  <c r="X3325" i="20"/>
  <c r="X3326" i="20"/>
  <c r="X3327" i="20"/>
  <c r="X3328" i="20"/>
  <c r="X3329" i="20"/>
  <c r="X3330" i="20"/>
  <c r="X3331" i="20"/>
  <c r="X3332" i="20"/>
  <c r="X3333" i="20"/>
  <c r="X3334" i="20"/>
  <c r="X3335" i="20"/>
  <c r="X3336" i="20"/>
  <c r="X3337" i="20"/>
  <c r="X3338" i="20"/>
  <c r="X3339" i="20"/>
  <c r="X3340" i="20"/>
  <c r="X3341" i="20"/>
  <c r="X3342" i="20"/>
  <c r="X3343" i="20"/>
  <c r="X3344" i="20"/>
  <c r="X3345" i="20"/>
  <c r="X3346" i="20"/>
  <c r="X3347" i="20"/>
  <c r="X3348" i="20"/>
  <c r="X3349" i="20"/>
  <c r="X3350" i="20"/>
  <c r="X3351" i="20"/>
  <c r="X3352" i="20"/>
  <c r="X3353" i="20"/>
  <c r="X3354" i="20"/>
  <c r="X3355" i="20"/>
  <c r="X3356" i="20"/>
  <c r="X3357" i="20"/>
  <c r="X3358" i="20"/>
  <c r="X3359" i="20"/>
  <c r="X3360" i="20"/>
  <c r="X3361" i="20"/>
  <c r="X3362" i="20"/>
  <c r="X3363" i="20"/>
  <c r="X3364" i="20"/>
  <c r="X3365" i="20"/>
  <c r="X3366" i="20"/>
  <c r="X3367" i="20"/>
  <c r="X3368" i="20"/>
  <c r="X3369" i="20"/>
  <c r="X3370" i="20"/>
  <c r="X3371" i="20"/>
  <c r="X3372" i="20"/>
  <c r="X3373" i="20"/>
  <c r="X3374" i="20"/>
  <c r="X3375" i="20"/>
  <c r="X3376" i="20"/>
  <c r="X3377" i="20"/>
  <c r="X3378" i="20"/>
  <c r="X3379" i="20"/>
  <c r="X3380" i="20"/>
  <c r="X3381" i="20"/>
  <c r="X3382" i="20"/>
  <c r="X3383" i="20"/>
  <c r="X3384" i="20"/>
  <c r="X3385" i="20"/>
  <c r="X3386" i="20"/>
  <c r="X3387" i="20"/>
  <c r="X3388" i="20"/>
  <c r="X3389" i="20"/>
  <c r="X3390" i="20"/>
  <c r="X3391" i="20"/>
  <c r="X3392" i="20"/>
  <c r="X3393" i="20"/>
  <c r="X3394" i="20"/>
  <c r="X3395" i="20"/>
  <c r="X3396" i="20"/>
  <c r="X3397" i="20"/>
  <c r="X3398" i="20"/>
  <c r="X3399" i="20"/>
  <c r="X3400" i="20"/>
  <c r="X3401" i="20"/>
  <c r="X3402" i="20"/>
  <c r="X3403" i="20"/>
  <c r="X3404" i="20"/>
  <c r="X3405" i="20"/>
  <c r="X3406" i="20"/>
  <c r="X3407" i="20"/>
  <c r="X3408" i="20"/>
  <c r="X3409" i="20"/>
  <c r="X3410" i="20"/>
  <c r="X3411" i="20"/>
  <c r="X3412" i="20"/>
  <c r="X3413" i="20"/>
  <c r="X3414" i="20"/>
  <c r="X3415" i="20"/>
  <c r="X3416" i="20"/>
  <c r="X3417" i="20"/>
  <c r="X3418" i="20"/>
  <c r="X3419" i="20"/>
  <c r="X3420" i="20"/>
  <c r="X3421" i="20"/>
  <c r="X3422" i="20"/>
  <c r="X3423" i="20"/>
  <c r="X3424" i="20"/>
  <c r="X3425" i="20"/>
  <c r="X3426" i="20"/>
  <c r="X3427" i="20"/>
  <c r="X3428" i="20"/>
  <c r="X3429" i="20"/>
  <c r="X3430" i="20"/>
  <c r="X3431" i="20"/>
  <c r="X3432" i="20"/>
  <c r="X3433" i="20"/>
  <c r="X3434" i="20"/>
  <c r="X3435" i="20"/>
  <c r="X3436" i="20"/>
  <c r="X3437" i="20"/>
  <c r="X3438" i="20"/>
  <c r="X3439" i="20"/>
  <c r="X3440" i="20"/>
  <c r="X3441" i="20"/>
  <c r="X3442" i="20"/>
  <c r="X3443" i="20"/>
  <c r="X3444" i="20"/>
  <c r="X3445" i="20"/>
  <c r="X3446" i="20"/>
  <c r="X3447" i="20"/>
  <c r="X3448" i="20"/>
  <c r="X3449" i="20"/>
  <c r="X3450" i="20"/>
  <c r="X3451" i="20"/>
  <c r="X3452" i="20"/>
  <c r="X3453" i="20"/>
  <c r="X3454" i="20"/>
  <c r="X3455" i="20"/>
  <c r="X3456" i="20"/>
  <c r="X3457" i="20"/>
  <c r="X3458" i="20"/>
  <c r="X3459" i="20"/>
  <c r="X3460" i="20"/>
  <c r="X3461" i="20"/>
  <c r="X3462" i="20"/>
  <c r="X3463" i="20"/>
  <c r="X3464" i="20"/>
  <c r="X3465" i="20"/>
  <c r="X3466" i="20"/>
  <c r="X3467" i="20"/>
  <c r="X3468" i="20"/>
  <c r="X3469" i="20"/>
  <c r="X3470" i="20"/>
  <c r="X3471" i="20"/>
  <c r="X3472" i="20"/>
  <c r="X3473" i="20"/>
  <c r="X3474" i="20"/>
  <c r="X3475" i="20"/>
  <c r="X3476" i="20"/>
  <c r="X3477" i="20"/>
  <c r="X3478" i="20"/>
  <c r="X3479" i="20"/>
  <c r="X3480" i="20"/>
  <c r="X3481" i="20"/>
  <c r="X3482" i="20"/>
  <c r="X3483" i="20"/>
  <c r="X3484" i="20"/>
  <c r="X3485" i="20"/>
  <c r="X3486" i="20"/>
  <c r="X3487" i="20"/>
  <c r="X3488" i="20"/>
  <c r="X3489" i="20"/>
  <c r="X3490" i="20"/>
  <c r="X3491" i="20"/>
  <c r="X3492" i="20"/>
  <c r="X3493" i="20"/>
  <c r="X3494" i="20"/>
  <c r="X3495" i="20"/>
  <c r="X3496" i="20"/>
  <c r="X3497" i="20"/>
  <c r="X3498" i="20"/>
  <c r="X3499" i="20"/>
  <c r="X3500" i="20"/>
  <c r="X3501" i="20"/>
  <c r="X3502" i="20"/>
  <c r="X3503" i="20"/>
  <c r="X3504" i="20"/>
  <c r="X3505" i="20"/>
  <c r="X3506" i="20"/>
  <c r="X3507" i="20"/>
  <c r="X3508" i="20"/>
  <c r="X3509" i="20"/>
  <c r="X3510" i="20"/>
  <c r="X3511" i="20"/>
  <c r="X3512" i="20"/>
  <c r="X3513" i="20"/>
  <c r="X3514" i="20"/>
  <c r="X3515" i="20"/>
  <c r="X3516" i="20"/>
  <c r="X3517" i="20"/>
  <c r="X3518" i="20"/>
  <c r="X3519" i="20"/>
  <c r="X3520" i="20"/>
  <c r="X3521" i="20"/>
  <c r="X3522" i="20"/>
  <c r="X3523" i="20"/>
  <c r="X3524" i="20"/>
  <c r="X3525" i="20"/>
  <c r="X3526" i="20"/>
  <c r="X3527" i="20"/>
  <c r="X3528" i="20"/>
  <c r="X3529" i="20"/>
  <c r="X3530" i="20"/>
  <c r="X3531" i="20"/>
  <c r="X3532" i="20"/>
  <c r="X3533" i="20"/>
  <c r="X3534" i="20"/>
  <c r="X3535" i="20"/>
  <c r="X3536" i="20"/>
  <c r="X3537" i="20"/>
  <c r="X3538" i="20"/>
  <c r="X3539" i="20"/>
  <c r="X3540" i="20"/>
  <c r="X3541" i="20"/>
  <c r="X3542" i="20"/>
  <c r="X3543" i="20"/>
  <c r="X3544" i="20"/>
  <c r="X3545" i="20"/>
  <c r="X3546" i="20"/>
  <c r="X3547" i="20"/>
  <c r="X3548" i="20"/>
  <c r="X3549" i="20"/>
  <c r="X3550" i="20"/>
  <c r="X3551" i="20"/>
  <c r="X3552" i="20"/>
  <c r="X3553" i="20"/>
  <c r="X3554" i="20"/>
  <c r="X3555" i="20"/>
  <c r="X3556" i="20"/>
  <c r="X3557" i="20"/>
  <c r="X3558" i="20"/>
  <c r="X3559" i="20"/>
  <c r="X3560" i="20"/>
  <c r="X3561" i="20"/>
  <c r="X3562" i="20"/>
  <c r="X3563" i="20"/>
  <c r="X3564" i="20"/>
  <c r="X3565" i="20"/>
  <c r="X3566" i="20"/>
  <c r="X3567" i="20"/>
  <c r="X3568" i="20"/>
  <c r="X3569" i="20"/>
  <c r="X3570" i="20"/>
  <c r="X3571" i="20"/>
  <c r="X3572" i="20"/>
  <c r="X3573" i="20"/>
  <c r="X3574" i="20"/>
  <c r="X3575" i="20"/>
  <c r="X3576" i="20"/>
  <c r="X3577" i="20"/>
  <c r="X3578" i="20"/>
  <c r="X3579" i="20"/>
  <c r="X3580" i="20"/>
  <c r="X3581" i="20"/>
  <c r="X3582" i="20"/>
  <c r="X3583" i="20"/>
  <c r="X3584" i="20"/>
  <c r="X3585" i="20"/>
  <c r="X3586" i="20"/>
  <c r="X3587" i="20"/>
  <c r="X3588" i="20"/>
  <c r="X3589" i="20"/>
  <c r="X3590" i="20"/>
  <c r="X3591" i="20"/>
  <c r="X3592" i="20"/>
  <c r="X3593" i="20"/>
  <c r="X3594" i="20"/>
  <c r="X3595" i="20"/>
  <c r="X3596" i="20"/>
  <c r="X3597" i="20"/>
  <c r="X3598" i="20"/>
  <c r="X3599" i="20"/>
  <c r="X3600" i="20"/>
  <c r="X3601" i="20"/>
  <c r="X3602" i="20"/>
  <c r="X3603" i="20"/>
  <c r="X3604" i="20"/>
  <c r="X3605" i="20"/>
  <c r="X3606" i="20"/>
  <c r="X3607" i="20"/>
  <c r="X3608" i="20"/>
  <c r="X3609" i="20"/>
  <c r="X3610" i="20"/>
  <c r="X3611" i="20"/>
  <c r="X3612" i="20"/>
  <c r="X3613" i="20"/>
  <c r="X3614" i="20"/>
  <c r="X3615" i="20"/>
  <c r="X3616" i="20"/>
  <c r="X3617" i="20"/>
  <c r="X3618" i="20"/>
  <c r="X3619" i="20"/>
  <c r="X3620" i="20"/>
  <c r="X3621" i="20"/>
  <c r="X3622" i="20"/>
  <c r="X3623" i="20"/>
  <c r="X3624" i="20"/>
  <c r="X3625" i="20"/>
  <c r="X3626" i="20"/>
  <c r="X3627" i="20"/>
  <c r="X3628" i="20"/>
  <c r="X3629" i="20"/>
  <c r="X3630" i="20"/>
  <c r="X3631" i="20"/>
  <c r="X3632" i="20"/>
  <c r="X3633" i="20"/>
  <c r="X3634" i="20"/>
  <c r="X3635" i="20"/>
  <c r="X3636" i="20"/>
  <c r="X3637" i="20"/>
  <c r="X3638" i="20"/>
  <c r="X3639" i="20"/>
  <c r="X3640" i="20"/>
  <c r="X3641" i="20"/>
  <c r="X3642" i="20"/>
  <c r="X3643" i="20"/>
  <c r="X3644" i="20"/>
  <c r="X3645" i="20"/>
  <c r="X3646" i="20"/>
  <c r="X3647" i="20"/>
  <c r="X3648" i="20"/>
  <c r="X3649" i="20"/>
  <c r="X3650" i="20"/>
  <c r="X3651" i="20"/>
  <c r="X3652" i="20"/>
  <c r="X3653" i="20"/>
  <c r="X3654" i="20"/>
  <c r="X3655" i="20"/>
  <c r="X3656" i="20"/>
  <c r="X3657" i="20"/>
  <c r="X3658" i="20"/>
  <c r="X3659" i="20"/>
  <c r="X3660" i="20"/>
  <c r="X3661" i="20"/>
  <c r="X3662" i="20"/>
  <c r="X3663" i="20"/>
  <c r="X3664" i="20"/>
  <c r="X3665" i="20"/>
  <c r="X3666" i="20"/>
  <c r="X3667" i="20"/>
  <c r="X3668" i="20"/>
  <c r="X3669" i="20"/>
  <c r="X3670" i="20"/>
  <c r="X3671" i="20"/>
  <c r="X3672" i="20"/>
  <c r="X3673" i="20"/>
  <c r="X3674" i="20"/>
  <c r="X3675" i="20"/>
  <c r="X3676" i="20"/>
  <c r="X3677" i="20"/>
  <c r="X3678" i="20"/>
  <c r="X3679" i="20"/>
  <c r="X3680" i="20"/>
  <c r="X3681" i="20"/>
  <c r="X3682" i="20"/>
  <c r="X3683" i="20"/>
  <c r="X3684" i="20"/>
  <c r="X3685" i="20"/>
  <c r="X3686" i="20"/>
  <c r="X3687" i="20"/>
  <c r="X3688" i="20"/>
  <c r="X3689" i="20"/>
  <c r="X3690" i="20"/>
  <c r="X3691" i="20"/>
  <c r="X3692" i="20"/>
  <c r="X3693" i="20"/>
  <c r="X3694" i="20"/>
  <c r="X3695" i="20"/>
  <c r="X3696" i="20"/>
  <c r="X3697" i="20"/>
  <c r="X3698" i="20"/>
  <c r="X3699" i="20"/>
  <c r="X3700" i="20"/>
  <c r="X3701" i="20"/>
  <c r="X3702" i="20"/>
  <c r="X3703" i="20"/>
  <c r="X3704" i="20"/>
  <c r="X3705" i="20"/>
  <c r="X3706" i="20"/>
  <c r="X3707" i="20"/>
  <c r="X3708" i="20"/>
  <c r="X3709" i="20"/>
  <c r="X3710" i="20"/>
  <c r="X3711" i="20"/>
  <c r="X3712" i="20"/>
  <c r="X3713" i="20"/>
  <c r="X3714" i="20"/>
  <c r="X3715" i="20"/>
  <c r="X3716" i="20"/>
  <c r="X3717" i="20"/>
  <c r="X3718" i="20"/>
  <c r="X3719" i="20"/>
  <c r="X3720" i="20"/>
  <c r="X3721" i="20"/>
  <c r="X3722" i="20"/>
  <c r="X3723" i="20"/>
  <c r="X3724" i="20"/>
  <c r="X3725" i="20"/>
  <c r="X3726" i="20"/>
  <c r="X3727" i="20"/>
  <c r="X3728" i="20"/>
  <c r="X3729" i="20"/>
  <c r="X3730" i="20"/>
  <c r="X3731" i="20"/>
  <c r="X3732" i="20"/>
  <c r="X3733" i="20"/>
  <c r="X3734" i="20"/>
  <c r="X3735" i="20"/>
  <c r="X3736" i="20"/>
  <c r="X3737" i="20"/>
  <c r="X3738" i="20"/>
  <c r="X3739" i="20"/>
  <c r="X3740" i="20"/>
  <c r="X3741" i="20"/>
  <c r="X3742" i="20"/>
  <c r="X3743" i="20"/>
  <c r="X3744" i="20"/>
  <c r="X3745" i="20"/>
  <c r="X3746" i="20"/>
  <c r="X3747" i="20"/>
  <c r="X3748" i="20"/>
  <c r="X3749" i="20"/>
  <c r="X3750" i="20"/>
  <c r="X3751" i="20"/>
  <c r="X3752" i="20"/>
  <c r="X3753" i="20"/>
  <c r="X3754" i="20"/>
  <c r="X3755" i="20"/>
  <c r="X3756" i="20"/>
  <c r="X3757" i="20"/>
  <c r="X3758" i="20"/>
  <c r="X3759" i="20"/>
  <c r="X3760" i="20"/>
  <c r="X3761" i="20"/>
  <c r="X3762" i="20"/>
  <c r="X3763" i="20"/>
  <c r="X3764" i="20"/>
  <c r="X3765" i="20"/>
  <c r="X3766" i="20"/>
  <c r="X3767" i="20"/>
  <c r="X3768" i="20"/>
  <c r="X3769" i="20"/>
  <c r="X3770" i="20"/>
  <c r="X3771" i="20"/>
  <c r="X3772" i="20"/>
  <c r="X3773" i="20"/>
  <c r="X3774" i="20"/>
  <c r="X3775" i="20"/>
  <c r="X3776" i="20"/>
  <c r="X3777" i="20"/>
  <c r="X3778" i="20"/>
  <c r="X3779" i="20"/>
  <c r="X3780" i="20"/>
  <c r="X3781" i="20"/>
  <c r="X3782" i="20"/>
  <c r="X3783" i="20"/>
  <c r="X3784" i="20"/>
  <c r="X3785" i="20"/>
  <c r="X3786" i="20"/>
  <c r="X3787" i="20"/>
  <c r="X3788" i="20"/>
  <c r="X3789" i="20"/>
  <c r="X3790" i="20"/>
  <c r="X3791" i="20"/>
  <c r="X3792" i="20"/>
  <c r="X3793" i="20"/>
  <c r="X3794" i="20"/>
  <c r="X3795" i="20"/>
  <c r="X3796" i="20"/>
  <c r="X3797" i="20"/>
  <c r="X3798" i="20"/>
  <c r="X3799" i="20"/>
  <c r="X3800" i="20"/>
  <c r="X3801" i="20"/>
  <c r="X3802" i="20"/>
  <c r="X3803" i="20"/>
  <c r="X3804" i="20"/>
  <c r="X3805" i="20"/>
  <c r="X3806" i="20"/>
  <c r="X3807" i="20"/>
  <c r="X3808" i="20"/>
  <c r="X3809" i="20"/>
  <c r="X3810" i="20"/>
  <c r="X3811" i="20"/>
  <c r="X3812" i="20"/>
  <c r="X3813" i="20"/>
  <c r="X3814" i="20"/>
  <c r="X3815" i="20"/>
  <c r="X3816" i="20"/>
  <c r="X3817" i="20"/>
  <c r="X3818" i="20"/>
  <c r="X3819" i="20"/>
  <c r="X3820" i="20"/>
  <c r="X3821" i="20"/>
  <c r="X3822" i="20"/>
  <c r="X3823" i="20"/>
  <c r="X3824" i="20"/>
  <c r="X3825" i="20"/>
  <c r="X3826" i="20"/>
  <c r="X3827" i="20"/>
  <c r="X3828" i="20"/>
  <c r="X3829" i="20"/>
  <c r="X3830" i="20"/>
  <c r="X3831" i="20"/>
  <c r="X3832" i="20"/>
  <c r="X3833" i="20"/>
  <c r="X3834" i="20"/>
  <c r="X3835" i="20"/>
  <c r="X3836" i="20"/>
  <c r="X3837" i="20"/>
  <c r="X3838" i="20"/>
  <c r="X3839" i="20"/>
  <c r="X3840" i="20"/>
  <c r="X3841" i="20"/>
  <c r="X3842" i="20"/>
  <c r="X3843" i="20"/>
  <c r="X3844" i="20"/>
  <c r="X3845" i="20"/>
  <c r="X3846" i="20"/>
  <c r="X3847" i="20"/>
  <c r="X3848" i="20"/>
  <c r="X3849" i="20"/>
  <c r="X3850" i="20"/>
  <c r="X3851" i="20"/>
  <c r="X3852" i="20"/>
  <c r="X3853" i="20"/>
  <c r="X3854" i="20"/>
  <c r="X3855" i="20"/>
  <c r="X3856" i="20"/>
  <c r="X3857" i="20"/>
  <c r="X3858" i="20"/>
  <c r="X3859" i="20"/>
  <c r="X3860" i="20"/>
  <c r="X3861" i="20"/>
  <c r="X3862" i="20"/>
  <c r="X3863" i="20"/>
  <c r="X3864" i="20"/>
  <c r="X3865" i="20"/>
  <c r="X3866" i="20"/>
  <c r="X3867" i="20"/>
  <c r="X3868" i="20"/>
  <c r="X3869" i="20"/>
  <c r="X3870" i="20"/>
  <c r="X3871" i="20"/>
  <c r="X3872" i="20"/>
  <c r="X3873" i="20"/>
  <c r="X3874" i="20"/>
  <c r="X3875" i="20"/>
  <c r="X3876" i="20"/>
  <c r="X3877" i="20"/>
  <c r="X3878" i="20"/>
  <c r="X3879" i="20"/>
  <c r="X3880" i="20"/>
  <c r="X3881" i="20"/>
  <c r="X3882" i="20"/>
  <c r="X3883" i="20"/>
  <c r="X3884" i="20"/>
  <c r="X3885" i="20"/>
  <c r="X3886" i="20"/>
  <c r="X3887" i="20"/>
  <c r="X3888" i="20"/>
  <c r="X3889" i="20"/>
  <c r="X3890" i="20"/>
  <c r="X3891" i="20"/>
  <c r="X3892" i="20"/>
  <c r="X3893" i="20"/>
  <c r="X3894" i="20"/>
  <c r="X3895" i="20"/>
  <c r="X3896" i="20"/>
  <c r="X3897" i="20"/>
  <c r="X3898" i="20"/>
  <c r="X3899" i="20"/>
  <c r="X3900" i="20"/>
  <c r="X3901" i="20"/>
  <c r="X3902" i="20"/>
  <c r="X3903" i="20"/>
  <c r="X3904" i="20"/>
  <c r="X3905" i="20"/>
  <c r="X3906" i="20"/>
  <c r="X3907" i="20"/>
  <c r="X3908" i="20"/>
  <c r="X3909" i="20"/>
  <c r="X3910" i="20"/>
  <c r="X3911" i="20"/>
  <c r="X3912" i="20"/>
  <c r="X3913" i="20"/>
  <c r="X3914" i="20"/>
  <c r="X3915" i="20"/>
  <c r="X3916" i="20"/>
  <c r="X3917" i="20"/>
  <c r="X3918" i="20"/>
  <c r="X3919" i="20"/>
  <c r="X3920" i="20"/>
  <c r="X3921" i="20"/>
  <c r="X3922" i="20"/>
  <c r="X3923" i="20"/>
  <c r="X3924" i="20"/>
  <c r="X3925" i="20"/>
  <c r="X3926" i="20"/>
  <c r="X3927" i="20"/>
  <c r="X3928" i="20"/>
  <c r="X3929" i="20"/>
  <c r="X3930" i="20"/>
  <c r="X3931" i="20"/>
  <c r="X3932" i="20"/>
  <c r="X3933" i="20"/>
  <c r="X3934" i="20"/>
  <c r="X3935" i="20"/>
  <c r="X3936" i="20"/>
  <c r="X3937" i="20"/>
  <c r="X3938" i="20"/>
  <c r="X3939" i="20"/>
  <c r="X3940" i="20"/>
  <c r="X3941" i="20"/>
  <c r="X3942" i="20"/>
  <c r="X3943" i="20"/>
  <c r="X3944" i="20"/>
  <c r="X3945" i="20"/>
  <c r="X3946" i="20"/>
  <c r="X3947" i="20"/>
  <c r="X3948" i="20"/>
  <c r="X3949" i="20"/>
  <c r="X3950" i="20"/>
  <c r="X3951" i="20"/>
  <c r="X3952" i="20"/>
  <c r="X3953" i="20"/>
  <c r="X3954" i="20"/>
  <c r="X3955" i="20"/>
  <c r="X3956" i="20"/>
  <c r="X3957" i="20"/>
  <c r="X3958" i="20"/>
  <c r="X3959" i="20"/>
  <c r="X3960" i="20"/>
  <c r="X3961" i="20"/>
  <c r="X3962" i="20"/>
  <c r="X3963" i="20"/>
  <c r="X3964" i="20"/>
  <c r="X3965" i="20"/>
  <c r="X3966" i="20"/>
  <c r="X3967" i="20"/>
  <c r="X3968" i="20"/>
  <c r="X3969" i="20"/>
  <c r="X3970" i="20"/>
  <c r="X3971" i="20"/>
  <c r="X3972" i="20"/>
  <c r="X3973" i="20"/>
  <c r="X3974" i="20"/>
  <c r="X3975" i="20"/>
  <c r="X3976" i="20"/>
  <c r="X3977" i="20"/>
  <c r="X3978" i="20"/>
  <c r="X3979" i="20"/>
  <c r="X3980" i="20"/>
  <c r="X3981" i="20"/>
  <c r="X3982" i="20"/>
  <c r="X3983" i="20"/>
  <c r="X3984" i="20"/>
  <c r="X3985" i="20"/>
  <c r="X3986" i="20"/>
  <c r="X3987" i="20"/>
  <c r="X3988" i="20"/>
  <c r="X3989" i="20"/>
  <c r="X3990" i="20"/>
  <c r="X3991" i="20"/>
  <c r="X3992" i="20"/>
  <c r="X3993" i="20"/>
  <c r="X3994" i="20"/>
  <c r="X3995" i="20"/>
  <c r="X3996" i="20"/>
  <c r="X3997" i="20"/>
  <c r="X3998" i="20"/>
  <c r="X3999" i="20"/>
  <c r="X4000" i="20"/>
  <c r="X4001" i="20"/>
  <c r="X4002" i="20"/>
  <c r="X4003" i="20"/>
  <c r="X4004" i="20"/>
  <c r="X4005" i="20"/>
  <c r="X4006" i="20"/>
  <c r="X4007" i="20"/>
  <c r="X4008" i="20"/>
  <c r="X4009" i="20"/>
  <c r="X4010" i="20"/>
  <c r="X4011" i="20"/>
  <c r="X4012" i="20"/>
  <c r="X4013" i="20"/>
  <c r="X4014" i="20"/>
  <c r="X4015" i="20"/>
  <c r="X4016" i="20"/>
  <c r="X4017" i="20"/>
  <c r="X4018" i="20"/>
  <c r="X4019" i="20"/>
  <c r="X4020" i="20"/>
  <c r="X4021" i="20"/>
  <c r="X4022" i="20"/>
  <c r="X4023" i="20"/>
  <c r="X4024" i="20"/>
  <c r="X4025" i="20"/>
  <c r="X4026" i="20"/>
  <c r="X4027" i="20"/>
  <c r="X4028" i="20"/>
  <c r="X4029" i="20"/>
  <c r="X4030" i="20"/>
  <c r="X4031" i="20"/>
  <c r="X4032" i="20"/>
  <c r="X4033" i="20"/>
  <c r="X4034" i="20"/>
  <c r="X4035" i="20"/>
  <c r="X4036" i="20"/>
  <c r="X4037" i="20"/>
  <c r="X4038" i="20"/>
  <c r="X4039" i="20"/>
  <c r="X4040" i="20"/>
  <c r="X4041" i="20"/>
  <c r="X4042" i="20"/>
  <c r="X4043" i="20"/>
  <c r="X4044" i="20"/>
  <c r="X4045" i="20"/>
  <c r="X4046" i="20"/>
  <c r="X4047" i="20"/>
  <c r="X4048" i="20"/>
  <c r="X4049" i="20"/>
  <c r="X4050" i="20"/>
  <c r="X4051" i="20"/>
  <c r="X4052" i="20"/>
  <c r="X4053" i="20"/>
  <c r="X4054" i="20"/>
  <c r="X4055" i="20"/>
  <c r="X4056" i="20"/>
  <c r="X4057" i="20"/>
  <c r="X4058" i="20"/>
  <c r="X4059" i="20"/>
  <c r="X4060" i="20"/>
  <c r="X4061" i="20"/>
  <c r="X4062" i="20"/>
  <c r="X4063" i="20"/>
  <c r="X4064" i="20"/>
  <c r="X4065" i="20"/>
  <c r="X4066" i="20"/>
  <c r="X4067" i="20"/>
  <c r="X4068" i="20"/>
  <c r="X4069" i="20"/>
  <c r="X4070" i="20"/>
  <c r="X4071" i="20"/>
  <c r="X4072" i="20"/>
  <c r="X4073" i="20"/>
  <c r="X4074" i="20"/>
  <c r="X4075" i="20"/>
  <c r="X4076" i="20"/>
  <c r="X4077" i="20"/>
  <c r="X4078" i="20"/>
  <c r="X4079" i="20"/>
  <c r="X4080" i="20"/>
  <c r="X4081" i="20"/>
  <c r="X4082" i="20"/>
  <c r="X4083" i="20"/>
  <c r="X4084" i="20"/>
  <c r="X4085" i="20"/>
  <c r="X4086" i="20"/>
  <c r="X4087" i="20"/>
  <c r="X4088" i="20"/>
  <c r="X4089" i="20"/>
  <c r="X4090" i="20"/>
  <c r="X4091" i="20"/>
  <c r="X4092" i="20"/>
  <c r="X4093" i="20"/>
  <c r="X4094" i="20"/>
  <c r="X4095" i="20"/>
  <c r="X4096" i="20"/>
  <c r="X4097" i="20"/>
  <c r="X4098" i="20"/>
  <c r="X4099" i="20"/>
  <c r="X4100" i="20"/>
  <c r="X4101" i="20"/>
  <c r="X4102" i="20"/>
  <c r="X4103" i="20"/>
  <c r="X4104" i="20"/>
  <c r="X4105" i="20"/>
  <c r="X4106" i="20"/>
  <c r="X4107" i="20"/>
  <c r="X4108" i="20"/>
  <c r="X4109" i="20"/>
  <c r="X4110" i="20"/>
  <c r="X4111" i="20"/>
  <c r="X4112" i="20"/>
  <c r="X4113" i="20"/>
  <c r="X4114" i="20"/>
  <c r="X4115" i="20"/>
  <c r="X4116" i="20"/>
  <c r="X4117" i="20"/>
  <c r="X4118" i="20"/>
  <c r="X4119" i="20"/>
  <c r="X4120" i="20"/>
  <c r="X4121" i="20"/>
  <c r="X4122" i="20"/>
  <c r="X4123" i="20"/>
  <c r="X4124" i="20"/>
  <c r="X4125" i="20"/>
  <c r="X4126" i="20"/>
  <c r="X4127" i="20"/>
  <c r="X4128" i="20"/>
  <c r="X4129" i="20"/>
  <c r="X4130" i="20"/>
  <c r="X4131" i="20"/>
  <c r="X4132" i="20"/>
  <c r="X4133" i="20"/>
  <c r="X4134" i="20"/>
  <c r="X4135" i="20"/>
  <c r="X4136" i="20"/>
  <c r="X4137" i="20"/>
  <c r="X4138" i="20"/>
  <c r="X4139" i="20"/>
  <c r="X4140" i="20"/>
  <c r="X4141" i="20"/>
  <c r="X4142" i="20"/>
  <c r="X4143" i="20"/>
  <c r="X4144" i="20"/>
  <c r="X4145" i="20"/>
  <c r="X4146" i="20"/>
  <c r="X4147" i="20"/>
  <c r="X4148" i="20"/>
  <c r="X4149" i="20"/>
  <c r="X4150" i="20"/>
  <c r="X4151" i="20"/>
  <c r="X4152" i="20"/>
  <c r="X4153" i="20"/>
  <c r="X4154" i="20"/>
  <c r="X4155" i="20"/>
  <c r="X4156" i="20"/>
  <c r="X4157" i="20"/>
  <c r="X4158" i="20"/>
  <c r="X4159" i="20"/>
  <c r="X4160" i="20"/>
  <c r="X4161" i="20"/>
  <c r="X4162" i="20"/>
  <c r="X4163" i="20"/>
  <c r="X4164" i="20"/>
  <c r="X4165" i="20"/>
  <c r="X4166" i="20"/>
  <c r="X4167" i="20"/>
  <c r="X4168" i="20"/>
  <c r="X4169" i="20"/>
  <c r="X4170" i="20"/>
  <c r="X4171" i="20"/>
  <c r="X4172" i="20"/>
  <c r="X4173" i="20"/>
  <c r="X4174" i="20"/>
  <c r="X4175" i="20"/>
  <c r="X4176" i="20"/>
  <c r="X4177" i="20"/>
  <c r="X4178" i="20"/>
  <c r="X4179" i="20"/>
  <c r="X4180" i="20"/>
  <c r="X4181" i="20"/>
  <c r="X4182" i="20"/>
  <c r="X4183" i="20"/>
  <c r="X4184" i="20"/>
  <c r="X4185" i="20"/>
  <c r="X4186" i="20"/>
  <c r="X4187" i="20"/>
  <c r="X4188" i="20"/>
  <c r="X4189" i="20"/>
  <c r="X4190" i="20"/>
  <c r="X4191" i="20"/>
  <c r="X4192" i="20"/>
  <c r="X4193" i="20"/>
  <c r="X4194" i="20"/>
  <c r="X4195" i="20"/>
  <c r="X4196" i="20"/>
  <c r="X4197" i="20"/>
  <c r="X4198" i="20"/>
  <c r="X4199" i="20"/>
  <c r="X4200" i="20"/>
  <c r="X4201" i="20"/>
  <c r="X4202" i="20"/>
  <c r="X4203" i="20"/>
  <c r="X4204" i="20"/>
  <c r="X4205" i="20"/>
  <c r="X4206" i="20"/>
  <c r="X4207" i="20"/>
  <c r="X4208" i="20"/>
  <c r="X4209" i="20"/>
  <c r="X4210" i="20"/>
  <c r="X4211" i="20"/>
  <c r="X4212" i="20"/>
  <c r="X4213" i="20"/>
  <c r="X4214" i="20"/>
  <c r="X4215" i="20"/>
  <c r="X4216" i="20"/>
  <c r="X4217" i="20"/>
  <c r="X4218" i="20"/>
  <c r="X4219" i="20"/>
  <c r="X4220" i="20"/>
  <c r="X4221" i="20"/>
  <c r="X4222" i="20"/>
  <c r="X4223" i="20"/>
  <c r="X4224" i="20"/>
  <c r="X4225" i="20"/>
  <c r="X4226" i="20"/>
  <c r="X4227" i="20"/>
  <c r="X4228" i="20"/>
  <c r="X4229" i="20"/>
  <c r="X4230" i="20"/>
  <c r="X4231" i="20"/>
  <c r="X4232" i="20"/>
  <c r="X4233" i="20"/>
  <c r="X4234" i="20"/>
  <c r="X4235" i="20"/>
  <c r="X4236" i="20"/>
  <c r="X4237" i="20"/>
  <c r="X4238" i="20"/>
  <c r="X4239" i="20"/>
  <c r="X4240" i="20"/>
  <c r="X4241" i="20"/>
  <c r="X4242" i="20"/>
  <c r="X4243" i="20"/>
  <c r="X4244" i="20"/>
  <c r="X4245" i="20"/>
  <c r="X4246" i="20"/>
  <c r="X4247" i="20"/>
  <c r="X4248" i="20"/>
  <c r="X4249" i="20"/>
  <c r="X4250" i="20"/>
  <c r="X4251" i="20"/>
  <c r="X4252" i="20"/>
  <c r="X4253" i="20"/>
  <c r="X4254" i="20"/>
  <c r="X4255" i="20"/>
  <c r="X4256" i="20"/>
  <c r="X4257" i="20"/>
  <c r="X4258" i="20"/>
  <c r="X4259" i="20"/>
  <c r="X4260" i="20"/>
  <c r="X4261" i="20"/>
  <c r="X4262" i="20"/>
  <c r="X4263" i="20"/>
  <c r="X4264" i="20"/>
  <c r="X4265" i="20"/>
  <c r="X4266" i="20"/>
  <c r="X4267" i="20"/>
  <c r="X4268" i="20"/>
  <c r="X4269" i="20"/>
  <c r="X4270" i="20"/>
  <c r="X4271" i="20"/>
  <c r="X4272" i="20"/>
  <c r="X4273" i="20"/>
  <c r="X4274" i="20"/>
  <c r="X4275" i="20"/>
  <c r="X4276" i="20"/>
  <c r="X4277" i="20"/>
  <c r="X4278" i="20"/>
  <c r="X4279" i="20"/>
  <c r="X4280" i="20"/>
  <c r="X4281" i="20"/>
  <c r="X4282" i="20"/>
  <c r="X4283" i="20"/>
  <c r="X4284" i="20"/>
  <c r="X4285" i="20"/>
  <c r="X4286" i="20"/>
  <c r="X4287" i="20"/>
  <c r="X4288" i="20"/>
  <c r="X4289" i="20"/>
  <c r="X4290" i="20"/>
  <c r="X4291" i="20"/>
  <c r="X4292" i="20"/>
  <c r="X4293" i="20"/>
  <c r="X4294" i="20"/>
  <c r="X4295" i="20"/>
  <c r="X4296" i="20"/>
  <c r="X4297" i="20"/>
  <c r="X4298" i="20"/>
  <c r="X4299" i="20"/>
  <c r="X4300" i="20"/>
  <c r="X4301" i="20"/>
  <c r="X4302" i="20"/>
  <c r="X4303" i="20"/>
  <c r="X4304" i="20"/>
  <c r="X4305" i="20"/>
  <c r="X4306" i="20"/>
  <c r="X4307" i="20"/>
  <c r="X4308" i="20"/>
  <c r="X4309" i="20"/>
  <c r="X4310" i="20"/>
  <c r="X4311" i="20"/>
  <c r="X4312" i="20"/>
  <c r="X4313" i="20"/>
  <c r="X4314" i="20"/>
  <c r="X4315" i="20"/>
  <c r="X4316" i="20"/>
  <c r="X4317" i="20"/>
  <c r="X4318" i="20"/>
  <c r="X4319" i="20"/>
  <c r="X4320" i="20"/>
  <c r="X4321" i="20"/>
  <c r="X4322" i="20"/>
  <c r="X4323" i="20"/>
  <c r="X4324" i="20"/>
  <c r="X4325" i="20"/>
  <c r="X4326" i="20"/>
  <c r="X4327" i="20"/>
  <c r="X4328" i="20"/>
  <c r="X4329" i="20"/>
  <c r="X4330" i="20"/>
  <c r="X4331" i="20"/>
  <c r="X4332" i="20"/>
  <c r="X4333" i="20"/>
  <c r="X4334" i="20"/>
  <c r="X4335" i="20"/>
  <c r="X4336" i="20"/>
  <c r="X4337" i="20"/>
  <c r="X4338" i="20"/>
  <c r="X4339" i="20"/>
  <c r="X4340" i="20"/>
  <c r="X4341" i="20"/>
  <c r="X4342" i="20"/>
  <c r="X4343" i="20"/>
  <c r="X4344" i="20"/>
  <c r="X4345" i="20"/>
  <c r="X4347" i="20"/>
  <c r="X4351" i="20"/>
  <c r="X4352" i="20"/>
  <c r="X4355" i="20"/>
  <c r="X4359" i="20"/>
  <c r="X4363" i="20"/>
  <c r="X4368" i="20"/>
  <c r="X4371" i="20"/>
  <c r="X4375" i="20"/>
  <c r="X4376" i="20"/>
  <c r="X4379" i="20"/>
  <c r="X4383" i="20"/>
  <c r="X4387" i="20"/>
  <c r="X4395" i="20"/>
  <c r="X4399" i="20"/>
  <c r="X4400" i="20"/>
  <c r="X4407" i="20"/>
  <c r="X4411" i="20"/>
  <c r="X4415" i="20"/>
  <c r="X4423" i="20"/>
  <c r="X4424" i="20"/>
  <c r="X4427" i="20"/>
  <c r="X4435" i="20"/>
  <c r="X4439" i="20"/>
  <c r="X4440" i="20"/>
  <c r="X4447" i="20"/>
  <c r="X4451" i="20"/>
  <c r="X4455" i="20"/>
  <c r="X4463" i="20"/>
  <c r="X4467" i="20"/>
  <c r="X4475" i="20"/>
  <c r="X4479" i="20"/>
  <c r="X4483" i="20"/>
  <c r="X4488" i="20"/>
  <c r="X4491" i="20"/>
  <c r="X4495" i="20"/>
  <c r="X4503" i="20"/>
  <c r="X4504" i="20"/>
  <c r="X4507" i="20"/>
  <c r="X4515" i="20"/>
  <c r="X4519" i="20"/>
  <c r="X4524" i="20"/>
  <c r="X4527" i="20"/>
  <c r="X4531" i="20"/>
  <c r="X4532" i="20"/>
  <c r="X4535" i="20"/>
  <c r="X4539" i="20"/>
  <c r="X4543" i="20"/>
  <c r="X4548" i="20"/>
  <c r="X4551" i="20"/>
  <c r="X4555" i="20"/>
  <c r="X4559" i="20"/>
  <c r="X4563" i="20"/>
  <c r="X4567" i="20"/>
  <c r="X4575" i="20"/>
  <c r="X4579" i="20"/>
  <c r="X4580" i="20"/>
  <c r="X4587" i="20"/>
  <c r="X4591" i="20"/>
  <c r="X4595" i="20"/>
  <c r="X4596" i="20"/>
  <c r="X4599" i="20"/>
  <c r="X4603" i="20"/>
  <c r="X4607" i="20"/>
  <c r="X4615" i="20"/>
  <c r="X4619" i="20"/>
  <c r="X4627" i="20"/>
  <c r="X4628" i="20"/>
  <c r="X4631" i="20"/>
  <c r="X4639" i="20"/>
  <c r="X4643" i="20"/>
  <c r="X4644" i="20"/>
  <c r="X4651" i="20"/>
  <c r="X4655" i="20"/>
  <c r="X4660" i="20"/>
  <c r="X4663" i="20"/>
  <c r="X4667" i="20"/>
  <c r="X4675" i="20"/>
  <c r="X4676" i="20"/>
  <c r="X4679" i="20"/>
  <c r="X4687" i="20"/>
  <c r="X4691" i="20"/>
  <c r="X4699" i="20"/>
  <c r="X4703" i="20"/>
  <c r="X4707" i="20"/>
  <c r="X4708" i="20"/>
  <c r="X4711" i="20"/>
  <c r="X4715" i="20"/>
  <c r="X4719" i="20"/>
  <c r="X4724" i="20"/>
  <c r="X4727" i="20"/>
  <c r="X4731" i="20"/>
  <c r="X4739" i="20"/>
  <c r="X4743" i="20"/>
  <c r="X4747" i="20"/>
  <c r="X4751" i="20"/>
  <c r="X4755" i="20"/>
  <c r="X4756" i="20"/>
  <c r="X4763" i="20"/>
  <c r="X4767" i="20"/>
  <c r="X4771" i="20"/>
  <c r="X4779" i="20"/>
  <c r="X4783" i="20"/>
  <c r="X4784" i="20"/>
  <c r="X4791" i="20"/>
  <c r="X4795" i="20"/>
  <c r="X4799" i="20"/>
  <c r="X4807" i="20"/>
  <c r="X4808" i="20"/>
  <c r="X4811" i="20"/>
  <c r="X4819" i="20"/>
  <c r="X4823" i="20"/>
  <c r="X4827" i="20"/>
  <c r="X4832" i="20"/>
  <c r="X4835" i="20"/>
  <c r="X4839" i="20"/>
  <c r="X4847" i="20"/>
  <c r="X4851" i="20"/>
  <c r="X4855" i="20"/>
  <c r="X4863" i="20"/>
  <c r="X4864" i="20"/>
  <c r="X4867" i="20"/>
  <c r="X4875" i="20"/>
  <c r="X4879" i="20"/>
  <c r="X4883" i="20"/>
  <c r="X4891" i="20"/>
  <c r="X4895" i="20"/>
  <c r="X4899" i="20"/>
  <c r="X4904" i="20"/>
  <c r="X4907" i="20"/>
  <c r="X4911" i="20"/>
  <c r="X4919" i="20"/>
  <c r="X4923" i="20"/>
  <c r="X4927" i="20"/>
  <c r="X4931" i="20"/>
  <c r="X4935" i="20"/>
  <c r="X4939" i="20"/>
  <c r="X4947" i="20"/>
  <c r="X4951" i="20"/>
  <c r="X4952" i="20"/>
  <c r="X4955" i="20"/>
  <c r="X4959" i="20"/>
  <c r="X4963" i="20"/>
  <c r="X4971" i="20"/>
  <c r="X4975" i="20"/>
  <c r="X4976" i="20"/>
  <c r="X4983" i="20"/>
  <c r="X4987" i="20"/>
  <c r="X4991" i="20"/>
  <c r="X4999" i="20"/>
  <c r="X5000" i="20"/>
  <c r="X5003" i="20"/>
  <c r="X5011" i="20"/>
  <c r="X5015" i="20"/>
  <c r="X5023" i="20"/>
  <c r="X5027" i="20"/>
  <c r="X5031" i="20"/>
  <c r="X5039" i="20"/>
  <c r="X5043" i="20"/>
  <c r="X5047" i="20"/>
  <c r="X5048" i="20"/>
  <c r="X5051" i="20"/>
  <c r="X5055" i="20"/>
  <c r="X5059" i="20"/>
  <c r="X5060" i="20"/>
  <c r="X5063" i="20"/>
  <c r="X5067" i="20"/>
  <c r="X5075" i="20"/>
  <c r="X5079" i="20"/>
  <c r="X5083" i="20"/>
  <c r="X5091" i="20"/>
  <c r="X5095" i="20"/>
  <c r="X5096" i="20"/>
  <c r="X5103" i="20"/>
  <c r="X5107" i="20"/>
  <c r="X5108" i="20"/>
  <c r="X5115" i="20"/>
  <c r="X5119" i="20"/>
  <c r="X5123" i="20"/>
  <c r="X5124" i="20"/>
  <c r="X5127" i="20"/>
  <c r="X5131" i="20"/>
  <c r="X5135" i="20"/>
  <c r="X5143" i="20"/>
  <c r="X5147" i="20"/>
  <c r="X5151" i="20"/>
  <c r="X5159" i="20"/>
  <c r="X5163" i="20"/>
  <c r="X5167" i="20"/>
  <c r="X5175" i="20"/>
  <c r="X5179" i="20"/>
  <c r="X5183" i="20"/>
  <c r="X5191" i="20"/>
  <c r="X5195" i="20"/>
  <c r="X5199" i="20"/>
  <c r="X5207" i="20"/>
  <c r="X5211" i="20"/>
  <c r="X5215" i="20"/>
  <c r="X5223" i="20"/>
  <c r="X5227" i="20"/>
  <c r="X5231" i="20"/>
  <c r="X5239" i="20"/>
  <c r="X5243" i="20"/>
  <c r="X5247" i="20"/>
  <c r="X5255" i="20"/>
  <c r="X5259" i="20"/>
  <c r="X5263" i="20"/>
  <c r="X5271" i="20"/>
  <c r="X5275" i="20"/>
  <c r="X5279" i="20"/>
  <c r="X5287" i="20"/>
  <c r="X5291" i="20"/>
  <c r="X5295" i="20"/>
  <c r="X5303" i="20"/>
  <c r="X5307" i="20"/>
  <c r="X5311" i="20"/>
  <c r="X5319" i="20"/>
  <c r="X5323" i="20"/>
  <c r="X5327" i="20"/>
  <c r="K5330" i="20"/>
  <c r="K5329" i="20"/>
  <c r="K5328" i="20"/>
  <c r="K5327" i="20"/>
  <c r="K5326" i="20"/>
  <c r="K5325" i="20"/>
  <c r="K5324" i="20"/>
  <c r="K5323" i="20"/>
  <c r="K5322" i="20"/>
  <c r="K5321" i="20"/>
  <c r="K5320" i="20"/>
  <c r="K5319" i="20"/>
  <c r="K5318" i="20"/>
  <c r="K5317" i="20"/>
  <c r="K5316" i="20"/>
  <c r="K5315" i="20"/>
  <c r="K5314" i="20"/>
  <c r="K5313" i="20"/>
  <c r="K5312" i="20"/>
  <c r="K5311" i="20"/>
  <c r="K5310" i="20"/>
  <c r="K5309" i="20"/>
  <c r="K5308" i="20"/>
  <c r="K5307" i="20"/>
  <c r="K5306" i="20"/>
  <c r="K5305" i="20"/>
  <c r="K5304" i="20"/>
  <c r="K5303" i="20"/>
  <c r="K5302" i="20"/>
  <c r="K5301" i="20"/>
  <c r="K5300" i="20"/>
  <c r="K5299" i="20"/>
  <c r="K5298" i="20"/>
  <c r="K5297" i="20"/>
  <c r="K5296" i="20"/>
  <c r="K5295" i="20"/>
  <c r="K5294" i="20"/>
  <c r="K5293" i="20"/>
  <c r="K5292" i="20"/>
  <c r="K5291" i="20"/>
  <c r="K5290" i="20"/>
  <c r="K5289" i="20"/>
  <c r="K5288" i="20"/>
  <c r="K5287" i="20"/>
  <c r="K5286" i="20"/>
  <c r="K5285" i="20"/>
  <c r="K5284" i="20"/>
  <c r="K5283" i="20"/>
  <c r="K5282" i="20"/>
  <c r="K5281" i="20"/>
  <c r="K5280" i="20"/>
  <c r="K5279" i="20"/>
  <c r="K5278" i="20"/>
  <c r="K5277" i="20"/>
  <c r="K5276" i="20"/>
  <c r="K5275" i="20"/>
  <c r="K5274" i="20"/>
  <c r="K5273" i="20"/>
  <c r="K5272" i="20"/>
  <c r="K5271" i="20"/>
  <c r="K5270" i="20"/>
  <c r="K5269" i="20"/>
  <c r="K5268" i="20"/>
  <c r="K5267" i="20"/>
  <c r="K5266" i="20"/>
  <c r="K5265" i="20"/>
  <c r="K5264" i="20"/>
  <c r="K5263" i="20"/>
  <c r="K5262" i="20"/>
  <c r="K5261" i="20"/>
  <c r="K5260" i="20"/>
  <c r="K5259" i="20"/>
  <c r="K5258" i="20"/>
  <c r="K5257" i="20"/>
  <c r="K5256" i="20"/>
  <c r="K5255" i="20"/>
  <c r="K5254" i="20"/>
  <c r="K5253" i="20"/>
  <c r="K5252" i="20"/>
  <c r="K5251" i="20"/>
  <c r="K5250" i="20"/>
  <c r="K5249" i="20"/>
  <c r="K5248" i="20"/>
  <c r="K5247" i="20"/>
  <c r="K5246" i="20"/>
  <c r="K5245" i="20"/>
  <c r="K5244" i="20"/>
  <c r="K5243" i="20"/>
  <c r="K5242" i="20"/>
  <c r="K5241" i="20"/>
  <c r="K5240" i="20"/>
  <c r="K5239" i="20"/>
  <c r="K5238" i="20"/>
  <c r="K5237" i="20"/>
  <c r="K5236" i="20"/>
  <c r="K5235" i="20"/>
  <c r="K5234" i="20"/>
  <c r="K5233" i="20"/>
  <c r="K5232" i="20"/>
  <c r="K5231" i="20"/>
  <c r="K5230" i="20"/>
  <c r="K5229" i="20"/>
  <c r="K5228" i="20"/>
  <c r="K5227" i="20"/>
  <c r="K5226" i="20"/>
  <c r="K5225" i="20"/>
  <c r="K5224" i="20"/>
  <c r="K5223" i="20"/>
  <c r="K5222" i="20"/>
  <c r="K5221" i="20"/>
  <c r="K5220" i="20"/>
  <c r="K5219" i="20"/>
  <c r="K5218" i="20"/>
  <c r="K5217" i="20"/>
  <c r="K5216" i="20"/>
  <c r="K5215" i="20"/>
  <c r="K5214" i="20"/>
  <c r="K5213" i="20"/>
  <c r="K5212" i="20"/>
  <c r="K5211" i="20"/>
  <c r="K5210" i="20"/>
  <c r="K5209" i="20"/>
  <c r="K5208" i="20"/>
  <c r="K5207" i="20"/>
  <c r="K5206" i="20"/>
  <c r="K5205" i="20"/>
  <c r="K5204" i="20"/>
  <c r="K5203" i="20"/>
  <c r="K5202" i="20"/>
  <c r="K5201" i="20"/>
  <c r="K5200" i="20"/>
  <c r="K5199" i="20"/>
  <c r="K5198" i="20"/>
  <c r="K5197" i="20"/>
  <c r="K5196" i="20"/>
  <c r="K5195" i="20"/>
  <c r="K5194" i="20"/>
  <c r="K5193" i="20"/>
  <c r="K5192" i="20"/>
  <c r="K5191" i="20"/>
  <c r="K5190" i="20"/>
  <c r="K5189" i="20"/>
  <c r="K5188" i="20"/>
  <c r="K5187" i="20"/>
  <c r="K5186" i="20"/>
  <c r="K5185" i="20"/>
  <c r="K5184" i="20"/>
  <c r="K5183" i="20"/>
  <c r="K5182" i="20"/>
  <c r="K5181" i="20"/>
  <c r="K5180" i="20"/>
  <c r="K5179" i="20"/>
  <c r="K5178" i="20"/>
  <c r="K5177" i="20"/>
  <c r="K5176" i="20"/>
  <c r="K5175" i="20"/>
  <c r="K5174" i="20"/>
  <c r="K5173" i="20"/>
  <c r="K5172" i="20"/>
  <c r="K5171" i="20"/>
  <c r="K5170" i="20"/>
  <c r="K5169" i="20"/>
  <c r="K5168" i="20"/>
  <c r="K5167" i="20"/>
  <c r="K5166" i="20"/>
  <c r="K5165" i="20"/>
  <c r="K5164" i="20"/>
  <c r="K5163" i="20"/>
  <c r="K5162" i="20"/>
  <c r="K5161" i="20"/>
  <c r="K5160" i="20"/>
  <c r="K5159" i="20"/>
  <c r="K5158" i="20"/>
  <c r="K5157" i="20"/>
  <c r="K5156" i="20"/>
  <c r="K5155" i="20"/>
  <c r="K5154" i="20"/>
  <c r="K5153" i="20"/>
  <c r="K5152" i="20"/>
  <c r="K5151" i="20"/>
  <c r="K5150" i="20"/>
  <c r="K5149" i="20"/>
  <c r="K5148" i="20"/>
  <c r="K5147" i="20"/>
  <c r="K5146" i="20"/>
  <c r="K5145" i="20"/>
  <c r="K5144" i="20"/>
  <c r="K5143" i="20"/>
  <c r="K5142" i="20"/>
  <c r="K5141" i="20"/>
  <c r="K5140" i="20"/>
  <c r="K5139" i="20"/>
  <c r="K5138" i="20"/>
  <c r="K5137" i="20"/>
  <c r="K5136" i="20"/>
  <c r="K5135" i="20"/>
  <c r="K5134" i="20"/>
  <c r="K5133" i="20"/>
  <c r="K5132" i="20"/>
  <c r="K5131" i="20"/>
  <c r="K5130" i="20"/>
  <c r="K5129" i="20"/>
  <c r="K5128" i="20"/>
  <c r="K5127" i="20"/>
  <c r="K5126" i="20"/>
  <c r="K5125" i="20"/>
  <c r="K5124" i="20"/>
  <c r="K5123" i="20"/>
  <c r="K5122" i="20"/>
  <c r="K5121" i="20"/>
  <c r="K5120" i="20"/>
  <c r="K5119" i="20"/>
  <c r="K5118" i="20"/>
  <c r="K5117" i="20"/>
  <c r="K5116" i="20"/>
  <c r="K5115" i="20"/>
  <c r="K5114" i="20"/>
  <c r="K5113" i="20"/>
  <c r="K5112" i="20"/>
  <c r="K5111" i="20"/>
  <c r="K5110" i="20"/>
  <c r="K5109" i="20"/>
  <c r="K5108" i="20"/>
  <c r="K5107" i="20"/>
  <c r="K5106" i="20"/>
  <c r="K5105" i="20"/>
  <c r="K5104" i="20"/>
  <c r="K5103" i="20"/>
  <c r="K5102" i="20"/>
  <c r="K5101" i="20"/>
  <c r="K5100" i="20"/>
  <c r="K5099" i="20"/>
  <c r="K5098" i="20"/>
  <c r="K5097" i="20"/>
  <c r="K5096" i="20"/>
  <c r="K5095" i="20"/>
  <c r="K5094" i="20"/>
  <c r="K5093" i="20"/>
  <c r="K5092" i="20"/>
  <c r="K5091" i="20"/>
  <c r="K5090" i="20"/>
  <c r="K5089" i="20"/>
  <c r="K5088" i="20"/>
  <c r="K5087" i="20"/>
  <c r="K5086" i="20"/>
  <c r="K5085" i="20"/>
  <c r="K5084" i="20"/>
  <c r="K5083" i="20"/>
  <c r="K5082" i="20"/>
  <c r="K5081" i="20"/>
  <c r="K5080" i="20"/>
  <c r="K5079" i="20"/>
  <c r="K5078" i="20"/>
  <c r="K5077" i="20"/>
  <c r="K5076" i="20"/>
  <c r="K5075" i="20"/>
  <c r="K5074" i="20"/>
  <c r="K5073" i="20"/>
  <c r="K5072" i="20"/>
  <c r="K5071" i="20"/>
  <c r="K5070" i="20"/>
  <c r="K5069" i="20"/>
  <c r="K5068" i="20"/>
  <c r="K5067" i="20"/>
  <c r="K5066" i="20"/>
  <c r="K5065" i="20"/>
  <c r="K5064" i="20"/>
  <c r="K5063" i="20"/>
  <c r="K5062" i="20"/>
  <c r="K5061" i="20"/>
  <c r="K5060" i="20"/>
  <c r="K5059" i="20"/>
  <c r="K5058" i="20"/>
  <c r="K5057" i="20"/>
  <c r="K5056" i="20"/>
  <c r="K5055" i="20"/>
  <c r="K5054" i="20"/>
  <c r="K5053" i="20"/>
  <c r="K5052" i="20"/>
  <c r="K5051" i="20"/>
  <c r="K5050" i="20"/>
  <c r="K5049" i="20"/>
  <c r="K5048" i="20"/>
  <c r="K5047" i="20"/>
  <c r="K5046" i="20"/>
  <c r="K5045" i="20"/>
  <c r="K5044" i="20"/>
  <c r="K5043" i="20"/>
  <c r="K5042" i="20"/>
  <c r="K5041" i="20"/>
  <c r="K5040" i="20"/>
  <c r="K5039" i="20"/>
  <c r="K5038" i="20"/>
  <c r="K5037" i="20"/>
  <c r="K5036" i="20"/>
  <c r="K5035" i="20"/>
  <c r="K5034" i="20"/>
  <c r="K5033" i="20"/>
  <c r="K5032" i="20"/>
  <c r="K5031" i="20"/>
  <c r="K5030" i="20"/>
  <c r="K5029" i="20"/>
  <c r="K5028" i="20"/>
  <c r="K5027" i="20"/>
  <c r="K5026" i="20"/>
  <c r="K5025" i="20"/>
  <c r="K5024" i="20"/>
  <c r="K5023" i="20"/>
  <c r="K5022" i="20"/>
  <c r="K5021" i="20"/>
  <c r="K5020" i="20"/>
  <c r="K5019" i="20"/>
  <c r="K5018" i="20"/>
  <c r="K5017" i="20"/>
  <c r="K5016" i="20"/>
  <c r="K5015" i="20"/>
  <c r="K5014" i="20"/>
  <c r="K5013" i="20"/>
  <c r="K5012" i="20"/>
  <c r="K5011" i="20"/>
  <c r="K5010" i="20"/>
  <c r="K5009" i="20"/>
  <c r="K5008" i="20"/>
  <c r="K5007" i="20"/>
  <c r="K5006" i="20"/>
  <c r="K5005" i="20"/>
  <c r="K5004" i="20"/>
  <c r="K5003" i="20"/>
  <c r="K5002" i="20"/>
  <c r="K5001" i="20"/>
  <c r="K5000" i="20"/>
  <c r="K4999" i="20"/>
  <c r="K4998" i="20"/>
  <c r="K4997" i="20"/>
  <c r="K4996" i="20"/>
  <c r="K4995" i="20"/>
  <c r="K4994" i="20"/>
  <c r="K4993" i="20"/>
  <c r="K4992" i="20"/>
  <c r="K4991" i="20"/>
  <c r="K4990" i="20"/>
  <c r="K4989" i="20"/>
  <c r="K4988" i="20"/>
  <c r="K4987" i="20"/>
  <c r="K4986" i="20"/>
  <c r="K4985" i="20"/>
  <c r="K4984" i="20"/>
  <c r="K4983" i="20"/>
  <c r="K4982" i="20"/>
  <c r="K4981" i="20"/>
  <c r="K4980" i="20"/>
  <c r="K4979" i="20"/>
  <c r="K4978" i="20"/>
  <c r="K4977" i="20"/>
  <c r="K4976" i="20"/>
  <c r="K4975" i="20"/>
  <c r="K4974" i="20"/>
  <c r="K4973" i="20"/>
  <c r="K4972" i="20"/>
  <c r="K4971" i="20"/>
  <c r="K4970" i="20"/>
  <c r="K4969" i="20"/>
  <c r="K4968" i="20"/>
  <c r="K4967" i="20"/>
  <c r="K4966" i="20"/>
  <c r="K4965" i="20"/>
  <c r="K4964" i="20"/>
  <c r="K4963" i="20"/>
  <c r="K4962" i="20"/>
  <c r="K4961" i="20"/>
  <c r="K4960" i="20"/>
  <c r="K4959" i="20"/>
  <c r="K4958" i="20"/>
  <c r="K4957" i="20"/>
  <c r="K4956" i="20"/>
  <c r="K4955" i="20"/>
  <c r="K4954" i="20"/>
  <c r="K4953" i="20"/>
  <c r="K4952" i="20"/>
  <c r="K4951" i="20"/>
  <c r="K4950" i="20"/>
  <c r="K4949" i="20"/>
  <c r="K4948" i="20"/>
  <c r="K4947" i="20"/>
  <c r="K4946" i="20"/>
  <c r="K4945" i="20"/>
  <c r="K4944" i="20"/>
  <c r="K4943" i="20"/>
  <c r="K4942" i="20"/>
  <c r="K4941" i="20"/>
  <c r="K4940" i="20"/>
  <c r="K4939" i="20"/>
  <c r="K4938" i="20"/>
  <c r="K4937" i="20"/>
  <c r="K4936" i="20"/>
  <c r="K4935" i="20"/>
  <c r="K4934" i="20"/>
  <c r="K4933" i="20"/>
  <c r="K4932" i="20"/>
  <c r="K4931" i="20"/>
  <c r="K4930" i="20"/>
  <c r="K4929" i="20"/>
  <c r="K4928" i="20"/>
  <c r="K4927" i="20"/>
  <c r="K4926" i="20"/>
  <c r="K4925" i="20"/>
  <c r="K4924" i="20"/>
  <c r="K4923" i="20"/>
  <c r="K4922" i="20"/>
  <c r="K4921" i="20"/>
  <c r="K4920" i="20"/>
  <c r="K4919" i="20"/>
  <c r="K4918" i="20"/>
  <c r="K4917" i="20"/>
  <c r="K4916" i="20"/>
  <c r="K4915" i="20"/>
  <c r="K4914" i="20"/>
  <c r="K4913" i="20"/>
  <c r="K4912" i="20"/>
  <c r="K4911" i="20"/>
  <c r="K4910" i="20"/>
  <c r="K4909" i="20"/>
  <c r="K4908" i="20"/>
  <c r="K4907" i="20"/>
  <c r="K4906" i="20"/>
  <c r="K4905" i="20"/>
  <c r="K4904" i="20"/>
  <c r="K4903" i="20"/>
  <c r="K4902" i="20"/>
  <c r="K4901" i="20"/>
  <c r="K4900" i="20"/>
  <c r="K4899" i="20"/>
  <c r="K4898" i="20"/>
  <c r="K4897" i="20"/>
  <c r="K4896" i="20"/>
  <c r="K4895" i="20"/>
  <c r="K4894" i="20"/>
  <c r="K4893" i="20"/>
  <c r="K4892" i="20"/>
  <c r="K4891" i="20"/>
  <c r="K4890" i="20"/>
  <c r="K4889" i="20"/>
  <c r="K4888" i="20"/>
  <c r="K4887" i="20"/>
  <c r="K4886" i="20"/>
  <c r="K4885" i="20"/>
  <c r="K4884" i="20"/>
  <c r="K4883" i="20"/>
  <c r="K4882" i="20"/>
  <c r="K4881" i="20"/>
  <c r="K4880" i="20"/>
  <c r="K4879" i="20"/>
  <c r="K4878" i="20"/>
  <c r="K4877" i="20"/>
  <c r="K4876" i="20"/>
  <c r="K4875" i="20"/>
  <c r="K4874" i="20"/>
  <c r="K4873" i="20"/>
  <c r="K4872" i="20"/>
  <c r="K4871" i="20"/>
  <c r="K4870" i="20"/>
  <c r="K4869" i="20"/>
  <c r="K4868" i="20"/>
  <c r="K4867" i="20"/>
  <c r="K4866" i="20"/>
  <c r="K4865" i="20"/>
  <c r="K4864" i="20"/>
  <c r="K4863" i="20"/>
  <c r="K4862" i="20"/>
  <c r="K4861" i="20"/>
  <c r="K4860" i="20"/>
  <c r="K4859" i="20"/>
  <c r="K4858" i="20"/>
  <c r="K4857" i="20"/>
  <c r="K4856" i="20"/>
  <c r="K4855" i="20"/>
  <c r="K4854" i="20"/>
  <c r="K4853" i="20"/>
  <c r="K4852" i="20"/>
  <c r="K4851" i="20"/>
  <c r="K4850" i="20"/>
  <c r="K4849" i="20"/>
  <c r="K4848" i="20"/>
  <c r="K4847" i="20"/>
  <c r="K4846" i="20"/>
  <c r="K4845" i="20"/>
  <c r="K4844" i="20"/>
  <c r="K4843" i="20"/>
  <c r="K4842" i="20"/>
  <c r="K4841" i="20"/>
  <c r="K4840" i="20"/>
  <c r="K4839" i="20"/>
  <c r="K4838" i="20"/>
  <c r="K4837" i="20"/>
  <c r="K4836" i="20"/>
  <c r="K4835" i="20"/>
  <c r="K4834" i="20"/>
  <c r="K4833" i="20"/>
  <c r="K4832" i="20"/>
  <c r="K4831" i="20"/>
  <c r="K4830" i="20"/>
  <c r="K4829" i="20"/>
  <c r="K4828" i="20"/>
  <c r="K4827" i="20"/>
  <c r="K4826" i="20"/>
  <c r="K4825" i="20"/>
  <c r="K4824" i="20"/>
  <c r="K4823" i="20"/>
  <c r="K4822" i="20"/>
  <c r="K4821" i="20"/>
  <c r="K4820" i="20"/>
  <c r="K4819" i="20"/>
  <c r="K4818" i="20"/>
  <c r="K4817" i="20"/>
  <c r="K4816" i="20"/>
  <c r="K4815" i="20"/>
  <c r="K4814" i="20"/>
  <c r="K4813" i="20"/>
  <c r="K4812" i="20"/>
  <c r="K4811" i="20"/>
  <c r="K4810" i="20"/>
  <c r="K4809" i="20"/>
  <c r="K4808" i="20"/>
  <c r="K4807" i="20"/>
  <c r="K4806" i="20"/>
  <c r="K4805" i="20"/>
  <c r="K4804" i="20"/>
  <c r="K4803" i="20"/>
  <c r="K4802" i="20"/>
  <c r="K4801" i="20"/>
  <c r="K4800" i="20"/>
  <c r="K4799" i="20"/>
  <c r="K4798" i="20"/>
  <c r="K4797" i="20"/>
  <c r="K4796" i="20"/>
  <c r="K4795" i="20"/>
  <c r="K4794" i="20"/>
  <c r="K4793" i="20"/>
  <c r="K4792" i="20"/>
  <c r="K4791" i="20"/>
  <c r="K4790" i="20"/>
  <c r="K4789" i="20"/>
  <c r="K4788" i="20"/>
  <c r="K4787" i="20"/>
  <c r="K4786" i="20"/>
  <c r="K4785" i="20"/>
  <c r="K4784" i="20"/>
  <c r="K4783" i="20"/>
  <c r="K4782" i="20"/>
  <c r="K4781" i="20"/>
  <c r="K4780" i="20"/>
  <c r="K4779" i="20"/>
  <c r="K4778" i="20"/>
  <c r="K4777" i="20"/>
  <c r="K4776" i="20"/>
  <c r="K4775" i="20"/>
  <c r="K4774" i="20"/>
  <c r="K4773" i="20"/>
  <c r="K4772" i="20"/>
  <c r="K4771" i="20"/>
  <c r="K4770" i="20"/>
  <c r="K4769" i="20"/>
  <c r="K4768" i="20"/>
  <c r="K4767" i="20"/>
  <c r="K4766" i="20"/>
  <c r="K4765" i="20"/>
  <c r="K4764" i="20"/>
  <c r="K4763" i="20"/>
  <c r="K4762" i="20"/>
  <c r="K4761" i="20"/>
  <c r="K4760" i="20"/>
  <c r="K4759" i="20"/>
  <c r="K4758" i="20"/>
  <c r="K4757" i="20"/>
  <c r="K4756" i="20"/>
  <c r="K4755" i="20"/>
  <c r="K4754" i="20"/>
  <c r="K4753" i="20"/>
  <c r="K4752" i="20"/>
  <c r="K4751" i="20"/>
  <c r="K4750" i="20"/>
  <c r="K4749" i="20"/>
  <c r="K4748" i="20"/>
  <c r="K4747" i="20"/>
  <c r="K4746" i="20"/>
  <c r="K4745" i="20"/>
  <c r="K4744" i="20"/>
  <c r="K4743" i="20"/>
  <c r="K4742" i="20"/>
  <c r="K4741" i="20"/>
  <c r="K4740" i="20"/>
  <c r="K4739" i="20"/>
  <c r="K4738" i="20"/>
  <c r="K4737" i="20"/>
  <c r="K4736" i="20"/>
  <c r="K4735" i="20"/>
  <c r="K4734" i="20"/>
  <c r="K4733" i="20"/>
  <c r="K4732" i="20"/>
  <c r="K4731" i="20"/>
  <c r="K4730" i="20"/>
  <c r="K4729" i="20"/>
  <c r="K4728" i="20"/>
  <c r="K4727" i="20"/>
  <c r="K4726" i="20"/>
  <c r="K4725" i="20"/>
  <c r="K4724" i="20"/>
  <c r="K4723" i="20"/>
  <c r="K4722" i="20"/>
  <c r="K4721" i="20"/>
  <c r="K4720" i="20"/>
  <c r="K4719" i="20"/>
  <c r="K4718" i="20"/>
  <c r="K4717" i="20"/>
  <c r="K4716" i="20"/>
  <c r="K4715" i="20"/>
  <c r="K4714" i="20"/>
  <c r="K4713" i="20"/>
  <c r="K4712" i="20"/>
  <c r="K4711" i="20"/>
  <c r="K4710" i="20"/>
  <c r="K4709" i="20"/>
  <c r="K4708" i="20"/>
  <c r="K4707" i="20"/>
  <c r="K4706" i="20"/>
  <c r="K4705" i="20"/>
  <c r="K4704" i="20"/>
  <c r="K4703" i="20"/>
  <c r="K4702" i="20"/>
  <c r="K4701" i="20"/>
  <c r="K4700" i="20"/>
  <c r="K4699" i="20"/>
  <c r="K4698" i="20"/>
  <c r="K4697" i="20"/>
  <c r="K4696" i="20"/>
  <c r="K4695" i="20"/>
  <c r="K4694" i="20"/>
  <c r="K4693" i="20"/>
  <c r="K4692" i="20"/>
  <c r="K4691" i="20"/>
  <c r="K4690" i="20"/>
  <c r="K4689" i="20"/>
  <c r="K4688" i="20"/>
  <c r="K4687" i="20"/>
  <c r="K4686" i="20"/>
  <c r="K4685" i="20"/>
  <c r="K4684" i="20"/>
  <c r="K4683" i="20"/>
  <c r="K4682" i="20"/>
  <c r="K4681" i="20"/>
  <c r="K4680" i="20"/>
  <c r="K4679" i="20"/>
  <c r="K4678" i="20"/>
  <c r="K4677" i="20"/>
  <c r="K4676" i="20"/>
  <c r="K4675" i="20"/>
  <c r="K4674" i="20"/>
  <c r="K4673" i="20"/>
  <c r="K4672" i="20"/>
  <c r="K4671" i="20"/>
  <c r="K4670" i="20"/>
  <c r="K4669" i="20"/>
  <c r="K4668" i="20"/>
  <c r="K4667" i="20"/>
  <c r="K4666" i="20"/>
  <c r="K4665" i="20"/>
  <c r="K4664" i="20"/>
  <c r="K4663" i="20"/>
  <c r="K4662" i="20"/>
  <c r="K4661" i="20"/>
  <c r="K4660" i="20"/>
  <c r="K4659" i="20"/>
  <c r="K4658" i="20"/>
  <c r="K4657" i="20"/>
  <c r="K4656" i="20"/>
  <c r="K4655" i="20"/>
  <c r="K4654" i="20"/>
  <c r="K4653" i="20"/>
  <c r="K4652" i="20"/>
  <c r="K4651" i="20"/>
  <c r="K4648" i="20"/>
  <c r="K4647" i="20"/>
  <c r="K4646" i="20"/>
  <c r="K4645" i="20"/>
  <c r="K4644" i="20"/>
  <c r="K4643" i="20"/>
  <c r="K4642" i="20"/>
  <c r="K4641" i="20"/>
  <c r="K4640" i="20"/>
  <c r="K4639" i="20"/>
  <c r="K4638" i="20"/>
  <c r="K4637" i="20"/>
  <c r="K4636" i="20"/>
  <c r="K4635" i="20"/>
  <c r="K4634" i="20"/>
  <c r="K4633" i="20"/>
  <c r="K4632" i="20"/>
  <c r="K4631" i="20"/>
  <c r="K4630" i="20"/>
  <c r="K4629" i="20"/>
  <c r="K4628" i="20"/>
  <c r="K4627" i="20"/>
  <c r="K4626" i="20"/>
  <c r="K4625" i="20"/>
  <c r="K4624" i="20"/>
  <c r="K4623" i="20"/>
  <c r="K4622" i="20"/>
  <c r="K4621" i="20"/>
  <c r="K4620" i="20"/>
  <c r="K4619" i="20"/>
  <c r="K4618" i="20"/>
  <c r="K4617" i="20"/>
  <c r="K4616" i="20"/>
  <c r="K4615" i="20"/>
  <c r="K4614" i="20"/>
  <c r="K4613" i="20"/>
  <c r="K4612" i="20"/>
  <c r="K4611" i="20"/>
  <c r="K4610" i="20"/>
  <c r="K4609" i="20"/>
  <c r="K4608" i="20"/>
  <c r="K4607" i="20"/>
  <c r="K4606" i="20"/>
  <c r="K4605" i="20"/>
  <c r="K4604" i="20"/>
  <c r="K4603" i="20"/>
  <c r="K4602" i="20"/>
  <c r="K4601" i="20"/>
  <c r="K4600" i="20"/>
  <c r="K4599" i="20"/>
  <c r="K4598" i="20"/>
  <c r="K4597" i="20"/>
  <c r="K4596" i="20"/>
  <c r="K4595" i="20"/>
  <c r="K4594" i="20"/>
  <c r="K4593" i="20"/>
  <c r="K4592" i="20"/>
  <c r="K4591" i="20"/>
  <c r="K4590" i="20"/>
  <c r="K4589" i="20"/>
  <c r="K4588" i="20"/>
  <c r="K4587" i="20"/>
  <c r="K4586" i="20"/>
  <c r="K4585" i="20"/>
  <c r="K4584" i="20"/>
  <c r="K4583" i="20"/>
  <c r="K4582" i="20"/>
  <c r="K4581" i="20"/>
  <c r="K4580" i="20"/>
  <c r="K4579" i="20"/>
  <c r="K4578" i="20"/>
  <c r="K4577" i="20"/>
  <c r="K4576" i="20"/>
  <c r="K4575" i="20"/>
  <c r="K4574" i="20"/>
  <c r="K4573" i="20"/>
  <c r="K4572" i="20"/>
  <c r="K4571" i="20"/>
  <c r="K4570" i="20"/>
  <c r="K4569" i="20"/>
  <c r="K4568" i="20"/>
  <c r="K4567" i="20"/>
  <c r="K4566" i="20"/>
  <c r="K4565" i="20"/>
  <c r="K4564" i="20"/>
  <c r="K4563" i="20"/>
  <c r="K4562" i="20"/>
  <c r="K4561" i="20"/>
  <c r="K4560" i="20"/>
  <c r="K4559" i="20"/>
  <c r="K4558" i="20"/>
  <c r="K4557" i="20"/>
  <c r="K4556" i="20"/>
  <c r="K4555" i="20"/>
  <c r="K4554" i="20"/>
  <c r="K4553" i="20"/>
  <c r="K4552" i="20"/>
  <c r="K4551" i="20"/>
  <c r="K4550" i="20"/>
  <c r="K4549" i="20"/>
  <c r="K4548" i="20"/>
  <c r="K4547" i="20"/>
  <c r="K4546" i="20"/>
  <c r="K4545" i="20"/>
  <c r="K4544" i="20"/>
  <c r="K4543" i="20"/>
  <c r="K4542" i="20"/>
  <c r="K4541" i="20"/>
  <c r="K4540" i="20"/>
  <c r="K4539" i="20"/>
  <c r="K4538" i="20"/>
  <c r="K4537" i="20"/>
  <c r="K4536" i="20"/>
  <c r="K4535" i="20"/>
  <c r="K4534" i="20"/>
  <c r="K4533" i="20"/>
  <c r="K4532" i="20"/>
  <c r="K4531" i="20"/>
  <c r="K4530" i="20"/>
  <c r="K4529" i="20"/>
  <c r="K4528" i="20"/>
  <c r="K4527" i="20"/>
  <c r="K4526" i="20"/>
  <c r="K4525" i="20"/>
  <c r="K4524" i="20"/>
  <c r="K4523" i="20"/>
  <c r="K4522" i="20"/>
  <c r="K4521" i="20"/>
  <c r="K4520" i="20"/>
  <c r="K4519" i="20"/>
  <c r="K4518" i="20"/>
  <c r="K4517" i="20"/>
  <c r="K4516" i="20"/>
  <c r="K4515" i="20"/>
  <c r="K4514" i="20"/>
  <c r="K4513" i="20"/>
  <c r="K4512" i="20"/>
  <c r="K4511" i="20"/>
  <c r="K4510" i="20"/>
  <c r="K4509" i="20"/>
  <c r="K4508" i="20"/>
  <c r="K4507" i="20"/>
  <c r="K4506" i="20"/>
  <c r="K4505" i="20"/>
  <c r="K4504" i="20"/>
  <c r="K4503" i="20"/>
  <c r="K4502" i="20"/>
  <c r="K4501" i="20"/>
  <c r="K4500" i="20"/>
  <c r="K4499" i="20"/>
  <c r="K4498" i="20"/>
  <c r="K4497" i="20"/>
  <c r="K4496" i="20"/>
  <c r="K4495" i="20"/>
  <c r="K4494" i="20"/>
  <c r="K4493" i="20"/>
  <c r="K4492" i="20"/>
  <c r="K4491" i="20"/>
  <c r="K4490" i="20"/>
  <c r="K4489" i="20"/>
  <c r="K4488" i="20"/>
  <c r="K4487" i="20"/>
  <c r="K4486" i="20"/>
  <c r="K4485" i="20"/>
  <c r="K4484" i="20"/>
  <c r="K4483" i="20"/>
  <c r="K4482" i="20"/>
  <c r="K4481" i="20"/>
  <c r="K4480" i="20"/>
  <c r="K4479" i="20"/>
  <c r="K4478" i="20"/>
  <c r="K4477" i="20"/>
  <c r="K4476" i="20"/>
  <c r="K4475" i="20"/>
  <c r="K4474" i="20"/>
  <c r="K4473" i="20"/>
  <c r="K4472" i="20"/>
  <c r="K4471" i="20"/>
  <c r="K4470" i="20"/>
  <c r="K4469" i="20"/>
  <c r="K4468" i="20"/>
  <c r="K4467" i="20"/>
  <c r="K4466" i="20"/>
  <c r="K4465" i="20"/>
  <c r="K4464" i="20"/>
  <c r="K4463" i="20"/>
  <c r="K4462" i="20"/>
  <c r="K4461" i="20"/>
  <c r="K4460" i="20"/>
  <c r="K4459" i="20"/>
  <c r="K4458" i="20"/>
  <c r="K4457" i="20"/>
  <c r="K4456" i="20"/>
  <c r="K4455" i="20"/>
  <c r="K4454" i="20"/>
  <c r="K4453" i="20"/>
  <c r="K4452" i="20"/>
  <c r="K4451" i="20"/>
  <c r="K4450" i="20"/>
  <c r="K4449" i="20"/>
  <c r="K4448" i="20"/>
  <c r="K4447" i="20"/>
  <c r="K4446" i="20"/>
  <c r="K4445" i="20"/>
  <c r="K4444" i="20"/>
  <c r="K4443" i="20"/>
  <c r="K4442" i="20"/>
  <c r="K4441" i="20"/>
  <c r="K4440" i="20"/>
  <c r="K4439" i="20"/>
  <c r="K4438" i="20"/>
  <c r="K4437" i="20"/>
  <c r="K4436" i="20"/>
  <c r="K4435" i="20"/>
  <c r="K4434" i="20"/>
  <c r="K4433" i="20"/>
  <c r="K4432" i="20"/>
  <c r="K4431" i="20"/>
  <c r="K4430" i="20"/>
  <c r="K4429" i="20"/>
  <c r="K4428" i="20"/>
  <c r="K4427" i="20"/>
  <c r="K4426" i="20"/>
  <c r="K4425" i="20"/>
  <c r="K4424" i="20"/>
  <c r="K4423" i="20"/>
  <c r="K4422" i="20"/>
  <c r="K4421" i="20"/>
  <c r="K4420" i="20"/>
  <c r="K4419" i="20"/>
  <c r="K4418" i="20"/>
  <c r="K4417" i="20"/>
  <c r="K4416" i="20"/>
  <c r="K4415" i="20"/>
  <c r="K4414" i="20"/>
  <c r="K4413" i="20"/>
  <c r="K4412" i="20"/>
  <c r="K4411" i="20"/>
  <c r="K4410" i="20"/>
  <c r="K4409" i="20"/>
  <c r="K4408" i="20"/>
  <c r="K4407" i="20"/>
  <c r="K4406" i="20"/>
  <c r="K4405" i="20"/>
  <c r="K4404" i="20"/>
  <c r="K4403" i="20"/>
  <c r="K4402" i="20"/>
  <c r="K4401" i="20"/>
  <c r="K4400" i="20"/>
  <c r="K4399" i="20"/>
  <c r="K4398" i="20"/>
  <c r="K4397" i="20"/>
  <c r="K4396" i="20"/>
  <c r="K4395" i="20"/>
  <c r="K4394" i="20"/>
  <c r="K4391" i="20"/>
  <c r="K4390" i="20"/>
  <c r="K4389" i="20"/>
  <c r="K4388" i="20"/>
  <c r="K4387" i="20"/>
  <c r="K4386" i="20"/>
  <c r="K4385" i="20"/>
  <c r="K4384" i="20"/>
  <c r="K4383" i="20"/>
  <c r="K4382" i="20"/>
  <c r="K4381" i="20"/>
  <c r="K4380" i="20"/>
  <c r="K4379" i="20"/>
  <c r="K4378" i="20"/>
  <c r="K4377" i="20"/>
  <c r="K4376" i="20"/>
  <c r="K4375" i="20"/>
  <c r="K4374" i="20"/>
  <c r="K4373" i="20"/>
  <c r="K4372" i="20"/>
  <c r="K4371" i="20"/>
  <c r="K4370" i="20"/>
  <c r="K4369" i="20"/>
  <c r="K4368" i="20"/>
  <c r="K4367" i="20"/>
  <c r="K4366" i="20"/>
  <c r="K4365" i="20"/>
  <c r="K4364" i="20"/>
  <c r="K4363" i="20"/>
  <c r="K4362" i="20"/>
  <c r="K4361" i="20"/>
  <c r="K4360" i="20"/>
  <c r="K4359" i="20"/>
  <c r="K4358" i="20"/>
  <c r="K4357" i="20"/>
  <c r="K4356" i="20"/>
  <c r="K4355" i="20"/>
  <c r="K4354" i="20"/>
  <c r="K4353" i="20"/>
  <c r="K4352" i="20"/>
  <c r="K4351" i="20"/>
  <c r="K4350" i="20"/>
  <c r="K4349" i="20"/>
  <c r="K4348" i="20"/>
  <c r="K4347" i="20"/>
  <c r="K4346" i="20"/>
  <c r="K4345" i="20"/>
  <c r="K4344" i="20"/>
  <c r="K4343" i="20"/>
  <c r="K4342" i="20"/>
  <c r="K4341" i="20"/>
  <c r="K4340" i="20"/>
  <c r="K4339" i="20"/>
  <c r="K4338" i="20"/>
  <c r="K4337" i="20"/>
  <c r="K4336" i="20"/>
  <c r="K4335" i="20"/>
  <c r="K4334" i="20"/>
  <c r="K4333" i="20"/>
  <c r="K4332" i="20"/>
  <c r="K4331" i="20"/>
  <c r="K4330" i="20"/>
  <c r="K4329" i="20"/>
  <c r="K4328" i="20"/>
  <c r="K4327" i="20"/>
  <c r="K4326" i="20"/>
  <c r="K4325" i="20"/>
  <c r="K4324" i="20"/>
  <c r="K4323" i="20"/>
  <c r="K4322" i="20"/>
  <c r="K4321" i="20"/>
  <c r="K4320" i="20"/>
  <c r="K4319" i="20"/>
  <c r="K4318" i="20"/>
  <c r="K4317" i="20"/>
  <c r="K4316" i="20"/>
  <c r="K4315" i="20"/>
  <c r="K4314" i="20"/>
  <c r="K4313" i="20"/>
  <c r="K4312" i="20"/>
  <c r="K4311" i="20"/>
  <c r="K4310" i="20"/>
  <c r="K4309" i="20"/>
  <c r="K4308" i="20"/>
  <c r="K4307" i="20"/>
  <c r="K4306" i="20"/>
  <c r="K4305" i="20"/>
  <c r="K4304" i="20"/>
  <c r="K4303" i="20"/>
  <c r="K4302" i="20"/>
  <c r="K4301" i="20"/>
  <c r="K4300" i="20"/>
  <c r="K4299" i="20"/>
  <c r="K4298" i="20"/>
  <c r="K4297" i="20"/>
  <c r="K4296" i="20"/>
  <c r="K4295" i="20"/>
  <c r="K4294" i="20"/>
  <c r="K4293" i="20"/>
  <c r="K4292" i="20"/>
  <c r="K4291" i="20"/>
  <c r="K4290" i="20"/>
  <c r="K4289" i="20"/>
  <c r="K4288" i="20"/>
  <c r="K4287" i="20"/>
  <c r="K4286" i="20"/>
  <c r="K4285" i="20"/>
  <c r="K4284" i="20"/>
  <c r="K4283" i="20"/>
  <c r="K4282" i="20"/>
  <c r="K4281" i="20"/>
  <c r="K4280" i="20"/>
  <c r="K4279" i="20"/>
  <c r="K4278" i="20"/>
  <c r="K4277" i="20"/>
  <c r="K4276" i="20"/>
  <c r="K4275" i="20"/>
  <c r="K4274" i="20"/>
  <c r="K4273" i="20"/>
  <c r="K4272" i="20"/>
  <c r="K4271" i="20"/>
  <c r="K4270" i="20"/>
  <c r="K4269" i="20"/>
  <c r="K4268" i="20"/>
  <c r="K4267" i="20"/>
  <c r="K4266" i="20"/>
  <c r="K4265" i="20"/>
  <c r="K4264" i="20"/>
  <c r="K4263" i="20"/>
  <c r="K4262" i="20"/>
  <c r="K4261" i="20"/>
  <c r="K4260" i="20"/>
  <c r="K4259" i="20"/>
  <c r="K4258" i="20"/>
  <c r="K4257" i="20"/>
  <c r="K4256" i="20"/>
  <c r="K4255" i="20"/>
  <c r="K4254" i="20"/>
  <c r="K4253" i="20"/>
  <c r="K4252" i="20"/>
  <c r="K4251" i="20"/>
  <c r="K4250" i="20"/>
  <c r="K4249" i="20"/>
  <c r="K4248" i="20"/>
  <c r="K4247" i="20"/>
  <c r="K4246" i="20"/>
  <c r="K4245" i="20"/>
  <c r="K4244" i="20"/>
  <c r="K4243" i="20"/>
  <c r="K4242" i="20"/>
  <c r="K4241" i="20"/>
  <c r="K4240" i="20"/>
  <c r="K4239" i="20"/>
  <c r="K4238" i="20"/>
  <c r="K4237" i="20"/>
  <c r="K4236" i="20"/>
  <c r="K4235" i="20"/>
  <c r="K4234" i="20"/>
  <c r="K4233" i="20"/>
  <c r="K4232" i="20"/>
  <c r="K4231" i="20"/>
  <c r="K4230" i="20"/>
  <c r="K4229" i="20"/>
  <c r="K4228" i="20"/>
  <c r="K4227" i="20"/>
  <c r="K4226" i="20"/>
  <c r="K4225" i="20"/>
  <c r="K4224" i="20"/>
  <c r="K4223" i="20"/>
  <c r="K4222" i="20"/>
  <c r="K4221" i="20"/>
  <c r="K4220" i="20"/>
  <c r="K4219" i="20"/>
  <c r="K4218" i="20"/>
  <c r="K4217" i="20"/>
  <c r="K4216" i="20"/>
  <c r="K4215" i="20"/>
  <c r="K4214" i="20"/>
  <c r="K4213" i="20"/>
  <c r="K4212" i="20"/>
  <c r="K4211" i="20"/>
  <c r="K4210" i="20"/>
  <c r="K4209" i="20"/>
  <c r="K4208" i="20"/>
  <c r="K4207" i="20"/>
  <c r="K4206" i="20"/>
  <c r="K4205" i="20"/>
  <c r="K4204" i="20"/>
  <c r="K4203" i="20"/>
  <c r="K4202" i="20"/>
  <c r="K4201" i="20"/>
  <c r="K4200" i="20"/>
  <c r="K4199" i="20"/>
  <c r="K4198" i="20"/>
  <c r="K4197" i="20"/>
  <c r="K4196" i="20"/>
  <c r="K4195" i="20"/>
  <c r="K4194" i="20"/>
  <c r="K4193" i="20"/>
  <c r="K4192" i="20"/>
  <c r="K4191" i="20"/>
  <c r="K4190" i="20"/>
  <c r="K4189" i="20"/>
  <c r="K4188" i="20"/>
  <c r="K4187" i="20"/>
  <c r="K4186" i="20"/>
  <c r="K4185" i="20"/>
  <c r="K4184" i="20"/>
  <c r="K4183" i="20"/>
  <c r="K4182" i="20"/>
  <c r="K4181" i="20"/>
  <c r="K4180" i="20"/>
  <c r="K4179" i="20"/>
  <c r="K4178" i="20"/>
  <c r="K4177" i="20"/>
  <c r="K4176" i="20"/>
  <c r="K4175" i="20"/>
  <c r="K4174" i="20"/>
  <c r="K4173" i="20"/>
  <c r="K4172" i="20"/>
  <c r="K4171" i="20"/>
  <c r="K4170" i="20"/>
  <c r="K4169" i="20"/>
  <c r="K4168" i="20"/>
  <c r="K4167" i="20"/>
  <c r="K4166" i="20"/>
  <c r="K4165" i="20"/>
  <c r="K4164" i="20"/>
  <c r="K4163" i="20"/>
  <c r="K4162" i="20"/>
  <c r="K4161" i="20"/>
  <c r="K4160" i="20"/>
  <c r="K4159" i="20"/>
  <c r="K4158" i="20"/>
  <c r="K4157" i="20"/>
  <c r="K4156" i="20"/>
  <c r="K4155" i="20"/>
  <c r="K4154" i="20"/>
  <c r="K4153" i="20"/>
  <c r="K4152" i="20"/>
  <c r="K4151" i="20"/>
  <c r="K4150" i="20"/>
  <c r="K4149" i="20"/>
  <c r="K4148" i="20"/>
  <c r="K4147" i="20"/>
  <c r="K4146" i="20"/>
  <c r="K4145" i="20"/>
  <c r="K4144" i="20"/>
  <c r="K4143" i="20"/>
  <c r="K4142" i="20"/>
  <c r="K4141" i="20"/>
  <c r="K4140" i="20"/>
  <c r="K4139" i="20"/>
  <c r="K4138" i="20"/>
  <c r="K4137" i="20"/>
  <c r="K4136" i="20"/>
  <c r="K4135" i="20"/>
  <c r="K4134" i="20"/>
  <c r="K4133" i="20"/>
  <c r="K4132" i="20"/>
  <c r="K4131" i="20"/>
  <c r="K4130" i="20"/>
  <c r="K4129" i="20"/>
  <c r="K4128" i="20"/>
  <c r="K4127" i="20"/>
  <c r="K4126" i="20"/>
  <c r="K4125" i="20"/>
  <c r="K4124" i="20"/>
  <c r="K4123" i="20"/>
  <c r="K4122" i="20"/>
  <c r="K4121" i="20"/>
  <c r="K4120" i="20"/>
  <c r="K4119" i="20"/>
  <c r="K4118" i="20"/>
  <c r="K4117" i="20"/>
  <c r="K4116" i="20"/>
  <c r="K4115" i="20"/>
  <c r="K4114" i="20"/>
  <c r="K4113" i="20"/>
  <c r="K4112" i="20"/>
  <c r="K4111" i="20"/>
  <c r="K4110" i="20"/>
  <c r="K4109" i="20"/>
  <c r="K4108" i="20"/>
  <c r="K4107" i="20"/>
  <c r="K4106" i="20"/>
  <c r="K4105" i="20"/>
  <c r="K4104" i="20"/>
  <c r="K4103" i="20"/>
  <c r="K4102" i="20"/>
  <c r="K4101" i="20"/>
  <c r="K4100" i="20"/>
  <c r="K4099" i="20"/>
  <c r="K4098" i="20"/>
  <c r="K4097" i="20"/>
  <c r="K4096" i="20"/>
  <c r="K4095" i="20"/>
  <c r="K4094" i="20"/>
  <c r="K4093" i="20"/>
  <c r="K4092" i="20"/>
  <c r="K4091" i="20"/>
  <c r="K4090" i="20"/>
  <c r="K4089" i="20"/>
  <c r="K4088" i="20"/>
  <c r="K4087" i="20"/>
  <c r="K4086" i="20"/>
  <c r="K4085" i="20"/>
  <c r="K4084" i="20"/>
  <c r="K4083" i="20"/>
  <c r="K4082" i="20"/>
  <c r="K4081" i="20"/>
  <c r="K4080" i="20"/>
  <c r="K4079" i="20"/>
  <c r="K4078" i="20"/>
  <c r="K4077" i="20"/>
  <c r="K4076" i="20"/>
  <c r="K4075" i="20"/>
  <c r="K4074" i="20"/>
  <c r="K4073" i="20"/>
  <c r="K4072" i="20"/>
  <c r="K4071" i="20"/>
  <c r="K4070" i="20"/>
  <c r="K4069" i="20"/>
  <c r="K4068" i="20"/>
  <c r="K4067" i="20"/>
  <c r="K4066" i="20"/>
  <c r="K4065" i="20"/>
  <c r="K4064" i="20"/>
  <c r="K4063" i="20"/>
  <c r="K4062" i="20"/>
  <c r="K4061" i="20"/>
  <c r="K4060" i="20"/>
  <c r="K4059" i="20"/>
  <c r="K4058" i="20"/>
  <c r="K4057" i="20"/>
  <c r="K4056" i="20"/>
  <c r="K4055" i="20"/>
  <c r="K4054" i="20"/>
  <c r="K4053" i="20"/>
  <c r="K4052" i="20"/>
  <c r="K4051" i="20"/>
  <c r="K4050" i="20"/>
  <c r="K4049" i="20"/>
  <c r="K4048" i="20"/>
  <c r="K4047" i="20"/>
  <c r="K4046" i="20"/>
  <c r="K4045" i="20"/>
  <c r="K4044" i="20"/>
  <c r="K4043" i="20"/>
  <c r="K4042" i="20"/>
  <c r="K4041" i="20"/>
  <c r="K4040" i="20"/>
  <c r="K4039" i="20"/>
  <c r="K4038" i="20"/>
  <c r="K4037" i="20"/>
  <c r="K4036" i="20"/>
  <c r="K4035" i="20"/>
  <c r="K4034" i="20"/>
  <c r="K4033" i="20"/>
  <c r="K4032" i="20"/>
  <c r="K4031" i="20"/>
  <c r="K4030" i="20"/>
  <c r="K4029" i="20"/>
  <c r="K4028" i="20"/>
  <c r="K4027" i="20"/>
  <c r="K4026" i="20"/>
  <c r="K4025" i="20"/>
  <c r="K4024" i="20"/>
  <c r="K4023" i="20"/>
  <c r="K4022" i="20"/>
  <c r="K4021" i="20"/>
  <c r="K4020" i="20"/>
  <c r="K4019" i="20"/>
  <c r="K4018" i="20"/>
  <c r="K4017" i="20"/>
  <c r="K4016" i="20"/>
  <c r="K4015" i="20"/>
  <c r="K4014" i="20"/>
  <c r="K4013" i="20"/>
  <c r="K4012" i="20"/>
  <c r="K4011" i="20"/>
  <c r="K4010" i="20"/>
  <c r="K4009" i="20"/>
  <c r="K4008" i="20"/>
  <c r="K4007" i="20"/>
  <c r="K4006" i="20"/>
  <c r="K4005" i="20"/>
  <c r="K4004" i="20"/>
  <c r="K4003" i="20"/>
  <c r="K4002" i="20"/>
  <c r="K4001" i="20"/>
  <c r="K4000" i="20"/>
  <c r="K3999" i="20"/>
  <c r="K3998" i="20"/>
  <c r="K3997" i="20"/>
  <c r="K3996" i="20"/>
  <c r="K3995" i="20"/>
  <c r="K3994" i="20"/>
  <c r="K3993" i="20"/>
  <c r="K3992" i="20"/>
  <c r="K3991" i="20"/>
  <c r="K3990" i="20"/>
  <c r="K3989" i="20"/>
  <c r="K3988" i="20"/>
  <c r="K3987" i="20"/>
  <c r="K3986" i="20"/>
  <c r="K3985" i="20"/>
  <c r="K3984" i="20"/>
  <c r="K3983" i="20"/>
  <c r="K3982" i="20"/>
  <c r="K3981" i="20"/>
  <c r="K3980" i="20"/>
  <c r="K3979" i="20"/>
  <c r="K3978" i="20"/>
  <c r="K3977" i="20"/>
  <c r="K3976" i="20"/>
  <c r="K3975" i="20"/>
  <c r="K3974" i="20"/>
  <c r="K3973" i="20"/>
  <c r="K3972" i="20"/>
  <c r="K3971" i="20"/>
  <c r="K3970" i="20"/>
  <c r="K3969" i="20"/>
  <c r="K3968" i="20"/>
  <c r="K3967" i="20"/>
  <c r="K3966" i="20"/>
  <c r="K3965" i="20"/>
  <c r="K3964" i="20"/>
  <c r="K3963" i="20"/>
  <c r="K3962" i="20"/>
  <c r="K3961" i="20"/>
  <c r="K3960" i="20"/>
  <c r="K3959" i="20"/>
  <c r="K3958" i="20"/>
  <c r="K3957" i="20"/>
  <c r="K3956" i="20"/>
  <c r="K3955" i="20"/>
  <c r="K3954" i="20"/>
  <c r="K3953" i="20"/>
  <c r="K3952" i="20"/>
  <c r="K3951" i="20"/>
  <c r="K3950" i="20"/>
  <c r="K3949" i="20"/>
  <c r="K3948" i="20"/>
  <c r="K3947" i="20"/>
  <c r="K3946" i="20"/>
  <c r="K3945" i="20"/>
  <c r="K3944" i="20"/>
  <c r="K3943" i="20"/>
  <c r="K3942" i="20"/>
  <c r="K3941" i="20"/>
  <c r="K3940" i="20"/>
  <c r="K3939" i="20"/>
  <c r="K3938" i="20"/>
  <c r="K3937" i="20"/>
  <c r="K3936" i="20"/>
  <c r="K3935" i="20"/>
  <c r="K3934" i="20"/>
  <c r="K3933" i="20"/>
  <c r="K3932" i="20"/>
  <c r="K3931" i="20"/>
  <c r="K3930" i="20"/>
  <c r="K3929" i="20"/>
  <c r="K3928" i="20"/>
  <c r="K3927" i="20"/>
  <c r="K3926" i="20"/>
  <c r="K3925" i="20"/>
  <c r="K3924" i="20"/>
  <c r="K3923" i="20"/>
  <c r="K3922" i="20"/>
  <c r="K3921" i="20"/>
  <c r="K3920" i="20"/>
  <c r="K3919" i="20"/>
  <c r="K3918" i="20"/>
  <c r="K3917" i="20"/>
  <c r="K3916" i="20"/>
  <c r="K3915" i="20"/>
  <c r="K3914" i="20"/>
  <c r="K3913" i="20"/>
  <c r="K3912" i="20"/>
  <c r="K3911" i="20"/>
  <c r="K3910" i="20"/>
  <c r="K3909" i="20"/>
  <c r="K3908" i="20"/>
  <c r="K3907" i="20"/>
  <c r="K3906" i="20"/>
  <c r="K3905" i="20"/>
  <c r="K3904" i="20"/>
  <c r="K3903" i="20"/>
  <c r="K3902" i="20"/>
  <c r="K3901" i="20"/>
  <c r="K3900" i="20"/>
  <c r="K3899" i="20"/>
  <c r="K3898" i="20"/>
  <c r="K3897" i="20"/>
  <c r="K3896" i="20"/>
  <c r="K3895" i="20"/>
  <c r="K3894" i="20"/>
  <c r="K3893" i="20"/>
  <c r="K3892" i="20"/>
  <c r="K3891" i="20"/>
  <c r="K3890" i="20"/>
  <c r="K3889" i="20"/>
  <c r="K3888" i="20"/>
  <c r="K3887" i="20"/>
  <c r="K3886" i="20"/>
  <c r="K3885" i="20"/>
  <c r="K3884" i="20"/>
  <c r="K3883" i="20"/>
  <c r="K3882" i="20"/>
  <c r="K3881" i="20"/>
  <c r="K3880" i="20"/>
  <c r="K3879" i="20"/>
  <c r="K3878" i="20"/>
  <c r="K3877" i="20"/>
  <c r="K3876" i="20"/>
  <c r="K3875" i="20"/>
  <c r="K3874" i="20"/>
  <c r="K3873" i="20"/>
  <c r="K3872" i="20"/>
  <c r="K3871" i="20"/>
  <c r="K3870" i="20"/>
  <c r="K3869" i="20"/>
  <c r="K3868" i="20"/>
  <c r="K3867" i="20"/>
  <c r="K3866" i="20"/>
  <c r="K3865" i="20"/>
  <c r="K3864" i="20"/>
  <c r="K3863" i="20"/>
  <c r="K3862" i="20"/>
  <c r="K3861" i="20"/>
  <c r="K3860" i="20"/>
  <c r="K3859" i="20"/>
  <c r="K3858" i="20"/>
  <c r="K3857" i="20"/>
  <c r="K3856" i="20"/>
  <c r="K3855" i="20"/>
  <c r="K3854" i="20"/>
  <c r="K3853" i="20"/>
  <c r="K3852" i="20"/>
  <c r="K3851" i="20"/>
  <c r="K3850" i="20"/>
  <c r="K3849" i="20"/>
  <c r="K3848" i="20"/>
  <c r="K3847" i="20"/>
  <c r="K3846" i="20"/>
  <c r="K3845" i="20"/>
  <c r="K3844" i="20"/>
  <c r="K3843" i="20"/>
  <c r="K3842" i="20"/>
  <c r="K3841" i="20"/>
  <c r="K3840" i="20"/>
  <c r="K3839" i="20"/>
  <c r="K3838" i="20"/>
  <c r="K3837" i="20"/>
  <c r="K3836" i="20"/>
  <c r="K3835" i="20"/>
  <c r="K3834" i="20"/>
  <c r="K3833" i="20"/>
  <c r="K3832" i="20"/>
  <c r="K3831" i="20"/>
  <c r="K3830" i="20"/>
  <c r="K3829" i="20"/>
  <c r="K3828" i="20"/>
  <c r="K3827" i="20"/>
  <c r="K3826" i="20"/>
  <c r="K3825" i="20"/>
  <c r="K3824" i="20"/>
  <c r="K3823" i="20"/>
  <c r="K3822" i="20"/>
  <c r="K3821" i="20"/>
  <c r="K3820" i="20"/>
  <c r="K3819" i="20"/>
  <c r="K3818" i="20"/>
  <c r="K3817" i="20"/>
  <c r="K3816" i="20"/>
  <c r="K3815" i="20"/>
  <c r="K3814" i="20"/>
  <c r="K3813" i="20"/>
  <c r="K3812" i="20"/>
  <c r="K3811" i="20"/>
  <c r="K3810" i="20"/>
  <c r="K3809" i="20"/>
  <c r="K3808" i="20"/>
  <c r="K3807" i="20"/>
  <c r="K3806" i="20"/>
  <c r="K3805" i="20"/>
  <c r="K3804" i="20"/>
  <c r="K3803" i="20"/>
  <c r="K3802" i="20"/>
  <c r="K3801" i="20"/>
  <c r="K3800" i="20"/>
  <c r="K3799" i="20"/>
  <c r="K3798" i="20"/>
  <c r="K3797" i="20"/>
  <c r="K3796" i="20"/>
  <c r="K3795" i="20"/>
  <c r="K3794" i="20"/>
  <c r="K3793" i="20"/>
  <c r="K3792" i="20"/>
  <c r="K3791" i="20"/>
  <c r="K3790" i="20"/>
  <c r="K3789" i="20"/>
  <c r="K3788" i="20"/>
  <c r="K3787" i="20"/>
  <c r="K3786" i="20"/>
  <c r="K3785" i="20"/>
  <c r="K3784" i="20"/>
  <c r="K3783" i="20"/>
  <c r="K3782" i="20"/>
  <c r="K3781" i="20"/>
  <c r="K3780" i="20"/>
  <c r="K3779" i="20"/>
  <c r="K3778" i="20"/>
  <c r="K3777" i="20"/>
  <c r="K3776" i="20"/>
  <c r="K3775" i="20"/>
  <c r="K3774" i="20"/>
  <c r="K3773" i="20"/>
  <c r="K3772" i="20"/>
  <c r="K3771" i="20"/>
  <c r="K3770" i="20"/>
  <c r="K3769" i="20"/>
  <c r="K3768" i="20"/>
  <c r="K3767" i="20"/>
  <c r="K3766" i="20"/>
  <c r="K3765" i="20"/>
  <c r="K3764" i="20"/>
  <c r="K3763" i="20"/>
  <c r="K3762" i="20"/>
  <c r="K3761" i="20"/>
  <c r="K3760" i="20"/>
  <c r="K3759" i="20"/>
  <c r="K3758" i="20"/>
  <c r="K3757" i="20"/>
  <c r="K3756" i="20"/>
  <c r="K3755" i="20"/>
  <c r="K3754" i="20"/>
  <c r="K3753" i="20"/>
  <c r="K3752" i="20"/>
  <c r="K3751" i="20"/>
  <c r="K3750" i="20"/>
  <c r="K3749" i="20"/>
  <c r="K3748" i="20"/>
  <c r="K3747" i="20"/>
  <c r="K3746" i="20"/>
  <c r="K3745" i="20"/>
  <c r="K3744" i="20"/>
  <c r="K3743" i="20"/>
  <c r="K3742" i="20"/>
  <c r="K3741" i="20"/>
  <c r="K3740" i="20"/>
  <c r="K3739" i="20"/>
  <c r="K3738" i="20"/>
  <c r="K3737" i="20"/>
  <c r="K3736" i="20"/>
  <c r="K3735" i="20"/>
  <c r="K3734" i="20"/>
  <c r="K3733" i="20"/>
  <c r="K3732" i="20"/>
  <c r="K3731" i="20"/>
  <c r="K3730" i="20"/>
  <c r="K3729" i="20"/>
  <c r="K3728" i="20"/>
  <c r="K3727" i="20"/>
  <c r="K3726" i="20"/>
  <c r="K3725" i="20"/>
  <c r="K3724" i="20"/>
  <c r="K3723" i="20"/>
  <c r="K3722" i="20"/>
  <c r="K3721" i="20"/>
  <c r="K3720" i="20"/>
  <c r="K3719" i="20"/>
  <c r="K3718" i="20"/>
  <c r="K3717" i="20"/>
  <c r="K3716" i="20"/>
  <c r="K3715" i="20"/>
  <c r="K3714" i="20"/>
  <c r="K3713" i="20"/>
  <c r="K3712" i="20"/>
  <c r="K3711" i="20"/>
  <c r="K3710" i="20"/>
  <c r="K3709" i="20"/>
  <c r="K3708" i="20"/>
  <c r="K3707" i="20"/>
  <c r="K3706" i="20"/>
  <c r="K3705" i="20"/>
  <c r="K3704" i="20"/>
  <c r="K3703" i="20"/>
  <c r="K3702" i="20"/>
  <c r="K3701" i="20"/>
  <c r="K3700" i="20"/>
  <c r="K3699" i="20"/>
  <c r="K3698" i="20"/>
  <c r="K3697" i="20"/>
  <c r="K3696" i="20"/>
  <c r="K3695" i="20"/>
  <c r="K3694" i="20"/>
  <c r="K3693" i="20"/>
  <c r="K3692" i="20"/>
  <c r="K3691" i="20"/>
  <c r="K3690" i="20"/>
  <c r="K3689" i="20"/>
  <c r="K3688" i="20"/>
  <c r="K3687" i="20"/>
  <c r="K3686" i="20"/>
  <c r="K3685" i="20"/>
  <c r="K3684" i="20"/>
  <c r="K3683" i="20"/>
  <c r="K3682" i="20"/>
  <c r="K3681" i="20"/>
  <c r="K3680" i="20"/>
  <c r="K3679" i="20"/>
  <c r="K3678" i="20"/>
  <c r="K3677" i="20"/>
  <c r="K3676" i="20"/>
  <c r="K3675" i="20"/>
  <c r="K3674" i="20"/>
  <c r="K3673" i="20"/>
  <c r="K3672" i="20"/>
  <c r="K3671" i="20"/>
  <c r="K3670" i="20"/>
  <c r="K3669" i="20"/>
  <c r="K3668" i="20"/>
  <c r="K3667" i="20"/>
  <c r="K3666" i="20"/>
  <c r="K3665" i="20"/>
  <c r="K3664" i="20"/>
  <c r="K3663" i="20"/>
  <c r="K3662" i="20"/>
  <c r="K3661" i="20"/>
  <c r="K3660" i="20"/>
  <c r="K3659" i="20"/>
  <c r="K3658" i="20"/>
  <c r="K3657" i="20"/>
  <c r="K3656" i="20"/>
  <c r="K3655" i="20"/>
  <c r="K3654" i="20"/>
  <c r="K3653" i="20"/>
  <c r="K3652" i="20"/>
  <c r="K3651" i="20"/>
  <c r="K3650" i="20"/>
  <c r="K3649" i="20"/>
  <c r="K3648" i="20"/>
  <c r="K3647" i="20"/>
  <c r="K3646" i="20"/>
  <c r="K3645" i="20"/>
  <c r="K3644" i="20"/>
  <c r="K3643" i="20"/>
  <c r="K3642" i="20"/>
  <c r="K3641" i="20"/>
  <c r="K3640" i="20"/>
  <c r="K3639" i="20"/>
  <c r="K3638" i="20"/>
  <c r="K3637" i="20"/>
  <c r="K3636" i="20"/>
  <c r="K3635" i="20"/>
  <c r="K3634" i="20"/>
  <c r="K3633" i="20"/>
  <c r="K3632" i="20"/>
  <c r="K3631" i="20"/>
  <c r="K3630" i="20"/>
  <c r="K3629" i="20"/>
  <c r="K3628" i="20"/>
  <c r="K3627" i="20"/>
  <c r="K3626" i="20"/>
  <c r="K3625" i="20"/>
  <c r="K3624" i="20"/>
  <c r="K3623" i="20"/>
  <c r="K3622" i="20"/>
  <c r="K3621" i="20"/>
  <c r="K3620" i="20"/>
  <c r="K3619" i="20"/>
  <c r="K3618" i="20"/>
  <c r="K3617" i="20"/>
  <c r="K3616" i="20"/>
  <c r="K3615" i="20"/>
  <c r="K3614" i="20"/>
  <c r="K3613" i="20"/>
  <c r="K3612" i="20"/>
  <c r="K3611" i="20"/>
  <c r="K3610" i="20"/>
  <c r="K3609" i="20"/>
  <c r="K3608" i="20"/>
  <c r="K3607" i="20"/>
  <c r="K3606" i="20"/>
  <c r="K3605" i="20"/>
  <c r="K3604" i="20"/>
  <c r="K3603" i="20"/>
  <c r="K3602" i="20"/>
  <c r="K3601" i="20"/>
  <c r="K3600" i="20"/>
  <c r="K3599" i="20"/>
  <c r="K3598" i="20"/>
  <c r="K3597" i="20"/>
  <c r="K3596" i="20"/>
  <c r="K3595" i="20"/>
  <c r="K3594" i="20"/>
  <c r="K3593" i="20"/>
  <c r="K3592" i="20"/>
  <c r="K3591" i="20"/>
  <c r="K3590" i="20"/>
  <c r="K3589" i="20"/>
  <c r="K3588" i="20"/>
  <c r="K3587" i="20"/>
  <c r="K3586" i="20"/>
  <c r="K3585" i="20"/>
  <c r="K3584" i="20"/>
  <c r="K3583" i="20"/>
  <c r="K3582" i="20"/>
  <c r="K3581" i="20"/>
  <c r="K3580" i="20"/>
  <c r="K3579" i="20"/>
  <c r="K3578" i="20"/>
  <c r="K3577" i="20"/>
  <c r="K3576" i="20"/>
  <c r="K3575" i="20"/>
  <c r="K3574" i="20"/>
  <c r="K3573" i="20"/>
  <c r="K3572" i="20"/>
  <c r="K3571" i="20"/>
  <c r="K3570" i="20"/>
  <c r="K3569" i="20"/>
  <c r="K3568" i="20"/>
  <c r="K3567" i="20"/>
  <c r="K3566" i="20"/>
  <c r="K3565" i="20"/>
  <c r="K3564" i="20"/>
  <c r="K3563" i="20"/>
  <c r="K3562" i="20"/>
  <c r="K3561" i="20"/>
  <c r="K3560" i="20"/>
  <c r="K3559" i="20"/>
  <c r="K3558" i="20"/>
  <c r="K3557" i="20"/>
  <c r="K3556" i="20"/>
  <c r="K3555" i="20"/>
  <c r="K3554" i="20"/>
  <c r="K3553" i="20"/>
  <c r="K3552" i="20"/>
  <c r="K3551" i="20"/>
  <c r="K3550" i="20"/>
  <c r="K3549" i="20"/>
  <c r="K3548" i="20"/>
  <c r="K3547" i="20"/>
  <c r="K3546" i="20"/>
  <c r="K3545" i="20"/>
  <c r="K3544" i="20"/>
  <c r="K3543" i="20"/>
  <c r="K3542" i="20"/>
  <c r="K3541" i="20"/>
  <c r="K3540" i="20"/>
  <c r="K3539" i="20"/>
  <c r="K3538" i="20"/>
  <c r="K3537" i="20"/>
  <c r="K3536" i="20"/>
  <c r="K3535" i="20"/>
  <c r="K3534" i="20"/>
  <c r="K3533" i="20"/>
  <c r="K3532" i="20"/>
  <c r="K3531" i="20"/>
  <c r="K3530" i="20"/>
  <c r="K3529" i="20"/>
  <c r="K3528" i="20"/>
  <c r="K3527" i="20"/>
  <c r="K3526" i="20"/>
  <c r="K3525" i="20"/>
  <c r="K3524" i="20"/>
  <c r="K3523" i="20"/>
  <c r="K3522" i="20"/>
  <c r="K3521" i="20"/>
  <c r="K3520" i="20"/>
  <c r="K3519" i="20"/>
  <c r="K3518" i="20"/>
  <c r="K3517" i="20"/>
  <c r="K3516" i="20"/>
  <c r="K3515" i="20"/>
  <c r="K3514" i="20"/>
  <c r="K3513" i="20"/>
  <c r="K3512" i="20"/>
  <c r="K3511" i="20"/>
  <c r="K3510" i="20"/>
  <c r="K3509" i="20"/>
  <c r="K3508" i="20"/>
  <c r="K3507" i="20"/>
  <c r="K3506" i="20"/>
  <c r="K3505" i="20"/>
  <c r="K3504" i="20"/>
  <c r="K3503" i="20"/>
  <c r="K3502" i="20"/>
  <c r="K3501" i="20"/>
  <c r="K3500" i="20"/>
  <c r="K3499" i="20"/>
  <c r="K3498" i="20"/>
  <c r="K3497" i="20"/>
  <c r="K3496" i="20"/>
  <c r="K3495" i="20"/>
  <c r="K3494" i="20"/>
  <c r="K3493" i="20"/>
  <c r="K3492" i="20"/>
  <c r="K3491" i="20"/>
  <c r="K3490" i="20"/>
  <c r="K3489" i="20"/>
  <c r="K3488" i="20"/>
  <c r="K3487" i="20"/>
  <c r="K3486" i="20"/>
  <c r="K3485" i="20"/>
  <c r="K3484" i="20"/>
  <c r="K3483" i="20"/>
  <c r="K3482" i="20"/>
  <c r="K3481" i="20"/>
  <c r="K3480" i="20"/>
  <c r="K3479" i="20"/>
  <c r="K3478" i="20"/>
  <c r="K3477" i="20"/>
  <c r="K3476" i="20"/>
  <c r="K3475" i="20"/>
  <c r="K3474" i="20"/>
  <c r="K3473" i="20"/>
  <c r="K3472" i="20"/>
  <c r="K3471" i="20"/>
  <c r="K3470" i="20"/>
  <c r="K3469" i="20"/>
  <c r="K3468" i="20"/>
  <c r="K3467" i="20"/>
  <c r="K3466" i="20"/>
  <c r="K3465" i="20"/>
  <c r="K3464" i="20"/>
  <c r="K3463" i="20"/>
  <c r="K3462" i="20"/>
  <c r="K3461" i="20"/>
  <c r="K3460" i="20"/>
  <c r="K3459" i="20"/>
  <c r="K3458" i="20"/>
  <c r="K3457" i="20"/>
  <c r="K3456" i="20"/>
  <c r="K3455" i="20"/>
  <c r="K3454" i="20"/>
  <c r="K3453" i="20"/>
  <c r="K3452" i="20"/>
  <c r="K3451" i="20"/>
  <c r="K3450" i="20"/>
  <c r="K3449" i="20"/>
  <c r="K3448" i="20"/>
  <c r="K3447" i="20"/>
  <c r="K3446" i="20"/>
  <c r="K3445" i="20"/>
  <c r="K3444" i="20"/>
  <c r="K3443" i="20"/>
  <c r="K3442" i="20"/>
  <c r="K3441" i="20"/>
  <c r="K3440" i="20"/>
  <c r="K3439" i="20"/>
  <c r="K3438" i="20"/>
  <c r="K3437" i="20"/>
  <c r="K3436" i="20"/>
  <c r="K3435" i="20"/>
  <c r="K3434" i="20"/>
  <c r="K3433" i="20"/>
  <c r="K3432" i="20"/>
  <c r="K3431" i="20"/>
  <c r="K3430" i="20"/>
  <c r="K3429" i="20"/>
  <c r="K3428" i="20"/>
  <c r="K3427" i="20"/>
  <c r="K3426" i="20"/>
  <c r="K3425" i="20"/>
  <c r="K3424" i="20"/>
  <c r="K3423" i="20"/>
  <c r="K3422" i="20"/>
  <c r="K3421" i="20"/>
  <c r="K3420" i="20"/>
  <c r="K3419" i="20"/>
  <c r="K3418" i="20"/>
  <c r="K3417" i="20"/>
  <c r="K3416" i="20"/>
  <c r="K3415" i="20"/>
  <c r="K3414" i="20"/>
  <c r="K3413" i="20"/>
  <c r="K3412" i="20"/>
  <c r="K3411" i="20"/>
  <c r="K3410" i="20"/>
  <c r="K3409" i="20"/>
  <c r="K3408" i="20"/>
  <c r="K3407" i="20"/>
  <c r="K3406" i="20"/>
  <c r="K3405" i="20"/>
  <c r="K3404" i="20"/>
  <c r="K3403" i="20"/>
  <c r="K3402" i="20"/>
  <c r="K3401" i="20"/>
  <c r="K3400" i="20"/>
  <c r="K3399" i="20"/>
  <c r="K3398" i="20"/>
  <c r="K3397" i="20"/>
  <c r="K3396" i="20"/>
  <c r="K3395" i="20"/>
  <c r="K3394" i="20"/>
  <c r="K3393" i="20"/>
  <c r="K3392" i="20"/>
  <c r="K3391" i="20"/>
  <c r="K3390" i="20"/>
  <c r="K3389" i="20"/>
  <c r="K3388" i="20"/>
  <c r="K3387" i="20"/>
  <c r="K3386" i="20"/>
  <c r="K3385" i="20"/>
  <c r="K3384" i="20"/>
  <c r="K3383" i="20"/>
  <c r="K3382" i="20"/>
  <c r="K3381" i="20"/>
  <c r="K3380" i="20"/>
  <c r="K3379" i="20"/>
  <c r="K3378" i="20"/>
  <c r="K3377" i="20"/>
  <c r="K3376" i="20"/>
  <c r="K3375" i="20"/>
  <c r="K3374" i="20"/>
  <c r="K3373" i="20"/>
  <c r="K3372" i="20"/>
  <c r="K3371" i="20"/>
  <c r="K3370" i="20"/>
  <c r="K3369" i="20"/>
  <c r="K3368" i="20"/>
  <c r="K3367" i="20"/>
  <c r="K3366" i="20"/>
  <c r="K3365" i="20"/>
  <c r="K3364" i="20"/>
  <c r="K3363" i="20"/>
  <c r="K3362" i="20"/>
  <c r="K3361" i="20"/>
  <c r="K3360" i="20"/>
  <c r="K3359" i="20"/>
  <c r="K3358" i="20"/>
  <c r="K3357" i="20"/>
  <c r="K3356" i="20"/>
  <c r="K3355" i="20"/>
  <c r="K3354" i="20"/>
  <c r="K3353" i="20"/>
  <c r="K3352" i="20"/>
  <c r="K3351" i="20"/>
  <c r="K3350" i="20"/>
  <c r="K3349" i="20"/>
  <c r="K3348" i="20"/>
  <c r="K3347" i="20"/>
  <c r="K3346" i="20"/>
  <c r="K3345" i="20"/>
  <c r="K3344" i="20"/>
  <c r="K3343" i="20"/>
  <c r="K3342" i="20"/>
  <c r="K3341" i="20"/>
  <c r="K3340" i="20"/>
  <c r="K3339" i="20"/>
  <c r="K3338" i="20"/>
  <c r="K3337" i="20"/>
  <c r="K3336" i="20"/>
  <c r="K3335" i="20"/>
  <c r="K3334" i="20"/>
  <c r="K3333" i="20"/>
  <c r="K3332" i="20"/>
  <c r="K3331" i="20"/>
  <c r="K3330" i="20"/>
  <c r="K3329" i="20"/>
  <c r="K3328" i="20"/>
  <c r="K3327" i="20"/>
  <c r="K3326" i="20"/>
  <c r="K3325" i="20"/>
  <c r="K3324" i="20"/>
  <c r="K3323" i="20"/>
  <c r="K3322" i="20"/>
  <c r="K3321" i="20"/>
  <c r="K3320" i="20"/>
  <c r="K3319" i="20"/>
  <c r="K3318" i="20"/>
  <c r="K3317" i="20"/>
  <c r="K3316" i="20"/>
  <c r="K3315" i="20"/>
  <c r="K3314" i="20"/>
  <c r="K3313" i="20"/>
  <c r="K3312" i="20"/>
  <c r="K3311" i="20"/>
  <c r="K3310" i="20"/>
  <c r="K3309" i="20"/>
  <c r="K3308" i="20"/>
  <c r="K3307" i="20"/>
  <c r="K3306" i="20"/>
  <c r="K3305" i="20"/>
  <c r="K3304" i="20"/>
  <c r="K3303" i="20"/>
  <c r="K3302" i="20"/>
  <c r="K3301" i="20"/>
  <c r="K3300" i="20"/>
  <c r="K3299" i="20"/>
  <c r="K3298" i="20"/>
  <c r="K3297" i="20"/>
  <c r="K3296" i="20"/>
  <c r="K3295" i="20"/>
  <c r="K3294" i="20"/>
  <c r="K3293" i="20"/>
  <c r="K3292" i="20"/>
  <c r="K3291" i="20"/>
  <c r="K3290" i="20"/>
  <c r="K3289" i="20"/>
  <c r="K3288" i="20"/>
  <c r="K3287" i="20"/>
  <c r="K3286" i="20"/>
  <c r="K3285" i="20"/>
  <c r="K3284" i="20"/>
  <c r="K3283" i="20"/>
  <c r="K3282" i="20"/>
  <c r="K3281" i="20"/>
  <c r="K3280" i="20"/>
  <c r="K3279" i="20"/>
  <c r="K3278" i="20"/>
  <c r="K3277" i="20"/>
  <c r="K3276" i="20"/>
  <c r="K3275" i="20"/>
  <c r="K3274" i="20"/>
  <c r="K3273" i="20"/>
  <c r="K3272" i="20"/>
  <c r="K3271" i="20"/>
  <c r="K3270" i="20"/>
  <c r="K3269" i="20"/>
  <c r="K3268" i="20"/>
  <c r="K3267" i="20"/>
  <c r="K3266" i="20"/>
  <c r="K3265" i="20"/>
  <c r="K3264" i="20"/>
  <c r="K3263" i="20"/>
  <c r="K3262" i="20"/>
  <c r="K3261" i="20"/>
  <c r="K3260" i="20"/>
  <c r="K3259" i="20"/>
  <c r="K3258" i="20"/>
  <c r="K3257" i="20"/>
  <c r="K3256" i="20"/>
  <c r="K3255" i="20"/>
  <c r="K3254" i="20"/>
  <c r="K3253" i="20"/>
  <c r="K3252" i="20"/>
  <c r="K3251" i="20"/>
  <c r="K3250" i="20"/>
  <c r="K3249" i="20"/>
  <c r="K3248" i="20"/>
  <c r="K3247" i="20"/>
  <c r="K3246" i="20"/>
  <c r="K3245" i="20"/>
  <c r="K3244" i="20"/>
  <c r="K3243" i="20"/>
  <c r="K3242" i="20"/>
  <c r="K3241" i="20"/>
  <c r="K3240" i="20"/>
  <c r="K3239" i="20"/>
  <c r="K3238" i="20"/>
  <c r="K3237" i="20"/>
  <c r="K3236" i="20"/>
  <c r="K3235" i="20"/>
  <c r="K3234" i="20"/>
  <c r="K3233" i="20"/>
  <c r="K3232" i="20"/>
  <c r="K3231" i="20"/>
  <c r="K3230" i="20"/>
  <c r="K3229" i="20"/>
  <c r="K3228" i="20"/>
  <c r="K3227" i="20"/>
  <c r="K3226" i="20"/>
  <c r="K3225" i="20"/>
  <c r="K3224" i="20"/>
  <c r="K3223" i="20"/>
  <c r="K3222" i="20"/>
  <c r="K3221" i="20"/>
  <c r="K3220" i="20"/>
  <c r="K3219" i="20"/>
  <c r="K3218" i="20"/>
  <c r="K3217" i="20"/>
  <c r="K3216" i="20"/>
  <c r="K3215" i="20"/>
  <c r="K3214" i="20"/>
  <c r="K3213" i="20"/>
  <c r="K3212" i="20"/>
  <c r="K3211" i="20"/>
  <c r="K3210" i="20"/>
  <c r="K3209" i="20"/>
  <c r="K3208" i="20"/>
  <c r="K3207" i="20"/>
  <c r="K3206" i="20"/>
  <c r="K3205" i="20"/>
  <c r="K3204" i="20"/>
  <c r="K3203" i="20"/>
  <c r="K3202" i="20"/>
  <c r="K3201" i="20"/>
  <c r="K3200" i="20"/>
  <c r="K3199" i="20"/>
  <c r="K3198" i="20"/>
  <c r="K3197" i="20"/>
  <c r="K3196" i="20"/>
  <c r="K3195" i="20"/>
  <c r="K3194" i="20"/>
  <c r="K3193" i="20"/>
  <c r="K3192" i="20"/>
  <c r="K3191" i="20"/>
  <c r="K3190" i="20"/>
  <c r="K3189" i="20"/>
  <c r="K3188" i="20"/>
  <c r="K3187" i="20"/>
  <c r="K3186" i="20"/>
  <c r="K3185" i="20"/>
  <c r="K3184" i="20"/>
  <c r="K3183" i="20"/>
  <c r="K3182" i="20"/>
  <c r="K3181" i="20"/>
  <c r="K3180" i="20"/>
  <c r="K3179" i="20"/>
  <c r="K3178" i="20"/>
  <c r="K3177" i="20"/>
  <c r="K3176" i="20"/>
  <c r="K3175" i="20"/>
  <c r="K3174" i="20"/>
  <c r="K3173" i="20"/>
  <c r="K3172" i="20"/>
  <c r="K3171" i="20"/>
  <c r="K3170" i="20"/>
  <c r="K3169" i="20"/>
  <c r="K3168" i="20"/>
  <c r="K3167" i="20"/>
  <c r="K3166" i="20"/>
  <c r="K3165" i="20"/>
  <c r="K3164" i="20"/>
  <c r="K3163" i="20"/>
  <c r="K3162" i="20"/>
  <c r="K3161" i="20"/>
  <c r="K3160" i="20"/>
  <c r="K3159" i="20"/>
  <c r="K3158" i="20"/>
  <c r="K3157" i="20"/>
  <c r="K3156" i="20"/>
  <c r="K3155" i="20"/>
  <c r="K3154" i="20"/>
  <c r="K3153" i="20"/>
  <c r="K3152" i="20"/>
  <c r="K3151" i="20"/>
  <c r="K3150" i="20"/>
  <c r="K3149" i="20"/>
  <c r="K3148" i="20"/>
  <c r="K3147" i="20"/>
  <c r="K3146" i="20"/>
  <c r="K3145" i="20"/>
  <c r="K3144" i="20"/>
  <c r="K3143" i="20"/>
  <c r="K3142" i="20"/>
  <c r="K3141" i="20"/>
  <c r="K3140" i="20"/>
  <c r="K3139" i="20"/>
  <c r="K3138" i="20"/>
  <c r="K3137" i="20"/>
  <c r="K3136" i="20"/>
  <c r="K3135" i="20"/>
  <c r="K3134" i="20"/>
  <c r="K3133" i="20"/>
  <c r="K3132" i="20"/>
  <c r="K3131" i="20"/>
  <c r="K3130" i="20"/>
  <c r="K3129" i="20"/>
  <c r="K3128" i="20"/>
  <c r="K3127" i="20"/>
  <c r="K3126" i="20"/>
  <c r="K3125" i="20"/>
  <c r="K3124" i="20"/>
  <c r="K3123" i="20"/>
  <c r="K3122" i="20"/>
  <c r="K3121" i="20"/>
  <c r="K3120" i="20"/>
  <c r="K3119" i="20"/>
  <c r="K3118" i="20"/>
  <c r="K3117" i="20"/>
  <c r="K3116" i="20"/>
  <c r="K3115" i="20"/>
  <c r="K3114" i="20"/>
  <c r="K3113" i="20"/>
  <c r="K3112" i="20"/>
  <c r="K3111" i="20"/>
  <c r="K3110" i="20"/>
  <c r="K3109" i="20"/>
  <c r="K3108" i="20"/>
  <c r="K3107" i="20"/>
  <c r="K3106" i="20"/>
  <c r="K3105" i="20"/>
  <c r="K3104" i="20"/>
  <c r="K3103" i="20"/>
  <c r="K3102" i="20"/>
  <c r="K3101" i="20"/>
  <c r="K3100" i="20"/>
  <c r="K3099" i="20"/>
  <c r="K3098" i="20"/>
  <c r="K3097" i="20"/>
  <c r="K3096" i="20"/>
  <c r="K3095" i="20"/>
  <c r="K3094" i="20"/>
  <c r="K3093" i="20"/>
  <c r="K3092" i="20"/>
  <c r="K3091" i="20"/>
  <c r="K3090" i="20"/>
  <c r="K3089" i="20"/>
  <c r="K3088" i="20"/>
  <c r="K3087" i="20"/>
  <c r="K3086" i="20"/>
  <c r="K3085" i="20"/>
  <c r="K3084" i="20"/>
  <c r="K3083" i="20"/>
  <c r="K3082" i="20"/>
  <c r="K3081" i="20"/>
  <c r="K3080" i="20"/>
  <c r="K3079" i="20"/>
  <c r="K3078" i="20"/>
  <c r="K3077" i="20"/>
  <c r="K3076" i="20"/>
  <c r="K3075" i="20"/>
  <c r="K3074" i="20"/>
  <c r="K3073" i="20"/>
  <c r="K3072" i="20"/>
  <c r="K3071" i="20"/>
  <c r="K3070" i="20"/>
  <c r="K3069" i="20"/>
  <c r="K3068" i="20"/>
  <c r="K3067" i="20"/>
  <c r="K3066" i="20"/>
  <c r="K3065" i="20"/>
  <c r="K3064" i="20"/>
  <c r="K3063" i="20"/>
  <c r="K3062" i="20"/>
  <c r="K3061" i="20"/>
  <c r="K3060" i="20"/>
  <c r="K3059" i="20"/>
  <c r="K3058" i="20"/>
  <c r="K3057" i="20"/>
  <c r="K3056" i="20"/>
  <c r="K3055" i="20"/>
  <c r="K3054" i="20"/>
  <c r="K3053" i="20"/>
  <c r="K3052" i="20"/>
  <c r="K3051" i="20"/>
  <c r="K3050" i="20"/>
  <c r="K3049" i="20"/>
  <c r="K3048" i="20"/>
  <c r="K3047" i="20"/>
  <c r="K3046" i="20"/>
  <c r="K3045" i="20"/>
  <c r="K3044" i="20"/>
  <c r="K3043" i="20"/>
  <c r="K3042" i="20"/>
  <c r="K3041" i="20"/>
  <c r="K3040" i="20"/>
  <c r="K3039" i="20"/>
  <c r="K3038" i="20"/>
  <c r="K3037" i="20"/>
  <c r="K3036" i="20"/>
  <c r="K3035" i="20"/>
  <c r="K3034" i="20"/>
  <c r="K3033" i="20"/>
  <c r="K3032" i="20"/>
  <c r="K3031" i="20"/>
  <c r="K3030" i="20"/>
  <c r="K3029" i="20"/>
  <c r="K3028" i="20"/>
  <c r="K3027" i="20"/>
  <c r="K3026" i="20"/>
  <c r="K3025" i="20"/>
  <c r="K3024" i="20"/>
  <c r="K3023" i="20"/>
  <c r="K3022" i="20"/>
  <c r="K3021" i="20"/>
  <c r="K3020" i="20"/>
  <c r="K3019" i="20"/>
  <c r="K3018" i="20"/>
  <c r="K3017" i="20"/>
  <c r="K3016" i="20"/>
  <c r="K3015" i="20"/>
  <c r="K3014" i="20"/>
  <c r="K3013" i="20"/>
  <c r="K3012" i="20"/>
  <c r="K3011" i="20"/>
  <c r="K3010" i="20"/>
  <c r="K3009" i="20"/>
  <c r="K3008" i="20"/>
  <c r="K3007" i="20"/>
  <c r="K3006" i="20"/>
  <c r="K3005" i="20"/>
  <c r="K3004" i="20"/>
  <c r="K3003" i="20"/>
  <c r="K3002" i="20"/>
  <c r="K3001" i="20"/>
  <c r="K3000" i="20"/>
  <c r="K2999" i="20"/>
  <c r="K2998" i="20"/>
  <c r="K2997" i="20"/>
  <c r="K2996" i="20"/>
  <c r="K2995" i="20"/>
  <c r="K2994" i="20"/>
  <c r="K2993" i="20"/>
  <c r="K2992" i="20"/>
  <c r="K2991" i="20"/>
  <c r="K2990" i="20"/>
  <c r="K2989" i="20"/>
  <c r="K2988" i="20"/>
  <c r="K2987" i="20"/>
  <c r="K2986" i="20"/>
  <c r="K2985" i="20"/>
  <c r="K2984" i="20"/>
  <c r="K2983" i="20"/>
  <c r="K2982" i="20"/>
  <c r="K2981" i="20"/>
  <c r="K2980" i="20"/>
  <c r="K2979" i="20"/>
  <c r="K2978" i="20"/>
  <c r="K2977" i="20"/>
  <c r="K2976" i="20"/>
  <c r="K2975" i="20"/>
  <c r="K2974" i="20"/>
  <c r="K2973" i="20"/>
  <c r="K2972" i="20"/>
  <c r="K2971" i="20"/>
  <c r="K2970" i="20"/>
  <c r="K2969" i="20"/>
  <c r="K2968" i="20"/>
  <c r="K2967" i="20"/>
  <c r="K2966" i="20"/>
  <c r="K2965" i="20"/>
  <c r="K2964" i="20"/>
  <c r="K2963" i="20"/>
  <c r="K2962" i="20"/>
  <c r="K2961" i="20"/>
  <c r="K2960" i="20"/>
  <c r="K2959" i="20"/>
  <c r="K2958" i="20"/>
  <c r="K2957" i="20"/>
  <c r="K2956" i="20"/>
  <c r="K2955" i="20"/>
  <c r="K2954" i="20"/>
  <c r="K2953" i="20"/>
  <c r="K2952" i="20"/>
  <c r="K2951" i="20"/>
  <c r="K2950" i="20"/>
  <c r="K2949" i="20"/>
  <c r="K2948" i="20"/>
  <c r="K2947" i="20"/>
  <c r="K2946" i="20"/>
  <c r="K2945" i="20"/>
  <c r="K2944" i="20"/>
  <c r="K2943" i="20"/>
  <c r="K2942" i="20"/>
  <c r="K2941" i="20"/>
  <c r="K2940" i="20"/>
  <c r="K2939" i="20"/>
  <c r="K2938" i="20"/>
  <c r="K2937" i="20"/>
  <c r="K2936" i="20"/>
  <c r="K2935" i="20"/>
  <c r="K2934" i="20"/>
  <c r="K2933" i="20"/>
  <c r="K2932" i="20"/>
  <c r="K2931" i="20"/>
  <c r="K2930" i="20"/>
  <c r="K2929" i="20"/>
  <c r="K2928" i="20"/>
  <c r="K2927" i="20"/>
  <c r="K2926" i="20"/>
  <c r="K2925" i="20"/>
  <c r="K2924" i="20"/>
  <c r="K2923" i="20"/>
  <c r="K2922" i="20"/>
  <c r="K2921" i="20"/>
  <c r="K2920" i="20"/>
  <c r="K2919" i="20"/>
  <c r="K2918" i="20"/>
  <c r="K2917" i="20"/>
  <c r="K2916" i="20"/>
  <c r="K2915" i="20"/>
  <c r="K2914" i="20"/>
  <c r="K2913" i="20"/>
  <c r="K2912" i="20"/>
  <c r="K2911" i="20"/>
  <c r="K2910" i="20"/>
  <c r="K2909" i="20"/>
  <c r="K2908" i="20"/>
  <c r="K2907" i="20"/>
  <c r="K2906" i="20"/>
  <c r="K2905" i="20"/>
  <c r="K2904" i="20"/>
  <c r="K2903" i="20"/>
  <c r="K2902" i="20"/>
  <c r="K2901" i="20"/>
  <c r="K2900" i="20"/>
  <c r="K2899" i="20"/>
  <c r="K2898" i="20"/>
  <c r="K2897" i="20"/>
  <c r="K2896" i="20"/>
  <c r="K2895" i="20"/>
  <c r="K2894" i="20"/>
  <c r="K2893" i="20"/>
  <c r="K2892" i="20"/>
  <c r="K2891" i="20"/>
  <c r="K2890" i="20"/>
  <c r="K2889" i="20"/>
  <c r="K2888" i="20"/>
  <c r="K2887" i="20"/>
  <c r="K2886" i="20"/>
  <c r="K2885" i="20"/>
  <c r="K2884" i="20"/>
  <c r="K2883" i="20"/>
  <c r="K2882" i="20"/>
  <c r="K2881" i="20"/>
  <c r="K2880" i="20"/>
  <c r="K2879" i="20"/>
  <c r="K2878" i="20"/>
  <c r="K2877" i="20"/>
  <c r="K2876" i="20"/>
  <c r="K2875" i="20"/>
  <c r="K2874" i="20"/>
  <c r="K2873" i="20"/>
  <c r="K2872" i="20"/>
  <c r="K2871" i="20"/>
  <c r="K2870" i="20"/>
  <c r="K2869" i="20"/>
  <c r="K2868" i="20"/>
  <c r="K2867" i="20"/>
  <c r="K2866" i="20"/>
  <c r="K2865" i="20"/>
  <c r="K2864" i="20"/>
  <c r="K2863" i="20"/>
  <c r="K2862" i="20"/>
  <c r="K2861" i="20"/>
  <c r="K2860" i="20"/>
  <c r="K2859" i="20"/>
  <c r="K2858" i="20"/>
  <c r="K2857" i="20"/>
  <c r="K2856" i="20"/>
  <c r="K2855" i="20"/>
  <c r="K2854" i="20"/>
  <c r="K2853" i="20"/>
  <c r="K2852" i="20"/>
  <c r="K2851" i="20"/>
  <c r="K2850" i="20"/>
  <c r="K2849" i="20"/>
  <c r="K2848" i="20"/>
  <c r="K2847" i="20"/>
  <c r="K2846" i="20"/>
  <c r="K2845" i="20"/>
  <c r="K2844" i="20"/>
  <c r="K2843" i="20"/>
  <c r="K2842" i="20"/>
  <c r="K2841" i="20"/>
  <c r="K2840" i="20"/>
  <c r="K2839" i="20"/>
  <c r="K2838" i="20"/>
  <c r="K2837" i="20"/>
  <c r="K2836" i="20"/>
  <c r="K2835" i="20"/>
  <c r="K2834" i="20"/>
  <c r="K2833" i="20"/>
  <c r="K2832" i="20"/>
  <c r="K2831" i="20"/>
  <c r="K2830" i="20"/>
  <c r="K2829" i="20"/>
  <c r="K2828" i="20"/>
  <c r="K2827" i="20"/>
  <c r="K2826" i="20"/>
  <c r="K2825" i="20"/>
  <c r="K2824" i="20"/>
  <c r="K2823" i="20"/>
  <c r="K2822" i="20"/>
  <c r="K2821" i="20"/>
  <c r="K2820" i="20"/>
  <c r="K2819" i="20"/>
  <c r="K2818" i="20"/>
  <c r="K2817" i="20"/>
  <c r="K2816" i="20"/>
  <c r="K2815" i="20"/>
  <c r="K2814" i="20"/>
  <c r="K2813" i="20"/>
  <c r="K2812" i="20"/>
  <c r="K2811" i="20"/>
  <c r="K2810" i="20"/>
  <c r="K2809" i="20"/>
  <c r="K2808" i="20"/>
  <c r="K2807" i="20"/>
  <c r="K2806" i="20"/>
  <c r="K2805" i="20"/>
  <c r="K2804" i="20"/>
  <c r="K2803" i="20"/>
  <c r="K2802" i="20"/>
  <c r="K2801" i="20"/>
  <c r="K2800" i="20"/>
  <c r="K2799" i="20"/>
  <c r="K2798" i="20"/>
  <c r="K2797" i="20"/>
  <c r="K2796" i="20"/>
  <c r="K2795" i="20"/>
  <c r="K2794" i="20"/>
  <c r="K2793" i="20"/>
  <c r="K2792" i="20"/>
  <c r="K2791" i="20"/>
  <c r="K2790" i="20"/>
  <c r="K2789" i="20"/>
  <c r="K2788" i="20"/>
  <c r="K2787" i="20"/>
  <c r="K2786" i="20"/>
  <c r="K2785" i="20"/>
  <c r="K2784" i="20"/>
  <c r="K2783" i="20"/>
  <c r="K2782" i="20"/>
  <c r="K2781" i="20"/>
  <c r="K2780" i="20"/>
  <c r="K2779" i="20"/>
  <c r="K2778" i="20"/>
  <c r="K2777" i="20"/>
  <c r="K2776" i="20"/>
  <c r="K2775" i="20"/>
  <c r="K2774" i="20"/>
  <c r="K2773" i="20"/>
  <c r="K2772" i="20"/>
  <c r="K2771" i="20"/>
  <c r="K2770" i="20"/>
  <c r="K2769" i="20"/>
  <c r="K2767" i="20"/>
  <c r="K2766" i="20"/>
  <c r="K2765" i="20"/>
  <c r="K2764" i="20"/>
  <c r="K2763" i="20"/>
  <c r="K2762" i="20"/>
  <c r="K2761" i="20"/>
  <c r="K2760" i="20"/>
  <c r="K2759" i="20"/>
  <c r="K2758" i="20"/>
  <c r="K2757" i="20"/>
  <c r="K2756" i="20"/>
  <c r="K2755" i="20"/>
  <c r="K2754" i="20"/>
  <c r="K2753" i="20"/>
  <c r="K2752" i="20"/>
  <c r="K2751" i="20"/>
  <c r="K2750" i="20"/>
  <c r="K2749" i="20"/>
  <c r="K2748" i="20"/>
  <c r="K2747" i="20"/>
  <c r="K2746" i="20"/>
  <c r="K2745" i="20"/>
  <c r="K2744" i="20"/>
  <c r="K2743" i="20"/>
  <c r="K2742" i="20"/>
  <c r="K2741" i="20"/>
  <c r="K2740" i="20"/>
  <c r="K2739" i="20"/>
  <c r="K2738" i="20"/>
  <c r="K2737" i="20"/>
  <c r="K2736" i="20"/>
  <c r="K2735" i="20"/>
  <c r="K2734" i="20"/>
  <c r="K2733" i="20"/>
  <c r="K2732" i="20"/>
  <c r="K2731" i="20"/>
  <c r="K2730" i="20"/>
  <c r="K2729" i="20"/>
  <c r="K2728" i="20"/>
  <c r="K2727" i="20"/>
  <c r="K2726" i="20"/>
  <c r="K2725" i="20"/>
  <c r="K2724" i="20"/>
  <c r="K2723" i="20"/>
  <c r="K2722" i="20"/>
  <c r="K2721" i="20"/>
  <c r="K2720" i="20"/>
  <c r="K2719" i="20"/>
  <c r="K2718" i="20"/>
  <c r="K2717" i="20"/>
  <c r="K2716" i="20"/>
  <c r="K2715" i="20"/>
  <c r="K2714" i="20"/>
  <c r="K2713" i="20"/>
  <c r="K2712" i="20"/>
  <c r="K2711" i="20"/>
  <c r="K2710" i="20"/>
  <c r="K2709" i="20"/>
  <c r="K2708" i="20"/>
  <c r="K2707" i="20"/>
  <c r="K2706" i="20"/>
  <c r="K2705" i="20"/>
  <c r="K2704" i="20"/>
  <c r="K2703" i="20"/>
  <c r="K2702" i="20"/>
  <c r="K2701" i="20"/>
  <c r="K2700" i="20"/>
  <c r="K2699" i="20"/>
  <c r="K2698" i="20"/>
  <c r="K2697" i="20"/>
  <c r="K2696" i="20"/>
  <c r="K2695" i="20"/>
  <c r="K2694" i="20"/>
  <c r="K2693" i="20"/>
  <c r="K2692" i="20"/>
  <c r="K2691" i="20"/>
  <c r="K2690" i="20"/>
  <c r="K2689" i="20"/>
  <c r="K2688" i="20"/>
  <c r="K2687" i="20"/>
  <c r="K2686" i="20"/>
  <c r="K2685" i="20"/>
  <c r="K2684" i="20"/>
  <c r="K2683" i="20"/>
  <c r="K2682" i="20"/>
  <c r="K2681" i="20"/>
  <c r="K2680" i="20"/>
  <c r="K2679" i="20"/>
  <c r="K2678" i="20"/>
  <c r="K2677" i="20"/>
  <c r="K2676" i="20"/>
  <c r="K2675" i="20"/>
  <c r="K2674" i="20"/>
  <c r="K2673" i="20"/>
  <c r="K2672" i="20"/>
  <c r="K2671" i="20"/>
  <c r="K2670" i="20"/>
  <c r="K2669" i="20"/>
  <c r="K2668" i="20"/>
  <c r="K2667" i="20"/>
  <c r="K2666" i="20"/>
  <c r="K2665" i="20"/>
  <c r="K2664" i="20"/>
  <c r="K2663" i="20"/>
  <c r="K2662" i="20"/>
  <c r="K2661" i="20"/>
  <c r="K2660" i="20"/>
  <c r="K2659" i="20"/>
  <c r="K2658" i="20"/>
  <c r="K2657" i="20"/>
  <c r="K2656" i="20"/>
  <c r="K2655" i="20"/>
  <c r="K2654" i="20"/>
  <c r="K2653" i="20"/>
  <c r="K2652" i="20"/>
  <c r="K2651" i="20"/>
  <c r="K2650" i="20"/>
  <c r="K2649" i="20"/>
  <c r="K2648" i="20"/>
  <c r="K2647" i="20"/>
  <c r="K2646" i="20"/>
  <c r="K2645" i="20"/>
  <c r="K2644" i="20"/>
  <c r="K2643" i="20"/>
  <c r="K2642" i="20"/>
  <c r="K2641" i="20"/>
  <c r="K2640" i="20"/>
  <c r="K2639" i="20"/>
  <c r="K2638" i="20"/>
  <c r="K2637" i="20"/>
  <c r="K2636" i="20"/>
  <c r="K2635" i="20"/>
  <c r="K2634" i="20"/>
  <c r="K2633" i="20"/>
  <c r="K2632" i="20"/>
  <c r="K2631" i="20"/>
  <c r="K2630" i="20"/>
  <c r="K2629" i="20"/>
  <c r="K2628" i="20"/>
  <c r="K2627" i="20"/>
  <c r="K2626" i="20"/>
  <c r="K2625" i="20"/>
  <c r="K2624" i="20"/>
  <c r="K2623" i="20"/>
  <c r="K2622" i="20"/>
  <c r="K2621" i="20"/>
  <c r="K2620" i="20"/>
  <c r="K2619" i="20"/>
  <c r="K2618" i="20"/>
  <c r="K2617" i="20"/>
  <c r="K2616" i="20"/>
  <c r="K2615" i="20"/>
  <c r="K2614" i="20"/>
  <c r="K2613" i="20"/>
  <c r="K2612" i="20"/>
  <c r="K2611" i="20"/>
  <c r="K2610" i="20"/>
  <c r="K2609" i="20"/>
  <c r="K2608" i="20"/>
  <c r="K2607" i="20"/>
  <c r="K2606" i="20"/>
  <c r="K2605" i="20"/>
  <c r="K2604" i="20"/>
  <c r="K2603" i="20"/>
  <c r="K2602" i="20"/>
  <c r="K2601" i="20"/>
  <c r="K2600" i="20"/>
  <c r="K2599" i="20"/>
  <c r="K2598" i="20"/>
  <c r="K2597" i="20"/>
  <c r="K2596" i="20"/>
  <c r="K2595" i="20"/>
  <c r="K2594" i="20"/>
  <c r="K2593" i="20"/>
  <c r="K2592" i="20"/>
  <c r="K2591" i="20"/>
  <c r="K2590" i="20"/>
  <c r="K2589" i="20"/>
  <c r="K2588" i="20"/>
  <c r="K2587" i="20"/>
  <c r="K2586" i="20"/>
  <c r="K2585" i="20"/>
  <c r="K2584" i="20"/>
  <c r="K2583" i="20"/>
  <c r="K2582" i="20"/>
  <c r="K2581" i="20"/>
  <c r="K2580" i="20"/>
  <c r="K2579" i="20"/>
  <c r="K2578" i="20"/>
  <c r="K2577" i="20"/>
  <c r="K2576" i="20"/>
  <c r="K2575" i="20"/>
  <c r="K2574" i="20"/>
  <c r="K2573" i="20"/>
  <c r="K2572" i="20"/>
  <c r="K2571" i="20"/>
  <c r="K2570" i="20"/>
  <c r="K2569" i="20"/>
  <c r="K2568" i="20"/>
  <c r="K2567" i="20"/>
  <c r="K2566" i="20"/>
  <c r="K2565" i="20"/>
  <c r="K2564" i="20"/>
  <c r="K2563" i="20"/>
  <c r="K2562" i="20"/>
  <c r="K2561" i="20"/>
  <c r="K2560" i="20"/>
  <c r="K2559" i="20"/>
  <c r="K2558" i="20"/>
  <c r="K2557" i="20"/>
  <c r="K2556" i="20"/>
  <c r="K2555" i="20"/>
  <c r="K2554" i="20"/>
  <c r="K2553" i="20"/>
  <c r="K2552" i="20"/>
  <c r="K2551" i="20"/>
  <c r="K2550" i="20"/>
  <c r="K2549" i="20"/>
  <c r="K2548" i="20"/>
  <c r="K2547" i="20"/>
  <c r="K2546" i="20"/>
  <c r="K2545" i="20"/>
  <c r="K2544" i="20"/>
  <c r="K2543" i="20"/>
  <c r="K2542" i="20"/>
  <c r="K2541" i="20"/>
  <c r="K2540" i="20"/>
  <c r="K2539" i="20"/>
  <c r="K2538" i="20"/>
  <c r="K2537" i="20"/>
  <c r="K2536" i="20"/>
  <c r="K2535" i="20"/>
  <c r="K2534" i="20"/>
  <c r="K2533" i="20"/>
  <c r="K2532" i="20"/>
  <c r="K2531" i="20"/>
  <c r="K2530" i="20"/>
  <c r="K2529" i="20"/>
  <c r="K2528" i="20"/>
  <c r="K2527" i="20"/>
  <c r="K2526" i="20"/>
  <c r="K2525" i="20"/>
  <c r="K2524" i="20"/>
  <c r="K2523" i="20"/>
  <c r="K2522" i="20"/>
  <c r="K2521" i="20"/>
  <c r="K2520" i="20"/>
  <c r="K2519" i="20"/>
  <c r="K2518" i="20"/>
  <c r="K2517" i="20"/>
  <c r="K2516" i="20"/>
  <c r="K2515" i="20"/>
  <c r="K2514" i="20"/>
  <c r="K2513" i="20"/>
  <c r="K2512" i="20"/>
  <c r="K2511" i="20"/>
  <c r="K2510" i="20"/>
  <c r="K2509" i="20"/>
  <c r="K2508" i="20"/>
  <c r="K2507" i="20"/>
  <c r="K2506" i="20"/>
  <c r="K2505" i="20"/>
  <c r="K2504" i="20"/>
  <c r="K2503" i="20"/>
  <c r="K2502" i="20"/>
  <c r="K2501" i="20"/>
  <c r="K2500" i="20"/>
  <c r="K2499" i="20"/>
  <c r="K2498" i="20"/>
  <c r="K2497" i="20"/>
  <c r="K2496" i="20"/>
  <c r="K2495" i="20"/>
  <c r="K2494" i="20"/>
  <c r="K2493" i="20"/>
  <c r="K2492" i="20"/>
  <c r="K2491" i="20"/>
  <c r="K2490" i="20"/>
  <c r="K2489" i="20"/>
  <c r="K2488" i="20"/>
  <c r="K2487" i="20"/>
  <c r="K2486" i="20"/>
  <c r="K2485" i="20"/>
  <c r="K2484" i="20"/>
  <c r="K2483" i="20"/>
  <c r="K2482" i="20"/>
  <c r="K2481" i="20"/>
  <c r="K2480" i="20"/>
  <c r="K2479" i="20"/>
  <c r="K2478" i="20"/>
  <c r="K2477" i="20"/>
  <c r="K2476" i="20"/>
  <c r="K2475" i="20"/>
  <c r="K2474" i="20"/>
  <c r="K2473" i="20"/>
  <c r="K2472" i="20"/>
  <c r="K2471" i="20"/>
  <c r="K2470" i="20"/>
  <c r="K2469" i="20"/>
  <c r="K2468" i="20"/>
  <c r="K2467" i="20"/>
  <c r="K2466" i="20"/>
  <c r="K2465" i="20"/>
  <c r="K2464" i="20"/>
  <c r="K2463" i="20"/>
  <c r="K2462" i="20"/>
  <c r="K2461" i="20"/>
  <c r="K2460" i="20"/>
  <c r="K2459" i="20"/>
  <c r="K2458" i="20"/>
  <c r="K2457" i="20"/>
  <c r="K2456" i="20"/>
  <c r="K2455" i="20"/>
  <c r="K2454" i="20"/>
  <c r="K2453" i="20"/>
  <c r="K2452" i="20"/>
  <c r="K2451" i="20"/>
  <c r="K2450" i="20"/>
  <c r="K2449" i="20"/>
  <c r="K2448" i="20"/>
  <c r="K2447" i="20"/>
  <c r="K2446" i="20"/>
  <c r="K2445" i="20"/>
  <c r="K2444" i="20"/>
  <c r="K2443" i="20"/>
  <c r="K2442" i="20"/>
  <c r="K2441" i="20"/>
  <c r="K2440" i="20"/>
  <c r="K2439" i="20"/>
  <c r="K2438" i="20"/>
  <c r="K2437" i="20"/>
  <c r="K2436" i="20"/>
  <c r="K2435" i="20"/>
  <c r="K2434" i="20"/>
  <c r="K2433" i="20"/>
  <c r="K2432" i="20"/>
  <c r="K2431" i="20"/>
  <c r="K2430" i="20"/>
  <c r="K2429" i="20"/>
  <c r="K2428" i="20"/>
  <c r="K2427" i="20"/>
  <c r="K2425" i="20"/>
  <c r="K2424" i="20"/>
  <c r="K2423" i="20"/>
  <c r="K2422" i="20"/>
  <c r="K2421" i="20"/>
  <c r="K2420" i="20"/>
  <c r="K2419" i="20"/>
  <c r="K2418" i="20"/>
  <c r="K2417" i="20"/>
  <c r="K2416" i="20"/>
  <c r="K2415" i="20"/>
  <c r="K2414" i="20"/>
  <c r="K2413" i="20"/>
  <c r="K2412" i="20"/>
  <c r="K2411" i="20"/>
  <c r="K2410" i="20"/>
  <c r="K2409" i="20"/>
  <c r="K2408" i="20"/>
  <c r="K2407" i="20"/>
  <c r="K2406" i="20"/>
  <c r="K2405" i="20"/>
  <c r="K2404" i="20"/>
  <c r="K2403" i="20"/>
  <c r="K2402" i="20"/>
  <c r="K2401" i="20"/>
  <c r="K2400" i="20"/>
  <c r="K2399" i="20"/>
  <c r="K2398" i="20"/>
  <c r="K2397" i="20"/>
  <c r="K2396" i="20"/>
  <c r="K2395" i="20"/>
  <c r="K2394" i="20"/>
  <c r="K2393" i="20"/>
  <c r="K2392" i="20"/>
  <c r="K2391" i="20"/>
  <c r="K2390" i="20"/>
  <c r="K2389" i="20"/>
  <c r="K2388" i="20"/>
  <c r="K2387" i="20"/>
  <c r="K2386" i="20"/>
  <c r="K2385" i="20"/>
  <c r="K2384" i="20"/>
  <c r="K2383" i="20"/>
  <c r="K2382" i="20"/>
  <c r="K2381" i="20"/>
  <c r="K2380" i="20"/>
  <c r="K2379" i="20"/>
  <c r="K2378" i="20"/>
  <c r="K2377" i="20"/>
  <c r="K2376" i="20"/>
  <c r="K2375" i="20"/>
  <c r="K2374" i="20"/>
  <c r="K2373" i="20"/>
  <c r="K2372" i="20"/>
  <c r="K2371" i="20"/>
  <c r="K2370" i="20"/>
  <c r="K2369" i="20"/>
  <c r="K2368" i="20"/>
  <c r="K2367" i="20"/>
  <c r="K2366" i="20"/>
  <c r="K2365" i="20"/>
  <c r="K2364" i="20"/>
  <c r="K2363" i="20"/>
  <c r="K2362" i="20"/>
  <c r="K2361" i="20"/>
  <c r="K2360" i="20"/>
  <c r="K2359" i="20"/>
  <c r="K2358" i="20"/>
  <c r="K2357" i="20"/>
  <c r="K2356" i="20"/>
  <c r="K2355" i="20"/>
  <c r="K2354" i="20"/>
  <c r="K2353" i="20"/>
  <c r="K2352" i="20"/>
  <c r="K2351" i="20"/>
  <c r="K2350" i="20"/>
  <c r="K2349" i="20"/>
  <c r="K2348" i="20"/>
  <c r="K2347" i="20"/>
  <c r="K2346" i="20"/>
  <c r="K2345" i="20"/>
  <c r="K2344" i="20"/>
  <c r="K2343" i="20"/>
  <c r="K2342" i="20"/>
  <c r="K2341" i="20"/>
  <c r="K2340" i="20"/>
  <c r="K2339" i="20"/>
  <c r="K2338" i="20"/>
  <c r="K2337" i="20"/>
  <c r="K2336" i="20"/>
  <c r="K2335" i="20"/>
  <c r="K2334" i="20"/>
  <c r="K2333" i="20"/>
  <c r="K2332" i="20"/>
  <c r="K2331" i="20"/>
  <c r="K2330" i="20"/>
  <c r="K2329" i="20"/>
  <c r="K2328" i="20"/>
  <c r="K2327" i="20"/>
  <c r="K2326" i="20"/>
  <c r="K2325" i="20"/>
  <c r="K2324" i="20"/>
  <c r="K2323" i="20"/>
  <c r="K2322" i="20"/>
  <c r="K2321" i="20"/>
  <c r="K2320" i="20"/>
  <c r="K2319" i="20"/>
  <c r="K2318" i="20"/>
  <c r="K2317" i="20"/>
  <c r="K2316" i="20"/>
  <c r="K2315" i="20"/>
  <c r="K2314" i="20"/>
  <c r="K2313" i="20"/>
  <c r="K2312" i="20"/>
  <c r="K2311" i="20"/>
  <c r="K2310" i="20"/>
  <c r="K2309" i="20"/>
  <c r="K2308" i="20"/>
  <c r="K2307" i="20"/>
  <c r="K2306" i="20"/>
  <c r="K2305" i="20"/>
  <c r="K2304" i="20"/>
  <c r="K2303" i="20"/>
  <c r="K2302" i="20"/>
  <c r="K2301" i="20"/>
  <c r="K2300" i="20"/>
  <c r="K2299" i="20"/>
  <c r="K2298" i="20"/>
  <c r="K2297" i="20"/>
  <c r="K2296" i="20"/>
  <c r="K2295" i="20"/>
  <c r="K2294" i="20"/>
  <c r="K2293" i="20"/>
  <c r="K2292" i="20"/>
  <c r="K2291" i="20"/>
  <c r="K2290" i="20"/>
  <c r="K2289" i="20"/>
  <c r="K2288" i="20"/>
  <c r="K2287" i="20"/>
  <c r="K2286" i="20"/>
  <c r="K2285" i="20"/>
  <c r="K2284" i="20"/>
  <c r="K2283" i="20"/>
  <c r="K2282" i="20"/>
  <c r="K2281" i="20"/>
  <c r="K2280" i="20"/>
  <c r="K2279" i="20"/>
  <c r="K2278" i="20"/>
  <c r="K2277" i="20"/>
  <c r="K2276" i="20"/>
  <c r="K2275" i="20"/>
  <c r="K2274" i="20"/>
  <c r="K2273" i="20"/>
  <c r="K2272" i="20"/>
  <c r="K2271" i="20"/>
  <c r="K2270" i="20"/>
  <c r="K2269" i="20"/>
  <c r="K2268" i="20"/>
  <c r="K2267" i="20"/>
  <c r="K2266" i="20"/>
  <c r="K2265" i="20"/>
  <c r="K2264" i="20"/>
  <c r="K2263" i="20"/>
  <c r="K2262" i="20"/>
  <c r="K2261" i="20"/>
  <c r="K2260" i="20"/>
  <c r="K2259" i="20"/>
  <c r="K2258" i="20"/>
  <c r="K2257" i="20"/>
  <c r="K2256" i="20"/>
  <c r="K2255" i="20"/>
  <c r="K2254" i="20"/>
  <c r="K2253" i="20"/>
  <c r="K2252" i="20"/>
  <c r="K2251" i="20"/>
  <c r="K2250" i="20"/>
  <c r="K2249" i="20"/>
  <c r="K2248" i="20"/>
  <c r="K2247" i="20"/>
  <c r="K2246" i="20"/>
  <c r="K2245" i="20"/>
  <c r="K2244" i="20"/>
  <c r="K2243" i="20"/>
  <c r="K2242" i="20"/>
  <c r="K2241" i="20"/>
  <c r="K2240" i="20"/>
  <c r="K2239" i="20"/>
  <c r="K2238" i="20"/>
  <c r="K2237" i="20"/>
  <c r="K2236" i="20"/>
  <c r="K2235" i="20"/>
  <c r="K2234" i="20"/>
  <c r="K2233" i="20"/>
  <c r="K2232" i="20"/>
  <c r="K2231" i="20"/>
  <c r="K2230" i="20"/>
  <c r="K2229" i="20"/>
  <c r="K2228" i="20"/>
  <c r="K2227" i="20"/>
  <c r="K2226" i="20"/>
  <c r="K2225" i="20"/>
  <c r="K2224" i="20"/>
  <c r="K2223" i="20"/>
  <c r="K2222" i="20"/>
  <c r="K2221" i="20"/>
  <c r="K2220" i="20"/>
  <c r="K2219" i="20"/>
  <c r="K2218" i="20"/>
  <c r="K2217" i="20"/>
  <c r="K2216" i="20"/>
  <c r="K2215" i="20"/>
  <c r="K2214" i="20"/>
  <c r="K2213" i="20"/>
  <c r="K2212" i="20"/>
  <c r="K2211" i="20"/>
  <c r="K2210" i="20"/>
  <c r="K2209" i="20"/>
  <c r="K2208" i="20"/>
  <c r="K2207" i="20"/>
  <c r="K2206" i="20"/>
  <c r="K2205" i="20"/>
  <c r="K2204" i="20"/>
  <c r="K2203" i="20"/>
  <c r="K2202" i="20"/>
  <c r="K2201" i="20"/>
  <c r="K2200" i="20"/>
  <c r="K2199" i="20"/>
  <c r="K2198" i="20"/>
  <c r="K2197" i="20"/>
  <c r="K2196" i="20"/>
  <c r="K2195" i="20"/>
  <c r="K2194" i="20"/>
  <c r="K2193" i="20"/>
  <c r="K2192" i="20"/>
  <c r="K2191" i="20"/>
  <c r="K2190" i="20"/>
  <c r="K2189" i="20"/>
  <c r="K2188" i="20"/>
  <c r="K2187" i="20"/>
  <c r="K2186" i="20"/>
  <c r="K2185" i="20"/>
  <c r="K2184" i="20"/>
  <c r="K2183" i="20"/>
  <c r="K2182" i="20"/>
  <c r="K2181" i="20"/>
  <c r="K2180" i="20"/>
  <c r="K2179" i="20"/>
  <c r="K2178" i="20"/>
  <c r="K2177" i="20"/>
  <c r="K2176" i="20"/>
  <c r="K2175" i="20"/>
  <c r="K2174" i="20"/>
  <c r="K2173" i="20"/>
  <c r="K2172" i="20"/>
  <c r="K2171" i="20"/>
  <c r="K2170" i="20"/>
  <c r="K2169" i="20"/>
  <c r="K2168" i="20"/>
  <c r="K2167" i="20"/>
  <c r="K2166" i="20"/>
  <c r="K2165" i="20"/>
  <c r="K2164" i="20"/>
  <c r="K2163" i="20"/>
  <c r="K2162" i="20"/>
  <c r="K2161" i="20"/>
  <c r="K2160" i="20"/>
  <c r="K2159" i="20"/>
  <c r="K2158" i="20"/>
  <c r="K2157" i="20"/>
  <c r="K2156" i="20"/>
  <c r="K2155" i="20"/>
  <c r="K2154" i="20"/>
  <c r="K2153" i="20"/>
  <c r="K2152" i="20"/>
  <c r="K2151" i="20"/>
  <c r="K2150" i="20"/>
  <c r="K2149" i="20"/>
  <c r="K2148" i="20"/>
  <c r="K2147" i="20"/>
  <c r="K2146" i="20"/>
  <c r="K2145" i="20"/>
  <c r="K2144" i="20"/>
  <c r="K2143" i="20"/>
  <c r="K2142" i="20"/>
  <c r="K2141" i="20"/>
  <c r="K2140" i="20"/>
  <c r="K2139" i="20"/>
  <c r="K2138" i="20"/>
  <c r="K2137" i="20"/>
  <c r="K2136" i="20"/>
  <c r="K2135" i="20"/>
  <c r="K2134" i="20"/>
  <c r="K2133" i="20"/>
  <c r="K2132" i="20"/>
  <c r="K2131" i="20"/>
  <c r="K2130" i="20"/>
  <c r="K2129" i="20"/>
  <c r="K2128" i="20"/>
  <c r="K2127" i="20"/>
  <c r="K2126" i="20"/>
  <c r="K2125" i="20"/>
  <c r="K2124" i="20"/>
  <c r="K2123" i="20"/>
  <c r="K2122" i="20"/>
  <c r="K2121" i="20"/>
  <c r="K2120" i="20"/>
  <c r="K2119" i="20"/>
  <c r="K2118" i="20"/>
  <c r="K2117" i="20"/>
  <c r="K2116" i="20"/>
  <c r="K2115" i="20"/>
  <c r="K2114" i="20"/>
  <c r="K2113" i="20"/>
  <c r="K2112" i="20"/>
  <c r="K2111" i="20"/>
  <c r="K2110" i="20"/>
  <c r="K2109" i="20"/>
  <c r="K2108" i="20"/>
  <c r="K2107" i="20"/>
  <c r="K2106" i="20"/>
  <c r="K2105" i="20"/>
  <c r="K2104" i="20"/>
  <c r="K2103" i="20"/>
  <c r="K2102" i="20"/>
  <c r="K2101" i="20"/>
  <c r="K2100" i="20"/>
  <c r="K2099" i="20"/>
  <c r="K2098" i="20"/>
  <c r="K2097" i="20"/>
  <c r="K2096" i="20"/>
  <c r="K2095" i="20"/>
  <c r="K2094" i="20"/>
  <c r="K2093" i="20"/>
  <c r="K2092" i="20"/>
  <c r="K2091" i="20"/>
  <c r="K2090" i="20"/>
  <c r="K2089" i="20"/>
  <c r="K2088" i="20"/>
  <c r="K2087" i="20"/>
  <c r="K2086" i="20"/>
  <c r="K2085" i="20"/>
  <c r="K2084" i="20"/>
  <c r="K2083" i="20"/>
  <c r="K2082" i="20"/>
  <c r="K2081" i="20"/>
  <c r="K2080" i="20"/>
  <c r="K2079" i="20"/>
  <c r="K2078" i="20"/>
  <c r="K2077" i="20"/>
  <c r="K2076" i="20"/>
  <c r="K2075" i="20"/>
  <c r="K2074" i="20"/>
  <c r="K2073" i="20"/>
  <c r="K2072" i="20"/>
  <c r="K2071" i="20"/>
  <c r="K2070" i="20"/>
  <c r="K2069" i="20"/>
  <c r="K2068" i="20"/>
  <c r="K2067" i="20"/>
  <c r="K2066" i="20"/>
  <c r="K2065" i="20"/>
  <c r="K2064" i="20"/>
  <c r="K2063" i="20"/>
  <c r="K2062" i="20"/>
  <c r="K2061" i="20"/>
  <c r="K2060" i="20"/>
  <c r="K2059" i="20"/>
  <c r="K2058" i="20"/>
  <c r="K2057" i="20"/>
  <c r="K2056" i="20"/>
  <c r="K2055" i="20"/>
  <c r="K2054" i="20"/>
  <c r="K2053" i="20"/>
  <c r="K2052" i="20"/>
  <c r="K2051" i="20"/>
  <c r="K2050" i="20"/>
  <c r="K2049" i="20"/>
  <c r="K2048" i="20"/>
  <c r="K2047" i="20"/>
  <c r="K2046" i="20"/>
  <c r="K2045" i="20"/>
  <c r="K2044" i="20"/>
  <c r="K2043" i="20"/>
  <c r="K2042" i="20"/>
  <c r="K2041" i="20"/>
  <c r="K2040" i="20"/>
  <c r="K2039" i="20"/>
  <c r="K2038" i="20"/>
  <c r="K2037" i="20"/>
  <c r="K2036" i="20"/>
  <c r="K2035" i="20"/>
  <c r="K2034" i="20"/>
  <c r="K2033" i="20"/>
  <c r="K2032" i="20"/>
  <c r="K2031" i="20"/>
  <c r="K2030" i="20"/>
  <c r="K2029" i="20"/>
  <c r="K2028" i="20"/>
  <c r="K2027" i="20"/>
  <c r="K2026" i="20"/>
  <c r="K2025" i="20"/>
  <c r="K2024" i="20"/>
  <c r="K2023" i="20"/>
  <c r="K2022" i="20"/>
  <c r="K2021" i="20"/>
  <c r="K2020" i="20"/>
  <c r="K2019" i="20"/>
  <c r="K2018" i="20"/>
  <c r="K2017" i="20"/>
  <c r="K2016" i="20"/>
  <c r="K2015" i="20"/>
  <c r="K2014" i="20"/>
  <c r="K2013" i="20"/>
  <c r="K2012" i="20"/>
  <c r="K2011" i="20"/>
  <c r="K2010" i="20"/>
  <c r="K2009" i="20"/>
  <c r="K2008" i="20"/>
  <c r="K2007" i="20"/>
  <c r="K2006" i="20"/>
  <c r="K2005" i="20"/>
  <c r="K2004" i="20"/>
  <c r="K2003" i="20"/>
  <c r="K2002" i="20"/>
  <c r="K2001" i="20"/>
  <c r="K2000" i="20"/>
  <c r="K1999" i="20"/>
  <c r="K1998" i="20"/>
  <c r="K1997" i="20"/>
  <c r="K1996" i="20"/>
  <c r="K1995" i="20"/>
  <c r="K1994" i="20"/>
  <c r="K1993" i="20"/>
  <c r="K1992" i="20"/>
  <c r="K1991" i="20"/>
  <c r="K1990" i="20"/>
  <c r="K1989" i="20"/>
  <c r="K1988" i="20"/>
  <c r="K1987" i="20"/>
  <c r="K1986" i="20"/>
  <c r="K1985" i="20"/>
  <c r="K1984" i="20"/>
  <c r="K1983" i="20"/>
  <c r="K1982" i="20"/>
  <c r="K1981" i="20"/>
  <c r="K1980" i="20"/>
  <c r="K1979" i="20"/>
  <c r="K1978" i="20"/>
  <c r="K1977" i="20"/>
  <c r="K1976" i="20"/>
  <c r="K1975" i="20"/>
  <c r="K1974" i="20"/>
  <c r="K1973" i="20"/>
  <c r="K1972" i="20"/>
  <c r="K1971" i="20"/>
  <c r="K1970" i="20"/>
  <c r="K1969" i="20"/>
  <c r="K1968" i="20"/>
  <c r="K1967" i="20"/>
  <c r="K1966" i="20"/>
  <c r="K1965" i="20"/>
  <c r="K1964" i="20"/>
  <c r="K1963" i="20"/>
  <c r="K1962" i="20"/>
  <c r="K1961" i="20"/>
  <c r="K1960" i="20"/>
  <c r="K1959" i="20"/>
  <c r="K1958" i="20"/>
  <c r="K1957" i="20"/>
  <c r="K1956" i="20"/>
  <c r="K1955" i="20"/>
  <c r="K1954" i="20"/>
  <c r="K1953" i="20"/>
  <c r="K1952" i="20"/>
  <c r="K1951" i="20"/>
  <c r="K1950" i="20"/>
  <c r="K1949" i="20"/>
  <c r="K1948" i="20"/>
  <c r="K1947" i="20"/>
  <c r="K1946" i="20"/>
  <c r="K1945" i="20"/>
  <c r="K1944" i="20"/>
  <c r="K1943" i="20"/>
  <c r="K1942" i="20"/>
  <c r="K1941" i="20"/>
  <c r="K1940" i="20"/>
  <c r="K1939" i="20"/>
  <c r="K1938" i="20"/>
  <c r="K1937" i="20"/>
  <c r="K1936" i="20"/>
  <c r="K1935" i="20"/>
  <c r="K1934" i="20"/>
  <c r="K1933" i="20"/>
  <c r="K1932" i="20"/>
  <c r="K1931" i="20"/>
  <c r="K1930" i="20"/>
  <c r="K1929" i="20"/>
  <c r="K1928" i="20"/>
  <c r="K1927" i="20"/>
  <c r="K1926" i="20"/>
  <c r="K1925" i="20"/>
  <c r="K1924" i="20"/>
  <c r="K1923" i="20"/>
  <c r="K1922" i="20"/>
  <c r="K1921" i="20"/>
  <c r="K1920" i="20"/>
  <c r="K1919" i="20"/>
  <c r="K1918" i="20"/>
  <c r="K1917" i="20"/>
  <c r="K1916" i="20"/>
  <c r="K1915" i="20"/>
  <c r="K1914" i="20"/>
  <c r="K1913" i="20"/>
  <c r="K1912" i="20"/>
  <c r="K1911" i="20"/>
  <c r="K1910" i="20"/>
  <c r="K1909" i="20"/>
  <c r="K1908" i="20"/>
  <c r="K1907" i="20"/>
  <c r="K1906" i="20"/>
  <c r="K1905" i="20"/>
  <c r="K1904" i="20"/>
  <c r="K1903" i="20"/>
  <c r="K1902" i="20"/>
  <c r="K1901" i="20"/>
  <c r="K1900" i="20"/>
  <c r="K1899" i="20"/>
  <c r="K1898" i="20"/>
  <c r="K1897" i="20"/>
  <c r="K1896" i="20"/>
  <c r="K1895" i="20"/>
  <c r="K1894" i="20"/>
  <c r="K1893" i="20"/>
  <c r="K1892" i="20"/>
  <c r="K1891" i="20"/>
  <c r="K1890" i="20"/>
  <c r="K1889" i="20"/>
  <c r="K1888" i="20"/>
  <c r="K1887" i="20"/>
  <c r="K1886" i="20"/>
  <c r="K1885" i="20"/>
  <c r="K1884" i="20"/>
  <c r="K1883" i="20"/>
  <c r="K1882" i="20"/>
  <c r="K1881" i="20"/>
  <c r="K1880" i="20"/>
  <c r="K1879" i="20"/>
  <c r="K1878" i="20"/>
  <c r="K1877" i="20"/>
  <c r="K1876" i="20"/>
  <c r="K1875" i="20"/>
  <c r="K1874" i="20"/>
  <c r="K1873" i="20"/>
  <c r="K1872" i="20"/>
  <c r="K1871" i="20"/>
  <c r="K1870" i="20"/>
  <c r="K1869" i="20"/>
  <c r="K1868" i="20"/>
  <c r="K1867" i="20"/>
  <c r="K1866" i="20"/>
  <c r="K1865" i="20"/>
  <c r="K1864" i="20"/>
  <c r="K1863" i="20"/>
  <c r="K1862" i="20"/>
  <c r="K1861" i="20"/>
  <c r="K1860" i="20"/>
  <c r="K1859" i="20"/>
  <c r="K1858" i="20"/>
  <c r="K1857" i="20"/>
  <c r="K1856" i="20"/>
  <c r="K1855" i="20"/>
  <c r="K1854" i="20"/>
  <c r="K1853" i="20"/>
  <c r="K1852" i="20"/>
  <c r="K1851" i="20"/>
  <c r="K1850" i="20"/>
  <c r="K1849" i="20"/>
  <c r="K1848" i="20"/>
  <c r="K1847" i="20"/>
  <c r="K1846" i="20"/>
  <c r="K1845" i="20"/>
  <c r="K1844" i="20"/>
  <c r="K1843" i="20"/>
  <c r="K1842" i="20"/>
  <c r="K1841" i="20"/>
  <c r="K1840" i="20"/>
  <c r="K1839" i="20"/>
  <c r="K1838" i="20"/>
  <c r="K1837" i="20"/>
  <c r="K1836" i="20"/>
  <c r="K1835" i="20"/>
  <c r="K1834" i="20"/>
  <c r="K1833" i="20"/>
  <c r="K1832" i="20"/>
  <c r="K1831" i="20"/>
  <c r="K1830" i="20"/>
  <c r="K1829" i="20"/>
  <c r="K1828" i="20"/>
  <c r="K1827" i="20"/>
  <c r="K1826" i="20"/>
  <c r="K1825" i="20"/>
  <c r="K1824" i="20"/>
  <c r="K1823" i="20"/>
  <c r="K1822" i="20"/>
  <c r="K1821" i="20"/>
  <c r="K1820" i="20"/>
  <c r="K1819" i="20"/>
  <c r="K1818" i="20"/>
  <c r="K1817" i="20"/>
  <c r="K1816" i="20"/>
  <c r="K1815" i="20"/>
  <c r="K1814" i="20"/>
  <c r="K1813" i="20"/>
  <c r="K1812" i="20"/>
  <c r="K1811" i="20"/>
  <c r="K1810" i="20"/>
  <c r="K1809" i="20"/>
  <c r="K1808" i="20"/>
  <c r="K1807" i="20"/>
  <c r="K1806" i="20"/>
  <c r="K1805" i="20"/>
  <c r="K1804" i="20"/>
  <c r="K1803" i="20"/>
  <c r="K1802" i="20"/>
  <c r="K1801" i="20"/>
  <c r="K1800" i="20"/>
  <c r="K1799" i="20"/>
  <c r="K1798" i="20"/>
  <c r="K1797" i="20"/>
  <c r="K1796" i="20"/>
  <c r="K1795" i="20"/>
  <c r="K1794" i="20"/>
  <c r="K1793" i="20"/>
  <c r="K1792" i="20"/>
  <c r="K1791" i="20"/>
  <c r="K1790" i="20"/>
  <c r="K1789" i="20"/>
  <c r="K1788" i="20"/>
  <c r="K1787" i="20"/>
  <c r="K1786" i="20"/>
  <c r="K1785" i="20"/>
  <c r="K1784" i="20"/>
  <c r="K1783" i="20"/>
  <c r="K1782" i="20"/>
  <c r="K1781" i="20"/>
  <c r="K1780" i="20"/>
  <c r="K1779" i="20"/>
  <c r="K1778" i="20"/>
  <c r="K1777" i="20"/>
  <c r="K1776" i="20"/>
  <c r="K1775" i="20"/>
  <c r="K1774" i="20"/>
  <c r="K1773" i="20"/>
  <c r="K1772" i="20"/>
  <c r="K1771" i="20"/>
  <c r="K1770" i="20"/>
  <c r="K1769" i="20"/>
  <c r="K1768" i="20"/>
  <c r="K1767" i="20"/>
  <c r="K1766" i="20"/>
  <c r="K1765" i="20"/>
  <c r="K1764" i="20"/>
  <c r="K1763" i="20"/>
  <c r="K1762" i="20"/>
  <c r="K1761" i="20"/>
  <c r="K1760" i="20"/>
  <c r="K1759" i="20"/>
  <c r="K1758" i="20"/>
  <c r="K1757" i="20"/>
  <c r="K1756" i="20"/>
  <c r="K1755" i="20"/>
  <c r="K1754" i="20"/>
  <c r="K1753" i="20"/>
  <c r="K1752" i="20"/>
  <c r="K1751" i="20"/>
  <c r="K1750" i="20"/>
  <c r="K1749" i="20"/>
  <c r="K1748" i="20"/>
  <c r="K1747" i="20"/>
  <c r="K1746" i="20"/>
  <c r="K1745" i="20"/>
  <c r="K1744" i="20"/>
  <c r="K1743" i="20"/>
  <c r="K1742" i="20"/>
  <c r="K1741" i="20"/>
  <c r="K1740" i="20"/>
  <c r="K1739" i="20"/>
  <c r="K1738" i="20"/>
  <c r="K1737" i="20"/>
  <c r="K1736" i="20"/>
  <c r="K1735" i="20"/>
  <c r="K1734" i="20"/>
  <c r="K1733" i="20"/>
  <c r="K1732" i="20"/>
  <c r="K1731" i="20"/>
  <c r="K1730" i="20"/>
  <c r="K1729" i="20"/>
  <c r="K1728" i="20"/>
  <c r="K1727" i="20"/>
  <c r="K1726" i="20"/>
  <c r="K1725" i="20"/>
  <c r="K1724" i="20"/>
  <c r="K1723" i="20"/>
  <c r="K1722" i="20"/>
  <c r="K1721" i="20"/>
  <c r="K1720" i="20"/>
  <c r="K1719" i="20"/>
  <c r="K1718" i="20"/>
  <c r="K1717" i="20"/>
  <c r="K1716" i="20"/>
  <c r="K1715" i="20"/>
  <c r="K1714" i="20"/>
  <c r="K1713" i="20"/>
  <c r="K1712" i="20"/>
  <c r="K1711" i="20"/>
  <c r="K1710" i="20"/>
  <c r="K1709" i="20"/>
  <c r="K1708" i="20"/>
  <c r="K1707" i="20"/>
  <c r="K1706" i="20"/>
  <c r="K1705" i="20"/>
  <c r="K1704" i="20"/>
  <c r="K1703" i="20"/>
  <c r="K1702" i="20"/>
  <c r="K1701" i="20"/>
  <c r="K1700" i="20"/>
  <c r="K1699" i="20"/>
  <c r="K1698" i="20"/>
  <c r="K1697" i="20"/>
  <c r="K1696" i="20"/>
  <c r="K1695" i="20"/>
  <c r="K1694" i="20"/>
  <c r="K1693" i="20"/>
  <c r="K1692" i="20"/>
  <c r="K1691" i="20"/>
  <c r="K1690" i="20"/>
  <c r="K1689" i="20"/>
  <c r="K1688" i="20"/>
  <c r="K1687" i="20"/>
  <c r="K1686" i="20"/>
  <c r="K1685" i="20"/>
  <c r="K1684" i="20"/>
  <c r="K1683" i="20"/>
  <c r="K1682" i="20"/>
  <c r="K1681" i="20"/>
  <c r="K1680" i="20"/>
  <c r="K1679" i="20"/>
  <c r="K1678" i="20"/>
  <c r="K1677" i="20"/>
  <c r="K1676" i="20"/>
  <c r="K1675" i="20"/>
  <c r="K1674" i="20"/>
  <c r="K1673" i="20"/>
  <c r="K1672" i="20"/>
  <c r="K1671" i="20"/>
  <c r="K1670" i="20"/>
  <c r="K1669" i="20"/>
  <c r="K1668" i="20"/>
  <c r="K1667" i="20"/>
  <c r="K1666" i="20"/>
  <c r="K1665" i="20"/>
  <c r="K1664" i="20"/>
  <c r="K1663" i="20"/>
  <c r="K1662" i="20"/>
  <c r="K1661" i="20"/>
  <c r="K1660" i="20"/>
  <c r="K1659" i="20"/>
  <c r="K1658" i="20"/>
  <c r="K1657" i="20"/>
  <c r="K1656" i="20"/>
  <c r="K1655" i="20"/>
  <c r="K1654" i="20"/>
  <c r="K1653" i="20"/>
  <c r="K1652" i="20"/>
  <c r="K1651" i="20"/>
  <c r="K1648" i="20"/>
  <c r="K1647" i="20"/>
  <c r="K1646" i="20"/>
  <c r="K1645" i="20"/>
  <c r="K1644" i="20"/>
  <c r="K1643" i="20"/>
  <c r="K1642" i="20"/>
  <c r="K1641" i="20"/>
  <c r="K1640" i="20"/>
  <c r="K1639" i="20"/>
  <c r="K1638" i="20"/>
  <c r="K1637" i="20"/>
  <c r="K1636" i="20"/>
  <c r="K1635" i="20"/>
  <c r="K1634" i="20"/>
  <c r="K1633" i="20"/>
  <c r="K1577" i="20"/>
  <c r="K1576" i="20"/>
  <c r="K1575" i="20"/>
  <c r="K1574" i="20"/>
  <c r="K1573" i="20"/>
  <c r="K1572" i="20"/>
  <c r="K1571" i="20"/>
  <c r="K1570" i="20"/>
  <c r="K1569" i="20"/>
  <c r="K1568" i="20"/>
  <c r="K1567" i="20"/>
  <c r="K1566" i="20"/>
  <c r="K1565" i="20"/>
  <c r="K1564" i="20"/>
  <c r="K1563" i="20"/>
  <c r="K1562" i="20"/>
  <c r="K1561" i="20"/>
  <c r="K1560" i="20"/>
  <c r="K1558" i="20"/>
  <c r="K1557" i="20"/>
  <c r="K1555" i="20"/>
  <c r="K1554" i="20"/>
  <c r="K1160" i="20"/>
  <c r="K1159" i="20"/>
  <c r="K1158" i="20"/>
  <c r="K1157" i="20"/>
  <c r="K1156" i="20"/>
  <c r="K1155" i="20"/>
  <c r="K1154" i="20"/>
  <c r="K1153" i="20"/>
  <c r="K1152" i="20"/>
  <c r="K1151" i="20"/>
  <c r="K1150" i="20"/>
  <c r="K1149" i="20"/>
  <c r="K1148" i="20"/>
  <c r="K1147" i="20"/>
  <c r="K1146" i="20"/>
  <c r="K1145" i="20"/>
  <c r="K1144" i="20"/>
  <c r="K1143" i="20"/>
  <c r="K1142" i="20"/>
  <c r="K1141" i="20"/>
  <c r="K1140" i="20"/>
  <c r="K1139" i="20"/>
  <c r="K1138" i="20"/>
  <c r="K1137" i="20"/>
  <c r="K1136" i="20"/>
  <c r="K1135" i="20"/>
  <c r="K1134" i="20"/>
  <c r="K1133" i="20"/>
  <c r="K1132" i="20"/>
  <c r="K1131" i="20"/>
  <c r="K1130" i="20"/>
  <c r="K1129" i="20"/>
  <c r="K1128" i="20"/>
  <c r="K1127" i="20"/>
  <c r="K1126" i="20"/>
  <c r="K1125" i="20"/>
  <c r="K1124" i="20"/>
  <c r="K1123" i="20"/>
  <c r="K1122" i="20"/>
  <c r="K1121" i="20"/>
  <c r="K1120" i="20"/>
  <c r="K1119" i="20"/>
  <c r="K1118" i="20"/>
  <c r="K1117" i="20"/>
  <c r="K1116" i="20"/>
  <c r="K1115" i="20"/>
  <c r="K1114" i="20"/>
  <c r="K1113" i="20"/>
  <c r="K1112" i="20"/>
  <c r="K1111" i="20"/>
  <c r="K1110" i="20"/>
  <c r="K1109" i="20"/>
  <c r="K1108" i="20"/>
  <c r="K1107" i="20"/>
  <c r="K1106" i="20"/>
  <c r="K1105" i="20"/>
  <c r="K1104" i="20"/>
  <c r="K1103" i="20"/>
  <c r="K1102" i="20"/>
  <c r="K1101" i="20"/>
  <c r="K1100" i="20"/>
  <c r="K1099" i="20"/>
  <c r="K1098" i="20"/>
  <c r="K1097" i="20"/>
  <c r="K1096" i="20"/>
  <c r="K1095" i="20"/>
  <c r="K1094" i="20"/>
  <c r="K1093" i="20"/>
  <c r="K1092" i="20"/>
  <c r="K1091" i="20"/>
  <c r="K1090" i="20"/>
  <c r="K1089" i="20"/>
  <c r="K1088" i="20"/>
  <c r="K1087" i="20"/>
  <c r="K1086" i="20"/>
  <c r="K1085" i="20"/>
  <c r="K1084" i="20"/>
  <c r="K1083" i="20"/>
  <c r="K1082" i="20"/>
  <c r="K1081" i="20"/>
  <c r="K1080" i="20"/>
  <c r="K1079" i="20"/>
  <c r="K1078" i="20"/>
  <c r="K1077" i="20"/>
  <c r="K1076" i="20"/>
  <c r="K1075" i="20"/>
  <c r="K1074" i="20"/>
  <c r="K1073" i="20"/>
  <c r="K1072" i="20"/>
  <c r="K1071" i="20"/>
  <c r="K1070" i="20"/>
  <c r="K1069" i="20"/>
  <c r="K1068" i="20"/>
  <c r="K1067" i="20"/>
  <c r="K1066" i="20"/>
  <c r="K1065" i="20"/>
  <c r="K1064" i="20"/>
  <c r="K1063" i="20"/>
  <c r="K1062" i="20"/>
  <c r="K1061" i="20"/>
  <c r="K1060" i="20"/>
  <c r="K1059" i="20"/>
  <c r="K1058" i="20"/>
  <c r="K1057" i="20"/>
  <c r="K1056" i="20"/>
  <c r="K1055" i="20"/>
  <c r="K1054" i="20"/>
  <c r="K1053" i="20"/>
  <c r="K1052" i="20"/>
  <c r="K1051" i="20"/>
  <c r="K1050" i="20"/>
  <c r="K1049" i="20"/>
  <c r="K1048" i="20"/>
  <c r="K1047" i="20"/>
  <c r="K1046" i="20"/>
  <c r="K1045" i="20"/>
  <c r="K1044" i="20"/>
  <c r="K1043" i="20"/>
  <c r="K1042" i="20"/>
  <c r="K1041" i="20"/>
  <c r="K1040" i="20"/>
  <c r="K1039" i="20"/>
  <c r="K1038" i="20"/>
  <c r="K1037" i="20"/>
  <c r="K1036" i="20"/>
  <c r="K1035" i="20"/>
  <c r="K1034" i="20"/>
  <c r="K1033" i="20"/>
  <c r="K1032" i="20"/>
  <c r="K1031" i="20"/>
  <c r="K1030" i="20"/>
  <c r="K1029" i="20"/>
  <c r="K1028" i="20"/>
  <c r="K1027" i="20"/>
  <c r="K1026" i="20"/>
  <c r="K1025" i="20"/>
  <c r="K1024" i="20"/>
  <c r="K1023" i="20"/>
  <c r="K1022" i="20"/>
  <c r="K1021" i="20"/>
  <c r="K1020" i="20"/>
  <c r="K1019" i="20"/>
  <c r="K1018" i="20"/>
  <c r="K1017" i="20"/>
  <c r="K1016" i="20"/>
  <c r="K1015" i="20"/>
  <c r="K1014" i="20"/>
  <c r="K1013" i="20"/>
  <c r="K1012" i="20"/>
  <c r="K1011" i="20"/>
  <c r="K1010" i="20"/>
  <c r="K1009" i="20"/>
  <c r="K1008" i="20"/>
  <c r="K1007" i="20"/>
  <c r="K1006" i="20"/>
  <c r="K1005" i="20"/>
  <c r="K1004" i="20"/>
  <c r="K1003" i="20"/>
  <c r="K1002" i="20"/>
  <c r="K1001" i="20"/>
  <c r="K1000" i="20"/>
  <c r="K999" i="20"/>
  <c r="K998" i="20"/>
  <c r="K997" i="20"/>
  <c r="K996" i="20"/>
  <c r="K995" i="20"/>
  <c r="K994" i="20"/>
  <c r="K993" i="20"/>
  <c r="K992" i="20"/>
  <c r="K991" i="20"/>
  <c r="K990" i="20"/>
  <c r="K989" i="20"/>
  <c r="K988" i="20"/>
  <c r="K987" i="20"/>
  <c r="K986" i="20"/>
  <c r="K985" i="20"/>
  <c r="K984" i="20"/>
  <c r="K983" i="20"/>
  <c r="K982" i="20"/>
  <c r="K981" i="20"/>
  <c r="K980" i="20"/>
  <c r="K979" i="20"/>
  <c r="K978" i="20"/>
  <c r="K977" i="20"/>
  <c r="K976" i="20"/>
  <c r="K975" i="20"/>
  <c r="K974" i="20"/>
  <c r="K973" i="20"/>
  <c r="K972" i="20"/>
  <c r="K971" i="20"/>
  <c r="K970" i="20"/>
  <c r="K969" i="20"/>
  <c r="K968" i="20"/>
  <c r="K967" i="20"/>
  <c r="K966" i="20"/>
  <c r="K965" i="20"/>
  <c r="K964" i="20"/>
  <c r="K963" i="20"/>
  <c r="K962" i="20"/>
  <c r="K961" i="20"/>
  <c r="K960" i="20"/>
  <c r="K959" i="20"/>
  <c r="K958" i="20"/>
  <c r="K957" i="20"/>
  <c r="K956" i="20"/>
  <c r="K955" i="20"/>
  <c r="K954" i="20"/>
  <c r="K953" i="20"/>
  <c r="K952" i="20"/>
  <c r="K951" i="20"/>
  <c r="K950" i="20"/>
  <c r="K949" i="20"/>
  <c r="K948" i="20"/>
  <c r="K947" i="20"/>
  <c r="K946" i="20"/>
  <c r="K945" i="20"/>
  <c r="K944" i="20"/>
  <c r="K943" i="20"/>
  <c r="K942" i="20"/>
  <c r="K941" i="20"/>
  <c r="K940" i="20"/>
  <c r="K939" i="20"/>
  <c r="K938" i="20"/>
  <c r="K937" i="20"/>
  <c r="K936" i="20"/>
  <c r="K935" i="20"/>
  <c r="K934" i="20"/>
  <c r="K933" i="20"/>
  <c r="K932" i="20"/>
  <c r="K931" i="20"/>
  <c r="K930" i="20"/>
  <c r="K929" i="20"/>
  <c r="K928" i="20"/>
  <c r="K927" i="20"/>
  <c r="K926" i="20"/>
  <c r="K925" i="20"/>
  <c r="K924" i="20"/>
  <c r="K923" i="20"/>
  <c r="K922" i="20"/>
  <c r="K921" i="20"/>
  <c r="K920" i="20"/>
  <c r="K919" i="20"/>
  <c r="K918" i="20"/>
  <c r="K917" i="20"/>
  <c r="K916" i="20"/>
  <c r="K915" i="20"/>
  <c r="K914" i="20"/>
  <c r="K913" i="20"/>
  <c r="K912" i="20"/>
  <c r="K911" i="20"/>
  <c r="K910" i="20"/>
  <c r="K909" i="20"/>
  <c r="K908" i="20"/>
  <c r="K907" i="20"/>
  <c r="K906" i="20"/>
  <c r="K905" i="20"/>
  <c r="K904" i="20"/>
  <c r="K903" i="20"/>
  <c r="K902" i="20"/>
  <c r="K901" i="20"/>
  <c r="K900" i="20"/>
  <c r="K899" i="20"/>
  <c r="K898" i="20"/>
  <c r="K897" i="20"/>
  <c r="K896" i="20"/>
  <c r="K895" i="20"/>
  <c r="K894" i="20"/>
  <c r="K893" i="20"/>
  <c r="K892" i="20"/>
  <c r="K891" i="20"/>
  <c r="K890" i="20"/>
  <c r="K889" i="20"/>
  <c r="K888" i="20"/>
  <c r="K887" i="20"/>
  <c r="K886" i="20"/>
  <c r="K885" i="20"/>
  <c r="K884" i="20"/>
  <c r="K883" i="20"/>
  <c r="K882" i="20"/>
  <c r="K881" i="20"/>
  <c r="K880" i="20"/>
  <c r="K879" i="20"/>
  <c r="K878" i="20"/>
  <c r="K877" i="20"/>
  <c r="K876" i="20"/>
  <c r="K875" i="20"/>
  <c r="K874" i="20"/>
  <c r="K873" i="20"/>
  <c r="K872" i="20"/>
  <c r="K871" i="20"/>
  <c r="K870" i="20"/>
  <c r="K869" i="20"/>
  <c r="K868" i="20"/>
  <c r="K867" i="20"/>
  <c r="K866" i="20"/>
  <c r="K865" i="20"/>
  <c r="K864" i="20"/>
  <c r="K863" i="20"/>
  <c r="K862" i="20"/>
  <c r="K861" i="20"/>
  <c r="K860" i="20"/>
  <c r="K859" i="20"/>
  <c r="K858" i="20"/>
  <c r="K857" i="20"/>
  <c r="K856" i="20"/>
  <c r="K855" i="20"/>
  <c r="K854" i="20"/>
  <c r="K853" i="20"/>
  <c r="K852" i="20"/>
  <c r="K851" i="20"/>
  <c r="K850" i="20"/>
  <c r="K849" i="20"/>
  <c r="K848" i="20"/>
  <c r="K847" i="20"/>
  <c r="K846" i="20"/>
  <c r="K845" i="20"/>
  <c r="K844" i="20"/>
  <c r="K843" i="20"/>
  <c r="K842" i="20"/>
  <c r="K841" i="20"/>
  <c r="K840" i="20"/>
  <c r="K839" i="20"/>
  <c r="K838" i="20"/>
  <c r="K837" i="20"/>
  <c r="K836" i="20"/>
  <c r="K835" i="20"/>
  <c r="K834" i="20"/>
  <c r="K833" i="20"/>
  <c r="K832" i="20"/>
  <c r="K831" i="20"/>
  <c r="K830" i="20"/>
  <c r="K829" i="20"/>
  <c r="K828" i="20"/>
  <c r="K827" i="20"/>
  <c r="K826" i="20"/>
  <c r="K825" i="20"/>
  <c r="K824" i="20"/>
  <c r="K823" i="20"/>
  <c r="K822" i="20"/>
  <c r="K821" i="20"/>
  <c r="K820" i="20"/>
  <c r="K819" i="20"/>
  <c r="K818" i="20"/>
  <c r="K817" i="20"/>
  <c r="K816" i="20"/>
  <c r="K815" i="20"/>
  <c r="K814" i="20"/>
  <c r="K813" i="20"/>
  <c r="K812" i="20"/>
  <c r="K811" i="20"/>
  <c r="K810" i="20"/>
  <c r="K809" i="20"/>
  <c r="K808" i="20"/>
  <c r="K807" i="20"/>
  <c r="K806" i="20"/>
  <c r="K805" i="20"/>
  <c r="K804" i="20"/>
  <c r="K803" i="20"/>
  <c r="K802" i="20"/>
  <c r="K801" i="20"/>
  <c r="K800" i="20"/>
  <c r="K799" i="20"/>
  <c r="K798" i="20"/>
  <c r="K797" i="20"/>
  <c r="K796" i="20"/>
  <c r="K795" i="20"/>
  <c r="K794" i="20"/>
  <c r="K793" i="20"/>
  <c r="K792" i="20"/>
  <c r="K791" i="20"/>
  <c r="K790" i="20"/>
  <c r="K789" i="20"/>
  <c r="K788" i="20"/>
  <c r="K787" i="20"/>
  <c r="K786" i="20"/>
  <c r="K785" i="20"/>
  <c r="K784" i="20"/>
  <c r="K783" i="20"/>
  <c r="K782" i="20"/>
  <c r="K781" i="20"/>
  <c r="K780" i="20"/>
  <c r="K779" i="20"/>
  <c r="K778" i="20"/>
  <c r="K777" i="20"/>
  <c r="K776" i="20"/>
  <c r="K775" i="20"/>
  <c r="K774" i="20"/>
  <c r="K773" i="20"/>
  <c r="K772" i="20"/>
  <c r="K771" i="20"/>
  <c r="K770" i="20"/>
  <c r="K769" i="20"/>
  <c r="K768" i="20"/>
  <c r="K767" i="20"/>
  <c r="K766" i="20"/>
  <c r="K765" i="20"/>
  <c r="K764" i="20"/>
  <c r="K763" i="20"/>
  <c r="K762" i="20"/>
  <c r="K761" i="20"/>
  <c r="K760" i="20"/>
  <c r="K759" i="20"/>
  <c r="K758" i="20"/>
  <c r="K757" i="20"/>
  <c r="K756" i="20"/>
  <c r="K755" i="20"/>
  <c r="K754" i="20"/>
  <c r="K753" i="20"/>
  <c r="K752" i="20"/>
  <c r="K751" i="20"/>
  <c r="K750" i="20"/>
  <c r="K749" i="20"/>
  <c r="K748" i="20"/>
  <c r="K747" i="20"/>
  <c r="K746" i="20"/>
  <c r="K745" i="20"/>
  <c r="K744" i="20"/>
  <c r="K743" i="20"/>
  <c r="K742" i="20"/>
  <c r="K741" i="20"/>
  <c r="K740" i="20"/>
  <c r="K739" i="20"/>
  <c r="K738" i="20"/>
  <c r="K737" i="20"/>
  <c r="K736" i="20"/>
  <c r="K735" i="20"/>
  <c r="K734" i="20"/>
  <c r="K733" i="20"/>
  <c r="K732" i="20"/>
  <c r="K731" i="20"/>
  <c r="K730" i="20"/>
  <c r="K729" i="20"/>
  <c r="K728" i="20"/>
  <c r="K727" i="20"/>
  <c r="K726" i="20"/>
  <c r="K725" i="20"/>
  <c r="K724" i="20"/>
  <c r="K723" i="20"/>
  <c r="K722" i="20"/>
  <c r="K721" i="20"/>
  <c r="K720" i="20"/>
  <c r="K719" i="20"/>
  <c r="K718" i="20"/>
  <c r="K717" i="20"/>
  <c r="K716" i="20"/>
  <c r="K715" i="20"/>
  <c r="K714" i="20"/>
  <c r="K713" i="20"/>
  <c r="K712" i="20"/>
  <c r="K711" i="20"/>
  <c r="K710" i="20"/>
  <c r="K709" i="20"/>
  <c r="K708" i="20"/>
  <c r="K707" i="20"/>
  <c r="K706" i="20"/>
  <c r="K705" i="20"/>
  <c r="K704" i="20"/>
  <c r="K703" i="20"/>
  <c r="K702" i="20"/>
  <c r="K701" i="20"/>
  <c r="K700" i="20"/>
  <c r="K699" i="20"/>
  <c r="K698" i="20"/>
  <c r="K697" i="20"/>
  <c r="K696" i="20"/>
  <c r="K695" i="20"/>
  <c r="K694" i="20"/>
  <c r="K693" i="20"/>
  <c r="K692" i="20"/>
  <c r="K691" i="20"/>
  <c r="K690" i="20"/>
  <c r="K689" i="20"/>
  <c r="K688" i="20"/>
  <c r="K687" i="20"/>
  <c r="K686" i="20"/>
  <c r="K685" i="20"/>
  <c r="K684" i="20"/>
  <c r="K683" i="20"/>
  <c r="K682" i="20"/>
  <c r="K681" i="20"/>
  <c r="K680" i="20"/>
  <c r="K679" i="20"/>
  <c r="K678" i="20"/>
  <c r="K677" i="20"/>
  <c r="K676" i="20"/>
  <c r="K675" i="20"/>
  <c r="K674" i="20"/>
  <c r="K673" i="20"/>
  <c r="K672" i="20"/>
  <c r="K671" i="20"/>
  <c r="K670" i="20"/>
  <c r="K669" i="20"/>
  <c r="K668" i="20"/>
  <c r="K667" i="20"/>
  <c r="K666" i="20"/>
  <c r="K665" i="20"/>
  <c r="K664" i="20"/>
  <c r="K663" i="20"/>
  <c r="K662" i="20"/>
  <c r="K661" i="20"/>
  <c r="K660" i="20"/>
  <c r="K659" i="20"/>
  <c r="K658" i="20"/>
  <c r="K657" i="20"/>
  <c r="K656" i="20"/>
  <c r="K655" i="20"/>
  <c r="K654" i="20"/>
  <c r="K653" i="20"/>
  <c r="K652" i="20"/>
  <c r="K651" i="20"/>
  <c r="K650" i="20"/>
  <c r="K649" i="20"/>
  <c r="K648" i="20"/>
  <c r="K647" i="20"/>
  <c r="K646" i="20"/>
  <c r="K645" i="20"/>
  <c r="K644" i="20"/>
  <c r="K643" i="20"/>
  <c r="K642" i="20"/>
  <c r="K641" i="20"/>
  <c r="K640" i="20"/>
  <c r="K639" i="20"/>
  <c r="K638" i="20"/>
  <c r="K637" i="20"/>
  <c r="K636" i="20"/>
  <c r="K635" i="20"/>
  <c r="K634" i="20"/>
  <c r="K633" i="20"/>
  <c r="K632" i="20"/>
  <c r="K631" i="20"/>
  <c r="K630" i="20"/>
  <c r="K629" i="20"/>
  <c r="K628" i="20"/>
  <c r="K627" i="20"/>
  <c r="K626" i="20"/>
  <c r="K625" i="20"/>
  <c r="K624" i="20"/>
  <c r="K623" i="20"/>
  <c r="K622" i="20"/>
  <c r="K621" i="20"/>
  <c r="K620" i="20"/>
  <c r="K619" i="20"/>
  <c r="K618" i="20"/>
  <c r="K617" i="20"/>
  <c r="K616" i="20"/>
  <c r="K615" i="20"/>
  <c r="K614" i="20"/>
  <c r="K613" i="20"/>
  <c r="K612" i="20"/>
  <c r="K611" i="20"/>
  <c r="K610" i="20"/>
  <c r="K609" i="20"/>
  <c r="K608" i="20"/>
  <c r="K607" i="20"/>
  <c r="K606" i="20"/>
  <c r="K605" i="20"/>
  <c r="K604" i="20"/>
  <c r="K603" i="20"/>
  <c r="K602" i="20"/>
  <c r="K601" i="20"/>
  <c r="K600" i="20"/>
  <c r="K599" i="20"/>
  <c r="K598" i="20"/>
  <c r="K597" i="20"/>
  <c r="K596" i="20"/>
  <c r="K595" i="20"/>
  <c r="K594" i="20"/>
  <c r="K593" i="20"/>
  <c r="K592" i="20"/>
  <c r="K591" i="20"/>
  <c r="K590" i="20"/>
  <c r="K589" i="20"/>
  <c r="K588" i="20"/>
  <c r="K587" i="20"/>
  <c r="K586" i="20"/>
  <c r="K585" i="20"/>
  <c r="K584" i="20"/>
  <c r="K583" i="20"/>
  <c r="K582" i="20"/>
  <c r="K581" i="20"/>
  <c r="K580" i="20"/>
  <c r="K579" i="20"/>
  <c r="K578" i="20"/>
  <c r="K577" i="20"/>
  <c r="K576" i="20"/>
  <c r="K575" i="20"/>
  <c r="K574" i="20"/>
  <c r="K573" i="20"/>
  <c r="K572" i="20"/>
  <c r="K571" i="20"/>
  <c r="K570" i="20"/>
  <c r="K569" i="20"/>
  <c r="K568" i="20"/>
  <c r="K567" i="20"/>
  <c r="K566" i="20"/>
  <c r="K565" i="20"/>
  <c r="K564" i="20"/>
  <c r="K563" i="20"/>
  <c r="K562" i="20"/>
  <c r="K561" i="20"/>
  <c r="K560" i="20"/>
  <c r="K559" i="20"/>
  <c r="K558" i="20"/>
  <c r="K557" i="20"/>
  <c r="K556" i="20"/>
  <c r="K555" i="20"/>
  <c r="K554" i="20"/>
  <c r="K553" i="20"/>
  <c r="K552" i="20"/>
  <c r="K551" i="20"/>
  <c r="K550" i="20"/>
  <c r="K549" i="20"/>
  <c r="K548" i="20"/>
  <c r="K547" i="20"/>
  <c r="K546" i="20"/>
  <c r="K545" i="20"/>
  <c r="K544" i="20"/>
  <c r="K543" i="20"/>
  <c r="K542" i="20"/>
  <c r="K541" i="20"/>
  <c r="K540" i="20"/>
  <c r="K539" i="20"/>
  <c r="K538" i="20"/>
  <c r="K537" i="20"/>
  <c r="K536" i="20"/>
  <c r="K535" i="20"/>
  <c r="K534" i="20"/>
  <c r="K533" i="20"/>
  <c r="K532" i="20"/>
  <c r="K531" i="20"/>
  <c r="K530" i="20"/>
  <c r="K529" i="20"/>
  <c r="K528" i="20"/>
  <c r="K527" i="20"/>
  <c r="K526" i="20"/>
  <c r="K525" i="20"/>
  <c r="K524" i="20"/>
  <c r="K523" i="20"/>
  <c r="K522" i="20"/>
  <c r="K521" i="20"/>
  <c r="K520" i="20"/>
  <c r="K519" i="20"/>
  <c r="K518" i="20"/>
  <c r="K517" i="20"/>
  <c r="K516" i="20"/>
  <c r="Q516" i="20" s="1"/>
  <c r="U516" i="20" s="1"/>
  <c r="K515" i="20"/>
  <c r="K514" i="20"/>
  <c r="K513" i="20"/>
  <c r="K512" i="20"/>
  <c r="K511" i="20"/>
  <c r="K510" i="20"/>
  <c r="K509" i="20"/>
  <c r="K508" i="20"/>
  <c r="K507" i="20"/>
  <c r="K506" i="20"/>
  <c r="K505" i="20"/>
  <c r="K504" i="20"/>
  <c r="K503" i="20"/>
  <c r="K502" i="20"/>
  <c r="K501" i="20"/>
  <c r="K500" i="20"/>
  <c r="K499" i="20"/>
  <c r="K498" i="20"/>
  <c r="K497" i="20"/>
  <c r="K496" i="20"/>
  <c r="K495" i="20"/>
  <c r="K494" i="20"/>
  <c r="K493" i="20"/>
  <c r="K492" i="20"/>
  <c r="K491" i="20"/>
  <c r="K490" i="20"/>
  <c r="K489" i="20"/>
  <c r="K488" i="20"/>
  <c r="K487" i="20"/>
  <c r="K486" i="20"/>
  <c r="K485" i="20"/>
  <c r="K484" i="20"/>
  <c r="K483" i="20"/>
  <c r="K482" i="20"/>
  <c r="K481" i="20"/>
  <c r="K480" i="20"/>
  <c r="K479" i="20"/>
  <c r="K478" i="20"/>
  <c r="K477" i="20"/>
  <c r="K476" i="20"/>
  <c r="K475" i="20"/>
  <c r="K474" i="20"/>
  <c r="K473" i="20"/>
  <c r="K472" i="20"/>
  <c r="K471" i="20"/>
  <c r="K470" i="20"/>
  <c r="K469" i="20"/>
  <c r="K468" i="20"/>
  <c r="K467" i="20"/>
  <c r="K466" i="20"/>
  <c r="K465" i="20"/>
  <c r="K464" i="20"/>
  <c r="K463" i="20"/>
  <c r="K462" i="20"/>
  <c r="K461" i="20"/>
  <c r="K460" i="20"/>
  <c r="K459" i="20"/>
  <c r="K458" i="20"/>
  <c r="K457" i="20"/>
  <c r="K456" i="20"/>
  <c r="K455" i="20"/>
  <c r="K454" i="20"/>
  <c r="K453" i="20"/>
  <c r="K452" i="20"/>
  <c r="K451" i="20"/>
  <c r="K450" i="20"/>
  <c r="K449" i="20"/>
  <c r="K448" i="20"/>
  <c r="K447" i="20"/>
  <c r="K446" i="20"/>
  <c r="K445" i="20"/>
  <c r="K444" i="20"/>
  <c r="K443" i="20"/>
  <c r="K442" i="20"/>
  <c r="K441" i="20"/>
  <c r="K440" i="20"/>
  <c r="K439" i="20"/>
  <c r="K438" i="20"/>
  <c r="K437" i="20"/>
  <c r="K436" i="20"/>
  <c r="K435" i="20"/>
  <c r="K434" i="20"/>
  <c r="K433" i="20"/>
  <c r="K432" i="20"/>
  <c r="K431" i="20"/>
  <c r="K430" i="20"/>
  <c r="K429" i="20"/>
  <c r="K428" i="20"/>
  <c r="K427" i="20"/>
  <c r="K426" i="20"/>
  <c r="K425" i="20"/>
  <c r="K424" i="20"/>
  <c r="K423" i="20"/>
  <c r="K422" i="20"/>
  <c r="K421" i="20"/>
  <c r="K420" i="20"/>
  <c r="K419" i="20"/>
  <c r="K418" i="20"/>
  <c r="K417" i="20"/>
  <c r="K416" i="20"/>
  <c r="K415" i="20"/>
  <c r="K414" i="20"/>
  <c r="K413" i="20"/>
  <c r="K412" i="20"/>
  <c r="K411" i="20"/>
  <c r="K410" i="20"/>
  <c r="K409" i="20"/>
  <c r="K408" i="20"/>
  <c r="K407" i="20"/>
  <c r="K406" i="20"/>
  <c r="K405" i="20"/>
  <c r="K404" i="20"/>
  <c r="K403" i="20"/>
  <c r="K402" i="20"/>
  <c r="K401" i="20"/>
  <c r="K400" i="20"/>
  <c r="K399" i="20"/>
  <c r="K398" i="20"/>
  <c r="K397" i="20"/>
  <c r="K396" i="20"/>
  <c r="K395" i="20"/>
  <c r="K394" i="20"/>
  <c r="K393" i="20"/>
  <c r="K392" i="20"/>
  <c r="K391" i="20"/>
  <c r="K390" i="20"/>
  <c r="K389" i="20"/>
  <c r="K388" i="20"/>
  <c r="K387" i="20"/>
  <c r="K386" i="20"/>
  <c r="K385" i="20"/>
  <c r="K384" i="20"/>
  <c r="K383" i="20"/>
  <c r="K382" i="20"/>
  <c r="K381" i="20"/>
  <c r="K380" i="20"/>
  <c r="K379" i="20"/>
  <c r="K378" i="20"/>
  <c r="K377" i="20"/>
  <c r="K376" i="20"/>
  <c r="K375" i="20"/>
  <c r="K374" i="20"/>
  <c r="K373" i="20"/>
  <c r="K372" i="20"/>
  <c r="K371" i="20"/>
  <c r="K370" i="20"/>
  <c r="K369" i="20"/>
  <c r="K368" i="20"/>
  <c r="K367" i="20"/>
  <c r="K366" i="20"/>
  <c r="K365" i="20"/>
  <c r="K364" i="20"/>
  <c r="K363" i="20"/>
  <c r="K362" i="20"/>
  <c r="K361" i="20"/>
  <c r="K360" i="20"/>
  <c r="K359" i="20"/>
  <c r="K358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K332" i="20"/>
  <c r="K331" i="20"/>
  <c r="K330" i="20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26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U1210" i="20"/>
  <c r="V1210" i="20"/>
  <c r="W1210" i="20"/>
  <c r="X1210" i="20" s="1"/>
  <c r="U1209" i="20"/>
  <c r="V1209" i="20"/>
  <c r="W1209" i="20"/>
  <c r="X1209" i="20" s="1"/>
  <c r="U1201" i="20"/>
  <c r="U1202" i="20"/>
  <c r="U1203" i="20"/>
  <c r="U1204" i="20"/>
  <c r="U1205" i="20"/>
  <c r="U1206" i="20"/>
  <c r="U1207" i="20"/>
  <c r="U1208" i="20"/>
  <c r="V1201" i="20"/>
  <c r="V1202" i="20"/>
  <c r="V1203" i="20"/>
  <c r="V1204" i="20"/>
  <c r="V1205" i="20"/>
  <c r="V1206" i="20"/>
  <c r="V1207" i="20"/>
  <c r="V1208" i="20"/>
  <c r="W1201" i="20"/>
  <c r="W1202" i="20"/>
  <c r="W1203" i="20"/>
  <c r="X1203" i="20" s="1"/>
  <c r="W1204" i="20"/>
  <c r="X1204" i="20" s="1"/>
  <c r="W1205" i="20"/>
  <c r="X1205" i="20" s="1"/>
  <c r="W1206" i="20"/>
  <c r="X1206" i="20" s="1"/>
  <c r="W1207" i="20"/>
  <c r="X1207" i="20" s="1"/>
  <c r="W1208" i="20"/>
  <c r="X1208" i="20" s="1"/>
  <c r="X1201" i="20"/>
  <c r="X1202" i="20"/>
  <c r="U1200" i="20"/>
  <c r="V1200" i="20"/>
  <c r="W1200" i="20"/>
  <c r="X1200" i="20" s="1"/>
  <c r="U1162" i="20"/>
  <c r="U1163" i="20"/>
  <c r="U1164" i="20"/>
  <c r="U1165" i="20"/>
  <c r="U1166" i="20"/>
  <c r="U1167" i="20"/>
  <c r="U1168" i="20"/>
  <c r="U1169" i="20"/>
  <c r="U1170" i="20"/>
  <c r="U1171" i="20"/>
  <c r="U1172" i="20"/>
  <c r="U1173" i="20"/>
  <c r="U1174" i="20"/>
  <c r="U1175" i="20"/>
  <c r="U1176" i="20"/>
  <c r="U1177" i="20"/>
  <c r="U1178" i="20"/>
  <c r="U1179" i="20"/>
  <c r="U1180" i="20"/>
  <c r="U1181" i="20"/>
  <c r="U1182" i="20"/>
  <c r="U1183" i="20"/>
  <c r="U1184" i="20"/>
  <c r="U1185" i="20"/>
  <c r="U1186" i="20"/>
  <c r="U1187" i="20"/>
  <c r="U1188" i="20"/>
  <c r="U1189" i="20"/>
  <c r="U1190" i="20"/>
  <c r="U1191" i="20"/>
  <c r="U1192" i="20"/>
  <c r="U1193" i="20"/>
  <c r="U1194" i="20"/>
  <c r="U1195" i="20"/>
  <c r="U1196" i="20"/>
  <c r="U1197" i="20"/>
  <c r="U1198" i="20"/>
  <c r="U1199" i="20"/>
  <c r="V1162" i="20"/>
  <c r="V1163" i="20"/>
  <c r="V1164" i="20"/>
  <c r="V1165" i="20"/>
  <c r="V1166" i="20"/>
  <c r="V1167" i="20"/>
  <c r="V1168" i="20"/>
  <c r="V1169" i="20"/>
  <c r="V1170" i="20"/>
  <c r="V1171" i="20"/>
  <c r="V1172" i="20"/>
  <c r="V1173" i="20"/>
  <c r="V1174" i="20"/>
  <c r="V1175" i="20"/>
  <c r="V1176" i="20"/>
  <c r="V1177" i="20"/>
  <c r="V1178" i="20"/>
  <c r="V1179" i="20"/>
  <c r="V1180" i="20"/>
  <c r="V1181" i="20"/>
  <c r="V1182" i="20"/>
  <c r="V1183" i="20"/>
  <c r="V1184" i="20"/>
  <c r="V1185" i="20"/>
  <c r="V1186" i="20"/>
  <c r="V1187" i="20"/>
  <c r="V1188" i="20"/>
  <c r="V1189" i="20"/>
  <c r="V1190" i="20"/>
  <c r="V1191" i="20"/>
  <c r="V1192" i="20"/>
  <c r="V1193" i="20"/>
  <c r="V1194" i="20"/>
  <c r="V1195" i="20"/>
  <c r="V1196" i="20"/>
  <c r="V1197" i="20"/>
  <c r="V1198" i="20"/>
  <c r="V1199" i="20"/>
  <c r="W1162" i="20"/>
  <c r="X1162" i="20" s="1"/>
  <c r="W1163" i="20"/>
  <c r="X1163" i="20" s="1"/>
  <c r="W1164" i="20"/>
  <c r="X1164" i="20" s="1"/>
  <c r="W1165" i="20"/>
  <c r="X1165" i="20" s="1"/>
  <c r="W1166" i="20"/>
  <c r="X1166" i="20" s="1"/>
  <c r="W1167" i="20"/>
  <c r="X1167" i="20" s="1"/>
  <c r="W1168" i="20"/>
  <c r="X1168" i="20" s="1"/>
  <c r="W1169" i="20"/>
  <c r="X1169" i="20" s="1"/>
  <c r="W1170" i="20"/>
  <c r="X1170" i="20" s="1"/>
  <c r="W1171" i="20"/>
  <c r="X1171" i="20" s="1"/>
  <c r="W1172" i="20"/>
  <c r="X1172" i="20" s="1"/>
  <c r="W1173" i="20"/>
  <c r="X1173" i="20" s="1"/>
  <c r="W1174" i="20"/>
  <c r="X1174" i="20" s="1"/>
  <c r="W1175" i="20"/>
  <c r="X1175" i="20" s="1"/>
  <c r="W1176" i="20"/>
  <c r="X1176" i="20" s="1"/>
  <c r="W1177" i="20"/>
  <c r="X1177" i="20" s="1"/>
  <c r="W1178" i="20"/>
  <c r="X1178" i="20" s="1"/>
  <c r="W1179" i="20"/>
  <c r="X1179" i="20" s="1"/>
  <c r="W1180" i="20"/>
  <c r="X1180" i="20" s="1"/>
  <c r="W1181" i="20"/>
  <c r="X1181" i="20" s="1"/>
  <c r="W1182" i="20"/>
  <c r="X1182" i="20" s="1"/>
  <c r="W1183" i="20"/>
  <c r="X1183" i="20" s="1"/>
  <c r="W1184" i="20"/>
  <c r="X1184" i="20" s="1"/>
  <c r="W1185" i="20"/>
  <c r="X1185" i="20" s="1"/>
  <c r="W1186" i="20"/>
  <c r="X1186" i="20" s="1"/>
  <c r="W1187" i="20"/>
  <c r="X1187" i="20" s="1"/>
  <c r="W1188" i="20"/>
  <c r="X1188" i="20" s="1"/>
  <c r="W1189" i="20"/>
  <c r="X1189" i="20" s="1"/>
  <c r="W1190" i="20"/>
  <c r="X1190" i="20" s="1"/>
  <c r="W1191" i="20"/>
  <c r="X1191" i="20" s="1"/>
  <c r="W1192" i="20"/>
  <c r="X1192" i="20" s="1"/>
  <c r="W1193" i="20"/>
  <c r="X1193" i="20" s="1"/>
  <c r="W1194" i="20"/>
  <c r="X1194" i="20" s="1"/>
  <c r="W1195" i="20"/>
  <c r="X1195" i="20" s="1"/>
  <c r="W1196" i="20"/>
  <c r="X1196" i="20" s="1"/>
  <c r="W1197" i="20"/>
  <c r="X1197" i="20" s="1"/>
  <c r="W1198" i="20"/>
  <c r="X1198" i="20" s="1"/>
  <c r="W1199" i="20"/>
  <c r="X1199" i="20" s="1"/>
  <c r="U1161" i="20"/>
  <c r="V1161" i="20"/>
  <c r="W1161" i="20"/>
  <c r="X1161" i="20" s="1"/>
  <c r="U1127" i="20"/>
  <c r="U1128" i="20"/>
  <c r="U1129" i="20"/>
  <c r="U1130" i="20"/>
  <c r="U1131" i="20"/>
  <c r="U1132" i="20"/>
  <c r="U1133" i="20"/>
  <c r="U1134" i="20"/>
  <c r="U1135" i="20"/>
  <c r="U1136" i="20"/>
  <c r="U1137" i="20"/>
  <c r="U1138" i="20"/>
  <c r="U1139" i="20"/>
  <c r="U1140" i="20"/>
  <c r="U1141" i="20"/>
  <c r="U1142" i="20"/>
  <c r="U1143" i="20"/>
  <c r="U1144" i="20"/>
  <c r="U1145" i="20"/>
  <c r="U1146" i="20"/>
  <c r="U1147" i="20"/>
  <c r="U1148" i="20"/>
  <c r="U1149" i="20"/>
  <c r="U1150" i="20"/>
  <c r="U1151" i="20"/>
  <c r="U1152" i="20"/>
  <c r="U1153" i="20"/>
  <c r="U1154" i="20"/>
  <c r="U1155" i="20"/>
  <c r="U1156" i="20"/>
  <c r="U1157" i="20"/>
  <c r="U1158" i="20"/>
  <c r="U1159" i="20"/>
  <c r="U1160" i="20"/>
  <c r="V1127" i="20"/>
  <c r="V1128" i="20"/>
  <c r="V1129" i="20"/>
  <c r="V1130" i="20"/>
  <c r="V1131" i="20"/>
  <c r="V1132" i="20"/>
  <c r="V1133" i="20"/>
  <c r="V1134" i="20"/>
  <c r="V1135" i="20"/>
  <c r="V1136" i="20"/>
  <c r="V1137" i="20"/>
  <c r="V1138" i="20"/>
  <c r="V1139" i="20"/>
  <c r="V1140" i="20"/>
  <c r="V1141" i="20"/>
  <c r="V1142" i="20"/>
  <c r="V1143" i="20"/>
  <c r="V1144" i="20"/>
  <c r="V1145" i="20"/>
  <c r="V1146" i="20"/>
  <c r="V1147" i="20"/>
  <c r="V1148" i="20"/>
  <c r="V1149" i="20"/>
  <c r="V1150" i="20"/>
  <c r="V1151" i="20"/>
  <c r="V1152" i="20"/>
  <c r="V1153" i="20"/>
  <c r="V1154" i="20"/>
  <c r="V1155" i="20"/>
  <c r="V1156" i="20"/>
  <c r="V1157" i="20"/>
  <c r="V1158" i="20"/>
  <c r="V1159" i="20"/>
  <c r="V1160" i="20"/>
  <c r="W1127" i="20"/>
  <c r="X1127" i="20" s="1"/>
  <c r="W1128" i="20"/>
  <c r="X1128" i="20" s="1"/>
  <c r="W1129" i="20"/>
  <c r="X1129" i="20" s="1"/>
  <c r="W1130" i="20"/>
  <c r="X1130" i="20" s="1"/>
  <c r="W1131" i="20"/>
  <c r="X1131" i="20" s="1"/>
  <c r="W1132" i="20"/>
  <c r="X1132" i="20" s="1"/>
  <c r="W1133" i="20"/>
  <c r="X1133" i="20" s="1"/>
  <c r="W1134" i="20"/>
  <c r="X1134" i="20" s="1"/>
  <c r="W1135" i="20"/>
  <c r="X1135" i="20" s="1"/>
  <c r="W1136" i="20"/>
  <c r="X1136" i="20" s="1"/>
  <c r="W1137" i="20"/>
  <c r="X1137" i="20" s="1"/>
  <c r="W1138" i="20"/>
  <c r="X1138" i="20" s="1"/>
  <c r="W1139" i="20"/>
  <c r="X1139" i="20" s="1"/>
  <c r="W1140" i="20"/>
  <c r="X1140" i="20" s="1"/>
  <c r="W1141" i="20"/>
  <c r="X1141" i="20" s="1"/>
  <c r="W1142" i="20"/>
  <c r="X1142" i="20" s="1"/>
  <c r="W1143" i="20"/>
  <c r="X1143" i="20" s="1"/>
  <c r="W1144" i="20"/>
  <c r="X1144" i="20" s="1"/>
  <c r="W1145" i="20"/>
  <c r="X1145" i="20" s="1"/>
  <c r="W1146" i="20"/>
  <c r="X1146" i="20" s="1"/>
  <c r="W1147" i="20"/>
  <c r="X1147" i="20" s="1"/>
  <c r="W1148" i="20"/>
  <c r="X1148" i="20" s="1"/>
  <c r="W1149" i="20"/>
  <c r="X1149" i="20" s="1"/>
  <c r="W1150" i="20"/>
  <c r="X1150" i="20" s="1"/>
  <c r="W1151" i="20"/>
  <c r="X1151" i="20" s="1"/>
  <c r="W1152" i="20"/>
  <c r="X1152" i="20" s="1"/>
  <c r="W1153" i="20"/>
  <c r="X1153" i="20" s="1"/>
  <c r="W1154" i="20"/>
  <c r="X1154" i="20" s="1"/>
  <c r="W1155" i="20"/>
  <c r="X1155" i="20" s="1"/>
  <c r="W1156" i="20"/>
  <c r="X1156" i="20" s="1"/>
  <c r="W1157" i="20"/>
  <c r="X1157" i="20" s="1"/>
  <c r="W1158" i="20"/>
  <c r="X1158" i="20" s="1"/>
  <c r="W1159" i="20"/>
  <c r="X1159" i="20" s="1"/>
  <c r="W1160" i="20"/>
  <c r="X1160" i="20" s="1"/>
  <c r="U1126" i="20"/>
  <c r="V1126" i="20"/>
  <c r="W1126" i="20"/>
  <c r="X1126" i="20" s="1"/>
  <c r="U1057" i="20"/>
  <c r="U1058" i="20"/>
  <c r="U1059" i="20"/>
  <c r="U1060" i="20"/>
  <c r="U1061" i="20"/>
  <c r="U1062" i="20"/>
  <c r="U1063" i="20"/>
  <c r="U1064" i="20"/>
  <c r="U1065" i="20"/>
  <c r="U1066" i="20"/>
  <c r="U1067" i="20"/>
  <c r="U1068" i="20"/>
  <c r="U1069" i="20"/>
  <c r="U1070" i="20"/>
  <c r="U1071" i="20"/>
  <c r="U1072" i="20"/>
  <c r="U1073" i="20"/>
  <c r="U1074" i="20"/>
  <c r="U1075" i="20"/>
  <c r="U1076" i="20"/>
  <c r="U1077" i="20"/>
  <c r="U1078" i="20"/>
  <c r="U1079" i="20"/>
  <c r="U1080" i="20"/>
  <c r="U1081" i="20"/>
  <c r="U1082" i="20"/>
  <c r="U1083" i="20"/>
  <c r="U1084" i="20"/>
  <c r="U1085" i="20"/>
  <c r="U1086" i="20"/>
  <c r="U1087" i="20"/>
  <c r="U1088" i="20"/>
  <c r="U1089" i="20"/>
  <c r="U1090" i="20"/>
  <c r="U1091" i="20"/>
  <c r="U1092" i="20"/>
  <c r="U1093" i="20"/>
  <c r="U1094" i="20"/>
  <c r="U1095" i="20"/>
  <c r="U1096" i="20"/>
  <c r="U1097" i="20"/>
  <c r="U1098" i="20"/>
  <c r="U1099" i="20"/>
  <c r="U1100" i="20"/>
  <c r="U1101" i="20"/>
  <c r="U1102" i="20"/>
  <c r="U1103" i="20"/>
  <c r="U1104" i="20"/>
  <c r="U1105" i="20"/>
  <c r="U1106" i="20"/>
  <c r="U1107" i="20"/>
  <c r="U1108" i="20"/>
  <c r="U1109" i="20"/>
  <c r="U1110" i="20"/>
  <c r="U1111" i="20"/>
  <c r="U1112" i="20"/>
  <c r="U1113" i="20"/>
  <c r="U1114" i="20"/>
  <c r="U1115" i="20"/>
  <c r="U1116" i="20"/>
  <c r="U1117" i="20"/>
  <c r="U1118" i="20"/>
  <c r="U1119" i="20"/>
  <c r="U1120" i="20"/>
  <c r="U1121" i="20"/>
  <c r="U1122" i="20"/>
  <c r="U1123" i="20"/>
  <c r="U1124" i="20"/>
  <c r="U1125" i="20"/>
  <c r="V1057" i="20"/>
  <c r="V1058" i="20"/>
  <c r="V1059" i="20"/>
  <c r="V1060" i="20"/>
  <c r="V1061" i="20"/>
  <c r="V1062" i="20"/>
  <c r="V1063" i="20"/>
  <c r="V1064" i="20"/>
  <c r="V1065" i="20"/>
  <c r="V1066" i="20"/>
  <c r="V1067" i="20"/>
  <c r="V1068" i="20"/>
  <c r="V1069" i="20"/>
  <c r="V1070" i="20"/>
  <c r="V1071" i="20"/>
  <c r="V1072" i="20"/>
  <c r="V1073" i="20"/>
  <c r="V1074" i="20"/>
  <c r="V1075" i="20"/>
  <c r="V1076" i="20"/>
  <c r="V1077" i="20"/>
  <c r="V1078" i="20"/>
  <c r="V1079" i="20"/>
  <c r="V1080" i="20"/>
  <c r="V1081" i="20"/>
  <c r="V1082" i="20"/>
  <c r="V1083" i="20"/>
  <c r="V1084" i="20"/>
  <c r="V1085" i="20"/>
  <c r="V1086" i="20"/>
  <c r="V1087" i="20"/>
  <c r="V1088" i="20"/>
  <c r="V1089" i="20"/>
  <c r="V1090" i="20"/>
  <c r="V1091" i="20"/>
  <c r="V1092" i="20"/>
  <c r="V1093" i="20"/>
  <c r="V1094" i="20"/>
  <c r="V1095" i="20"/>
  <c r="V1096" i="20"/>
  <c r="V1097" i="20"/>
  <c r="V1098" i="20"/>
  <c r="V1099" i="20"/>
  <c r="V1100" i="20"/>
  <c r="V1101" i="20"/>
  <c r="V1102" i="20"/>
  <c r="V1103" i="20"/>
  <c r="V1104" i="20"/>
  <c r="V1105" i="20"/>
  <c r="V1106" i="20"/>
  <c r="V1107" i="20"/>
  <c r="V1108" i="20"/>
  <c r="V1109" i="20"/>
  <c r="V1110" i="20"/>
  <c r="V1111" i="20"/>
  <c r="V1112" i="20"/>
  <c r="V1113" i="20"/>
  <c r="V1114" i="20"/>
  <c r="V1115" i="20"/>
  <c r="V1116" i="20"/>
  <c r="V1117" i="20"/>
  <c r="V1118" i="20"/>
  <c r="V1119" i="20"/>
  <c r="V1120" i="20"/>
  <c r="V1121" i="20"/>
  <c r="V1122" i="20"/>
  <c r="V1123" i="20"/>
  <c r="V1124" i="20"/>
  <c r="V1125" i="20"/>
  <c r="W1057" i="20"/>
  <c r="X1057" i="20" s="1"/>
  <c r="W1058" i="20"/>
  <c r="W1059" i="20"/>
  <c r="X1059" i="20" s="1"/>
  <c r="W1060" i="20"/>
  <c r="X1060" i="20" s="1"/>
  <c r="W1061" i="20"/>
  <c r="X1061" i="20" s="1"/>
  <c r="W1062" i="20"/>
  <c r="X1062" i="20" s="1"/>
  <c r="W1063" i="20"/>
  <c r="X1063" i="20" s="1"/>
  <c r="W1064" i="20"/>
  <c r="X1064" i="20" s="1"/>
  <c r="W1065" i="20"/>
  <c r="X1065" i="20" s="1"/>
  <c r="W1066" i="20"/>
  <c r="X1066" i="20" s="1"/>
  <c r="W1067" i="20"/>
  <c r="X1067" i="20" s="1"/>
  <c r="W1068" i="20"/>
  <c r="X1068" i="20" s="1"/>
  <c r="W1069" i="20"/>
  <c r="X1069" i="20" s="1"/>
  <c r="W1070" i="20"/>
  <c r="X1070" i="20" s="1"/>
  <c r="W1071" i="20"/>
  <c r="X1071" i="20" s="1"/>
  <c r="W1072" i="20"/>
  <c r="X1072" i="20" s="1"/>
  <c r="W1073" i="20"/>
  <c r="X1073" i="20" s="1"/>
  <c r="W1074" i="20"/>
  <c r="X1074" i="20" s="1"/>
  <c r="W1075" i="20"/>
  <c r="X1075" i="20" s="1"/>
  <c r="W1076" i="20"/>
  <c r="X1076" i="20" s="1"/>
  <c r="W1077" i="20"/>
  <c r="X1077" i="20" s="1"/>
  <c r="W1078" i="20"/>
  <c r="X1078" i="20" s="1"/>
  <c r="W1079" i="20"/>
  <c r="X1079" i="20" s="1"/>
  <c r="W1080" i="20"/>
  <c r="X1080" i="20" s="1"/>
  <c r="W1081" i="20"/>
  <c r="X1081" i="20" s="1"/>
  <c r="W1082" i="20"/>
  <c r="X1082" i="20" s="1"/>
  <c r="W1083" i="20"/>
  <c r="X1083" i="20" s="1"/>
  <c r="W1084" i="20"/>
  <c r="X1084" i="20" s="1"/>
  <c r="W1085" i="20"/>
  <c r="X1085" i="20" s="1"/>
  <c r="W1086" i="20"/>
  <c r="X1086" i="20" s="1"/>
  <c r="W1087" i="20"/>
  <c r="X1087" i="20" s="1"/>
  <c r="W1088" i="20"/>
  <c r="X1088" i="20" s="1"/>
  <c r="W1089" i="20"/>
  <c r="X1089" i="20" s="1"/>
  <c r="W1090" i="20"/>
  <c r="X1090" i="20" s="1"/>
  <c r="W1091" i="20"/>
  <c r="X1091" i="20" s="1"/>
  <c r="W1092" i="20"/>
  <c r="X1092" i="20" s="1"/>
  <c r="W1093" i="20"/>
  <c r="X1093" i="20" s="1"/>
  <c r="W1094" i="20"/>
  <c r="X1094" i="20" s="1"/>
  <c r="W1095" i="20"/>
  <c r="X1095" i="20" s="1"/>
  <c r="W1096" i="20"/>
  <c r="X1096" i="20" s="1"/>
  <c r="W1097" i="20"/>
  <c r="X1097" i="20" s="1"/>
  <c r="W1098" i="20"/>
  <c r="X1098" i="20" s="1"/>
  <c r="W1099" i="20"/>
  <c r="X1099" i="20" s="1"/>
  <c r="W1100" i="20"/>
  <c r="X1100" i="20" s="1"/>
  <c r="W1101" i="20"/>
  <c r="X1101" i="20" s="1"/>
  <c r="W1102" i="20"/>
  <c r="X1102" i="20" s="1"/>
  <c r="W1103" i="20"/>
  <c r="X1103" i="20" s="1"/>
  <c r="W1104" i="20"/>
  <c r="X1104" i="20" s="1"/>
  <c r="W1105" i="20"/>
  <c r="X1105" i="20" s="1"/>
  <c r="W1106" i="20"/>
  <c r="X1106" i="20" s="1"/>
  <c r="W1107" i="20"/>
  <c r="X1107" i="20" s="1"/>
  <c r="W1108" i="20"/>
  <c r="X1108" i="20" s="1"/>
  <c r="W1109" i="20"/>
  <c r="X1109" i="20" s="1"/>
  <c r="W1110" i="20"/>
  <c r="X1110" i="20" s="1"/>
  <c r="W1111" i="20"/>
  <c r="X1111" i="20" s="1"/>
  <c r="W1112" i="20"/>
  <c r="X1112" i="20" s="1"/>
  <c r="W1113" i="20"/>
  <c r="X1113" i="20" s="1"/>
  <c r="W1114" i="20"/>
  <c r="X1114" i="20" s="1"/>
  <c r="W1115" i="20"/>
  <c r="X1115" i="20" s="1"/>
  <c r="W1116" i="20"/>
  <c r="X1116" i="20" s="1"/>
  <c r="W1117" i="20"/>
  <c r="X1117" i="20" s="1"/>
  <c r="W1118" i="20"/>
  <c r="X1118" i="20" s="1"/>
  <c r="W1119" i="20"/>
  <c r="X1119" i="20" s="1"/>
  <c r="W1120" i="20"/>
  <c r="X1120" i="20" s="1"/>
  <c r="W1121" i="20"/>
  <c r="X1121" i="20" s="1"/>
  <c r="W1122" i="20"/>
  <c r="X1122" i="20" s="1"/>
  <c r="W1123" i="20"/>
  <c r="X1123" i="20" s="1"/>
  <c r="W1124" i="20"/>
  <c r="X1124" i="20" s="1"/>
  <c r="W1125" i="20"/>
  <c r="X1125" i="20" s="1"/>
  <c r="X1058" i="20"/>
  <c r="U1056" i="20"/>
  <c r="V1056" i="20"/>
  <c r="W1056" i="20"/>
  <c r="X1056" i="20" s="1"/>
  <c r="U1014" i="20"/>
  <c r="U1015" i="20"/>
  <c r="U1016" i="20"/>
  <c r="U1017" i="20"/>
  <c r="U1018" i="20"/>
  <c r="U1019" i="20"/>
  <c r="U1020" i="20"/>
  <c r="U1021" i="20"/>
  <c r="U1022" i="20"/>
  <c r="U1023" i="20"/>
  <c r="U1024" i="20"/>
  <c r="U1025" i="20"/>
  <c r="U1026" i="20"/>
  <c r="U1027" i="20"/>
  <c r="U1028" i="20"/>
  <c r="U1029" i="20"/>
  <c r="U1030" i="20"/>
  <c r="U1031" i="20"/>
  <c r="U1032" i="20"/>
  <c r="U1033" i="20"/>
  <c r="U1034" i="20"/>
  <c r="U1035" i="20"/>
  <c r="U1036" i="20"/>
  <c r="U1037" i="20"/>
  <c r="U1038" i="20"/>
  <c r="U1039" i="20"/>
  <c r="U1040" i="20"/>
  <c r="U1041" i="20"/>
  <c r="U1042" i="20"/>
  <c r="U1043" i="20"/>
  <c r="U1044" i="20"/>
  <c r="U1045" i="20"/>
  <c r="U1046" i="20"/>
  <c r="U1047" i="20"/>
  <c r="U1048" i="20"/>
  <c r="U1049" i="20"/>
  <c r="U1050" i="20"/>
  <c r="U1051" i="20"/>
  <c r="U1052" i="20"/>
  <c r="U1053" i="20"/>
  <c r="U1054" i="20"/>
  <c r="U1055" i="20"/>
  <c r="V1014" i="20"/>
  <c r="V1015" i="20"/>
  <c r="V1016" i="20"/>
  <c r="V1017" i="20"/>
  <c r="V1018" i="20"/>
  <c r="V1019" i="20"/>
  <c r="V1020" i="20"/>
  <c r="V1021" i="20"/>
  <c r="V1022" i="20"/>
  <c r="V1023" i="20"/>
  <c r="V1024" i="20"/>
  <c r="V1025" i="20"/>
  <c r="V1026" i="20"/>
  <c r="V1027" i="20"/>
  <c r="V1028" i="20"/>
  <c r="V1029" i="20"/>
  <c r="V1030" i="20"/>
  <c r="V1031" i="20"/>
  <c r="V1032" i="20"/>
  <c r="V1033" i="20"/>
  <c r="V1034" i="20"/>
  <c r="V1035" i="20"/>
  <c r="V1036" i="20"/>
  <c r="V1037" i="20"/>
  <c r="V1038" i="20"/>
  <c r="V1039" i="20"/>
  <c r="V1040" i="20"/>
  <c r="V1041" i="20"/>
  <c r="V1042" i="20"/>
  <c r="V1043" i="20"/>
  <c r="V1044" i="20"/>
  <c r="V1045" i="20"/>
  <c r="V1046" i="20"/>
  <c r="V1047" i="20"/>
  <c r="V1048" i="20"/>
  <c r="V1049" i="20"/>
  <c r="V1050" i="20"/>
  <c r="V1051" i="20"/>
  <c r="V1052" i="20"/>
  <c r="V1053" i="20"/>
  <c r="V1054" i="20"/>
  <c r="V1055" i="20"/>
  <c r="W1014" i="20"/>
  <c r="X1014" i="20" s="1"/>
  <c r="W1015" i="20"/>
  <c r="X1015" i="20" s="1"/>
  <c r="W1016" i="20"/>
  <c r="W1017" i="20"/>
  <c r="W1018" i="20"/>
  <c r="X1018" i="20" s="1"/>
  <c r="W1019" i="20"/>
  <c r="X1019" i="20" s="1"/>
  <c r="W1020" i="20"/>
  <c r="X1020" i="20" s="1"/>
  <c r="W1021" i="20"/>
  <c r="X1021" i="20" s="1"/>
  <c r="W1022" i="20"/>
  <c r="X1022" i="20" s="1"/>
  <c r="W1023" i="20"/>
  <c r="X1023" i="20" s="1"/>
  <c r="W1024" i="20"/>
  <c r="X1024" i="20" s="1"/>
  <c r="W1025" i="20"/>
  <c r="X1025" i="20" s="1"/>
  <c r="W1026" i="20"/>
  <c r="X1026" i="20" s="1"/>
  <c r="W1027" i="20"/>
  <c r="X1027" i="20" s="1"/>
  <c r="W1028" i="20"/>
  <c r="X1028" i="20" s="1"/>
  <c r="W1029" i="20"/>
  <c r="X1029" i="20" s="1"/>
  <c r="W1030" i="20"/>
  <c r="X1030" i="20" s="1"/>
  <c r="W1031" i="20"/>
  <c r="X1031" i="20" s="1"/>
  <c r="W1032" i="20"/>
  <c r="X1032" i="20" s="1"/>
  <c r="W1033" i="20"/>
  <c r="X1033" i="20" s="1"/>
  <c r="W1034" i="20"/>
  <c r="X1034" i="20" s="1"/>
  <c r="W1035" i="20"/>
  <c r="X1035" i="20" s="1"/>
  <c r="W1036" i="20"/>
  <c r="X1036" i="20" s="1"/>
  <c r="W1037" i="20"/>
  <c r="X1037" i="20" s="1"/>
  <c r="W1038" i="20"/>
  <c r="X1038" i="20" s="1"/>
  <c r="W1039" i="20"/>
  <c r="X1039" i="20" s="1"/>
  <c r="W1040" i="20"/>
  <c r="X1040" i="20" s="1"/>
  <c r="W1041" i="20"/>
  <c r="X1041" i="20" s="1"/>
  <c r="W1042" i="20"/>
  <c r="X1042" i="20" s="1"/>
  <c r="W1043" i="20"/>
  <c r="X1043" i="20" s="1"/>
  <c r="W1044" i="20"/>
  <c r="X1044" i="20" s="1"/>
  <c r="W1045" i="20"/>
  <c r="X1045" i="20" s="1"/>
  <c r="W1046" i="20"/>
  <c r="X1046" i="20" s="1"/>
  <c r="W1047" i="20"/>
  <c r="X1047" i="20" s="1"/>
  <c r="W1048" i="20"/>
  <c r="X1048" i="20" s="1"/>
  <c r="W1049" i="20"/>
  <c r="X1049" i="20" s="1"/>
  <c r="W1050" i="20"/>
  <c r="X1050" i="20" s="1"/>
  <c r="W1051" i="20"/>
  <c r="X1051" i="20" s="1"/>
  <c r="W1052" i="20"/>
  <c r="X1052" i="20" s="1"/>
  <c r="W1053" i="20"/>
  <c r="X1053" i="20" s="1"/>
  <c r="W1054" i="20"/>
  <c r="X1054" i="20" s="1"/>
  <c r="W1055" i="20"/>
  <c r="X1055" i="20" s="1"/>
  <c r="X1016" i="20"/>
  <c r="X1017" i="20"/>
  <c r="U1013" i="20"/>
  <c r="V1013" i="20"/>
  <c r="W1013" i="20"/>
  <c r="X1013" i="20" s="1"/>
  <c r="U1004" i="20"/>
  <c r="U1005" i="20"/>
  <c r="U1006" i="20"/>
  <c r="U1007" i="20"/>
  <c r="U1008" i="20"/>
  <c r="U1009" i="20"/>
  <c r="U1010" i="20"/>
  <c r="U1011" i="20"/>
  <c r="U1012" i="20"/>
  <c r="V1004" i="20"/>
  <c r="V1005" i="20"/>
  <c r="V1006" i="20"/>
  <c r="V1007" i="20"/>
  <c r="V1008" i="20"/>
  <c r="V1009" i="20"/>
  <c r="V1010" i="20"/>
  <c r="V1011" i="20"/>
  <c r="V1012" i="20"/>
  <c r="W1004" i="20"/>
  <c r="X1004" i="20" s="1"/>
  <c r="W1005" i="20"/>
  <c r="W1006" i="20"/>
  <c r="X1006" i="20" s="1"/>
  <c r="W1007" i="20"/>
  <c r="X1007" i="20" s="1"/>
  <c r="W1008" i="20"/>
  <c r="X1008" i="20" s="1"/>
  <c r="W1009" i="20"/>
  <c r="X1009" i="20" s="1"/>
  <c r="W1010" i="20"/>
  <c r="X1010" i="20" s="1"/>
  <c r="W1011" i="20"/>
  <c r="X1011" i="20" s="1"/>
  <c r="W1012" i="20"/>
  <c r="X1012" i="20" s="1"/>
  <c r="X1005" i="20"/>
  <c r="U1003" i="20"/>
  <c r="V1003" i="20"/>
  <c r="W1003" i="20"/>
  <c r="X1003" i="20" s="1"/>
  <c r="U999" i="20"/>
  <c r="U1000" i="20"/>
  <c r="U1001" i="20"/>
  <c r="U1002" i="20"/>
  <c r="V999" i="20"/>
  <c r="V1000" i="20"/>
  <c r="V1001" i="20"/>
  <c r="V1002" i="20"/>
  <c r="W999" i="20"/>
  <c r="X999" i="20" s="1"/>
  <c r="W1000" i="20"/>
  <c r="X1000" i="20" s="1"/>
  <c r="W1001" i="20"/>
  <c r="X1001" i="20" s="1"/>
  <c r="W1002" i="20"/>
  <c r="X1002" i="20" s="1"/>
  <c r="U998" i="20"/>
  <c r="V998" i="20"/>
  <c r="W998" i="20"/>
  <c r="X998" i="20" s="1"/>
  <c r="U991" i="20"/>
  <c r="U992" i="20"/>
  <c r="U993" i="20"/>
  <c r="U994" i="20"/>
  <c r="U995" i="20"/>
  <c r="U996" i="20"/>
  <c r="U997" i="20"/>
  <c r="V991" i="20"/>
  <c r="V992" i="20"/>
  <c r="V993" i="20"/>
  <c r="V994" i="20"/>
  <c r="V995" i="20"/>
  <c r="V996" i="20"/>
  <c r="V997" i="20"/>
  <c r="W991" i="20"/>
  <c r="X991" i="20" s="1"/>
  <c r="W992" i="20"/>
  <c r="X992" i="20" s="1"/>
  <c r="W993" i="20"/>
  <c r="X993" i="20" s="1"/>
  <c r="W994" i="20"/>
  <c r="X994" i="20" s="1"/>
  <c r="W995" i="20"/>
  <c r="X995" i="20" s="1"/>
  <c r="W996" i="20"/>
  <c r="X996" i="20" s="1"/>
  <c r="W997" i="20"/>
  <c r="X997" i="20" s="1"/>
  <c r="U990" i="20"/>
  <c r="V990" i="20"/>
  <c r="W990" i="20"/>
  <c r="X990" i="20" s="1"/>
  <c r="U986" i="20"/>
  <c r="U987" i="20"/>
  <c r="U988" i="20"/>
  <c r="U989" i="20"/>
  <c r="V986" i="20"/>
  <c r="V987" i="20"/>
  <c r="V988" i="20"/>
  <c r="V989" i="20"/>
  <c r="W986" i="20"/>
  <c r="X986" i="20" s="1"/>
  <c r="W987" i="20"/>
  <c r="X987" i="20" s="1"/>
  <c r="W988" i="20"/>
  <c r="X988" i="20" s="1"/>
  <c r="W989" i="20"/>
  <c r="X989" i="20" s="1"/>
  <c r="U985" i="20"/>
  <c r="V985" i="20"/>
  <c r="W985" i="20"/>
  <c r="X985" i="20" s="1"/>
  <c r="U927" i="20"/>
  <c r="U926" i="20"/>
  <c r="U925" i="20"/>
  <c r="U924" i="20"/>
  <c r="U923" i="20"/>
  <c r="U922" i="20"/>
  <c r="U921" i="20"/>
  <c r="U929" i="20"/>
  <c r="U930" i="20"/>
  <c r="U931" i="20"/>
  <c r="U932" i="20"/>
  <c r="U933" i="20"/>
  <c r="U934" i="20"/>
  <c r="U935" i="20"/>
  <c r="U936" i="20"/>
  <c r="U937" i="20"/>
  <c r="U938" i="20"/>
  <c r="U939" i="20"/>
  <c r="U940" i="20"/>
  <c r="U941" i="20"/>
  <c r="U942" i="20"/>
  <c r="U943" i="20"/>
  <c r="U944" i="20"/>
  <c r="U945" i="20"/>
  <c r="U946" i="20"/>
  <c r="U947" i="20"/>
  <c r="U948" i="20"/>
  <c r="U949" i="20"/>
  <c r="U950" i="20"/>
  <c r="U951" i="20"/>
  <c r="U952" i="20"/>
  <c r="U953" i="20"/>
  <c r="U954" i="20"/>
  <c r="U955" i="20"/>
  <c r="U956" i="20"/>
  <c r="U957" i="20"/>
  <c r="U958" i="20"/>
  <c r="U959" i="20"/>
  <c r="U960" i="20"/>
  <c r="U961" i="20"/>
  <c r="U962" i="20"/>
  <c r="U963" i="20"/>
  <c r="U964" i="20"/>
  <c r="U965" i="20"/>
  <c r="U966" i="20"/>
  <c r="U967" i="20"/>
  <c r="U968" i="20"/>
  <c r="U969" i="20"/>
  <c r="U970" i="20"/>
  <c r="U971" i="20"/>
  <c r="U972" i="20"/>
  <c r="U973" i="20"/>
  <c r="U974" i="20"/>
  <c r="U975" i="20"/>
  <c r="U976" i="20"/>
  <c r="U977" i="20"/>
  <c r="U978" i="20"/>
  <c r="U979" i="20"/>
  <c r="U980" i="20"/>
  <c r="U981" i="20"/>
  <c r="U982" i="20"/>
  <c r="U983" i="20"/>
  <c r="U984" i="20"/>
  <c r="V929" i="20"/>
  <c r="V930" i="20"/>
  <c r="V931" i="20"/>
  <c r="V932" i="20"/>
  <c r="V933" i="20"/>
  <c r="V934" i="20"/>
  <c r="V935" i="20"/>
  <c r="V936" i="20"/>
  <c r="V937" i="20"/>
  <c r="V938" i="20"/>
  <c r="V939" i="20"/>
  <c r="V940" i="20"/>
  <c r="V941" i="20"/>
  <c r="V942" i="20"/>
  <c r="V943" i="20"/>
  <c r="V944" i="20"/>
  <c r="V945" i="20"/>
  <c r="V946" i="20"/>
  <c r="V947" i="20"/>
  <c r="V948" i="20"/>
  <c r="V949" i="20"/>
  <c r="V950" i="20"/>
  <c r="V951" i="20"/>
  <c r="V952" i="20"/>
  <c r="V953" i="20"/>
  <c r="V954" i="20"/>
  <c r="V955" i="20"/>
  <c r="V956" i="20"/>
  <c r="V957" i="20"/>
  <c r="V958" i="20"/>
  <c r="V959" i="20"/>
  <c r="V960" i="20"/>
  <c r="V961" i="20"/>
  <c r="V962" i="20"/>
  <c r="V963" i="20"/>
  <c r="V964" i="20"/>
  <c r="V965" i="20"/>
  <c r="V966" i="20"/>
  <c r="V967" i="20"/>
  <c r="V968" i="20"/>
  <c r="V969" i="20"/>
  <c r="V970" i="20"/>
  <c r="V971" i="20"/>
  <c r="V972" i="20"/>
  <c r="V973" i="20"/>
  <c r="V974" i="20"/>
  <c r="V975" i="20"/>
  <c r="V976" i="20"/>
  <c r="V977" i="20"/>
  <c r="V978" i="20"/>
  <c r="V979" i="20"/>
  <c r="V980" i="20"/>
  <c r="V981" i="20"/>
  <c r="V982" i="20"/>
  <c r="V983" i="20"/>
  <c r="V984" i="20"/>
  <c r="W929" i="20"/>
  <c r="W930" i="20"/>
  <c r="W931" i="20"/>
  <c r="W932" i="20"/>
  <c r="W933" i="20"/>
  <c r="W934" i="20"/>
  <c r="W935" i="20"/>
  <c r="W936" i="20"/>
  <c r="W937" i="20"/>
  <c r="X937" i="20" s="1"/>
  <c r="W938" i="20"/>
  <c r="X938" i="20" s="1"/>
  <c r="W939" i="20"/>
  <c r="X939" i="20" s="1"/>
  <c r="W940" i="20"/>
  <c r="X940" i="20" s="1"/>
  <c r="W941" i="20"/>
  <c r="W942" i="20"/>
  <c r="X942" i="20" s="1"/>
  <c r="W943" i="20"/>
  <c r="X943" i="20" s="1"/>
  <c r="W944" i="20"/>
  <c r="X944" i="20" s="1"/>
  <c r="W945" i="20"/>
  <c r="X945" i="20" s="1"/>
  <c r="W946" i="20"/>
  <c r="X946" i="20" s="1"/>
  <c r="W947" i="20"/>
  <c r="X947" i="20" s="1"/>
  <c r="W948" i="20"/>
  <c r="X948" i="20" s="1"/>
  <c r="W949" i="20"/>
  <c r="X949" i="20" s="1"/>
  <c r="W950" i="20"/>
  <c r="X950" i="20" s="1"/>
  <c r="W951" i="20"/>
  <c r="X951" i="20" s="1"/>
  <c r="W952" i="20"/>
  <c r="X952" i="20" s="1"/>
  <c r="W953" i="20"/>
  <c r="X953" i="20" s="1"/>
  <c r="W954" i="20"/>
  <c r="X954" i="20" s="1"/>
  <c r="W955" i="20"/>
  <c r="X955" i="20" s="1"/>
  <c r="W956" i="20"/>
  <c r="X956" i="20" s="1"/>
  <c r="W957" i="20"/>
  <c r="X957" i="20" s="1"/>
  <c r="W958" i="20"/>
  <c r="X958" i="20" s="1"/>
  <c r="W959" i="20"/>
  <c r="X959" i="20" s="1"/>
  <c r="W960" i="20"/>
  <c r="X960" i="20" s="1"/>
  <c r="W961" i="20"/>
  <c r="X961" i="20" s="1"/>
  <c r="W962" i="20"/>
  <c r="X962" i="20" s="1"/>
  <c r="W963" i="20"/>
  <c r="X963" i="20" s="1"/>
  <c r="W964" i="20"/>
  <c r="X964" i="20" s="1"/>
  <c r="W965" i="20"/>
  <c r="X965" i="20" s="1"/>
  <c r="W966" i="20"/>
  <c r="X966" i="20" s="1"/>
  <c r="W967" i="20"/>
  <c r="X967" i="20" s="1"/>
  <c r="W968" i="20"/>
  <c r="X968" i="20" s="1"/>
  <c r="W969" i="20"/>
  <c r="X969" i="20" s="1"/>
  <c r="W970" i="20"/>
  <c r="X970" i="20" s="1"/>
  <c r="W971" i="20"/>
  <c r="X971" i="20" s="1"/>
  <c r="W972" i="20"/>
  <c r="X972" i="20" s="1"/>
  <c r="W973" i="20"/>
  <c r="X973" i="20" s="1"/>
  <c r="W974" i="20"/>
  <c r="X974" i="20" s="1"/>
  <c r="W975" i="20"/>
  <c r="X975" i="20" s="1"/>
  <c r="W976" i="20"/>
  <c r="X976" i="20" s="1"/>
  <c r="W977" i="20"/>
  <c r="X977" i="20" s="1"/>
  <c r="W978" i="20"/>
  <c r="X978" i="20" s="1"/>
  <c r="W979" i="20"/>
  <c r="X979" i="20" s="1"/>
  <c r="W980" i="20"/>
  <c r="X980" i="20" s="1"/>
  <c r="W981" i="20"/>
  <c r="X981" i="20" s="1"/>
  <c r="W982" i="20"/>
  <c r="X982" i="20" s="1"/>
  <c r="W983" i="20"/>
  <c r="X983" i="20" s="1"/>
  <c r="W984" i="20"/>
  <c r="X984" i="20" s="1"/>
  <c r="X929" i="20"/>
  <c r="X930" i="20"/>
  <c r="X931" i="20"/>
  <c r="X932" i="20"/>
  <c r="X933" i="20"/>
  <c r="X934" i="20"/>
  <c r="X935" i="20"/>
  <c r="X936" i="20"/>
  <c r="X941" i="20"/>
  <c r="V922" i="20"/>
  <c r="U928" i="20"/>
  <c r="V923" i="20"/>
  <c r="V924" i="20"/>
  <c r="V925" i="20"/>
  <c r="V926" i="20"/>
  <c r="V927" i="20"/>
  <c r="V928" i="20"/>
  <c r="W922" i="20"/>
  <c r="X922" i="20" s="1"/>
  <c r="W923" i="20"/>
  <c r="X923" i="20" s="1"/>
  <c r="W924" i="20"/>
  <c r="X924" i="20" s="1"/>
  <c r="W925" i="20"/>
  <c r="X925" i="20" s="1"/>
  <c r="W926" i="20"/>
  <c r="X926" i="20" s="1"/>
  <c r="W927" i="20"/>
  <c r="X927" i="20" s="1"/>
  <c r="W928" i="20"/>
  <c r="X928" i="20" s="1"/>
  <c r="V921" i="20"/>
  <c r="W921" i="20"/>
  <c r="X921" i="20" s="1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1" i="20"/>
  <c r="V122" i="20"/>
  <c r="V123" i="20"/>
  <c r="V124" i="20"/>
  <c r="V125" i="20"/>
  <c r="V126" i="20"/>
  <c r="V127" i="20"/>
  <c r="V128" i="20"/>
  <c r="V129" i="20"/>
  <c r="V130" i="20"/>
  <c r="V131" i="20"/>
  <c r="V132" i="20"/>
  <c r="V133" i="20"/>
  <c r="V134" i="20"/>
  <c r="V135" i="20"/>
  <c r="V136" i="20"/>
  <c r="V137" i="20"/>
  <c r="V138" i="20"/>
  <c r="V139" i="20"/>
  <c r="V140" i="20"/>
  <c r="V141" i="20"/>
  <c r="V142" i="20"/>
  <c r="V143" i="20"/>
  <c r="V144" i="20"/>
  <c r="V145" i="20"/>
  <c r="V146" i="20"/>
  <c r="V147" i="20"/>
  <c r="V148" i="20"/>
  <c r="V149" i="20"/>
  <c r="V150" i="20"/>
  <c r="V151" i="20"/>
  <c r="V152" i="20"/>
  <c r="V153" i="20"/>
  <c r="V154" i="20"/>
  <c r="V155" i="20"/>
  <c r="V156" i="20"/>
  <c r="V157" i="20"/>
  <c r="V158" i="20"/>
  <c r="V159" i="20"/>
  <c r="V160" i="20"/>
  <c r="V161" i="20"/>
  <c r="V162" i="20"/>
  <c r="V163" i="20"/>
  <c r="V164" i="20"/>
  <c r="V165" i="20"/>
  <c r="V166" i="20"/>
  <c r="V167" i="20"/>
  <c r="V168" i="20"/>
  <c r="V169" i="20"/>
  <c r="V170" i="20"/>
  <c r="V171" i="20"/>
  <c r="V172" i="20"/>
  <c r="V173" i="20"/>
  <c r="V174" i="20"/>
  <c r="V175" i="20"/>
  <c r="V176" i="20"/>
  <c r="V177" i="20"/>
  <c r="V178" i="20"/>
  <c r="V179" i="20"/>
  <c r="V180" i="20"/>
  <c r="V181" i="20"/>
  <c r="V182" i="20"/>
  <c r="V183" i="20"/>
  <c r="V184" i="20"/>
  <c r="V185" i="20"/>
  <c r="V186" i="20"/>
  <c r="V187" i="20"/>
  <c r="V188" i="20"/>
  <c r="V189" i="20"/>
  <c r="V190" i="20"/>
  <c r="V191" i="20"/>
  <c r="V192" i="20"/>
  <c r="V193" i="20"/>
  <c r="V194" i="20"/>
  <c r="V195" i="20"/>
  <c r="V196" i="20"/>
  <c r="V197" i="20"/>
  <c r="V198" i="20"/>
  <c r="V199" i="20"/>
  <c r="V200" i="20"/>
  <c r="V201" i="20"/>
  <c r="V202" i="20"/>
  <c r="V203" i="20"/>
  <c r="V204" i="20"/>
  <c r="V205" i="20"/>
  <c r="V206" i="20"/>
  <c r="V207" i="20"/>
  <c r="V208" i="20"/>
  <c r="V209" i="20"/>
  <c r="V210" i="20"/>
  <c r="V211" i="20"/>
  <c r="V212" i="20"/>
  <c r="V213" i="20"/>
  <c r="V214" i="20"/>
  <c r="V215" i="20"/>
  <c r="V216" i="20"/>
  <c r="V217" i="20"/>
  <c r="V218" i="20"/>
  <c r="V219" i="20"/>
  <c r="V220" i="20"/>
  <c r="V221" i="20"/>
  <c r="V222" i="20"/>
  <c r="V223" i="20"/>
  <c r="V224" i="20"/>
  <c r="V225" i="20"/>
  <c r="V226" i="20"/>
  <c r="V227" i="20"/>
  <c r="V228" i="20"/>
  <c r="V229" i="20"/>
  <c r="V230" i="20"/>
  <c r="V231" i="20"/>
  <c r="V232" i="20"/>
  <c r="V233" i="20"/>
  <c r="V234" i="20"/>
  <c r="V235" i="20"/>
  <c r="V236" i="20"/>
  <c r="V237" i="20"/>
  <c r="V238" i="20"/>
  <c r="V239" i="20"/>
  <c r="V240" i="20"/>
  <c r="V241" i="20"/>
  <c r="V242" i="20"/>
  <c r="V243" i="20"/>
  <c r="V244" i="20"/>
  <c r="V245" i="20"/>
  <c r="V246" i="20"/>
  <c r="V247" i="20"/>
  <c r="V248" i="20"/>
  <c r="V249" i="20"/>
  <c r="V250" i="20"/>
  <c r="V251" i="20"/>
  <c r="V252" i="20"/>
  <c r="V253" i="20"/>
  <c r="V254" i="20"/>
  <c r="V255" i="20"/>
  <c r="V256" i="20"/>
  <c r="V257" i="20"/>
  <c r="V258" i="20"/>
  <c r="V259" i="20"/>
  <c r="V260" i="20"/>
  <c r="V261" i="20"/>
  <c r="V262" i="20"/>
  <c r="V263" i="20"/>
  <c r="V264" i="20"/>
  <c r="V265" i="20"/>
  <c r="V266" i="20"/>
  <c r="V267" i="20"/>
  <c r="V268" i="20"/>
  <c r="V269" i="20"/>
  <c r="V270" i="20"/>
  <c r="V271" i="20"/>
  <c r="V272" i="20"/>
  <c r="V273" i="20"/>
  <c r="V274" i="20"/>
  <c r="V275" i="20"/>
  <c r="V276" i="20"/>
  <c r="V277" i="20"/>
  <c r="V278" i="20"/>
  <c r="V279" i="20"/>
  <c r="V280" i="20"/>
  <c r="V281" i="20"/>
  <c r="V282" i="20"/>
  <c r="V283" i="20"/>
  <c r="V284" i="20"/>
  <c r="V285" i="20"/>
  <c r="V286" i="20"/>
  <c r="V287" i="20"/>
  <c r="V288" i="20"/>
  <c r="V289" i="20"/>
  <c r="V290" i="20"/>
  <c r="V291" i="20"/>
  <c r="V292" i="20"/>
  <c r="V293" i="20"/>
  <c r="V294" i="20"/>
  <c r="V295" i="20"/>
  <c r="V296" i="20"/>
  <c r="V297" i="20"/>
  <c r="V298" i="20"/>
  <c r="V299" i="20"/>
  <c r="V300" i="20"/>
  <c r="V301" i="20"/>
  <c r="V302" i="20"/>
  <c r="V303" i="20"/>
  <c r="V304" i="20"/>
  <c r="V305" i="20"/>
  <c r="V306" i="20"/>
  <c r="V307" i="20"/>
  <c r="V308" i="20"/>
  <c r="V309" i="20"/>
  <c r="V310" i="20"/>
  <c r="V311" i="20"/>
  <c r="V312" i="20"/>
  <c r="V313" i="20"/>
  <c r="V314" i="20"/>
  <c r="V315" i="20"/>
  <c r="V316" i="20"/>
  <c r="V317" i="20"/>
  <c r="V318" i="20"/>
  <c r="V319" i="20"/>
  <c r="V320" i="20"/>
  <c r="V321" i="20"/>
  <c r="V322" i="20"/>
  <c r="V323" i="20"/>
  <c r="V324" i="20"/>
  <c r="V325" i="20"/>
  <c r="V326" i="20"/>
  <c r="V327" i="20"/>
  <c r="V328" i="20"/>
  <c r="V329" i="20"/>
  <c r="V330" i="20"/>
  <c r="V331" i="20"/>
  <c r="V332" i="20"/>
  <c r="V333" i="20"/>
  <c r="V334" i="20"/>
  <c r="V335" i="20"/>
  <c r="V336" i="20"/>
  <c r="V337" i="20"/>
  <c r="V338" i="20"/>
  <c r="V339" i="20"/>
  <c r="V340" i="20"/>
  <c r="V341" i="20"/>
  <c r="V342" i="20"/>
  <c r="V343" i="20"/>
  <c r="V344" i="20"/>
  <c r="V345" i="20"/>
  <c r="V346" i="20"/>
  <c r="V347" i="20"/>
  <c r="V348" i="20"/>
  <c r="V349" i="20"/>
  <c r="V350" i="20"/>
  <c r="V351" i="20"/>
  <c r="V352" i="20"/>
  <c r="V353" i="20"/>
  <c r="V354" i="20"/>
  <c r="V355" i="20"/>
  <c r="V356" i="20"/>
  <c r="V357" i="20"/>
  <c r="V358" i="20"/>
  <c r="V359" i="20"/>
  <c r="V360" i="20"/>
  <c r="V361" i="20"/>
  <c r="V362" i="20"/>
  <c r="V363" i="20"/>
  <c r="V364" i="20"/>
  <c r="V365" i="20"/>
  <c r="V366" i="20"/>
  <c r="V367" i="20"/>
  <c r="V368" i="20"/>
  <c r="V369" i="20"/>
  <c r="V370" i="20"/>
  <c r="V371" i="20"/>
  <c r="V372" i="20"/>
  <c r="V373" i="20"/>
  <c r="V374" i="20"/>
  <c r="V375" i="20"/>
  <c r="V376" i="20"/>
  <c r="V377" i="20"/>
  <c r="V378" i="20"/>
  <c r="V379" i="20"/>
  <c r="V380" i="20"/>
  <c r="V381" i="20"/>
  <c r="V382" i="20"/>
  <c r="V383" i="20"/>
  <c r="V384" i="20"/>
  <c r="V385" i="20"/>
  <c r="V386" i="20"/>
  <c r="V387" i="20"/>
  <c r="V388" i="20"/>
  <c r="V389" i="20"/>
  <c r="V390" i="20"/>
  <c r="V391" i="20"/>
  <c r="V392" i="20"/>
  <c r="V393" i="20"/>
  <c r="V394" i="20"/>
  <c r="V395" i="20"/>
  <c r="V396" i="20"/>
  <c r="V397" i="20"/>
  <c r="V398" i="20"/>
  <c r="V399" i="20"/>
  <c r="V400" i="20"/>
  <c r="V401" i="20"/>
  <c r="V402" i="20"/>
  <c r="V403" i="20"/>
  <c r="V404" i="20"/>
  <c r="V405" i="20"/>
  <c r="V406" i="20"/>
  <c r="V407" i="20"/>
  <c r="V408" i="20"/>
  <c r="V409" i="20"/>
  <c r="V410" i="20"/>
  <c r="V411" i="20"/>
  <c r="V412" i="20"/>
  <c r="V413" i="20"/>
  <c r="V414" i="20"/>
  <c r="V415" i="20"/>
  <c r="V416" i="20"/>
  <c r="V417" i="20"/>
  <c r="V418" i="20"/>
  <c r="V419" i="20"/>
  <c r="V420" i="20"/>
  <c r="V421" i="20"/>
  <c r="V422" i="20"/>
  <c r="V423" i="20"/>
  <c r="V424" i="20"/>
  <c r="V425" i="20"/>
  <c r="V426" i="20"/>
  <c r="V427" i="20"/>
  <c r="V428" i="20"/>
  <c r="V429" i="20"/>
  <c r="V430" i="20"/>
  <c r="V431" i="20"/>
  <c r="V432" i="20"/>
  <c r="V433" i="20"/>
  <c r="V434" i="20"/>
  <c r="V435" i="20"/>
  <c r="V436" i="20"/>
  <c r="V437" i="20"/>
  <c r="V438" i="20"/>
  <c r="V439" i="20"/>
  <c r="V440" i="20"/>
  <c r="V441" i="20"/>
  <c r="V442" i="20"/>
  <c r="V443" i="20"/>
  <c r="V444" i="20"/>
  <c r="V445" i="20"/>
  <c r="V446" i="20"/>
  <c r="V447" i="20"/>
  <c r="V448" i="20"/>
  <c r="V449" i="20"/>
  <c r="V450" i="20"/>
  <c r="V451" i="20"/>
  <c r="V452" i="20"/>
  <c r="V453" i="20"/>
  <c r="V454" i="20"/>
  <c r="V455" i="20"/>
  <c r="V456" i="20"/>
  <c r="V457" i="20"/>
  <c r="V458" i="20"/>
  <c r="V459" i="20"/>
  <c r="V460" i="20"/>
  <c r="V461" i="20"/>
  <c r="V462" i="20"/>
  <c r="V463" i="20"/>
  <c r="V464" i="20"/>
  <c r="V465" i="20"/>
  <c r="V466" i="20"/>
  <c r="V467" i="20"/>
  <c r="V468" i="20"/>
  <c r="V469" i="20"/>
  <c r="V470" i="20"/>
  <c r="V471" i="20"/>
  <c r="V472" i="20"/>
  <c r="V473" i="20"/>
  <c r="V474" i="20"/>
  <c r="V475" i="20"/>
  <c r="V476" i="20"/>
  <c r="V477" i="20"/>
  <c r="V478" i="20"/>
  <c r="V479" i="20"/>
  <c r="V480" i="20"/>
  <c r="V481" i="20"/>
  <c r="V482" i="20"/>
  <c r="V483" i="20"/>
  <c r="V484" i="20"/>
  <c r="V485" i="20"/>
  <c r="V486" i="20"/>
  <c r="V487" i="20"/>
  <c r="V488" i="20"/>
  <c r="V489" i="20"/>
  <c r="V490" i="20"/>
  <c r="V491" i="20"/>
  <c r="V492" i="20"/>
  <c r="V493" i="20"/>
  <c r="V494" i="20"/>
  <c r="V495" i="20"/>
  <c r="V496" i="20"/>
  <c r="V497" i="20"/>
  <c r="V498" i="20"/>
  <c r="V499" i="20"/>
  <c r="V500" i="20"/>
  <c r="V501" i="20"/>
  <c r="V502" i="20"/>
  <c r="V503" i="20"/>
  <c r="V504" i="20"/>
  <c r="V505" i="20"/>
  <c r="V506" i="20"/>
  <c r="V507" i="20"/>
  <c r="V508" i="20"/>
  <c r="V509" i="20"/>
  <c r="V510" i="20"/>
  <c r="V511" i="20"/>
  <c r="V512" i="20"/>
  <c r="V513" i="20"/>
  <c r="V514" i="20"/>
  <c r="V515" i="20"/>
  <c r="V516" i="20"/>
  <c r="V517" i="20"/>
  <c r="V518" i="20"/>
  <c r="V519" i="20"/>
  <c r="V520" i="20"/>
  <c r="V521" i="20"/>
  <c r="V522" i="20"/>
  <c r="V523" i="20"/>
  <c r="V524" i="20"/>
  <c r="V525" i="20"/>
  <c r="V526" i="20"/>
  <c r="V527" i="20"/>
  <c r="V528" i="20"/>
  <c r="V529" i="20"/>
  <c r="V530" i="20"/>
  <c r="V531" i="20"/>
  <c r="V532" i="20"/>
  <c r="V533" i="20"/>
  <c r="V534" i="20"/>
  <c r="V535" i="20"/>
  <c r="V536" i="20"/>
  <c r="V537" i="20"/>
  <c r="V538" i="20"/>
  <c r="V539" i="20"/>
  <c r="V540" i="20"/>
  <c r="V541" i="20"/>
  <c r="V542" i="20"/>
  <c r="V543" i="20"/>
  <c r="V544" i="20"/>
  <c r="V545" i="20"/>
  <c r="V546" i="20"/>
  <c r="V547" i="20"/>
  <c r="V548" i="20"/>
  <c r="V549" i="20"/>
  <c r="V550" i="20"/>
  <c r="V551" i="20"/>
  <c r="V552" i="20"/>
  <c r="V553" i="20"/>
  <c r="V554" i="20"/>
  <c r="V555" i="20"/>
  <c r="V556" i="20"/>
  <c r="V557" i="20"/>
  <c r="V558" i="20"/>
  <c r="V559" i="20"/>
  <c r="V560" i="20"/>
  <c r="V561" i="20"/>
  <c r="V562" i="20"/>
  <c r="V563" i="20"/>
  <c r="V564" i="20"/>
  <c r="V565" i="20"/>
  <c r="V566" i="20"/>
  <c r="V567" i="20"/>
  <c r="V568" i="20"/>
  <c r="V569" i="20"/>
  <c r="V570" i="20"/>
  <c r="V571" i="20"/>
  <c r="V572" i="20"/>
  <c r="V573" i="20"/>
  <c r="V574" i="20"/>
  <c r="V575" i="20"/>
  <c r="V576" i="20"/>
  <c r="V577" i="20"/>
  <c r="V578" i="20"/>
  <c r="V579" i="20"/>
  <c r="V580" i="20"/>
  <c r="V581" i="20"/>
  <c r="V582" i="20"/>
  <c r="V583" i="20"/>
  <c r="V584" i="20"/>
  <c r="V585" i="20"/>
  <c r="V586" i="20"/>
  <c r="V587" i="20"/>
  <c r="V588" i="20"/>
  <c r="V589" i="20"/>
  <c r="V590" i="20"/>
  <c r="V591" i="20"/>
  <c r="V592" i="20"/>
  <c r="V593" i="20"/>
  <c r="V594" i="20"/>
  <c r="V595" i="20"/>
  <c r="V596" i="20"/>
  <c r="V597" i="20"/>
  <c r="V598" i="20"/>
  <c r="V599" i="20"/>
  <c r="V600" i="20"/>
  <c r="V601" i="20"/>
  <c r="V602" i="20"/>
  <c r="V603" i="20"/>
  <c r="V604" i="20"/>
  <c r="V605" i="20"/>
  <c r="V606" i="20"/>
  <c r="V607" i="20"/>
  <c r="V608" i="20"/>
  <c r="V609" i="20"/>
  <c r="V610" i="20"/>
  <c r="V611" i="20"/>
  <c r="V612" i="20"/>
  <c r="V613" i="20"/>
  <c r="V614" i="20"/>
  <c r="V615" i="20"/>
  <c r="V616" i="20"/>
  <c r="V617" i="20"/>
  <c r="V618" i="20"/>
  <c r="V619" i="20"/>
  <c r="V620" i="20"/>
  <c r="V621" i="20"/>
  <c r="V622" i="20"/>
  <c r="V623" i="20"/>
  <c r="V624" i="20"/>
  <c r="V625" i="20"/>
  <c r="V626" i="20"/>
  <c r="V627" i="20"/>
  <c r="V628" i="20"/>
  <c r="V629" i="20"/>
  <c r="V630" i="20"/>
  <c r="V631" i="20"/>
  <c r="V632" i="20"/>
  <c r="V633" i="20"/>
  <c r="V634" i="20"/>
  <c r="V635" i="20"/>
  <c r="V636" i="20"/>
  <c r="V637" i="20"/>
  <c r="V638" i="20"/>
  <c r="V639" i="20"/>
  <c r="V640" i="20"/>
  <c r="V641" i="20"/>
  <c r="V642" i="20"/>
  <c r="V643" i="20"/>
  <c r="V644" i="20"/>
  <c r="V645" i="20"/>
  <c r="V646" i="20"/>
  <c r="V647" i="20"/>
  <c r="V648" i="20"/>
  <c r="V649" i="20"/>
  <c r="V650" i="20"/>
  <c r="V651" i="20"/>
  <c r="V652" i="20"/>
  <c r="V653" i="20"/>
  <c r="V654" i="20"/>
  <c r="V655" i="20"/>
  <c r="V656" i="20"/>
  <c r="V657" i="20"/>
  <c r="V658" i="20"/>
  <c r="V659" i="20"/>
  <c r="V660" i="20"/>
  <c r="V661" i="20"/>
  <c r="V662" i="20"/>
  <c r="V663" i="20"/>
  <c r="V664" i="20"/>
  <c r="V665" i="20"/>
  <c r="V666" i="20"/>
  <c r="V667" i="20"/>
  <c r="V668" i="20"/>
  <c r="V669" i="20"/>
  <c r="V670" i="20"/>
  <c r="V671" i="20"/>
  <c r="V672" i="20"/>
  <c r="V673" i="20"/>
  <c r="V674" i="20"/>
  <c r="V675" i="20"/>
  <c r="V676" i="20"/>
  <c r="V677" i="20"/>
  <c r="V678" i="20"/>
  <c r="V679" i="20"/>
  <c r="V680" i="20"/>
  <c r="V681" i="20"/>
  <c r="V682" i="20"/>
  <c r="V683" i="20"/>
  <c r="V684" i="20"/>
  <c r="V685" i="20"/>
  <c r="V686" i="20"/>
  <c r="V687" i="20"/>
  <c r="V688" i="20"/>
  <c r="V689" i="20"/>
  <c r="V690" i="20"/>
  <c r="V691" i="20"/>
  <c r="V692" i="20"/>
  <c r="V693" i="20"/>
  <c r="V694" i="20"/>
  <c r="V695" i="20"/>
  <c r="V696" i="20"/>
  <c r="V697" i="20"/>
  <c r="V698" i="20"/>
  <c r="V699" i="20"/>
  <c r="V700" i="20"/>
  <c r="V701" i="20"/>
  <c r="V702" i="20"/>
  <c r="V703" i="20"/>
  <c r="V704" i="20"/>
  <c r="V705" i="20"/>
  <c r="V706" i="20"/>
  <c r="V707" i="20"/>
  <c r="V708" i="20"/>
  <c r="V709" i="20"/>
  <c r="V710" i="20"/>
  <c r="V711" i="20"/>
  <c r="V712" i="20"/>
  <c r="V713" i="20"/>
  <c r="V714" i="20"/>
  <c r="V715" i="20"/>
  <c r="V716" i="20"/>
  <c r="V717" i="20"/>
  <c r="V718" i="20"/>
  <c r="V719" i="20"/>
  <c r="V720" i="20"/>
  <c r="V721" i="20"/>
  <c r="V722" i="20"/>
  <c r="V723" i="20"/>
  <c r="V724" i="20"/>
  <c r="V725" i="20"/>
  <c r="V726" i="20"/>
  <c r="V727" i="20"/>
  <c r="V728" i="20"/>
  <c r="V729" i="20"/>
  <c r="V730" i="20"/>
  <c r="V731" i="20"/>
  <c r="V732" i="20"/>
  <c r="V733" i="20"/>
  <c r="V734" i="20"/>
  <c r="V735" i="20"/>
  <c r="V736" i="20"/>
  <c r="V737" i="20"/>
  <c r="V738" i="20"/>
  <c r="V739" i="20"/>
  <c r="V740" i="20"/>
  <c r="V741" i="20"/>
  <c r="V742" i="20"/>
  <c r="V743" i="20"/>
  <c r="V744" i="20"/>
  <c r="V745" i="20"/>
  <c r="V746" i="20"/>
  <c r="V747" i="20"/>
  <c r="V748" i="20"/>
  <c r="V749" i="20"/>
  <c r="V750" i="20"/>
  <c r="V751" i="20"/>
  <c r="V752" i="20"/>
  <c r="V753" i="20"/>
  <c r="V754" i="20"/>
  <c r="V755" i="20"/>
  <c r="V756" i="20"/>
  <c r="V757" i="20"/>
  <c r="V758" i="20"/>
  <c r="V759" i="20"/>
  <c r="V760" i="20"/>
  <c r="V761" i="20"/>
  <c r="V762" i="20"/>
  <c r="V763" i="20"/>
  <c r="V764" i="20"/>
  <c r="V765" i="20"/>
  <c r="V766" i="20"/>
  <c r="V767" i="20"/>
  <c r="V768" i="20"/>
  <c r="V769" i="20"/>
  <c r="V770" i="20"/>
  <c r="V771" i="20"/>
  <c r="V772" i="20"/>
  <c r="V773" i="20"/>
  <c r="V774" i="20"/>
  <c r="V775" i="20"/>
  <c r="V776" i="20"/>
  <c r="V777" i="20"/>
  <c r="V778" i="20"/>
  <c r="V779" i="20"/>
  <c r="V780" i="20"/>
  <c r="V781" i="20"/>
  <c r="V782" i="20"/>
  <c r="V783" i="20"/>
  <c r="V784" i="20"/>
  <c r="V785" i="20"/>
  <c r="V786" i="20"/>
  <c r="V787" i="20"/>
  <c r="V788" i="20"/>
  <c r="V789" i="20"/>
  <c r="V790" i="20"/>
  <c r="V791" i="20"/>
  <c r="V792" i="20"/>
  <c r="V793" i="20"/>
  <c r="V794" i="20"/>
  <c r="V795" i="20"/>
  <c r="V796" i="20"/>
  <c r="V797" i="20"/>
  <c r="V798" i="20"/>
  <c r="V799" i="20"/>
  <c r="V800" i="20"/>
  <c r="V801" i="20"/>
  <c r="V802" i="20"/>
  <c r="V803" i="20"/>
  <c r="V804" i="20"/>
  <c r="V805" i="20"/>
  <c r="V806" i="20"/>
  <c r="V807" i="20"/>
  <c r="V808" i="20"/>
  <c r="V809" i="20"/>
  <c r="V810" i="20"/>
  <c r="V811" i="20"/>
  <c r="V812" i="20"/>
  <c r="V813" i="20"/>
  <c r="V814" i="20"/>
  <c r="V815" i="20"/>
  <c r="V816" i="20"/>
  <c r="V817" i="20"/>
  <c r="V818" i="20"/>
  <c r="V819" i="20"/>
  <c r="V820" i="20"/>
  <c r="V821" i="20"/>
  <c r="V822" i="20"/>
  <c r="V823" i="20"/>
  <c r="V824" i="20"/>
  <c r="V825" i="20"/>
  <c r="V826" i="20"/>
  <c r="V827" i="20"/>
  <c r="V828" i="20"/>
  <c r="V829" i="20"/>
  <c r="V830" i="20"/>
  <c r="V831" i="20"/>
  <c r="V832" i="20"/>
  <c r="V833" i="20"/>
  <c r="V834" i="20"/>
  <c r="V835" i="20"/>
  <c r="V836" i="20"/>
  <c r="V837" i="20"/>
  <c r="V838" i="20"/>
  <c r="V839" i="20"/>
  <c r="V840" i="20"/>
  <c r="V841" i="20"/>
  <c r="V842" i="20"/>
  <c r="V843" i="20"/>
  <c r="V844" i="20"/>
  <c r="V845" i="20"/>
  <c r="V846" i="20"/>
  <c r="V847" i="20"/>
  <c r="V848" i="20"/>
  <c r="V849" i="20"/>
  <c r="V850" i="20"/>
  <c r="V851" i="20"/>
  <c r="V852" i="20"/>
  <c r="V853" i="20"/>
  <c r="V854" i="20"/>
  <c r="V855" i="20"/>
  <c r="V856" i="20"/>
  <c r="V857" i="20"/>
  <c r="V858" i="20"/>
  <c r="V859" i="20"/>
  <c r="V860" i="20"/>
  <c r="V861" i="20"/>
  <c r="V862" i="20"/>
  <c r="V863" i="20"/>
  <c r="V864" i="20"/>
  <c r="V865" i="20"/>
  <c r="V866" i="20"/>
  <c r="V867" i="20"/>
  <c r="V868" i="20"/>
  <c r="V869" i="20"/>
  <c r="V870" i="20"/>
  <c r="V871" i="20"/>
  <c r="V872" i="20"/>
  <c r="V873" i="20"/>
  <c r="V874" i="20"/>
  <c r="V875" i="20"/>
  <c r="V876" i="20"/>
  <c r="V877" i="20"/>
  <c r="V878" i="20"/>
  <c r="V879" i="20"/>
  <c r="V880" i="20"/>
  <c r="V881" i="20"/>
  <c r="V882" i="20"/>
  <c r="V883" i="20"/>
  <c r="V884" i="20"/>
  <c r="V885" i="20"/>
  <c r="V886" i="20"/>
  <c r="V887" i="20"/>
  <c r="V888" i="20"/>
  <c r="V889" i="20"/>
  <c r="V890" i="20"/>
  <c r="V891" i="20"/>
  <c r="V892" i="20"/>
  <c r="V893" i="20"/>
  <c r="V894" i="20"/>
  <c r="V895" i="20"/>
  <c r="V896" i="20"/>
  <c r="V897" i="20"/>
  <c r="V898" i="20"/>
  <c r="V899" i="20"/>
  <c r="V900" i="20"/>
  <c r="V901" i="20"/>
  <c r="V902" i="20"/>
  <c r="V903" i="20"/>
  <c r="V904" i="20"/>
  <c r="V905" i="20"/>
  <c r="V906" i="20"/>
  <c r="V907" i="20"/>
  <c r="V908" i="20"/>
  <c r="V909" i="20"/>
  <c r="V910" i="20"/>
  <c r="V911" i="20"/>
  <c r="V912" i="20"/>
  <c r="V913" i="20"/>
  <c r="V914" i="20"/>
  <c r="V915" i="20"/>
  <c r="V916" i="20"/>
  <c r="V917" i="20"/>
  <c r="V918" i="20"/>
  <c r="V919" i="20"/>
  <c r="V920" i="20"/>
  <c r="V2" i="20"/>
  <c r="U3" i="20"/>
  <c r="W3" i="20"/>
  <c r="X3" i="20" s="1"/>
  <c r="U4" i="20"/>
  <c r="W4" i="20"/>
  <c r="X4" i="20" s="1"/>
  <c r="U5" i="20"/>
  <c r="W5" i="20"/>
  <c r="X5" i="20" s="1"/>
  <c r="U6" i="20"/>
  <c r="W6" i="20"/>
  <c r="X6" i="20" s="1"/>
  <c r="U7" i="20"/>
  <c r="W7" i="20"/>
  <c r="X7" i="20" s="1"/>
  <c r="U8" i="20"/>
  <c r="W8" i="20"/>
  <c r="X8" i="20" s="1"/>
  <c r="U9" i="20"/>
  <c r="W9" i="20"/>
  <c r="X9" i="20" s="1"/>
  <c r="U10" i="20"/>
  <c r="W10" i="20"/>
  <c r="X10" i="20" s="1"/>
  <c r="U11" i="20"/>
  <c r="W11" i="20"/>
  <c r="X11" i="20" s="1"/>
  <c r="U12" i="20"/>
  <c r="W12" i="20"/>
  <c r="X12" i="20" s="1"/>
  <c r="U13" i="20"/>
  <c r="W13" i="20"/>
  <c r="X13" i="20" s="1"/>
  <c r="U14" i="20"/>
  <c r="W14" i="20"/>
  <c r="X14" i="20" s="1"/>
  <c r="U15" i="20"/>
  <c r="W15" i="20"/>
  <c r="X15" i="20" s="1"/>
  <c r="U16" i="20"/>
  <c r="W16" i="20"/>
  <c r="X16" i="20" s="1"/>
  <c r="U17" i="20"/>
  <c r="W17" i="20"/>
  <c r="X17" i="20" s="1"/>
  <c r="U18" i="20"/>
  <c r="W18" i="20"/>
  <c r="X18" i="20" s="1"/>
  <c r="U19" i="20"/>
  <c r="W19" i="20"/>
  <c r="X19" i="20" s="1"/>
  <c r="U20" i="20"/>
  <c r="W20" i="20"/>
  <c r="X20" i="20" s="1"/>
  <c r="U21" i="20"/>
  <c r="W21" i="20"/>
  <c r="X21" i="20" s="1"/>
  <c r="U22" i="20"/>
  <c r="W22" i="20"/>
  <c r="X22" i="20" s="1"/>
  <c r="U23" i="20"/>
  <c r="W23" i="20"/>
  <c r="X23" i="20" s="1"/>
  <c r="U24" i="20"/>
  <c r="W24" i="20"/>
  <c r="X24" i="20" s="1"/>
  <c r="U25" i="20"/>
  <c r="W25" i="20"/>
  <c r="X25" i="20" s="1"/>
  <c r="U26" i="20"/>
  <c r="W26" i="20"/>
  <c r="X26" i="20" s="1"/>
  <c r="U27" i="20"/>
  <c r="W27" i="20"/>
  <c r="X27" i="20" s="1"/>
  <c r="U28" i="20"/>
  <c r="W28" i="20"/>
  <c r="X28" i="20" s="1"/>
  <c r="U29" i="20"/>
  <c r="W29" i="20"/>
  <c r="X29" i="20" s="1"/>
  <c r="U30" i="20"/>
  <c r="W30" i="20"/>
  <c r="X30" i="20" s="1"/>
  <c r="U31" i="20"/>
  <c r="W31" i="20"/>
  <c r="X31" i="20" s="1"/>
  <c r="U32" i="20"/>
  <c r="W32" i="20"/>
  <c r="X32" i="20" s="1"/>
  <c r="U33" i="20"/>
  <c r="W33" i="20"/>
  <c r="X33" i="20" s="1"/>
  <c r="U34" i="20"/>
  <c r="W34" i="20"/>
  <c r="X34" i="20" s="1"/>
  <c r="U35" i="20"/>
  <c r="W35" i="20"/>
  <c r="X35" i="20" s="1"/>
  <c r="U36" i="20"/>
  <c r="W36" i="20"/>
  <c r="X36" i="20" s="1"/>
  <c r="U37" i="20"/>
  <c r="W37" i="20"/>
  <c r="X37" i="20" s="1"/>
  <c r="U38" i="20"/>
  <c r="W38" i="20"/>
  <c r="X38" i="20" s="1"/>
  <c r="U39" i="20"/>
  <c r="W39" i="20"/>
  <c r="X39" i="20" s="1"/>
  <c r="U40" i="20"/>
  <c r="W40" i="20"/>
  <c r="X40" i="20" s="1"/>
  <c r="U41" i="20"/>
  <c r="W41" i="20"/>
  <c r="X41" i="20" s="1"/>
  <c r="U42" i="20"/>
  <c r="W42" i="20"/>
  <c r="X42" i="20" s="1"/>
  <c r="U43" i="20"/>
  <c r="W43" i="20"/>
  <c r="X43" i="20" s="1"/>
  <c r="U44" i="20"/>
  <c r="W44" i="20"/>
  <c r="X44" i="20" s="1"/>
  <c r="U45" i="20"/>
  <c r="W45" i="20"/>
  <c r="X45" i="20" s="1"/>
  <c r="U46" i="20"/>
  <c r="W46" i="20"/>
  <c r="X46" i="20" s="1"/>
  <c r="U47" i="20"/>
  <c r="W47" i="20"/>
  <c r="X47" i="20" s="1"/>
  <c r="U48" i="20"/>
  <c r="W48" i="20"/>
  <c r="X48" i="20" s="1"/>
  <c r="U49" i="20"/>
  <c r="W49" i="20"/>
  <c r="X49" i="20" s="1"/>
  <c r="U50" i="20"/>
  <c r="W50" i="20"/>
  <c r="X50" i="20" s="1"/>
  <c r="U51" i="20"/>
  <c r="W51" i="20"/>
  <c r="X51" i="20" s="1"/>
  <c r="U52" i="20"/>
  <c r="W52" i="20"/>
  <c r="X52" i="20" s="1"/>
  <c r="U53" i="20"/>
  <c r="W53" i="20"/>
  <c r="X53" i="20" s="1"/>
  <c r="U54" i="20"/>
  <c r="W54" i="20"/>
  <c r="X54" i="20" s="1"/>
  <c r="U55" i="20"/>
  <c r="W55" i="20"/>
  <c r="X55" i="20" s="1"/>
  <c r="U56" i="20"/>
  <c r="W56" i="20"/>
  <c r="X56" i="20" s="1"/>
  <c r="U57" i="20"/>
  <c r="W57" i="20"/>
  <c r="X57" i="20" s="1"/>
  <c r="U58" i="20"/>
  <c r="W58" i="20"/>
  <c r="X58" i="20" s="1"/>
  <c r="U59" i="20"/>
  <c r="W59" i="20"/>
  <c r="X59" i="20" s="1"/>
  <c r="U60" i="20"/>
  <c r="W60" i="20"/>
  <c r="X60" i="20" s="1"/>
  <c r="U61" i="20"/>
  <c r="W61" i="20"/>
  <c r="X61" i="20" s="1"/>
  <c r="U62" i="20"/>
  <c r="W62" i="20"/>
  <c r="X62" i="20" s="1"/>
  <c r="U63" i="20"/>
  <c r="W63" i="20"/>
  <c r="X63" i="20" s="1"/>
  <c r="U64" i="20"/>
  <c r="W64" i="20"/>
  <c r="X64" i="20" s="1"/>
  <c r="U65" i="20"/>
  <c r="W65" i="20"/>
  <c r="X65" i="20" s="1"/>
  <c r="U66" i="20"/>
  <c r="W66" i="20"/>
  <c r="X66" i="20" s="1"/>
  <c r="U67" i="20"/>
  <c r="W67" i="20"/>
  <c r="X67" i="20" s="1"/>
  <c r="U68" i="20"/>
  <c r="W68" i="20"/>
  <c r="X68" i="20" s="1"/>
  <c r="U69" i="20"/>
  <c r="W69" i="20"/>
  <c r="X69" i="20" s="1"/>
  <c r="U70" i="20"/>
  <c r="W70" i="20"/>
  <c r="X70" i="20" s="1"/>
  <c r="U71" i="20"/>
  <c r="W71" i="20"/>
  <c r="X71" i="20" s="1"/>
  <c r="U72" i="20"/>
  <c r="W72" i="20"/>
  <c r="X72" i="20" s="1"/>
  <c r="U73" i="20"/>
  <c r="W73" i="20"/>
  <c r="X73" i="20" s="1"/>
  <c r="U74" i="20"/>
  <c r="W74" i="20"/>
  <c r="X74" i="20" s="1"/>
  <c r="U75" i="20"/>
  <c r="W75" i="20"/>
  <c r="X75" i="20" s="1"/>
  <c r="U76" i="20"/>
  <c r="W76" i="20"/>
  <c r="X76" i="20" s="1"/>
  <c r="U77" i="20"/>
  <c r="W77" i="20"/>
  <c r="X77" i="20" s="1"/>
  <c r="U78" i="20"/>
  <c r="W78" i="20"/>
  <c r="X78" i="20" s="1"/>
  <c r="U79" i="20"/>
  <c r="W79" i="20"/>
  <c r="X79" i="20" s="1"/>
  <c r="U80" i="20"/>
  <c r="W80" i="20"/>
  <c r="X80" i="20" s="1"/>
  <c r="U81" i="20"/>
  <c r="W81" i="20"/>
  <c r="X81" i="20" s="1"/>
  <c r="U82" i="20"/>
  <c r="W82" i="20"/>
  <c r="X82" i="20" s="1"/>
  <c r="U83" i="20"/>
  <c r="W83" i="20"/>
  <c r="X83" i="20" s="1"/>
  <c r="U84" i="20"/>
  <c r="W84" i="20"/>
  <c r="X84" i="20" s="1"/>
  <c r="U85" i="20"/>
  <c r="W85" i="20"/>
  <c r="X85" i="20" s="1"/>
  <c r="U86" i="20"/>
  <c r="W86" i="20"/>
  <c r="X86" i="20" s="1"/>
  <c r="U87" i="20"/>
  <c r="W87" i="20"/>
  <c r="X87" i="20" s="1"/>
  <c r="U88" i="20"/>
  <c r="W88" i="20"/>
  <c r="X88" i="20" s="1"/>
  <c r="U89" i="20"/>
  <c r="W89" i="20"/>
  <c r="X89" i="20" s="1"/>
  <c r="U90" i="20"/>
  <c r="W90" i="20"/>
  <c r="X90" i="20" s="1"/>
  <c r="U91" i="20"/>
  <c r="W91" i="20"/>
  <c r="X91" i="20" s="1"/>
  <c r="U92" i="20"/>
  <c r="W92" i="20"/>
  <c r="X92" i="20" s="1"/>
  <c r="U93" i="20"/>
  <c r="W93" i="20"/>
  <c r="X93" i="20" s="1"/>
  <c r="U94" i="20"/>
  <c r="W94" i="20"/>
  <c r="X94" i="20" s="1"/>
  <c r="U95" i="20"/>
  <c r="W95" i="20"/>
  <c r="X95" i="20" s="1"/>
  <c r="U96" i="20"/>
  <c r="W96" i="20"/>
  <c r="X96" i="20" s="1"/>
  <c r="U97" i="20"/>
  <c r="W97" i="20"/>
  <c r="X97" i="20" s="1"/>
  <c r="U98" i="20"/>
  <c r="W98" i="20"/>
  <c r="X98" i="20" s="1"/>
  <c r="U99" i="20"/>
  <c r="W99" i="20"/>
  <c r="X99" i="20" s="1"/>
  <c r="U100" i="20"/>
  <c r="W100" i="20"/>
  <c r="X100" i="20" s="1"/>
  <c r="U101" i="20"/>
  <c r="W101" i="20"/>
  <c r="X101" i="20" s="1"/>
  <c r="U102" i="20"/>
  <c r="W102" i="20"/>
  <c r="X102" i="20" s="1"/>
  <c r="U103" i="20"/>
  <c r="W103" i="20"/>
  <c r="X103" i="20" s="1"/>
  <c r="U104" i="20"/>
  <c r="W104" i="20"/>
  <c r="X104" i="20" s="1"/>
  <c r="U105" i="20"/>
  <c r="W105" i="20"/>
  <c r="X105" i="20" s="1"/>
  <c r="U106" i="20"/>
  <c r="W106" i="20"/>
  <c r="X106" i="20" s="1"/>
  <c r="U107" i="20"/>
  <c r="W107" i="20"/>
  <c r="X107" i="20" s="1"/>
  <c r="U108" i="20"/>
  <c r="W108" i="20"/>
  <c r="X108" i="20" s="1"/>
  <c r="U109" i="20"/>
  <c r="W109" i="20"/>
  <c r="X109" i="20" s="1"/>
  <c r="U110" i="20"/>
  <c r="W110" i="20"/>
  <c r="X110" i="20" s="1"/>
  <c r="U111" i="20"/>
  <c r="W111" i="20"/>
  <c r="X111" i="20" s="1"/>
  <c r="U112" i="20"/>
  <c r="W112" i="20"/>
  <c r="X112" i="20" s="1"/>
  <c r="U113" i="20"/>
  <c r="W113" i="20"/>
  <c r="X113" i="20" s="1"/>
  <c r="U114" i="20"/>
  <c r="W114" i="20"/>
  <c r="X114" i="20" s="1"/>
  <c r="U115" i="20"/>
  <c r="W115" i="20"/>
  <c r="X115" i="20" s="1"/>
  <c r="U116" i="20"/>
  <c r="W116" i="20"/>
  <c r="X116" i="20" s="1"/>
  <c r="U117" i="20"/>
  <c r="W117" i="20"/>
  <c r="X117" i="20" s="1"/>
  <c r="U118" i="20"/>
  <c r="W118" i="20"/>
  <c r="X118" i="20" s="1"/>
  <c r="U119" i="20"/>
  <c r="W119" i="20"/>
  <c r="X119" i="20" s="1"/>
  <c r="U120" i="20"/>
  <c r="W120" i="20"/>
  <c r="X120" i="20" s="1"/>
  <c r="U121" i="20"/>
  <c r="W121" i="20"/>
  <c r="X121" i="20" s="1"/>
  <c r="U122" i="20"/>
  <c r="W122" i="20"/>
  <c r="X122" i="20" s="1"/>
  <c r="U123" i="20"/>
  <c r="W123" i="20"/>
  <c r="X123" i="20" s="1"/>
  <c r="U124" i="20"/>
  <c r="W124" i="20"/>
  <c r="X124" i="20" s="1"/>
  <c r="U125" i="20"/>
  <c r="W125" i="20"/>
  <c r="X125" i="20" s="1"/>
  <c r="U126" i="20"/>
  <c r="W126" i="20"/>
  <c r="X126" i="20" s="1"/>
  <c r="U127" i="20"/>
  <c r="W127" i="20"/>
  <c r="X127" i="20" s="1"/>
  <c r="U128" i="20"/>
  <c r="W128" i="20"/>
  <c r="X128" i="20" s="1"/>
  <c r="U129" i="20"/>
  <c r="W129" i="20"/>
  <c r="X129" i="20" s="1"/>
  <c r="U130" i="20"/>
  <c r="W130" i="20"/>
  <c r="X130" i="20" s="1"/>
  <c r="U131" i="20"/>
  <c r="W131" i="20"/>
  <c r="X131" i="20" s="1"/>
  <c r="U132" i="20"/>
  <c r="W132" i="20"/>
  <c r="X132" i="20" s="1"/>
  <c r="U133" i="20"/>
  <c r="W133" i="20"/>
  <c r="X133" i="20" s="1"/>
  <c r="U134" i="20"/>
  <c r="W134" i="20"/>
  <c r="X134" i="20" s="1"/>
  <c r="U135" i="20"/>
  <c r="W135" i="20"/>
  <c r="X135" i="20" s="1"/>
  <c r="U136" i="20"/>
  <c r="W136" i="20"/>
  <c r="X136" i="20" s="1"/>
  <c r="U137" i="20"/>
  <c r="W137" i="20"/>
  <c r="X137" i="20" s="1"/>
  <c r="U138" i="20"/>
  <c r="W138" i="20"/>
  <c r="X138" i="20" s="1"/>
  <c r="U139" i="20"/>
  <c r="W139" i="20"/>
  <c r="X139" i="20" s="1"/>
  <c r="U140" i="20"/>
  <c r="W140" i="20"/>
  <c r="X140" i="20" s="1"/>
  <c r="U141" i="20"/>
  <c r="W141" i="20"/>
  <c r="X141" i="20" s="1"/>
  <c r="U142" i="20"/>
  <c r="W142" i="20"/>
  <c r="X142" i="20" s="1"/>
  <c r="U143" i="20"/>
  <c r="W143" i="20"/>
  <c r="X143" i="20" s="1"/>
  <c r="U144" i="20"/>
  <c r="W144" i="20"/>
  <c r="X144" i="20" s="1"/>
  <c r="U145" i="20"/>
  <c r="W145" i="20"/>
  <c r="X145" i="20" s="1"/>
  <c r="U146" i="20"/>
  <c r="W146" i="20"/>
  <c r="X146" i="20" s="1"/>
  <c r="U147" i="20"/>
  <c r="W147" i="20"/>
  <c r="X147" i="20" s="1"/>
  <c r="U148" i="20"/>
  <c r="W148" i="20"/>
  <c r="X148" i="20" s="1"/>
  <c r="U149" i="20"/>
  <c r="W149" i="20"/>
  <c r="X149" i="20" s="1"/>
  <c r="U150" i="20"/>
  <c r="W150" i="20"/>
  <c r="X150" i="20" s="1"/>
  <c r="U151" i="20"/>
  <c r="W151" i="20"/>
  <c r="X151" i="20" s="1"/>
  <c r="U152" i="20"/>
  <c r="W152" i="20"/>
  <c r="X152" i="20" s="1"/>
  <c r="U153" i="20"/>
  <c r="W153" i="20"/>
  <c r="X153" i="20" s="1"/>
  <c r="U154" i="20"/>
  <c r="W154" i="20"/>
  <c r="X154" i="20" s="1"/>
  <c r="U155" i="20"/>
  <c r="W155" i="20"/>
  <c r="X155" i="20" s="1"/>
  <c r="U156" i="20"/>
  <c r="W156" i="20"/>
  <c r="X156" i="20" s="1"/>
  <c r="U157" i="20"/>
  <c r="W157" i="20"/>
  <c r="X157" i="20" s="1"/>
  <c r="U158" i="20"/>
  <c r="W158" i="20"/>
  <c r="X158" i="20" s="1"/>
  <c r="U159" i="20"/>
  <c r="W159" i="20"/>
  <c r="X159" i="20" s="1"/>
  <c r="U160" i="20"/>
  <c r="W160" i="20"/>
  <c r="X160" i="20" s="1"/>
  <c r="U161" i="20"/>
  <c r="W161" i="20"/>
  <c r="X161" i="20" s="1"/>
  <c r="U162" i="20"/>
  <c r="W162" i="20"/>
  <c r="X162" i="20" s="1"/>
  <c r="U163" i="20"/>
  <c r="W163" i="20"/>
  <c r="X163" i="20" s="1"/>
  <c r="U164" i="20"/>
  <c r="W164" i="20"/>
  <c r="X164" i="20" s="1"/>
  <c r="U165" i="20"/>
  <c r="W165" i="20"/>
  <c r="X165" i="20" s="1"/>
  <c r="U166" i="20"/>
  <c r="W166" i="20"/>
  <c r="X166" i="20" s="1"/>
  <c r="U167" i="20"/>
  <c r="W167" i="20"/>
  <c r="X167" i="20" s="1"/>
  <c r="U168" i="20"/>
  <c r="W168" i="20"/>
  <c r="X168" i="20" s="1"/>
  <c r="U169" i="20"/>
  <c r="W169" i="20"/>
  <c r="X169" i="20" s="1"/>
  <c r="U170" i="20"/>
  <c r="W170" i="20"/>
  <c r="X170" i="20" s="1"/>
  <c r="U171" i="20"/>
  <c r="W171" i="20"/>
  <c r="X171" i="20" s="1"/>
  <c r="U172" i="20"/>
  <c r="W172" i="20"/>
  <c r="X172" i="20" s="1"/>
  <c r="U173" i="20"/>
  <c r="W173" i="20"/>
  <c r="X173" i="20" s="1"/>
  <c r="U174" i="20"/>
  <c r="W174" i="20"/>
  <c r="X174" i="20" s="1"/>
  <c r="U175" i="20"/>
  <c r="W175" i="20"/>
  <c r="X175" i="20" s="1"/>
  <c r="U176" i="20"/>
  <c r="W176" i="20"/>
  <c r="X176" i="20" s="1"/>
  <c r="U177" i="20"/>
  <c r="W177" i="20"/>
  <c r="X177" i="20" s="1"/>
  <c r="U178" i="20"/>
  <c r="W178" i="20"/>
  <c r="X178" i="20" s="1"/>
  <c r="U179" i="20"/>
  <c r="W179" i="20"/>
  <c r="X179" i="20" s="1"/>
  <c r="U180" i="20"/>
  <c r="W180" i="20"/>
  <c r="X180" i="20" s="1"/>
  <c r="U181" i="20"/>
  <c r="W181" i="20"/>
  <c r="X181" i="20" s="1"/>
  <c r="U182" i="20"/>
  <c r="W182" i="20"/>
  <c r="X182" i="20" s="1"/>
  <c r="U183" i="20"/>
  <c r="W183" i="20"/>
  <c r="X183" i="20" s="1"/>
  <c r="U184" i="20"/>
  <c r="W184" i="20"/>
  <c r="X184" i="20" s="1"/>
  <c r="U185" i="20"/>
  <c r="W185" i="20"/>
  <c r="X185" i="20" s="1"/>
  <c r="U186" i="20"/>
  <c r="W186" i="20"/>
  <c r="X186" i="20" s="1"/>
  <c r="U187" i="20"/>
  <c r="W187" i="20"/>
  <c r="X187" i="20" s="1"/>
  <c r="U188" i="20"/>
  <c r="W188" i="20"/>
  <c r="X188" i="20" s="1"/>
  <c r="U189" i="20"/>
  <c r="W189" i="20"/>
  <c r="X189" i="20" s="1"/>
  <c r="U190" i="20"/>
  <c r="W190" i="20"/>
  <c r="X190" i="20" s="1"/>
  <c r="U191" i="20"/>
  <c r="W191" i="20"/>
  <c r="X191" i="20" s="1"/>
  <c r="U192" i="20"/>
  <c r="W192" i="20"/>
  <c r="X192" i="20" s="1"/>
  <c r="U193" i="20"/>
  <c r="W193" i="20"/>
  <c r="X193" i="20" s="1"/>
  <c r="U194" i="20"/>
  <c r="W194" i="20"/>
  <c r="X194" i="20" s="1"/>
  <c r="U195" i="20"/>
  <c r="W195" i="20"/>
  <c r="X195" i="20" s="1"/>
  <c r="U196" i="20"/>
  <c r="W196" i="20"/>
  <c r="X196" i="20" s="1"/>
  <c r="U197" i="20"/>
  <c r="W197" i="20"/>
  <c r="X197" i="20" s="1"/>
  <c r="U198" i="20"/>
  <c r="W198" i="20"/>
  <c r="X198" i="20" s="1"/>
  <c r="U199" i="20"/>
  <c r="W199" i="20"/>
  <c r="X199" i="20" s="1"/>
  <c r="U200" i="20"/>
  <c r="W200" i="20"/>
  <c r="X200" i="20" s="1"/>
  <c r="U201" i="20"/>
  <c r="W201" i="20"/>
  <c r="X201" i="20" s="1"/>
  <c r="U202" i="20"/>
  <c r="W202" i="20"/>
  <c r="X202" i="20" s="1"/>
  <c r="U203" i="20"/>
  <c r="W203" i="20"/>
  <c r="X203" i="20" s="1"/>
  <c r="U204" i="20"/>
  <c r="W204" i="20"/>
  <c r="X204" i="20" s="1"/>
  <c r="U205" i="20"/>
  <c r="W205" i="20"/>
  <c r="X205" i="20" s="1"/>
  <c r="U206" i="20"/>
  <c r="W206" i="20"/>
  <c r="X206" i="20" s="1"/>
  <c r="U207" i="20"/>
  <c r="W207" i="20"/>
  <c r="X207" i="20" s="1"/>
  <c r="U208" i="20"/>
  <c r="W208" i="20"/>
  <c r="X208" i="20" s="1"/>
  <c r="U209" i="20"/>
  <c r="W209" i="20"/>
  <c r="X209" i="20" s="1"/>
  <c r="U210" i="20"/>
  <c r="W210" i="20"/>
  <c r="X210" i="20" s="1"/>
  <c r="U211" i="20"/>
  <c r="W211" i="20"/>
  <c r="X211" i="20" s="1"/>
  <c r="U212" i="20"/>
  <c r="W212" i="20"/>
  <c r="X212" i="20" s="1"/>
  <c r="U213" i="20"/>
  <c r="W213" i="20"/>
  <c r="X213" i="20" s="1"/>
  <c r="U214" i="20"/>
  <c r="W214" i="20"/>
  <c r="X214" i="20" s="1"/>
  <c r="U215" i="20"/>
  <c r="W215" i="20"/>
  <c r="X215" i="20" s="1"/>
  <c r="U216" i="20"/>
  <c r="W216" i="20"/>
  <c r="X216" i="20" s="1"/>
  <c r="U217" i="20"/>
  <c r="W217" i="20"/>
  <c r="X217" i="20" s="1"/>
  <c r="U218" i="20"/>
  <c r="W218" i="20"/>
  <c r="X218" i="20" s="1"/>
  <c r="U219" i="20"/>
  <c r="W219" i="20"/>
  <c r="X219" i="20" s="1"/>
  <c r="U220" i="20"/>
  <c r="W220" i="20"/>
  <c r="X220" i="20" s="1"/>
  <c r="U221" i="20"/>
  <c r="W221" i="20"/>
  <c r="X221" i="20" s="1"/>
  <c r="U222" i="20"/>
  <c r="W222" i="20"/>
  <c r="X222" i="20" s="1"/>
  <c r="U223" i="20"/>
  <c r="W223" i="20"/>
  <c r="X223" i="20" s="1"/>
  <c r="U224" i="20"/>
  <c r="W224" i="20"/>
  <c r="X224" i="20" s="1"/>
  <c r="U225" i="20"/>
  <c r="W225" i="20"/>
  <c r="X225" i="20" s="1"/>
  <c r="U226" i="20"/>
  <c r="W226" i="20"/>
  <c r="X226" i="20" s="1"/>
  <c r="U227" i="20"/>
  <c r="W227" i="20"/>
  <c r="X227" i="20" s="1"/>
  <c r="U228" i="20"/>
  <c r="W228" i="20"/>
  <c r="X228" i="20" s="1"/>
  <c r="U229" i="20"/>
  <c r="W229" i="20"/>
  <c r="X229" i="20" s="1"/>
  <c r="U230" i="20"/>
  <c r="W230" i="20"/>
  <c r="X230" i="20" s="1"/>
  <c r="U231" i="20"/>
  <c r="W231" i="20"/>
  <c r="X231" i="20" s="1"/>
  <c r="U232" i="20"/>
  <c r="W232" i="20"/>
  <c r="X232" i="20" s="1"/>
  <c r="U233" i="20"/>
  <c r="W233" i="20"/>
  <c r="X233" i="20" s="1"/>
  <c r="U234" i="20"/>
  <c r="W234" i="20"/>
  <c r="X234" i="20" s="1"/>
  <c r="U235" i="20"/>
  <c r="W235" i="20"/>
  <c r="X235" i="20" s="1"/>
  <c r="U236" i="20"/>
  <c r="W236" i="20"/>
  <c r="X236" i="20" s="1"/>
  <c r="U237" i="20"/>
  <c r="W237" i="20"/>
  <c r="X237" i="20" s="1"/>
  <c r="U238" i="20"/>
  <c r="W238" i="20"/>
  <c r="X238" i="20" s="1"/>
  <c r="U239" i="20"/>
  <c r="W239" i="20"/>
  <c r="X239" i="20" s="1"/>
  <c r="U240" i="20"/>
  <c r="W240" i="20"/>
  <c r="X240" i="20" s="1"/>
  <c r="U241" i="20"/>
  <c r="W241" i="20"/>
  <c r="X241" i="20" s="1"/>
  <c r="U242" i="20"/>
  <c r="W242" i="20"/>
  <c r="X242" i="20" s="1"/>
  <c r="U243" i="20"/>
  <c r="W243" i="20"/>
  <c r="X243" i="20" s="1"/>
  <c r="U244" i="20"/>
  <c r="W244" i="20"/>
  <c r="X244" i="20" s="1"/>
  <c r="U245" i="20"/>
  <c r="W245" i="20"/>
  <c r="X245" i="20" s="1"/>
  <c r="U246" i="20"/>
  <c r="W246" i="20"/>
  <c r="X246" i="20" s="1"/>
  <c r="U247" i="20"/>
  <c r="W247" i="20"/>
  <c r="X247" i="20" s="1"/>
  <c r="U248" i="20"/>
  <c r="W248" i="20"/>
  <c r="X248" i="20" s="1"/>
  <c r="U249" i="20"/>
  <c r="W249" i="20"/>
  <c r="X249" i="20" s="1"/>
  <c r="U250" i="20"/>
  <c r="W250" i="20"/>
  <c r="X250" i="20" s="1"/>
  <c r="U251" i="20"/>
  <c r="W251" i="20"/>
  <c r="X251" i="20" s="1"/>
  <c r="U252" i="20"/>
  <c r="W252" i="20"/>
  <c r="X252" i="20" s="1"/>
  <c r="U253" i="20"/>
  <c r="W253" i="20"/>
  <c r="X253" i="20" s="1"/>
  <c r="U254" i="20"/>
  <c r="W254" i="20"/>
  <c r="X254" i="20" s="1"/>
  <c r="U255" i="20"/>
  <c r="W255" i="20"/>
  <c r="X255" i="20" s="1"/>
  <c r="U256" i="20"/>
  <c r="W256" i="20"/>
  <c r="X256" i="20" s="1"/>
  <c r="U257" i="20"/>
  <c r="W257" i="20"/>
  <c r="X257" i="20" s="1"/>
  <c r="U258" i="20"/>
  <c r="W258" i="20"/>
  <c r="X258" i="20" s="1"/>
  <c r="U259" i="20"/>
  <c r="W259" i="20"/>
  <c r="X259" i="20" s="1"/>
  <c r="U260" i="20"/>
  <c r="W260" i="20"/>
  <c r="X260" i="20" s="1"/>
  <c r="U261" i="20"/>
  <c r="W261" i="20"/>
  <c r="X261" i="20" s="1"/>
  <c r="U262" i="20"/>
  <c r="W262" i="20"/>
  <c r="X262" i="20" s="1"/>
  <c r="U263" i="20"/>
  <c r="W263" i="20"/>
  <c r="X263" i="20" s="1"/>
  <c r="U264" i="20"/>
  <c r="W264" i="20"/>
  <c r="X264" i="20" s="1"/>
  <c r="U265" i="20"/>
  <c r="W265" i="20"/>
  <c r="X265" i="20" s="1"/>
  <c r="U266" i="20"/>
  <c r="W266" i="20"/>
  <c r="X266" i="20" s="1"/>
  <c r="U267" i="20"/>
  <c r="W267" i="20"/>
  <c r="X267" i="20" s="1"/>
  <c r="U268" i="20"/>
  <c r="W268" i="20"/>
  <c r="X268" i="20" s="1"/>
  <c r="U269" i="20"/>
  <c r="W269" i="20"/>
  <c r="X269" i="20" s="1"/>
  <c r="U270" i="20"/>
  <c r="W270" i="20"/>
  <c r="X270" i="20" s="1"/>
  <c r="U271" i="20"/>
  <c r="W271" i="20"/>
  <c r="X271" i="20" s="1"/>
  <c r="U272" i="20"/>
  <c r="W272" i="20"/>
  <c r="X272" i="20" s="1"/>
  <c r="U273" i="20"/>
  <c r="W273" i="20"/>
  <c r="X273" i="20" s="1"/>
  <c r="U274" i="20"/>
  <c r="W274" i="20"/>
  <c r="X274" i="20" s="1"/>
  <c r="U275" i="20"/>
  <c r="W275" i="20"/>
  <c r="X275" i="20" s="1"/>
  <c r="U276" i="20"/>
  <c r="W276" i="20"/>
  <c r="X276" i="20" s="1"/>
  <c r="U277" i="20"/>
  <c r="W277" i="20"/>
  <c r="X277" i="20" s="1"/>
  <c r="U278" i="20"/>
  <c r="W278" i="20"/>
  <c r="X278" i="20" s="1"/>
  <c r="U279" i="20"/>
  <c r="W279" i="20"/>
  <c r="X279" i="20" s="1"/>
  <c r="U280" i="20"/>
  <c r="W280" i="20"/>
  <c r="X280" i="20" s="1"/>
  <c r="U281" i="20"/>
  <c r="W281" i="20"/>
  <c r="X281" i="20" s="1"/>
  <c r="U282" i="20"/>
  <c r="W282" i="20"/>
  <c r="X282" i="20" s="1"/>
  <c r="U283" i="20"/>
  <c r="W283" i="20"/>
  <c r="X283" i="20" s="1"/>
  <c r="U284" i="20"/>
  <c r="W284" i="20"/>
  <c r="X284" i="20" s="1"/>
  <c r="U285" i="20"/>
  <c r="W285" i="20"/>
  <c r="X285" i="20" s="1"/>
  <c r="U286" i="20"/>
  <c r="W286" i="20"/>
  <c r="X286" i="20" s="1"/>
  <c r="U287" i="20"/>
  <c r="W287" i="20"/>
  <c r="X287" i="20" s="1"/>
  <c r="U288" i="20"/>
  <c r="W288" i="20"/>
  <c r="X288" i="20" s="1"/>
  <c r="U289" i="20"/>
  <c r="W289" i="20"/>
  <c r="X289" i="20" s="1"/>
  <c r="U290" i="20"/>
  <c r="W290" i="20"/>
  <c r="X290" i="20" s="1"/>
  <c r="U291" i="20"/>
  <c r="W291" i="20"/>
  <c r="X291" i="20" s="1"/>
  <c r="U292" i="20"/>
  <c r="W292" i="20"/>
  <c r="X292" i="20" s="1"/>
  <c r="U293" i="20"/>
  <c r="W293" i="20"/>
  <c r="X293" i="20" s="1"/>
  <c r="U294" i="20"/>
  <c r="W294" i="20"/>
  <c r="X294" i="20" s="1"/>
  <c r="U295" i="20"/>
  <c r="W295" i="20"/>
  <c r="X295" i="20" s="1"/>
  <c r="U296" i="20"/>
  <c r="W296" i="20"/>
  <c r="X296" i="20" s="1"/>
  <c r="U297" i="20"/>
  <c r="W297" i="20"/>
  <c r="X297" i="20" s="1"/>
  <c r="U298" i="20"/>
  <c r="W298" i="20"/>
  <c r="X298" i="20" s="1"/>
  <c r="U299" i="20"/>
  <c r="W299" i="20"/>
  <c r="X299" i="20" s="1"/>
  <c r="U300" i="20"/>
  <c r="W300" i="20"/>
  <c r="X300" i="20" s="1"/>
  <c r="U301" i="20"/>
  <c r="W301" i="20"/>
  <c r="X301" i="20" s="1"/>
  <c r="U302" i="20"/>
  <c r="W302" i="20"/>
  <c r="X302" i="20" s="1"/>
  <c r="U303" i="20"/>
  <c r="W303" i="20"/>
  <c r="X303" i="20" s="1"/>
  <c r="U304" i="20"/>
  <c r="W304" i="20"/>
  <c r="X304" i="20" s="1"/>
  <c r="U305" i="20"/>
  <c r="W305" i="20"/>
  <c r="X305" i="20" s="1"/>
  <c r="U306" i="20"/>
  <c r="W306" i="20"/>
  <c r="X306" i="20" s="1"/>
  <c r="U307" i="20"/>
  <c r="W307" i="20"/>
  <c r="X307" i="20" s="1"/>
  <c r="U308" i="20"/>
  <c r="W308" i="20"/>
  <c r="X308" i="20" s="1"/>
  <c r="U309" i="20"/>
  <c r="W309" i="20"/>
  <c r="X309" i="20" s="1"/>
  <c r="U310" i="20"/>
  <c r="W310" i="20"/>
  <c r="X310" i="20" s="1"/>
  <c r="U311" i="20"/>
  <c r="W311" i="20"/>
  <c r="X311" i="20" s="1"/>
  <c r="U312" i="20"/>
  <c r="W312" i="20"/>
  <c r="X312" i="20" s="1"/>
  <c r="U313" i="20"/>
  <c r="W313" i="20"/>
  <c r="X313" i="20" s="1"/>
  <c r="U314" i="20"/>
  <c r="W314" i="20"/>
  <c r="X314" i="20" s="1"/>
  <c r="U315" i="20"/>
  <c r="W315" i="20"/>
  <c r="X315" i="20" s="1"/>
  <c r="U316" i="20"/>
  <c r="W316" i="20"/>
  <c r="X316" i="20" s="1"/>
  <c r="U317" i="20"/>
  <c r="W317" i="20"/>
  <c r="X317" i="20" s="1"/>
  <c r="U318" i="20"/>
  <c r="W318" i="20"/>
  <c r="X318" i="20" s="1"/>
  <c r="U319" i="20"/>
  <c r="W319" i="20"/>
  <c r="X319" i="20" s="1"/>
  <c r="U320" i="20"/>
  <c r="W320" i="20"/>
  <c r="X320" i="20" s="1"/>
  <c r="U321" i="20"/>
  <c r="W321" i="20"/>
  <c r="X321" i="20" s="1"/>
  <c r="U322" i="20"/>
  <c r="W322" i="20"/>
  <c r="X322" i="20" s="1"/>
  <c r="U323" i="20"/>
  <c r="W323" i="20"/>
  <c r="X323" i="20" s="1"/>
  <c r="U324" i="20"/>
  <c r="W324" i="20"/>
  <c r="X324" i="20" s="1"/>
  <c r="U325" i="20"/>
  <c r="W325" i="20"/>
  <c r="X325" i="20" s="1"/>
  <c r="U326" i="20"/>
  <c r="W326" i="20"/>
  <c r="X326" i="20" s="1"/>
  <c r="U327" i="20"/>
  <c r="W327" i="20"/>
  <c r="X327" i="20" s="1"/>
  <c r="U328" i="20"/>
  <c r="W328" i="20"/>
  <c r="X328" i="20" s="1"/>
  <c r="U329" i="20"/>
  <c r="W329" i="20"/>
  <c r="X329" i="20" s="1"/>
  <c r="U330" i="20"/>
  <c r="W330" i="20"/>
  <c r="X330" i="20" s="1"/>
  <c r="U331" i="20"/>
  <c r="W331" i="20"/>
  <c r="X331" i="20" s="1"/>
  <c r="U332" i="20"/>
  <c r="W332" i="20"/>
  <c r="X332" i="20" s="1"/>
  <c r="U333" i="20"/>
  <c r="W333" i="20"/>
  <c r="X333" i="20" s="1"/>
  <c r="U334" i="20"/>
  <c r="W334" i="20"/>
  <c r="X334" i="20" s="1"/>
  <c r="U335" i="20"/>
  <c r="W335" i="20"/>
  <c r="X335" i="20" s="1"/>
  <c r="U336" i="20"/>
  <c r="W336" i="20"/>
  <c r="X336" i="20" s="1"/>
  <c r="U337" i="20"/>
  <c r="W337" i="20"/>
  <c r="X337" i="20" s="1"/>
  <c r="U338" i="20"/>
  <c r="W338" i="20"/>
  <c r="X338" i="20" s="1"/>
  <c r="U339" i="20"/>
  <c r="W339" i="20"/>
  <c r="X339" i="20" s="1"/>
  <c r="U340" i="20"/>
  <c r="W340" i="20"/>
  <c r="X340" i="20" s="1"/>
  <c r="U341" i="20"/>
  <c r="W341" i="20"/>
  <c r="X341" i="20" s="1"/>
  <c r="U342" i="20"/>
  <c r="W342" i="20"/>
  <c r="X342" i="20" s="1"/>
  <c r="U343" i="20"/>
  <c r="W343" i="20"/>
  <c r="X343" i="20" s="1"/>
  <c r="U344" i="20"/>
  <c r="W344" i="20"/>
  <c r="X344" i="20" s="1"/>
  <c r="U345" i="20"/>
  <c r="W345" i="20"/>
  <c r="X345" i="20" s="1"/>
  <c r="U346" i="20"/>
  <c r="W346" i="20"/>
  <c r="X346" i="20" s="1"/>
  <c r="U347" i="20"/>
  <c r="W347" i="20"/>
  <c r="X347" i="20" s="1"/>
  <c r="U348" i="20"/>
  <c r="W348" i="20"/>
  <c r="X348" i="20" s="1"/>
  <c r="U349" i="20"/>
  <c r="W349" i="20"/>
  <c r="X349" i="20" s="1"/>
  <c r="U350" i="20"/>
  <c r="W350" i="20"/>
  <c r="X350" i="20" s="1"/>
  <c r="U351" i="20"/>
  <c r="W351" i="20"/>
  <c r="X351" i="20" s="1"/>
  <c r="U352" i="20"/>
  <c r="W352" i="20"/>
  <c r="X352" i="20" s="1"/>
  <c r="U353" i="20"/>
  <c r="W353" i="20"/>
  <c r="X353" i="20" s="1"/>
  <c r="U354" i="20"/>
  <c r="W354" i="20"/>
  <c r="X354" i="20" s="1"/>
  <c r="U355" i="20"/>
  <c r="W355" i="20"/>
  <c r="X355" i="20" s="1"/>
  <c r="U356" i="20"/>
  <c r="W356" i="20"/>
  <c r="X356" i="20" s="1"/>
  <c r="U357" i="20"/>
  <c r="W357" i="20"/>
  <c r="X357" i="20" s="1"/>
  <c r="U358" i="20"/>
  <c r="W358" i="20"/>
  <c r="X358" i="20" s="1"/>
  <c r="U359" i="20"/>
  <c r="W359" i="20"/>
  <c r="X359" i="20" s="1"/>
  <c r="U360" i="20"/>
  <c r="W360" i="20"/>
  <c r="X360" i="20" s="1"/>
  <c r="U361" i="20"/>
  <c r="W361" i="20"/>
  <c r="X361" i="20" s="1"/>
  <c r="U362" i="20"/>
  <c r="W362" i="20"/>
  <c r="X362" i="20" s="1"/>
  <c r="U363" i="20"/>
  <c r="W363" i="20"/>
  <c r="X363" i="20" s="1"/>
  <c r="U364" i="20"/>
  <c r="W364" i="20"/>
  <c r="X364" i="20" s="1"/>
  <c r="U365" i="20"/>
  <c r="W365" i="20"/>
  <c r="X365" i="20" s="1"/>
  <c r="U366" i="20"/>
  <c r="W366" i="20"/>
  <c r="X366" i="20" s="1"/>
  <c r="U367" i="20"/>
  <c r="W367" i="20"/>
  <c r="X367" i="20" s="1"/>
  <c r="U368" i="20"/>
  <c r="W368" i="20"/>
  <c r="X368" i="20" s="1"/>
  <c r="U369" i="20"/>
  <c r="W369" i="20"/>
  <c r="X369" i="20" s="1"/>
  <c r="U370" i="20"/>
  <c r="W370" i="20"/>
  <c r="X370" i="20" s="1"/>
  <c r="U371" i="20"/>
  <c r="W371" i="20"/>
  <c r="X371" i="20" s="1"/>
  <c r="U372" i="20"/>
  <c r="W372" i="20"/>
  <c r="X372" i="20" s="1"/>
  <c r="U373" i="20"/>
  <c r="W373" i="20"/>
  <c r="X373" i="20" s="1"/>
  <c r="U374" i="20"/>
  <c r="W374" i="20"/>
  <c r="X374" i="20" s="1"/>
  <c r="U375" i="20"/>
  <c r="W375" i="20"/>
  <c r="X375" i="20" s="1"/>
  <c r="U376" i="20"/>
  <c r="W376" i="20"/>
  <c r="X376" i="20" s="1"/>
  <c r="U377" i="20"/>
  <c r="W377" i="20"/>
  <c r="X377" i="20" s="1"/>
  <c r="U378" i="20"/>
  <c r="W378" i="20"/>
  <c r="X378" i="20" s="1"/>
  <c r="U379" i="20"/>
  <c r="W379" i="20"/>
  <c r="X379" i="20" s="1"/>
  <c r="U380" i="20"/>
  <c r="W380" i="20"/>
  <c r="X380" i="20" s="1"/>
  <c r="U381" i="20"/>
  <c r="W381" i="20"/>
  <c r="X381" i="20" s="1"/>
  <c r="U382" i="20"/>
  <c r="W382" i="20"/>
  <c r="X382" i="20" s="1"/>
  <c r="U383" i="20"/>
  <c r="W383" i="20"/>
  <c r="X383" i="20" s="1"/>
  <c r="U384" i="20"/>
  <c r="W384" i="20"/>
  <c r="X384" i="20" s="1"/>
  <c r="U385" i="20"/>
  <c r="W385" i="20"/>
  <c r="X385" i="20" s="1"/>
  <c r="U386" i="20"/>
  <c r="W386" i="20"/>
  <c r="X386" i="20" s="1"/>
  <c r="U387" i="20"/>
  <c r="W387" i="20"/>
  <c r="X387" i="20" s="1"/>
  <c r="U388" i="20"/>
  <c r="W388" i="20"/>
  <c r="X388" i="20" s="1"/>
  <c r="U389" i="20"/>
  <c r="W389" i="20"/>
  <c r="X389" i="20" s="1"/>
  <c r="U390" i="20"/>
  <c r="W390" i="20"/>
  <c r="X390" i="20" s="1"/>
  <c r="U391" i="20"/>
  <c r="W391" i="20"/>
  <c r="X391" i="20" s="1"/>
  <c r="U392" i="20"/>
  <c r="W392" i="20"/>
  <c r="X392" i="20" s="1"/>
  <c r="U393" i="20"/>
  <c r="W393" i="20"/>
  <c r="X393" i="20" s="1"/>
  <c r="U394" i="20"/>
  <c r="W394" i="20"/>
  <c r="X394" i="20" s="1"/>
  <c r="U395" i="20"/>
  <c r="W395" i="20"/>
  <c r="X395" i="20" s="1"/>
  <c r="U396" i="20"/>
  <c r="W396" i="20"/>
  <c r="X396" i="20" s="1"/>
  <c r="U397" i="20"/>
  <c r="W397" i="20"/>
  <c r="X397" i="20" s="1"/>
  <c r="U398" i="20"/>
  <c r="W398" i="20"/>
  <c r="X398" i="20" s="1"/>
  <c r="U399" i="20"/>
  <c r="W399" i="20"/>
  <c r="X399" i="20" s="1"/>
  <c r="U400" i="20"/>
  <c r="W400" i="20"/>
  <c r="X400" i="20" s="1"/>
  <c r="U401" i="20"/>
  <c r="W401" i="20"/>
  <c r="X401" i="20" s="1"/>
  <c r="U402" i="20"/>
  <c r="W402" i="20"/>
  <c r="X402" i="20" s="1"/>
  <c r="U403" i="20"/>
  <c r="W403" i="20"/>
  <c r="X403" i="20" s="1"/>
  <c r="U404" i="20"/>
  <c r="W404" i="20"/>
  <c r="X404" i="20" s="1"/>
  <c r="U405" i="20"/>
  <c r="W405" i="20"/>
  <c r="X405" i="20" s="1"/>
  <c r="U406" i="20"/>
  <c r="W406" i="20"/>
  <c r="X406" i="20" s="1"/>
  <c r="U407" i="20"/>
  <c r="W407" i="20"/>
  <c r="X407" i="20" s="1"/>
  <c r="U408" i="20"/>
  <c r="W408" i="20"/>
  <c r="X408" i="20" s="1"/>
  <c r="U409" i="20"/>
  <c r="W409" i="20"/>
  <c r="X409" i="20" s="1"/>
  <c r="U410" i="20"/>
  <c r="W410" i="20"/>
  <c r="X410" i="20" s="1"/>
  <c r="U411" i="20"/>
  <c r="W411" i="20"/>
  <c r="X411" i="20" s="1"/>
  <c r="U412" i="20"/>
  <c r="W412" i="20"/>
  <c r="X412" i="20" s="1"/>
  <c r="U413" i="20"/>
  <c r="W413" i="20"/>
  <c r="X413" i="20" s="1"/>
  <c r="U414" i="20"/>
  <c r="W414" i="20"/>
  <c r="X414" i="20" s="1"/>
  <c r="U415" i="20"/>
  <c r="W415" i="20"/>
  <c r="X415" i="20" s="1"/>
  <c r="U416" i="20"/>
  <c r="W416" i="20"/>
  <c r="X416" i="20" s="1"/>
  <c r="U417" i="20"/>
  <c r="W417" i="20"/>
  <c r="X417" i="20" s="1"/>
  <c r="U418" i="20"/>
  <c r="W418" i="20"/>
  <c r="X418" i="20" s="1"/>
  <c r="U419" i="20"/>
  <c r="W419" i="20"/>
  <c r="X419" i="20" s="1"/>
  <c r="U420" i="20"/>
  <c r="W420" i="20"/>
  <c r="X420" i="20" s="1"/>
  <c r="U421" i="20"/>
  <c r="W421" i="20"/>
  <c r="X421" i="20" s="1"/>
  <c r="U422" i="20"/>
  <c r="W422" i="20"/>
  <c r="X422" i="20" s="1"/>
  <c r="U423" i="20"/>
  <c r="W423" i="20"/>
  <c r="X423" i="20" s="1"/>
  <c r="U424" i="20"/>
  <c r="W424" i="20"/>
  <c r="X424" i="20" s="1"/>
  <c r="U425" i="20"/>
  <c r="W425" i="20"/>
  <c r="X425" i="20" s="1"/>
  <c r="U426" i="20"/>
  <c r="W426" i="20"/>
  <c r="X426" i="20" s="1"/>
  <c r="U427" i="20"/>
  <c r="W427" i="20"/>
  <c r="X427" i="20" s="1"/>
  <c r="U428" i="20"/>
  <c r="W428" i="20"/>
  <c r="X428" i="20" s="1"/>
  <c r="U429" i="20"/>
  <c r="W429" i="20"/>
  <c r="X429" i="20" s="1"/>
  <c r="U430" i="20"/>
  <c r="W430" i="20"/>
  <c r="X430" i="20" s="1"/>
  <c r="U431" i="20"/>
  <c r="W431" i="20"/>
  <c r="X431" i="20" s="1"/>
  <c r="U432" i="20"/>
  <c r="W432" i="20"/>
  <c r="X432" i="20" s="1"/>
  <c r="U433" i="20"/>
  <c r="W433" i="20"/>
  <c r="X433" i="20" s="1"/>
  <c r="U434" i="20"/>
  <c r="W434" i="20"/>
  <c r="X434" i="20" s="1"/>
  <c r="U435" i="20"/>
  <c r="W435" i="20"/>
  <c r="X435" i="20" s="1"/>
  <c r="U436" i="20"/>
  <c r="W436" i="20"/>
  <c r="X436" i="20" s="1"/>
  <c r="U437" i="20"/>
  <c r="W437" i="20"/>
  <c r="X437" i="20" s="1"/>
  <c r="U438" i="20"/>
  <c r="W438" i="20"/>
  <c r="X438" i="20" s="1"/>
  <c r="U439" i="20"/>
  <c r="W439" i="20"/>
  <c r="X439" i="20" s="1"/>
  <c r="U440" i="20"/>
  <c r="W440" i="20"/>
  <c r="X440" i="20" s="1"/>
  <c r="U441" i="20"/>
  <c r="W441" i="20"/>
  <c r="X441" i="20" s="1"/>
  <c r="U442" i="20"/>
  <c r="W442" i="20"/>
  <c r="X442" i="20" s="1"/>
  <c r="U443" i="20"/>
  <c r="W443" i="20"/>
  <c r="X443" i="20" s="1"/>
  <c r="U444" i="20"/>
  <c r="W444" i="20"/>
  <c r="X444" i="20" s="1"/>
  <c r="U445" i="20"/>
  <c r="W445" i="20"/>
  <c r="X445" i="20" s="1"/>
  <c r="U446" i="20"/>
  <c r="W446" i="20"/>
  <c r="X446" i="20" s="1"/>
  <c r="U447" i="20"/>
  <c r="W447" i="20"/>
  <c r="X447" i="20" s="1"/>
  <c r="U448" i="20"/>
  <c r="W448" i="20"/>
  <c r="X448" i="20" s="1"/>
  <c r="U449" i="20"/>
  <c r="W449" i="20"/>
  <c r="X449" i="20" s="1"/>
  <c r="U450" i="20"/>
  <c r="W450" i="20"/>
  <c r="X450" i="20" s="1"/>
  <c r="U451" i="20"/>
  <c r="W451" i="20"/>
  <c r="X451" i="20" s="1"/>
  <c r="U452" i="20"/>
  <c r="W452" i="20"/>
  <c r="X452" i="20" s="1"/>
  <c r="U453" i="20"/>
  <c r="W453" i="20"/>
  <c r="X453" i="20" s="1"/>
  <c r="U454" i="20"/>
  <c r="W454" i="20"/>
  <c r="X454" i="20" s="1"/>
  <c r="U455" i="20"/>
  <c r="W455" i="20"/>
  <c r="X455" i="20" s="1"/>
  <c r="U456" i="20"/>
  <c r="W456" i="20"/>
  <c r="X456" i="20" s="1"/>
  <c r="U457" i="20"/>
  <c r="W457" i="20"/>
  <c r="X457" i="20" s="1"/>
  <c r="U458" i="20"/>
  <c r="W458" i="20"/>
  <c r="X458" i="20" s="1"/>
  <c r="U459" i="20"/>
  <c r="W459" i="20"/>
  <c r="X459" i="20" s="1"/>
  <c r="U460" i="20"/>
  <c r="W460" i="20"/>
  <c r="X460" i="20" s="1"/>
  <c r="U461" i="20"/>
  <c r="W461" i="20"/>
  <c r="X461" i="20" s="1"/>
  <c r="U462" i="20"/>
  <c r="W462" i="20"/>
  <c r="X462" i="20" s="1"/>
  <c r="U463" i="20"/>
  <c r="W463" i="20"/>
  <c r="X463" i="20" s="1"/>
  <c r="U464" i="20"/>
  <c r="W464" i="20"/>
  <c r="X464" i="20" s="1"/>
  <c r="U465" i="20"/>
  <c r="W465" i="20"/>
  <c r="X465" i="20" s="1"/>
  <c r="U466" i="20"/>
  <c r="W466" i="20"/>
  <c r="X466" i="20" s="1"/>
  <c r="U467" i="20"/>
  <c r="W467" i="20"/>
  <c r="X467" i="20" s="1"/>
  <c r="U468" i="20"/>
  <c r="W468" i="20"/>
  <c r="X468" i="20" s="1"/>
  <c r="U469" i="20"/>
  <c r="W469" i="20"/>
  <c r="X469" i="20" s="1"/>
  <c r="U470" i="20"/>
  <c r="W470" i="20"/>
  <c r="X470" i="20" s="1"/>
  <c r="U471" i="20"/>
  <c r="W471" i="20"/>
  <c r="X471" i="20" s="1"/>
  <c r="U472" i="20"/>
  <c r="W472" i="20"/>
  <c r="X472" i="20" s="1"/>
  <c r="U473" i="20"/>
  <c r="W473" i="20"/>
  <c r="X473" i="20" s="1"/>
  <c r="U474" i="20"/>
  <c r="W474" i="20"/>
  <c r="X474" i="20" s="1"/>
  <c r="U475" i="20"/>
  <c r="W475" i="20"/>
  <c r="X475" i="20" s="1"/>
  <c r="U476" i="20"/>
  <c r="W476" i="20"/>
  <c r="X476" i="20" s="1"/>
  <c r="U477" i="20"/>
  <c r="W477" i="20"/>
  <c r="X477" i="20" s="1"/>
  <c r="U478" i="20"/>
  <c r="W478" i="20"/>
  <c r="X478" i="20" s="1"/>
  <c r="U479" i="20"/>
  <c r="W479" i="20"/>
  <c r="X479" i="20" s="1"/>
  <c r="U480" i="20"/>
  <c r="W480" i="20"/>
  <c r="X480" i="20" s="1"/>
  <c r="U481" i="20"/>
  <c r="W481" i="20"/>
  <c r="X481" i="20" s="1"/>
  <c r="U482" i="20"/>
  <c r="W482" i="20"/>
  <c r="X482" i="20" s="1"/>
  <c r="U483" i="20"/>
  <c r="W483" i="20"/>
  <c r="X483" i="20" s="1"/>
  <c r="U484" i="20"/>
  <c r="W484" i="20"/>
  <c r="X484" i="20" s="1"/>
  <c r="U485" i="20"/>
  <c r="W485" i="20"/>
  <c r="X485" i="20" s="1"/>
  <c r="U486" i="20"/>
  <c r="W486" i="20"/>
  <c r="X486" i="20" s="1"/>
  <c r="U487" i="20"/>
  <c r="W487" i="20"/>
  <c r="X487" i="20" s="1"/>
  <c r="U488" i="20"/>
  <c r="W488" i="20"/>
  <c r="X488" i="20" s="1"/>
  <c r="U489" i="20"/>
  <c r="W489" i="20"/>
  <c r="X489" i="20" s="1"/>
  <c r="U490" i="20"/>
  <c r="W490" i="20"/>
  <c r="X490" i="20" s="1"/>
  <c r="U491" i="20"/>
  <c r="W491" i="20"/>
  <c r="X491" i="20" s="1"/>
  <c r="U492" i="20"/>
  <c r="W492" i="20"/>
  <c r="X492" i="20" s="1"/>
  <c r="U493" i="20"/>
  <c r="W493" i="20"/>
  <c r="X493" i="20" s="1"/>
  <c r="U494" i="20"/>
  <c r="W494" i="20"/>
  <c r="X494" i="20" s="1"/>
  <c r="U495" i="20"/>
  <c r="W495" i="20"/>
  <c r="X495" i="20" s="1"/>
  <c r="U496" i="20"/>
  <c r="W496" i="20"/>
  <c r="X496" i="20" s="1"/>
  <c r="U497" i="20"/>
  <c r="W497" i="20"/>
  <c r="X497" i="20" s="1"/>
  <c r="U498" i="20"/>
  <c r="W498" i="20"/>
  <c r="X498" i="20" s="1"/>
  <c r="U499" i="20"/>
  <c r="W499" i="20"/>
  <c r="X499" i="20" s="1"/>
  <c r="U500" i="20"/>
  <c r="W500" i="20"/>
  <c r="X500" i="20" s="1"/>
  <c r="U501" i="20"/>
  <c r="W501" i="20"/>
  <c r="X501" i="20" s="1"/>
  <c r="U502" i="20"/>
  <c r="W502" i="20"/>
  <c r="X502" i="20" s="1"/>
  <c r="U503" i="20"/>
  <c r="W503" i="20"/>
  <c r="X503" i="20" s="1"/>
  <c r="U504" i="20"/>
  <c r="W504" i="20"/>
  <c r="X504" i="20" s="1"/>
  <c r="U505" i="20"/>
  <c r="W505" i="20"/>
  <c r="X505" i="20" s="1"/>
  <c r="U506" i="20"/>
  <c r="W506" i="20"/>
  <c r="X506" i="20" s="1"/>
  <c r="U507" i="20"/>
  <c r="W507" i="20"/>
  <c r="X507" i="20" s="1"/>
  <c r="U508" i="20"/>
  <c r="W508" i="20"/>
  <c r="X508" i="20" s="1"/>
  <c r="U509" i="20"/>
  <c r="W509" i="20"/>
  <c r="X509" i="20" s="1"/>
  <c r="U510" i="20"/>
  <c r="W510" i="20"/>
  <c r="X510" i="20" s="1"/>
  <c r="U511" i="20"/>
  <c r="W511" i="20"/>
  <c r="X511" i="20" s="1"/>
  <c r="U512" i="20"/>
  <c r="W512" i="20"/>
  <c r="X512" i="20" s="1"/>
  <c r="U513" i="20"/>
  <c r="W513" i="20"/>
  <c r="X513" i="20" s="1"/>
  <c r="U514" i="20"/>
  <c r="W514" i="20"/>
  <c r="X514" i="20" s="1"/>
  <c r="U515" i="20"/>
  <c r="W515" i="20"/>
  <c r="X515" i="20" s="1"/>
  <c r="W516" i="20"/>
  <c r="X516" i="20" s="1"/>
  <c r="W517" i="20"/>
  <c r="X517" i="20" s="1"/>
  <c r="U518" i="20"/>
  <c r="W518" i="20"/>
  <c r="X518" i="20" s="1"/>
  <c r="U519" i="20"/>
  <c r="W519" i="20"/>
  <c r="X519" i="20" s="1"/>
  <c r="U520" i="20"/>
  <c r="W520" i="20"/>
  <c r="X520" i="20" s="1"/>
  <c r="U521" i="20"/>
  <c r="W521" i="20"/>
  <c r="X521" i="20" s="1"/>
  <c r="U522" i="20"/>
  <c r="W522" i="20"/>
  <c r="X522" i="20" s="1"/>
  <c r="U523" i="20"/>
  <c r="W523" i="20"/>
  <c r="X523" i="20" s="1"/>
  <c r="U524" i="20"/>
  <c r="W524" i="20"/>
  <c r="X524" i="20" s="1"/>
  <c r="U525" i="20"/>
  <c r="W525" i="20"/>
  <c r="X525" i="20" s="1"/>
  <c r="U526" i="20"/>
  <c r="W526" i="20"/>
  <c r="X526" i="20" s="1"/>
  <c r="U527" i="20"/>
  <c r="W527" i="20"/>
  <c r="X527" i="20" s="1"/>
  <c r="U528" i="20"/>
  <c r="W528" i="20"/>
  <c r="X528" i="20" s="1"/>
  <c r="U529" i="20"/>
  <c r="W529" i="20"/>
  <c r="X529" i="20" s="1"/>
  <c r="U530" i="20"/>
  <c r="W530" i="20"/>
  <c r="X530" i="20" s="1"/>
  <c r="U531" i="20"/>
  <c r="W531" i="20"/>
  <c r="X531" i="20" s="1"/>
  <c r="U532" i="20"/>
  <c r="W532" i="20"/>
  <c r="X532" i="20" s="1"/>
  <c r="U533" i="20"/>
  <c r="W533" i="20"/>
  <c r="X533" i="20" s="1"/>
  <c r="U534" i="20"/>
  <c r="W534" i="20"/>
  <c r="X534" i="20" s="1"/>
  <c r="U535" i="20"/>
  <c r="W535" i="20"/>
  <c r="X535" i="20" s="1"/>
  <c r="U536" i="20"/>
  <c r="W536" i="20"/>
  <c r="X536" i="20" s="1"/>
  <c r="U537" i="20"/>
  <c r="W537" i="20"/>
  <c r="X537" i="20" s="1"/>
  <c r="U538" i="20"/>
  <c r="W538" i="20"/>
  <c r="X538" i="20" s="1"/>
  <c r="U539" i="20"/>
  <c r="W539" i="20"/>
  <c r="X539" i="20" s="1"/>
  <c r="U540" i="20"/>
  <c r="W540" i="20"/>
  <c r="X540" i="20" s="1"/>
  <c r="U541" i="20"/>
  <c r="W541" i="20"/>
  <c r="X541" i="20" s="1"/>
  <c r="U542" i="20"/>
  <c r="W542" i="20"/>
  <c r="X542" i="20" s="1"/>
  <c r="U543" i="20"/>
  <c r="W543" i="20"/>
  <c r="X543" i="20" s="1"/>
  <c r="U544" i="20"/>
  <c r="W544" i="20"/>
  <c r="X544" i="20" s="1"/>
  <c r="U545" i="20"/>
  <c r="W545" i="20"/>
  <c r="X545" i="20" s="1"/>
  <c r="U546" i="20"/>
  <c r="W546" i="20"/>
  <c r="X546" i="20" s="1"/>
  <c r="U547" i="20"/>
  <c r="W547" i="20"/>
  <c r="X547" i="20" s="1"/>
  <c r="U548" i="20"/>
  <c r="W548" i="20"/>
  <c r="X548" i="20" s="1"/>
  <c r="U549" i="20"/>
  <c r="W549" i="20"/>
  <c r="X549" i="20" s="1"/>
  <c r="U550" i="20"/>
  <c r="W550" i="20"/>
  <c r="X550" i="20" s="1"/>
  <c r="U551" i="20"/>
  <c r="W551" i="20"/>
  <c r="X551" i="20" s="1"/>
  <c r="U552" i="20"/>
  <c r="W552" i="20"/>
  <c r="X552" i="20" s="1"/>
  <c r="U553" i="20"/>
  <c r="W553" i="20"/>
  <c r="X553" i="20" s="1"/>
  <c r="U554" i="20"/>
  <c r="W554" i="20"/>
  <c r="X554" i="20" s="1"/>
  <c r="U555" i="20"/>
  <c r="W555" i="20"/>
  <c r="X555" i="20" s="1"/>
  <c r="U556" i="20"/>
  <c r="W556" i="20"/>
  <c r="X556" i="20" s="1"/>
  <c r="U557" i="20"/>
  <c r="W557" i="20"/>
  <c r="X557" i="20" s="1"/>
  <c r="U558" i="20"/>
  <c r="W558" i="20"/>
  <c r="X558" i="20" s="1"/>
  <c r="U559" i="20"/>
  <c r="W559" i="20"/>
  <c r="X559" i="20" s="1"/>
  <c r="U560" i="20"/>
  <c r="W560" i="20"/>
  <c r="X560" i="20" s="1"/>
  <c r="U561" i="20"/>
  <c r="W561" i="20"/>
  <c r="X561" i="20" s="1"/>
  <c r="U562" i="20"/>
  <c r="W562" i="20"/>
  <c r="X562" i="20" s="1"/>
  <c r="U563" i="20"/>
  <c r="W563" i="20"/>
  <c r="X563" i="20" s="1"/>
  <c r="U564" i="20"/>
  <c r="W564" i="20"/>
  <c r="X564" i="20" s="1"/>
  <c r="U565" i="20"/>
  <c r="W565" i="20"/>
  <c r="X565" i="20" s="1"/>
  <c r="U566" i="20"/>
  <c r="W566" i="20"/>
  <c r="X566" i="20" s="1"/>
  <c r="U567" i="20"/>
  <c r="W567" i="20"/>
  <c r="X567" i="20" s="1"/>
  <c r="U568" i="20"/>
  <c r="W568" i="20"/>
  <c r="X568" i="20" s="1"/>
  <c r="U569" i="20"/>
  <c r="W569" i="20"/>
  <c r="X569" i="20" s="1"/>
  <c r="U570" i="20"/>
  <c r="W570" i="20"/>
  <c r="X570" i="20" s="1"/>
  <c r="U571" i="20"/>
  <c r="W571" i="20"/>
  <c r="X571" i="20" s="1"/>
  <c r="U572" i="20"/>
  <c r="W572" i="20"/>
  <c r="X572" i="20" s="1"/>
  <c r="U573" i="20"/>
  <c r="W573" i="20"/>
  <c r="X573" i="20" s="1"/>
  <c r="U574" i="20"/>
  <c r="W574" i="20"/>
  <c r="X574" i="20" s="1"/>
  <c r="U575" i="20"/>
  <c r="W575" i="20"/>
  <c r="X575" i="20" s="1"/>
  <c r="U576" i="20"/>
  <c r="W576" i="20"/>
  <c r="X576" i="20" s="1"/>
  <c r="U577" i="20"/>
  <c r="W577" i="20"/>
  <c r="X577" i="20" s="1"/>
  <c r="U578" i="20"/>
  <c r="W578" i="20"/>
  <c r="X578" i="20" s="1"/>
  <c r="U579" i="20"/>
  <c r="W579" i="20"/>
  <c r="X579" i="20" s="1"/>
  <c r="U580" i="20"/>
  <c r="W580" i="20"/>
  <c r="X580" i="20" s="1"/>
  <c r="U581" i="20"/>
  <c r="W581" i="20"/>
  <c r="X581" i="20" s="1"/>
  <c r="U582" i="20"/>
  <c r="W582" i="20"/>
  <c r="X582" i="20" s="1"/>
  <c r="U583" i="20"/>
  <c r="W583" i="20"/>
  <c r="X583" i="20" s="1"/>
  <c r="U584" i="20"/>
  <c r="W584" i="20"/>
  <c r="X584" i="20" s="1"/>
  <c r="U585" i="20"/>
  <c r="W585" i="20"/>
  <c r="X585" i="20" s="1"/>
  <c r="U586" i="20"/>
  <c r="W586" i="20"/>
  <c r="X586" i="20" s="1"/>
  <c r="U587" i="20"/>
  <c r="W587" i="20"/>
  <c r="X587" i="20" s="1"/>
  <c r="U588" i="20"/>
  <c r="W588" i="20"/>
  <c r="X588" i="20" s="1"/>
  <c r="U589" i="20"/>
  <c r="W589" i="20"/>
  <c r="X589" i="20" s="1"/>
  <c r="U590" i="20"/>
  <c r="W590" i="20"/>
  <c r="X590" i="20" s="1"/>
  <c r="U591" i="20"/>
  <c r="W591" i="20"/>
  <c r="X591" i="20" s="1"/>
  <c r="U592" i="20"/>
  <c r="W592" i="20"/>
  <c r="X592" i="20" s="1"/>
  <c r="U593" i="20"/>
  <c r="W593" i="20"/>
  <c r="X593" i="20" s="1"/>
  <c r="U594" i="20"/>
  <c r="W594" i="20"/>
  <c r="X594" i="20" s="1"/>
  <c r="U595" i="20"/>
  <c r="W595" i="20"/>
  <c r="X595" i="20" s="1"/>
  <c r="U596" i="20"/>
  <c r="W596" i="20"/>
  <c r="X596" i="20" s="1"/>
  <c r="U597" i="20"/>
  <c r="W597" i="20"/>
  <c r="X597" i="20" s="1"/>
  <c r="U598" i="20"/>
  <c r="W598" i="20"/>
  <c r="X598" i="20" s="1"/>
  <c r="U599" i="20"/>
  <c r="W599" i="20"/>
  <c r="X599" i="20" s="1"/>
  <c r="U600" i="20"/>
  <c r="W600" i="20"/>
  <c r="X600" i="20" s="1"/>
  <c r="U601" i="20"/>
  <c r="W601" i="20"/>
  <c r="X601" i="20" s="1"/>
  <c r="U602" i="20"/>
  <c r="W602" i="20"/>
  <c r="X602" i="20" s="1"/>
  <c r="U603" i="20"/>
  <c r="W603" i="20"/>
  <c r="X603" i="20" s="1"/>
  <c r="U604" i="20"/>
  <c r="W604" i="20"/>
  <c r="X604" i="20" s="1"/>
  <c r="U605" i="20"/>
  <c r="W605" i="20"/>
  <c r="X605" i="20" s="1"/>
  <c r="U606" i="20"/>
  <c r="W606" i="20"/>
  <c r="X606" i="20" s="1"/>
  <c r="U607" i="20"/>
  <c r="W607" i="20"/>
  <c r="X607" i="20" s="1"/>
  <c r="U608" i="20"/>
  <c r="W608" i="20"/>
  <c r="X608" i="20" s="1"/>
  <c r="U609" i="20"/>
  <c r="W609" i="20"/>
  <c r="X609" i="20" s="1"/>
  <c r="U610" i="20"/>
  <c r="W610" i="20"/>
  <c r="X610" i="20" s="1"/>
  <c r="U611" i="20"/>
  <c r="W611" i="20"/>
  <c r="X611" i="20" s="1"/>
  <c r="U612" i="20"/>
  <c r="W612" i="20"/>
  <c r="X612" i="20" s="1"/>
  <c r="U613" i="20"/>
  <c r="W613" i="20"/>
  <c r="X613" i="20" s="1"/>
  <c r="U614" i="20"/>
  <c r="W614" i="20"/>
  <c r="X614" i="20" s="1"/>
  <c r="U615" i="20"/>
  <c r="W615" i="20"/>
  <c r="X615" i="20" s="1"/>
  <c r="U616" i="20"/>
  <c r="W616" i="20"/>
  <c r="X616" i="20" s="1"/>
  <c r="U617" i="20"/>
  <c r="W617" i="20"/>
  <c r="X617" i="20" s="1"/>
  <c r="U618" i="20"/>
  <c r="W618" i="20"/>
  <c r="X618" i="20" s="1"/>
  <c r="U619" i="20"/>
  <c r="W619" i="20"/>
  <c r="X619" i="20" s="1"/>
  <c r="U620" i="20"/>
  <c r="W620" i="20"/>
  <c r="X620" i="20" s="1"/>
  <c r="U621" i="20"/>
  <c r="W621" i="20"/>
  <c r="X621" i="20" s="1"/>
  <c r="U622" i="20"/>
  <c r="W622" i="20"/>
  <c r="X622" i="20" s="1"/>
  <c r="U623" i="20"/>
  <c r="W623" i="20"/>
  <c r="X623" i="20" s="1"/>
  <c r="U624" i="20"/>
  <c r="W624" i="20"/>
  <c r="X624" i="20" s="1"/>
  <c r="U625" i="20"/>
  <c r="W625" i="20"/>
  <c r="X625" i="20" s="1"/>
  <c r="U626" i="20"/>
  <c r="W626" i="20"/>
  <c r="X626" i="20" s="1"/>
  <c r="U627" i="20"/>
  <c r="W627" i="20"/>
  <c r="X627" i="20" s="1"/>
  <c r="U628" i="20"/>
  <c r="W628" i="20"/>
  <c r="X628" i="20" s="1"/>
  <c r="U629" i="20"/>
  <c r="W629" i="20"/>
  <c r="X629" i="20" s="1"/>
  <c r="U630" i="20"/>
  <c r="W630" i="20"/>
  <c r="X630" i="20" s="1"/>
  <c r="U631" i="20"/>
  <c r="W631" i="20"/>
  <c r="X631" i="20" s="1"/>
  <c r="U632" i="20"/>
  <c r="W632" i="20"/>
  <c r="X632" i="20" s="1"/>
  <c r="U633" i="20"/>
  <c r="W633" i="20"/>
  <c r="X633" i="20" s="1"/>
  <c r="U634" i="20"/>
  <c r="W634" i="20"/>
  <c r="X634" i="20" s="1"/>
  <c r="U635" i="20"/>
  <c r="W635" i="20"/>
  <c r="X635" i="20" s="1"/>
  <c r="U636" i="20"/>
  <c r="W636" i="20"/>
  <c r="X636" i="20" s="1"/>
  <c r="U637" i="20"/>
  <c r="W637" i="20"/>
  <c r="X637" i="20" s="1"/>
  <c r="U638" i="20"/>
  <c r="W638" i="20"/>
  <c r="X638" i="20" s="1"/>
  <c r="U639" i="20"/>
  <c r="W639" i="20"/>
  <c r="X639" i="20" s="1"/>
  <c r="U640" i="20"/>
  <c r="W640" i="20"/>
  <c r="X640" i="20" s="1"/>
  <c r="U641" i="20"/>
  <c r="W641" i="20"/>
  <c r="X641" i="20" s="1"/>
  <c r="U642" i="20"/>
  <c r="W642" i="20"/>
  <c r="X642" i="20" s="1"/>
  <c r="U643" i="20"/>
  <c r="W643" i="20"/>
  <c r="X643" i="20" s="1"/>
  <c r="U644" i="20"/>
  <c r="W644" i="20"/>
  <c r="X644" i="20" s="1"/>
  <c r="U645" i="20"/>
  <c r="W645" i="20"/>
  <c r="X645" i="20" s="1"/>
  <c r="U646" i="20"/>
  <c r="W646" i="20"/>
  <c r="X646" i="20" s="1"/>
  <c r="U647" i="20"/>
  <c r="W647" i="20"/>
  <c r="X647" i="20" s="1"/>
  <c r="U648" i="20"/>
  <c r="W648" i="20"/>
  <c r="X648" i="20" s="1"/>
  <c r="U649" i="20"/>
  <c r="W649" i="20"/>
  <c r="X649" i="20" s="1"/>
  <c r="U650" i="20"/>
  <c r="W650" i="20"/>
  <c r="X650" i="20" s="1"/>
  <c r="U651" i="20"/>
  <c r="W651" i="20"/>
  <c r="X651" i="20" s="1"/>
  <c r="U652" i="20"/>
  <c r="W652" i="20"/>
  <c r="X652" i="20" s="1"/>
  <c r="U653" i="20"/>
  <c r="W653" i="20"/>
  <c r="X653" i="20" s="1"/>
  <c r="U654" i="20"/>
  <c r="W654" i="20"/>
  <c r="X654" i="20" s="1"/>
  <c r="U655" i="20"/>
  <c r="W655" i="20"/>
  <c r="X655" i="20" s="1"/>
  <c r="U656" i="20"/>
  <c r="W656" i="20"/>
  <c r="X656" i="20" s="1"/>
  <c r="U657" i="20"/>
  <c r="W657" i="20"/>
  <c r="X657" i="20" s="1"/>
  <c r="U658" i="20"/>
  <c r="W658" i="20"/>
  <c r="X658" i="20" s="1"/>
  <c r="U659" i="20"/>
  <c r="W659" i="20"/>
  <c r="X659" i="20" s="1"/>
  <c r="U660" i="20"/>
  <c r="W660" i="20"/>
  <c r="X660" i="20" s="1"/>
  <c r="U661" i="20"/>
  <c r="W661" i="20"/>
  <c r="X661" i="20" s="1"/>
  <c r="U662" i="20"/>
  <c r="W662" i="20"/>
  <c r="X662" i="20" s="1"/>
  <c r="U663" i="20"/>
  <c r="W663" i="20"/>
  <c r="X663" i="20" s="1"/>
  <c r="U664" i="20"/>
  <c r="W664" i="20"/>
  <c r="X664" i="20" s="1"/>
  <c r="U665" i="20"/>
  <c r="W665" i="20"/>
  <c r="X665" i="20" s="1"/>
  <c r="U666" i="20"/>
  <c r="W666" i="20"/>
  <c r="X666" i="20" s="1"/>
  <c r="U667" i="20"/>
  <c r="W667" i="20"/>
  <c r="X667" i="20" s="1"/>
  <c r="U668" i="20"/>
  <c r="W668" i="20"/>
  <c r="X668" i="20" s="1"/>
  <c r="U669" i="20"/>
  <c r="W669" i="20"/>
  <c r="X669" i="20" s="1"/>
  <c r="U670" i="20"/>
  <c r="W670" i="20"/>
  <c r="X670" i="20" s="1"/>
  <c r="U671" i="20"/>
  <c r="W671" i="20"/>
  <c r="X671" i="20" s="1"/>
  <c r="U672" i="20"/>
  <c r="W672" i="20"/>
  <c r="X672" i="20" s="1"/>
  <c r="U673" i="20"/>
  <c r="W673" i="20"/>
  <c r="X673" i="20" s="1"/>
  <c r="U674" i="20"/>
  <c r="W674" i="20"/>
  <c r="X674" i="20" s="1"/>
  <c r="U675" i="20"/>
  <c r="W675" i="20"/>
  <c r="X675" i="20" s="1"/>
  <c r="U676" i="20"/>
  <c r="W676" i="20"/>
  <c r="X676" i="20" s="1"/>
  <c r="U677" i="20"/>
  <c r="W677" i="20"/>
  <c r="X677" i="20" s="1"/>
  <c r="U678" i="20"/>
  <c r="W678" i="20"/>
  <c r="X678" i="20" s="1"/>
  <c r="U679" i="20"/>
  <c r="W679" i="20"/>
  <c r="X679" i="20" s="1"/>
  <c r="U680" i="20"/>
  <c r="W680" i="20"/>
  <c r="X680" i="20" s="1"/>
  <c r="U681" i="20"/>
  <c r="W681" i="20"/>
  <c r="X681" i="20" s="1"/>
  <c r="U682" i="20"/>
  <c r="W682" i="20"/>
  <c r="X682" i="20" s="1"/>
  <c r="U683" i="20"/>
  <c r="W683" i="20"/>
  <c r="X683" i="20" s="1"/>
  <c r="U684" i="20"/>
  <c r="W684" i="20"/>
  <c r="X684" i="20" s="1"/>
  <c r="U685" i="20"/>
  <c r="W685" i="20"/>
  <c r="X685" i="20" s="1"/>
  <c r="U686" i="20"/>
  <c r="W686" i="20"/>
  <c r="X686" i="20" s="1"/>
  <c r="U687" i="20"/>
  <c r="W687" i="20"/>
  <c r="X687" i="20" s="1"/>
  <c r="U688" i="20"/>
  <c r="W688" i="20"/>
  <c r="X688" i="20" s="1"/>
  <c r="U689" i="20"/>
  <c r="W689" i="20"/>
  <c r="X689" i="20" s="1"/>
  <c r="U690" i="20"/>
  <c r="W690" i="20"/>
  <c r="X690" i="20" s="1"/>
  <c r="U691" i="20"/>
  <c r="W691" i="20"/>
  <c r="X691" i="20" s="1"/>
  <c r="U692" i="20"/>
  <c r="W692" i="20"/>
  <c r="X692" i="20" s="1"/>
  <c r="U693" i="20"/>
  <c r="W693" i="20"/>
  <c r="X693" i="20" s="1"/>
  <c r="U694" i="20"/>
  <c r="W694" i="20"/>
  <c r="X694" i="20" s="1"/>
  <c r="U695" i="20"/>
  <c r="W695" i="20"/>
  <c r="X695" i="20" s="1"/>
  <c r="U696" i="20"/>
  <c r="W696" i="20"/>
  <c r="X696" i="20" s="1"/>
  <c r="U697" i="20"/>
  <c r="W697" i="20"/>
  <c r="X697" i="20" s="1"/>
  <c r="U698" i="20"/>
  <c r="W698" i="20"/>
  <c r="X698" i="20" s="1"/>
  <c r="U699" i="20"/>
  <c r="W699" i="20"/>
  <c r="X699" i="20" s="1"/>
  <c r="U700" i="20"/>
  <c r="W700" i="20"/>
  <c r="X700" i="20" s="1"/>
  <c r="U701" i="20"/>
  <c r="W701" i="20"/>
  <c r="X701" i="20" s="1"/>
  <c r="U702" i="20"/>
  <c r="W702" i="20"/>
  <c r="X702" i="20" s="1"/>
  <c r="U703" i="20"/>
  <c r="W703" i="20"/>
  <c r="X703" i="20" s="1"/>
  <c r="U704" i="20"/>
  <c r="W704" i="20"/>
  <c r="X704" i="20" s="1"/>
  <c r="U705" i="20"/>
  <c r="W705" i="20"/>
  <c r="X705" i="20" s="1"/>
  <c r="U706" i="20"/>
  <c r="W706" i="20"/>
  <c r="X706" i="20" s="1"/>
  <c r="U707" i="20"/>
  <c r="W707" i="20"/>
  <c r="X707" i="20" s="1"/>
  <c r="U708" i="20"/>
  <c r="W708" i="20"/>
  <c r="X708" i="20" s="1"/>
  <c r="U709" i="20"/>
  <c r="W709" i="20"/>
  <c r="X709" i="20" s="1"/>
  <c r="U710" i="20"/>
  <c r="W710" i="20"/>
  <c r="X710" i="20" s="1"/>
  <c r="U711" i="20"/>
  <c r="W711" i="20"/>
  <c r="X711" i="20" s="1"/>
  <c r="U712" i="20"/>
  <c r="W712" i="20"/>
  <c r="X712" i="20" s="1"/>
  <c r="U713" i="20"/>
  <c r="W713" i="20"/>
  <c r="X713" i="20" s="1"/>
  <c r="U714" i="20"/>
  <c r="W714" i="20"/>
  <c r="X714" i="20" s="1"/>
  <c r="U715" i="20"/>
  <c r="W715" i="20"/>
  <c r="X715" i="20" s="1"/>
  <c r="U716" i="20"/>
  <c r="W716" i="20"/>
  <c r="X716" i="20" s="1"/>
  <c r="U717" i="20"/>
  <c r="W717" i="20"/>
  <c r="X717" i="20" s="1"/>
  <c r="U718" i="20"/>
  <c r="W718" i="20"/>
  <c r="X718" i="20" s="1"/>
  <c r="U719" i="20"/>
  <c r="W719" i="20"/>
  <c r="X719" i="20" s="1"/>
  <c r="U720" i="20"/>
  <c r="W720" i="20"/>
  <c r="X720" i="20" s="1"/>
  <c r="U721" i="20"/>
  <c r="W721" i="20"/>
  <c r="X721" i="20" s="1"/>
  <c r="U722" i="20"/>
  <c r="W722" i="20"/>
  <c r="X722" i="20" s="1"/>
  <c r="U723" i="20"/>
  <c r="W723" i="20"/>
  <c r="X723" i="20" s="1"/>
  <c r="U724" i="20"/>
  <c r="W724" i="20"/>
  <c r="X724" i="20" s="1"/>
  <c r="U725" i="20"/>
  <c r="W725" i="20"/>
  <c r="X725" i="20" s="1"/>
  <c r="U726" i="20"/>
  <c r="W726" i="20"/>
  <c r="X726" i="20" s="1"/>
  <c r="U727" i="20"/>
  <c r="W727" i="20"/>
  <c r="X727" i="20" s="1"/>
  <c r="U728" i="20"/>
  <c r="W728" i="20"/>
  <c r="X728" i="20" s="1"/>
  <c r="U729" i="20"/>
  <c r="W729" i="20"/>
  <c r="X729" i="20" s="1"/>
  <c r="U730" i="20"/>
  <c r="W730" i="20"/>
  <c r="X730" i="20" s="1"/>
  <c r="U731" i="20"/>
  <c r="W731" i="20"/>
  <c r="X731" i="20" s="1"/>
  <c r="U732" i="20"/>
  <c r="W732" i="20"/>
  <c r="X732" i="20" s="1"/>
  <c r="U733" i="20"/>
  <c r="W733" i="20"/>
  <c r="X733" i="20" s="1"/>
  <c r="U734" i="20"/>
  <c r="W734" i="20"/>
  <c r="X734" i="20" s="1"/>
  <c r="U735" i="20"/>
  <c r="W735" i="20"/>
  <c r="X735" i="20" s="1"/>
  <c r="U736" i="20"/>
  <c r="W736" i="20"/>
  <c r="X736" i="20" s="1"/>
  <c r="U737" i="20"/>
  <c r="W737" i="20"/>
  <c r="X737" i="20" s="1"/>
  <c r="U738" i="20"/>
  <c r="W738" i="20"/>
  <c r="X738" i="20" s="1"/>
  <c r="U739" i="20"/>
  <c r="W739" i="20"/>
  <c r="X739" i="20" s="1"/>
  <c r="U740" i="20"/>
  <c r="W740" i="20"/>
  <c r="X740" i="20" s="1"/>
  <c r="U741" i="20"/>
  <c r="W741" i="20"/>
  <c r="X741" i="20" s="1"/>
  <c r="U742" i="20"/>
  <c r="W742" i="20"/>
  <c r="X742" i="20" s="1"/>
  <c r="U743" i="20"/>
  <c r="W743" i="20"/>
  <c r="X743" i="20" s="1"/>
  <c r="U744" i="20"/>
  <c r="W744" i="20"/>
  <c r="X744" i="20" s="1"/>
  <c r="U745" i="20"/>
  <c r="W745" i="20"/>
  <c r="X745" i="20" s="1"/>
  <c r="U746" i="20"/>
  <c r="W746" i="20"/>
  <c r="X746" i="20" s="1"/>
  <c r="U747" i="20"/>
  <c r="W747" i="20"/>
  <c r="X747" i="20" s="1"/>
  <c r="U748" i="20"/>
  <c r="W748" i="20"/>
  <c r="X748" i="20" s="1"/>
  <c r="U749" i="20"/>
  <c r="W749" i="20"/>
  <c r="X749" i="20" s="1"/>
  <c r="U750" i="20"/>
  <c r="W750" i="20"/>
  <c r="X750" i="20" s="1"/>
  <c r="U751" i="20"/>
  <c r="W751" i="20"/>
  <c r="X751" i="20" s="1"/>
  <c r="U752" i="20"/>
  <c r="W752" i="20"/>
  <c r="X752" i="20" s="1"/>
  <c r="U753" i="20"/>
  <c r="W753" i="20"/>
  <c r="X753" i="20" s="1"/>
  <c r="U754" i="20"/>
  <c r="W754" i="20"/>
  <c r="X754" i="20" s="1"/>
  <c r="U755" i="20"/>
  <c r="W755" i="20"/>
  <c r="X755" i="20" s="1"/>
  <c r="U756" i="20"/>
  <c r="W756" i="20"/>
  <c r="X756" i="20" s="1"/>
  <c r="U757" i="20"/>
  <c r="W757" i="20"/>
  <c r="X757" i="20" s="1"/>
  <c r="U758" i="20"/>
  <c r="W758" i="20"/>
  <c r="X758" i="20" s="1"/>
  <c r="U759" i="20"/>
  <c r="W759" i="20"/>
  <c r="X759" i="20" s="1"/>
  <c r="U760" i="20"/>
  <c r="W760" i="20"/>
  <c r="X760" i="20" s="1"/>
  <c r="U761" i="20"/>
  <c r="W761" i="20"/>
  <c r="X761" i="20" s="1"/>
  <c r="U762" i="20"/>
  <c r="W762" i="20"/>
  <c r="X762" i="20" s="1"/>
  <c r="U763" i="20"/>
  <c r="W763" i="20"/>
  <c r="X763" i="20" s="1"/>
  <c r="U764" i="20"/>
  <c r="W764" i="20"/>
  <c r="X764" i="20" s="1"/>
  <c r="U765" i="20"/>
  <c r="W765" i="20"/>
  <c r="X765" i="20" s="1"/>
  <c r="U766" i="20"/>
  <c r="W766" i="20"/>
  <c r="X766" i="20" s="1"/>
  <c r="U767" i="20"/>
  <c r="W767" i="20"/>
  <c r="X767" i="20" s="1"/>
  <c r="U768" i="20"/>
  <c r="W768" i="20"/>
  <c r="X768" i="20" s="1"/>
  <c r="U769" i="20"/>
  <c r="W769" i="20"/>
  <c r="X769" i="20" s="1"/>
  <c r="U770" i="20"/>
  <c r="W770" i="20"/>
  <c r="X770" i="20" s="1"/>
  <c r="U771" i="20"/>
  <c r="W771" i="20"/>
  <c r="X771" i="20" s="1"/>
  <c r="U772" i="20"/>
  <c r="W772" i="20"/>
  <c r="X772" i="20" s="1"/>
  <c r="U773" i="20"/>
  <c r="W773" i="20"/>
  <c r="X773" i="20" s="1"/>
  <c r="U774" i="20"/>
  <c r="W774" i="20"/>
  <c r="X774" i="20" s="1"/>
  <c r="U775" i="20"/>
  <c r="W775" i="20"/>
  <c r="X775" i="20" s="1"/>
  <c r="U776" i="20"/>
  <c r="W776" i="20"/>
  <c r="X776" i="20" s="1"/>
  <c r="U777" i="20"/>
  <c r="W777" i="20"/>
  <c r="X777" i="20" s="1"/>
  <c r="U778" i="20"/>
  <c r="W778" i="20"/>
  <c r="X778" i="20" s="1"/>
  <c r="U779" i="20"/>
  <c r="W779" i="20"/>
  <c r="X779" i="20" s="1"/>
  <c r="U780" i="20"/>
  <c r="W780" i="20"/>
  <c r="X780" i="20" s="1"/>
  <c r="U781" i="20"/>
  <c r="W781" i="20"/>
  <c r="X781" i="20" s="1"/>
  <c r="U782" i="20"/>
  <c r="W782" i="20"/>
  <c r="X782" i="20" s="1"/>
  <c r="U783" i="20"/>
  <c r="W783" i="20"/>
  <c r="X783" i="20" s="1"/>
  <c r="U784" i="20"/>
  <c r="W784" i="20"/>
  <c r="X784" i="20" s="1"/>
  <c r="U785" i="20"/>
  <c r="W785" i="20"/>
  <c r="X785" i="20" s="1"/>
  <c r="U786" i="20"/>
  <c r="W786" i="20"/>
  <c r="X786" i="20" s="1"/>
  <c r="U787" i="20"/>
  <c r="W787" i="20"/>
  <c r="X787" i="20" s="1"/>
  <c r="U788" i="20"/>
  <c r="W788" i="20"/>
  <c r="X788" i="20" s="1"/>
  <c r="U789" i="20"/>
  <c r="W789" i="20"/>
  <c r="X789" i="20" s="1"/>
  <c r="U790" i="20"/>
  <c r="W790" i="20"/>
  <c r="X790" i="20" s="1"/>
  <c r="U791" i="20"/>
  <c r="W791" i="20"/>
  <c r="X791" i="20" s="1"/>
  <c r="U792" i="20"/>
  <c r="W792" i="20"/>
  <c r="X792" i="20" s="1"/>
  <c r="U793" i="20"/>
  <c r="W793" i="20"/>
  <c r="X793" i="20" s="1"/>
  <c r="U794" i="20"/>
  <c r="W794" i="20"/>
  <c r="X794" i="20" s="1"/>
  <c r="U795" i="20"/>
  <c r="W795" i="20"/>
  <c r="X795" i="20" s="1"/>
  <c r="U796" i="20"/>
  <c r="W796" i="20"/>
  <c r="X796" i="20" s="1"/>
  <c r="U797" i="20"/>
  <c r="W797" i="20"/>
  <c r="X797" i="20" s="1"/>
  <c r="U798" i="20"/>
  <c r="W798" i="20"/>
  <c r="X798" i="20" s="1"/>
  <c r="U799" i="20"/>
  <c r="W799" i="20"/>
  <c r="X799" i="20" s="1"/>
  <c r="U800" i="20"/>
  <c r="W800" i="20"/>
  <c r="X800" i="20" s="1"/>
  <c r="U801" i="20"/>
  <c r="W801" i="20"/>
  <c r="X801" i="20" s="1"/>
  <c r="U802" i="20"/>
  <c r="W802" i="20"/>
  <c r="X802" i="20" s="1"/>
  <c r="U803" i="20"/>
  <c r="W803" i="20"/>
  <c r="X803" i="20" s="1"/>
  <c r="U804" i="20"/>
  <c r="W804" i="20"/>
  <c r="X804" i="20" s="1"/>
  <c r="U805" i="20"/>
  <c r="W805" i="20"/>
  <c r="X805" i="20" s="1"/>
  <c r="U806" i="20"/>
  <c r="W806" i="20"/>
  <c r="X806" i="20" s="1"/>
  <c r="U807" i="20"/>
  <c r="W807" i="20"/>
  <c r="X807" i="20" s="1"/>
  <c r="U808" i="20"/>
  <c r="W808" i="20"/>
  <c r="X808" i="20" s="1"/>
  <c r="U809" i="20"/>
  <c r="W809" i="20"/>
  <c r="X809" i="20" s="1"/>
  <c r="U810" i="20"/>
  <c r="W810" i="20"/>
  <c r="X810" i="20" s="1"/>
  <c r="U811" i="20"/>
  <c r="W811" i="20"/>
  <c r="X811" i="20" s="1"/>
  <c r="U812" i="20"/>
  <c r="W812" i="20"/>
  <c r="X812" i="20" s="1"/>
  <c r="U813" i="20"/>
  <c r="W813" i="20"/>
  <c r="X813" i="20" s="1"/>
  <c r="U814" i="20"/>
  <c r="W814" i="20"/>
  <c r="X814" i="20" s="1"/>
  <c r="U815" i="20"/>
  <c r="W815" i="20"/>
  <c r="X815" i="20" s="1"/>
  <c r="U816" i="20"/>
  <c r="W816" i="20"/>
  <c r="X816" i="20" s="1"/>
  <c r="U817" i="20"/>
  <c r="W817" i="20"/>
  <c r="X817" i="20" s="1"/>
  <c r="U818" i="20"/>
  <c r="W818" i="20"/>
  <c r="X818" i="20" s="1"/>
  <c r="U819" i="20"/>
  <c r="W819" i="20"/>
  <c r="X819" i="20" s="1"/>
  <c r="U820" i="20"/>
  <c r="W820" i="20"/>
  <c r="X820" i="20" s="1"/>
  <c r="U821" i="20"/>
  <c r="W821" i="20"/>
  <c r="X821" i="20" s="1"/>
  <c r="U822" i="20"/>
  <c r="W822" i="20"/>
  <c r="X822" i="20" s="1"/>
  <c r="U823" i="20"/>
  <c r="W823" i="20"/>
  <c r="X823" i="20" s="1"/>
  <c r="U824" i="20"/>
  <c r="W824" i="20"/>
  <c r="X824" i="20" s="1"/>
  <c r="U825" i="20"/>
  <c r="W825" i="20"/>
  <c r="X825" i="20" s="1"/>
  <c r="U826" i="20"/>
  <c r="W826" i="20"/>
  <c r="X826" i="20" s="1"/>
  <c r="U827" i="20"/>
  <c r="W827" i="20"/>
  <c r="X827" i="20" s="1"/>
  <c r="U828" i="20"/>
  <c r="W828" i="20"/>
  <c r="X828" i="20" s="1"/>
  <c r="U829" i="20"/>
  <c r="W829" i="20"/>
  <c r="X829" i="20" s="1"/>
  <c r="U830" i="20"/>
  <c r="W830" i="20"/>
  <c r="X830" i="20" s="1"/>
  <c r="U831" i="20"/>
  <c r="W831" i="20"/>
  <c r="X831" i="20" s="1"/>
  <c r="U832" i="20"/>
  <c r="W832" i="20"/>
  <c r="X832" i="20" s="1"/>
  <c r="U833" i="20"/>
  <c r="W833" i="20"/>
  <c r="X833" i="20" s="1"/>
  <c r="U834" i="20"/>
  <c r="W834" i="20"/>
  <c r="X834" i="20" s="1"/>
  <c r="U835" i="20"/>
  <c r="W835" i="20"/>
  <c r="X835" i="20" s="1"/>
  <c r="U836" i="20"/>
  <c r="W836" i="20"/>
  <c r="X836" i="20" s="1"/>
  <c r="U837" i="20"/>
  <c r="W837" i="20"/>
  <c r="X837" i="20" s="1"/>
  <c r="U838" i="20"/>
  <c r="W838" i="20"/>
  <c r="X838" i="20" s="1"/>
  <c r="U839" i="20"/>
  <c r="W839" i="20"/>
  <c r="X839" i="20" s="1"/>
  <c r="U840" i="20"/>
  <c r="W840" i="20"/>
  <c r="X840" i="20" s="1"/>
  <c r="U841" i="20"/>
  <c r="W841" i="20"/>
  <c r="X841" i="20" s="1"/>
  <c r="U842" i="20"/>
  <c r="W842" i="20"/>
  <c r="X842" i="20" s="1"/>
  <c r="U843" i="20"/>
  <c r="W843" i="20"/>
  <c r="X843" i="20" s="1"/>
  <c r="U844" i="20"/>
  <c r="W844" i="20"/>
  <c r="X844" i="20" s="1"/>
  <c r="U845" i="20"/>
  <c r="W845" i="20"/>
  <c r="X845" i="20" s="1"/>
  <c r="U846" i="20"/>
  <c r="W846" i="20"/>
  <c r="X846" i="20" s="1"/>
  <c r="U847" i="20"/>
  <c r="W847" i="20"/>
  <c r="X847" i="20" s="1"/>
  <c r="U848" i="20"/>
  <c r="W848" i="20"/>
  <c r="X848" i="20" s="1"/>
  <c r="U849" i="20"/>
  <c r="W849" i="20"/>
  <c r="X849" i="20" s="1"/>
  <c r="U850" i="20"/>
  <c r="W850" i="20"/>
  <c r="X850" i="20" s="1"/>
  <c r="U851" i="20"/>
  <c r="W851" i="20"/>
  <c r="X851" i="20" s="1"/>
  <c r="U852" i="20"/>
  <c r="W852" i="20"/>
  <c r="X852" i="20" s="1"/>
  <c r="U853" i="20"/>
  <c r="W853" i="20"/>
  <c r="X853" i="20" s="1"/>
  <c r="U854" i="20"/>
  <c r="W854" i="20"/>
  <c r="X854" i="20" s="1"/>
  <c r="U855" i="20"/>
  <c r="W855" i="20"/>
  <c r="X855" i="20" s="1"/>
  <c r="U856" i="20"/>
  <c r="W856" i="20"/>
  <c r="X856" i="20" s="1"/>
  <c r="U857" i="20"/>
  <c r="W857" i="20"/>
  <c r="X857" i="20" s="1"/>
  <c r="U858" i="20"/>
  <c r="W858" i="20"/>
  <c r="X858" i="20" s="1"/>
  <c r="U859" i="20"/>
  <c r="W859" i="20"/>
  <c r="X859" i="20" s="1"/>
  <c r="U860" i="20"/>
  <c r="W860" i="20"/>
  <c r="X860" i="20" s="1"/>
  <c r="U861" i="20"/>
  <c r="W861" i="20"/>
  <c r="X861" i="20" s="1"/>
  <c r="U862" i="20"/>
  <c r="W862" i="20"/>
  <c r="X862" i="20" s="1"/>
  <c r="U863" i="20"/>
  <c r="W863" i="20"/>
  <c r="X863" i="20" s="1"/>
  <c r="U864" i="20"/>
  <c r="W864" i="20"/>
  <c r="X864" i="20" s="1"/>
  <c r="U865" i="20"/>
  <c r="W865" i="20"/>
  <c r="X865" i="20" s="1"/>
  <c r="U866" i="20"/>
  <c r="W866" i="20"/>
  <c r="X866" i="20" s="1"/>
  <c r="U867" i="20"/>
  <c r="W867" i="20"/>
  <c r="X867" i="20" s="1"/>
  <c r="U868" i="20"/>
  <c r="W868" i="20"/>
  <c r="X868" i="20" s="1"/>
  <c r="U869" i="20"/>
  <c r="W869" i="20"/>
  <c r="X869" i="20" s="1"/>
  <c r="U870" i="20"/>
  <c r="W870" i="20"/>
  <c r="X870" i="20" s="1"/>
  <c r="U871" i="20"/>
  <c r="W871" i="20"/>
  <c r="X871" i="20" s="1"/>
  <c r="U872" i="20"/>
  <c r="W872" i="20"/>
  <c r="X872" i="20" s="1"/>
  <c r="U873" i="20"/>
  <c r="W873" i="20"/>
  <c r="X873" i="20" s="1"/>
  <c r="U874" i="20"/>
  <c r="W874" i="20"/>
  <c r="X874" i="20" s="1"/>
  <c r="U875" i="20"/>
  <c r="W875" i="20"/>
  <c r="X875" i="20" s="1"/>
  <c r="U876" i="20"/>
  <c r="W876" i="20"/>
  <c r="X876" i="20" s="1"/>
  <c r="U877" i="20"/>
  <c r="W877" i="20"/>
  <c r="X877" i="20" s="1"/>
  <c r="U878" i="20"/>
  <c r="W878" i="20"/>
  <c r="X878" i="20" s="1"/>
  <c r="U879" i="20"/>
  <c r="W879" i="20"/>
  <c r="X879" i="20" s="1"/>
  <c r="U880" i="20"/>
  <c r="W880" i="20"/>
  <c r="X880" i="20" s="1"/>
  <c r="U881" i="20"/>
  <c r="W881" i="20"/>
  <c r="X881" i="20" s="1"/>
  <c r="U882" i="20"/>
  <c r="W882" i="20"/>
  <c r="X882" i="20" s="1"/>
  <c r="U883" i="20"/>
  <c r="W883" i="20"/>
  <c r="X883" i="20" s="1"/>
  <c r="U884" i="20"/>
  <c r="W884" i="20"/>
  <c r="X884" i="20" s="1"/>
  <c r="U885" i="20"/>
  <c r="W885" i="20"/>
  <c r="X885" i="20" s="1"/>
  <c r="U886" i="20"/>
  <c r="W886" i="20"/>
  <c r="X886" i="20" s="1"/>
  <c r="U887" i="20"/>
  <c r="W887" i="20"/>
  <c r="X887" i="20" s="1"/>
  <c r="U888" i="20"/>
  <c r="W888" i="20"/>
  <c r="X888" i="20" s="1"/>
  <c r="U889" i="20"/>
  <c r="W889" i="20"/>
  <c r="X889" i="20" s="1"/>
  <c r="U890" i="20"/>
  <c r="W890" i="20"/>
  <c r="X890" i="20" s="1"/>
  <c r="U891" i="20"/>
  <c r="W891" i="20"/>
  <c r="X891" i="20" s="1"/>
  <c r="U892" i="20"/>
  <c r="W892" i="20"/>
  <c r="X892" i="20" s="1"/>
  <c r="U893" i="20"/>
  <c r="W893" i="20"/>
  <c r="X893" i="20" s="1"/>
  <c r="U894" i="20"/>
  <c r="W894" i="20"/>
  <c r="X894" i="20" s="1"/>
  <c r="U895" i="20"/>
  <c r="W895" i="20"/>
  <c r="X895" i="20" s="1"/>
  <c r="U896" i="20"/>
  <c r="W896" i="20"/>
  <c r="X896" i="20" s="1"/>
  <c r="U897" i="20"/>
  <c r="W897" i="20"/>
  <c r="X897" i="20" s="1"/>
  <c r="U898" i="20"/>
  <c r="W898" i="20"/>
  <c r="X898" i="20" s="1"/>
  <c r="U899" i="20"/>
  <c r="W899" i="20"/>
  <c r="X899" i="20" s="1"/>
  <c r="U900" i="20"/>
  <c r="W900" i="20"/>
  <c r="X900" i="20" s="1"/>
  <c r="U901" i="20"/>
  <c r="W901" i="20"/>
  <c r="X901" i="20" s="1"/>
  <c r="U902" i="20"/>
  <c r="W902" i="20"/>
  <c r="X902" i="20" s="1"/>
  <c r="U903" i="20"/>
  <c r="W903" i="20"/>
  <c r="X903" i="20" s="1"/>
  <c r="U904" i="20"/>
  <c r="W904" i="20"/>
  <c r="X904" i="20" s="1"/>
  <c r="U905" i="20"/>
  <c r="W905" i="20"/>
  <c r="X905" i="20" s="1"/>
  <c r="U906" i="20"/>
  <c r="W906" i="20"/>
  <c r="X906" i="20" s="1"/>
  <c r="U907" i="20"/>
  <c r="W907" i="20"/>
  <c r="X907" i="20" s="1"/>
  <c r="U908" i="20"/>
  <c r="W908" i="20"/>
  <c r="X908" i="20" s="1"/>
  <c r="U909" i="20"/>
  <c r="W909" i="20"/>
  <c r="X909" i="20" s="1"/>
  <c r="U910" i="20"/>
  <c r="W910" i="20"/>
  <c r="X910" i="20" s="1"/>
  <c r="U911" i="20"/>
  <c r="W911" i="20"/>
  <c r="X911" i="20" s="1"/>
  <c r="U912" i="20"/>
  <c r="W912" i="20"/>
  <c r="X912" i="20" s="1"/>
  <c r="U913" i="20"/>
  <c r="W913" i="20"/>
  <c r="X913" i="20" s="1"/>
  <c r="U914" i="20"/>
  <c r="W914" i="20"/>
  <c r="X914" i="20" s="1"/>
  <c r="U915" i="20"/>
  <c r="W915" i="20"/>
  <c r="X915" i="20" s="1"/>
  <c r="U916" i="20"/>
  <c r="W916" i="20"/>
  <c r="X916" i="20" s="1"/>
  <c r="U917" i="20"/>
  <c r="W917" i="20"/>
  <c r="X917" i="20" s="1"/>
  <c r="U918" i="20"/>
  <c r="W918" i="20"/>
  <c r="X918" i="20" s="1"/>
  <c r="U919" i="20"/>
  <c r="W919" i="20"/>
  <c r="X919" i="20" s="1"/>
  <c r="U920" i="20"/>
  <c r="W920" i="20"/>
  <c r="X920" i="20" s="1"/>
  <c r="W2" i="20"/>
  <c r="X2" i="20" s="1"/>
  <c r="U2" i="20"/>
  <c r="U517" i="20"/>
</calcChain>
</file>

<file path=xl/sharedStrings.xml><?xml version="1.0" encoding="utf-8"?>
<sst xmlns="http://schemas.openxmlformats.org/spreadsheetml/2006/main" count="60093" uniqueCount="2501">
  <si>
    <t xml:space="preserve">REPORT OF SURVEY              </t>
  </si>
  <si>
    <t xml:space="preserve">CELIA, BETTY (EM)   </t>
  </si>
  <si>
    <t xml:space="preserve">HUIZHOU, CHINA                               </t>
  </si>
  <si>
    <t xml:space="preserve">WIN INDUSTRY                  </t>
  </si>
  <si>
    <t xml:space="preserve">12203          </t>
  </si>
  <si>
    <t xml:space="preserve">CELIA (EM)          </t>
  </si>
  <si>
    <t xml:space="preserve">DONGGUAN, CHINA                              </t>
  </si>
  <si>
    <t xml:space="preserve">DEFOND                        </t>
  </si>
  <si>
    <t xml:space="preserve">ACDE3EP401     </t>
  </si>
  <si>
    <t xml:space="preserve">ACDNP73301     </t>
  </si>
  <si>
    <t xml:space="preserve">TINA (EM)           </t>
  </si>
  <si>
    <t xml:space="preserve">SHENZHEN, CHINA                              </t>
  </si>
  <si>
    <t xml:space="preserve">EVER GRAND                    </t>
  </si>
  <si>
    <t xml:space="preserve">03/22577/0     </t>
  </si>
  <si>
    <t xml:space="preserve">GUANGZHOU, CHINA                             </t>
  </si>
  <si>
    <t xml:space="preserve">KWONG FAI                     </t>
  </si>
  <si>
    <t xml:space="preserve">01/68860/0     </t>
  </si>
  <si>
    <t xml:space="preserve">01/68816/0     </t>
  </si>
  <si>
    <t xml:space="preserve">01/68815/0     </t>
  </si>
  <si>
    <t xml:space="preserve">WINFAIR                       </t>
  </si>
  <si>
    <t xml:space="preserve">11121490       </t>
  </si>
  <si>
    <t xml:space="preserve">ZHENRONG                      </t>
  </si>
  <si>
    <t xml:space="preserve">1758878        </t>
  </si>
  <si>
    <t xml:space="preserve">CELIA, BETTY (EM)'  </t>
  </si>
  <si>
    <t xml:space="preserve">1758991        </t>
  </si>
  <si>
    <t xml:space="preserve">1758862        </t>
  </si>
  <si>
    <t xml:space="preserve">1759030        </t>
  </si>
  <si>
    <t xml:space="preserve">FOCUS DONGGUAN                </t>
  </si>
  <si>
    <t xml:space="preserve">1/67007/0      </t>
  </si>
  <si>
    <t xml:space="preserve">31/31219/0     </t>
  </si>
  <si>
    <t xml:space="preserve">31/31201/0     </t>
  </si>
  <si>
    <t xml:space="preserve">HUIZHO8U, CHINA                              </t>
  </si>
  <si>
    <t xml:space="preserve">B1351193/2     </t>
  </si>
  <si>
    <t xml:space="preserve">HUIZHOU,CHINA                                </t>
  </si>
  <si>
    <t xml:space="preserve">31/31218/0     </t>
  </si>
  <si>
    <t xml:space="preserve">B1454299       </t>
  </si>
  <si>
    <t xml:space="preserve">CELIA (EM0          </t>
  </si>
  <si>
    <t xml:space="preserve">31/31217/0     </t>
  </si>
  <si>
    <t>PLEASE ADVISE YOUR DISPOSITION</t>
  </si>
  <si>
    <t xml:space="preserve">082558409      </t>
  </si>
  <si>
    <t xml:space="preserve">03/23193/0     </t>
  </si>
  <si>
    <t xml:space="preserve">WELLOYD                       </t>
  </si>
  <si>
    <t xml:space="preserve">03/22458/0     </t>
  </si>
  <si>
    <t xml:space="preserve">LOSHACHUN (EM)      </t>
  </si>
  <si>
    <t xml:space="preserve">XIAMEN, CHINA                                </t>
  </si>
  <si>
    <t xml:space="preserve">SINO-JAPAN                    </t>
  </si>
  <si>
    <t xml:space="preserve">59852          </t>
  </si>
  <si>
    <t xml:space="preserve">CELIA,BETTY (EM)    </t>
  </si>
  <si>
    <t xml:space="preserve">RA10857        </t>
  </si>
  <si>
    <t xml:space="preserve">TINA, CELIA (EM)    </t>
  </si>
  <si>
    <t xml:space="preserve">082558410      </t>
  </si>
  <si>
    <t xml:space="preserve">TINA, CELIA 9EM)    </t>
  </si>
  <si>
    <t xml:space="preserve">03/16358/0     </t>
  </si>
  <si>
    <t xml:space="preserve">HONG TIN                      </t>
  </si>
  <si>
    <t xml:space="preserve">59728          </t>
  </si>
  <si>
    <t xml:space="preserve">TINA, CELIA (EM)\   </t>
  </si>
  <si>
    <t xml:space="preserve">11294          </t>
  </si>
  <si>
    <t>STATUS</t>
  </si>
  <si>
    <t>TRANSPORTATION</t>
  </si>
  <si>
    <t>HOTEL</t>
  </si>
  <si>
    <t>D/N</t>
  </si>
  <si>
    <t>REPORT</t>
  </si>
  <si>
    <t>PREPARED BY</t>
  </si>
  <si>
    <t>PLACE OF</t>
  </si>
  <si>
    <t>QUANTITY</t>
  </si>
  <si>
    <t>VENDOR</t>
  </si>
  <si>
    <t>MODEL</t>
  </si>
  <si>
    <t>01/04/2015-08/04/2015</t>
  </si>
  <si>
    <t xml:space="preserve">SIMON, PHONE (EM)   </t>
  </si>
  <si>
    <t xml:space="preserve">CIXI, CHINA                                  </t>
  </si>
  <si>
    <t xml:space="preserve">MAGIC COOLING                 </t>
  </si>
  <si>
    <t xml:space="preserve">COMFF5515WHT   </t>
  </si>
  <si>
    <t xml:space="preserve">SIMON, PHONE (CK)   </t>
  </si>
  <si>
    <t xml:space="preserve">TF55153W       </t>
  </si>
  <si>
    <t xml:space="preserve">PHONE, SIMON (CK)   </t>
  </si>
  <si>
    <t xml:space="preserve">R50263W        </t>
  </si>
  <si>
    <t xml:space="preserve">JASON (EM)          </t>
  </si>
  <si>
    <t xml:space="preserve">SHUNDE, CHINA                                </t>
  </si>
  <si>
    <t xml:space="preserve">ARCAIR                        </t>
  </si>
  <si>
    <t xml:space="preserve">444442851      </t>
  </si>
  <si>
    <t xml:space="preserve">CORY (CK)           </t>
  </si>
  <si>
    <t xml:space="preserve">HE FEI, CHINA                                </t>
  </si>
  <si>
    <t xml:space="preserve">B7030FF        </t>
  </si>
  <si>
    <t xml:space="preserve">GUANGDONG MIDEA KITCHEN       </t>
  </si>
  <si>
    <t xml:space="preserve">SIMW60         </t>
  </si>
  <si>
    <t xml:space="preserve">JERRY (EM)          </t>
  </si>
  <si>
    <t xml:space="preserve">HEFEI, CHINA                                 </t>
  </si>
  <si>
    <t xml:space="preserve">NW5050FF       </t>
  </si>
  <si>
    <t xml:space="preserve">ANDY (CK)           </t>
  </si>
  <si>
    <t xml:space="preserve">QING DAO, CHINA                              </t>
  </si>
  <si>
    <t xml:space="preserve">QINGDAO SANTA                 </t>
  </si>
  <si>
    <t xml:space="preserve">CF100LW        </t>
  </si>
  <si>
    <t xml:space="preserve">NANSHA, CHINA                                </t>
  </si>
  <si>
    <t xml:space="preserve">MIDEA GROUP (HUALING FACTORY) </t>
  </si>
  <si>
    <t xml:space="preserve">TF55185W       </t>
  </si>
  <si>
    <t xml:space="preserve">CF250LW        </t>
  </si>
  <si>
    <t xml:space="preserve">B5050FF        </t>
  </si>
  <si>
    <t xml:space="preserve">FOSHAN SHUNDE MIDEA WASHING   </t>
  </si>
  <si>
    <t xml:space="preserve">IDW450MK2      </t>
  </si>
  <si>
    <t xml:space="preserve">S450DW         </t>
  </si>
  <si>
    <t xml:space="preserve">JASON, ANNIE (EM)   </t>
  </si>
  <si>
    <t xml:space="preserve">DW45MK2        </t>
  </si>
  <si>
    <t xml:space="preserve">R5010W         </t>
  </si>
  <si>
    <t xml:space="preserve">NW7030FF       </t>
  </si>
  <si>
    <t xml:space="preserve">INT50FF        </t>
  </si>
  <si>
    <t xml:space="preserve">INT70FF        </t>
  </si>
  <si>
    <t xml:space="preserve">CF200LW        </t>
  </si>
  <si>
    <t xml:space="preserve">CF150LW        </t>
  </si>
  <si>
    <t xml:space="preserve">ZHONGSHAN, CHINA                             </t>
  </si>
  <si>
    <t xml:space="preserve">CANDOR                        </t>
  </si>
  <si>
    <t xml:space="preserve">600SSWC        </t>
  </si>
  <si>
    <t xml:space="preserve">JASON, LINDA (EM)   </t>
  </si>
  <si>
    <t xml:space="preserve">150SSWC        </t>
  </si>
  <si>
    <t xml:space="preserve">ANDY (EM)           </t>
  </si>
  <si>
    <t xml:space="preserve">QINGDAO, CHINA                               </t>
  </si>
  <si>
    <t xml:space="preserve">TF60183SS      </t>
  </si>
  <si>
    <t xml:space="preserve">PAUL, JASON (EM)    </t>
  </si>
  <si>
    <t xml:space="preserve">UWM60          </t>
  </si>
  <si>
    <t xml:space="preserve">BELLING BIMW60 </t>
  </si>
  <si>
    <t xml:space="preserve">HUNG, DEMI (EM)     </t>
  </si>
  <si>
    <t xml:space="preserve">444442865      </t>
  </si>
  <si>
    <t xml:space="preserve">RIGHTWAY ASIA                 </t>
  </si>
  <si>
    <t xml:space="preserve">HEA709         </t>
  </si>
  <si>
    <t xml:space="preserve">HEA708         </t>
  </si>
  <si>
    <t xml:space="preserve">CLGN1400ST     </t>
  </si>
  <si>
    <t xml:space="preserve">CLGN700ST      </t>
  </si>
  <si>
    <t xml:space="preserve">CUGN700ST      </t>
  </si>
  <si>
    <t xml:space="preserve">RELEASED FOR SHIPMENT         </t>
  </si>
  <si>
    <t xml:space="preserve">NC295          </t>
  </si>
  <si>
    <t xml:space="preserve">LILY, SASA (EM)     </t>
  </si>
  <si>
    <t>GUANGDONG GALANZ MICROWAVE OVE</t>
  </si>
  <si>
    <t xml:space="preserve">BIM60STA       </t>
  </si>
  <si>
    <t xml:space="preserve">LILY  VIVI (EM)     </t>
  </si>
  <si>
    <t xml:space="preserve">BIM60BLK       </t>
  </si>
  <si>
    <t xml:space="preserve">LUCY, KIKI (EM)     </t>
  </si>
  <si>
    <t>ZHONGSHAN DONLIM WEILI ELECTRI</t>
  </si>
  <si>
    <t xml:space="preserve">46730          </t>
  </si>
  <si>
    <t xml:space="preserve">RONNIE, PERRY (EM)  </t>
  </si>
  <si>
    <t xml:space="preserve">SUZHOU, CHINA                                </t>
  </si>
  <si>
    <t>ECOVACS ROBOTICS (SUZHOU) CO.,</t>
  </si>
  <si>
    <t xml:space="preserve">70092          </t>
  </si>
  <si>
    <t xml:space="preserve">ANN, ZITA (EM)      </t>
  </si>
  <si>
    <t xml:space="preserve">46726          </t>
  </si>
  <si>
    <t xml:space="preserve">EVA, TINA (EM)      </t>
  </si>
  <si>
    <t xml:space="preserve">46720          </t>
  </si>
  <si>
    <t xml:space="preserve">SIMON (CK)          </t>
  </si>
  <si>
    <t>CUORI ELECTRICAL APPLIANCES(GR</t>
  </si>
  <si>
    <t xml:space="preserve">70090          </t>
  </si>
  <si>
    <t xml:space="preserve">LILY (EM)           </t>
  </si>
  <si>
    <t xml:space="preserve">46725          </t>
  </si>
  <si>
    <t xml:space="preserve">LUCY (EM)           </t>
  </si>
  <si>
    <t xml:space="preserve">46723          </t>
  </si>
  <si>
    <t xml:space="preserve">LILY, LOUISA (EM)   </t>
  </si>
  <si>
    <t xml:space="preserve">UNITED INTERNATIONAL CO LTD   </t>
  </si>
  <si>
    <t xml:space="preserve">DH212          </t>
  </si>
  <si>
    <t xml:space="preserve">LUCY, ANNIE (EM)'   </t>
  </si>
  <si>
    <t xml:space="preserve">46721          </t>
  </si>
  <si>
    <t xml:space="preserve">NING BO, CHINA                               </t>
  </si>
  <si>
    <t>ZHEJIANG FUERJIA ELECTRONIC TE</t>
  </si>
  <si>
    <t xml:space="preserve">APPLE, BETTY (EM)   </t>
  </si>
  <si>
    <t xml:space="preserve">AIRMATE                       </t>
  </si>
  <si>
    <t xml:space="preserve">FFIH15A31      </t>
  </si>
  <si>
    <t xml:space="preserve">T23WH1511CW    </t>
  </si>
  <si>
    <t xml:space="preserve">JOYCE, ALAN (CK)    </t>
  </si>
  <si>
    <t xml:space="preserve">6908931359     </t>
  </si>
  <si>
    <t xml:space="preserve">SUNNY (EM)          </t>
  </si>
  <si>
    <t xml:space="preserve">FUZHOU, CHINA                                </t>
  </si>
  <si>
    <t xml:space="preserve">HOMESTAR CORPORATION          </t>
  </si>
  <si>
    <t xml:space="preserve">PF2325HL       </t>
  </si>
  <si>
    <t xml:space="preserve">SALLY, JOYCE (CK)   </t>
  </si>
  <si>
    <t xml:space="preserve">BF39DXP REV    </t>
  </si>
  <si>
    <t xml:space="preserve">SALLY, ALAN (CK)    </t>
  </si>
  <si>
    <t xml:space="preserve">BLF50          </t>
  </si>
  <si>
    <t xml:space="preserve">SUMMER, SALLY (CK)  </t>
  </si>
  <si>
    <t>DF2608-AU(REV04</t>
  </si>
  <si>
    <t xml:space="preserve">DFB8842        </t>
  </si>
  <si>
    <t xml:space="preserve">SIMON, SALLY (CK)   </t>
  </si>
  <si>
    <t xml:space="preserve">BLF34          </t>
  </si>
  <si>
    <t xml:space="preserve">BF45DXP        </t>
  </si>
  <si>
    <t xml:space="preserve">ARTWRIGHT                     </t>
  </si>
  <si>
    <t>DM32-1164PMOD.A</t>
  </si>
  <si>
    <t xml:space="preserve">LINDA, EVA (EM)     </t>
  </si>
  <si>
    <t xml:space="preserve">EUH10B24CT     </t>
  </si>
  <si>
    <t xml:space="preserve">EVA, APPLE (EM)     </t>
  </si>
  <si>
    <t xml:space="preserve">EWA10C31       </t>
  </si>
  <si>
    <t xml:space="preserve">DGWH4031       </t>
  </si>
  <si>
    <t xml:space="preserve">PENDING BUYER'S DECISION      </t>
  </si>
  <si>
    <t xml:space="preserve">APPLE, TINA (EM)    </t>
  </si>
  <si>
    <t xml:space="preserve">T23WH1221CW    </t>
  </si>
  <si>
    <t xml:space="preserve">EVA, LINDA (EM)     </t>
  </si>
  <si>
    <t xml:space="preserve">EWA10C21       </t>
  </si>
  <si>
    <t xml:space="preserve">T23WH0711CW    </t>
  </si>
  <si>
    <t xml:space="preserve">LINDA, APPLE (EM)   </t>
  </si>
  <si>
    <t xml:space="preserve">PCH2000TCW-TK  </t>
  </si>
  <si>
    <t xml:space="preserve">PAUL, ALAN (CK)     </t>
  </si>
  <si>
    <t xml:space="preserve">DF3033ST       </t>
  </si>
  <si>
    <t>DFG3033 (REV05)</t>
  </si>
  <si>
    <t xml:space="preserve">JOYCE, SALLY (CK)   </t>
  </si>
  <si>
    <t xml:space="preserve">BLF5051        </t>
  </si>
  <si>
    <t>DF3215 (REV 15)</t>
  </si>
  <si>
    <t xml:space="preserve">ANN,  LINDA (EM)    </t>
  </si>
  <si>
    <t xml:space="preserve">EUH10B34CT     </t>
  </si>
  <si>
    <t xml:space="preserve">LIZ, ANN (EM)       </t>
  </si>
  <si>
    <t xml:space="preserve">PCH2000TCW     </t>
  </si>
  <si>
    <t xml:space="preserve">DF2624L        </t>
  </si>
  <si>
    <t xml:space="preserve">SUMMER, SALLY (CK   </t>
  </si>
  <si>
    <t>DFG2562 (REV05)</t>
  </si>
  <si>
    <t xml:space="preserve">BLF50-AU       </t>
  </si>
  <si>
    <t xml:space="preserve">SIMON (EM)          </t>
  </si>
  <si>
    <t xml:space="preserve">CLIMA15ECL     </t>
  </si>
  <si>
    <t xml:space="preserve">CLIMA10ECL     </t>
  </si>
  <si>
    <t xml:space="preserve">PF2325HG       </t>
  </si>
  <si>
    <t xml:space="preserve">SALLY (EM)          </t>
  </si>
  <si>
    <t xml:space="preserve">NINGBO, CHINA                                </t>
  </si>
  <si>
    <t xml:space="preserve">DLG1058 REV04  </t>
  </si>
  <si>
    <t xml:space="preserve">SUMMER, PHONE (CK)  </t>
  </si>
  <si>
    <t xml:space="preserve">OFC2400Tif     </t>
  </si>
  <si>
    <t>FOB</t>
  </si>
  <si>
    <t>UNIT</t>
  </si>
  <si>
    <t xml:space="preserve">ANN, LIZ (EM)       </t>
  </si>
  <si>
    <t xml:space="preserve">HANG SHUN HING CO. LTD.       </t>
  </si>
  <si>
    <t xml:space="preserve">C2010          </t>
  </si>
  <si>
    <t xml:space="preserve">JODIE (EM)          </t>
  </si>
  <si>
    <t xml:space="preserve">TIANJIN, CHINA                               </t>
  </si>
  <si>
    <t xml:space="preserve">TIANJIN FOCUS                 </t>
  </si>
  <si>
    <t xml:space="preserve">20990148       </t>
  </si>
  <si>
    <t xml:space="preserve">JODIE (CK)          </t>
  </si>
  <si>
    <t xml:space="preserve">TIAN JIN, CHINA                              </t>
  </si>
  <si>
    <t xml:space="preserve">20990115       </t>
  </si>
  <si>
    <t xml:space="preserve">ANN, COCO (EM)      </t>
  </si>
  <si>
    <t xml:space="preserve">PERFECT STEAM APPLIANCES LTD. </t>
  </si>
  <si>
    <t xml:space="preserve">FS-2700        </t>
  </si>
  <si>
    <t xml:space="preserve">LIZ, JULIE (EM)     </t>
  </si>
  <si>
    <t xml:space="preserve">NC2007         </t>
  </si>
  <si>
    <t xml:space="preserve">ANNIE, KIKI (EM)    </t>
  </si>
  <si>
    <t>GUANG DONG XINBAO ELECTRICAL A</t>
  </si>
  <si>
    <t xml:space="preserve">TM-5002        </t>
  </si>
  <si>
    <t>03/04/2015-10/04/2015</t>
  </si>
  <si>
    <t xml:space="preserve">TIANJIN , CHINA                              </t>
  </si>
  <si>
    <t xml:space="preserve">01/69090/4     </t>
  </si>
  <si>
    <t xml:space="preserve">TIANJIN CHINA                                </t>
  </si>
  <si>
    <t xml:space="preserve">01/69457/0     </t>
  </si>
  <si>
    <t xml:space="preserve">01/69090/0     </t>
  </si>
  <si>
    <t xml:space="preserve">01/69090/2     </t>
  </si>
  <si>
    <t xml:space="preserve">01/69090/3     </t>
  </si>
  <si>
    <t xml:space="preserve">035943         </t>
  </si>
  <si>
    <t xml:space="preserve">REJECTED FOR SHIPMENT         </t>
  </si>
  <si>
    <t xml:space="preserve">ANN, TINA (EM)      </t>
  </si>
  <si>
    <t xml:space="preserve">CHUNG MEI INDUSTRIES LTD      </t>
  </si>
  <si>
    <t xml:space="preserve">WWDF20         </t>
  </si>
  <si>
    <t xml:space="preserve">202468         </t>
  </si>
  <si>
    <t xml:space="preserve">RONNIE (CK)         </t>
  </si>
  <si>
    <t xml:space="preserve">SU ZHOU, CHINA                               </t>
  </si>
  <si>
    <t xml:space="preserve">CLEVA HONG KONG LIMITED       </t>
  </si>
  <si>
    <t xml:space="preserve">58120258       </t>
  </si>
  <si>
    <t xml:space="preserve">AMY, APPLE (EM)     </t>
  </si>
  <si>
    <t xml:space="preserve">58120208       </t>
  </si>
  <si>
    <t xml:space="preserve">BOXTER20S      </t>
  </si>
  <si>
    <t xml:space="preserve">AMY (CK)            </t>
  </si>
  <si>
    <t xml:space="preserve">ANTS20BOX      </t>
  </si>
  <si>
    <t xml:space="preserve">ANN, TRACY (EM)     </t>
  </si>
  <si>
    <t xml:space="preserve">SHENZHEN LIANCHUANG           </t>
  </si>
  <si>
    <t xml:space="preserve">PROMAX 4EN1    </t>
  </si>
  <si>
    <t xml:space="preserve">ZITA, COCO (EM)     </t>
  </si>
  <si>
    <t xml:space="preserve">LISSEHUM       </t>
  </si>
  <si>
    <t xml:space="preserve">ERIC (EM)           </t>
  </si>
  <si>
    <t xml:space="preserve">CS6C           </t>
  </si>
  <si>
    <t xml:space="preserve">ERIC, SUMMER (CK)   </t>
  </si>
  <si>
    <t xml:space="preserve">CS4C           </t>
  </si>
  <si>
    <t xml:space="preserve">CS5C           </t>
  </si>
  <si>
    <t xml:space="preserve">SUMMER (EM)         </t>
  </si>
  <si>
    <t xml:space="preserve">CS3            </t>
  </si>
  <si>
    <t xml:space="preserve">PERRY, SUMMER (CK)  </t>
  </si>
  <si>
    <t xml:space="preserve">CS3C           </t>
  </si>
  <si>
    <t xml:space="preserve">PERRY, ANDY (CK)    </t>
  </si>
  <si>
    <t xml:space="preserve">CS2            </t>
  </si>
  <si>
    <t xml:space="preserve">TF5517W        </t>
  </si>
  <si>
    <t xml:space="preserve">HUNG, SASA (EM)     </t>
  </si>
  <si>
    <t xml:space="preserve">444442854      </t>
  </si>
  <si>
    <t xml:space="preserve">444442853      </t>
  </si>
  <si>
    <t xml:space="preserve">444442852      </t>
  </si>
  <si>
    <t xml:space="preserve">NWR50263WWHI   </t>
  </si>
  <si>
    <t xml:space="preserve">PHONE (CK)          </t>
  </si>
  <si>
    <t xml:space="preserve">JERRY, CORY (CK)    </t>
  </si>
  <si>
    <t xml:space="preserve">BSTAT5050      </t>
  </si>
  <si>
    <t xml:space="preserve">CORY, JERRY (CK)    </t>
  </si>
  <si>
    <t xml:space="preserve">UBSTAT5050     </t>
  </si>
  <si>
    <t xml:space="preserve">BSTAT7030      </t>
  </si>
  <si>
    <t xml:space="preserve">JERRY (CK)          </t>
  </si>
  <si>
    <t xml:space="preserve">TS55172W       </t>
  </si>
  <si>
    <t xml:space="preserve">NW FRZ55BLK    </t>
  </si>
  <si>
    <t xml:space="preserve">T5039S         </t>
  </si>
  <si>
    <t xml:space="preserve">NWCF142LWHT    </t>
  </si>
  <si>
    <t xml:space="preserve">NWCOM5012WHT   </t>
  </si>
  <si>
    <t xml:space="preserve">NWREF50WHT     </t>
  </si>
  <si>
    <t xml:space="preserve">NWLAR50WHT     </t>
  </si>
  <si>
    <t xml:space="preserve">TRACY (EM)          </t>
  </si>
  <si>
    <t xml:space="preserve">NWCF198LWHT    </t>
  </si>
  <si>
    <t xml:space="preserve">NWCF295LWHT    </t>
  </si>
  <si>
    <t xml:space="preserve">NWCF420LWHT    </t>
  </si>
  <si>
    <t xml:space="preserve">TF50152W       </t>
  </si>
  <si>
    <t xml:space="preserve">TF55142W       </t>
  </si>
  <si>
    <t xml:space="preserve">LAR55WHT       </t>
  </si>
  <si>
    <t xml:space="preserve">LAR55BLK       </t>
  </si>
  <si>
    <t xml:space="preserve">CORY, JERRY (EM)    </t>
  </si>
  <si>
    <t xml:space="preserve">NWCF250LWHT    </t>
  </si>
  <si>
    <t xml:space="preserve">CORY (EM)           </t>
  </si>
  <si>
    <t xml:space="preserve">TR55122W       </t>
  </si>
  <si>
    <t xml:space="preserve">ZITA (CK)           </t>
  </si>
  <si>
    <t xml:space="preserve">SHUN DE, CHINA                               </t>
  </si>
  <si>
    <t xml:space="preserve">EVA (CK)            </t>
  </si>
  <si>
    <t xml:space="preserve">SXS90SS        </t>
  </si>
  <si>
    <t xml:space="preserve">JESSICA (CK)        </t>
  </si>
  <si>
    <t xml:space="preserve">TF55142S       </t>
  </si>
  <si>
    <t xml:space="preserve">JESSICA, CORY (CK)  </t>
  </si>
  <si>
    <t xml:space="preserve">SXS90B         </t>
  </si>
  <si>
    <t xml:space="preserve">TF55142B       </t>
  </si>
  <si>
    <t xml:space="preserve">LOUISA, LILY (EM)   </t>
  </si>
  <si>
    <t xml:space="preserve">300SSWC        </t>
  </si>
  <si>
    <t xml:space="preserve">PAUL,SUNNY (EM)     </t>
  </si>
  <si>
    <t xml:space="preserve">T50122W        </t>
  </si>
  <si>
    <t xml:space="preserve">JASON, ZITA (EM)    </t>
  </si>
  <si>
    <t xml:space="preserve">TS55174WTDA    </t>
  </si>
  <si>
    <t xml:space="preserve">JESSICA (EM)        </t>
  </si>
  <si>
    <t xml:space="preserve">ZITA (EM)           </t>
  </si>
  <si>
    <t xml:space="preserve">CORY (AS)           </t>
  </si>
  <si>
    <t xml:space="preserve">T50084S        </t>
  </si>
  <si>
    <t xml:space="preserve">TF5517S        </t>
  </si>
  <si>
    <t xml:space="preserve">SUMMER (CK)         </t>
  </si>
  <si>
    <t xml:space="preserve">OFRC24TIB      </t>
  </si>
  <si>
    <t xml:space="preserve">SUMMER, SIMON (CK)  </t>
  </si>
  <si>
    <t xml:space="preserve">RNE20(109217)  </t>
  </si>
  <si>
    <t xml:space="preserve">MNT06          </t>
  </si>
  <si>
    <t xml:space="preserve">CHA-BRG        </t>
  </si>
  <si>
    <t xml:space="preserve">ALAN, JOYCE (CK)    </t>
  </si>
  <si>
    <t xml:space="preserve">MINI-MOZART EU </t>
  </si>
  <si>
    <t xml:space="preserve">CHA-OKT20      </t>
  </si>
  <si>
    <t xml:space="preserve">SALLY (CK)          </t>
  </si>
  <si>
    <t>6903040100(r06)</t>
  </si>
  <si>
    <t xml:space="preserve">CHASSIS 68     </t>
  </si>
  <si>
    <t xml:space="preserve">JOYCE (CK)          </t>
  </si>
  <si>
    <t>CFP3842BW-EU-EW</t>
  </si>
  <si>
    <t xml:space="preserve">SIMON, SUMMER (CK)  </t>
  </si>
  <si>
    <t xml:space="preserve">DKT20          </t>
  </si>
  <si>
    <t xml:space="preserve">RDY20          </t>
  </si>
  <si>
    <t xml:space="preserve">SASA, LOUISA (EM)   </t>
  </si>
  <si>
    <t xml:space="preserve">FTE20          </t>
  </si>
  <si>
    <t xml:space="preserve">DEOC15         </t>
  </si>
  <si>
    <t xml:space="preserve">SALLY, SUMMER (CK)  </t>
  </si>
  <si>
    <t>SUPERECO CLASSI</t>
  </si>
  <si>
    <t>SECO CLASSIC II</t>
  </si>
  <si>
    <t xml:space="preserve">TAH20          </t>
  </si>
  <si>
    <t xml:space="preserve">CFP3674WN-EU-D </t>
  </si>
  <si>
    <t xml:space="preserve">JOYCE, LAKE (CK)    </t>
  </si>
  <si>
    <t xml:space="preserve">CFP3873C-EU-D  </t>
  </si>
  <si>
    <t xml:space="preserve">CFP3798WN-EU-D </t>
  </si>
  <si>
    <t xml:space="preserve">CVL20N         </t>
  </si>
  <si>
    <t xml:space="preserve">CAS20N         </t>
  </si>
  <si>
    <t xml:space="preserve">JOYCE, PHONE (CK)   </t>
  </si>
  <si>
    <t xml:space="preserve">OFRC15TIB      </t>
  </si>
  <si>
    <t xml:space="preserve">DXDHC10        </t>
  </si>
  <si>
    <t xml:space="preserve">ANN, JULIE (EM)     </t>
  </si>
  <si>
    <t xml:space="preserve">DXSTG25        </t>
  </si>
  <si>
    <t xml:space="preserve">ALAN (CK)           </t>
  </si>
  <si>
    <t xml:space="preserve">NINGBO RICHEN                 </t>
  </si>
  <si>
    <t xml:space="preserve">04/19190/0     </t>
  </si>
  <si>
    <t xml:space="preserve">BK1201S        </t>
  </si>
  <si>
    <t xml:space="preserve">DEOC20         </t>
  </si>
  <si>
    <t xml:space="preserve">OFC2000TiB     </t>
  </si>
  <si>
    <t xml:space="preserve">SIMON, ALAN (CK)    </t>
  </si>
  <si>
    <t xml:space="preserve">RMO-CHA-SRD    </t>
  </si>
  <si>
    <t xml:space="preserve">LOUISA, KIKI (EM)   </t>
  </si>
  <si>
    <t xml:space="preserve">FTE16          </t>
  </si>
  <si>
    <t xml:space="preserve">FTE10          </t>
  </si>
  <si>
    <t xml:space="preserve">CST20          </t>
  </si>
  <si>
    <t xml:space="preserve">GOS20SUR       </t>
  </si>
  <si>
    <t xml:space="preserve">6903040900     </t>
  </si>
  <si>
    <t xml:space="preserve">CHT20 (017420) </t>
  </si>
  <si>
    <t xml:space="preserve">EFP9997AWREV19 </t>
  </si>
  <si>
    <t xml:space="preserve">PHONE, JOYCE (CK)   </t>
  </si>
  <si>
    <t xml:space="preserve">NRC20RC        </t>
  </si>
  <si>
    <t xml:space="preserve">MCF15R         </t>
  </si>
  <si>
    <t xml:space="preserve">MCF15B         </t>
  </si>
  <si>
    <t xml:space="preserve">SALLY, SIMON (CK)   </t>
  </si>
  <si>
    <t xml:space="preserve">JAZ20(112347)  </t>
  </si>
  <si>
    <t xml:space="preserve">CHASSIS 56     </t>
  </si>
  <si>
    <t xml:space="preserve">SUMMER, PAUL (CK)   </t>
  </si>
  <si>
    <t xml:space="preserve">OFC1500        </t>
  </si>
  <si>
    <t xml:space="preserve">SALLY, PHONE (CK)   </t>
  </si>
  <si>
    <t xml:space="preserve">DF3020-EU      </t>
  </si>
  <si>
    <t xml:space="preserve">DF2608-EU      </t>
  </si>
  <si>
    <t xml:space="preserve">BZT20N         </t>
  </si>
  <si>
    <t xml:space="preserve">ALAN, ERIC (CK)     </t>
  </si>
  <si>
    <t xml:space="preserve">DTT20 (031167) </t>
  </si>
  <si>
    <t xml:space="preserve">SIMON, JERRY (CK)   </t>
  </si>
  <si>
    <t xml:space="preserve">BCH20          </t>
  </si>
  <si>
    <t xml:space="preserve">DF2550-EU(r06) </t>
  </si>
  <si>
    <t xml:space="preserve">NING BO,CHINA                                </t>
  </si>
  <si>
    <t xml:space="preserve">MCFP15GW       </t>
  </si>
  <si>
    <t>MINI-MOZART RCE</t>
  </si>
  <si>
    <t xml:space="preserve">SALLY, JOYCE        </t>
  </si>
  <si>
    <t xml:space="preserve">DF3220-EU      </t>
  </si>
  <si>
    <t xml:space="preserve">JOYCE (AS)          </t>
  </si>
  <si>
    <t xml:space="preserve">MZT20 (111340) </t>
  </si>
  <si>
    <t xml:space="preserve">SUMMER,JOYCE (AS)   </t>
  </si>
  <si>
    <t xml:space="preserve">BLF50-EU       </t>
  </si>
  <si>
    <t xml:space="preserve">JOYCE, SALLY (AS)   </t>
  </si>
  <si>
    <t xml:space="preserve">                    </t>
  </si>
  <si>
    <t xml:space="preserve">CDE3ECC        </t>
  </si>
  <si>
    <t xml:space="preserve">CDE3Tie        </t>
  </si>
  <si>
    <t xml:space="preserve">ALAN (AS)           </t>
  </si>
  <si>
    <t xml:space="preserve">0594061-RICHEN </t>
  </si>
  <si>
    <t xml:space="preserve">05940Z1-RICHEN </t>
  </si>
  <si>
    <t xml:space="preserve">HEA703         </t>
  </si>
  <si>
    <t xml:space="preserve">BRS400W        </t>
  </si>
  <si>
    <t xml:space="preserve">BRS600W        </t>
  </si>
  <si>
    <t xml:space="preserve">HEA701         </t>
  </si>
  <si>
    <t xml:space="preserve">CRS600ST       </t>
  </si>
  <si>
    <t>PAUL ANDY (YUKI/JOJO</t>
  </si>
  <si>
    <t xml:space="preserve">QINGDAO CHINA                                </t>
  </si>
  <si>
    <t xml:space="preserve">BRS200W        </t>
  </si>
  <si>
    <t>PAUL, ANDY (JOJO,YUK</t>
  </si>
  <si>
    <t xml:space="preserve">BFS200W        </t>
  </si>
  <si>
    <t>PAUL ANDY (YUKI,JOJO</t>
  </si>
  <si>
    <t xml:space="preserve">BFS200ST       </t>
  </si>
  <si>
    <t xml:space="preserve">PAUL ANDY (JOJO,YUK </t>
  </si>
  <si>
    <t xml:space="preserve">CRS200ST       </t>
  </si>
  <si>
    <t xml:space="preserve">CRS400ST       </t>
  </si>
  <si>
    <t>PAUL, ANDY (YUKI/JOJ</t>
  </si>
  <si>
    <t xml:space="preserve">CRS200W        </t>
  </si>
  <si>
    <t xml:space="preserve">CRG400W        </t>
  </si>
  <si>
    <t>PAUL, ANDY (YUKI,JO)</t>
  </si>
  <si>
    <t xml:space="preserve">BRS200ST       </t>
  </si>
  <si>
    <t xml:space="preserve">PAUL, ANDY (YUKI)   </t>
  </si>
  <si>
    <t xml:space="preserve">BRS400ST       </t>
  </si>
  <si>
    <t xml:space="preserve">PAUL, ANDY (CK)     </t>
  </si>
  <si>
    <t xml:space="preserve">PAUL, ANDY (EM)     </t>
  </si>
  <si>
    <t xml:space="preserve">GN600TNGV      </t>
  </si>
  <si>
    <t xml:space="preserve">GN1200TNV      </t>
  </si>
  <si>
    <t xml:space="preserve">GN1200TNGV     </t>
  </si>
  <si>
    <t xml:space="preserve">BFS400W        </t>
  </si>
  <si>
    <t xml:space="preserve">ANN, SUNNY (EM)     </t>
  </si>
  <si>
    <t xml:space="preserve">ZHONGSHAN CHONGDE ELECTRIC CO </t>
  </si>
  <si>
    <t xml:space="preserve">TAP1           </t>
  </si>
  <si>
    <t xml:space="preserve">ANN, BETTY (EM)     </t>
  </si>
  <si>
    <t xml:space="preserve">ANN,ZITA (EM)       </t>
  </si>
  <si>
    <t>CUSTOMER</t>
  </si>
  <si>
    <t>INSPECTION FEE</t>
  </si>
  <si>
    <t>e96 GLEN DIMPLEX AUSTRALIA</t>
  </si>
  <si>
    <t>DONGGUAN, CHINA</t>
  </si>
  <si>
    <t>HUIZHOU, CHINA</t>
  </si>
  <si>
    <t xml:space="preserve">DONGGUAN, CHINA        </t>
  </si>
  <si>
    <t>GD REPORT</t>
  </si>
  <si>
    <t>NATURE</t>
  </si>
  <si>
    <t>TEAM</t>
  </si>
  <si>
    <t>MONTH</t>
  </si>
  <si>
    <t>2015-04</t>
  </si>
  <si>
    <t>Component</t>
  </si>
  <si>
    <t>Inspection</t>
  </si>
  <si>
    <t>Container Loading</t>
  </si>
  <si>
    <t>Grand Total</t>
  </si>
  <si>
    <t>INSPECTION DATE</t>
  </si>
  <si>
    <t>CURRENT</t>
  </si>
  <si>
    <t>DRAFT</t>
  </si>
  <si>
    <t xml:space="preserve"> CHARGE%</t>
  </si>
  <si>
    <t>(blank)</t>
  </si>
  <si>
    <t xml:space="preserve"> FOB</t>
  </si>
  <si>
    <t>Values</t>
  </si>
  <si>
    <t>Total  FOB</t>
  </si>
  <si>
    <t>Total  CHARGE%</t>
  </si>
  <si>
    <t xml:space="preserve"> CHARGE</t>
  </si>
  <si>
    <t>Total  CHARGE</t>
  </si>
  <si>
    <t>Heating</t>
  </si>
  <si>
    <t>HVAC</t>
  </si>
  <si>
    <t>Admin</t>
  </si>
  <si>
    <t>Month</t>
  </si>
  <si>
    <t>CURRENT TYPE</t>
  </si>
  <si>
    <t>2015-05</t>
    <phoneticPr fontId="6" type="noConversion"/>
  </si>
  <si>
    <t xml:space="preserve"> HOTEL</t>
  </si>
  <si>
    <t>2015-04 Total</t>
  </si>
  <si>
    <t>CHARGE</t>
    <phoneticPr fontId="6" type="noConversion"/>
  </si>
  <si>
    <t xml:space="preserve"> TRANSP</t>
  </si>
  <si>
    <t xml:space="preserve"> INSP FEE</t>
  </si>
  <si>
    <t>INSP FEE</t>
  </si>
  <si>
    <t>TRANSP</t>
  </si>
  <si>
    <t>LISTING</t>
  </si>
  <si>
    <t>ACT</t>
  </si>
  <si>
    <t>04/04/2015-30/04/2015</t>
  </si>
  <si>
    <t>01/04/2015-30/04/2015</t>
  </si>
  <si>
    <t xml:space="preserve">1/69457/0      </t>
  </si>
  <si>
    <t xml:space="preserve">TIAN JIN , CHINA                             </t>
  </si>
  <si>
    <t>01/05/2015-31/05/2015</t>
  </si>
  <si>
    <t>2015-05</t>
  </si>
  <si>
    <t xml:space="preserve">CUGN1400ST     </t>
  </si>
  <si>
    <t xml:space="preserve">HEA601         </t>
  </si>
  <si>
    <t xml:space="preserve">HEA602         </t>
  </si>
  <si>
    <t xml:space="preserve">HEA603         </t>
  </si>
  <si>
    <t xml:space="preserve">HEA600         </t>
  </si>
  <si>
    <t xml:space="preserve">ANDY, PAUL (CK)     </t>
  </si>
  <si>
    <t xml:space="preserve">HEA597         </t>
  </si>
  <si>
    <t xml:space="preserve">HEA598         </t>
  </si>
  <si>
    <t xml:space="preserve">ANDY , PAUL (EM)    </t>
  </si>
  <si>
    <t xml:space="preserve">HEA599         </t>
  </si>
  <si>
    <t xml:space="preserve">CTMW01         </t>
  </si>
  <si>
    <t xml:space="preserve">TRACY, JASON (EM)   </t>
  </si>
  <si>
    <t xml:space="preserve">HEA607         </t>
  </si>
  <si>
    <t xml:space="preserve">ANDY (AS            </t>
  </si>
  <si>
    <t xml:space="preserve">HEA608         </t>
  </si>
  <si>
    <t xml:space="preserve">ANDY (AS)           </t>
  </si>
  <si>
    <t xml:space="preserve">HEA609         </t>
  </si>
  <si>
    <t xml:space="preserve">ANDY, PAUL (EM)     </t>
  </si>
  <si>
    <t xml:space="preserve">HEA604         </t>
  </si>
  <si>
    <t xml:space="preserve">HEA606         </t>
  </si>
  <si>
    <t xml:space="preserve">HEA605         </t>
  </si>
  <si>
    <t xml:space="preserve">CFS400ST       </t>
  </si>
  <si>
    <t xml:space="preserve">CFS200ST       </t>
  </si>
  <si>
    <t xml:space="preserve">BRS600ST       </t>
  </si>
  <si>
    <t xml:space="preserve">HEA707         </t>
  </si>
  <si>
    <t xml:space="preserve">CFS600ST       </t>
  </si>
  <si>
    <t xml:space="preserve">BFS400ST       </t>
  </si>
  <si>
    <t xml:space="preserve">ZITA, BETTY (CK)    </t>
  </si>
  <si>
    <t xml:space="preserve">SHEN ZHEN, CHINA                             </t>
  </si>
  <si>
    <t xml:space="preserve">SUNZONE                       </t>
  </si>
  <si>
    <t xml:space="preserve">HOMEO 2M       </t>
  </si>
  <si>
    <t xml:space="preserve">HOMEO 2T+      </t>
  </si>
  <si>
    <t xml:space="preserve">ZITA, BETTY (EM)    </t>
  </si>
  <si>
    <t xml:space="preserve">HOMEO 2T       </t>
  </si>
  <si>
    <t xml:space="preserve">ALAN (EM)           </t>
  </si>
  <si>
    <t xml:space="preserve">UWS75RD        </t>
  </si>
  <si>
    <t xml:space="preserve">CFP3831O-EU-EW </t>
  </si>
  <si>
    <t>CFP3831WN-EU-EW</t>
  </si>
  <si>
    <t xml:space="preserve">JOYCE, CORY (CK)    </t>
  </si>
  <si>
    <t xml:space="preserve">MZT20 (116079) </t>
  </si>
  <si>
    <t xml:space="preserve">GOF15          </t>
  </si>
  <si>
    <t xml:space="preserve">PHONE, SUMMER (CK)  </t>
  </si>
  <si>
    <t xml:space="preserve">OR125TLG       </t>
  </si>
  <si>
    <t xml:space="preserve">OR120TLG       </t>
  </si>
  <si>
    <t xml:space="preserve">OR115TLG       </t>
  </si>
  <si>
    <t xml:space="preserve">OR120TLS       </t>
  </si>
  <si>
    <t xml:space="preserve">OR115TLS       </t>
  </si>
  <si>
    <t xml:space="preserve">RD911TS        </t>
  </si>
  <si>
    <t xml:space="preserve">OR125TLS       </t>
  </si>
  <si>
    <t xml:space="preserve">SUMMER, ALAN (CK)   </t>
  </si>
  <si>
    <t xml:space="preserve">RD909TS        </t>
  </si>
  <si>
    <t xml:space="preserve">GOF20          </t>
  </si>
  <si>
    <t xml:space="preserve">NOC ECO 20TLS  </t>
  </si>
  <si>
    <t xml:space="preserve">ALAN, RONNIE (CK)   </t>
  </si>
  <si>
    <t>BALMORAL CHROME</t>
  </si>
  <si>
    <t xml:space="preserve">MBL20 (055354) </t>
  </si>
  <si>
    <t xml:space="preserve">BALMORAL BR    </t>
  </si>
  <si>
    <t>MCFP15GW 205131</t>
  </si>
  <si>
    <t xml:space="preserve">SIMON, PAUL (CK)    </t>
  </si>
  <si>
    <t xml:space="preserve">LINDA, ZITA (EM)    </t>
  </si>
  <si>
    <t xml:space="preserve">SEHNZHEN, CHINA                              </t>
  </si>
  <si>
    <t xml:space="preserve">DXUC2B         </t>
  </si>
  <si>
    <t xml:space="preserve">OFRC20N        </t>
  </si>
  <si>
    <t xml:space="preserve">SUMMER,ALAN (EM)    </t>
  </si>
  <si>
    <t xml:space="preserve">OFRC15N        </t>
  </si>
  <si>
    <t>MZT20RC(117458)</t>
  </si>
  <si>
    <t xml:space="preserve">SIMON, JODIE (CK)   </t>
  </si>
  <si>
    <t xml:space="preserve">DF2550-EU-500H </t>
  </si>
  <si>
    <t xml:space="preserve">PHONE, ALAN (CK)    </t>
  </si>
  <si>
    <t xml:space="preserve">SUMMER, JODIE (CK)  </t>
  </si>
  <si>
    <t xml:space="preserve">SAVENA BRASS   </t>
  </si>
  <si>
    <t xml:space="preserve">JOYCE (EM)          </t>
  </si>
  <si>
    <t xml:space="preserve">MMZ15(046130)  </t>
  </si>
  <si>
    <t xml:space="preserve">PHONE, SALLY (CK)   </t>
  </si>
  <si>
    <t xml:space="preserve">MARBELLO UK    </t>
  </si>
  <si>
    <t xml:space="preserve">6903040200     </t>
  </si>
  <si>
    <t>MINMOZST(202529</t>
  </si>
  <si>
    <t xml:space="preserve">BZT20          </t>
  </si>
  <si>
    <t xml:space="preserve">MCFP15O        </t>
  </si>
  <si>
    <t xml:space="preserve">TNG20R(031204) </t>
  </si>
  <si>
    <t xml:space="preserve">ALAN, SALLY (CK)    </t>
  </si>
  <si>
    <t xml:space="preserve">VIOTTA EU      </t>
  </si>
  <si>
    <t xml:space="preserve">MINI-MOZART RC </t>
  </si>
  <si>
    <t xml:space="preserve">CLB20N         </t>
  </si>
  <si>
    <t xml:space="preserve">JODIE, SIMON (CK)   </t>
  </si>
  <si>
    <t xml:space="preserve">VIOTTA RC EU   </t>
  </si>
  <si>
    <t xml:space="preserve">VVLD-CHA-SRD   </t>
  </si>
  <si>
    <t xml:space="preserve">ALAN, PHONE (CK)    </t>
  </si>
  <si>
    <t xml:space="preserve">SUMMER, PAUL (EM)   </t>
  </si>
  <si>
    <t xml:space="preserve">G2TSN          </t>
  </si>
  <si>
    <t xml:space="preserve">IRX50N         </t>
  </si>
  <si>
    <t xml:space="preserve">IRX200N        </t>
  </si>
  <si>
    <t xml:space="preserve">ZHUHAI, CHINA                                </t>
  </si>
  <si>
    <t xml:space="preserve">RUNWIN ELECTRIC CO., LTD.     </t>
  </si>
  <si>
    <t xml:space="preserve">CLIMA801LS     </t>
  </si>
  <si>
    <t xml:space="preserve">HUNG, LOUISA (EM)   </t>
  </si>
  <si>
    <t xml:space="preserve">NOC ECO 25TLS  </t>
  </si>
  <si>
    <t xml:space="preserve">CLB20-LED      </t>
  </si>
  <si>
    <t xml:space="preserve">SIMON, PAUL (EM)    </t>
  </si>
  <si>
    <t xml:space="preserve">430RCE/B       </t>
  </si>
  <si>
    <t xml:space="preserve">JAZ20N         </t>
  </si>
  <si>
    <t xml:space="preserve">JOYCE, SIMON (CK)   </t>
  </si>
  <si>
    <t xml:space="preserve">ZAM20          </t>
  </si>
  <si>
    <t xml:space="preserve">DF3033-EU      </t>
  </si>
  <si>
    <t xml:space="preserve">BFD20N         </t>
  </si>
  <si>
    <t xml:space="preserve">CF300LW        </t>
  </si>
  <si>
    <t xml:space="preserve">FOSHAN, CHINA                                </t>
  </si>
  <si>
    <t xml:space="preserve">KIKI (EM)           </t>
  </si>
  <si>
    <t xml:space="preserve">444442863      </t>
  </si>
  <si>
    <t xml:space="preserve">CF61LW         </t>
  </si>
  <si>
    <t xml:space="preserve">JERRY (YUKI)        </t>
  </si>
  <si>
    <t xml:space="preserve">NW FRZ50WHT    </t>
  </si>
  <si>
    <t xml:space="preserve">L50263W        </t>
  </si>
  <si>
    <t xml:space="preserve">JERRY, CORY (EM)    </t>
  </si>
  <si>
    <t xml:space="preserve">UB5050FF       </t>
  </si>
  <si>
    <t xml:space="preserve">UBLF600        </t>
  </si>
  <si>
    <t xml:space="preserve">JULIE, ZITA (EM)    </t>
  </si>
  <si>
    <t xml:space="preserve">PANYU, CHINA                                 </t>
  </si>
  <si>
    <t xml:space="preserve">TL55144W       </t>
  </si>
  <si>
    <t xml:space="preserve">PAUL (CK)           </t>
  </si>
  <si>
    <t xml:space="preserve">JERRY, CORY (YUKI)  </t>
  </si>
  <si>
    <t xml:space="preserve">JERRY, CORY (JO)    </t>
  </si>
  <si>
    <t>NW COMFF5517BLK</t>
  </si>
  <si>
    <t xml:space="preserve">T50084W        </t>
  </si>
  <si>
    <t xml:space="preserve">PAUL, PHONE (CK)    </t>
  </si>
  <si>
    <t xml:space="preserve">NW COMW5517WHT </t>
  </si>
  <si>
    <t xml:space="preserve">PHONE, PAUL (CK)    </t>
  </si>
  <si>
    <t xml:space="preserve">NW COMW5517BLK </t>
  </si>
  <si>
    <t xml:space="preserve">NWU50263WWHI   </t>
  </si>
  <si>
    <t xml:space="preserve">DEMI, KIKI (EM)     </t>
  </si>
  <si>
    <t xml:space="preserve">444442830      </t>
  </si>
  <si>
    <t xml:space="preserve">ANNIE, DEMI (EM)    </t>
  </si>
  <si>
    <t xml:space="preserve">444442857      </t>
  </si>
  <si>
    <t xml:space="preserve">KIKI, DEMI (EM)     </t>
  </si>
  <si>
    <t xml:space="preserve">444442836      </t>
  </si>
  <si>
    <t xml:space="preserve">ANNIE,DEMI (EM)     </t>
  </si>
  <si>
    <t xml:space="preserve">444442837      </t>
  </si>
  <si>
    <t xml:space="preserve">DEMI KIKI (EM)      </t>
  </si>
  <si>
    <t xml:space="preserve">HUNG, CONNIE (EM)   </t>
  </si>
  <si>
    <t xml:space="preserve">TS55174WTDS    </t>
  </si>
  <si>
    <t xml:space="preserve">NWL50263WWHI   </t>
  </si>
  <si>
    <t xml:space="preserve">LUCY, ANNIE (EM)    </t>
  </si>
  <si>
    <t xml:space="preserve">IDW 604MK2     </t>
  </si>
  <si>
    <t xml:space="preserve">NWCOM5012BLK   </t>
  </si>
  <si>
    <t xml:space="preserve">JERRY,CORY (CK)     </t>
  </si>
  <si>
    <t xml:space="preserve">TF5517B        </t>
  </si>
  <si>
    <t xml:space="preserve">FD90B          </t>
  </si>
  <si>
    <t xml:space="preserve">NWCOM5015WHT   </t>
  </si>
  <si>
    <t xml:space="preserve">PERRY, JESSICA (CK) </t>
  </si>
  <si>
    <t xml:space="preserve">PERRY, CORY (CK)    </t>
  </si>
  <si>
    <t xml:space="preserve">RONNIE, APPLE (CK)  </t>
  </si>
  <si>
    <t xml:space="preserve">DF-EF16900     </t>
  </si>
  <si>
    <t xml:space="preserve">ANTS15         </t>
  </si>
  <si>
    <t>RONNIE, JESSICA (EM)</t>
  </si>
  <si>
    <t xml:space="preserve">ERIC, CORY (CK)     </t>
  </si>
  <si>
    <t xml:space="preserve">PAUL, LAKE (CK)     </t>
  </si>
  <si>
    <t xml:space="preserve">EXCELL24SYN    </t>
  </si>
  <si>
    <t xml:space="preserve">EXCELL30SYN    </t>
  </si>
  <si>
    <t>RONNIE, JESSICA (CK)</t>
  </si>
  <si>
    <t xml:space="preserve">58120203       </t>
  </si>
  <si>
    <t xml:space="preserve">LAKE, PAUL (EM      </t>
  </si>
  <si>
    <t xml:space="preserve">58120211       </t>
  </si>
  <si>
    <t xml:space="preserve">ERIC,  CORY (CK)    </t>
  </si>
  <si>
    <t xml:space="preserve">PAUL, RONNIE (CK)   </t>
  </si>
  <si>
    <t xml:space="preserve">EXCELL30P      </t>
  </si>
  <si>
    <t xml:space="preserve">CORY, JESSICA (CK)  </t>
  </si>
  <si>
    <t xml:space="preserve">038265         </t>
  </si>
  <si>
    <t xml:space="preserve">CT6338         </t>
  </si>
  <si>
    <t>NINGBO TAILI ELECTRIC APPLIANC</t>
  </si>
  <si>
    <t xml:space="preserve">YUYAO, CHINA                                 </t>
  </si>
  <si>
    <t xml:space="preserve">SALLY,ALAN (AS)     </t>
  </si>
  <si>
    <t xml:space="preserve">CR1070         </t>
  </si>
  <si>
    <t xml:space="preserve">YUELI                         </t>
  </si>
  <si>
    <t xml:space="preserve">SALLY, LAKE (CK)    </t>
  </si>
  <si>
    <t xml:space="preserve">EXCELL30S YN   </t>
  </si>
  <si>
    <t xml:space="preserve">HD2195         </t>
  </si>
  <si>
    <t xml:space="preserve">PAUL, ALAN (AS0     </t>
  </si>
  <si>
    <t xml:space="preserve">HOMESTAR ELECTRIC             </t>
  </si>
  <si>
    <t xml:space="preserve">PF2325CG       </t>
  </si>
  <si>
    <t xml:space="preserve">FUZHOU CHINA                                 </t>
  </si>
  <si>
    <t xml:space="preserve">PF3033HG       </t>
  </si>
  <si>
    <t xml:space="preserve">EUH03B21T      </t>
  </si>
  <si>
    <t xml:space="preserve">EUH08B84CT     </t>
  </si>
  <si>
    <t xml:space="preserve">PF3033HL       </t>
  </si>
  <si>
    <t xml:space="preserve">BFSL33         </t>
  </si>
  <si>
    <t xml:space="preserve">DWF3651B       </t>
  </si>
  <si>
    <t xml:space="preserve">DS5629GB       </t>
  </si>
  <si>
    <t xml:space="preserve">JOYCE, RONNIE (CK)  </t>
  </si>
  <si>
    <t xml:space="preserve">6901740259     </t>
  </si>
  <si>
    <t xml:space="preserve">CS-1205        </t>
  </si>
  <si>
    <t xml:space="preserve">BF39STP REV13  </t>
  </si>
  <si>
    <t xml:space="preserve">SALLY, PAUL (CK)    </t>
  </si>
  <si>
    <t xml:space="preserve">DF2608 REV26   </t>
  </si>
  <si>
    <t xml:space="preserve">DF2550REV07    </t>
  </si>
  <si>
    <t xml:space="preserve">BFSL33-AICO    </t>
  </si>
  <si>
    <t xml:space="preserve">APPLE, EVA (EM)     </t>
  </si>
  <si>
    <t xml:space="preserve">T23WH1031CW    </t>
  </si>
  <si>
    <t xml:space="preserve">APPLE, LINDA (EM)   </t>
  </si>
  <si>
    <t xml:space="preserve">EWA20C31       </t>
  </si>
  <si>
    <t xml:space="preserve">EUH05B41T      </t>
  </si>
  <si>
    <t xml:space="preserve">T23WH0731CW    </t>
  </si>
  <si>
    <t xml:space="preserve">T23WH0531CW    </t>
  </si>
  <si>
    <t xml:space="preserve">EUH10B74CT     </t>
  </si>
  <si>
    <t xml:space="preserve">CKHA20D31W     </t>
  </si>
  <si>
    <t xml:space="preserve">PAUL, SALLY (CK)    </t>
  </si>
  <si>
    <t xml:space="preserve">DF3015         </t>
  </si>
  <si>
    <t xml:space="preserve">TDS8515TC      </t>
  </si>
  <si>
    <t xml:space="preserve">PHONE, SIMON (EM)   </t>
  </si>
  <si>
    <t xml:space="preserve">SIMON,PHONE (EM)    </t>
  </si>
  <si>
    <t xml:space="preserve">6908891159     </t>
  </si>
  <si>
    <t xml:space="preserve">DF2024L        </t>
  </si>
  <si>
    <t xml:space="preserve">DFP26L-1478W   </t>
  </si>
  <si>
    <t xml:space="preserve">DS5629GP       </t>
  </si>
  <si>
    <t xml:space="preserve">JULIE (EM)          </t>
  </si>
  <si>
    <t xml:space="preserve">DM25-1245P     </t>
  </si>
  <si>
    <t>SUNNY, LOSHACHUN(EM)</t>
  </si>
  <si>
    <t xml:space="preserve">SUNNY (CK)          </t>
  </si>
  <si>
    <t xml:space="preserve">FU ZHOU, CHINA                               </t>
  </si>
  <si>
    <t>SUNNY, LoShaChun(CK)</t>
  </si>
  <si>
    <t xml:space="preserve">DM33-1310RG    </t>
  </si>
  <si>
    <t xml:space="preserve">TINA, JULIE (EM)    </t>
  </si>
  <si>
    <t xml:space="preserve">DM50-1243SC    </t>
  </si>
  <si>
    <t xml:space="preserve">SUNNY,LINDA (EM)    </t>
  </si>
  <si>
    <t xml:space="preserve">SOU-PRO                       </t>
  </si>
  <si>
    <t xml:space="preserve">RCH5031W       </t>
  </si>
  <si>
    <t xml:space="preserve">RCH5031CXW     </t>
  </si>
  <si>
    <t xml:space="preserve">APPLE (EM)          </t>
  </si>
  <si>
    <t xml:space="preserve">EUH08B74CT     </t>
  </si>
  <si>
    <t xml:space="preserve">DS5629CR       </t>
  </si>
  <si>
    <t xml:space="preserve">TINA JULIE (EM)     </t>
  </si>
  <si>
    <t xml:space="preserve">EUH04B71CT     </t>
  </si>
  <si>
    <t xml:space="preserve">APPLE,LINDA (EM)    </t>
  </si>
  <si>
    <t xml:space="preserve">RFF88081       </t>
  </si>
  <si>
    <t xml:space="preserve">APLLE, LINDA (EM)   </t>
  </si>
  <si>
    <t xml:space="preserve">EWA40C31       </t>
  </si>
  <si>
    <t xml:space="preserve">LOUISA, ANNIE (EM)  </t>
  </si>
  <si>
    <t xml:space="preserve">PERRY, APPLE (EM)   </t>
  </si>
  <si>
    <t xml:space="preserve">70091          </t>
  </si>
  <si>
    <t xml:space="preserve">GOODWAY ELECTRICAL CO. LTD.   </t>
  </si>
  <si>
    <t xml:space="preserve">45041 (DIMPCO) </t>
  </si>
  <si>
    <t xml:space="preserve">TRACY, APPLE (AS)   </t>
  </si>
  <si>
    <t xml:space="preserve">BAOAN,  SHENZHEN, CHINA                      </t>
  </si>
  <si>
    <t xml:space="preserve">COCO, ZITA (AS)     </t>
  </si>
  <si>
    <t xml:space="preserve">BOAN, SHENZHEN, CHINA                        </t>
  </si>
  <si>
    <t xml:space="preserve">45040 (DIMPCO) </t>
  </si>
  <si>
    <t xml:space="preserve">LUCY, LILY (EM)     </t>
  </si>
  <si>
    <t xml:space="preserve">LILY, LUCY (EM)     </t>
  </si>
  <si>
    <t xml:space="preserve">CORY (YUKI)         </t>
  </si>
  <si>
    <t xml:space="preserve">U5010W         </t>
  </si>
  <si>
    <t xml:space="preserve">T5039W         </t>
  </si>
  <si>
    <t xml:space="preserve">R5511W         </t>
  </si>
  <si>
    <t xml:space="preserve">TRACY (YUKI)        </t>
  </si>
  <si>
    <t xml:space="preserve">NAN SHA, CHINA                               </t>
  </si>
  <si>
    <t xml:space="preserve">YITOA                         </t>
  </si>
  <si>
    <t xml:space="preserve">6001570100     </t>
  </si>
  <si>
    <t xml:space="preserve">2500620200     </t>
  </si>
  <si>
    <t xml:space="preserve">62643+11294    </t>
  </si>
  <si>
    <t xml:space="preserve">62584          </t>
  </si>
  <si>
    <t xml:space="preserve">62382          </t>
  </si>
  <si>
    <t xml:space="preserve">62441          </t>
  </si>
  <si>
    <t xml:space="preserve">62504+09575    </t>
  </si>
  <si>
    <t xml:space="preserve">ZHENCHEN, CHINA                              </t>
  </si>
  <si>
    <t xml:space="preserve">WONG DA                       </t>
  </si>
  <si>
    <t xml:space="preserve">083152600      </t>
  </si>
  <si>
    <t xml:space="preserve">B1351165       </t>
  </si>
  <si>
    <t xml:space="preserve">03/23177/0     </t>
  </si>
  <si>
    <t xml:space="preserve">03-22491-0     </t>
  </si>
  <si>
    <t xml:space="preserve">03/22430/1     </t>
  </si>
  <si>
    <t xml:space="preserve">CAMEWOULD                     </t>
  </si>
  <si>
    <t xml:space="preserve">62240          </t>
  </si>
  <si>
    <t xml:space="preserve">03/16359/4     </t>
  </si>
  <si>
    <t xml:space="preserve">KUEEN LIH                     </t>
  </si>
  <si>
    <t xml:space="preserve">03/23077/0     </t>
  </si>
  <si>
    <t xml:space="preserve">DONGGUAN CHINA                               </t>
  </si>
  <si>
    <t xml:space="preserve">1759046        </t>
  </si>
  <si>
    <t xml:space="preserve">01/66812/2     </t>
  </si>
  <si>
    <t xml:space="preserve">RA86819        </t>
  </si>
  <si>
    <t xml:space="preserve">B1657380       </t>
  </si>
  <si>
    <t xml:space="preserve">03/22509/0     </t>
  </si>
  <si>
    <t xml:space="preserve">03/21879/0     </t>
  </si>
  <si>
    <t xml:space="preserve">01/70497/0     </t>
  </si>
  <si>
    <t xml:space="preserve">REDWOOD INDUSTRIAL CO, LTD.   </t>
  </si>
  <si>
    <t xml:space="preserve">03/22578/0     </t>
  </si>
  <si>
    <t xml:space="preserve">SUNNY                         </t>
  </si>
  <si>
    <t xml:space="preserve">03/22615/0     </t>
  </si>
  <si>
    <t xml:space="preserve">03/22614/0     </t>
  </si>
  <si>
    <t xml:space="preserve">62579          </t>
  </si>
  <si>
    <t xml:space="preserve">1758861        </t>
  </si>
  <si>
    <t xml:space="preserve">1758993        </t>
  </si>
  <si>
    <t xml:space="preserve">1758992        </t>
  </si>
  <si>
    <t xml:space="preserve">CELIA, BETTTY (EM)  </t>
  </si>
  <si>
    <t xml:space="preserve">03/22667/0     </t>
  </si>
  <si>
    <t xml:space="preserve">03/16805/0     </t>
  </si>
  <si>
    <t xml:space="preserve">GOLD MARK                     </t>
  </si>
  <si>
    <t xml:space="preserve">59104          </t>
  </si>
  <si>
    <t>2015-05 Total</t>
  </si>
  <si>
    <t xml:space="preserve">GUANGZHOU BOAOSI              </t>
  </si>
  <si>
    <t>2015-06</t>
  </si>
  <si>
    <t>2015-06</t>
    <phoneticPr fontId="6" type="noConversion"/>
  </si>
  <si>
    <t>DRAFT</t>
    <phoneticPr fontId="6" type="noConversion"/>
  </si>
  <si>
    <t>203 GLEN DIMPLEX HOME APPLIANCE</t>
  </si>
  <si>
    <t>e84 GLEN DIMPLEX IRELAND</t>
  </si>
  <si>
    <t>e85 DIMPLEX NORTH AMERICA</t>
  </si>
  <si>
    <t>e87 Glen Dimplex Consumer</t>
  </si>
  <si>
    <t>e88 Glen Dimplex Dutch</t>
  </si>
  <si>
    <t>e89 GLEN DIMPLEX P A (Freezer)</t>
  </si>
  <si>
    <t>e90 GLEN DIMPLEX BENELUX B.V.</t>
  </si>
  <si>
    <t>e91 DIMPCO</t>
  </si>
  <si>
    <t>e92 GLEN DIMPLEX FRANCE</t>
  </si>
  <si>
    <t>e94 REDRING XPELAIR GROUP</t>
  </si>
  <si>
    <t>Glen Dimplex HK</t>
  </si>
  <si>
    <t>2015-06 Total</t>
  </si>
  <si>
    <t>2015-07</t>
    <phoneticPr fontId="6" type="noConversion"/>
  </si>
  <si>
    <t>2015-08</t>
  </si>
  <si>
    <t>2015-09</t>
  </si>
  <si>
    <t>2015-10</t>
  </si>
  <si>
    <t>2015-11</t>
  </si>
  <si>
    <t>2015-12</t>
  </si>
  <si>
    <t>2016-01</t>
    <phoneticPr fontId="6" type="noConversion"/>
  </si>
  <si>
    <t>2016-02</t>
  </si>
  <si>
    <t>2016-03</t>
  </si>
  <si>
    <t>GLEN DIMPLEX HK</t>
  </si>
  <si>
    <t>CONTAINER LOADING</t>
  </si>
  <si>
    <t xml:space="preserve">03/23046/6     </t>
  </si>
  <si>
    <t>PENDING BUYER'S DECISION</t>
  </si>
  <si>
    <t xml:space="preserve">e91 DIMPCO          </t>
  </si>
  <si>
    <t xml:space="preserve">46732          </t>
  </si>
  <si>
    <t xml:space="preserve">LILY,KIKI (EM)      </t>
  </si>
  <si>
    <t xml:space="preserve">46731          </t>
  </si>
  <si>
    <t xml:space="preserve">LILY, KIKI (EM)     </t>
  </si>
  <si>
    <t xml:space="preserve">44482          </t>
  </si>
  <si>
    <t xml:space="preserve">ANNIE, TRACY (EM)   </t>
  </si>
  <si>
    <t xml:space="preserve">44481 (DCO)    </t>
  </si>
  <si>
    <t xml:space="preserve">RICA (EM)           </t>
  </si>
  <si>
    <t xml:space="preserve">46722          </t>
  </si>
  <si>
    <t xml:space="preserve">VIVI,LILY (EM)      </t>
  </si>
  <si>
    <t xml:space="preserve">46724          </t>
  </si>
  <si>
    <t xml:space="preserve">LILY, DEMI (EM)     </t>
  </si>
  <si>
    <t xml:space="preserve">LUCY, DEMI (EM)     </t>
  </si>
  <si>
    <t xml:space="preserve">980503         </t>
  </si>
  <si>
    <t xml:space="preserve">46728          </t>
  </si>
  <si>
    <t xml:space="preserve">APPLE, LIZ (EM)     </t>
  </si>
  <si>
    <t xml:space="preserve">46729          </t>
  </si>
  <si>
    <t xml:space="preserve">LIZ,APPLE (EM)      </t>
  </si>
  <si>
    <t xml:space="preserve">AMY, JESSICA (EM)   </t>
  </si>
  <si>
    <t>20/06/2015-03/07/2015</t>
  </si>
  <si>
    <t xml:space="preserve">HUNG (EM)           </t>
  </si>
  <si>
    <t xml:space="preserve">44484          </t>
  </si>
  <si>
    <t xml:space="preserve">DEMI (EM)           </t>
  </si>
  <si>
    <t xml:space="preserve">980506         </t>
  </si>
  <si>
    <t xml:space="preserve">VIVI (EM)           </t>
  </si>
  <si>
    <t xml:space="preserve">980505         </t>
  </si>
  <si>
    <t xml:space="preserve">TRACY (AS)          </t>
  </si>
  <si>
    <t xml:space="preserve">46727          </t>
  </si>
  <si>
    <t xml:space="preserve">LUCY, JOEY (EM)     </t>
  </si>
  <si>
    <t xml:space="preserve">DS5629GBH      </t>
  </si>
  <si>
    <t xml:space="preserve">DFP20L-1331WH  </t>
  </si>
  <si>
    <t xml:space="preserve">JOYCE, JERRY (CK)   </t>
  </si>
  <si>
    <t xml:space="preserve">DS5629         </t>
  </si>
  <si>
    <t xml:space="preserve">JOYCE, ALAN (EM)    </t>
  </si>
  <si>
    <t xml:space="preserve">DS5629BR       </t>
  </si>
  <si>
    <t xml:space="preserve">BF392SD        </t>
  </si>
  <si>
    <t xml:space="preserve">LINDA, CELIA (EM)   </t>
  </si>
  <si>
    <t xml:space="preserve">DCH4831L       </t>
  </si>
  <si>
    <t xml:space="preserve">LINDA, BETTY (EM)   </t>
  </si>
  <si>
    <t xml:space="preserve">T23WH1531CW    </t>
  </si>
  <si>
    <t xml:space="preserve">TWH0731B       </t>
  </si>
  <si>
    <t xml:space="preserve">JOYCE, SUMMER (CK)  </t>
  </si>
  <si>
    <t xml:space="preserve">APPLE,CELIA (EM)    </t>
  </si>
  <si>
    <t xml:space="preserve">DONG GUAN, CHINA                             </t>
  </si>
  <si>
    <t xml:space="preserve">CELIA, BETTY (CK)   </t>
  </si>
  <si>
    <t xml:space="preserve">RKHA20D31W     </t>
  </si>
  <si>
    <t xml:space="preserve">LINDA, APPLE (CK)   </t>
  </si>
  <si>
    <t xml:space="preserve">APPLE, LINDA (CK)   </t>
  </si>
  <si>
    <t xml:space="preserve">R23DH2010TCW   </t>
  </si>
  <si>
    <t xml:space="preserve">EVA,APPLE (EM)      </t>
  </si>
  <si>
    <t xml:space="preserve">BETTY,APPLE (EM)    </t>
  </si>
  <si>
    <t xml:space="preserve">T23WH2031CW    </t>
  </si>
  <si>
    <t xml:space="preserve">EVA,CELIA (EM)      </t>
  </si>
  <si>
    <t xml:space="preserve">BETTY,EVA (EM)      </t>
  </si>
  <si>
    <t>13/06/2015-19/06/2015</t>
  </si>
  <si>
    <t xml:space="preserve">T23WH2021CW    </t>
  </si>
  <si>
    <t xml:space="preserve">APPLE,EVA (EM)      </t>
  </si>
  <si>
    <t xml:space="preserve">CELIA,LINDA (EM)    </t>
  </si>
  <si>
    <t xml:space="preserve">EUH03B31T      </t>
  </si>
  <si>
    <t xml:space="preserve">EVA,LINDA (EM)      </t>
  </si>
  <si>
    <t xml:space="preserve">LINDA,EVA (EM)      </t>
  </si>
  <si>
    <t xml:space="preserve">SUNNY, EVA (CK)     </t>
  </si>
  <si>
    <t xml:space="preserve">EWA15C21       </t>
  </si>
  <si>
    <t xml:space="preserve">EVA, SUNNY (CK)     </t>
  </si>
  <si>
    <t xml:space="preserve">CKHA20D31      </t>
  </si>
  <si>
    <t xml:space="preserve">EVA, SUNNY (EM)     </t>
  </si>
  <si>
    <t xml:space="preserve">CUH04B31T      </t>
  </si>
  <si>
    <t xml:space="preserve">SUNNY, EVA (EM)     </t>
  </si>
  <si>
    <t xml:space="preserve">SAM-B-5000B    </t>
  </si>
  <si>
    <t xml:space="preserve">TINA, LIZ (EM)      </t>
  </si>
  <si>
    <t xml:space="preserve">SSE-E-1555G    </t>
  </si>
  <si>
    <t xml:space="preserve">DWF3651BH      </t>
  </si>
  <si>
    <t xml:space="preserve">SUMMER, JOYCE (CK)  </t>
  </si>
  <si>
    <t xml:space="preserve">DM50-1592SM    </t>
  </si>
  <si>
    <t xml:space="preserve">6908922359     </t>
  </si>
  <si>
    <t xml:space="preserve">SUMMER,JODIE(DYLAN) </t>
  </si>
  <si>
    <t xml:space="preserve">EUH05B24CT     </t>
  </si>
  <si>
    <t xml:space="preserve">SHENZHEN, CHINA\                             </t>
  </si>
  <si>
    <t xml:space="preserve">APPLE,BETTY (EM)    </t>
  </si>
  <si>
    <t xml:space="preserve">EUH05B31T      </t>
  </si>
  <si>
    <t xml:space="preserve">CELIA,APPLE (EM)    </t>
  </si>
  <si>
    <t xml:space="preserve">EUH05B74CT     </t>
  </si>
  <si>
    <t xml:space="preserve">EUH05B21T      </t>
  </si>
  <si>
    <t xml:space="preserve">R23DH1507TCW   </t>
  </si>
  <si>
    <t xml:space="preserve">APPLE, CELIA (CK)   </t>
  </si>
  <si>
    <t xml:space="preserve">CELIA, APPLE (CK)   </t>
  </si>
  <si>
    <t xml:space="preserve">CUH05B31T      </t>
  </si>
  <si>
    <t xml:space="preserve">EF2570G        </t>
  </si>
  <si>
    <t xml:space="preserve">ZHONGSHAN PAITE               </t>
  </si>
  <si>
    <t xml:space="preserve">LILY,LUCY (EM)      </t>
  </si>
  <si>
    <t xml:space="preserve">DM25-1252E     </t>
  </si>
  <si>
    <t xml:space="preserve">JULIE (CK)          </t>
  </si>
  <si>
    <t xml:space="preserve">6908922459     </t>
  </si>
  <si>
    <t xml:space="preserve">NINGBO,CHINA                                 </t>
  </si>
  <si>
    <t xml:space="preserve">DFR2651L       </t>
  </si>
  <si>
    <t xml:space="preserve">DFR2551L       </t>
  </si>
  <si>
    <t xml:space="preserve">SUMMER, SUNNY (CK)  </t>
  </si>
  <si>
    <t xml:space="preserve">DFP25G5-1521B  </t>
  </si>
  <si>
    <t xml:space="preserve">SUNNY, ALAN (CK)    </t>
  </si>
  <si>
    <t xml:space="preserve">DFP25L5-1529MA </t>
  </si>
  <si>
    <t xml:space="preserve">JOYCE, SUNNY (CK)   </t>
  </si>
  <si>
    <t xml:space="preserve">DFR2551G       </t>
  </si>
  <si>
    <t xml:space="preserve">TDS8515TB      </t>
  </si>
  <si>
    <t xml:space="preserve">SUNNY, PHONE (CK)   </t>
  </si>
  <si>
    <t xml:space="preserve">SIMON, JOYCE (CK)   </t>
  </si>
  <si>
    <t xml:space="preserve">DWF-1327B      </t>
  </si>
  <si>
    <t xml:space="preserve">e90 GLEN DIMPLEX BENELUX B.V.     </t>
  </si>
  <si>
    <t xml:space="preserve">C5020          </t>
  </si>
  <si>
    <t xml:space="preserve">TIANJIAN, CHINA                              </t>
  </si>
  <si>
    <t xml:space="preserve">JODIE (AS)          </t>
  </si>
  <si>
    <t xml:space="preserve">WWTH2FT        </t>
  </si>
  <si>
    <t xml:space="preserve">ECOT4FT        </t>
  </si>
  <si>
    <t xml:space="preserve">LINDA (EM)          </t>
  </si>
  <si>
    <t xml:space="preserve">DELUMI         </t>
  </si>
  <si>
    <t xml:space="preserve">KINGPOST                      </t>
  </si>
  <si>
    <t xml:space="preserve">JIANGSI, CHINA                               </t>
  </si>
  <si>
    <t xml:space="preserve">DF-HT5331P     </t>
  </si>
  <si>
    <t xml:space="preserve">PAUL,ANN (EM)       </t>
  </si>
  <si>
    <t xml:space="preserve">203 GLEN DIMPLEX HOME APPLIANCE   </t>
  </si>
  <si>
    <t xml:space="preserve">UB7030FF       </t>
  </si>
  <si>
    <t xml:space="preserve">UBSTAT7030     </t>
  </si>
  <si>
    <t xml:space="preserve">LILY, ANNIE (EM)    </t>
  </si>
  <si>
    <t xml:space="preserve">JASON (CK)          </t>
  </si>
  <si>
    <t xml:space="preserve">S600DW         </t>
  </si>
  <si>
    <t xml:space="preserve">CONNIE, DEMI (EM)   </t>
  </si>
  <si>
    <t xml:space="preserve">CONNIE,DEMI (EM)    </t>
  </si>
  <si>
    <t xml:space="preserve">CF420LW        </t>
  </si>
  <si>
    <t xml:space="preserve">COMFF5015WHT   </t>
  </si>
  <si>
    <t xml:space="preserve">CONNIE, JOEY (EM)   </t>
  </si>
  <si>
    <t xml:space="preserve">CONNIE,JOEY (EM)    </t>
  </si>
  <si>
    <t xml:space="preserve">QINGDOA, CHINA                               </t>
  </si>
  <si>
    <t xml:space="preserve">LOUISA, SASA (EM)   </t>
  </si>
  <si>
    <t xml:space="preserve">L6014W         </t>
  </si>
  <si>
    <t xml:space="preserve">HOMA APPLIANCES CO., LTD.     </t>
  </si>
  <si>
    <t xml:space="preserve">JOEY,LOUISA  (EM)   </t>
  </si>
  <si>
    <t xml:space="preserve">L6014S         </t>
  </si>
  <si>
    <t xml:space="preserve">LOUISA (EM)         </t>
  </si>
  <si>
    <t xml:space="preserve">ANN, COCO (CK)      </t>
  </si>
  <si>
    <t xml:space="preserve">OSN20R         </t>
  </si>
  <si>
    <t xml:space="preserve">JAZ20W         </t>
  </si>
  <si>
    <t xml:space="preserve">ALAN, PAUL (CK)     </t>
  </si>
  <si>
    <t xml:space="preserve">CDW12WWN       </t>
  </si>
  <si>
    <t xml:space="preserve">RND020         </t>
  </si>
  <si>
    <t xml:space="preserve">SALLY, JODIE (CK)   </t>
  </si>
  <si>
    <t xml:space="preserve">CFP3873O-EU-D  </t>
  </si>
  <si>
    <t xml:space="preserve">C120LCD        </t>
  </si>
  <si>
    <t xml:space="preserve">SHENZHEN CHINA                               </t>
  </si>
  <si>
    <t xml:space="preserve">ANN (EM)            </t>
  </si>
  <si>
    <t xml:space="preserve">C120TLS        </t>
  </si>
  <si>
    <t xml:space="preserve">IR218S         </t>
  </si>
  <si>
    <t xml:space="preserve">BS1801W        </t>
  </si>
  <si>
    <t xml:space="preserve">ALAN, ERIC (AS)     </t>
  </si>
  <si>
    <t xml:space="preserve">KIKI, LOUISA (EM)   </t>
  </si>
  <si>
    <t xml:space="preserve">PHONE, JERRY (CK)   </t>
  </si>
  <si>
    <t xml:space="preserve">NOC ECO 15TLS  </t>
  </si>
  <si>
    <t xml:space="preserve">SUMMER, JERRY (CK)  </t>
  </si>
  <si>
    <t xml:space="preserve">402E           </t>
  </si>
  <si>
    <t xml:space="preserve">RD907TS        </t>
  </si>
  <si>
    <t xml:space="preserve">PHONE,SALLY (CK)    </t>
  </si>
  <si>
    <t xml:space="preserve">SAVENA BC      </t>
  </si>
  <si>
    <t xml:space="preserve">DXUF30TN       </t>
  </si>
  <si>
    <t xml:space="preserve">UNITED PRODUCT (UPI)          </t>
  </si>
  <si>
    <t>CLIMA FUTUR 200</t>
  </si>
  <si>
    <t xml:space="preserve">TRACY,SUNNY (EM)    </t>
  </si>
  <si>
    <t xml:space="preserve">BS1801S        </t>
  </si>
  <si>
    <t xml:space="preserve">ALAN, SIMON (CK)    </t>
  </si>
  <si>
    <t xml:space="preserve">IR106S         </t>
  </si>
  <si>
    <t xml:space="preserve">BS1201S        </t>
  </si>
  <si>
    <t xml:space="preserve">WW101E         </t>
  </si>
  <si>
    <t xml:space="preserve">VIOTTA UK      </t>
  </si>
  <si>
    <t>PHONE, SALLY (DYLAN)</t>
  </si>
  <si>
    <t xml:space="preserve">CLV20B         </t>
  </si>
  <si>
    <t xml:space="preserve">GIF2SS         </t>
  </si>
  <si>
    <t xml:space="preserve">PHONE, JODIE (CK)   </t>
  </si>
  <si>
    <t xml:space="preserve">POM3           </t>
  </si>
  <si>
    <t xml:space="preserve">PAUL, EVA (EM)      </t>
  </si>
  <si>
    <t xml:space="preserve">DM30-BW1053    </t>
  </si>
  <si>
    <t xml:space="preserve">SALLY, JULIE (AS)   </t>
  </si>
  <si>
    <t xml:space="preserve">BY801S         </t>
  </si>
  <si>
    <t xml:space="preserve">BK2001S        </t>
  </si>
  <si>
    <t xml:space="preserve">SUMMER, JERRY (EM)  </t>
  </si>
  <si>
    <t xml:space="preserve">SUMMER, ZITA (EM)   </t>
  </si>
  <si>
    <t xml:space="preserve">NSM20          </t>
  </si>
  <si>
    <t xml:space="preserve">JOYCE, SIMON (EM)   </t>
  </si>
  <si>
    <t xml:space="preserve">CFP3873BW-EU-D </t>
  </si>
  <si>
    <t xml:space="preserve">SIMON, JOYCE (EM)   </t>
  </si>
  <si>
    <t xml:space="preserve">SUNNY, SUMMER (CK)  </t>
  </si>
  <si>
    <t xml:space="preserve">LTH20          </t>
  </si>
  <si>
    <t xml:space="preserve">SUNNY, SUMMER (EM)  </t>
  </si>
  <si>
    <t xml:space="preserve">CLB20J         </t>
  </si>
  <si>
    <t xml:space="preserve">SUNNY, SIMON (CK)   </t>
  </si>
  <si>
    <t xml:space="preserve">MZT20 (020963) </t>
  </si>
  <si>
    <t xml:space="preserve">PHONE, SUNNY (CK)   </t>
  </si>
  <si>
    <t xml:space="preserve">JAZ20(114877)  </t>
  </si>
  <si>
    <t xml:space="preserve">SUMMER JODIE (DN)   </t>
  </si>
  <si>
    <t xml:space="preserve">e89 GLEN DIMPLEX P A (Freezer)    </t>
  </si>
  <si>
    <t xml:space="preserve">BC12007GLED    </t>
  </si>
  <si>
    <t xml:space="preserve">BC12007KLED    </t>
  </si>
  <si>
    <t xml:space="preserve">BC9007KLED     </t>
  </si>
  <si>
    <t xml:space="preserve">BC6007GLED     </t>
  </si>
  <si>
    <t xml:space="preserve">TRACY,COCO (EM)     </t>
  </si>
  <si>
    <t xml:space="preserve">BC6007KLED     </t>
  </si>
  <si>
    <t xml:space="preserve">TRACY, COCO (EM)    </t>
  </si>
  <si>
    <t xml:space="preserve">BC9027KLED     </t>
  </si>
  <si>
    <t xml:space="preserve">e94 REDRING XPELAIR GROUP    </t>
  </si>
  <si>
    <t xml:space="preserve">22679201       </t>
  </si>
  <si>
    <t xml:space="preserve">SPRING KING                   </t>
  </si>
  <si>
    <t>SALLY,LOSHACHUN (AS)</t>
  </si>
  <si>
    <t>04/07/2015-10/07/2015</t>
  </si>
  <si>
    <t xml:space="preserve">e91 DIMPCO                        </t>
  </si>
  <si>
    <t xml:space="preserve">PERRY,JERRY (EM)    </t>
  </si>
  <si>
    <t xml:space="preserve">980508         </t>
  </si>
  <si>
    <t>11/07/2015-17/07/2015</t>
  </si>
  <si>
    <t xml:space="preserve">ZHONG SHAN, CHINA                            </t>
  </si>
  <si>
    <t xml:space="preserve">LUCY (CK)           </t>
  </si>
  <si>
    <t xml:space="preserve">PERRY, APPLE (CK)   </t>
  </si>
  <si>
    <t xml:space="preserve">980507         </t>
  </si>
  <si>
    <t>18/07/2015-24/07/2015</t>
  </si>
  <si>
    <t xml:space="preserve">BID1461        </t>
  </si>
  <si>
    <t xml:space="preserve">PAUL, LIZ (CK)      </t>
  </si>
  <si>
    <t xml:space="preserve">BR98WH         </t>
  </si>
  <si>
    <t xml:space="preserve">LILY, LOUISA (CK)   </t>
  </si>
  <si>
    <t xml:space="preserve">TRACY, CELIA (EM)   </t>
  </si>
  <si>
    <t xml:space="preserve">LOUISA, DEMI        </t>
  </si>
  <si>
    <t xml:space="preserve">VIVI, LUCY          </t>
  </si>
  <si>
    <t xml:space="preserve">RICA, LING          </t>
  </si>
  <si>
    <t xml:space="preserve">DXDB20E        </t>
  </si>
  <si>
    <t xml:space="preserve">JIANGXI, CHINA                               </t>
  </si>
  <si>
    <t>01/07/2015-03/07/2015</t>
  </si>
  <si>
    <t xml:space="preserve">e85 DIMPLEX NORTH AMERICA         </t>
  </si>
  <si>
    <t xml:space="preserve">LILY, LING (EM)     </t>
  </si>
  <si>
    <t xml:space="preserve">CELAI, EVA (EM)     </t>
  </si>
  <si>
    <t xml:space="preserve">EUH08B24CT     </t>
  </si>
  <si>
    <t xml:space="preserve">EVA, BETTY (EM)     </t>
  </si>
  <si>
    <t xml:space="preserve">CELIA, APPLE (EM)   </t>
  </si>
  <si>
    <t xml:space="preserve">RFI840D31W     </t>
  </si>
  <si>
    <t xml:space="preserve">CELIA, TINA (EM)    </t>
  </si>
  <si>
    <t xml:space="preserve">APPLE,TINA (EM)     </t>
  </si>
  <si>
    <t xml:space="preserve">EWA30C41       </t>
  </si>
  <si>
    <t xml:space="preserve">EMC4240        </t>
  </si>
  <si>
    <t xml:space="preserve">DM25-1571ST    </t>
  </si>
  <si>
    <t xml:space="preserve">FUJIAN, CHINA                                </t>
  </si>
  <si>
    <t xml:space="preserve">DFI2309 REV26  </t>
  </si>
  <si>
    <t xml:space="preserve">SIMON,SUNNY (EM)    </t>
  </si>
  <si>
    <t xml:space="preserve">BF9000 REVO7   </t>
  </si>
  <si>
    <t xml:space="preserve">DFP25G5-1526CU </t>
  </si>
  <si>
    <t xml:space="preserve">JOYCE, ANDY (CK)    </t>
  </si>
  <si>
    <t xml:space="preserve">DFP25L5-1537W  </t>
  </si>
  <si>
    <t xml:space="preserve">SUNNY, LAKE (CK)    </t>
  </si>
  <si>
    <t xml:space="preserve">DFP25L5-1526GO </t>
  </si>
  <si>
    <t xml:space="preserve">SIMON, SUNNY (CK)   </t>
  </si>
  <si>
    <t xml:space="preserve">BLF74          </t>
  </si>
  <si>
    <t xml:space="preserve">EUH05B34CT     </t>
  </si>
  <si>
    <t xml:space="preserve">APPLE, EVA (CK)     </t>
  </si>
  <si>
    <t xml:space="preserve">EVA, APPLE (CK)     </t>
  </si>
  <si>
    <t xml:space="preserve">EUH03B11T      </t>
  </si>
  <si>
    <t xml:space="preserve">EVA APPLE (EM)      </t>
  </si>
  <si>
    <t xml:space="preserve">EUH03B24CT     </t>
  </si>
  <si>
    <t xml:space="preserve">APPLE,  EVA (EM)    </t>
  </si>
  <si>
    <t xml:space="preserve">RFI820D31      </t>
  </si>
  <si>
    <t xml:space="preserve">APPLE (CK)          </t>
  </si>
  <si>
    <t xml:space="preserve">RFI830D31      </t>
  </si>
  <si>
    <t xml:space="preserve">EWA20C21       </t>
  </si>
  <si>
    <t xml:space="preserve">RFI830D31W     </t>
  </si>
  <si>
    <t xml:space="preserve">JOYCE (DYLAN)       </t>
  </si>
  <si>
    <t xml:space="preserve">SUNNY, ZITA (DYLAN) </t>
  </si>
  <si>
    <t xml:space="preserve">SIMON, ZITA (DYLAN) </t>
  </si>
  <si>
    <t xml:space="preserve">EUH10B84CT     </t>
  </si>
  <si>
    <t xml:space="preserve">CELIA, B ETTY (EM)  </t>
  </si>
  <si>
    <t xml:space="preserve">TINA (CK)           </t>
  </si>
  <si>
    <t>JOYCE, SUNNY (DYLAN)</t>
  </si>
  <si>
    <t>SUMMER, JOYCE -DYLAN</t>
  </si>
  <si>
    <t>SIMON, SUNNY (DYLAN)</t>
  </si>
  <si>
    <t>SUMMER, ZITA (DYLAN)</t>
  </si>
  <si>
    <t>SIMON, SUMMER -DYLAN</t>
  </si>
  <si>
    <t xml:space="preserve">DF2524L        </t>
  </si>
  <si>
    <t>SUMMER, ALAN (DYLAN)</t>
  </si>
  <si>
    <t xml:space="preserve">6901861100     </t>
  </si>
  <si>
    <t xml:space="preserve">EWA20C41       </t>
  </si>
  <si>
    <t xml:space="preserve">JOYCE, SUNNY (EM)   </t>
  </si>
  <si>
    <t xml:space="preserve">SUNNY, ALAN (DYLAN) </t>
  </si>
  <si>
    <t>JOYCE, JERRY (DYLAN)</t>
  </si>
  <si>
    <t xml:space="preserve">JOYCE               </t>
  </si>
  <si>
    <t xml:space="preserve">SIMON, ZITA         </t>
  </si>
  <si>
    <t xml:space="preserve">DFI23096A      </t>
  </si>
  <si>
    <t>SUNNY, JERRY (DYLAN)</t>
  </si>
  <si>
    <t xml:space="preserve">NIN GBO, CHINA                               </t>
  </si>
  <si>
    <t xml:space="preserve">JOYCE, ALAN (DYLAN) </t>
  </si>
  <si>
    <t>JOYCE, PHONE (DYLAN)</t>
  </si>
  <si>
    <t xml:space="preserve">SUNNY,JOYCE (AS)    </t>
  </si>
  <si>
    <t xml:space="preserve"> e96 GLEN DIMPLEX AUSTRALIA        </t>
  </si>
  <si>
    <t xml:space="preserve">DIMC12RC       </t>
  </si>
  <si>
    <t xml:space="preserve">RICA, VIVI (EM)     </t>
  </si>
  <si>
    <t xml:space="preserve">AC000951       </t>
  </si>
  <si>
    <t>SHENJIU STONE DECORATION MATER</t>
  </si>
  <si>
    <t xml:space="preserve">PAUL, TRACY (CK)    </t>
  </si>
  <si>
    <t xml:space="preserve">AC000751       </t>
  </si>
  <si>
    <t xml:space="preserve">AC001051       </t>
  </si>
  <si>
    <t xml:space="preserve">SASA (EM)           </t>
  </si>
  <si>
    <t xml:space="preserve">ANN, TINA (CK)      </t>
  </si>
  <si>
    <t xml:space="preserve">036032         </t>
  </si>
  <si>
    <t xml:space="preserve">035950         </t>
  </si>
  <si>
    <t xml:space="preserve">e92 GLEN DIMPLEX FRANCE      </t>
  </si>
  <si>
    <t xml:space="preserve">PAUL, ANN (EM)      </t>
  </si>
  <si>
    <t xml:space="preserve">U6014W         </t>
  </si>
  <si>
    <t xml:space="preserve">CONNIE, ANNIE (EM)  </t>
  </si>
  <si>
    <t xml:space="preserve">R6014W         </t>
  </si>
  <si>
    <t xml:space="preserve">PAUL, TINA (EM)     </t>
  </si>
  <si>
    <t xml:space="preserve">CORY (YUKI/JO)      </t>
  </si>
  <si>
    <t xml:space="preserve">DF50B          </t>
  </si>
  <si>
    <t xml:space="preserve">PAUL (EM)           </t>
  </si>
  <si>
    <t xml:space="preserve">U50263W        </t>
  </si>
  <si>
    <t xml:space="preserve">TS55184W       </t>
  </si>
  <si>
    <t xml:space="preserve">Wanbao                        </t>
  </si>
  <si>
    <t xml:space="preserve">CONGHUA, CHINA                               </t>
  </si>
  <si>
    <t xml:space="preserve">APPLE, JASON (EM)   </t>
  </si>
  <si>
    <t xml:space="preserve">R5511B         </t>
  </si>
  <si>
    <t xml:space="preserve">R50052W        </t>
  </si>
  <si>
    <t xml:space="preserve">GUANG ZHOU, CHINA                            </t>
  </si>
  <si>
    <t xml:space="preserve">444442824      </t>
  </si>
  <si>
    <t xml:space="preserve">CONNIE, LOUISA (CK) </t>
  </si>
  <si>
    <t xml:space="preserve">DW60MK2        </t>
  </si>
  <si>
    <t xml:space="preserve">CONNIE, JOEY (CK)   </t>
  </si>
  <si>
    <t xml:space="preserve">TRACY (CK)          </t>
  </si>
  <si>
    <t xml:space="preserve">L5010W         </t>
  </si>
  <si>
    <t xml:space="preserve">TF60203S       </t>
  </si>
  <si>
    <t xml:space="preserve">SIMON (DYLAN)       </t>
  </si>
  <si>
    <t xml:space="preserve">COMFF5515SIL   </t>
  </si>
  <si>
    <t xml:space="preserve">CONNIE SASA (EM)    </t>
  </si>
  <si>
    <t xml:space="preserve">CONNIE, SASA (EM)   </t>
  </si>
  <si>
    <t xml:space="preserve">JESSICA, PERRY (EM) </t>
  </si>
  <si>
    <t xml:space="preserve">PHONE (EM)          </t>
  </si>
  <si>
    <t xml:space="preserve">ANDY                </t>
  </si>
  <si>
    <t xml:space="preserve"> e84 GLEN DIMPLEX IRELAND          </t>
  </si>
  <si>
    <t xml:space="preserve">0593901 RICHEN </t>
  </si>
  <si>
    <t xml:space="preserve">ANN,COCO (EM)       </t>
  </si>
  <si>
    <t xml:space="preserve">SKG20BLJ       </t>
  </si>
  <si>
    <t xml:space="preserve">CHV20 (043047) </t>
  </si>
  <si>
    <t xml:space="preserve">05956X1        </t>
  </si>
  <si>
    <t xml:space="preserve">05956X2        </t>
  </si>
  <si>
    <t xml:space="preserve">PERRY, RONNIE (CK)  </t>
  </si>
  <si>
    <t xml:space="preserve">05963X1        </t>
  </si>
  <si>
    <t xml:space="preserve">PERRY(EM)           </t>
  </si>
  <si>
    <t xml:space="preserve">CHA-MFD20      </t>
  </si>
  <si>
    <t xml:space="preserve">PHONE, SUMMER (EM)  </t>
  </si>
  <si>
    <t xml:space="preserve">SUNNY, ALAN (EM)    </t>
  </si>
  <si>
    <t>MZT20BL(028242)</t>
  </si>
  <si>
    <t xml:space="preserve">SUMMER, LAKE (CK)   </t>
  </si>
  <si>
    <t xml:space="preserve">SP16 (032331)  </t>
  </si>
  <si>
    <t xml:space="preserve">EWT20          </t>
  </si>
  <si>
    <t xml:space="preserve">SUNNY, ANDY (CK)    </t>
  </si>
  <si>
    <t xml:space="preserve">ALAN, SUMMER (CK)   </t>
  </si>
  <si>
    <t>CHA-MFD20-47526</t>
  </si>
  <si>
    <t xml:space="preserve">DEUF2          </t>
  </si>
  <si>
    <t xml:space="preserve">LOUISA, LING (CK)   </t>
  </si>
  <si>
    <t xml:space="preserve">LOUISA, ANNIE (CK)  </t>
  </si>
  <si>
    <t xml:space="preserve">TRACY, JULIE (EM)   </t>
  </si>
  <si>
    <t xml:space="preserve">01/71533/0     </t>
  </si>
  <si>
    <t xml:space="preserve">KOUW PINNQ ENTERPRISE CO LTD  </t>
  </si>
  <si>
    <t xml:space="preserve">TAICHUNG, TAIWAN                             </t>
  </si>
  <si>
    <t xml:space="preserve">LILY                </t>
  </si>
  <si>
    <t xml:space="preserve">OFRB7N         </t>
  </si>
  <si>
    <t>SUMMER, SUNNY -DYLAN</t>
  </si>
  <si>
    <t xml:space="preserve">DKT20BL        </t>
  </si>
  <si>
    <t xml:space="preserve">SUNNY (DYLAN)       </t>
  </si>
  <si>
    <t xml:space="preserve">JOYCE, ZITA (DYLAN) </t>
  </si>
  <si>
    <t xml:space="preserve">LOUISA, KIKI (CK)   </t>
  </si>
  <si>
    <t xml:space="preserve">HUI ZHOU, CHINA                              </t>
  </si>
  <si>
    <t xml:space="preserve">ANN (CK)            </t>
  </si>
  <si>
    <t xml:space="preserve">DXFF30TSN      </t>
  </si>
  <si>
    <t xml:space="preserve">WWUF2T         </t>
  </si>
  <si>
    <t xml:space="preserve">COCO, EVA (CK)      </t>
  </si>
  <si>
    <t xml:space="preserve">PHONE (DYLAN)       </t>
  </si>
  <si>
    <t xml:space="preserve">PHONE (DYLAN )      </t>
  </si>
  <si>
    <t xml:space="preserve">WRC20          </t>
  </si>
  <si>
    <t xml:space="preserve">WRC15          </t>
  </si>
  <si>
    <t xml:space="preserve">SUNNY, ANDY (DYLAN) </t>
  </si>
  <si>
    <t xml:space="preserve">CVL20          </t>
  </si>
  <si>
    <t>PHONE, SUNNY (DYLAN)</t>
  </si>
  <si>
    <t xml:space="preserve">TAH20 (206138) </t>
  </si>
  <si>
    <t>JOYCE, SIMON (DYLAN)</t>
  </si>
  <si>
    <t xml:space="preserve">CHA-AUB20      </t>
  </si>
  <si>
    <t xml:space="preserve">MCFSTV12       </t>
  </si>
  <si>
    <t xml:space="preserve">04/19190/1     </t>
  </si>
  <si>
    <t xml:space="preserve">PERRY (CK)          </t>
  </si>
  <si>
    <t xml:space="preserve">CDH10          </t>
  </si>
  <si>
    <t xml:space="preserve">VIVI,LOUISA (EM)    </t>
  </si>
  <si>
    <t xml:space="preserve">CUF2TS         </t>
  </si>
  <si>
    <t xml:space="preserve">ANN, EVA (EM)       </t>
  </si>
  <si>
    <t xml:space="preserve">CUF3TS         </t>
  </si>
  <si>
    <t xml:space="preserve">CM3950WAL      </t>
  </si>
  <si>
    <t xml:space="preserve">ALAN (DYLAN)        </t>
  </si>
  <si>
    <t xml:space="preserve">ZHENIANG, CHINA                              </t>
  </si>
  <si>
    <t xml:space="preserve">CDE2ECC        </t>
  </si>
  <si>
    <t xml:space="preserve">PHONE               </t>
  </si>
  <si>
    <t>CDE3ECC(205926)</t>
  </si>
  <si>
    <t xml:space="preserve">GLM12MS        </t>
  </si>
  <si>
    <t xml:space="preserve">SIMON, JERRY        </t>
  </si>
  <si>
    <t xml:space="preserve">SUNNY. ZITA         </t>
  </si>
  <si>
    <t xml:space="preserve">SUNNY, JERRY        </t>
  </si>
  <si>
    <t xml:space="preserve">SIMON, LAKE (DYLAN) </t>
  </si>
  <si>
    <t xml:space="preserve">VTA20RC        </t>
  </si>
  <si>
    <t xml:space="preserve">SNE20          </t>
  </si>
  <si>
    <t xml:space="preserve">JOYCE,SUNNY (AS)    </t>
  </si>
  <si>
    <t xml:space="preserve">BC-50 (GDPA)   </t>
  </si>
  <si>
    <t xml:space="preserve">BC9027GLED     </t>
  </si>
  <si>
    <t xml:space="preserve">TRACY, PAUL (EM)    </t>
  </si>
  <si>
    <t xml:space="preserve">BC9007GLED     </t>
  </si>
  <si>
    <t xml:space="preserve">e94 REDRING XPELAIR GROUP       </t>
  </si>
  <si>
    <t xml:space="preserve">XIA MEN, CHINA                               </t>
  </si>
  <si>
    <t xml:space="preserve">SALLY, CHUN (CK)    </t>
  </si>
  <si>
    <t xml:space="preserve">SALLY, CHUN (EM)    </t>
  </si>
  <si>
    <t>01/08/2015-07/08/2015</t>
  </si>
  <si>
    <t xml:space="preserve"> e91 DIMPCO                        </t>
  </si>
  <si>
    <t xml:space="preserve">LILY, JOEY (EM)     </t>
  </si>
  <si>
    <t>08/08/2015-14/08/2015</t>
  </si>
  <si>
    <t xml:space="preserve">BFZ68WH        </t>
  </si>
  <si>
    <t>15/08/2015-21/08/2015</t>
  </si>
  <si>
    <t xml:space="preserve">LUCY (DYLAN)        </t>
  </si>
  <si>
    <t xml:space="preserve">BL112WH        </t>
  </si>
  <si>
    <t xml:space="preserve">HEFEI , CHINA                                </t>
  </si>
  <si>
    <t xml:space="preserve">EVA, CELIA (EM)     </t>
  </si>
  <si>
    <t xml:space="preserve">CELIA, EVA (EM)     </t>
  </si>
  <si>
    <t xml:space="preserve">ZITA, JASON (EM)    </t>
  </si>
  <si>
    <t xml:space="preserve">DM25-1390DR    </t>
  </si>
  <si>
    <t xml:space="preserve">FENGHUA GRAND                 </t>
  </si>
  <si>
    <t xml:space="preserve">FENGHUA, CHINA                               </t>
  </si>
  <si>
    <t xml:space="preserve">DM25-1388DR    </t>
  </si>
  <si>
    <t xml:space="preserve">DM33-1246WAL   </t>
  </si>
  <si>
    <t xml:space="preserve">DFP20L-1331BN  </t>
  </si>
  <si>
    <t xml:space="preserve">DFP20-1334N    </t>
  </si>
  <si>
    <t xml:space="preserve">JOYCE, LAKE (DYLAN) </t>
  </si>
  <si>
    <t xml:space="preserve">6904411000     </t>
  </si>
  <si>
    <t xml:space="preserve">SUNNY, JOYCE (CK)   </t>
  </si>
  <si>
    <t xml:space="preserve">EVA (EM)            </t>
  </si>
  <si>
    <t xml:space="preserve">APPLE, CELIA (EM)   </t>
  </si>
  <si>
    <t xml:space="preserve">APPLE COCO (EM)     </t>
  </si>
  <si>
    <t xml:space="preserve">T23WH1011CW    </t>
  </si>
  <si>
    <t xml:space="preserve">APPLE, COCO (EM)    </t>
  </si>
  <si>
    <t xml:space="preserve">APPLE BETTY (EM)    </t>
  </si>
  <si>
    <t xml:space="preserve">SALLY, APPLE (CK)   </t>
  </si>
  <si>
    <t xml:space="preserve">APPLE, SALLY (CK)   </t>
  </si>
  <si>
    <t xml:space="preserve">APPLE, SALLY (EM)   </t>
  </si>
  <si>
    <t xml:space="preserve">DM50-1393E-G   </t>
  </si>
  <si>
    <t xml:space="preserve">TINA  JULIE (EM)    </t>
  </si>
  <si>
    <t xml:space="preserve">DONGUAN, CHINA                               </t>
  </si>
  <si>
    <t xml:space="preserve">BF33DXP        </t>
  </si>
  <si>
    <t xml:space="preserve">BLF3451        </t>
  </si>
  <si>
    <t xml:space="preserve">6908921459     </t>
  </si>
  <si>
    <t xml:space="preserve">CS12056A(R01)  </t>
  </si>
  <si>
    <t xml:space="preserve">SUNNY, ALAN (C)     </t>
  </si>
  <si>
    <t xml:space="preserve">BLF7451        </t>
  </si>
  <si>
    <t xml:space="preserve">DM25-1571EB    </t>
  </si>
  <si>
    <t xml:space="preserve">APPLE, BETTY (CK)   </t>
  </si>
  <si>
    <t xml:space="preserve">RFI815D31W     </t>
  </si>
  <si>
    <t xml:space="preserve">APPLE, BETTY        </t>
  </si>
  <si>
    <t xml:space="preserve">RFI820D31W     </t>
  </si>
  <si>
    <t xml:space="preserve">DFP20-1268BW   </t>
  </si>
  <si>
    <t xml:space="preserve">DLG1106        </t>
  </si>
  <si>
    <t xml:space="preserve">ALAN, LAKE (CK)     </t>
  </si>
  <si>
    <t xml:space="preserve">DF2600L        </t>
  </si>
  <si>
    <t xml:space="preserve">LAKE, PHONE (CK)    </t>
  </si>
  <si>
    <t xml:space="preserve">SUNNY, AMY (CK)     </t>
  </si>
  <si>
    <t xml:space="preserve">DFP25M-1495EA  </t>
  </si>
  <si>
    <t xml:space="preserve">APPLE  BETTY (EM)   </t>
  </si>
  <si>
    <t xml:space="preserve">RFI840D21W     </t>
  </si>
  <si>
    <t xml:space="preserve">RFI848D31      </t>
  </si>
  <si>
    <t xml:space="preserve">TINA  COCO (EM)     </t>
  </si>
  <si>
    <t xml:space="preserve">TINA, COCO (EM)     </t>
  </si>
  <si>
    <t xml:space="preserve">DM25-1491KN    </t>
  </si>
  <si>
    <t xml:space="preserve">SE-BW-4217     </t>
  </si>
  <si>
    <t xml:space="preserve">JUDIE (EM)          </t>
  </si>
  <si>
    <t xml:space="preserve">JULIE (DYLAN)       </t>
  </si>
  <si>
    <t xml:space="preserve">SUNNY, JERRY (CK)   </t>
  </si>
  <si>
    <t xml:space="preserve">SUNNY, JODIE (CK)   </t>
  </si>
  <si>
    <t xml:space="preserve">NINGBO., CHINA                               </t>
  </si>
  <si>
    <t xml:space="preserve">SUMMY, ALAN         </t>
  </si>
  <si>
    <t xml:space="preserve">DIMC10RC       </t>
  </si>
  <si>
    <t xml:space="preserve">DC10RC         </t>
  </si>
  <si>
    <t xml:space="preserve">DC12RCBW       </t>
  </si>
  <si>
    <t xml:space="preserve">DIMC15RC       </t>
  </si>
  <si>
    <t xml:space="preserve">DC15RCBW       </t>
  </si>
  <si>
    <t xml:space="preserve">DCFF46B        </t>
  </si>
  <si>
    <t xml:space="preserve">HOME EASY                     </t>
  </si>
  <si>
    <t>LILY, LOUISA (DYLAN)</t>
  </si>
  <si>
    <t xml:space="preserve">DCPF46         </t>
  </si>
  <si>
    <t>HUNG, LOUISA (DYLAN)</t>
  </si>
  <si>
    <t xml:space="preserve">EWTC9          </t>
  </si>
  <si>
    <t xml:space="preserve">LILY,LOUISA (DYLAN) </t>
  </si>
  <si>
    <t xml:space="preserve">DC17           </t>
  </si>
  <si>
    <t xml:space="preserve">LOUISA, DEMI (EM)   </t>
  </si>
  <si>
    <t xml:space="preserve">DC18           </t>
  </si>
  <si>
    <t xml:space="preserve">ZONGSHAN, CHINA                              </t>
  </si>
  <si>
    <t xml:space="preserve">DCPF50         </t>
  </si>
  <si>
    <t xml:space="preserve">HUNG, LILY (DYLAN)  </t>
  </si>
  <si>
    <t xml:space="preserve">DCPF40         </t>
  </si>
  <si>
    <t>LOUISA, JOEY (DYLAN)</t>
  </si>
  <si>
    <t>01/08/2015-31/08/2015</t>
  </si>
  <si>
    <t xml:space="preserve">VZ0100         </t>
  </si>
  <si>
    <t xml:space="preserve">SINO SHINE                    </t>
  </si>
  <si>
    <t xml:space="preserve">ECOT1FT        </t>
  </si>
  <si>
    <t xml:space="preserve">SHTTH1         </t>
  </si>
  <si>
    <t xml:space="preserve">ANN, JASON (DYLAN)  </t>
  </si>
  <si>
    <t xml:space="preserve">ECOT6FT        </t>
  </si>
  <si>
    <t xml:space="preserve">EVA, ANN (EM)       </t>
  </si>
  <si>
    <t xml:space="preserve">PAUL, APPLE (EM)    </t>
  </si>
  <si>
    <t>BELLINGBI60COMW</t>
  </si>
  <si>
    <t xml:space="preserve">CONNIE, HUNG (EM)   </t>
  </si>
  <si>
    <t xml:space="preserve">T5039B         </t>
  </si>
  <si>
    <t xml:space="preserve">L5511B         </t>
  </si>
  <si>
    <t xml:space="preserve">INTLF600       </t>
  </si>
  <si>
    <t xml:space="preserve">PHONE, RONNIE (CK)  </t>
  </si>
  <si>
    <t xml:space="preserve">RICA, ANNIE (EM)    </t>
  </si>
  <si>
    <t xml:space="preserve">ANNIE, RICA (EM)    </t>
  </si>
  <si>
    <t xml:space="preserve">444442834      </t>
  </si>
  <si>
    <t xml:space="preserve">TU55144W       </t>
  </si>
  <si>
    <t xml:space="preserve">U5511W         </t>
  </si>
  <si>
    <t xml:space="preserve">TF60183W       </t>
  </si>
  <si>
    <t xml:space="preserve">PERRY, RONNIE (EM)  </t>
  </si>
  <si>
    <t xml:space="preserve">TS55174WTDW    </t>
  </si>
  <si>
    <t xml:space="preserve">444442860      </t>
  </si>
  <si>
    <t xml:space="preserve">ANNIE (EM)          </t>
  </si>
  <si>
    <t xml:space="preserve">444442864      </t>
  </si>
  <si>
    <t xml:space="preserve">444442861      </t>
  </si>
  <si>
    <t xml:space="preserve">RICA, RONNIE (EM)   </t>
  </si>
  <si>
    <t xml:space="preserve">444442867      </t>
  </si>
  <si>
    <t xml:space="preserve">444442839      </t>
  </si>
  <si>
    <t xml:space="preserve">300BLKWC       </t>
  </si>
  <si>
    <t xml:space="preserve">150BLKWC       </t>
  </si>
  <si>
    <t xml:space="preserve">HUNG, LUCY (EM)     </t>
  </si>
  <si>
    <t xml:space="preserve">R5511S         </t>
  </si>
  <si>
    <t xml:space="preserve">TS50152W       </t>
  </si>
  <si>
    <t xml:space="preserve">BLF600         </t>
  </si>
  <si>
    <t xml:space="preserve">444442862      </t>
  </si>
  <si>
    <t xml:space="preserve">SASA, DEMI (EM)     </t>
  </si>
  <si>
    <t xml:space="preserve">DEMI (CK)           </t>
  </si>
  <si>
    <t xml:space="preserve">CONNIE (EM)         </t>
  </si>
  <si>
    <t xml:space="preserve">ZITA (DYLAN)        </t>
  </si>
  <si>
    <t xml:space="preserve">JESSICA, ANDY (CK)  </t>
  </si>
  <si>
    <t>NW COMFF5517WHT</t>
  </si>
  <si>
    <t xml:space="preserve">ANDY, CORY (CK)     </t>
  </si>
  <si>
    <t xml:space="preserve">SIMON (AS)          </t>
  </si>
  <si>
    <t xml:space="preserve">TF60203W       </t>
  </si>
  <si>
    <t xml:space="preserve">NINGBO. CHINA                                </t>
  </si>
  <si>
    <t xml:space="preserve">NINGBO,  CHINA                               </t>
  </si>
  <si>
    <t xml:space="preserve">JERRY               </t>
  </si>
  <si>
    <t xml:space="preserve">BFZ600         </t>
  </si>
  <si>
    <t xml:space="preserve">JESSICA (AS)        </t>
  </si>
  <si>
    <t xml:space="preserve">CORY                </t>
  </si>
  <si>
    <t xml:space="preserve">TAIWAN                                       </t>
  </si>
  <si>
    <t xml:space="preserve">OFRC20NB       </t>
  </si>
  <si>
    <t>NOC ECO 20TLS I</t>
  </si>
  <si>
    <t xml:space="preserve">CDE2TI         </t>
  </si>
  <si>
    <t xml:space="preserve">YEO20          </t>
  </si>
  <si>
    <t xml:space="preserve">SKG20BLN       </t>
  </si>
  <si>
    <t xml:space="preserve">SUNNY, ERIC (DYLAN) </t>
  </si>
  <si>
    <t xml:space="preserve">SKG20BL        </t>
  </si>
  <si>
    <t>CHV20N (046383)</t>
  </si>
  <si>
    <t xml:space="preserve">PAUL ANN (EM)       </t>
  </si>
  <si>
    <t xml:space="preserve">DXGL02         </t>
  </si>
  <si>
    <t xml:space="preserve">CDE3ECC ISRAEL </t>
  </si>
  <si>
    <t xml:space="preserve">CDE2ECC ISRAEL </t>
  </si>
  <si>
    <t>NOC ECO 25TLS I</t>
  </si>
  <si>
    <t>NOC ECO 15TLS I</t>
  </si>
  <si>
    <t xml:space="preserve">OFRC20TIN      </t>
  </si>
  <si>
    <t xml:space="preserve">VTA20 (Korea)  </t>
  </si>
  <si>
    <t xml:space="preserve">BTK20W         </t>
  </si>
  <si>
    <t xml:space="preserve">SIMON, ZITA (CK)    </t>
  </si>
  <si>
    <t xml:space="preserve">WST4I          </t>
  </si>
  <si>
    <t xml:space="preserve">LUCKY BIRD                    </t>
  </si>
  <si>
    <t xml:space="preserve">XUZHOU, JIANGSU                              </t>
  </si>
  <si>
    <t xml:space="preserve">PERRY (AS)          </t>
  </si>
  <si>
    <t xml:space="preserve">JCB3UF         </t>
  </si>
  <si>
    <t xml:space="preserve">BRICO3000TLS   </t>
  </si>
  <si>
    <t xml:space="preserve">ZITA JASON (EM)     </t>
  </si>
  <si>
    <t xml:space="preserve">DXUF20TN       </t>
  </si>
  <si>
    <t xml:space="preserve">PAUL BETTY (EM)     </t>
  </si>
  <si>
    <t xml:space="preserve">CADIZM         </t>
  </si>
  <si>
    <t xml:space="preserve">402TSTi        </t>
  </si>
  <si>
    <t xml:space="preserve">NOC ECO 20LCD  </t>
  </si>
  <si>
    <t xml:space="preserve">03/23239/0     </t>
  </si>
  <si>
    <t xml:space="preserve">SUNNY, PHONE (EM)   </t>
  </si>
  <si>
    <t xml:space="preserve">NSM20L         </t>
  </si>
  <si>
    <t xml:space="preserve">CIXI, CHIINA                                 </t>
  </si>
  <si>
    <t xml:space="preserve">RELEASED ON CONCESSION        </t>
  </si>
  <si>
    <t xml:space="preserve">COR20TSTI      </t>
  </si>
  <si>
    <t xml:space="preserve">COR15TS        </t>
  </si>
  <si>
    <t xml:space="preserve">OFRC25NTIB     </t>
  </si>
  <si>
    <t xml:space="preserve">402TSF         </t>
  </si>
  <si>
    <t xml:space="preserve">PAUL, ERIC (CK)     </t>
  </si>
  <si>
    <t xml:space="preserve">CC2TST1        </t>
  </si>
  <si>
    <t xml:space="preserve">ZHEJIANG, CHINA                              </t>
  </si>
  <si>
    <t xml:space="preserve">SIMON, PHONE (AS)   </t>
  </si>
  <si>
    <t xml:space="preserve">OFC2000Ti      </t>
  </si>
  <si>
    <t xml:space="preserve">PHONE (AS)          </t>
  </si>
  <si>
    <t xml:space="preserve">CHT20LE 027931 </t>
  </si>
  <si>
    <t xml:space="preserve">JODIE, JERRY (CK)   </t>
  </si>
  <si>
    <t>SPARE PART GDIR</t>
  </si>
  <si>
    <t xml:space="preserve">MINMOZENG      </t>
  </si>
  <si>
    <t>JODIE, SUNNY (DYLAN)</t>
  </si>
  <si>
    <t>SIMON, JERRY (DYLAN)</t>
  </si>
  <si>
    <t xml:space="preserve">CFP3902BW-EU-D </t>
  </si>
  <si>
    <t xml:space="preserve">VER20          </t>
  </si>
  <si>
    <t xml:space="preserve">e95 GLEN DIMPLEX NEW ZEALAND     </t>
  </si>
  <si>
    <t xml:space="preserve">DC10RC (GDNZ)  </t>
  </si>
  <si>
    <t xml:space="preserve">CTMW02         </t>
  </si>
  <si>
    <t xml:space="preserve">LUCY, HUNG (CK)     </t>
  </si>
  <si>
    <t xml:space="preserve">HEA704         </t>
  </si>
  <si>
    <t xml:space="preserve">ANDY (DYLAN)        </t>
  </si>
  <si>
    <t xml:space="preserve">e94 REDRING XPELAIR GROUP         </t>
  </si>
  <si>
    <t xml:space="preserve">XPE250         </t>
  </si>
  <si>
    <t xml:space="preserve">MINGLIU                       </t>
  </si>
  <si>
    <t xml:space="preserve">ZHE JIANG, CHINA                             </t>
  </si>
  <si>
    <t xml:space="preserve">SUNNY, PERRY (CK)   </t>
  </si>
  <si>
    <t xml:space="preserve">XPE200         </t>
  </si>
  <si>
    <t>01/09/2015-04/09/2015</t>
  </si>
  <si>
    <t>05/09/2015-11/09/2015</t>
  </si>
  <si>
    <t xml:space="preserve">980504         </t>
  </si>
  <si>
    <t xml:space="preserve">ZHONGSHUN, CHINA                             </t>
  </si>
  <si>
    <t xml:space="preserve">HUNG, DEMI          </t>
  </si>
  <si>
    <t>CONNIE, RICA, LOUISA</t>
  </si>
  <si>
    <t xml:space="preserve">LAKE (AS)           </t>
  </si>
  <si>
    <t>12/09/2015-18/09/2015</t>
  </si>
  <si>
    <t xml:space="preserve">LOUISA (DYLAN)      </t>
  </si>
  <si>
    <t>SALLY, JASON (DYLAN)</t>
  </si>
  <si>
    <t xml:space="preserve">ANN, FIONA (DYLAN)  </t>
  </si>
  <si>
    <t xml:space="preserve">LUCY, ANNIE (DYLAN) </t>
  </si>
  <si>
    <t xml:space="preserve">RONNIE, CORY (CK)   </t>
  </si>
  <si>
    <t xml:space="preserve">BCF200         </t>
  </si>
  <si>
    <t>19/09/2015-25/09/2015</t>
  </si>
  <si>
    <t xml:space="preserve">44481          </t>
  </si>
  <si>
    <t xml:space="preserve">VIVI (DYLAN)        </t>
  </si>
  <si>
    <t xml:space="preserve">DEMI (DYLAN)        </t>
  </si>
  <si>
    <t xml:space="preserve">BID1061        </t>
  </si>
  <si>
    <t xml:space="preserve">BFD614WH       </t>
  </si>
  <si>
    <t xml:space="preserve">BL134WH        </t>
  </si>
  <si>
    <t xml:space="preserve">BFZ87WH        </t>
  </si>
  <si>
    <t xml:space="preserve">TRACY (DYLAN)       </t>
  </si>
  <si>
    <t xml:space="preserve">APPLE, JULIE (EM)   </t>
  </si>
  <si>
    <t xml:space="preserve">BF39STP        </t>
  </si>
  <si>
    <t xml:space="preserve">6908891459     </t>
  </si>
  <si>
    <t xml:space="preserve">APPLE,COCO.TRACY    </t>
  </si>
  <si>
    <t xml:space="preserve">APPLE,COCO,TRACY    </t>
  </si>
  <si>
    <t xml:space="preserve">SHENZHEN, CHIN                               </t>
  </si>
  <si>
    <t xml:space="preserve">RFI840D41      </t>
  </si>
  <si>
    <t xml:space="preserve">APPLE, COCO         </t>
  </si>
  <si>
    <t xml:space="preserve">ANDY, COCO          </t>
  </si>
  <si>
    <t xml:space="preserve">APPLE, EVA, BETTY   </t>
  </si>
  <si>
    <t xml:space="preserve">EWA30C21       </t>
  </si>
  <si>
    <t xml:space="preserve">EWA30C31       </t>
  </si>
  <si>
    <t xml:space="preserve">CELIA, APPLE, BETTY </t>
  </si>
  <si>
    <t xml:space="preserve">RFI815D31      </t>
  </si>
  <si>
    <t xml:space="preserve">APPLE, CELIA, BETTY </t>
  </si>
  <si>
    <t xml:space="preserve">LILY,JOEY (AS)      </t>
  </si>
  <si>
    <t xml:space="preserve">JULIE               </t>
  </si>
  <si>
    <t xml:space="preserve">AFBC2433       </t>
  </si>
  <si>
    <t xml:space="preserve">SUNNY, JOYCE (EM)   </t>
  </si>
  <si>
    <t xml:space="preserve">SIMON, SUNNY (EM)   </t>
  </si>
  <si>
    <t xml:space="preserve">SUNNY, SIMON (EM)   </t>
  </si>
  <si>
    <t xml:space="preserve">DMCS13R        </t>
  </si>
  <si>
    <t xml:space="preserve">JOYCE, JERRY (EM)   </t>
  </si>
  <si>
    <t xml:space="preserve">SUNNY, BETTY (EM)   </t>
  </si>
  <si>
    <t xml:space="preserve">DF2524G        </t>
  </si>
  <si>
    <t xml:space="preserve">ALAN JERRY (EM)     </t>
  </si>
  <si>
    <t xml:space="preserve">BETTY,CELIA (DYLAN) </t>
  </si>
  <si>
    <t>CELAI, BETTY (DYLAN)</t>
  </si>
  <si>
    <t>BETTY, CELIA (DYLAN)</t>
  </si>
  <si>
    <t xml:space="preserve">CELIA,BETTY (DYLAN) </t>
  </si>
  <si>
    <t xml:space="preserve">APPLE,COCO (EM)     </t>
  </si>
  <si>
    <t xml:space="preserve">APPLE CELIA (EM)    </t>
  </si>
  <si>
    <t xml:space="preserve">DFP26L-1480W   </t>
  </si>
  <si>
    <t xml:space="preserve">SUNNY, PERRY (EM)   </t>
  </si>
  <si>
    <t xml:space="preserve">PERRY, LAKE (EM)    </t>
  </si>
  <si>
    <t xml:space="preserve">SIMON, RONNIE (CK)  </t>
  </si>
  <si>
    <t xml:space="preserve">DFP20L-1332BW  </t>
  </si>
  <si>
    <t xml:space="preserve">SIMON, PERRY (CK)   </t>
  </si>
  <si>
    <t xml:space="preserve">SUNNY, ZITA (CK)    </t>
  </si>
  <si>
    <t xml:space="preserve">DFI23106A      </t>
  </si>
  <si>
    <t xml:space="preserve">JOYCE, ZITA (CK)    </t>
  </si>
  <si>
    <t xml:space="preserve">DEMI,LILY (EM)      </t>
  </si>
  <si>
    <t xml:space="preserve">EWA15C11       </t>
  </si>
  <si>
    <t xml:space="preserve">DM50-1393E     </t>
  </si>
  <si>
    <t xml:space="preserve">TIN A (EM)          </t>
  </si>
  <si>
    <t xml:space="preserve">VCX1525        </t>
  </si>
  <si>
    <t xml:space="preserve">PHONE, ZITA (CK)    </t>
  </si>
  <si>
    <t xml:space="preserve">DFI2310        </t>
  </si>
  <si>
    <t xml:space="preserve">EF2870L        </t>
  </si>
  <si>
    <t xml:space="preserve">DEMI, LILY (DYLAN)  </t>
  </si>
  <si>
    <t xml:space="preserve">G73            </t>
  </si>
  <si>
    <t xml:space="preserve">CELIA (DYLAN)       </t>
  </si>
  <si>
    <t xml:space="preserve">SHENHEN, CHINA                               </t>
  </si>
  <si>
    <t xml:space="preserve">BETTY (EM)          </t>
  </si>
  <si>
    <t xml:space="preserve">BETTY,JASON (EM)    </t>
  </si>
  <si>
    <t xml:space="preserve">JOYCE, ERIC (CK)    </t>
  </si>
  <si>
    <t xml:space="preserve">SUNNY, PHONE (MY)   </t>
  </si>
  <si>
    <t xml:space="preserve">SIMON, JERRY (MY)   </t>
  </si>
  <si>
    <t xml:space="preserve">PHONE, PERRY (CK)   </t>
  </si>
  <si>
    <t xml:space="preserve">XPELSS09       </t>
  </si>
  <si>
    <t>CHIGO AIR CONDITIONING CO, LTD</t>
  </si>
  <si>
    <t xml:space="preserve">LOUISA, DYLAN       </t>
  </si>
  <si>
    <t xml:space="preserve">XPELSS18       </t>
  </si>
  <si>
    <t xml:space="preserve">RICA, LOUISA        </t>
  </si>
  <si>
    <t xml:space="preserve">RICA,DEMI (SA)      </t>
  </si>
  <si>
    <t xml:space="preserve">HUNG, LOUISA (AS)   </t>
  </si>
  <si>
    <t xml:space="preserve">ZHONGSHAN, CHIN                              </t>
  </si>
  <si>
    <t xml:space="preserve">JESSICA,RICA,DEMI   </t>
  </si>
  <si>
    <t xml:space="preserve">LOUISA (AS)         </t>
  </si>
  <si>
    <t xml:space="preserve">LOUISA, JOEY        </t>
  </si>
  <si>
    <t xml:space="preserve">BELDW60SS      </t>
  </si>
  <si>
    <t xml:space="preserve">PAUL, FIONA (DYLAN) </t>
  </si>
  <si>
    <t xml:space="preserve">BMWO34GC       </t>
  </si>
  <si>
    <t xml:space="preserve">ANN, FIONA (EM)     </t>
  </si>
  <si>
    <t xml:space="preserve">LAKE (DYLAN)        </t>
  </si>
  <si>
    <t xml:space="preserve">THE BUZZ       </t>
  </si>
  <si>
    <t>QINGDAO HICHANSE GROUP CO. LTD</t>
  </si>
  <si>
    <t xml:space="preserve">LS100          </t>
  </si>
  <si>
    <t xml:space="preserve">PAITER                        </t>
  </si>
  <si>
    <t xml:space="preserve">WEN ZHOU, CHINA                              </t>
  </si>
  <si>
    <t xml:space="preserve">05944X2        </t>
  </si>
  <si>
    <t xml:space="preserve">05944X8        </t>
  </si>
  <si>
    <t xml:space="preserve">TIAN JIN CHINA                               </t>
  </si>
  <si>
    <t xml:space="preserve">PAUL, ANN, FIONA    </t>
  </si>
  <si>
    <t xml:space="preserve">ECOT2FT        </t>
  </si>
  <si>
    <t xml:space="preserve">DONGGUAN, CHIN                               </t>
  </si>
  <si>
    <t xml:space="preserve">SHTTH2         </t>
  </si>
  <si>
    <t xml:space="preserve">TRACY, ANN (EM)     </t>
  </si>
  <si>
    <t xml:space="preserve">NLTTH2         </t>
  </si>
  <si>
    <t xml:space="preserve">044532         </t>
  </si>
  <si>
    <t xml:space="preserve">0591031        </t>
  </si>
  <si>
    <t xml:space="preserve">RICA, HUNG (EM)     </t>
  </si>
  <si>
    <t xml:space="preserve">HUNG, ANNIE (EM)    </t>
  </si>
  <si>
    <t xml:space="preserve">JESSICA (DYLAN)     </t>
  </si>
  <si>
    <t xml:space="preserve">JERRY (DYLAN)       </t>
  </si>
  <si>
    <t xml:space="preserve">PAUL (AS)           </t>
  </si>
  <si>
    <t xml:space="preserve">RICA, PAUL          </t>
  </si>
  <si>
    <t xml:space="preserve">RICA                </t>
  </si>
  <si>
    <t xml:space="preserve">SHUNDE ,CHINA                                </t>
  </si>
  <si>
    <t xml:space="preserve">ZITA                </t>
  </si>
  <si>
    <t xml:space="preserve">CORY, JESSICA       </t>
  </si>
  <si>
    <t xml:space="preserve">QINGDAO, CHIN                                </t>
  </si>
  <si>
    <t xml:space="preserve">RICA,CONNIE (EM)    </t>
  </si>
  <si>
    <t xml:space="preserve">CONNIE,HUNG (EM)    </t>
  </si>
  <si>
    <t xml:space="preserve">RICA, CONNIE (EM)   </t>
  </si>
  <si>
    <t xml:space="preserve">RICA, HUNG (EM)'    </t>
  </si>
  <si>
    <t xml:space="preserve">DENI (EM)           </t>
  </si>
  <si>
    <t xml:space="preserve">UIM600         </t>
  </si>
  <si>
    <t xml:space="preserve">TRACY, PAUL (DYLAN) </t>
  </si>
  <si>
    <t xml:space="preserve">NWLF600        </t>
  </si>
  <si>
    <t xml:space="preserve">RICA (DYLAN)        </t>
  </si>
  <si>
    <t xml:space="preserve">444442840      </t>
  </si>
  <si>
    <t xml:space="preserve">PAUL (DYLAN)        </t>
  </si>
  <si>
    <t xml:space="preserve">444443163      </t>
  </si>
  <si>
    <t xml:space="preserve">NW FRZ55WHT    </t>
  </si>
  <si>
    <t xml:space="preserve">JASON (DYLAN)       </t>
  </si>
  <si>
    <t xml:space="preserve">ANN,FIONA (AS)      </t>
  </si>
  <si>
    <t xml:space="preserve">0596181-RICHEN </t>
  </si>
  <si>
    <t xml:space="preserve">PERRY, SIMON (EM)   </t>
  </si>
  <si>
    <t xml:space="preserve">05961XX        </t>
  </si>
  <si>
    <t xml:space="preserve">PERRY (DYLAN)       </t>
  </si>
  <si>
    <t xml:space="preserve">05940XX        </t>
  </si>
  <si>
    <t xml:space="preserve">05961X1        </t>
  </si>
  <si>
    <t xml:space="preserve">PERRY, ALAN (EM)    </t>
  </si>
  <si>
    <t xml:space="preserve">PERRY (EM)          </t>
  </si>
  <si>
    <t xml:space="preserve">SIMON  PHONE (EM)   </t>
  </si>
  <si>
    <t xml:space="preserve">OFC2000        </t>
  </si>
  <si>
    <t xml:space="preserve">SUNNY, JERRY (EM)   </t>
  </si>
  <si>
    <t xml:space="preserve">NINGBO CHINA                                 </t>
  </si>
  <si>
    <t xml:space="preserve">JOYCE, PHONE (EM)   </t>
  </si>
  <si>
    <t xml:space="preserve">CHA-STB20      </t>
  </si>
  <si>
    <t xml:space="preserve">CHA-SKG20      </t>
  </si>
  <si>
    <t xml:space="preserve">SUNNY,, PHONE (EM)  </t>
  </si>
  <si>
    <t xml:space="preserve">SIMON, JERRY (EM)   </t>
  </si>
  <si>
    <t xml:space="preserve">VNS15          </t>
  </si>
  <si>
    <t xml:space="preserve">JOYCE, RONNIE (EM)  </t>
  </si>
  <si>
    <t xml:space="preserve">ALAN, ERIC (EM)     </t>
  </si>
  <si>
    <t xml:space="preserve">ALAN, PERRY (CK)    </t>
  </si>
  <si>
    <t xml:space="preserve">MCFP15GB       </t>
  </si>
  <si>
    <t xml:space="preserve">PHONE, ERIC (CK)    </t>
  </si>
  <si>
    <t xml:space="preserve">OFC2500        </t>
  </si>
  <si>
    <t xml:space="preserve">G2TN           </t>
  </si>
  <si>
    <t xml:space="preserve">316CHE         </t>
  </si>
  <si>
    <t xml:space="preserve">LYM28E         </t>
  </si>
  <si>
    <t xml:space="preserve">RTOPCSSUR      </t>
  </si>
  <si>
    <t xml:space="preserve">PAUL COCO (EM)      </t>
  </si>
  <si>
    <t xml:space="preserve">LOUSIA (DYLAN)      </t>
  </si>
  <si>
    <t xml:space="preserve">ALAN, JERRY (MY)    </t>
  </si>
  <si>
    <t xml:space="preserve">PHONE, ALAN (DYLAN) </t>
  </si>
  <si>
    <t xml:space="preserve">RTOPWFSUR      </t>
  </si>
  <si>
    <t xml:space="preserve">SIMON, ZITA (MY)    </t>
  </si>
  <si>
    <t xml:space="preserve">MINMOZNG       </t>
  </si>
  <si>
    <t>MINMOZBL (20251</t>
  </si>
  <si>
    <t>e95 GLEN DIMPLEX NEW ZEALAND</t>
  </si>
  <si>
    <t xml:space="preserve">DC12RC (GDNZ)  </t>
  </si>
  <si>
    <t xml:space="preserve">DIM2IN1        </t>
  </si>
  <si>
    <t xml:space="preserve">BDW60IC        </t>
  </si>
  <si>
    <t xml:space="preserve">ANN (DYLAN)         </t>
  </si>
  <si>
    <t xml:space="preserve">BFS600W        </t>
  </si>
  <si>
    <t xml:space="preserve">BC9097STLED    </t>
  </si>
  <si>
    <t xml:space="preserve">CONNIE, LILY (EM)   </t>
  </si>
  <si>
    <t xml:space="preserve">CRS400W        </t>
  </si>
  <si>
    <t xml:space="preserve">QINGDAO, CIHINA                              </t>
  </si>
  <si>
    <t xml:space="preserve">GN600TNV       </t>
  </si>
  <si>
    <t>10/10/2015-16/10/2015</t>
  </si>
  <si>
    <t xml:space="preserve">BR113WH        </t>
  </si>
  <si>
    <t>17/10/2015-23/10/2015</t>
  </si>
  <si>
    <t xml:space="preserve">ANN, FIONA (CK)     </t>
  </si>
  <si>
    <t xml:space="preserve">HUNG JOEY (EM)      </t>
  </si>
  <si>
    <t xml:space="preserve">LOUISA HUNG (EM)    </t>
  </si>
  <si>
    <t xml:space="preserve">CONNIIE, DEMI (EM)  </t>
  </si>
  <si>
    <t xml:space="preserve">KIKI  SASA (EM)     </t>
  </si>
  <si>
    <t xml:space="preserve">LAKE, SIMON (CK)    </t>
  </si>
  <si>
    <t xml:space="preserve">ZHONGSHAN CHINA                              </t>
  </si>
  <si>
    <t xml:space="preserve">LOUISA KIKI (EM)    </t>
  </si>
  <si>
    <t xml:space="preserve">TINA COCO (EM)      </t>
  </si>
  <si>
    <t>03/10/2015-09/10/2015</t>
  </si>
  <si>
    <t xml:space="preserve">DEMI, LILY (EM)     </t>
  </si>
  <si>
    <t xml:space="preserve">ALAN, ZITA (CK)     </t>
  </si>
  <si>
    <t xml:space="preserve">APPLE,SUNNY (EM)    </t>
  </si>
  <si>
    <t xml:space="preserve">TWH1031B       </t>
  </si>
  <si>
    <t xml:space="preserve">JASON, FIONA (EM)   </t>
  </si>
  <si>
    <t xml:space="preserve">JULIE, JASON (CK)   </t>
  </si>
  <si>
    <t xml:space="preserve">JOYCE,SIMON (EM)    </t>
  </si>
  <si>
    <t xml:space="preserve">PHONE,SALLY (EM)    </t>
  </si>
  <si>
    <t xml:space="preserve">CELIA, JASON (CK)   </t>
  </si>
  <si>
    <t xml:space="preserve">RFV831551      </t>
  </si>
  <si>
    <t xml:space="preserve">EWA15C31       </t>
  </si>
  <si>
    <t xml:space="preserve">RICA, LILY (EM)     </t>
  </si>
  <si>
    <t>SUNNY, SHA CHUN (CK)</t>
  </si>
  <si>
    <t xml:space="preserve">PHONE, SALLY (EM)   </t>
  </si>
  <si>
    <t xml:space="preserve">ZITA, JERRY (EM)    </t>
  </si>
  <si>
    <t xml:space="preserve">DM25-E1055     </t>
  </si>
  <si>
    <t xml:space="preserve">LILY, LUCy (EM)     </t>
  </si>
  <si>
    <t xml:space="preserve">LUCY,ANNIE (EM)     </t>
  </si>
  <si>
    <t xml:space="preserve">CELIA, COCO (EM)    </t>
  </si>
  <si>
    <t xml:space="preserve">BETTY,COCO (EM)     </t>
  </si>
  <si>
    <t xml:space="preserve">APPLE CONNIE (EM)   </t>
  </si>
  <si>
    <t xml:space="preserve">SALLY, APPLE (EM)   </t>
  </si>
  <si>
    <t xml:space="preserve">CELIA BETTY (EM)    </t>
  </si>
  <si>
    <t xml:space="preserve">SAM-B-5000B&amp;T  </t>
  </si>
  <si>
    <t xml:space="preserve">CLIMA20ECL     </t>
  </si>
  <si>
    <t xml:space="preserve">ALAN JOYCE (EM)     </t>
  </si>
  <si>
    <t xml:space="preserve">ZITA, JODIE (CK)    </t>
  </si>
  <si>
    <t xml:space="preserve">20990130       </t>
  </si>
  <si>
    <t xml:space="preserve">20990175       </t>
  </si>
  <si>
    <t xml:space="preserve">20990128       </t>
  </si>
  <si>
    <t xml:space="preserve">20990136       </t>
  </si>
  <si>
    <t xml:space="preserve">20990147       </t>
  </si>
  <si>
    <t xml:space="preserve">FIONA (EM)          </t>
  </si>
  <si>
    <t xml:space="preserve">TINA, FIONA (EM)    </t>
  </si>
  <si>
    <t xml:space="preserve">LOUISA              </t>
  </si>
  <si>
    <t xml:space="preserve">BEL BTL177     </t>
  </si>
  <si>
    <t xml:space="preserve">TCL                           </t>
  </si>
  <si>
    <t xml:space="preserve">BEL BTF177     </t>
  </si>
  <si>
    <t xml:space="preserve">RICA, KIKI (EM)     </t>
  </si>
  <si>
    <t xml:space="preserve">444442856      </t>
  </si>
  <si>
    <t xml:space="preserve">RICA,KIKI (EM)      </t>
  </si>
  <si>
    <t xml:space="preserve">ACCEPTED BY BUYER             </t>
  </si>
  <si>
    <t xml:space="preserve">RICA, KIKI (CK)     </t>
  </si>
  <si>
    <t xml:space="preserve">U50052W        </t>
  </si>
  <si>
    <t xml:space="preserve">SIMON, LAKE (EM)    </t>
  </si>
  <si>
    <t xml:space="preserve">PAUL ANDY (EM)      </t>
  </si>
  <si>
    <t xml:space="preserve">PAUL (iEM)          </t>
  </si>
  <si>
    <t xml:space="preserve">NANSHA CHINA                                 </t>
  </si>
  <si>
    <t xml:space="preserve">JULIE, JASON (EM)   </t>
  </si>
  <si>
    <t xml:space="preserve">NWCF99LWHT     </t>
  </si>
  <si>
    <t xml:space="preserve">CELIA, TINA (CK)    </t>
  </si>
  <si>
    <t xml:space="preserve">R48106W        </t>
  </si>
  <si>
    <t xml:space="preserve">L48106W        </t>
  </si>
  <si>
    <t xml:space="preserve">SIMON LAKE (EM)     </t>
  </si>
  <si>
    <t xml:space="preserve">TF55153S       </t>
  </si>
  <si>
    <t xml:space="preserve">CHA-ALM20      </t>
  </si>
  <si>
    <t xml:space="preserve">VD15(202673)   </t>
  </si>
  <si>
    <t xml:space="preserve">VTA20(111937)  </t>
  </si>
  <si>
    <t xml:space="preserve">SALLY, ZITA (CK)    </t>
  </si>
  <si>
    <t xml:space="preserve">DXFF20TSN      </t>
  </si>
  <si>
    <t>OFC2000(119001)</t>
  </si>
  <si>
    <t xml:space="preserve">SP16 (202819)  </t>
  </si>
  <si>
    <t xml:space="preserve">NINBGO, CIHINA                               </t>
  </si>
  <si>
    <t xml:space="preserve">JOYCE, SALLY (EM)   </t>
  </si>
  <si>
    <t xml:space="preserve">RTOPSTV20GRSUR </t>
  </si>
  <si>
    <t xml:space="preserve">SIMON, ERIC (CK)    </t>
  </si>
  <si>
    <t xml:space="preserve">RTOPSTV20GNSUR </t>
  </si>
  <si>
    <t xml:space="preserve">ZITA, SIMON (CK)    </t>
  </si>
  <si>
    <t xml:space="preserve">RTOPSTV20GCSUR </t>
  </si>
  <si>
    <t xml:space="preserve">HUIZHOU CHINA                                </t>
  </si>
  <si>
    <t xml:space="preserve">ANN FIONA (EM)      </t>
  </si>
  <si>
    <t xml:space="preserve">RICA LOUISA (EM)    </t>
  </si>
  <si>
    <t xml:space="preserve">RDY20 (202598) </t>
  </si>
  <si>
    <t xml:space="preserve">PHONE, LAKE (CK)    </t>
  </si>
  <si>
    <t xml:space="preserve">BALMORAL ECO   </t>
  </si>
  <si>
    <t xml:space="preserve">MCF15R(204110) </t>
  </si>
  <si>
    <t xml:space="preserve">MCF15B(201430) </t>
  </si>
  <si>
    <t xml:space="preserve">PEM20SUR       </t>
  </si>
  <si>
    <t xml:space="preserve">CRS600W        </t>
  </si>
  <si>
    <t>16/10/2015-23/10/2015</t>
  </si>
  <si>
    <t xml:space="preserve">TINA, SUNNY(EM)     </t>
  </si>
  <si>
    <t xml:space="preserve">BFS600ST       </t>
  </si>
  <si>
    <t xml:space="preserve">HEA700         </t>
  </si>
  <si>
    <t xml:space="preserve">PAUL, ANDY (MY)     </t>
  </si>
  <si>
    <t>24/10/2015-31/10/2015</t>
  </si>
  <si>
    <t xml:space="preserve">93147AA        </t>
  </si>
  <si>
    <t xml:space="preserve">MIDEA AC                      </t>
  </si>
  <si>
    <t xml:space="preserve">93148AA        </t>
  </si>
  <si>
    <t>01/11/2015-06/11/2015</t>
  </si>
  <si>
    <t>07/11/2015-13/11/2015</t>
  </si>
  <si>
    <t xml:space="preserve">TINA JOEY (EM)      </t>
  </si>
  <si>
    <t xml:space="preserve">44015          </t>
  </si>
  <si>
    <t xml:space="preserve">44019          </t>
  </si>
  <si>
    <t xml:space="preserve">SHUNDE CHINA                                 </t>
  </si>
  <si>
    <t xml:space="preserve">DEMI LUCY (EM)      </t>
  </si>
  <si>
    <t>14/11/2015-20/11/2015</t>
  </si>
  <si>
    <t xml:space="preserve">LOUISA JULIE (EM)   </t>
  </si>
  <si>
    <t xml:space="preserve">NC99           </t>
  </si>
  <si>
    <t xml:space="preserve">HEFEI CHINA                                  </t>
  </si>
  <si>
    <t xml:space="preserve">TINA  ZITA (EM)     </t>
  </si>
  <si>
    <t xml:space="preserve">TRACY VIVI (EM)     </t>
  </si>
  <si>
    <t xml:space="preserve">LZ,  FIONA (EM)     </t>
  </si>
  <si>
    <t xml:space="preserve">RFI840D31      </t>
  </si>
  <si>
    <t xml:space="preserve">BETTY COCO (EM)     </t>
  </si>
  <si>
    <t xml:space="preserve">BETTY APPLE (EM)    </t>
  </si>
  <si>
    <t xml:space="preserve">SALLY, JULIE (EM)   </t>
  </si>
  <si>
    <t xml:space="preserve">DF1135M        </t>
  </si>
  <si>
    <t xml:space="preserve">JOYCE, JODIE (CK)   </t>
  </si>
  <si>
    <t xml:space="preserve">JOYCE, LILY (CK)    </t>
  </si>
  <si>
    <t xml:space="preserve">DFP26L-1475WN  </t>
  </si>
  <si>
    <t xml:space="preserve">CELIA,EVA (EM)      </t>
  </si>
  <si>
    <t xml:space="preserve">TWH1531B       </t>
  </si>
  <si>
    <t xml:space="preserve">CELIA EVA (EM)      </t>
  </si>
  <si>
    <t xml:space="preserve">CELIA LIZ (EM)      </t>
  </si>
  <si>
    <t xml:space="preserve">CELIA APPLE (EM)    </t>
  </si>
  <si>
    <t xml:space="preserve">APPLE EVA (EM)      </t>
  </si>
  <si>
    <t xml:space="preserve">LILY, ALAN (CK)     </t>
  </si>
  <si>
    <t xml:space="preserve">PHONE, LILY (CK)    </t>
  </si>
  <si>
    <t xml:space="preserve">DFP26L-1336BW  </t>
  </si>
  <si>
    <t xml:space="preserve">6908891559     </t>
  </si>
  <si>
    <t xml:space="preserve">6909530104     </t>
  </si>
  <si>
    <t xml:space="preserve">LILY (AS)           </t>
  </si>
  <si>
    <t>APPLE, BETTY (DYLAN)</t>
  </si>
  <si>
    <t xml:space="preserve">BETTY, TINA (EM)    </t>
  </si>
  <si>
    <t xml:space="preserve">TINA, BETTY (EM)    </t>
  </si>
  <si>
    <t xml:space="preserve">SIMON, LILY (CK)    </t>
  </si>
  <si>
    <t xml:space="preserve">DEMI, ANNIE (EM)    </t>
  </si>
  <si>
    <t xml:space="preserve">LUCY, ANNIE (CK)    </t>
  </si>
  <si>
    <t xml:space="preserve">CELIA, JULIE (EM)   </t>
  </si>
  <si>
    <t xml:space="preserve">CELIA JULIE (EM)    </t>
  </si>
  <si>
    <t xml:space="preserve">EUH05B84CT     </t>
  </si>
  <si>
    <t xml:space="preserve">SIMON, LAKE (CK)    </t>
  </si>
  <si>
    <t xml:space="preserve">CS33116A       </t>
  </si>
  <si>
    <t xml:space="preserve">ELLA, LILY (CK)     </t>
  </si>
  <si>
    <t xml:space="preserve">BMWO34         </t>
  </si>
  <si>
    <t xml:space="preserve">LUCY, SASA (EM)     </t>
  </si>
  <si>
    <t xml:space="preserve">OFRC15TIW      </t>
  </si>
  <si>
    <t xml:space="preserve">OFRC24TIW      </t>
  </si>
  <si>
    <t xml:space="preserve">ELLA, ALAN (CK)     </t>
  </si>
  <si>
    <t xml:space="preserve">VIVI, KIKI (EM)     </t>
  </si>
  <si>
    <t xml:space="preserve">RICA, LUCY (EM)     </t>
  </si>
  <si>
    <t xml:space="preserve">RICA KIKI (EM)      </t>
  </si>
  <si>
    <t xml:space="preserve">202451-GDA     </t>
  </si>
  <si>
    <t xml:space="preserve">CIXI CHINA                                   </t>
  </si>
  <si>
    <t xml:space="preserve">LAKE (EM)           </t>
  </si>
  <si>
    <t xml:space="preserve">FYN600         </t>
  </si>
  <si>
    <t xml:space="preserve">CT4319         </t>
  </si>
  <si>
    <t xml:space="preserve">LAKE, LILY (CK)     </t>
  </si>
  <si>
    <t>203 GLEN DIMPLEX HOME  APPLIANCE</t>
  </si>
  <si>
    <t xml:space="preserve">ZITA, LIZ (EM)      </t>
  </si>
  <si>
    <t xml:space="preserve">BIMW60         </t>
  </si>
  <si>
    <t xml:space="preserve">PAUL JASON (EM)     </t>
  </si>
  <si>
    <t xml:space="preserve">LIZ, CELIA (EM)     </t>
  </si>
  <si>
    <t xml:space="preserve">JASON  JULIE (EM)   </t>
  </si>
  <si>
    <t xml:space="preserve">APPLE TRACY (EM)    </t>
  </si>
  <si>
    <t xml:space="preserve">ANN JULIE (EM)      </t>
  </si>
  <si>
    <t xml:space="preserve">NWSTAT7030     </t>
  </si>
  <si>
    <t xml:space="preserve">QNGDAO, CHINA                                </t>
  </si>
  <si>
    <t xml:space="preserve">PAUL, ZITA (EM)     </t>
  </si>
  <si>
    <t xml:space="preserve">JERRY,CORY (EM)     </t>
  </si>
  <si>
    <t xml:space="preserve">600BLKWC       </t>
  </si>
  <si>
    <t xml:space="preserve">JOEY, SASA (CK)     </t>
  </si>
  <si>
    <t xml:space="preserve">JASON, APPLE (EM)   </t>
  </si>
  <si>
    <t xml:space="preserve">PAUL ZITA (EM)      </t>
  </si>
  <si>
    <t xml:space="preserve">ZITA, JULIE (EM)    </t>
  </si>
  <si>
    <t xml:space="preserve">U5511S         </t>
  </si>
  <si>
    <t xml:space="preserve">PAUL TRACY (EM)     </t>
  </si>
  <si>
    <t xml:space="preserve">LIZ FIONA (EM)      </t>
  </si>
  <si>
    <t xml:space="preserve">TRACY,ZITA (EM)     </t>
  </si>
  <si>
    <t xml:space="preserve">PAUL JULIE (EM)     </t>
  </si>
  <si>
    <t xml:space="preserve">BI60COMW STA   </t>
  </si>
  <si>
    <t xml:space="preserve">HUNG CONNIE (EM)'   </t>
  </si>
  <si>
    <t xml:space="preserve">OFC1500 EU     </t>
  </si>
  <si>
    <t xml:space="preserve">LILY, SIMON (CK)    </t>
  </si>
  <si>
    <t xml:space="preserve">LILY, ERIC (CK)     </t>
  </si>
  <si>
    <t xml:space="preserve">JODIE, LILY (CK)    </t>
  </si>
  <si>
    <t xml:space="preserve">TINA ANN (EM)       </t>
  </si>
  <si>
    <t xml:space="preserve">CC2TSTI        </t>
  </si>
  <si>
    <t xml:space="preserve">ALAN, LILY (CK)     </t>
  </si>
  <si>
    <t xml:space="preserve">LILY, JERRY (CK)    </t>
  </si>
  <si>
    <t>DF2010-Eu REV01</t>
  </si>
  <si>
    <t xml:space="preserve">LILY, PHONE (CK)    </t>
  </si>
  <si>
    <t xml:space="preserve">CAV20          </t>
  </si>
  <si>
    <t xml:space="preserve">PHONE, LAKE (EM)    </t>
  </si>
  <si>
    <t xml:space="preserve">CST20(114754)  </t>
  </si>
  <si>
    <t xml:space="preserve">TNG20          </t>
  </si>
  <si>
    <t>MZT20RC(116086)</t>
  </si>
  <si>
    <t xml:space="preserve">CIXI ,CHINA                                  </t>
  </si>
  <si>
    <t xml:space="preserve">MZT20RC        </t>
  </si>
  <si>
    <t xml:space="preserve">JOYCE SIMON (EM)    </t>
  </si>
  <si>
    <t xml:space="preserve">BLF50-UK       </t>
  </si>
  <si>
    <t xml:space="preserve">RIT20          </t>
  </si>
  <si>
    <t xml:space="preserve">LEE20          </t>
  </si>
  <si>
    <t xml:space="preserve">CUB20 (202123) </t>
  </si>
  <si>
    <t xml:space="preserve">CLOVA-B        </t>
  </si>
  <si>
    <t xml:space="preserve">SIMON, ELLA (CK)    </t>
  </si>
  <si>
    <t xml:space="preserve">CUB20 (120229) </t>
  </si>
  <si>
    <t xml:space="preserve">RTOPSTVSUR     </t>
  </si>
  <si>
    <t xml:space="preserve">BDW60FE1W      </t>
  </si>
  <si>
    <t xml:space="preserve">LOUISA RICA (EM)    </t>
  </si>
  <si>
    <t xml:space="preserve">LOUISA, RICA (EM)   </t>
  </si>
  <si>
    <t xml:space="preserve">LUCY ANNIE (EM)     </t>
  </si>
  <si>
    <t xml:space="preserve">BC6097STLED    </t>
  </si>
  <si>
    <t xml:space="preserve">GUANGZHOU CHINA                              </t>
  </si>
  <si>
    <t xml:space="preserve">ZHEJIANG CHINA                               </t>
  </si>
  <si>
    <t xml:space="preserve">PERRY RONNIE (EM)   </t>
  </si>
  <si>
    <t>GUANGDONG GALANZ MICROWAVE OVEN AND ELECTRIACL APPLIANCES MFG. CO., LTD</t>
  </si>
  <si>
    <t xml:space="preserve">LOUISA, JOEY (EM)   </t>
  </si>
  <si>
    <t>05/12/2015-11/12/2015</t>
  </si>
  <si>
    <t xml:space="preserve">EVA,SALLY (EM)      </t>
  </si>
  <si>
    <t xml:space="preserve">SALLY,JULIE (EM)    </t>
  </si>
  <si>
    <t xml:space="preserve">TINA, EVA (EM)      </t>
  </si>
  <si>
    <t xml:space="preserve">APPLE, ZITA (CK)    </t>
  </si>
  <si>
    <t>12/12/2015-18/12/2015</t>
  </si>
  <si>
    <t>19/12/2015-25/12/2015</t>
  </si>
  <si>
    <t xml:space="preserve">FOSHAN SHUNDE MIDEA WASHING APPLIANCES MFG CO., LTD   </t>
  </si>
  <si>
    <t xml:space="preserve">BCF100         </t>
  </si>
  <si>
    <t xml:space="preserve">JERRY (MY)          </t>
  </si>
  <si>
    <t xml:space="preserve">PHONE, JOYCE (EM)   </t>
  </si>
  <si>
    <t xml:space="preserve">SIMON,JOYCE (EM)    </t>
  </si>
  <si>
    <t xml:space="preserve">CELIA,COCO (EM)     </t>
  </si>
  <si>
    <t xml:space="preserve">CELIA,JULIE (EM)    </t>
  </si>
  <si>
    <t xml:space="preserve">APPLE,FIONA (EM)    </t>
  </si>
  <si>
    <t xml:space="preserve">ZHONG SHAN PAITE ELECTRIC APPLIANCES LTD               </t>
  </si>
  <si>
    <t xml:space="preserve">LIZ, SALLY (EM)     </t>
  </si>
  <si>
    <t xml:space="preserve">DONGGUAN ENWOOD FURNITURE LTD (ARTWRIGHT)  </t>
  </si>
  <si>
    <t xml:space="preserve">ELLA, SIMON (CK)    </t>
  </si>
  <si>
    <t xml:space="preserve">AIRMATE ELECTRICAL (SHENZHEN) CO., LTD.                       </t>
  </si>
  <si>
    <t xml:space="preserve">KIKI,LUCY (EM)      </t>
  </si>
  <si>
    <t xml:space="preserve">TINA JULIIA (EM)    </t>
  </si>
  <si>
    <t xml:space="preserve">DFP20CR-1364B  </t>
  </si>
  <si>
    <t>ZHEJIANG FUERJIA ELECTRONIC TECHNOLOGY CO., LTD</t>
  </si>
  <si>
    <t xml:space="preserve">XLF50          </t>
  </si>
  <si>
    <t xml:space="preserve">LILY (CK)           </t>
  </si>
  <si>
    <t xml:space="preserve">JOYCE, ELLA (CK)    </t>
  </si>
  <si>
    <t>26/12/2015-31/12/2015</t>
  </si>
  <si>
    <t xml:space="preserve">TINA                </t>
  </si>
  <si>
    <t xml:space="preserve">LF34DWS-KIT    </t>
  </si>
  <si>
    <t xml:space="preserve">LILY, JOYCE (CK)    </t>
  </si>
  <si>
    <t xml:space="preserve">ELLA, ZITA (CK)     </t>
  </si>
  <si>
    <t xml:space="preserve">ELLA, JOYCE (CK)    </t>
  </si>
  <si>
    <t xml:space="preserve">LILY, JODIE (CK)    </t>
  </si>
  <si>
    <t>OFRC15ECCB(GDA)</t>
  </si>
  <si>
    <t>CUORI ELECTRICAL APPLIANCES (GROUP) CO., LTD</t>
  </si>
  <si>
    <t xml:space="preserve">OFC1500TIFW    </t>
  </si>
  <si>
    <t xml:space="preserve">202468 (GDA)   </t>
  </si>
  <si>
    <t xml:space="preserve">202444 (GDA)   </t>
  </si>
  <si>
    <t>GUANGDONG MIDEA KITCHEN APPLIANCES MANUFACTURING CO.,  LTD</t>
  </si>
  <si>
    <t xml:space="preserve">OFC2400TIFW    </t>
  </si>
  <si>
    <t xml:space="preserve">OFRC24ECCB     </t>
  </si>
  <si>
    <t xml:space="preserve">SKG20BL-GDA    </t>
  </si>
  <si>
    <t xml:space="preserve">MCF15B-GDA     </t>
  </si>
  <si>
    <t xml:space="preserve">LEE20-GDA      </t>
  </si>
  <si>
    <t xml:space="preserve">DCSS09         </t>
  </si>
  <si>
    <t xml:space="preserve">TCL AIR CONDITIONERS (ZHONGSHAN) CO., LTD                           </t>
  </si>
  <si>
    <t xml:space="preserve">CONNIE,SALLY (EM)   </t>
  </si>
  <si>
    <t xml:space="preserve">DCSS18         </t>
  </si>
  <si>
    <t xml:space="preserve">SALLY,CONNIE (EM)   </t>
  </si>
  <si>
    <t xml:space="preserve">OFRB7 (GDA)    </t>
  </si>
  <si>
    <t xml:space="preserve">CVL20-GDA      </t>
  </si>
  <si>
    <t xml:space="preserve">ZAM20-GDA      </t>
  </si>
  <si>
    <t xml:space="preserve">DHCER20        </t>
  </si>
  <si>
    <t>SHENZHEN LIANCHUANG TECHNOLOGY GROUP CO., LTD.</t>
  </si>
  <si>
    <t xml:space="preserve">PHONE,ALAN (EM)     </t>
  </si>
  <si>
    <t xml:space="preserve">CHA-OKT20-GDA  </t>
  </si>
  <si>
    <t xml:space="preserve">DHEBUK         </t>
  </si>
  <si>
    <t xml:space="preserve">WEALTHY BEST INDUSTRIAL LTD   </t>
  </si>
  <si>
    <t xml:space="preserve">COCO, SUNNY (EM)    </t>
  </si>
  <si>
    <t xml:space="preserve">DHEBUS         </t>
  </si>
  <si>
    <t xml:space="preserve">DHEBUQ         </t>
  </si>
  <si>
    <t xml:space="preserve">DHEBHT         </t>
  </si>
  <si>
    <t xml:space="preserve">SALLY, JULIE        </t>
  </si>
  <si>
    <t xml:space="preserve">DHEBPTS        </t>
  </si>
  <si>
    <t xml:space="preserve">SUNNY               </t>
  </si>
  <si>
    <t xml:space="preserve">DHEBPTQ        </t>
  </si>
  <si>
    <t xml:space="preserve">LIZ, ANN            </t>
  </si>
  <si>
    <t xml:space="preserve">DHEBPTK        </t>
  </si>
  <si>
    <t xml:space="preserve">PAUL                </t>
  </si>
  <si>
    <t xml:space="preserve">DHCER24E       </t>
  </si>
  <si>
    <t xml:space="preserve">DHCER24M       </t>
  </si>
  <si>
    <t xml:space="preserve">PHONE, ERIC (DYLAN) </t>
  </si>
  <si>
    <t xml:space="preserve">ERIC, ZITA (CK)     </t>
  </si>
  <si>
    <t xml:space="preserve">PHONE (MY)          </t>
  </si>
  <si>
    <t xml:space="preserve">TNG20-GDA      </t>
  </si>
  <si>
    <t>SHENJIU STONE DECORATION MATERIALS CO., LTD.</t>
  </si>
  <si>
    <t xml:space="preserve">FUSHAN, CHINA                                </t>
  </si>
  <si>
    <t xml:space="preserve">PAUL,SALLY (EM)     </t>
  </si>
  <si>
    <t xml:space="preserve">AC001005       </t>
  </si>
  <si>
    <t xml:space="preserve">AC000805       </t>
  </si>
  <si>
    <t xml:space="preserve">AC000851       </t>
  </si>
  <si>
    <t xml:space="preserve">PAUL, SALLY (EM)    </t>
  </si>
  <si>
    <t xml:space="preserve">e87 Glen Dimplex Consumer </t>
  </si>
  <si>
    <t xml:space="preserve">0594431        </t>
  </si>
  <si>
    <t xml:space="preserve">ANN, CELIA (SIMON)  </t>
  </si>
  <si>
    <t xml:space="preserve">TCL ELECTRICAL APPLIANCE QINGDAO CO., LTD                           </t>
  </si>
  <si>
    <t xml:space="preserve">FOSHAN SHUNDE ARCAIR APPLIANCE INDUSTRIAL CO. LTD                        </t>
  </si>
  <si>
    <t xml:space="preserve">RICA,HUNG (EM)      </t>
  </si>
  <si>
    <t xml:space="preserve">444442855      </t>
  </si>
  <si>
    <t xml:space="preserve">RICA, ANNIE  (EM)   </t>
  </si>
  <si>
    <t xml:space="preserve">HUNG,ANNIE (EM)     </t>
  </si>
  <si>
    <t xml:space="preserve">LIZ, PAUL (EM)      </t>
  </si>
  <si>
    <t xml:space="preserve">L5511W         </t>
  </si>
  <si>
    <t xml:space="preserve">HUNG, KIKI (CK)     </t>
  </si>
  <si>
    <t xml:space="preserve">444442831      </t>
  </si>
  <si>
    <t xml:space="preserve">KIKI, JASON (EM)    </t>
  </si>
  <si>
    <t xml:space="preserve">JASON,COCO (EM)     </t>
  </si>
  <si>
    <t xml:space="preserve">JASON, COCO (CK)    </t>
  </si>
  <si>
    <t xml:space="preserve">QINGDAO SANTA ELECTRONIC APPLIANCE CO. LTD                </t>
  </si>
  <si>
    <t xml:space="preserve">RICA, DEMI (EM)     </t>
  </si>
  <si>
    <t xml:space="preserve">RICA,DEMI (EM)      </t>
  </si>
  <si>
    <t xml:space="preserve">FOSHAN SHUNDE MIDEA WASHING APPLIANCES MFG CO., LTD      </t>
  </si>
  <si>
    <t xml:space="preserve">CELIA,LIZ (EM)      </t>
  </si>
  <si>
    <t xml:space="preserve">APPLE, ZITA (EM)    </t>
  </si>
  <si>
    <t xml:space="preserve">ANN,FIONA (EM)      </t>
  </si>
  <si>
    <t>MAGIC REFRIGERATION (HEFEI) TECHNOLOGY CO.</t>
  </si>
  <si>
    <t xml:space="preserve">RICA, HUNG (DYLAN)  </t>
  </si>
  <si>
    <t xml:space="preserve">444442866      </t>
  </si>
  <si>
    <t xml:space="preserve">444442868      </t>
  </si>
  <si>
    <t xml:space="preserve">RICA HUNG (EM)      </t>
  </si>
  <si>
    <t xml:space="preserve">JOEY (EM)           </t>
  </si>
  <si>
    <t xml:space="preserve">ZHONGSHAN, CHNA                              </t>
  </si>
  <si>
    <t xml:space="preserve">SIMON (MY)          </t>
  </si>
  <si>
    <t>ZHEJIANG FUERJIA ELECTRONIC TECHNOLOGY CO., LTDCHNOLOGY CO., LTD</t>
  </si>
  <si>
    <t xml:space="preserve">SP16 (119254)  </t>
  </si>
  <si>
    <t xml:space="preserve">LILY,ALAN (EM)      </t>
  </si>
  <si>
    <t xml:space="preserve">SHENZHEN SUNZONE ELECTRICAL APPLIANCES LTD.                       </t>
  </si>
  <si>
    <t xml:space="preserve">ANN,LIZ (EM)        </t>
  </si>
  <si>
    <t xml:space="preserve">ELLA, PHONE (CK)    </t>
  </si>
  <si>
    <t xml:space="preserve">WW151E         </t>
  </si>
  <si>
    <t xml:space="preserve">TNG20R         </t>
  </si>
  <si>
    <t xml:space="preserve">ELLA, LAKE (CK)     </t>
  </si>
  <si>
    <t xml:space="preserve">ELLA, ERIC (CK)     </t>
  </si>
  <si>
    <t xml:space="preserve">ERIC, LILY (CK)     </t>
  </si>
  <si>
    <t xml:space="preserve">LILY, PERRY (CK)    </t>
  </si>
  <si>
    <t>NINGBO RICHEN ELECTRICAL APPLIANCE CO., LTD</t>
  </si>
  <si>
    <t xml:space="preserve">05953XX        </t>
  </si>
  <si>
    <t xml:space="preserve">NINgO, CHINA                                 </t>
  </si>
  <si>
    <t xml:space="preserve">IRX120N        </t>
  </si>
  <si>
    <t>ASPIRE (050465)</t>
  </si>
  <si>
    <t xml:space="preserve">ELLA, JODIE (CK)    </t>
  </si>
  <si>
    <t xml:space="preserve">SBN20N         </t>
  </si>
  <si>
    <t xml:space="preserve">LILY, ELLA (CK)     </t>
  </si>
  <si>
    <t xml:space="preserve">ELLA, ZITA (MY)     </t>
  </si>
  <si>
    <t xml:space="preserve">BMWO34 (GDNZ)  </t>
  </si>
  <si>
    <t xml:space="preserve">TINA, ZITA (EM)     </t>
  </si>
  <si>
    <t>BMWO34GC (GDNZ)</t>
  </si>
  <si>
    <t xml:space="preserve">OFRC15TIW-GDNZ </t>
  </si>
  <si>
    <t xml:space="preserve">OFRC15B        </t>
  </si>
  <si>
    <t xml:space="preserve">OFRC10b        </t>
  </si>
  <si>
    <t>OFRC24TIB (GDNZ</t>
  </si>
  <si>
    <t xml:space="preserve">CDE2ECCB-GDNZ  </t>
  </si>
  <si>
    <t xml:space="preserve">CHA-OKT20-GDNZ </t>
  </si>
  <si>
    <t xml:space="preserve">402TSFTi       </t>
  </si>
  <si>
    <t xml:space="preserve">CDE24ECCB      </t>
  </si>
  <si>
    <t xml:space="preserve">OFRC10W        </t>
  </si>
  <si>
    <t xml:space="preserve">OFRC24TIW-GDNZ </t>
  </si>
  <si>
    <t xml:space="preserve">CDE2TIB        </t>
  </si>
  <si>
    <t xml:space="preserve">CDE24ECC       </t>
  </si>
  <si>
    <t xml:space="preserve">TNG20-GDNZ     </t>
  </si>
  <si>
    <t xml:space="preserve">LEE20-GDNZ     </t>
  </si>
  <si>
    <t xml:space="preserve">JOYCE, ELLA, JODIE  </t>
  </si>
  <si>
    <t xml:space="preserve">CUB20-GDNZ     </t>
  </si>
  <si>
    <t xml:space="preserve">GUANGZHOU BOAOSI APPLIANCE CO., LTD              </t>
  </si>
  <si>
    <t xml:space="preserve">LIZ, JASON (EM)     </t>
  </si>
  <si>
    <t xml:space="preserve">PAUL, COCO (EM)     </t>
  </si>
  <si>
    <t>RIGHTWAY ASIA LTD</t>
  </si>
  <si>
    <t xml:space="preserve">HEA705         </t>
  </si>
  <si>
    <t xml:space="preserve">BC9097KLED     </t>
  </si>
  <si>
    <t xml:space="preserve">LIZ,COCO (EM)       </t>
  </si>
  <si>
    <t xml:space="preserve">PAUL, BETTY (EM)    </t>
  </si>
  <si>
    <t xml:space="preserve">CFS200W        </t>
  </si>
  <si>
    <t xml:space="preserve">TRACY, LIZ (EM)     </t>
  </si>
  <si>
    <t xml:space="preserve">PAUL, ANDY (CK      </t>
  </si>
  <si>
    <t xml:space="preserve">CELIA,TRACY (EM)    </t>
  </si>
  <si>
    <t xml:space="preserve">TRACY,CELIA (EM)    </t>
  </si>
  <si>
    <t xml:space="preserve">ANDY (MY)           </t>
  </si>
  <si>
    <t>GDI-15-04-S113A</t>
    <phoneticPr fontId="15" type="noConversion"/>
  </si>
  <si>
    <t>GDHA-15-04-S065A</t>
    <phoneticPr fontId="15" type="noConversion"/>
  </si>
  <si>
    <t>GDHA-15-04-S066A</t>
    <phoneticPr fontId="15" type="noConversion"/>
  </si>
  <si>
    <t>SE-15-04-S020A</t>
    <phoneticPr fontId="15" type="noConversion"/>
  </si>
  <si>
    <t>GDHA-15-04-S070A</t>
    <phoneticPr fontId="15" type="noConversion"/>
  </si>
  <si>
    <t>GE-15-04-S047A</t>
    <phoneticPr fontId="15" type="noConversion"/>
  </si>
  <si>
    <t>GDI15-04-S141A</t>
    <phoneticPr fontId="15" type="noConversion"/>
  </si>
  <si>
    <t>GDI-15-04-129A</t>
    <phoneticPr fontId="15" type="noConversion"/>
  </si>
  <si>
    <t>GDHA-15-04-S071A</t>
    <phoneticPr fontId="15" type="noConversion"/>
  </si>
  <si>
    <t>GE-15-04-S053A</t>
    <phoneticPr fontId="15" type="noConversion"/>
  </si>
  <si>
    <t>AU-15-04-S075A</t>
    <phoneticPr fontId="15" type="noConversion"/>
  </si>
  <si>
    <t>GE-15-04-S054A</t>
    <phoneticPr fontId="15" type="noConversion"/>
  </si>
  <si>
    <t>AU-15-04-S074A</t>
    <phoneticPr fontId="15" type="noConversion"/>
  </si>
  <si>
    <t>GE-15-04-S056A</t>
    <phoneticPr fontId="15" type="noConversion"/>
  </si>
  <si>
    <t>GE-15-04-S055A</t>
    <phoneticPr fontId="15" type="noConversion"/>
  </si>
  <si>
    <t>GDI-15-04-S149A</t>
    <phoneticPr fontId="15" type="noConversion"/>
  </si>
  <si>
    <t>AU-15-04-S079A</t>
    <phoneticPr fontId="15" type="noConversion"/>
  </si>
  <si>
    <t>AU-15-04-S076A</t>
    <phoneticPr fontId="15" type="noConversion"/>
  </si>
  <si>
    <t>AU-15-04-S078A</t>
    <phoneticPr fontId="15" type="noConversion"/>
  </si>
  <si>
    <t>AU-15-04-S077A</t>
    <phoneticPr fontId="15" type="noConversion"/>
  </si>
  <si>
    <t>NOB-15-04-S040A</t>
    <phoneticPr fontId="15" type="noConversion"/>
  </si>
  <si>
    <t>GDI-15-04-S070A</t>
    <phoneticPr fontId="15" type="noConversion"/>
  </si>
  <si>
    <t>GDI-15-04-S071A</t>
    <phoneticPr fontId="15" type="noConversion"/>
  </si>
  <si>
    <t>GDI-15-04-S072A</t>
    <phoneticPr fontId="15" type="noConversion"/>
  </si>
  <si>
    <t>GDI-15-04-S155A</t>
    <phoneticPr fontId="15" type="noConversion"/>
  </si>
  <si>
    <t>GE-15-04-S058A</t>
    <phoneticPr fontId="15" type="noConversion"/>
  </si>
  <si>
    <t>GE-15-04-S057A</t>
    <phoneticPr fontId="15" type="noConversion"/>
  </si>
  <si>
    <t>SE-15-04-S-029A</t>
    <phoneticPr fontId="15" type="noConversion"/>
  </si>
  <si>
    <t>Monthly Manday rate</t>
    <phoneticPr fontId="15" type="noConversion"/>
  </si>
  <si>
    <t>01/04/2015-30/04/2015</t>
    <phoneticPr fontId="15" type="noConversion"/>
  </si>
  <si>
    <t>01/04/2015-30/04/2015</t>
    <phoneticPr fontId="15" type="noConversion"/>
  </si>
  <si>
    <t>HEA702</t>
    <phoneticPr fontId="15" type="noConversion"/>
  </si>
  <si>
    <t>ANDY</t>
    <phoneticPr fontId="15" type="noConversion"/>
  </si>
  <si>
    <t>HEA704</t>
    <phoneticPr fontId="15" type="noConversion"/>
  </si>
  <si>
    <t>HEA705</t>
    <phoneticPr fontId="15" type="noConversion"/>
  </si>
  <si>
    <t>re-inspec</t>
    <phoneticPr fontId="15" type="noConversion"/>
  </si>
  <si>
    <t>04/04/2015-30/04/2015</t>
    <phoneticPr fontId="15" type="noConversion"/>
  </si>
  <si>
    <t>04/04/2015-30/04/2015</t>
    <phoneticPr fontId="15" type="noConversion"/>
  </si>
  <si>
    <t>28/03/2015-30/04/2015</t>
    <phoneticPr fontId="15" type="noConversion"/>
  </si>
  <si>
    <t>TDS8515TC</t>
    <phoneticPr fontId="15" type="noConversion"/>
  </si>
  <si>
    <t>SUMMER, ALAN, PHONE, SIMON</t>
    <phoneticPr fontId="15" type="noConversion"/>
  </si>
  <si>
    <t>BLF74 REV05</t>
    <phoneticPr fontId="15" type="noConversion"/>
  </si>
  <si>
    <t>SALLY, JOYCE, ALAN</t>
    <phoneticPr fontId="15" type="noConversion"/>
  </si>
  <si>
    <t>2015-04</t>
    <phoneticPr fontId="6" type="noConversion"/>
  </si>
  <si>
    <t>HEA702</t>
    <phoneticPr fontId="2" type="noConversion"/>
  </si>
  <si>
    <t>ANDY</t>
    <phoneticPr fontId="2" type="noConversion"/>
  </si>
  <si>
    <t>HEA704</t>
    <phoneticPr fontId="2" type="noConversion"/>
  </si>
  <si>
    <t>HEA705</t>
    <phoneticPr fontId="2" type="noConversion"/>
  </si>
  <si>
    <t>FG STOCK OVER 3 MONTHS</t>
    <phoneticPr fontId="2" type="noConversion"/>
  </si>
  <si>
    <t>SIMON PHONE</t>
    <phoneticPr fontId="2" type="noConversion"/>
  </si>
  <si>
    <t>EMAIL</t>
    <phoneticPr fontId="2" type="noConversion"/>
  </si>
  <si>
    <t xml:space="preserve">RELEASED FOR SHIPMENT         </t>
    <phoneticPr fontId="2" type="noConversion"/>
  </si>
  <si>
    <t>CHERITON CHT20 - STOCK</t>
    <phoneticPr fontId="2" type="noConversion"/>
  </si>
  <si>
    <t>01/04/2015-30/04/2015</t>
    <phoneticPr fontId="2" type="noConversion"/>
  </si>
  <si>
    <t>28/03/2015-30/04/2015</t>
    <phoneticPr fontId="2" type="noConversion"/>
  </si>
  <si>
    <t>TDS8515TC</t>
    <phoneticPr fontId="2" type="noConversion"/>
  </si>
  <si>
    <t>SUMMER, ALAN, PHONE, SIMON</t>
    <phoneticPr fontId="2" type="noConversion"/>
  </si>
  <si>
    <t>BLF74 REV05</t>
    <phoneticPr fontId="2" type="noConversion"/>
  </si>
  <si>
    <t>SALLY, JOYCE, ALAN</t>
    <phoneticPr fontId="2" type="noConversion"/>
  </si>
  <si>
    <t>01/04/2015-30/04/2015</t>
    <phoneticPr fontId="4" type="noConversion"/>
  </si>
  <si>
    <t>GDI-15-04-S113A</t>
    <phoneticPr fontId="2" type="noConversion"/>
  </si>
  <si>
    <t>GDHA-15-04-S065A</t>
    <phoneticPr fontId="2" type="noConversion"/>
  </si>
  <si>
    <t>GDHA-15-04-S066A</t>
    <phoneticPr fontId="2" type="noConversion"/>
  </si>
  <si>
    <t>SE-15-04-S020A</t>
    <phoneticPr fontId="2" type="noConversion"/>
  </si>
  <si>
    <t>GDHA-15-04-S070A</t>
    <phoneticPr fontId="2" type="noConversion"/>
  </si>
  <si>
    <t>GE-15-04-S047A</t>
    <phoneticPr fontId="2" type="noConversion"/>
  </si>
  <si>
    <t>GDI15-04-S141A</t>
    <phoneticPr fontId="2" type="noConversion"/>
  </si>
  <si>
    <t>GDI-15-04-129A</t>
    <phoneticPr fontId="2" type="noConversion"/>
  </si>
  <si>
    <t>GDHA-15-04-S071A</t>
    <phoneticPr fontId="2" type="noConversion"/>
  </si>
  <si>
    <t>GE-15-04-S053A</t>
    <phoneticPr fontId="2" type="noConversion"/>
  </si>
  <si>
    <t>AU-15-04-S075A</t>
    <phoneticPr fontId="2" type="noConversion"/>
  </si>
  <si>
    <t>GE-15-04-S054A</t>
    <phoneticPr fontId="2" type="noConversion"/>
  </si>
  <si>
    <t>AU-15-04-S074A</t>
    <phoneticPr fontId="2" type="noConversion"/>
  </si>
  <si>
    <t>GE-15-04-S056A</t>
    <phoneticPr fontId="2" type="noConversion"/>
  </si>
  <si>
    <t>GE-15-04-S055A</t>
    <phoneticPr fontId="2" type="noConversion"/>
  </si>
  <si>
    <t>GDI-15-04-S149A</t>
    <phoneticPr fontId="2" type="noConversion"/>
  </si>
  <si>
    <t>AU-15-04-S079A</t>
    <phoneticPr fontId="2" type="noConversion"/>
  </si>
  <si>
    <t>AU-15-04-S076A</t>
    <phoneticPr fontId="2" type="noConversion"/>
  </si>
  <si>
    <t>AU-15-04-S078A</t>
    <phoneticPr fontId="2" type="noConversion"/>
  </si>
  <si>
    <t>AU-15-04-S077A</t>
    <phoneticPr fontId="2" type="noConversion"/>
  </si>
  <si>
    <t>NOB-15-04-S040A</t>
    <phoneticPr fontId="2" type="noConversion"/>
  </si>
  <si>
    <t>GDI-15-04-S070A</t>
    <phoneticPr fontId="2" type="noConversion"/>
  </si>
  <si>
    <t>GDI-15-04-S071A</t>
    <phoneticPr fontId="2" type="noConversion"/>
  </si>
  <si>
    <t>GDI-15-04-S072A</t>
    <phoneticPr fontId="2" type="noConversion"/>
  </si>
  <si>
    <t>GDI-15-04-S155A</t>
    <phoneticPr fontId="2" type="noConversion"/>
  </si>
  <si>
    <t>GE-15-04-S058A</t>
    <phoneticPr fontId="2" type="noConversion"/>
  </si>
  <si>
    <t>GE-15-04-S057A</t>
    <phoneticPr fontId="2" type="noConversion"/>
  </si>
  <si>
    <t>SE-15-04-S-029A</t>
    <phoneticPr fontId="2" type="noConversion"/>
  </si>
  <si>
    <t>Monthly Manday rate</t>
    <phoneticPr fontId="2" type="noConversion"/>
  </si>
  <si>
    <t>01/05/2015-31/05/2015</t>
    <phoneticPr fontId="3" type="noConversion"/>
  </si>
  <si>
    <t>01/05/2015-31/05/2015</t>
    <phoneticPr fontId="2" type="noConversion"/>
  </si>
  <si>
    <t>09/05/2015-31/05/2015</t>
    <phoneticPr fontId="2" type="noConversion"/>
  </si>
  <si>
    <t>REJECTED FOR SHIPMENT</t>
    <phoneticPr fontId="2" type="noConversion"/>
  </si>
  <si>
    <t>.</t>
    <phoneticPr fontId="6" type="noConversion"/>
  </si>
  <si>
    <t>REJECTED FOR SHIPMENT</t>
    <phoneticPr fontId="12" type="noConversion"/>
  </si>
  <si>
    <t>e89 GLEN DIMPLEX P A (Freezer)</t>
    <phoneticPr fontId="13" type="noConversion"/>
  </si>
  <si>
    <t>Monthly Manday rate</t>
    <phoneticPr fontId="12" type="noConversion"/>
  </si>
  <si>
    <t>01/06/2015-05/06/2015</t>
    <phoneticPr fontId="12" type="noConversion"/>
  </si>
  <si>
    <t>2015-06</t>
    <phoneticPr fontId="6" type="noConversion"/>
  </si>
  <si>
    <t>06/06/2015-12/06/2015</t>
    <phoneticPr fontId="12" type="noConversion"/>
  </si>
  <si>
    <t>13/06/2015-19/06/2015</t>
    <phoneticPr fontId="12" type="noConversion"/>
  </si>
  <si>
    <t>20/06/2015-30/06/2015</t>
    <phoneticPr fontId="12" type="noConversion"/>
  </si>
  <si>
    <t xml:space="preserve">e85 DIMPLEX NORTH AMERICA         </t>
    <phoneticPr fontId="6" type="noConversion"/>
  </si>
  <si>
    <t>REPORT OF SURVEY</t>
    <phoneticPr fontId="12" type="noConversion"/>
  </si>
  <si>
    <t xml:space="preserve">e87 Glen Dimplex Consumer         </t>
    <phoneticPr fontId="6" type="noConversion"/>
  </si>
  <si>
    <t xml:space="preserve">e92 GLEN DIMPLEX FRANCE       </t>
    <phoneticPr fontId="6" type="noConversion"/>
  </si>
  <si>
    <t xml:space="preserve">RELEASED FOR SHIPMENT         </t>
    <phoneticPr fontId="12" type="noConversion"/>
  </si>
  <si>
    <t>Container Loading</t>
    <phoneticPr fontId="6" type="noConversion"/>
  </si>
  <si>
    <t>PENDING BUYER'S DECISION</t>
    <phoneticPr fontId="12" type="noConversion"/>
  </si>
  <si>
    <t xml:space="preserve"> e84 GLEN DIMPLEX IRELAND          </t>
    <phoneticPr fontId="6" type="noConversion"/>
  </si>
  <si>
    <t>19/06/2015-26/06/2015</t>
    <phoneticPr fontId="12" type="noConversion"/>
  </si>
  <si>
    <t xml:space="preserve">DXUF30TN       </t>
    <phoneticPr fontId="12" type="noConversion"/>
  </si>
  <si>
    <t>PENDING BUYER'S DECISION</t>
    <phoneticPr fontId="6" type="noConversion"/>
  </si>
  <si>
    <t>20/06/2015-26/06/2015</t>
    <phoneticPr fontId="12" type="noConversion"/>
  </si>
  <si>
    <t>ACT</t>
    <phoneticPr fontId="6" type="noConversion"/>
  </si>
  <si>
    <t xml:space="preserve">DS5629GBH      </t>
    <phoneticPr fontId="6" type="noConversion"/>
  </si>
  <si>
    <t xml:space="preserve">DFP20L-1331WH  </t>
    <phoneticPr fontId="6" type="noConversion"/>
  </si>
  <si>
    <t xml:space="preserve">CUH04B31T      </t>
    <phoneticPr fontId="6" type="noConversion"/>
  </si>
  <si>
    <t xml:space="preserve">DWF3651BH      </t>
    <phoneticPr fontId="6" type="noConversion"/>
  </si>
  <si>
    <t xml:space="preserve">6908922459     </t>
    <phoneticPr fontId="6" type="noConversion"/>
  </si>
  <si>
    <t xml:space="preserve">6908922359     </t>
    <phoneticPr fontId="6" type="noConversion"/>
  </si>
  <si>
    <t xml:space="preserve">SHUNDE, CHINA                               </t>
    <phoneticPr fontId="13" type="noConversion"/>
  </si>
  <si>
    <t xml:space="preserve">6903040900     </t>
    <phoneticPr fontId="6" type="noConversion"/>
  </si>
  <si>
    <t xml:space="preserve">VIOTTA UK      </t>
    <phoneticPr fontId="6" type="noConversion"/>
  </si>
  <si>
    <t xml:space="preserve">GUANGZHOU, CHINA                             </t>
    <phoneticPr fontId="13" type="noConversion"/>
  </si>
  <si>
    <t xml:space="preserve">QINGDAO, CHINA                              </t>
    <phoneticPr fontId="13" type="noConversion"/>
  </si>
  <si>
    <t>QINGDAO, CHINA</t>
    <phoneticPr fontId="13" type="noConversion"/>
  </si>
  <si>
    <t>FS</t>
    <phoneticPr fontId="6" type="noConversion"/>
  </si>
  <si>
    <t>2015-07</t>
    <phoneticPr fontId="6" type="noConversion"/>
  </si>
  <si>
    <t>25/07/2015-31/07/2015</t>
    <phoneticPr fontId="6" type="noConversion"/>
  </si>
  <si>
    <t xml:space="preserve">6908891459     </t>
    <phoneticPr fontId="6" type="noConversion"/>
  </si>
  <si>
    <t xml:space="preserve">PENDING BUYER'S DECISION      </t>
    <phoneticPr fontId="6" type="noConversion"/>
  </si>
  <si>
    <t>18/07/2015-24/07/2015</t>
    <phoneticPr fontId="6" type="noConversion"/>
  </si>
  <si>
    <t>Inspection</t>
    <phoneticPr fontId="6" type="noConversion"/>
  </si>
  <si>
    <t>Component</t>
    <phoneticPr fontId="6" type="noConversion"/>
  </si>
  <si>
    <t xml:space="preserve">6903040200     </t>
    <phoneticPr fontId="6" type="noConversion"/>
  </si>
  <si>
    <t>2015-08</t>
    <phoneticPr fontId="6" type="noConversion"/>
  </si>
  <si>
    <t>22/08/2015-31/08/2015</t>
    <phoneticPr fontId="6" type="noConversion"/>
  </si>
  <si>
    <t xml:space="preserve">RELEASED FOR SHIPMENT         </t>
    <phoneticPr fontId="6" type="noConversion"/>
  </si>
  <si>
    <t>Inspection</t>
    <phoneticPr fontId="12" type="noConversion"/>
  </si>
  <si>
    <t>RELEASED FOR SHIPMENT</t>
    <phoneticPr fontId="6" type="noConversion"/>
  </si>
  <si>
    <t>ACT</t>
    <phoneticPr fontId="6" type="noConversion"/>
  </si>
  <si>
    <t>e91 DIMPCO</t>
    <phoneticPr fontId="6" type="noConversion"/>
  </si>
  <si>
    <t>2015-09</t>
    <phoneticPr fontId="6" type="noConversion"/>
  </si>
  <si>
    <t>PENDING BUYER'S DECISION</t>
    <phoneticPr fontId="9" type="noConversion"/>
  </si>
  <si>
    <t>26/09/2015-30/09/2015</t>
    <phoneticPr fontId="6" type="noConversion"/>
  </si>
  <si>
    <t>e85 DIMPLEX NORTH AMERICA</t>
    <phoneticPr fontId="6" type="noConversion"/>
  </si>
  <si>
    <t>e90 GLEN DIMPLEX BENELUX B.V.</t>
    <phoneticPr fontId="6" type="noConversion"/>
  </si>
  <si>
    <t>e87 Glen Dimplex Consumer</t>
    <phoneticPr fontId="6" type="noConversion"/>
  </si>
  <si>
    <t>19/09/2015-25/09/2015</t>
    <phoneticPr fontId="6" type="noConversion"/>
  </si>
  <si>
    <t>203 GLEN DIMPLEX HOME APPLIANCE</t>
    <phoneticPr fontId="6" type="noConversion"/>
  </si>
  <si>
    <t>Inspection</t>
    <phoneticPr fontId="9" type="noConversion"/>
  </si>
  <si>
    <t>Container</t>
    <phoneticPr fontId="9" type="noConversion"/>
  </si>
  <si>
    <t>e84 GLEN DIMPLEX IRELAND</t>
    <phoneticPr fontId="6" type="noConversion"/>
  </si>
  <si>
    <t>e89 GLEN DIMPLEX P A (Freezer)</t>
    <phoneticPr fontId="6" type="noConversion"/>
  </si>
  <si>
    <t>Container</t>
    <phoneticPr fontId="6" type="noConversion"/>
  </si>
  <si>
    <t>ACT</t>
    <phoneticPr fontId="6" type="noConversion"/>
  </si>
  <si>
    <t>2015-10</t>
    <phoneticPr fontId="6" type="noConversion"/>
  </si>
  <si>
    <t>24/10/2015-31/10/2015</t>
    <phoneticPr fontId="6" type="noConversion"/>
  </si>
  <si>
    <t>e88 Glen Dimplex Dutch</t>
    <phoneticPr fontId="6" type="noConversion"/>
  </si>
  <si>
    <t>e92 GLEN DIMPLEX FRANCE</t>
    <phoneticPr fontId="6" type="noConversion"/>
  </si>
  <si>
    <t>e94 REDRING XPELAIR GROUP</t>
    <phoneticPr fontId="6" type="noConversion"/>
  </si>
  <si>
    <t>PENDING BUYER'S DECSION</t>
    <phoneticPr fontId="6" type="noConversion"/>
  </si>
  <si>
    <t>2015-11</t>
    <phoneticPr fontId="6" type="noConversion"/>
  </si>
  <si>
    <t>21/11/2015-30/11/2015</t>
    <phoneticPr fontId="12" type="noConversion"/>
  </si>
  <si>
    <t>e96 GLEN DIMPLEX AUSTRALIA</t>
    <phoneticPr fontId="6" type="noConversion"/>
  </si>
  <si>
    <t>CLOVA-W</t>
    <phoneticPr fontId="12" type="noConversion"/>
  </si>
  <si>
    <t>14/11/2015-20/11/2015</t>
    <phoneticPr fontId="12" type="noConversion"/>
  </si>
  <si>
    <t>e87 Glen Dimplex Consumer</t>
    <phoneticPr fontId="12" type="noConversion"/>
  </si>
  <si>
    <t>2015-11</t>
    <phoneticPr fontId="12" type="noConversion"/>
  </si>
  <si>
    <t>Container Loading</t>
    <phoneticPr fontId="9" type="noConversion"/>
  </si>
  <si>
    <t xml:space="preserve">REPORT OF SURVEY              </t>
    <phoneticPr fontId="6" type="noConversion"/>
  </si>
  <si>
    <t>Container Loading</t>
    <phoneticPr fontId="12" type="noConversion"/>
  </si>
  <si>
    <t xml:space="preserve">REJECTED FOR SHIPMENT         </t>
    <phoneticPr fontId="12" type="noConversion"/>
  </si>
  <si>
    <t>93..3</t>
    <phoneticPr fontId="12" type="noConversion"/>
  </si>
  <si>
    <t>2015-11</t>
    <phoneticPr fontId="6" type="noConversion"/>
  </si>
  <si>
    <t>203 GLEN DIMPLEX HOME APPLIANCE</t>
    <phoneticPr fontId="6" type="noConversion"/>
  </si>
  <si>
    <t>01/12/2015-04/12/2015</t>
    <phoneticPr fontId="12" type="noConversion"/>
  </si>
  <si>
    <t>e91 DIMPCO</t>
    <phoneticPr fontId="12" type="noConversion"/>
  </si>
  <si>
    <t>2015-12</t>
    <phoneticPr fontId="12" type="noConversion"/>
  </si>
  <si>
    <t>ECOVACS ROBOTICS (SUZHOU) CO., LTD</t>
    <phoneticPr fontId="12" type="noConversion"/>
  </si>
  <si>
    <t>26/12/2015-31/12/2015</t>
    <phoneticPr fontId="12" type="noConversion"/>
  </si>
  <si>
    <t>e85 DIMPLEX NORTH AMERICA</t>
    <phoneticPr fontId="12" type="noConversion"/>
  </si>
  <si>
    <t xml:space="preserve">AIRMATE ELECTRICAL (SHENZHEN) CO., LTD. </t>
    <phoneticPr fontId="12" type="noConversion"/>
  </si>
  <si>
    <t>ZHEJIANG FUERJIA ELECTRONIC TECHNOLOGY CO., LTD</t>
    <phoneticPr fontId="12" type="noConversion"/>
  </si>
  <si>
    <t>e96 GLEN DIMPLEX AUSTRALIA</t>
    <phoneticPr fontId="12" type="noConversion"/>
  </si>
  <si>
    <t>SHENZHEN LIANCHUANG TECHNOLOGY GROUP CO., LTD.</t>
    <phoneticPr fontId="12" type="noConversion"/>
  </si>
  <si>
    <t>e92 GLEN DIMPLEX FRANCE</t>
    <phoneticPr fontId="12" type="noConversion"/>
  </si>
  <si>
    <t>2015-12</t>
    <phoneticPr fontId="6" type="noConversion"/>
  </si>
  <si>
    <t>203 GLEN DIMPLEX HOME APPLIANCE</t>
    <phoneticPr fontId="12" type="noConversion"/>
  </si>
  <si>
    <t>MAGIC REFRIGERATION (HEFEI) TECHNOLOGY CO.</t>
    <phoneticPr fontId="12" type="noConversion"/>
  </si>
  <si>
    <t>e84 GLEN DIMPLEX IRELAND</t>
    <phoneticPr fontId="12" type="noConversion"/>
  </si>
  <si>
    <t>e95 GLEN DIMPLEX NEW ZEALAND</t>
    <phoneticPr fontId="12" type="noConversion"/>
  </si>
  <si>
    <t xml:space="preserve">PENDING BUYER'S DECISION      </t>
    <phoneticPr fontId="6" type="noConversion"/>
  </si>
  <si>
    <t xml:space="preserve">HEA701        </t>
    <phoneticPr fontId="12" type="noConversion"/>
  </si>
  <si>
    <t>#N/A</t>
  </si>
  <si>
    <t>2015-12 Total</t>
  </si>
  <si>
    <t>2015-11 Total</t>
  </si>
  <si>
    <t>Container</t>
  </si>
  <si>
    <t>2015-10 Total</t>
  </si>
  <si>
    <t>2015-09 Total</t>
  </si>
  <si>
    <t>2015-08 Total</t>
  </si>
  <si>
    <t>2015-07</t>
  </si>
  <si>
    <t>2015-07 Total</t>
  </si>
  <si>
    <t xml:space="preserve">AIRMATE ELECTRICAL (SHENZHEN) CO., LTD. </t>
  </si>
  <si>
    <t>ECOVACS ROBOTICS (SUZHOU) CO., LTD</t>
  </si>
  <si>
    <t xml:space="preserve">e87 Glen Dimplex Consumer         </t>
  </si>
  <si>
    <t xml:space="preserve">e92 GLEN DIMPLEX FRANCE       </t>
  </si>
  <si>
    <t>Customer</t>
    <phoneticPr fontId="3" type="noConversion"/>
  </si>
  <si>
    <t>Team</t>
    <phoneticPr fontId="3" type="noConversion"/>
  </si>
  <si>
    <t>203 GLEN DIMPLEX HOME APPLIANCE</t>
    <phoneticPr fontId="6" type="noConversion"/>
  </si>
  <si>
    <t>HVAC</t>
    <phoneticPr fontId="3" type="noConversion"/>
  </si>
  <si>
    <t>e84 GLEN DIMPLEX IRELAND</t>
    <phoneticPr fontId="6" type="noConversion"/>
  </si>
  <si>
    <t>Heating</t>
    <phoneticPr fontId="3" type="noConversion"/>
  </si>
  <si>
    <t>e85 DIMPLEX NORTH AMERICA</t>
    <phoneticPr fontId="6" type="noConversion"/>
  </si>
  <si>
    <t>e95 GLEN DIMPLEX NEW ZEALAND</t>
    <phoneticPr fontId="6" type="noConversion"/>
  </si>
  <si>
    <t>Admin</t>
    <phoneticPr fontId="3" type="noConversion"/>
  </si>
  <si>
    <t>01/01/2016-08/01/2016</t>
  </si>
  <si>
    <t>Inspection</t>
    <phoneticPr fontId="12" type="noConversion"/>
  </si>
  <si>
    <t>2016-01</t>
    <phoneticPr fontId="12" type="noConversion"/>
  </si>
  <si>
    <t>Aborted</t>
    <phoneticPr fontId="12" type="noConversion"/>
  </si>
  <si>
    <t xml:space="preserve">JASON, APPLE (CK)   </t>
  </si>
  <si>
    <t>Container Loading</t>
    <phoneticPr fontId="12" type="noConversion"/>
  </si>
  <si>
    <t>2016-01</t>
    <phoneticPr fontId="12" type="noConversion"/>
  </si>
  <si>
    <t>Inspection</t>
    <phoneticPr fontId="12" type="noConversion"/>
  </si>
  <si>
    <t>09/01/2016-15/01/2016</t>
  </si>
  <si>
    <t xml:space="preserve">HUNG, DEMI (DYLAN)  </t>
  </si>
  <si>
    <t xml:space="preserve">JASON, JULIE (EM)   </t>
  </si>
  <si>
    <t xml:space="preserve">CONNIE,ANNIE (EM)   </t>
  </si>
  <si>
    <t>16/01/2016-22/01/2016</t>
  </si>
  <si>
    <t xml:space="preserve">RICA, JOEY (EM)     </t>
  </si>
  <si>
    <t xml:space="preserve">444443547      </t>
  </si>
  <si>
    <t xml:space="preserve">MIDEA (COOKER HOOD)           </t>
  </si>
  <si>
    <t xml:space="preserve">PAUL,LIZ (EM)       </t>
  </si>
  <si>
    <t xml:space="preserve">444443546      </t>
  </si>
  <si>
    <t xml:space="preserve">PLAUL,LIZ (EM)      </t>
  </si>
  <si>
    <t xml:space="preserve">444443550      </t>
  </si>
  <si>
    <t xml:space="preserve">444443549      </t>
  </si>
  <si>
    <t xml:space="preserve">444443548      </t>
  </si>
  <si>
    <t xml:space="preserve">RICA,SASA (EM)      </t>
  </si>
  <si>
    <t xml:space="preserve">444443551      </t>
  </si>
  <si>
    <t>23/01/2016-31/01/2016</t>
    <phoneticPr fontId="12" type="noConversion"/>
  </si>
  <si>
    <t xml:space="preserve">444442822      </t>
  </si>
  <si>
    <t xml:space="preserve">444442823      </t>
  </si>
  <si>
    <t xml:space="preserve">FIONA, ZITA (EM)    </t>
  </si>
  <si>
    <t xml:space="preserve">SALLY, ANN (EM)     </t>
  </si>
  <si>
    <t xml:space="preserve">444443562      </t>
  </si>
  <si>
    <t xml:space="preserve">EVA, KIKI (EM)      </t>
  </si>
  <si>
    <t xml:space="preserve">444443561      </t>
  </si>
  <si>
    <t xml:space="preserve">EVA,KIKI (EM)       </t>
  </si>
  <si>
    <t xml:space="preserve">444443563      </t>
  </si>
  <si>
    <t xml:space="preserve">444443555      </t>
  </si>
  <si>
    <t xml:space="preserve">RICA,MARY (DY)      </t>
  </si>
  <si>
    <t xml:space="preserve">444443556      </t>
  </si>
  <si>
    <t xml:space="preserve">444443559      </t>
  </si>
  <si>
    <t xml:space="preserve">RICA, MARY (DY)     </t>
  </si>
  <si>
    <t xml:space="preserve">444443552      </t>
  </si>
  <si>
    <t xml:space="preserve">444443554      </t>
  </si>
  <si>
    <t xml:space="preserve">RICA,  LUCY (EM)    </t>
  </si>
  <si>
    <t xml:space="preserve">444443557      </t>
  </si>
  <si>
    <t xml:space="preserve">444443558      </t>
  </si>
  <si>
    <t xml:space="preserve">444443560      </t>
  </si>
  <si>
    <t xml:space="preserve">RICA,LUCY (EM)      </t>
  </si>
  <si>
    <t xml:space="preserve">CORY (DY)           </t>
  </si>
  <si>
    <t xml:space="preserve">CIXI, CHINA                                  </t>
    <phoneticPr fontId="12" type="noConversion"/>
  </si>
  <si>
    <t xml:space="preserve">SIMON (DY)          </t>
  </si>
  <si>
    <t xml:space="preserve">ANDY (DY)           </t>
  </si>
  <si>
    <t>Inspection</t>
    <phoneticPr fontId="12" type="noConversion"/>
  </si>
  <si>
    <t>2016-01</t>
    <phoneticPr fontId="12" type="noConversion"/>
  </si>
  <si>
    <t>ACT</t>
    <phoneticPr fontId="6" type="noConversion"/>
  </si>
  <si>
    <t>Container Loading</t>
    <phoneticPr fontId="12" type="noConversion"/>
  </si>
  <si>
    <t>23/01/2016-31/01/2016</t>
    <phoneticPr fontId="12" type="noConversion"/>
  </si>
  <si>
    <t xml:space="preserve">CIXI, CHINA                                  </t>
    <phoneticPr fontId="12" type="noConversion"/>
  </si>
  <si>
    <t>15/02/2016-19/02/2016</t>
  </si>
  <si>
    <t>Inspection</t>
    <phoneticPr fontId="12" type="noConversion"/>
  </si>
  <si>
    <t>2016-02</t>
    <phoneticPr fontId="12" type="noConversion"/>
  </si>
  <si>
    <t xml:space="preserve">BFF321SS       </t>
  </si>
  <si>
    <t xml:space="preserve">LIZ, TINA (CK)      </t>
  </si>
  <si>
    <t>20/02/2016-29/02/2016</t>
    <phoneticPr fontId="12" type="noConversion"/>
  </si>
  <si>
    <t>GUANGDONG GALANZ MICROWAVE OVEN AND ELECTRICAL APPLIANCES MFG. CO., LTD</t>
    <phoneticPr fontId="12" type="noConversion"/>
  </si>
  <si>
    <t xml:space="preserve">RICA, DEMI (CK)     </t>
  </si>
  <si>
    <t xml:space="preserve">LILY, KIKI (CK)     </t>
  </si>
  <si>
    <t>FOSHAN SHUNDE MIDEA WASHING APPLIANCES MFG CO., LTD</t>
    <phoneticPr fontId="12" type="noConversion"/>
  </si>
  <si>
    <t xml:space="preserve">LIZ, FIONA (CK)     </t>
  </si>
  <si>
    <t xml:space="preserve">BL234WH        </t>
  </si>
  <si>
    <t xml:space="preserve">BL234BK        </t>
  </si>
  <si>
    <t xml:space="preserve">CORY (DYLAN)        </t>
  </si>
  <si>
    <t>01/02/2016-05/02/2016</t>
  </si>
  <si>
    <t xml:space="preserve">e85 DIMPLEX NORTH AMERICA </t>
  </si>
  <si>
    <t>AIRMATE ELECTRICAL (SHENZHEN) CO., LTD</t>
    <phoneticPr fontId="12" type="noConversion"/>
  </si>
  <si>
    <t xml:space="preserve">SALLY,CELIA (EM)    </t>
  </si>
  <si>
    <t xml:space="preserve">TWH2031B       </t>
  </si>
  <si>
    <t xml:space="preserve">CELIA,SALLY (EM)    </t>
  </si>
  <si>
    <t xml:space="preserve">SHENZHEN,  CHINA                             </t>
  </si>
  <si>
    <t xml:space="preserve">APPLE,  BETTY (EM)  </t>
  </si>
  <si>
    <t xml:space="preserve">EUH08B34CT     </t>
  </si>
  <si>
    <t xml:space="preserve">SUNNY, APPLE (EM)   </t>
  </si>
  <si>
    <t xml:space="preserve">EUH03B41T      </t>
  </si>
  <si>
    <t xml:space="preserve">CELIA,,APPLE (EM)   </t>
  </si>
  <si>
    <t>ZHONG SHAN PAITE ELECTRIC APPLIANCES LTD</t>
  </si>
  <si>
    <t>ZHEJIANG FUERJIA ELECTRONIC TECHNOLOGY CO., LTD</t>
    <phoneticPr fontId="12" type="noConversion"/>
  </si>
  <si>
    <t xml:space="preserve">GHC90          </t>
  </si>
  <si>
    <t xml:space="preserve">GUANGDONG MIDEA KITCHEN APPLIANCES MANUFACTURING CO.,  LTD (GAS HOB)       </t>
    <phoneticPr fontId="12" type="noConversion"/>
  </si>
  <si>
    <t xml:space="preserve">TINA,LUCY (EM)      </t>
  </si>
  <si>
    <t xml:space="preserve">TINA, LUCY (EM)     </t>
  </si>
  <si>
    <t xml:space="preserve">CLOVA-B-GDA    </t>
  </si>
  <si>
    <t>01/02/2016-05/02/2016</t>
    <phoneticPr fontId="12" type="noConversion"/>
  </si>
  <si>
    <t>e88 Glen Dimplex Dutch</t>
    <phoneticPr fontId="12" type="noConversion"/>
  </si>
  <si>
    <t xml:space="preserve">328600 GDD     </t>
  </si>
  <si>
    <t xml:space="preserve">TCKY                          </t>
  </si>
  <si>
    <t xml:space="preserve">LIAONING, CHINA                              </t>
  </si>
  <si>
    <t xml:space="preserve">LIAOLING, CHINA                              </t>
  </si>
  <si>
    <t>Container Loading</t>
    <phoneticPr fontId="12" type="noConversion"/>
  </si>
  <si>
    <t>GUANGDONG MIDEA KITCHEN APPLIANCES MFG. CO., LTD (COOKER HOODS)</t>
  </si>
  <si>
    <t xml:space="preserve">COCO,ZITA (EM)      </t>
  </si>
  <si>
    <t xml:space="preserve">AFF90185SIL    </t>
  </si>
  <si>
    <t xml:space="preserve">AFF90185WHI    </t>
  </si>
  <si>
    <t xml:space="preserve">JERRY,COIRY (EM)    </t>
  </si>
  <si>
    <t xml:space="preserve">REPORT OF SURVEY              </t>
    <phoneticPr fontId="12" type="noConversion"/>
  </si>
  <si>
    <t xml:space="preserve">ZHONGSHAN HOMA ELECTRIC APPLIANCE CO., LTD.     </t>
  </si>
  <si>
    <t xml:space="preserve">ZHONGSHAN CANDOR ELECTRIC APPLIANCE CO., LTD                        </t>
  </si>
  <si>
    <t xml:space="preserve">ANNIE SASA (EM)     </t>
  </si>
  <si>
    <t xml:space="preserve">SHU NDE CHINA                                </t>
  </si>
  <si>
    <t xml:space="preserve">NANSHA, CHINA                                 </t>
    <phoneticPr fontId="12" type="noConversion"/>
  </si>
  <si>
    <t xml:space="preserve">CONNIE, KIKI (EM)   </t>
  </si>
  <si>
    <t xml:space="preserve">HEFEI ,CHINA                                 </t>
  </si>
  <si>
    <t xml:space="preserve">QINGDAO SANTA ELECTRONIC APPLIANCE CO. LTD                 </t>
  </si>
  <si>
    <t xml:space="preserve">e84 GLEN DIMPLEX IRELAND </t>
  </si>
  <si>
    <t xml:space="preserve">328600         </t>
  </si>
  <si>
    <t xml:space="preserve">LIULING, CHINA                               </t>
  </si>
  <si>
    <t xml:space="preserve">RIGHTWAY ASIA LTD                  </t>
    <phoneticPr fontId="12" type="noConversion"/>
  </si>
  <si>
    <t xml:space="preserve">BC6097KLED     </t>
  </si>
  <si>
    <t>GUANGZHOU BOAOSI APPLIANCE CO., LTD</t>
  </si>
  <si>
    <t>QINGDAO SANTA ELECTRONIC APPLIANCE CO. LTD</t>
  </si>
  <si>
    <t>01/03/2016-04/03/2016</t>
  </si>
  <si>
    <t xml:space="preserve">e91 DIMPCO </t>
  </si>
  <si>
    <t>Inspection</t>
    <phoneticPr fontId="12" type="noConversion"/>
  </si>
  <si>
    <t>2016-03</t>
    <phoneticPr fontId="12" type="noConversion"/>
  </si>
  <si>
    <t xml:space="preserve">980509         </t>
  </si>
  <si>
    <t xml:space="preserve">980510         </t>
  </si>
  <si>
    <t xml:space="preserve">980511         </t>
  </si>
  <si>
    <t>05/03/2016-11/03/2016</t>
  </si>
  <si>
    <t xml:space="preserve">PAUL, LIZ (EM)      </t>
  </si>
  <si>
    <t xml:space="preserve">NC198          </t>
  </si>
  <si>
    <t>12/03/2016-18/03/2016</t>
  </si>
  <si>
    <t>19/03/2016-25/03/2016</t>
    <phoneticPr fontId="12" type="noConversion"/>
  </si>
  <si>
    <t xml:space="preserve">LIZ, ZITA (CK)      </t>
  </si>
  <si>
    <t xml:space="preserve">BAFF526SS      </t>
  </si>
  <si>
    <t>26/03/2016-31/03/2016</t>
    <phoneticPr fontId="12" type="noConversion"/>
  </si>
  <si>
    <t xml:space="preserve">BFF207WH       </t>
  </si>
  <si>
    <t xml:space="preserve">BFF207BK       </t>
  </si>
  <si>
    <t xml:space="preserve">LUCY (DY)           </t>
  </si>
  <si>
    <t>ZHEJIANG FUERJIA ELECTRONIC TECHNOLOGY CO., LTD</t>
    <phoneticPr fontId="12" type="noConversion"/>
  </si>
  <si>
    <t xml:space="preserve">LILY,DEMI (EM)      </t>
  </si>
  <si>
    <t xml:space="preserve">LAKE, ELLA (CK)     </t>
  </si>
  <si>
    <t xml:space="preserve">XLF74          </t>
  </si>
  <si>
    <t>19/03/2016-25/03/2016</t>
  </si>
  <si>
    <t xml:space="preserve">LILY, SASA (DYLAN)  </t>
  </si>
  <si>
    <t xml:space="preserve">AIRMATE ELECTRICAL (SHENZHEN) CO., LTD                       </t>
    <phoneticPr fontId="12" type="noConversion"/>
  </si>
  <si>
    <t xml:space="preserve">APPLE, SUNNY (CK)   </t>
  </si>
  <si>
    <t xml:space="preserve">COCO, APPLE (CK)    </t>
  </si>
  <si>
    <t xml:space="preserve">APPLE, COCO (CK)    </t>
  </si>
  <si>
    <t xml:space="preserve">SUNNY, APPLE (CK)   </t>
  </si>
  <si>
    <t xml:space="preserve">SHZENZHEN, CHINA                             </t>
  </si>
  <si>
    <t xml:space="preserve">XLF100         </t>
  </si>
  <si>
    <t xml:space="preserve">RFV842051      </t>
  </si>
  <si>
    <t xml:space="preserve">CELIA (DY)          </t>
  </si>
  <si>
    <t xml:space="preserve">EWA10C11       </t>
  </si>
  <si>
    <t xml:space="preserve">SHENZHEN CHIINA                              </t>
  </si>
  <si>
    <t xml:space="preserve">SUNNY, BETTY (DY)   </t>
  </si>
  <si>
    <t xml:space="preserve">CELIA, BETTY (DY)   </t>
  </si>
  <si>
    <t xml:space="preserve">JOYCE, ALAN (DY)    </t>
  </si>
  <si>
    <t>GUANGDONG MIDEA KITCHEN APPLIANCES MFG. CO., LTD (GAS HOB)</t>
    <phoneticPr fontId="12" type="noConversion"/>
  </si>
  <si>
    <t xml:space="preserve">LIZ, ZITA (EM)      </t>
  </si>
  <si>
    <t xml:space="preserve">TRACY SALLY (EM)    </t>
  </si>
  <si>
    <t xml:space="preserve">BI60COM        </t>
  </si>
  <si>
    <t xml:space="preserve">GUANGDONG MIDEA KITCHEN APPLIANCES MFG. CO., LTD (MICROWAVE OVEN)      </t>
    <phoneticPr fontId="12" type="noConversion"/>
  </si>
  <si>
    <t xml:space="preserve">COCO, LIZ (EM)      </t>
  </si>
  <si>
    <t xml:space="preserve">LIZ  BETTY (EM)     </t>
  </si>
  <si>
    <t xml:space="preserve">OFRC20         </t>
  </si>
  <si>
    <t>CUORI ELECTRICAL APPLIANCES (GROUP) CO., LTD</t>
    <phoneticPr fontId="12" type="noConversion"/>
  </si>
  <si>
    <t>3/22922/0 (GDA)</t>
  </si>
  <si>
    <t xml:space="preserve">JODIE, SALLY (DY)   </t>
  </si>
  <si>
    <t xml:space="preserve">LAKE, ALAN (EM)     </t>
  </si>
  <si>
    <t xml:space="preserve">CT4525         </t>
  </si>
  <si>
    <t>FOCUS ARTS &amp; CRAFTS CO., LTD</t>
  </si>
  <si>
    <t xml:space="preserve">CELIA, JULIE (CK)   </t>
  </si>
  <si>
    <t xml:space="preserve">ECOT3FT        </t>
  </si>
  <si>
    <t xml:space="preserve">LIAONING CHINA                               </t>
  </si>
  <si>
    <t>PENDING BUYER'S DECISION</t>
    <phoneticPr fontId="12" type="noConversion"/>
  </si>
  <si>
    <t xml:space="preserve">58120268       </t>
  </si>
  <si>
    <t xml:space="preserve">AMY, APPLE (CK)     </t>
  </si>
  <si>
    <t xml:space="preserve">58120668       </t>
  </si>
  <si>
    <t xml:space="preserve">AMY, RONNIE (CK)    </t>
  </si>
  <si>
    <t>25/03/2016-31/03/2016</t>
    <phoneticPr fontId="12" type="noConversion"/>
  </si>
  <si>
    <t xml:space="preserve">58120200       </t>
  </si>
  <si>
    <t xml:space="preserve">RONNIE, AMY (CK)    </t>
  </si>
  <si>
    <t>25/03/2016-31/03/2016</t>
    <phoneticPr fontId="12" type="noConversion"/>
  </si>
  <si>
    <t>Inspection</t>
    <phoneticPr fontId="12" type="noConversion"/>
  </si>
  <si>
    <t>2016-03</t>
    <phoneticPr fontId="12" type="noConversion"/>
  </si>
  <si>
    <t xml:space="preserve">58120207       </t>
  </si>
  <si>
    <t xml:space="preserve">RONNIE, PERRY (CK)  </t>
  </si>
  <si>
    <t>18/03/2016-25/03/2016</t>
  </si>
  <si>
    <t xml:space="preserve">DF-AT0601F     </t>
  </si>
  <si>
    <t xml:space="preserve">ANN, BETTY (CK)     </t>
  </si>
  <si>
    <t xml:space="preserve">GUANGDONG MIDEA KITCHEN APPLIANCES MFG. CO., LTD (MICROWAVE OVEN)       </t>
    <phoneticPr fontId="12" type="noConversion"/>
  </si>
  <si>
    <t xml:space="preserve">ANNIE, SASA (EM)    </t>
  </si>
  <si>
    <t>Container Loading</t>
    <phoneticPr fontId="12" type="noConversion"/>
  </si>
  <si>
    <t>ZHONGSHAN CANDOR ELECTRIC APPLIANCE CO., LTD</t>
  </si>
  <si>
    <t xml:space="preserve">444443571      </t>
  </si>
  <si>
    <t xml:space="preserve">444443572      </t>
  </si>
  <si>
    <t xml:space="preserve">LUCY,KIKI (EM)      </t>
  </si>
  <si>
    <t xml:space="preserve">444443579      </t>
  </si>
  <si>
    <t xml:space="preserve">444443580      </t>
  </si>
  <si>
    <t xml:space="preserve">444443581      </t>
  </si>
  <si>
    <t>GUANGZHOU WANBAO GROUP REFRIGERATOR CO., LTD</t>
  </si>
  <si>
    <t xml:space="preserve">QINGDAO CHINA\                               </t>
  </si>
  <si>
    <t xml:space="preserve">444443567      </t>
  </si>
  <si>
    <t xml:space="preserve">444443568      </t>
  </si>
  <si>
    <t xml:space="preserve">444443569      </t>
  </si>
  <si>
    <t xml:space="preserve">444443573      </t>
  </si>
  <si>
    <t xml:space="preserve">444443574      </t>
  </si>
  <si>
    <t xml:space="preserve">444443575      </t>
  </si>
  <si>
    <t xml:space="preserve">COCO, ZITA (EM)     </t>
  </si>
  <si>
    <t xml:space="preserve">LIZ (EM)            </t>
  </si>
  <si>
    <t xml:space="preserve">444443553      </t>
  </si>
  <si>
    <t xml:space="preserve">444443584      </t>
  </si>
  <si>
    <t xml:space="preserve">444443583      </t>
  </si>
  <si>
    <t xml:space="preserve">LIZ, APPLE (DY)     </t>
  </si>
  <si>
    <t xml:space="preserve">NW COMNF5518   </t>
  </si>
  <si>
    <t xml:space="preserve">ZITA, JULIE   (DY)  </t>
  </si>
  <si>
    <t xml:space="preserve">JESSICA, CORY (DY)  </t>
  </si>
  <si>
    <t xml:space="preserve">JESSICA (DY)        </t>
  </si>
  <si>
    <t xml:space="preserve">JERRY (DY)          </t>
  </si>
  <si>
    <t xml:space="preserve">JESSICA, CORY (EM)  </t>
  </si>
  <si>
    <t xml:space="preserve">361820         </t>
  </si>
  <si>
    <t xml:space="preserve">ANDY, JODIE (EM)    </t>
  </si>
  <si>
    <t xml:space="preserve">ANDY, JODIE (CK)    </t>
  </si>
  <si>
    <t xml:space="preserve">ELLA, JERRY (CK)    </t>
  </si>
  <si>
    <t xml:space="preserve">ELLA, LAKE (EM)     </t>
  </si>
  <si>
    <t xml:space="preserve">JERRY, LAKE (CK)    </t>
  </si>
  <si>
    <t xml:space="preserve">PHONE, ELLA (CK)    </t>
  </si>
  <si>
    <t xml:space="preserve">ELLA, SALLY (CK)    </t>
  </si>
  <si>
    <t xml:space="preserve">PC35-AMB       </t>
  </si>
  <si>
    <t xml:space="preserve">SALLY,. ELLA (CK)   </t>
  </si>
  <si>
    <t xml:space="preserve">SALLY, ELLA (CK)    </t>
  </si>
  <si>
    <t xml:space="preserve">ELLA (CK)           </t>
  </si>
  <si>
    <t xml:space="preserve">PHONE, SIMON (DY)   </t>
  </si>
  <si>
    <t xml:space="preserve">DESC2TN        </t>
  </si>
  <si>
    <t xml:space="preserve">JOYCE, PHONE (DY)   </t>
  </si>
  <si>
    <t xml:space="preserve">ELLA,ALAN (DY)      </t>
  </si>
  <si>
    <t xml:space="preserve">CHA-GOS20      </t>
  </si>
  <si>
    <t xml:space="preserve">ELLA, JERRY (DY)    </t>
  </si>
  <si>
    <t xml:space="preserve">JOYCE, SALLY (DY)   </t>
  </si>
  <si>
    <t xml:space="preserve">PHONE, ALAN (DY)    </t>
  </si>
  <si>
    <t xml:space="preserve">3/22899/0      </t>
  </si>
  <si>
    <t xml:space="preserve">SALLY, JODIE (DY)   </t>
  </si>
  <si>
    <t xml:space="preserve">3/22922/0      </t>
  </si>
  <si>
    <t xml:space="preserve">ELLA, SALLY (DY)    </t>
  </si>
  <si>
    <t>e98 GLEN DIMPLEX MALAYSIA</t>
  </si>
  <si>
    <t xml:space="preserve">PD20-SAE       </t>
  </si>
  <si>
    <t xml:space="preserve">LILY, KIKI (DY)     </t>
  </si>
  <si>
    <t xml:space="preserve">GDDEK20        </t>
  </si>
  <si>
    <t xml:space="preserve">KING POST APPLIANCE (JIUJIANG) LTD                   </t>
    <phoneticPr fontId="12" type="noConversion"/>
  </si>
  <si>
    <t xml:space="preserve">CDE2TI-GDNZ    </t>
  </si>
  <si>
    <t xml:space="preserve">GDDEK16        </t>
  </si>
  <si>
    <t xml:space="preserve">GDDEYS40       </t>
  </si>
  <si>
    <t>YOAU ELECTRIC CO., LTD</t>
  </si>
  <si>
    <t xml:space="preserve">CHANGZHOU, CHINA                             </t>
  </si>
  <si>
    <t xml:space="preserve">RONNIE (EM)         </t>
  </si>
  <si>
    <t xml:space="preserve">COCO, JASON (EM)    </t>
  </si>
  <si>
    <t xml:space="preserve">RIGHTWAY ASIA LTD                 </t>
    <phoneticPr fontId="12" type="noConversion"/>
  </si>
  <si>
    <t xml:space="preserve">PAUL, COCO (DYLAN)  </t>
  </si>
  <si>
    <t xml:space="preserve">PAUL, LIZ (DYLAN)   </t>
  </si>
  <si>
    <t xml:space="preserve">PAUL, COCO (CK)     </t>
  </si>
  <si>
    <t xml:space="preserve">PAUL,ANDY (CK)      </t>
  </si>
  <si>
    <t>2016-03 Total</t>
  </si>
  <si>
    <t>2016-02 Total</t>
  </si>
  <si>
    <t>2016-01</t>
  </si>
  <si>
    <t>2016-01 Total</t>
  </si>
  <si>
    <t xml:space="preserve">AIRMATE ELECTRICAL (SHENZHEN) CO., LTD                       </t>
  </si>
  <si>
    <t>GUANGDONG MIDEA KITCHEN APPLIANCES MFG. CO., LTD (GAS HOB)</t>
  </si>
  <si>
    <t xml:space="preserve">GUANGDONG MIDEA KITCHEN APPLIANCES MFG. CO., LTD (MICROWAVE OVEN)      </t>
  </si>
  <si>
    <t xml:space="preserve">GUANGDONG MIDEA KITCHEN APPLIANCES MFG. CO., LTD (MICROWAVE OVEN)       </t>
  </si>
  <si>
    <t xml:space="preserve">KING POST APPLIANCE (JIUJIANG) LTD                   </t>
  </si>
  <si>
    <t xml:space="preserve">RIGHTWAY ASIA LTD                 </t>
  </si>
  <si>
    <t xml:space="preserve">RIGHTWAY ASIA LTD                  </t>
  </si>
  <si>
    <t>AIRMATE ELECTRICAL (SHENZHEN) CO., LTD</t>
  </si>
  <si>
    <t>FOSHAN SHUNDE MIDEA WASHING APPLIANCES MFG CO., LTD</t>
  </si>
  <si>
    <t>GUANGDONG GALANZ MICROWAVE OVEN AND ELECTRICAL APPLIANCES MFG. CO., LTD</t>
  </si>
  <si>
    <t xml:space="preserve">GUANGDONG MIDEA KITCHEN APPLIANCES MANUFACTURING CO.,  LTD (GAS HOB)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</si>
</sst>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(* #,##0.00_);_(* \(#,##0.00\);_(* &quot;-&quot;??_);_(@_)"/>
    <numFmt numFmtId="176" formatCode="0.00_ "/>
    <numFmt numFmtId="177" formatCode="#,##0.00_ "/>
    <numFmt numFmtId="178" formatCode="0.00_);[Red]\(0.00\)"/>
    <numFmt numFmtId="179" formatCode="&quot;$&quot;#,##0.00"/>
    <numFmt numFmtId="180" formatCode="&quot;$&quot;#,##0"/>
    <numFmt numFmtId="181" formatCode="&quot;$&quot;#,##0.00;\-&quot;$&quot;#,##0.00;#"/>
    <numFmt numFmtId="182" formatCode="0.00%;\-0.00%;#"/>
    <numFmt numFmtId="183" formatCode="\$#,##0;\-\$#,##0;#"/>
    <numFmt numFmtId="184" formatCode="0_ "/>
    <numFmt numFmtId="185" formatCode="#,##0.000_ "/>
  </numFmts>
  <fonts count="17">
    <font>
      <sz val="11"/>
      <color theme="1"/>
      <name val="新細明體"/>
      <family val="2"/>
      <scheme val="minor"/>
    </font>
    <font>
      <sz val="12"/>
      <name val="新細明體"/>
      <family val="1"/>
    </font>
    <font>
      <sz val="10"/>
      <name val="Arial"/>
      <family val="2"/>
    </font>
    <font>
      <b/>
      <sz val="18"/>
      <color indexed="56"/>
      <name val="Cambria"/>
      <family val="1"/>
    </font>
    <font>
      <sz val="10"/>
      <color indexed="9"/>
      <name val="Arial"/>
      <family val="2"/>
    </font>
    <font>
      <sz val="11"/>
      <color indexed="9"/>
      <name val="Calibri"/>
      <family val="2"/>
    </font>
    <font>
      <sz val="9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9"/>
      <name val="MingLiU"/>
      <family val="3"/>
    </font>
    <font>
      <sz val="10"/>
      <color indexed="10"/>
      <name val="Arial"/>
      <family val="2"/>
    </font>
    <font>
      <sz val="12"/>
      <name val="新細明體"/>
      <family val="1"/>
      <charset val="136"/>
    </font>
    <font>
      <sz val="9"/>
      <name val="MingLiU"/>
      <family val="3"/>
      <charset val="136"/>
    </font>
    <font>
      <sz val="9"/>
      <name val="新細明體"/>
      <family val="1"/>
      <charset val="136"/>
    </font>
    <font>
      <sz val="11"/>
      <color indexed="8"/>
      <name val="新細明體"/>
      <family val="1"/>
    </font>
    <font>
      <sz val="11"/>
      <color indexed="8"/>
      <name val="新細明體"/>
      <family val="1"/>
      <charset val="136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43" fontId="8" fillId="0" borderId="0" applyFont="0" applyFill="0" applyBorder="0" applyAlignment="0" applyProtection="0"/>
    <xf numFmtId="0" fontId="1" fillId="0" borderId="0">
      <alignment vertical="center"/>
    </xf>
    <xf numFmtId="0" fontId="11" fillId="0" borderId="0">
      <alignment vertical="center"/>
    </xf>
    <xf numFmtId="0" fontId="14" fillId="0" borderId="0"/>
    <xf numFmtId="0" fontId="1" fillId="0" borderId="0">
      <alignment vertical="center"/>
    </xf>
    <xf numFmtId="0" fontId="14" fillId="0" borderId="0"/>
    <xf numFmtId="0" fontId="14" fillId="0" borderId="0"/>
  </cellStyleXfs>
  <cellXfs count="152">
    <xf numFmtId="0" fontId="0" fillId="0" borderId="0" xfId="0"/>
    <xf numFmtId="0" fontId="2" fillId="0" borderId="0" xfId="2" applyFont="1">
      <alignment vertical="center"/>
    </xf>
    <xf numFmtId="176" fontId="2" fillId="0" borderId="0" xfId="2" applyNumberFormat="1" applyFont="1">
      <alignment vertical="center"/>
    </xf>
    <xf numFmtId="14" fontId="2" fillId="0" borderId="0" xfId="2" applyNumberFormat="1" applyFont="1">
      <alignment vertical="center"/>
    </xf>
    <xf numFmtId="0" fontId="2" fillId="0" borderId="0" xfId="2" quotePrefix="1" applyFont="1">
      <alignment vertical="center"/>
    </xf>
    <xf numFmtId="177" fontId="2" fillId="0" borderId="0" xfId="2" applyNumberFormat="1" applyFont="1">
      <alignment vertical="center"/>
    </xf>
    <xf numFmtId="40" fontId="2" fillId="0" borderId="0" xfId="2" applyNumberFormat="1" applyFont="1">
      <alignment vertical="center"/>
    </xf>
    <xf numFmtId="178" fontId="2" fillId="0" borderId="0" xfId="2" applyNumberFormat="1" applyFont="1">
      <alignment vertical="center"/>
    </xf>
    <xf numFmtId="0" fontId="2" fillId="0" borderId="0" xfId="2" applyFont="1" applyFill="1">
      <alignment vertical="center"/>
    </xf>
    <xf numFmtId="176" fontId="2" fillId="0" borderId="0" xfId="2" applyNumberFormat="1" applyFont="1" applyFill="1">
      <alignment vertical="center"/>
    </xf>
    <xf numFmtId="0" fontId="0" fillId="0" borderId="0" xfId="0" pivotButton="1"/>
    <xf numFmtId="0" fontId="0" fillId="0" borderId="0" xfId="0" applyFont="1" applyAlignment="1">
      <alignment horizontal="left"/>
    </xf>
    <xf numFmtId="0" fontId="0" fillId="0" borderId="0" xfId="0" quotePrefix="1"/>
    <xf numFmtId="0" fontId="4" fillId="0" borderId="0" xfId="2" applyFont="1" applyAlignment="1">
      <alignment vertical="center" wrapText="1"/>
    </xf>
    <xf numFmtId="0" fontId="2" fillId="2" borderId="0" xfId="2" applyFont="1" applyFill="1" applyAlignment="1">
      <alignment vertical="center" wrapText="1"/>
    </xf>
    <xf numFmtId="178" fontId="4" fillId="0" borderId="0" xfId="2" applyNumberFormat="1" applyFont="1" applyAlignment="1">
      <alignment vertical="center" wrapText="1"/>
    </xf>
    <xf numFmtId="0" fontId="5" fillId="0" borderId="0" xfId="0" applyFont="1" applyAlignment="1">
      <alignment wrapText="1"/>
    </xf>
    <xf numFmtId="0" fontId="0" fillId="0" borderId="0" xfId="0" pivotButton="1" applyAlignment="1">
      <alignment vertical="top" wrapText="1"/>
    </xf>
    <xf numFmtId="0" fontId="0" fillId="0" borderId="0" xfId="0" applyAlignment="1">
      <alignment vertical="top" wrapText="1"/>
    </xf>
    <xf numFmtId="179" fontId="0" fillId="0" borderId="0" xfId="0" applyNumberFormat="1"/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0" fontId="0" fillId="0" borderId="0" xfId="0" applyAlignment="1">
      <alignment vertical="center"/>
    </xf>
    <xf numFmtId="0" fontId="0" fillId="0" borderId="0" xfId="0" pivotButton="1" applyAlignment="1">
      <alignment vertical="center"/>
    </xf>
    <xf numFmtId="0" fontId="0" fillId="0" borderId="0" xfId="0" pivotButton="1" applyAlignment="1">
      <alignment horizontal="center" vertical="center"/>
    </xf>
    <xf numFmtId="179" fontId="0" fillId="0" borderId="0" xfId="0" applyNumberFormat="1" applyAlignment="1">
      <alignment vertical="center"/>
    </xf>
    <xf numFmtId="182" fontId="0" fillId="0" borderId="0" xfId="0" applyNumberFormat="1" applyAlignment="1">
      <alignment vertical="center"/>
    </xf>
    <xf numFmtId="183" fontId="0" fillId="0" borderId="0" xfId="0" applyNumberFormat="1" applyAlignment="1">
      <alignment vertical="center"/>
    </xf>
    <xf numFmtId="183" fontId="0" fillId="0" borderId="0" xfId="0" applyNumberFormat="1" applyBorder="1" applyAlignment="1">
      <alignment vertical="center"/>
    </xf>
    <xf numFmtId="182" fontId="0" fillId="0" borderId="1" xfId="0" applyNumberFormat="1" applyBorder="1" applyAlignment="1">
      <alignment vertical="center"/>
    </xf>
    <xf numFmtId="183" fontId="0" fillId="0" borderId="2" xfId="0" applyNumberFormat="1" applyBorder="1" applyAlignment="1">
      <alignment vertical="center"/>
    </xf>
    <xf numFmtId="182" fontId="0" fillId="0" borderId="3" xfId="0" applyNumberFormat="1" applyBorder="1" applyAlignment="1">
      <alignment vertical="center"/>
    </xf>
    <xf numFmtId="183" fontId="0" fillId="0" borderId="4" xfId="0" applyNumberFormat="1" applyBorder="1" applyAlignment="1">
      <alignment vertical="center"/>
    </xf>
    <xf numFmtId="182" fontId="0" fillId="0" borderId="5" xfId="0" applyNumberFormat="1" applyBorder="1" applyAlignment="1">
      <alignment vertical="center"/>
    </xf>
    <xf numFmtId="179" fontId="0" fillId="0" borderId="4" xfId="0" applyNumberFormat="1" applyBorder="1" applyAlignment="1">
      <alignment vertical="center"/>
    </xf>
    <xf numFmtId="179" fontId="0" fillId="0" borderId="0" xfId="0" applyNumberFormat="1" applyBorder="1" applyAlignment="1">
      <alignment vertical="center"/>
    </xf>
    <xf numFmtId="179" fontId="0" fillId="0" borderId="2" xfId="0" applyNumberFormat="1" applyBorder="1" applyAlignment="1">
      <alignment vertical="center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43" fontId="2" fillId="0" borderId="0" xfId="1" applyFont="1" applyFill="1"/>
    <xf numFmtId="0" fontId="7" fillId="0" borderId="0" xfId="0" applyFont="1" applyFill="1"/>
    <xf numFmtId="0" fontId="2" fillId="0" borderId="0" xfId="2" quotePrefix="1" applyFont="1" applyFill="1">
      <alignment vertical="center"/>
    </xf>
    <xf numFmtId="14" fontId="2" fillId="0" borderId="0" xfId="2" applyNumberFormat="1" applyFont="1" applyFill="1">
      <alignment vertical="center"/>
    </xf>
    <xf numFmtId="177" fontId="2" fillId="0" borderId="0" xfId="2" applyNumberFormat="1" applyFont="1" applyFill="1">
      <alignment vertical="center"/>
    </xf>
    <xf numFmtId="0" fontId="2" fillId="0" borderId="0" xfId="0" quotePrefix="1" applyFont="1" applyFill="1"/>
    <xf numFmtId="0" fontId="2" fillId="0" borderId="0" xfId="0" applyFont="1" applyFill="1"/>
    <xf numFmtId="14" fontId="2" fillId="0" borderId="0" xfId="0" applyNumberFormat="1" applyFont="1" applyFill="1"/>
    <xf numFmtId="177" fontId="2" fillId="0" borderId="0" xfId="0" applyNumberFormat="1" applyFont="1" applyFill="1"/>
    <xf numFmtId="0" fontId="0" fillId="0" borderId="0" xfId="0" applyFill="1"/>
    <xf numFmtId="184" fontId="2" fillId="0" borderId="0" xfId="0" applyNumberFormat="1" applyFont="1" applyFill="1"/>
    <xf numFmtId="185" fontId="2" fillId="0" borderId="0" xfId="0" applyNumberFormat="1" applyFont="1" applyFill="1"/>
    <xf numFmtId="0" fontId="2" fillId="0" borderId="0" xfId="0" quotePrefix="1" applyFont="1" applyFill="1" applyAlignment="1">
      <alignment horizontal="left" vertical="center"/>
    </xf>
    <xf numFmtId="40" fontId="2" fillId="0" borderId="0" xfId="0" applyNumberFormat="1" applyFont="1" applyFill="1"/>
    <xf numFmtId="14" fontId="10" fillId="0" borderId="0" xfId="2" applyNumberFormat="1" applyFont="1" applyFill="1">
      <alignment vertical="center"/>
    </xf>
    <xf numFmtId="176" fontId="2" fillId="0" borderId="0" xfId="0" applyNumberFormat="1" applyFont="1" applyFill="1"/>
    <xf numFmtId="176" fontId="2" fillId="0" borderId="0" xfId="0" quotePrefix="1" applyNumberFormat="1" applyFont="1" applyFill="1"/>
    <xf numFmtId="0" fontId="2" fillId="3" borderId="0" xfId="2" applyFont="1" applyFill="1">
      <alignment vertical="center"/>
    </xf>
    <xf numFmtId="0" fontId="2" fillId="3" borderId="0" xfId="0" quotePrefix="1" applyFont="1" applyFill="1"/>
    <xf numFmtId="0" fontId="2" fillId="3" borderId="0" xfId="0" applyFont="1" applyFill="1"/>
    <xf numFmtId="14" fontId="2" fillId="3" borderId="0" xfId="0" applyNumberFormat="1" applyFont="1" applyFill="1"/>
    <xf numFmtId="0" fontId="0" fillId="3" borderId="0" xfId="0" applyFill="1"/>
    <xf numFmtId="177" fontId="2" fillId="3" borderId="0" xfId="0" applyNumberFormat="1" applyFont="1" applyFill="1"/>
    <xf numFmtId="176" fontId="2" fillId="3" borderId="0" xfId="0" applyNumberFormat="1" applyFont="1" applyFill="1"/>
    <xf numFmtId="43" fontId="2" fillId="0" borderId="0" xfId="2" applyNumberFormat="1" applyFont="1" applyFill="1">
      <alignment vertical="center"/>
    </xf>
    <xf numFmtId="176" fontId="2" fillId="0" borderId="0" xfId="2" quotePrefix="1" applyNumberFormat="1" applyFont="1" applyFill="1">
      <alignment vertical="center"/>
    </xf>
    <xf numFmtId="43" fontId="2" fillId="0" borderId="0" xfId="0" applyNumberFormat="1" applyFont="1" applyFill="1"/>
    <xf numFmtId="0" fontId="2" fillId="0" borderId="0" xfId="0" applyFont="1"/>
    <xf numFmtId="0" fontId="7" fillId="0" borderId="0" xfId="0" applyFont="1"/>
    <xf numFmtId="0" fontId="2" fillId="0" borderId="0" xfId="0" quotePrefix="1" applyFont="1"/>
    <xf numFmtId="14" fontId="2" fillId="0" borderId="0" xfId="0" applyNumberFormat="1" applyFont="1"/>
    <xf numFmtId="43" fontId="2" fillId="0" borderId="0" xfId="0" applyNumberFormat="1" applyFont="1"/>
    <xf numFmtId="40" fontId="2" fillId="0" borderId="0" xfId="0" applyNumberFormat="1" applyFont="1"/>
    <xf numFmtId="177" fontId="2" fillId="0" borderId="0" xfId="0" applyNumberFormat="1" applyFont="1"/>
    <xf numFmtId="43" fontId="2" fillId="2" borderId="0" xfId="0" applyNumberFormat="1" applyFont="1" applyFill="1"/>
    <xf numFmtId="0" fontId="2" fillId="4" borderId="0" xfId="0" quotePrefix="1" applyFont="1" applyFill="1"/>
    <xf numFmtId="0" fontId="2" fillId="4" borderId="0" xfId="0" applyFont="1" applyFill="1"/>
    <xf numFmtId="0" fontId="2" fillId="0" borderId="0" xfId="3" quotePrefix="1" applyFont="1" applyFill="1">
      <alignment vertical="center"/>
    </xf>
    <xf numFmtId="0" fontId="2" fillId="0" borderId="0" xfId="3" applyFont="1" applyFill="1">
      <alignment vertical="center"/>
    </xf>
    <xf numFmtId="14" fontId="2" fillId="0" borderId="0" xfId="3" applyNumberFormat="1" applyFont="1" applyFill="1">
      <alignment vertical="center"/>
    </xf>
    <xf numFmtId="43" fontId="2" fillId="0" borderId="0" xfId="3" applyNumberFormat="1" applyFont="1" applyFill="1">
      <alignment vertical="center"/>
    </xf>
    <xf numFmtId="43" fontId="2" fillId="0" borderId="0" xfId="3" applyNumberFormat="1" applyFont="1">
      <alignment vertical="center"/>
    </xf>
    <xf numFmtId="0" fontId="2" fillId="0" borderId="0" xfId="3" quotePrefix="1" applyFont="1">
      <alignment vertical="center"/>
    </xf>
    <xf numFmtId="0" fontId="2" fillId="0" borderId="0" xfId="3" applyFont="1">
      <alignment vertical="center"/>
    </xf>
    <xf numFmtId="14" fontId="2" fillId="0" borderId="0" xfId="3" applyNumberFormat="1" applyFont="1">
      <alignment vertical="center"/>
    </xf>
    <xf numFmtId="0" fontId="2" fillId="0" borderId="0" xfId="4" applyFont="1"/>
    <xf numFmtId="0" fontId="7" fillId="0" borderId="0" xfId="4" applyFont="1"/>
    <xf numFmtId="0" fontId="2" fillId="0" borderId="0" xfId="5" applyFont="1" applyFill="1">
      <alignment vertical="center"/>
    </xf>
    <xf numFmtId="0" fontId="2" fillId="0" borderId="0" xfId="4" quotePrefix="1" applyFont="1"/>
    <xf numFmtId="14" fontId="2" fillId="0" borderId="0" xfId="4" applyNumberFormat="1" applyFont="1"/>
    <xf numFmtId="43" fontId="2" fillId="0" borderId="0" xfId="4" applyNumberFormat="1" applyFont="1"/>
    <xf numFmtId="0" fontId="2" fillId="2" borderId="0" xfId="2" applyFont="1" applyFill="1">
      <alignment vertical="center"/>
    </xf>
    <xf numFmtId="0" fontId="2" fillId="0" borderId="0" xfId="4" applyFont="1" applyFill="1"/>
    <xf numFmtId="0" fontId="7" fillId="0" borderId="0" xfId="4" applyFont="1" applyFill="1"/>
    <xf numFmtId="0" fontId="2" fillId="0" borderId="0" xfId="4" quotePrefix="1" applyFont="1" applyFill="1"/>
    <xf numFmtId="14" fontId="2" fillId="0" borderId="0" xfId="4" applyNumberFormat="1" applyFont="1" applyFill="1"/>
    <xf numFmtId="43" fontId="2" fillId="0" borderId="0" xfId="4" applyNumberFormat="1" applyFont="1" applyFill="1"/>
    <xf numFmtId="43" fontId="2" fillId="0" borderId="0" xfId="6" applyNumberFormat="1" applyFont="1"/>
    <xf numFmtId="0" fontId="2" fillId="0" borderId="0" xfId="6" applyFont="1"/>
    <xf numFmtId="0" fontId="7" fillId="0" borderId="0" xfId="6" applyFont="1"/>
    <xf numFmtId="0" fontId="14" fillId="0" borderId="0" xfId="6"/>
    <xf numFmtId="0" fontId="2" fillId="0" borderId="0" xfId="6" quotePrefix="1" applyFont="1"/>
    <xf numFmtId="14" fontId="2" fillId="0" borderId="0" xfId="6" applyNumberFormat="1" applyFont="1"/>
    <xf numFmtId="0" fontId="7" fillId="0" borderId="0" xfId="7" applyFont="1"/>
    <xf numFmtId="43" fontId="2" fillId="0" borderId="0" xfId="6" applyNumberFormat="1" applyFont="1" applyFill="1"/>
    <xf numFmtId="0" fontId="2" fillId="0" borderId="0" xfId="6" applyFont="1" applyFill="1"/>
    <xf numFmtId="0" fontId="7" fillId="0" borderId="0" xfId="6" applyFont="1" applyFill="1"/>
    <xf numFmtId="0" fontId="14" fillId="0" borderId="0" xfId="6" applyFill="1"/>
    <xf numFmtId="0" fontId="2" fillId="0" borderId="0" xfId="6" quotePrefix="1" applyFont="1" applyFill="1"/>
    <xf numFmtId="14" fontId="2" fillId="0" borderId="0" xfId="6" applyNumberFormat="1" applyFont="1" applyFill="1"/>
    <xf numFmtId="0" fontId="7" fillId="0" borderId="0" xfId="7" applyFont="1" applyFill="1"/>
    <xf numFmtId="0" fontId="2" fillId="0" borderId="0" xfId="0" applyNumberFormat="1" applyFont="1"/>
    <xf numFmtId="0" fontId="2" fillId="0" borderId="0" xfId="0" applyNumberFormat="1" applyFont="1" applyFill="1"/>
    <xf numFmtId="43" fontId="2" fillId="0" borderId="0" xfId="2" applyNumberFormat="1" applyFont="1">
      <alignment vertical="center"/>
    </xf>
    <xf numFmtId="0" fontId="16" fillId="0" borderId="0" xfId="2" applyFont="1" applyFill="1">
      <alignment vertical="center"/>
    </xf>
    <xf numFmtId="43" fontId="16" fillId="0" borderId="0" xfId="1" applyFont="1" applyFill="1"/>
    <xf numFmtId="0" fontId="16" fillId="0" borderId="0" xfId="0" quotePrefix="1" applyFont="1" applyFill="1"/>
    <xf numFmtId="0" fontId="16" fillId="0" borderId="0" xfId="0" applyFont="1" applyFill="1"/>
    <xf numFmtId="14" fontId="16" fillId="0" borderId="0" xfId="0" applyNumberFormat="1" applyFont="1" applyFill="1"/>
    <xf numFmtId="43" fontId="16" fillId="0" borderId="0" xfId="6" applyNumberFormat="1" applyFont="1" applyFill="1"/>
    <xf numFmtId="43" fontId="16" fillId="0" borderId="0" xfId="0" applyNumberFormat="1" applyFont="1" applyFill="1"/>
    <xf numFmtId="177" fontId="16" fillId="0" borderId="0" xfId="0" applyNumberFormat="1" applyFont="1" applyFill="1"/>
    <xf numFmtId="43" fontId="16" fillId="0" borderId="0" xfId="2" applyNumberFormat="1" applyFont="1" applyFill="1">
      <alignment vertical="center"/>
    </xf>
    <xf numFmtId="176" fontId="16" fillId="0" borderId="0" xfId="2" applyNumberFormat="1" applyFont="1" applyFill="1">
      <alignment vertical="center"/>
    </xf>
    <xf numFmtId="0" fontId="16" fillId="0" borderId="0" xfId="0" applyNumberFormat="1" applyFont="1" applyFill="1"/>
    <xf numFmtId="43" fontId="2" fillId="0" borderId="0" xfId="1" applyFont="1" applyFill="1" applyAlignment="1">
      <alignment vertical="center"/>
    </xf>
    <xf numFmtId="43" fontId="16" fillId="0" borderId="0" xfId="1" applyFont="1" applyFill="1" applyAlignment="1">
      <alignment vertical="center"/>
    </xf>
    <xf numFmtId="0" fontId="16" fillId="0" borderId="0" xfId="0" quotePrefix="1" applyFont="1" applyFill="1" applyAlignment="1">
      <alignment vertical="center"/>
    </xf>
    <xf numFmtId="0" fontId="2" fillId="0" borderId="0" xfId="0" quotePrefix="1" applyFont="1" applyFill="1" applyAlignment="1">
      <alignment vertical="center"/>
    </xf>
    <xf numFmtId="0" fontId="16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14" fontId="16" fillId="0" borderId="0" xfId="0" applyNumberFormat="1" applyFont="1" applyFill="1" applyAlignment="1">
      <alignment vertical="center"/>
    </xf>
    <xf numFmtId="177" fontId="16" fillId="0" borderId="0" xfId="0" applyNumberFormat="1" applyFont="1" applyFill="1" applyAlignment="1">
      <alignment vertical="center"/>
    </xf>
    <xf numFmtId="43" fontId="16" fillId="0" borderId="0" xfId="0" applyNumberFormat="1" applyFont="1" applyFill="1" applyAlignment="1">
      <alignment vertical="center"/>
    </xf>
    <xf numFmtId="14" fontId="2" fillId="0" borderId="0" xfId="0" applyNumberFormat="1" applyFont="1" applyFill="1" applyAlignment="1">
      <alignment vertical="center"/>
    </xf>
    <xf numFmtId="177" fontId="2" fillId="0" borderId="0" xfId="0" applyNumberFormat="1" applyFont="1" applyFill="1" applyAlignment="1">
      <alignment vertical="center"/>
    </xf>
    <xf numFmtId="43" fontId="2" fillId="0" borderId="0" xfId="0" applyNumberFormat="1" applyFont="1" applyFill="1" applyAlignment="1">
      <alignment vertical="center"/>
    </xf>
    <xf numFmtId="0" fontId="16" fillId="0" borderId="0" xfId="0" applyNumberFormat="1" applyFont="1" applyFill="1" applyAlignment="1">
      <alignment vertical="center"/>
    </xf>
    <xf numFmtId="0" fontId="2" fillId="0" borderId="0" xfId="0" applyNumberFormat="1" applyFont="1" applyFill="1" applyAlignment="1">
      <alignment vertical="center"/>
    </xf>
    <xf numFmtId="0" fontId="4" fillId="0" borderId="0" xfId="2" applyNumberFormat="1" applyFont="1" applyAlignment="1">
      <alignment vertical="center" wrapText="1"/>
    </xf>
    <xf numFmtId="0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8">
    <cellStyle name="Comma" xfId="1" builtinId="3"/>
    <cellStyle name="Normal" xfId="0" builtinId="0"/>
    <cellStyle name="Normal 2" xfId="2"/>
    <cellStyle name="Normal 2_Data" xfId="5"/>
    <cellStyle name="Normal_Data" xfId="3"/>
    <cellStyle name="Normal_Data_1" xfId="4"/>
    <cellStyle name="Normal_Sheet1" xfId="6"/>
    <cellStyle name="Normal_Sheet3" xfId="7"/>
  </cellStyles>
  <dxfs count="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6" formatCode="0.00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6" formatCode="0.00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6" formatCode="0.00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7" formatCode="#,##0.00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7" formatCode="#,##0.00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7" formatCode="#,##0.00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86" formatCode="d/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indexed="13"/>
        </patternFill>
      </fill>
      <alignment horizontal="general" vertical="center" textRotation="0" wrapText="1" relativeIndent="0" justifyLastLine="0" shrinkToFit="0" readingOrder="0"/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83" formatCode="\$#,##0;\-\$#,##0;#"/>
    </dxf>
    <dxf>
      <alignment vertical="center" readingOrder="0"/>
    </dxf>
    <dxf>
      <numFmt numFmtId="181" formatCode="&quot;$&quot;#,##0.00;\-&quot;$&quot;#,##0.00;#"/>
    </dxf>
    <dxf>
      <numFmt numFmtId="181" formatCode="&quot;$&quot;#,##0.00;\-&quot;$&quot;#,##0.00;#"/>
    </dxf>
    <dxf>
      <numFmt numFmtId="181" formatCode="&quot;$&quot;#,##0.00;\-&quot;$&quot;#,##0.00;#"/>
    </dxf>
    <dxf>
      <numFmt numFmtId="182" formatCode="0.00%;\-0.00%;#"/>
    </dxf>
    <dxf>
      <numFmt numFmtId="181" formatCode="&quot;$&quot;#,##0.00;\-&quot;$&quot;#,##0.00;#"/>
    </dxf>
    <dxf>
      <numFmt numFmtId="180" formatCode="&quot;$&quot;#,##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59"/>
      <tableStyleElement type="headerRow" dxfId="5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472.41175590278" missingItemsLimit="0" createdVersion="4" refreshedVersion="4" minRefreshableVersion="3" recordCount="5880">
  <cacheSource type="worksheet">
    <worksheetSource name="data"/>
  </cacheSource>
  <cacheFields count="25">
    <cacheField name="LISTING" numFmtId="0">
      <sharedItems/>
    </cacheField>
    <cacheField name="CUSTOMER" numFmtId="0">
      <sharedItems count="35">
        <s v="Glen Dimplex HK"/>
        <s v="e89 GLEN DIMPLEX P A (Freezer)"/>
        <s v="e84 GLEN DIMPLEX IRELAND"/>
        <s v="203 GLEN DIMPLEX HOME APPLIANCE"/>
        <s v="e92 GLEN DIMPLEX FRANCE"/>
        <s v="e88 Glen Dimplex Dutch"/>
        <s v="e87 Glen Dimplex Consumer"/>
        <s v="e96 GLEN DIMPLEX AUSTRALIA"/>
        <s v="e90 GLEN DIMPLEX BENELUX B.V."/>
        <s v="e94 REDRING XPELAIR GROUP"/>
        <s v="e85 DIMPLEX NORTH AMERICA"/>
        <s v="e91 DIMPCO"/>
        <s v="e91 DIMPCO          "/>
        <s v="e85 DIMPLEX NORTH AMERICA         "/>
        <s v="e90 GLEN DIMPLEX BENELUX B.V.     "/>
        <s v="e87 Glen Dimplex Consumer         "/>
        <s v="e92 GLEN DIMPLEX FRANCE       "/>
        <s v="203 GLEN DIMPLEX HOME APPLIANCE   "/>
        <s v=" e84 GLEN DIMPLEX IRELAND          "/>
        <s v="e89 GLEN DIMPLEX P A (Freezer)    "/>
        <s v="e94 REDRING XPELAIR GROUP    "/>
        <s v="e91 DIMPCO                        "/>
        <s v=" e96 GLEN DIMPLEX AUSTRALIA        "/>
        <s v="e92 GLEN DIMPLEX FRANCE      "/>
        <s v="e94 REDRING XPELAIR GROUP       "/>
        <s v=" e91 DIMPCO                        "/>
        <s v="e95 GLEN DIMPLEX NEW ZEALAND     "/>
        <s v="e94 REDRING XPELAIR GROUP         "/>
        <s v="e95 GLEN DIMPLEX NEW ZEALAND"/>
        <s v="203 GLEN DIMPLEX HOME  APPLIANCE"/>
        <s v="e87 Glen Dimplex Consumer "/>
        <s v="e85 DIMPLEX NORTH AMERICA "/>
        <s v="e84 GLEN DIMPLEX IRELAND "/>
        <s v="e91 DIMPCO "/>
        <s v="e98 GLEN DIMPLEX MALAYSIA"/>
      </sharedItems>
    </cacheField>
    <cacheField name="NATURE" numFmtId="0">
      <sharedItems count="5">
        <s v="Component"/>
        <s v="Inspection"/>
        <s v="Container Loading"/>
        <s v="Container"/>
        <s v="Aborted"/>
      </sharedItems>
    </cacheField>
    <cacheField name="MONTH" numFmtId="0">
      <sharedItems count="12">
        <s v="2015-04"/>
        <s v="2015-05"/>
        <s v="2015-06"/>
        <s v="2015-07"/>
        <s v="2015-08"/>
        <s v="2015-09"/>
        <s v="2015-10"/>
        <s v="2015-11"/>
        <s v="2015-12"/>
        <s v="2016-01"/>
        <s v="2016-02"/>
        <s v="2016-03"/>
      </sharedItems>
    </cacheField>
    <cacheField name="DRAFT" numFmtId="0">
      <sharedItems count="2">
        <s v="DRAFT"/>
        <s v="ACT"/>
      </sharedItems>
    </cacheField>
    <cacheField name="MODEL" numFmtId="0">
      <sharedItems containsMixedTypes="1" containsNumber="1" containsInteger="1" minValue="58120205" maxValue="58120210"/>
    </cacheField>
    <cacheField name="VENDOR" numFmtId="0">
      <sharedItems containsBlank="1" count="118">
        <s v="HONG TIN                      "/>
        <s v="DEFOND                        "/>
        <s v="FOCUS DONGGUAN                "/>
        <s v="WINFAIR                       "/>
        <s v="SINO-JAPAN                    "/>
        <s v="WELLOYD                       "/>
        <s v="EVER GRAND                    "/>
        <s v="ZHENRONG                      "/>
        <s v="KWONG FAI                     "/>
        <s v="WIN INDUSTRY                  "/>
        <m/>
        <s v="RIGHTWAY ASIA                 "/>
        <s v="NINGBO RICHEN                 "/>
        <s v="CUORI ELECTRICAL APPLIANCES(GR"/>
        <s v="ZHEJIANG FUERJIA ELECTRONIC TE"/>
        <s v="UNITED INTERNATIONAL CO LTD   "/>
        <s v="SHENZHEN LIANCHUANG           "/>
        <s v="MIDEA GROUP (HUALING FACTORY) "/>
        <s v="QINGDAO SANTA                 "/>
        <s v="FOSHAN SHUNDE MIDEA WASHING   "/>
        <s v="MAGIC COOLING                 "/>
        <s v="CANDOR                        "/>
        <s v="GUANGDONG MIDEA KITCHEN       "/>
        <s v="ARCAIR                        "/>
        <s v="CLEVA HONG KONG LIMITED       "/>
        <s v="TIANJIN FOCUS                 "/>
        <s v="CHUNG MEI INDUSTRIES LTD      "/>
        <s v="GUANG DONG XINBAO ELECTRICAL A"/>
        <s v="PERFECT STEAM APPLIANCES LTD. "/>
        <s v="HANG SHUN HING CO. LTD.       "/>
        <s v="ZHONGSHAN CHONGDE ELECTRIC CO "/>
        <s v="HOMESTAR CORPORATION          "/>
        <s v="AIRMATE                       "/>
        <s v="ARTWRIGHT                     "/>
        <s v="GUANGDONG GALANZ MICROWAVE OVE"/>
        <s v="ECOVACS ROBOTICS (SUZHOU) CO.,"/>
        <s v="ZHONGSHAN DONLIM WEILI ELECTRI"/>
        <s v="RUNWIN ELECTRIC CO., LTD.     "/>
        <s v="SUNZONE                       "/>
        <s v="NINGBO TAILI ELECTRIC APPLIANC"/>
        <s v="YUELI                         "/>
        <s v="SOU-PRO                       "/>
        <s v="HOMESTAR ELECTRIC             "/>
        <s v="GOODWAY ELECTRICAL CO. LTD.   "/>
        <s v="GOLD MARK                     "/>
        <s v="YITOA                         "/>
        <s v="SUNNY                         "/>
        <s v="REDWOOD INDUSTRIAL CO, LTD.   "/>
        <s v="KUEEN LIH                     "/>
        <s v="CAMEWOULD                     "/>
        <s v="WONG DA                       "/>
        <s v="ZHONGSHAN PAITE               "/>
        <s v="KINGPOST                      "/>
        <s v="HOMA APPLIANCES CO., LTD.     "/>
        <s v="UNITED PRODUCT (UPI)          "/>
        <s v="GUANGZHOU BOAOSI              "/>
        <s v="SPRING KING                   "/>
        <s v="SHENJIU STONE DECORATION MATER"/>
        <s v="Wanbao                        "/>
        <s v="KOUW PINNQ ENTERPRISE CO LTD  "/>
        <s v="FENGHUA GRAND                 "/>
        <s v="HOME EASY                     "/>
        <s v="SINO SHINE                    "/>
        <s v="LUCKY BIRD                    "/>
        <s v="MINGLIU                       "/>
        <s v="CHIGO AIR CONDITIONING CO, LTD"/>
        <s v="QINGDAO HICHANSE GROUP CO. LTD"/>
        <s v="PAITER                        "/>
        <s v="TCL                           "/>
        <s v="MIDEA AC                      "/>
        <s v="GUANGDONG GALANZ MICROWAVE OVEN AND ELECTRIACL APPLIANCES MFG. CO., LTD"/>
        <s v="ECOVACS ROBOTICS (SUZHOU) CO., LTD"/>
        <s v="FOSHAN SHUNDE MIDEA WASHING APPLIANCES MFG CO., LTD   "/>
        <s v="AIRMATE ELECTRICAL (SHENZHEN) CO., LTD. "/>
        <s v="ZHEJIANG FUERJIA ELECTRONIC TECHNOLOGY CO., LTD"/>
        <s v="ZHONG SHAN PAITE ELECTRIC APPLIANCES LTD               "/>
        <s v="DONGGUAN ENWOOD FURNITURE LTD (ARTWRIGHT)  "/>
        <s v="AIRMATE ELECTRICAL (SHENZHEN) CO., LTD.                       "/>
        <s v="CUORI ELECTRICAL APPLIANCES (GROUP) CO., LTD"/>
        <s v="GUANGDONG MIDEA KITCHEN APPLIANCES MANUFACTURING CO.,  LTD"/>
        <s v="TCL AIR CONDITIONERS (ZHONGSHAN) CO., LTD                           "/>
        <s v="SHENZHEN LIANCHUANG TECHNOLOGY GROUP CO., LTD."/>
        <s v="WEALTHY BEST INDUSTRIAL LTD   "/>
        <s v="SHENJIU STONE DECORATION MATERIALS CO., LTD."/>
        <s v="MAGIC REFRIGERATION (HEFEI) TECHNOLOGY CO."/>
        <s v="TCL ELECTRICAL APPLIANCE QINGDAO CO., LTD                           "/>
        <s v="FOSHAN SHUNDE ARCAIR APPLIANCE INDUSTRIAL CO. LTD                        "/>
        <s v="QINGDAO SANTA ELECTRONIC APPLIANCE CO. LTD                "/>
        <s v="FOSHAN SHUNDE MIDEA WASHING APPLIANCES MFG CO., LTD      "/>
        <s v="ZHEJIANG FUERJIA ELECTRONIC TECHNOLOGY CO., LTDCHNOLOGY CO., LTD"/>
        <s v="SHENZHEN SUNZONE ELECTRICAL APPLIANCES LTD.                       "/>
        <s v="NINGBO RICHEN ELECTRICAL APPLIANCE CO., LTD"/>
        <s v="GUANGZHOU BOAOSI APPLIANCE CO., LTD              "/>
        <s v="RIGHTWAY ASIA LTD"/>
        <s v="MIDEA (COOKER HOOD)           "/>
        <s v="GUANGDONG GALANZ MICROWAVE OVEN AND ELECTRICAL APPLIANCES MFG. CO., LTD"/>
        <s v="FOSHAN SHUNDE MIDEA WASHING APPLIANCES MFG CO., LTD"/>
        <s v="AIRMATE ELECTRICAL (SHENZHEN) CO., LTD"/>
        <s v="ZHONG SHAN PAITE ELECTRIC APPLIANCES LTD"/>
        <s v="GUANGDONG MIDEA KITCHEN APPLIANCES MANUFACTURING CO.,  LTD (GAS HOB)       "/>
        <s v="TCKY                          "/>
        <s v="GUANGDONG MIDEA KITCHEN APPLIANCES MFG. CO., LTD (COOKER HOODS)"/>
        <s v="ZHONGSHAN HOMA ELECTRIC APPLIANCE CO., LTD.     "/>
        <s v="ZHONGSHAN CANDOR ELECTRIC APPLIANCE CO., LTD                        "/>
        <s v="QINGDAO SANTA ELECTRONIC APPLIANCE CO. LTD                 "/>
        <s v="RIGHTWAY ASIA LTD                  "/>
        <s v="GUANGZHOU BOAOSI APPLIANCE CO., LTD"/>
        <s v="QINGDAO SANTA ELECTRONIC APPLIANCE CO. LTD"/>
        <s v="AIRMATE ELECTRICAL (SHENZHEN) CO., LTD                       "/>
        <s v="GUANGDONG MIDEA KITCHEN APPLIANCES MFG. CO., LTD (GAS HOB)"/>
        <s v="GUANGDONG MIDEA KITCHEN APPLIANCES MFG. CO., LTD (MICROWAVE OVEN)      "/>
        <s v="FOCUS ARTS &amp; CRAFTS CO., LTD"/>
        <s v="GUANGDONG MIDEA KITCHEN APPLIANCES MFG. CO., LTD (MICROWAVE OVEN)       "/>
        <s v="ZHONGSHAN CANDOR ELECTRIC APPLIANCE CO., LTD"/>
        <s v="GUANGZHOU WANBAO GROUP REFRIGERATOR CO., LTD"/>
        <s v="KING POST APPLIANCE (JIUJIANG) LTD                   "/>
        <s v="YOAU ELECTRIC CO., LTD"/>
        <s v="RIGHTWAY ASIA LTD                 "/>
      </sharedItems>
    </cacheField>
    <cacheField name="INSPECTION DATE" numFmtId="0">
      <sharedItems containsNonDate="0" containsDate="1" containsString="0" containsBlank="1" minDate="2015-02-11T00:00:00" maxDate="2915-04-29T00:00:00"/>
    </cacheField>
    <cacheField name="QUANTITY" numFmtId="0">
      <sharedItems containsString="0" containsBlank="1" containsNumber="1" minValue="1" maxValue="30000"/>
    </cacheField>
    <cacheField name="UNIT" numFmtId="0">
      <sharedItems containsBlank="1" containsMixedTypes="1" containsNumber="1" minValue="0" maxValue="2445.1"/>
    </cacheField>
    <cacheField name="FOB" numFmtId="0">
      <sharedItems containsBlank="1" containsMixedTypes="1" containsNumber="1" minValue="0" maxValue="332533.59999999998"/>
    </cacheField>
    <cacheField name="PLACE OF" numFmtId="0">
      <sharedItems containsBlank="1"/>
    </cacheField>
    <cacheField name="PREPARED BY" numFmtId="0">
      <sharedItems containsBlank="1"/>
    </cacheField>
    <cacheField name="REPORT" numFmtId="0">
      <sharedItems containsBlank="1" containsMixedTypes="1" containsNumber="1" containsInteger="1" minValue="146209" maxValue="156819"/>
    </cacheField>
    <cacheField name="GD REPORT" numFmtId="0">
      <sharedItems containsBlank="1" containsMixedTypes="1" containsNumber="1" containsInteger="1" minValue="94939" maxValue="95141"/>
    </cacheField>
    <cacheField name="D/N" numFmtId="0">
      <sharedItems containsBlank="1" containsMixedTypes="1" containsNumber="1" containsInteger="1" minValue="0" maxValue="95215"/>
    </cacheField>
    <cacheField name="INSPECTION FEE" numFmtId="0">
      <sharedItems containsSemiMixedTypes="0" containsString="0" containsNumber="1" minValue="0" maxValue="1500"/>
    </cacheField>
    <cacheField name="HOTEL" numFmtId="0">
      <sharedItems containsString="0" containsBlank="1" containsNumber="1" minValue="0" maxValue="135"/>
    </cacheField>
    <cacheField name="TRANSPORTATION" numFmtId="0">
      <sharedItems containsSemiMixedTypes="0" containsString="0" containsNumber="1" minValue="0" maxValue="540"/>
    </cacheField>
    <cacheField name="STATUS" numFmtId="0">
      <sharedItems containsBlank="1"/>
    </cacheField>
    <cacheField name="CHARGE" numFmtId="43">
      <sharedItems containsSemiMixedTypes="0" containsString="0" containsNumber="1" minValue="0" maxValue="1500"/>
    </cacheField>
    <cacheField name="TEAM" numFmtId="176">
      <sharedItems count="4">
        <s v="Admin"/>
        <s v="HVAC"/>
        <s v="Heating"/>
        <e v="#N/A"/>
      </sharedItems>
    </cacheField>
    <cacheField name="CURRENT TYPE" numFmtId="176">
      <sharedItems/>
    </cacheField>
    <cacheField name="CURRENT" numFmtId="176">
      <sharedItems count="2">
        <s v="NO"/>
        <s v="CURRENT"/>
      </sharedItems>
    </cacheField>
    <cacheField name="CHARGE%" numFmtId="0" formula=" IF(FOB=0,0,CHARGE/FOB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80">
  <r>
    <s v="01/04/2015-08/04/2015"/>
    <x v="0"/>
    <x v="0"/>
    <x v="0"/>
    <x v="0"/>
    <s v="11294          "/>
    <x v="0"/>
    <d v="2015-04-01T00:00:00"/>
    <n v="1000"/>
    <m/>
    <m/>
    <s v="DONGGUAN, CHINA"/>
    <s v="TINA, CELIA (EM)\   "/>
    <n v="146244"/>
    <m/>
    <n v="0"/>
    <n v="0"/>
    <n v="0"/>
    <n v="0"/>
    <s v="PLEASE ADVISE YOUR DISPOSITION"/>
    <n v="0"/>
    <x v="0"/>
    <s v="ACT"/>
    <x v="0"/>
  </r>
  <r>
    <s v="01/04/2015-08/04/2015"/>
    <x v="0"/>
    <x v="0"/>
    <x v="0"/>
    <x v="0"/>
    <s v="59728          "/>
    <x v="0"/>
    <d v="2015-04-01T00:00:00"/>
    <n v="500"/>
    <m/>
    <m/>
    <s v="DONGGUAN, CHINA"/>
    <s v="TINA, CELIA (EM)    "/>
    <n v="146245"/>
    <m/>
    <n v="87675"/>
    <n v="0"/>
    <n v="0"/>
    <n v="30"/>
    <s v="PLEASE ADVISE YOUR DISPOSITION"/>
    <n v="30"/>
    <x v="0"/>
    <s v="ACT"/>
    <x v="0"/>
  </r>
  <r>
    <s v="01/04/2015-08/04/2015"/>
    <x v="0"/>
    <x v="0"/>
    <x v="0"/>
    <x v="0"/>
    <s v="03/16358/0     "/>
    <x v="1"/>
    <d v="2015-04-02T00:00:00"/>
    <n v="10000"/>
    <m/>
    <m/>
    <s v="DONGGUAN, CHINA"/>
    <s v="TINA, CELIA (EM)    "/>
    <n v="146290"/>
    <m/>
    <n v="87668"/>
    <n v="0"/>
    <n v="0"/>
    <n v="30"/>
    <s v="PLEASE ADVISE YOUR DISPOSITION"/>
    <n v="30"/>
    <x v="0"/>
    <s v="ACT"/>
    <x v="0"/>
  </r>
  <r>
    <s v="01/04/2015-08/04/2015"/>
    <x v="0"/>
    <x v="0"/>
    <x v="0"/>
    <x v="0"/>
    <s v="1/67007/0      "/>
    <x v="2"/>
    <d v="2015-04-03T00:00:00"/>
    <n v="10000"/>
    <m/>
    <m/>
    <s v="DONGGUAN, CHINA"/>
    <s v="TINA, CELIA 9EM)    "/>
    <n v="146321"/>
    <s v="GDI-15-04-S113A"/>
    <n v="87669"/>
    <n v="0"/>
    <n v="0"/>
    <n v="30"/>
    <s v="PLEASE ADVISE YOUR DISPOSITION"/>
    <n v="30"/>
    <x v="0"/>
    <s v="ACT"/>
    <x v="0"/>
  </r>
  <r>
    <s v="01/04/2015-08/04/2015"/>
    <x v="0"/>
    <x v="0"/>
    <x v="0"/>
    <x v="0"/>
    <s v="082558409      "/>
    <x v="3"/>
    <d v="2015-04-08T00:00:00"/>
    <n v="960"/>
    <m/>
    <m/>
    <s v="HUIZHOU, CHINA"/>
    <s v="TINA, CELIA (EM)    "/>
    <n v="146451"/>
    <s v="GDHA-15-04-S065A"/>
    <n v="87781"/>
    <n v="0"/>
    <n v="0"/>
    <n v="30"/>
    <s v="REPORT OF SURVEY              "/>
    <n v="30"/>
    <x v="0"/>
    <s v="ACT"/>
    <x v="0"/>
  </r>
  <r>
    <s v="01/04/2015-08/04/2015"/>
    <x v="0"/>
    <x v="0"/>
    <x v="0"/>
    <x v="0"/>
    <s v="082558410      "/>
    <x v="3"/>
    <d v="2015-04-08T00:00:00"/>
    <n v="480"/>
    <m/>
    <m/>
    <s v="HUIZHOU, CHINA"/>
    <s v="TINA, CELIA (EM)    "/>
    <n v="146453"/>
    <s v="GDHA-15-04-S066A"/>
    <n v="0"/>
    <n v="0"/>
    <n v="0"/>
    <n v="0"/>
    <s v="REPORT OF SURVEY              "/>
    <n v="0"/>
    <x v="0"/>
    <s v="ACT"/>
    <x v="0"/>
  </r>
  <r>
    <s v="01/04/2015-08/04/2015"/>
    <x v="0"/>
    <x v="0"/>
    <x v="0"/>
    <x v="0"/>
    <s v="RA10857        "/>
    <x v="1"/>
    <d v="2015-04-10T00:00:00"/>
    <n v="2960"/>
    <m/>
    <m/>
    <s v="DONGGUAN, CHINA        "/>
    <s v="CELIA,BETTY (EM)    "/>
    <n v="146501"/>
    <s v="SE-15-04-S020A"/>
    <n v="87882"/>
    <n v="0"/>
    <n v="0"/>
    <n v="30"/>
    <s v="REPORT OF SURVEY              "/>
    <n v="30"/>
    <x v="0"/>
    <s v="ACT"/>
    <x v="0"/>
  </r>
  <r>
    <s v="01/04/2015-08/04/2015"/>
    <x v="0"/>
    <x v="0"/>
    <x v="0"/>
    <x v="0"/>
    <s v="59852          "/>
    <x v="4"/>
    <d v="2015-04-13T00:00:00"/>
    <n v="432"/>
    <m/>
    <m/>
    <s v="XIAMEN, CHINA                                "/>
    <s v="LOSHACHUN (EM)      "/>
    <n v="146548"/>
    <s v="GDHA-15-04-S070A"/>
    <n v="87883"/>
    <n v="0"/>
    <n v="0"/>
    <n v="50"/>
    <s v="PLEASE ADVISE YOUR DISPOSITION"/>
    <n v="50"/>
    <x v="0"/>
    <s v="ACT"/>
    <x v="0"/>
  </r>
  <r>
    <s v="01/04/2015-08/04/2015"/>
    <x v="0"/>
    <x v="0"/>
    <x v="0"/>
    <x v="0"/>
    <s v="ACDNP73301     "/>
    <x v="1"/>
    <d v="2015-04-14T00:00:00"/>
    <n v="1664"/>
    <m/>
    <m/>
    <s v="DONGGUAN, CHINA                              "/>
    <s v="CELIA (EM)          "/>
    <n v="146589"/>
    <s v="GE-15-04-S047A"/>
    <n v="87884"/>
    <n v="0"/>
    <n v="0"/>
    <n v="30"/>
    <s v="REPORT OF SURVEY              "/>
    <n v="30"/>
    <x v="0"/>
    <s v="ACT"/>
    <x v="0"/>
  </r>
  <r>
    <s v="01/04/2015-08/04/2015"/>
    <x v="0"/>
    <x v="0"/>
    <x v="0"/>
    <x v="0"/>
    <s v="03/22458/0     "/>
    <x v="5"/>
    <d v="2015-04-15T00:00:00"/>
    <n v="5000"/>
    <m/>
    <m/>
    <s v="DONGGUAN, CHINA                              "/>
    <s v="TINA (EM)           "/>
    <n v="146625"/>
    <s v="GDI15-04-S141A"/>
    <n v="87885"/>
    <n v="0"/>
    <n v="0"/>
    <n v="30"/>
    <s v="REPORT OF SURVEY              "/>
    <n v="30"/>
    <x v="0"/>
    <s v="ACT"/>
    <x v="0"/>
  </r>
  <r>
    <s v="01/04/2015-08/04/2015"/>
    <x v="0"/>
    <x v="0"/>
    <x v="0"/>
    <x v="0"/>
    <s v="03/23193/0     "/>
    <x v="6"/>
    <d v="2015-04-16T00:00:00"/>
    <n v="5000"/>
    <m/>
    <m/>
    <s v="SHENZHEN, CHINA                              "/>
    <s v="CELIA (EM)          "/>
    <n v="146673"/>
    <s v="GDI-15-04-129A"/>
    <n v="87881"/>
    <n v="0"/>
    <n v="0"/>
    <n v="20"/>
    <s v="REPORT OF SURVEY              "/>
    <n v="20"/>
    <x v="0"/>
    <s v="ACT"/>
    <x v="0"/>
  </r>
  <r>
    <s v="01/04/2015-08/04/2015"/>
    <x v="0"/>
    <x v="0"/>
    <x v="0"/>
    <x v="0"/>
    <s v="082558409      "/>
    <x v="3"/>
    <d v="2015-04-17T00:00:00"/>
    <n v="960"/>
    <m/>
    <m/>
    <s v="HUIZHOU, CHINA                               "/>
    <s v="CELIA (EM)          "/>
    <n v="146711"/>
    <s v="GDHA-15-04-S071A"/>
    <m/>
    <n v="0"/>
    <n v="0"/>
    <n v="0"/>
    <s v="PLEASE ADVISE YOUR DISPOSITION"/>
    <n v="0"/>
    <x v="0"/>
    <s v="ACT"/>
    <x v="0"/>
  </r>
  <r>
    <s v="01/04/2015-08/04/2015"/>
    <x v="0"/>
    <x v="0"/>
    <x v="0"/>
    <x v="0"/>
    <s v="31/31217/0     "/>
    <x v="3"/>
    <d v="2015-04-17T00:00:00"/>
    <n v="2000"/>
    <m/>
    <m/>
    <s v="HUIZHOU, CHINA                               "/>
    <s v="CELIA (EM0          "/>
    <n v="146710"/>
    <s v="GE-15-04-S053A"/>
    <n v="87974"/>
    <n v="0"/>
    <n v="0"/>
    <n v="30"/>
    <s v="REPORT OF SURVEY              "/>
    <n v="30"/>
    <x v="0"/>
    <s v="ACT"/>
    <x v="0"/>
  </r>
  <r>
    <s v="01/04/2015-08/04/2015"/>
    <x v="0"/>
    <x v="0"/>
    <x v="0"/>
    <x v="0"/>
    <s v="B1454299       "/>
    <x v="3"/>
    <d v="2015-04-20T00:00:00"/>
    <n v="150"/>
    <m/>
    <m/>
    <s v="HUIZHOU, CHINA                               "/>
    <s v="CELIA (EM)          "/>
    <n v="146785"/>
    <s v="AU-15-04-S075A"/>
    <n v="0"/>
    <n v="0"/>
    <n v="0"/>
    <n v="0"/>
    <s v="REPORT OF SURVEY              "/>
    <n v="0"/>
    <x v="0"/>
    <s v="ACT"/>
    <x v="0"/>
  </r>
  <r>
    <s v="01/04/2015-08/04/2015"/>
    <x v="0"/>
    <x v="0"/>
    <x v="0"/>
    <x v="0"/>
    <s v="31/31218/0     "/>
    <x v="3"/>
    <d v="2015-04-20T00:00:00"/>
    <n v="1760"/>
    <m/>
    <m/>
    <s v="HUIZHOU,CHINA                                "/>
    <s v="CELIA (EM)          "/>
    <n v="146773"/>
    <s v="GE-15-04-S054A"/>
    <n v="87976"/>
    <n v="0"/>
    <n v="0"/>
    <n v="30"/>
    <s v="REPORT OF SURVEY              "/>
    <n v="30"/>
    <x v="0"/>
    <s v="ACT"/>
    <x v="0"/>
  </r>
  <r>
    <s v="01/04/2015-08/04/2015"/>
    <x v="0"/>
    <x v="0"/>
    <x v="0"/>
    <x v="0"/>
    <s v="B1351193/2     "/>
    <x v="3"/>
    <d v="2015-04-20T00:00:00"/>
    <n v="200"/>
    <m/>
    <m/>
    <s v="HUIZHO8U, CHINA                              "/>
    <s v="CELIA (EM)          "/>
    <n v="146784"/>
    <s v="AU-15-04-S074A"/>
    <m/>
    <n v="0"/>
    <n v="0"/>
    <n v="0"/>
    <s v="REPORT OF SURVEY              "/>
    <n v="0"/>
    <x v="0"/>
    <s v="ACT"/>
    <x v="0"/>
  </r>
  <r>
    <s v="01/04/2015-08/04/2015"/>
    <x v="0"/>
    <x v="0"/>
    <x v="0"/>
    <x v="0"/>
    <s v="31/31201/0     "/>
    <x v="3"/>
    <d v="2015-04-21T00:00:00"/>
    <n v="840"/>
    <m/>
    <m/>
    <s v="HUIZHOU, CHINA                               "/>
    <s v="CELIA (EM)          "/>
    <n v="146816"/>
    <s v="GE-15-04-S056A"/>
    <n v="0"/>
    <n v="0"/>
    <n v="0"/>
    <n v="0"/>
    <s v="REPORT OF SURVEY              "/>
    <n v="0"/>
    <x v="0"/>
    <s v="ACT"/>
    <x v="0"/>
  </r>
  <r>
    <s v="01/04/2015-08/04/2015"/>
    <x v="0"/>
    <x v="0"/>
    <x v="0"/>
    <x v="0"/>
    <s v="31/31219/0     "/>
    <x v="3"/>
    <d v="2015-04-21T00:00:00"/>
    <n v="416"/>
    <m/>
    <m/>
    <s v="HUIZHOU, CHINA                               "/>
    <s v="CELIA (EM)          "/>
    <n v="146815"/>
    <s v="GE-15-04-S055A"/>
    <n v="87978"/>
    <n v="0"/>
    <n v="0"/>
    <n v="30"/>
    <s v="REPORT OF SURVEY              "/>
    <n v="30"/>
    <x v="0"/>
    <s v="ACT"/>
    <x v="0"/>
  </r>
  <r>
    <s v="01/04/2015-08/04/2015"/>
    <x v="0"/>
    <x v="0"/>
    <x v="0"/>
    <x v="0"/>
    <s v="1/67007/0      "/>
    <x v="2"/>
    <d v="2015-04-22T00:00:00"/>
    <n v="10000"/>
    <m/>
    <m/>
    <s v="DONGGUAN, CHINA                              "/>
    <s v="CELIA, BETTY (EM)   "/>
    <n v="146860"/>
    <s v="GDI-15-04-S149A"/>
    <n v="87979"/>
    <n v="0"/>
    <n v="0"/>
    <n v="30"/>
    <s v="REPORT OF SURVEY              "/>
    <n v="30"/>
    <x v="0"/>
    <s v="ACT"/>
    <x v="0"/>
  </r>
  <r>
    <s v="01/04/2015-08/04/2015"/>
    <x v="0"/>
    <x v="0"/>
    <x v="0"/>
    <x v="0"/>
    <s v="1759030        "/>
    <x v="7"/>
    <d v="2015-04-23T00:00:00"/>
    <n v="1800"/>
    <m/>
    <m/>
    <s v="DONGGUAN, CHINA                              "/>
    <s v="CELIA, BETTY (EM)   "/>
    <n v="146896"/>
    <s v="AU-15-04-S079A"/>
    <n v="87980"/>
    <n v="0"/>
    <n v="0"/>
    <n v="30"/>
    <s v="REPORT OF SURVEY              "/>
    <n v="30"/>
    <x v="0"/>
    <s v="ACT"/>
    <x v="0"/>
  </r>
  <r>
    <s v="01/04/2015-08/04/2015"/>
    <x v="0"/>
    <x v="0"/>
    <x v="0"/>
    <x v="0"/>
    <s v="1758862        "/>
    <x v="7"/>
    <d v="2015-04-23T00:00:00"/>
    <n v="500"/>
    <m/>
    <m/>
    <s v="DONGGUAN, CHINA                              "/>
    <s v="CELIA, BETTY (EM)   "/>
    <n v="146897"/>
    <s v="AU-15-04-S076A"/>
    <n v="0"/>
    <n v="0"/>
    <n v="0"/>
    <n v="0"/>
    <s v="REPORT OF SURVEY              "/>
    <n v="0"/>
    <x v="0"/>
    <s v="ACT"/>
    <x v="0"/>
  </r>
  <r>
    <s v="01/04/2015-08/04/2015"/>
    <x v="0"/>
    <x v="0"/>
    <x v="0"/>
    <x v="0"/>
    <s v="1758991        "/>
    <x v="7"/>
    <d v="2015-04-23T00:00:00"/>
    <n v="380"/>
    <m/>
    <m/>
    <s v="DONGGUAN, CHINA                              "/>
    <s v="CELIA, BETTY (EM)'  "/>
    <n v="146898"/>
    <s v="AU-15-04-S078A"/>
    <n v="0"/>
    <n v="0"/>
    <n v="0"/>
    <n v="0"/>
    <s v="REPORT OF SURVEY              "/>
    <n v="0"/>
    <x v="0"/>
    <s v="ACT"/>
    <x v="0"/>
  </r>
  <r>
    <s v="01/04/2015-08/04/2015"/>
    <x v="0"/>
    <x v="0"/>
    <x v="0"/>
    <x v="0"/>
    <s v="1758878        "/>
    <x v="7"/>
    <d v="2015-04-23T00:00:00"/>
    <n v="1500"/>
    <m/>
    <m/>
    <s v="DONGGUAN, CHINA                              "/>
    <s v="CELIA, BETTY (EM)   "/>
    <n v="146900"/>
    <s v="AU-15-04-S077A"/>
    <n v="0"/>
    <n v="0"/>
    <n v="0"/>
    <n v="0"/>
    <s v="REPORT OF SURVEY              "/>
    <n v="0"/>
    <x v="0"/>
    <s v="ACT"/>
    <x v="0"/>
  </r>
  <r>
    <s v="01/04/2015-08/04/2015"/>
    <x v="0"/>
    <x v="0"/>
    <x v="0"/>
    <x v="0"/>
    <s v="11121490       "/>
    <x v="3"/>
    <d v="2015-04-24T00:00:00"/>
    <n v="7000"/>
    <m/>
    <m/>
    <s v="HUIZHOU, CHINA                               "/>
    <s v="CELIA (EM)          "/>
    <n v="146953"/>
    <s v="NOB-15-04-S040A"/>
    <n v="88111"/>
    <n v="0"/>
    <n v="0"/>
    <n v="30"/>
    <s v="REPORT OF SURVEY              "/>
    <n v="30"/>
    <x v="0"/>
    <s v="ACT"/>
    <x v="0"/>
  </r>
  <r>
    <s v="01/04/2015-08/04/2015"/>
    <x v="0"/>
    <x v="0"/>
    <x v="0"/>
    <x v="0"/>
    <s v="01/68815/0     "/>
    <x v="8"/>
    <d v="2015-04-27T00:00:00"/>
    <n v="500"/>
    <m/>
    <m/>
    <s v="GUANGZHOU, CHINA                             "/>
    <s v="TINA (EM)           "/>
    <n v="147035"/>
    <s v="GDI-15-04-S070A"/>
    <n v="88112"/>
    <n v="0"/>
    <n v="0"/>
    <n v="45"/>
    <s v="REPORT OF SURVEY              "/>
    <n v="45"/>
    <x v="0"/>
    <s v="ACT"/>
    <x v="0"/>
  </r>
  <r>
    <s v="01/04/2015-08/04/2015"/>
    <x v="0"/>
    <x v="0"/>
    <x v="0"/>
    <x v="0"/>
    <s v="01/68816/0     "/>
    <x v="8"/>
    <d v="2015-04-27T00:00:00"/>
    <n v="500"/>
    <m/>
    <m/>
    <s v="GUANGZHOU, CHINA                             "/>
    <s v="TINA (EM)           "/>
    <n v="147048"/>
    <s v="GDI-15-04-S071A"/>
    <n v="0"/>
    <n v="0"/>
    <n v="0"/>
    <n v="0"/>
    <s v="REPORT OF SURVEY              "/>
    <n v="0"/>
    <x v="0"/>
    <s v="ACT"/>
    <x v="0"/>
  </r>
  <r>
    <s v="01/04/2015-08/04/2015"/>
    <x v="0"/>
    <x v="0"/>
    <x v="0"/>
    <x v="0"/>
    <s v="01/68860/0     "/>
    <x v="8"/>
    <d v="2015-04-27T00:00:00"/>
    <n v="500"/>
    <m/>
    <m/>
    <s v="GUANGZHOU, CHINA                             "/>
    <s v="TINA (EM)           "/>
    <n v="147050"/>
    <s v="GDI-15-04-S072A"/>
    <n v="0"/>
    <n v="0"/>
    <n v="0"/>
    <n v="0"/>
    <s v="REPORT OF SURVEY              "/>
    <n v="0"/>
    <x v="0"/>
    <s v="ACT"/>
    <x v="0"/>
  </r>
  <r>
    <s v="01/04/2015-08/04/2015"/>
    <x v="0"/>
    <x v="0"/>
    <x v="0"/>
    <x v="0"/>
    <s v="03/22577/0     "/>
    <x v="6"/>
    <d v="2015-04-28T00:00:00"/>
    <n v="2000"/>
    <m/>
    <m/>
    <s v="SHENZHEN, CHINA                              "/>
    <s v="TINA (EM)           "/>
    <n v="147088"/>
    <s v="GDI-15-04-S155A"/>
    <n v="88113"/>
    <n v="0"/>
    <n v="0"/>
    <n v="20"/>
    <s v="REPORT OF SURVEY              "/>
    <n v="20"/>
    <x v="0"/>
    <s v="ACT"/>
    <x v="0"/>
  </r>
  <r>
    <s v="01/04/2015-08/04/2015"/>
    <x v="0"/>
    <x v="0"/>
    <x v="0"/>
    <x v="0"/>
    <s v="ACDNP73301     "/>
    <x v="1"/>
    <d v="2015-04-29T00:00:00"/>
    <n v="336"/>
    <m/>
    <m/>
    <s v="DONGGUAN, CHINA                              "/>
    <s v="CELIA (EM)          "/>
    <n v="147134"/>
    <s v="GE-15-04-S058A"/>
    <n v="88114"/>
    <n v="0"/>
    <n v="0"/>
    <n v="30"/>
    <s v="REPORT OF SURVEY              "/>
    <n v="30"/>
    <x v="0"/>
    <s v="ACT"/>
    <x v="0"/>
  </r>
  <r>
    <s v="01/04/2015-08/04/2015"/>
    <x v="0"/>
    <x v="0"/>
    <x v="0"/>
    <x v="0"/>
    <s v="ACDE3EP401     "/>
    <x v="1"/>
    <d v="2015-04-29T00:00:00"/>
    <n v="1000"/>
    <m/>
    <m/>
    <s v="DONGGUAN, CHINA                              "/>
    <s v="CELIA (EM)          "/>
    <n v="147135"/>
    <s v="GE-15-04-S057A"/>
    <n v="0"/>
    <n v="0"/>
    <n v="0"/>
    <n v="0"/>
    <s v="REPORT OF SURVEY              "/>
    <n v="0"/>
    <x v="0"/>
    <s v="ACT"/>
    <x v="0"/>
  </r>
  <r>
    <s v="01/04/2015-08/04/2015"/>
    <x v="0"/>
    <x v="0"/>
    <x v="0"/>
    <x v="0"/>
    <s v="12203          "/>
    <x v="9"/>
    <d v="2015-04-30T00:00:00"/>
    <n v="5000"/>
    <m/>
    <m/>
    <s v="HUIZHOU, CHINA                               "/>
    <s v="CELIA, BETTY (EM)   "/>
    <n v="147193"/>
    <s v="SE-15-04-S-029A"/>
    <n v="88331"/>
    <n v="0"/>
    <n v="0"/>
    <n v="30"/>
    <s v="REPORT OF SURVEY              "/>
    <n v="30"/>
    <x v="0"/>
    <s v="ACT"/>
    <x v="0"/>
  </r>
  <r>
    <s v="01/04/2015-08/04/2015"/>
    <x v="0"/>
    <x v="0"/>
    <x v="0"/>
    <x v="0"/>
    <s v="Monthly Manday rate"/>
    <x v="10"/>
    <m/>
    <m/>
    <m/>
    <m/>
    <m/>
    <m/>
    <m/>
    <m/>
    <m/>
    <n v="1500"/>
    <n v="0"/>
    <n v="0"/>
    <m/>
    <n v="1500"/>
    <x v="0"/>
    <s v="ACT"/>
    <x v="0"/>
  </r>
  <r>
    <s v="01/04/2015-30/04/2015"/>
    <x v="1"/>
    <x v="1"/>
    <x v="0"/>
    <x v="0"/>
    <s v="BRS400W        "/>
    <x v="11"/>
    <d v="2015-04-08T00:00:00"/>
    <n v="27"/>
    <n v="386"/>
    <n v="10422"/>
    <s v="QING DAO, CHINA                              "/>
    <s v="ANDY (CK)           "/>
    <n v="146428"/>
    <m/>
    <n v="87764"/>
    <n v="100"/>
    <n v="15"/>
    <n v="36"/>
    <s v="RELEASED FOR SHIPMENT         "/>
    <n v="151"/>
    <x v="1"/>
    <s v="ACT"/>
    <x v="0"/>
  </r>
  <r>
    <s v="01/04/2015-30/04/2015"/>
    <x v="1"/>
    <x v="1"/>
    <x v="0"/>
    <x v="0"/>
    <s v="BRS400ST       "/>
    <x v="11"/>
    <d v="2015-04-08T00:00:00"/>
    <n v="27"/>
    <n v="435"/>
    <n v="11745"/>
    <s v="QING DAO, CHINA                              "/>
    <s v="ANDY (CK)           "/>
    <n v="146427"/>
    <m/>
    <n v="87765"/>
    <n v="100"/>
    <n v="15"/>
    <n v="36"/>
    <s v="RELEASED FOR SHIPMENT         "/>
    <n v="151"/>
    <x v="1"/>
    <s v="ACT"/>
    <x v="0"/>
  </r>
  <r>
    <s v="01/04/2015-30/04/2015"/>
    <x v="1"/>
    <x v="1"/>
    <x v="0"/>
    <x v="0"/>
    <s v="BFS400W        "/>
    <x v="11"/>
    <d v="2015-04-08T00:00:00"/>
    <n v="27"/>
    <n v="412"/>
    <n v="11124"/>
    <s v="QING DAO, CHINA                              "/>
    <s v="ANDY (CK)           "/>
    <n v="146426"/>
    <m/>
    <n v="87766"/>
    <n v="100"/>
    <n v="15"/>
    <n v="36"/>
    <s v="RELEASED FOR SHIPMENT         "/>
    <n v="151"/>
    <x v="1"/>
    <s v="ACT"/>
    <x v="0"/>
  </r>
  <r>
    <s v="01/04/2015-30/04/2015"/>
    <x v="1"/>
    <x v="1"/>
    <x v="0"/>
    <x v="0"/>
    <s v="BRS200W        "/>
    <x v="11"/>
    <d v="2015-04-07T00:00:00"/>
    <n v="36"/>
    <n v="215"/>
    <n v="7740"/>
    <s v="QING DAO, CHINA                              "/>
    <s v="ANDY (CK)           "/>
    <n v="146390"/>
    <m/>
    <n v="87767"/>
    <n v="100"/>
    <n v="15"/>
    <n v="36"/>
    <s v="RELEASED FOR SHIPMENT         "/>
    <n v="151"/>
    <x v="1"/>
    <s v="ACT"/>
    <x v="0"/>
  </r>
  <r>
    <s v="01/04/2015-30/04/2015"/>
    <x v="1"/>
    <x v="1"/>
    <x v="0"/>
    <x v="0"/>
    <s v="BRS200ST       "/>
    <x v="11"/>
    <d v="2015-04-07T00:00:00"/>
    <n v="90"/>
    <n v="249"/>
    <n v="22410"/>
    <s v="QING DAO, CHINA                              "/>
    <s v="ANDY (CK)           "/>
    <n v="146389"/>
    <m/>
    <n v="87768"/>
    <n v="112.05"/>
    <n v="15"/>
    <n v="36"/>
    <s v="RELEASED FOR SHIPMENT         "/>
    <n v="163.05000000000001"/>
    <x v="1"/>
    <s v="ACT"/>
    <x v="0"/>
  </r>
  <r>
    <s v="01/04/2015-30/04/2015"/>
    <x v="1"/>
    <x v="1"/>
    <x v="0"/>
    <x v="0"/>
    <s v="CRS200W        "/>
    <x v="11"/>
    <d v="2015-04-07T00:00:00"/>
    <n v="36"/>
    <n v="219"/>
    <n v="7884"/>
    <s v="QING DAO, CHINA                              "/>
    <s v="ANDY (CK)           "/>
    <n v="146388"/>
    <m/>
    <n v="87769"/>
    <n v="100"/>
    <n v="15"/>
    <n v="36"/>
    <s v="RELEASED FOR SHIPMENT         "/>
    <n v="151"/>
    <x v="1"/>
    <s v="ACT"/>
    <x v="0"/>
  </r>
  <r>
    <s v="01/04/2015-30/04/2015"/>
    <x v="1"/>
    <x v="1"/>
    <x v="0"/>
    <x v="0"/>
    <s v="CLGN700ST      "/>
    <x v="11"/>
    <d v="2015-04-09T00:00:00"/>
    <n v="18"/>
    <n v="640"/>
    <n v="11520"/>
    <s v="QING DAO, CHINA                              "/>
    <s v="ANDY (CK)           "/>
    <n v="146466"/>
    <m/>
    <n v="87770"/>
    <n v="100"/>
    <n v="15"/>
    <n v="36"/>
    <s v="RELEASED FOR SHIPMENT         "/>
    <n v="151"/>
    <x v="1"/>
    <s v="ACT"/>
    <x v="0"/>
  </r>
  <r>
    <s v="01/04/2015-30/04/2015"/>
    <x v="1"/>
    <x v="1"/>
    <x v="0"/>
    <x v="0"/>
    <s v="CUGN700ST      "/>
    <x v="11"/>
    <d v="2015-04-09T00:00:00"/>
    <n v="10"/>
    <n v="805"/>
    <n v="8050"/>
    <s v="QING DAO, CHINA                              "/>
    <s v="ANDY (CK)           "/>
    <n v="146467"/>
    <m/>
    <n v="87771"/>
    <n v="100"/>
    <n v="15"/>
    <n v="36"/>
    <s v="RELEASED FOR SHIPMENT         "/>
    <n v="151"/>
    <x v="1"/>
    <s v="ACT"/>
    <x v="0"/>
  </r>
  <r>
    <s v="01/04/2015-30/04/2015"/>
    <x v="1"/>
    <x v="1"/>
    <x v="0"/>
    <x v="0"/>
    <s v="HEA708         "/>
    <x v="11"/>
    <d v="2015-04-09T00:00:00"/>
    <n v="26"/>
    <n v="585"/>
    <n v="15210"/>
    <s v="QING DAO, CHINA                              "/>
    <s v="ANDY (CK)           "/>
    <n v="146468"/>
    <m/>
    <n v="87772"/>
    <n v="100"/>
    <n v="15"/>
    <n v="36"/>
    <s v="RELEASED FOR SHIPMENT         "/>
    <n v="151"/>
    <x v="1"/>
    <s v="ACT"/>
    <x v="0"/>
  </r>
  <r>
    <s v="01/04/2015-30/04/2015"/>
    <x v="1"/>
    <x v="1"/>
    <x v="0"/>
    <x v="0"/>
    <s v="GN1200TNGV     "/>
    <x v="11"/>
    <d v="2015-04-27T00:00:00"/>
    <n v="12"/>
    <n v="1049.8"/>
    <n v="12597.599999999999"/>
    <s v="QING DAO, CHINA                              "/>
    <s v="PAUL, ANDY (CK)     "/>
    <n v="147037"/>
    <m/>
    <n v="88066"/>
    <n v="50"/>
    <n v="45"/>
    <n v="46"/>
    <s v="RELEASED FOR SHIPMENT         "/>
    <n v="141"/>
    <x v="1"/>
    <s v="ACT"/>
    <x v="0"/>
  </r>
  <r>
    <s v="01/04/2015-30/04/2015"/>
    <x v="1"/>
    <x v="1"/>
    <x v="0"/>
    <x v="0"/>
    <s v="GN1200TNV      "/>
    <x v="11"/>
    <d v="2015-04-27T00:00:00"/>
    <n v="4"/>
    <n v="1009.8"/>
    <n v="4039.2"/>
    <s v="QING DAO, CHINA                              "/>
    <s v="PAUL, ANDY (CK)     "/>
    <n v="147038"/>
    <m/>
    <n v="88067"/>
    <n v="50"/>
    <n v="0"/>
    <n v="26"/>
    <s v="RELEASED FOR SHIPMENT         "/>
    <n v="76"/>
    <x v="1"/>
    <s v="ACT"/>
    <x v="0"/>
  </r>
  <r>
    <s v="01/04/2015-30/04/2015"/>
    <x v="1"/>
    <x v="1"/>
    <x v="0"/>
    <x v="0"/>
    <s v="GN600TNGV      "/>
    <x v="11"/>
    <d v="2015-04-27T00:00:00"/>
    <n v="12"/>
    <n v="652.4"/>
    <n v="7828.7999999999993"/>
    <s v="QING DAO, CHINA                              "/>
    <s v="PAUL, ANDY (EM)     "/>
    <n v="147039"/>
    <m/>
    <n v="88068"/>
    <n v="50"/>
    <n v="0"/>
    <n v="26"/>
    <s v="RELEASED FOR SHIPMENT         "/>
    <n v="76"/>
    <x v="1"/>
    <s v="ACT"/>
    <x v="0"/>
  </r>
  <r>
    <s v="01/04/2015-30/04/2015"/>
    <x v="1"/>
    <x v="1"/>
    <x v="0"/>
    <x v="0"/>
    <s v="HEA708         "/>
    <x v="11"/>
    <d v="2015-04-27T00:00:00"/>
    <n v="20"/>
    <n v="585"/>
    <n v="11700"/>
    <s v="QING DAO, CHINA                              "/>
    <s v="PAUL, ANDY (CK)     "/>
    <n v="147040"/>
    <m/>
    <n v="88069"/>
    <n v="50"/>
    <n v="0"/>
    <n v="26"/>
    <s v="RELEASED FOR SHIPMENT         "/>
    <n v="76"/>
    <x v="1"/>
    <s v="ACT"/>
    <x v="0"/>
  </r>
  <r>
    <s v="01/04/2015-30/04/2015"/>
    <x v="1"/>
    <x v="1"/>
    <x v="0"/>
    <x v="0"/>
    <s v="HEA709         "/>
    <x v="11"/>
    <d v="2015-04-27T00:00:00"/>
    <n v="20"/>
    <n v="708"/>
    <n v="14160"/>
    <s v="QING DAO, CHINA                              "/>
    <s v="PAUL, ANDY (CK)     "/>
    <n v="147041"/>
    <m/>
    <n v="88070"/>
    <n v="100"/>
    <n v="0"/>
    <n v="26"/>
    <s v="REJECTED FOR SHIPMENT         "/>
    <n v="126"/>
    <x v="1"/>
    <s v="ACT"/>
    <x v="0"/>
  </r>
  <r>
    <s v="01/04/2015-30/04/2015"/>
    <x v="1"/>
    <x v="1"/>
    <x v="0"/>
    <x v="0"/>
    <s v="CLGN700ST      "/>
    <x v="11"/>
    <d v="2015-04-27T00:00:00"/>
    <n v="18"/>
    <n v="640"/>
    <n v="11520"/>
    <s v="QING DAO, CHINA                              "/>
    <s v="PAUL, ANDY (CK)     "/>
    <n v="147042"/>
    <m/>
    <n v="88071"/>
    <n v="100"/>
    <n v="0"/>
    <n v="26"/>
    <s v="REJECTED FOR SHIPMENT         "/>
    <n v="126"/>
    <x v="1"/>
    <s v="ACT"/>
    <x v="0"/>
  </r>
  <r>
    <s v="01/04/2015-30/04/2015"/>
    <x v="1"/>
    <x v="1"/>
    <x v="0"/>
    <x v="0"/>
    <s v="BRS400ST       "/>
    <x v="11"/>
    <d v="2015-04-28T00:00:00"/>
    <n v="27"/>
    <n v="435"/>
    <n v="11745"/>
    <s v="QING DAO, CHINA                              "/>
    <s v="PAUL, ANDY (YUKI)   "/>
    <n v="147118"/>
    <m/>
    <n v="88072"/>
    <n v="58.7"/>
    <n v="45"/>
    <n v="46"/>
    <s v="RELEASED FOR SHIPMENT         "/>
    <n v="149.69999999999999"/>
    <x v="1"/>
    <s v="ACT"/>
    <x v="0"/>
  </r>
  <r>
    <s v="01/04/2015-30/04/2015"/>
    <x v="1"/>
    <x v="1"/>
    <x v="0"/>
    <x v="0"/>
    <s v="BRS200ST       "/>
    <x v="11"/>
    <d v="2015-04-28T00:00:00"/>
    <n v="51"/>
    <n v="249"/>
    <n v="12699"/>
    <s v="QING DAO, CHINA                              "/>
    <s v="PAUL, ANDY (YUKI,JO)"/>
    <n v="147119"/>
    <m/>
    <n v="88073"/>
    <n v="63.5"/>
    <n v="0"/>
    <n v="26"/>
    <s v="RELEASED FOR SHIPMENT         "/>
    <n v="89.5"/>
    <x v="1"/>
    <s v="ACT"/>
    <x v="0"/>
  </r>
  <r>
    <s v="01/04/2015-30/04/2015"/>
    <x v="1"/>
    <x v="1"/>
    <x v="0"/>
    <x v="0"/>
    <s v="CRG400W        "/>
    <x v="11"/>
    <d v="2015-04-28T00:00:00"/>
    <n v="27"/>
    <n v="400"/>
    <n v="10800"/>
    <s v="QING DAO, CHINA                              "/>
    <s v="                    "/>
    <n v="147120"/>
    <m/>
    <n v="88074"/>
    <n v="54"/>
    <n v="0"/>
    <n v="26"/>
    <s v="RELEASED FOR SHIPMENT         "/>
    <n v="80"/>
    <x v="1"/>
    <s v="ACT"/>
    <x v="0"/>
  </r>
  <r>
    <s v="01/04/2015-30/04/2015"/>
    <x v="1"/>
    <x v="1"/>
    <x v="0"/>
    <x v="0"/>
    <s v="CRS200W        "/>
    <x v="11"/>
    <d v="2915-04-28T00:00:00"/>
    <n v="24"/>
    <n v="219"/>
    <n v="5256"/>
    <s v="QINGDAO, CHINA                               "/>
    <s v="PAUL, ANDY (YUKI/JOJ"/>
    <n v="147121"/>
    <m/>
    <n v="88075"/>
    <n v="50"/>
    <n v="0"/>
    <n v="26"/>
    <s v="RELEASED FOR SHIPMENT         "/>
    <n v="76"/>
    <x v="1"/>
    <s v="ACT"/>
    <x v="0"/>
  </r>
  <r>
    <s v="01/04/2015-30/04/2015"/>
    <x v="1"/>
    <x v="1"/>
    <x v="0"/>
    <x v="0"/>
    <s v="CRS400ST       "/>
    <x v="11"/>
    <d v="2015-04-28T00:00:00"/>
    <n v="27"/>
    <n v="453"/>
    <n v="12231"/>
    <s v="QINGDAO, CHINA                               "/>
    <s v="PAUL, ANDY (JOJO,YUK"/>
    <n v="147123"/>
    <m/>
    <n v="88076"/>
    <n v="61.2"/>
    <n v="0"/>
    <n v="26"/>
    <s v="RELEASED FOR SHIPMENT         "/>
    <n v="87.2"/>
    <x v="1"/>
    <s v="ACT"/>
    <x v="0"/>
  </r>
  <r>
    <s v="01/04/2015-30/04/2015"/>
    <x v="1"/>
    <x v="1"/>
    <x v="0"/>
    <x v="0"/>
    <s v="CRS200ST       "/>
    <x v="11"/>
    <d v="2015-04-28T00:00:00"/>
    <n v="24"/>
    <n v="251"/>
    <n v="6024"/>
    <s v="QINGDAO, CHINA                               "/>
    <s v="PAUL ANDY (JOJO,YUK "/>
    <n v="147124"/>
    <m/>
    <n v="88077"/>
    <n v="50"/>
    <n v="0"/>
    <n v="26"/>
    <s v="RELEASED FOR SHIPMENT         "/>
    <n v="76"/>
    <x v="1"/>
    <s v="ACT"/>
    <x v="0"/>
  </r>
  <r>
    <s v="01/04/2015-30/04/2015"/>
    <x v="1"/>
    <x v="1"/>
    <x v="0"/>
    <x v="0"/>
    <s v="BFS200ST       "/>
    <x v="11"/>
    <d v="2015-04-28T00:00:00"/>
    <n v="51"/>
    <n v="251"/>
    <n v="12801"/>
    <s v="QINGDAO, CHINA                               "/>
    <s v="PAUL ANDY (YUKI,JOJO"/>
    <n v="147125"/>
    <m/>
    <n v="88078"/>
    <n v="64"/>
    <n v="0"/>
    <n v="26"/>
    <s v="RELEASED FOR SHIPMENT         "/>
    <n v="90"/>
    <x v="1"/>
    <s v="ACT"/>
    <x v="0"/>
  </r>
  <r>
    <s v="01/04/2015-30/04/2015"/>
    <x v="1"/>
    <x v="1"/>
    <x v="0"/>
    <x v="0"/>
    <s v="BFS200W        "/>
    <x v="11"/>
    <d v="2015-04-28T00:00:00"/>
    <n v="24"/>
    <n v="218"/>
    <n v="5232"/>
    <s v="QINGDAO, CHINA                               "/>
    <s v="PAUL, ANDY (JOJO,YUK"/>
    <n v="147126"/>
    <m/>
    <n v="88079"/>
    <n v="50"/>
    <n v="0"/>
    <n v="26"/>
    <s v="RELEASED FOR SHIPMENT         "/>
    <n v="76"/>
    <x v="1"/>
    <s v="ACT"/>
    <x v="0"/>
  </r>
  <r>
    <s v="01/04/2015-30/04/2015"/>
    <x v="1"/>
    <x v="1"/>
    <x v="0"/>
    <x v="0"/>
    <s v="BRS200W        "/>
    <x v="11"/>
    <d v="2015-04-28T00:00:00"/>
    <n v="24"/>
    <n v="215"/>
    <n v="5160"/>
    <s v="QINGDAO CHINA                                "/>
    <s v="PAUL ANDY (YUKI/JOJO"/>
    <n v="147127"/>
    <m/>
    <n v="88080"/>
    <n v="50"/>
    <n v="0"/>
    <n v="26"/>
    <s v="RELEASED FOR SHIPMENT         "/>
    <n v="76"/>
    <x v="1"/>
    <s v="ACT"/>
    <x v="0"/>
  </r>
  <r>
    <s v="01/04/2015-30/04/2015"/>
    <x v="1"/>
    <x v="1"/>
    <x v="0"/>
    <x v="0"/>
    <s v="CRS600ST       "/>
    <x v="11"/>
    <d v="2015-04-29T00:00:00"/>
    <n v="21"/>
    <n v="530"/>
    <n v="11130"/>
    <s v="QING DAO, CHINA                              "/>
    <s v="ANDY (CK)           "/>
    <n v="147143"/>
    <m/>
    <n v="88081"/>
    <n v="55.65"/>
    <n v="0"/>
    <n v="26"/>
    <s v="RELEASED FOR SHIPMENT         "/>
    <n v="81.650000000000006"/>
    <x v="1"/>
    <s v="ACT"/>
    <x v="0"/>
  </r>
  <r>
    <s v="01/04/2015-30/04/2015"/>
    <x v="1"/>
    <x v="1"/>
    <x v="0"/>
    <x v="0"/>
    <s v="HEA701         "/>
    <x v="11"/>
    <d v="2015-04-29T00:00:00"/>
    <n v="24"/>
    <n v="249"/>
    <n v="5976"/>
    <s v="QING DAO, CHINA                              "/>
    <s v="ANDY (CK)           "/>
    <n v="147144"/>
    <m/>
    <n v="88082"/>
    <n v="50"/>
    <n v="0"/>
    <n v="26"/>
    <s v="RELEASED FOR SHIPMENT         "/>
    <n v="76"/>
    <x v="1"/>
    <s v="ACT"/>
    <x v="0"/>
  </r>
  <r>
    <s v="01/04/2015-30/04/2015"/>
    <x v="1"/>
    <x v="1"/>
    <x v="0"/>
    <x v="0"/>
    <s v="BRS600W        "/>
    <x v="11"/>
    <d v="2015-04-29T00:00:00"/>
    <n v="21"/>
    <n v="449"/>
    <n v="9429"/>
    <s v="QING DAO, CHINA                              "/>
    <s v="ANDY (CK)           "/>
    <n v="147145"/>
    <m/>
    <n v="88083"/>
    <n v="50"/>
    <n v="45"/>
    <n v="46"/>
    <s v="RELEASED FOR SHIPMENT         "/>
    <n v="141"/>
    <x v="1"/>
    <s v="ACT"/>
    <x v="0"/>
  </r>
  <r>
    <s v="01/04/2015-30/04/2015"/>
    <x v="1"/>
    <x v="1"/>
    <x v="0"/>
    <x v="0"/>
    <s v="BRS400W        "/>
    <x v="11"/>
    <d v="2015-04-29T00:00:00"/>
    <n v="27"/>
    <n v="386"/>
    <n v="10422"/>
    <s v="QING DAO, CHINA                              "/>
    <s v="ANDY (CK)           "/>
    <n v="147146"/>
    <m/>
    <n v="88084"/>
    <n v="52.1"/>
    <n v="0"/>
    <n v="26"/>
    <s v="RELEASED FOR SHIPMENT         "/>
    <n v="78.099999999999994"/>
    <x v="1"/>
    <s v="ACT"/>
    <x v="0"/>
  </r>
  <r>
    <s v="01/04/2015-30/04/2015"/>
    <x v="1"/>
    <x v="1"/>
    <x v="0"/>
    <x v="0"/>
    <s v="HEA703         "/>
    <x v="11"/>
    <d v="2015-04-30T00:00:00"/>
    <n v="24"/>
    <n v="251"/>
    <n v="6024"/>
    <s v="QINGDAO, CHINA                               "/>
    <s v="ANDY (EM)           "/>
    <n v="147200"/>
    <m/>
    <n v="88333"/>
    <n v="100"/>
    <n v="45"/>
    <n v="20"/>
    <s v="PLEASE ADVISE YOUR DISPOSITION"/>
    <n v="165"/>
    <x v="1"/>
    <s v="ACT"/>
    <x v="0"/>
  </r>
  <r>
    <s v="01/04/2015-30/04/2015"/>
    <x v="1"/>
    <x v="1"/>
    <x v="0"/>
    <x v="0"/>
    <s v="HEA702"/>
    <x v="11"/>
    <d v="2015-04-30T00:00:00"/>
    <n v="24"/>
    <n v="218"/>
    <n v="5232"/>
    <s v="QINGDAO, CHINA                               "/>
    <s v="ANDY"/>
    <n v="147208"/>
    <m/>
    <n v="88334"/>
    <n v="100"/>
    <n v="0"/>
    <n v="0"/>
    <s v="PLEASE ADVISE YOUR DISPOSITION"/>
    <n v="100"/>
    <x v="1"/>
    <s v="ACT"/>
    <x v="0"/>
  </r>
  <r>
    <s v="01/04/2015-30/04/2015"/>
    <x v="1"/>
    <x v="1"/>
    <x v="0"/>
    <x v="0"/>
    <s v="HEA704"/>
    <x v="11"/>
    <d v="2015-04-30T00:00:00"/>
    <n v="27"/>
    <n v="386"/>
    <n v="10422"/>
    <s v="QINGDAO, CHINA                               "/>
    <s v="ANDY"/>
    <n v="147209"/>
    <m/>
    <n v="88335"/>
    <n v="100"/>
    <n v="0"/>
    <n v="0"/>
    <s v="PLEASE ADVISE YOUR DISPOSITION"/>
    <n v="100"/>
    <x v="1"/>
    <s v="ACT"/>
    <x v="0"/>
  </r>
  <r>
    <s v="01/04/2015-30/04/2015"/>
    <x v="1"/>
    <x v="1"/>
    <x v="0"/>
    <x v="0"/>
    <s v="HEA705"/>
    <x v="11"/>
    <d v="2015-04-30T00:00:00"/>
    <n v="27"/>
    <n v="435"/>
    <n v="11745"/>
    <s v="QINGDAO, CHINA                               "/>
    <s v="ANDY"/>
    <n v="147210"/>
    <m/>
    <n v="88336"/>
    <n v="100"/>
    <n v="0"/>
    <n v="0"/>
    <s v="PLEASE ADVISE YOUR DISPOSITION"/>
    <n v="100"/>
    <x v="1"/>
    <s v="ACT"/>
    <x v="0"/>
  </r>
  <r>
    <s v="01/04/2015-30/04/2015"/>
    <x v="2"/>
    <x v="1"/>
    <x v="0"/>
    <x v="0"/>
    <s v="05940Z1-RICHEN "/>
    <x v="12"/>
    <d v="2015-04-02T00:00:00"/>
    <n v="355"/>
    <n v="1"/>
    <n v="355"/>
    <s v="NINGBO, CHINA                                "/>
    <s v="ALAN (AS)           "/>
    <n v="146277"/>
    <m/>
    <n v="87643"/>
    <n v="100"/>
    <n v="0"/>
    <n v="30"/>
    <s v="RELEASED FOR SHIPMENT         "/>
    <n v="130"/>
    <x v="2"/>
    <s v="ACT"/>
    <x v="0"/>
  </r>
  <r>
    <s v="01/04/2015-30/04/2015"/>
    <x v="2"/>
    <x v="1"/>
    <x v="0"/>
    <x v="0"/>
    <s v="0594061-RICHEN "/>
    <x v="12"/>
    <d v="2015-04-02T00:00:00"/>
    <n v="181"/>
    <n v="1"/>
    <n v="181"/>
    <s v="NINGBO, CHINA                                "/>
    <s v="ALAN (AS)           "/>
    <n v="146278"/>
    <m/>
    <n v="87644"/>
    <n v="100"/>
    <n v="0"/>
    <n v="30"/>
    <s v="RELEASED FOR SHIPMENT         "/>
    <n v="130"/>
    <x v="2"/>
    <s v="ACT"/>
    <x v="0"/>
  </r>
  <r>
    <s v="01/04/2015-30/04/2015"/>
    <x v="2"/>
    <x v="1"/>
    <x v="0"/>
    <x v="0"/>
    <s v="CDE3Tie        "/>
    <x v="13"/>
    <d v="2015-04-02T00:00:00"/>
    <n v="568"/>
    <n v="58.55"/>
    <n v="33256.400000000001"/>
    <s v="NINGBO, CHINA                                "/>
    <s v="                    "/>
    <n v="146293"/>
    <m/>
    <n v="87645"/>
    <n v="200"/>
    <n v="0"/>
    <n v="17.5"/>
    <s v="PLEASE ADVISE YOUR DISPOSITION"/>
    <n v="217.5"/>
    <x v="2"/>
    <s v="ACT"/>
    <x v="0"/>
  </r>
  <r>
    <s v="01/04/2015-30/04/2015"/>
    <x v="2"/>
    <x v="1"/>
    <x v="0"/>
    <x v="0"/>
    <s v="CDE3ECC        "/>
    <x v="13"/>
    <d v="2015-04-02T00:00:00"/>
    <n v="853"/>
    <n v="1"/>
    <n v="853"/>
    <s v="NINGBO, CHINA                                "/>
    <s v="                    "/>
    <n v="146292"/>
    <m/>
    <n v="87646"/>
    <n v="200"/>
    <n v="0"/>
    <n v="17.5"/>
    <s v="PLEASE ADVISE YOUR DISPOSITION"/>
    <n v="217.5"/>
    <x v="2"/>
    <s v="ACT"/>
    <x v="0"/>
  </r>
  <r>
    <s v="01/04/2015-30/04/2015"/>
    <x v="2"/>
    <x v="1"/>
    <x v="0"/>
    <x v="0"/>
    <s v="CST20          "/>
    <x v="14"/>
    <d v="2015-04-03T00:00:00"/>
    <n v="328"/>
    <n v="61.31"/>
    <n v="20109.68"/>
    <s v="NINGBO, CHINA                                "/>
    <s v="JOYCE, SALLY (AS)   "/>
    <n v="146331"/>
    <m/>
    <n v="87647"/>
    <n v="100.55"/>
    <n v="0"/>
    <n v="15"/>
    <s v="RELEASED FOR SHIPMENT         "/>
    <n v="115.55"/>
    <x v="2"/>
    <s v="ACT"/>
    <x v="0"/>
  </r>
  <r>
    <s v="01/04/2015-30/04/2015"/>
    <x v="2"/>
    <x v="1"/>
    <x v="0"/>
    <x v="0"/>
    <s v="CST20          "/>
    <x v="14"/>
    <d v="2015-04-03T00:00:00"/>
    <n v="328"/>
    <m/>
    <n v="0"/>
    <s v="NINGBO, CHINA                                "/>
    <s v="JOYCE, SALLY (AS)   "/>
    <n v="146331"/>
    <m/>
    <n v="87647"/>
    <n v="100.55"/>
    <n v="0"/>
    <n v="15"/>
    <s v="RELEASED FOR SHIPMENT         "/>
    <n v="115.55"/>
    <x v="2"/>
    <s v="ACT"/>
    <x v="0"/>
  </r>
  <r>
    <s v="01/04/2015-30/04/2015"/>
    <x v="2"/>
    <x v="1"/>
    <x v="0"/>
    <x v="0"/>
    <s v="MCF15R         "/>
    <x v="14"/>
    <d v="2015-04-03T00:00:00"/>
    <n v="50"/>
    <n v="30.3"/>
    <n v="1515"/>
    <s v="NINGBO, CHINA                                "/>
    <s v="JOYCE, SALLY (AS)   "/>
    <n v="146330"/>
    <m/>
    <n v="87648"/>
    <n v="80"/>
    <n v="0"/>
    <n v="15"/>
    <s v="RELEASED FOR SHIPMENT         "/>
    <n v="95"/>
    <x v="2"/>
    <s v="ACT"/>
    <x v="0"/>
  </r>
  <r>
    <s v="01/04/2015-30/04/2015"/>
    <x v="2"/>
    <x v="1"/>
    <x v="0"/>
    <x v="0"/>
    <s v="MCF15B         "/>
    <x v="14"/>
    <d v="2015-04-03T00:00:00"/>
    <n v="450"/>
    <n v="30.3"/>
    <n v="13635"/>
    <s v="NINGBO, CHINA                                "/>
    <s v="JOYCE, SALLY (AS)   "/>
    <n v="146329"/>
    <m/>
    <n v="87649"/>
    <n v="80"/>
    <n v="0"/>
    <n v="15"/>
    <s v="RELEASED FOR SHIPMENT         "/>
    <n v="95"/>
    <x v="2"/>
    <s v="ACT"/>
    <x v="0"/>
  </r>
  <r>
    <s v="01/04/2015-30/04/2015"/>
    <x v="2"/>
    <x v="1"/>
    <x v="0"/>
    <x v="0"/>
    <s v="BLF50-EU       "/>
    <x v="14"/>
    <d v="2015-04-03T00:00:00"/>
    <n v="232"/>
    <n v="147.38"/>
    <n v="34192.159999999996"/>
    <s v="NINGBO, CHINA                                "/>
    <s v="SUMMER,JOYCE (AS)   "/>
    <n v="146328"/>
    <m/>
    <n v="87650"/>
    <n v="171"/>
    <n v="0"/>
    <n v="15"/>
    <s v="REJECTED FOR SHIPMENT         "/>
    <n v="186"/>
    <x v="2"/>
    <s v="ACT"/>
    <x v="0"/>
  </r>
  <r>
    <s v="01/04/2015-30/04/2015"/>
    <x v="2"/>
    <x v="1"/>
    <x v="0"/>
    <x v="0"/>
    <s v="MZT20 (111340) "/>
    <x v="14"/>
    <d v="2015-04-02T00:00:00"/>
    <n v="144"/>
    <n v="89.59"/>
    <n v="12900.960000000001"/>
    <s v="NINGBO, CHINA                                "/>
    <s v="JOYCE (AS)          "/>
    <n v="146291"/>
    <m/>
    <n v="87651"/>
    <n v="80"/>
    <n v="0"/>
    <n v="15"/>
    <s v="RELEASED FOR SHIPMENT         "/>
    <n v="95"/>
    <x v="2"/>
    <s v="ACT"/>
    <x v="0"/>
  </r>
  <r>
    <s v="01/04/2015-30/04/2015"/>
    <x v="2"/>
    <x v="1"/>
    <x v="0"/>
    <x v="0"/>
    <s v="DF3220-EU      "/>
    <x v="14"/>
    <d v="2015-04-02T00:00:00"/>
    <n v="68"/>
    <n v="161.77000000000001"/>
    <n v="11000.36"/>
    <s v="NINGBO, CHINA                                "/>
    <s v="SALLY, JOYCE        "/>
    <n v="146289"/>
    <m/>
    <n v="87652"/>
    <n v="80"/>
    <n v="0"/>
    <n v="15"/>
    <s v="RELEASED FOR SHIPMENT         "/>
    <n v="95"/>
    <x v="2"/>
    <s v="ACT"/>
    <x v="0"/>
  </r>
  <r>
    <s v="01/04/2015-30/04/2015"/>
    <x v="2"/>
    <x v="1"/>
    <x v="0"/>
    <x v="0"/>
    <s v="MINI-MOZART RCE"/>
    <x v="14"/>
    <d v="2015-04-08T00:00:00"/>
    <n v="468"/>
    <n v="85.21"/>
    <n v="39878.28"/>
    <s v="NING BO, CHINA                               "/>
    <s v="SUMMER, SALLY (CK)  "/>
    <n v="146431"/>
    <m/>
    <n v="87743"/>
    <n v="199.4"/>
    <n v="0"/>
    <n v="15"/>
    <s v="RELEASED FOR SHIPMENT         "/>
    <n v="214.4"/>
    <x v="2"/>
    <s v="ACT"/>
    <x v="0"/>
  </r>
  <r>
    <s v="01/04/2015-30/04/2015"/>
    <x v="2"/>
    <x v="1"/>
    <x v="0"/>
    <x v="0"/>
    <s v="MCFP15GW       "/>
    <x v="14"/>
    <d v="2015-04-08T00:00:00"/>
    <n v="192"/>
    <n v="85.21"/>
    <n v="16360.32"/>
    <s v="NING BO,CHINA                                "/>
    <s v="JOYCE (CK)          "/>
    <n v="146430"/>
    <m/>
    <n v="87744"/>
    <n v="81.8"/>
    <n v="0"/>
    <n v="15"/>
    <s v="RELEASED FOR SHIPMENT         "/>
    <n v="96.8"/>
    <x v="2"/>
    <s v="ACT"/>
    <x v="0"/>
  </r>
  <r>
    <s v="01/04/2015-30/04/2015"/>
    <x v="2"/>
    <x v="1"/>
    <x v="0"/>
    <x v="0"/>
    <s v="DF2550-EU(r06) "/>
    <x v="14"/>
    <d v="2015-04-08T00:00:00"/>
    <n v="186"/>
    <n v="70.64"/>
    <n v="13139.04"/>
    <s v="NING BO, CHINA                               "/>
    <s v="SUMMER, SALLY (CK)  "/>
    <n v="146429"/>
    <m/>
    <n v="87745"/>
    <n v="80"/>
    <n v="0"/>
    <n v="15"/>
    <s v="RELEASED FOR SHIPMENT         "/>
    <n v="95"/>
    <x v="2"/>
    <s v="ACT"/>
    <x v="0"/>
  </r>
  <r>
    <s v="01/04/2015-30/04/2015"/>
    <x v="2"/>
    <x v="1"/>
    <x v="0"/>
    <x v="0"/>
    <s v="BCH20          "/>
    <x v="14"/>
    <d v="2015-04-09T00:00:00"/>
    <n v="525"/>
    <n v="66.819999999999993"/>
    <n v="35080.5"/>
    <s v="NING BO, CHINA                               "/>
    <s v="SIMON, JERRY (CK)   "/>
    <n v="146471"/>
    <m/>
    <n v="87746"/>
    <n v="175.4"/>
    <n v="0"/>
    <n v="15"/>
    <s v="RELEASED FOR SHIPMENT         "/>
    <n v="190.4"/>
    <x v="2"/>
    <s v="ACT"/>
    <x v="0"/>
  </r>
  <r>
    <s v="01/04/2015-30/04/2015"/>
    <x v="2"/>
    <x v="1"/>
    <x v="0"/>
    <x v="0"/>
    <s v="DTT20 (031167) "/>
    <x v="14"/>
    <d v="2015-04-09T00:00:00"/>
    <n v="429"/>
    <n v="61.7"/>
    <n v="26469.300000000003"/>
    <s v="NING BO, CHINA                               "/>
    <s v="ALAN, ERIC (CK)     "/>
    <n v="146470"/>
    <m/>
    <n v="87747"/>
    <n v="132.35"/>
    <n v="0"/>
    <n v="15"/>
    <s v="RELEASED FOR SHIPMENT         "/>
    <n v="147.35"/>
    <x v="2"/>
    <s v="ACT"/>
    <x v="0"/>
  </r>
  <r>
    <s v="01/04/2015-30/04/2015"/>
    <x v="2"/>
    <x v="1"/>
    <x v="0"/>
    <x v="0"/>
    <s v="BZT20N         "/>
    <x v="14"/>
    <d v="2015-04-09T00:00:00"/>
    <n v="422"/>
    <n v="87.28"/>
    <n v="36832.160000000003"/>
    <s v="NING BO, CHINA                               "/>
    <s v="PHONE, SIMON (CK)   "/>
    <n v="146472"/>
    <m/>
    <n v="87748"/>
    <n v="184.2"/>
    <n v="0"/>
    <n v="15"/>
    <s v="RELEASED FOR SHIPMENT         "/>
    <n v="199.2"/>
    <x v="2"/>
    <s v="ACT"/>
    <x v="0"/>
  </r>
  <r>
    <s v="01/04/2015-30/04/2015"/>
    <x v="2"/>
    <x v="1"/>
    <x v="0"/>
    <x v="0"/>
    <s v="DF2608-EU      "/>
    <x v="14"/>
    <d v="2015-04-07T00:00:00"/>
    <n v="173"/>
    <n v="93.3"/>
    <n v="16140.9"/>
    <s v="NING BO, CHINA                               "/>
    <s v="SIMON, SALLY (CK)   "/>
    <n v="146403"/>
    <m/>
    <n v="87749"/>
    <n v="80.7"/>
    <n v="0"/>
    <n v="15"/>
    <s v="RELEASED FOR SHIPMENT         "/>
    <n v="95.7"/>
    <x v="2"/>
    <s v="ACT"/>
    <x v="0"/>
  </r>
  <r>
    <s v="01/04/2015-30/04/2015"/>
    <x v="2"/>
    <x v="1"/>
    <x v="0"/>
    <x v="0"/>
    <s v="DF3020-EU      "/>
    <x v="14"/>
    <d v="2015-04-07T00:00:00"/>
    <n v="108"/>
    <n v="119.57"/>
    <n v="12913.56"/>
    <s v="NING BO, CHINA                               "/>
    <s v="SALLY, PHONE (CK)   "/>
    <n v="146401"/>
    <m/>
    <n v="87750"/>
    <n v="80"/>
    <n v="0"/>
    <n v="15"/>
    <s v="RELEASED FOR SHIPMENT         "/>
    <n v="95"/>
    <x v="2"/>
    <s v="ACT"/>
    <x v="0"/>
  </r>
  <r>
    <s v="01/04/2015-30/04/2015"/>
    <x v="2"/>
    <x v="1"/>
    <x v="0"/>
    <x v="0"/>
    <s v="6903040100(r06)"/>
    <x v="14"/>
    <d v="2015-04-07T00:00:00"/>
    <n v="110"/>
    <n v="130.49"/>
    <n v="14353.900000000001"/>
    <s v="NING BO, CHINA                               "/>
    <s v="JOYCE, SALLY (CK)   "/>
    <n v="146400"/>
    <m/>
    <n v="87751"/>
    <n v="80"/>
    <n v="0"/>
    <n v="15"/>
    <s v="RELEASED FOR SHIPMENT         "/>
    <n v="95"/>
    <x v="2"/>
    <s v="ACT"/>
    <x v="0"/>
  </r>
  <r>
    <s v="01/04/2015-30/04/2015"/>
    <x v="2"/>
    <x v="1"/>
    <x v="0"/>
    <x v="0"/>
    <s v="OFC1500        "/>
    <x v="13"/>
    <d v="2015-04-09T00:00:00"/>
    <n v="1370"/>
    <n v="20.74"/>
    <n v="28413.8"/>
    <s v="CIXI, CHINA                                  "/>
    <s v="SUMMER, PAUL (CK)   "/>
    <n v="146469"/>
    <m/>
    <n v="87752"/>
    <n v="200"/>
    <n v="0"/>
    <n v="35"/>
    <s v="RELEASED FOR SHIPMENT         "/>
    <n v="235"/>
    <x v="2"/>
    <s v="ACT"/>
    <x v="0"/>
  </r>
  <r>
    <s v="01/04/2015-30/04/2015"/>
    <x v="2"/>
    <x v="1"/>
    <x v="0"/>
    <x v="0"/>
    <s v="CHASSIS 56     "/>
    <x v="14"/>
    <d v="2015-04-10T00:00:00"/>
    <n v="136"/>
    <n v="126.66"/>
    <n v="17225.759999999998"/>
    <s v="NING BO, CHINA                               "/>
    <s v="JOYCE, PHONE (CK)   "/>
    <n v="146489"/>
    <m/>
    <n v="87819"/>
    <n v="86.1"/>
    <n v="0"/>
    <n v="15"/>
    <s v="PLEASE ADVISE YOUR DISPOSITION"/>
    <n v="101.1"/>
    <x v="2"/>
    <s v="ACT"/>
    <x v="0"/>
  </r>
  <r>
    <s v="01/04/2015-30/04/2015"/>
    <x v="2"/>
    <x v="1"/>
    <x v="0"/>
    <x v="0"/>
    <s v="JAZ20(112347)  "/>
    <x v="14"/>
    <d v="2015-04-10T00:00:00"/>
    <n v="168"/>
    <n v="45.86"/>
    <n v="7704.48"/>
    <s v="NING BO, CHINA                               "/>
    <s v="SALLY, SIMON (CK)   "/>
    <n v="146490"/>
    <m/>
    <n v="87820"/>
    <n v="80"/>
    <n v="0"/>
    <n v="15"/>
    <s v="RELEASED FOR SHIPMENT         "/>
    <n v="95"/>
    <x v="2"/>
    <s v="ACT"/>
    <x v="0"/>
  </r>
  <r>
    <s v="01/04/2015-30/04/2015"/>
    <x v="2"/>
    <x v="1"/>
    <x v="0"/>
    <x v="0"/>
    <s v="MCF15B         "/>
    <x v="14"/>
    <d v="2015-04-10T00:00:00"/>
    <n v="906"/>
    <n v="30.66"/>
    <n v="27777.96"/>
    <s v="NING BO, CHINA                               "/>
    <s v="SIMON, SALLY (CK)   "/>
    <n v="146491"/>
    <m/>
    <n v="87821"/>
    <n v="160"/>
    <n v="0"/>
    <n v="15"/>
    <s v="REJECTED FOR SHIPMENT         "/>
    <n v="175"/>
    <x v="2"/>
    <s v="ACT"/>
    <x v="0"/>
  </r>
  <r>
    <s v="01/04/2015-30/04/2015"/>
    <x v="2"/>
    <x v="1"/>
    <x v="0"/>
    <x v="0"/>
    <s v="MCF15R         "/>
    <x v="14"/>
    <d v="2015-04-10T00:00:00"/>
    <n v="906"/>
    <n v="30.66"/>
    <n v="27777.96"/>
    <s v="NING BO, CHINA                               "/>
    <s v="PHONE, JOYCE (CK)   "/>
    <n v="146492"/>
    <m/>
    <n v="87822"/>
    <n v="160"/>
    <n v="0"/>
    <n v="15"/>
    <s v="RELEASED FOR SHIPMENT         "/>
    <n v="175"/>
    <x v="2"/>
    <s v="ACT"/>
    <x v="0"/>
  </r>
  <r>
    <s v="01/04/2015-30/04/2015"/>
    <x v="2"/>
    <x v="1"/>
    <x v="0"/>
    <x v="0"/>
    <s v="CAS20N         "/>
    <x v="14"/>
    <d v="2015-04-11T00:00:00"/>
    <n v="568"/>
    <n v="43.53"/>
    <n v="24725.040000000001"/>
    <s v="NING BO, CHINA                               "/>
    <s v="PHONE, SIMON (CK)   "/>
    <n v="146506"/>
    <m/>
    <n v="87823"/>
    <n v="160"/>
    <n v="0"/>
    <n v="15"/>
    <s v="RELEASED FOR SHIPMENT         "/>
    <n v="175"/>
    <x v="2"/>
    <s v="ACT"/>
    <x v="0"/>
  </r>
  <r>
    <s v="01/04/2015-30/04/2015"/>
    <x v="2"/>
    <x v="1"/>
    <x v="0"/>
    <x v="0"/>
    <s v="NRC20RC        "/>
    <x v="14"/>
    <d v="2015-04-11T00:00:00"/>
    <n v="201"/>
    <n v="116.25"/>
    <n v="23366.25"/>
    <s v="NING BO, CHINA                               "/>
    <s v="SIMON, SUMMER (CK)  "/>
    <n v="146508"/>
    <m/>
    <n v="87824"/>
    <n v="116.8"/>
    <n v="0"/>
    <n v="15"/>
    <s v="RELEASED FOR SHIPMENT         "/>
    <n v="131.80000000000001"/>
    <x v="2"/>
    <s v="ACT"/>
    <x v="0"/>
  </r>
  <r>
    <s v="01/04/2015-30/04/2015"/>
    <x v="2"/>
    <x v="1"/>
    <x v="0"/>
    <x v="0"/>
    <s v="SECO CLASSIC II"/>
    <x v="14"/>
    <d v="2015-04-13T00:00:00"/>
    <n v="660"/>
    <n v="1"/>
    <n v="660"/>
    <s v="NING BO, CHINA                               "/>
    <s v="SIMON, PHONE (CK)   "/>
    <n v="146551"/>
    <m/>
    <n v="87825"/>
    <n v="160"/>
    <n v="0"/>
    <n v="15"/>
    <s v="RELEASED FOR SHIPMENT         "/>
    <n v="175"/>
    <x v="2"/>
    <s v="ACT"/>
    <x v="0"/>
  </r>
  <r>
    <s v="01/04/2015-30/04/2015"/>
    <x v="2"/>
    <x v="1"/>
    <x v="0"/>
    <x v="0"/>
    <s v="SUPERECO CLASSI"/>
    <x v="14"/>
    <d v="2015-04-13T00:00:00"/>
    <n v="648"/>
    <n v="89.32"/>
    <n v="57879.359999999993"/>
    <s v="NING BO, CHINA                               "/>
    <s v="PHONE, JOYCE (CK)   "/>
    <n v="146552"/>
    <m/>
    <n v="87826"/>
    <n v="289.39999999999998"/>
    <n v="0"/>
    <n v="15"/>
    <s v="RELEASED FOR SHIPMENT         "/>
    <n v="304.39999999999998"/>
    <x v="2"/>
    <s v="ACT"/>
    <x v="0"/>
  </r>
  <r>
    <s v="01/04/2015-30/04/2015"/>
    <x v="2"/>
    <x v="1"/>
    <x v="0"/>
    <x v="0"/>
    <s v="EFP9997AWREV19 "/>
    <x v="14"/>
    <d v="2015-04-13T00:00:00"/>
    <n v="110"/>
    <n v="130.49"/>
    <n v="14353.900000000001"/>
    <s v="NING BO, CHINA                               "/>
    <s v="JOYCE (CK)          "/>
    <n v="146553"/>
    <m/>
    <n v="87827"/>
    <n v="80"/>
    <n v="0"/>
    <n v="15"/>
    <s v="RELEASED FOR SHIPMENT         "/>
    <n v="95"/>
    <x v="2"/>
    <s v="ACT"/>
    <x v="0"/>
  </r>
  <r>
    <s v="01/04/2015-30/04/2015"/>
    <x v="2"/>
    <x v="1"/>
    <x v="0"/>
    <x v="0"/>
    <s v="CHT20 (017420) "/>
    <x v="14"/>
    <d v="2015-04-14T00:00:00"/>
    <n v="3296"/>
    <n v="1"/>
    <n v="3296"/>
    <s v="NING BO, CHINA                               "/>
    <s v="JOYCE, PHONE (CK)   "/>
    <n v="146595"/>
    <m/>
    <n v="87828"/>
    <n v="160"/>
    <n v="0"/>
    <n v="15"/>
    <s v="RELEASED FOR SHIPMENT         "/>
    <n v="175"/>
    <x v="2"/>
    <s v="ACT"/>
    <x v="0"/>
  </r>
  <r>
    <s v="01/04/2015-30/04/2015"/>
    <x v="2"/>
    <x v="1"/>
    <x v="0"/>
    <x v="0"/>
    <s v="6903040900     "/>
    <x v="14"/>
    <d v="2015-04-15T00:00:00"/>
    <n v="260"/>
    <n v="1"/>
    <n v="260"/>
    <s v="NING BO, CHINA                               "/>
    <s v="JOYCE, PHONE (CK)   "/>
    <n v="146629"/>
    <m/>
    <n v="87829"/>
    <n v="80"/>
    <n v="0"/>
    <n v="15"/>
    <s v="RELEASED FOR SHIPMENT         "/>
    <n v="95"/>
    <x v="2"/>
    <s v="ACT"/>
    <x v="0"/>
  </r>
  <r>
    <s v="01/04/2015-30/04/2015"/>
    <x v="2"/>
    <x v="1"/>
    <x v="0"/>
    <x v="0"/>
    <s v="GOS20SUR       "/>
    <x v="14"/>
    <d v="2015-04-15T00:00:00"/>
    <n v="390"/>
    <n v="58.73"/>
    <n v="22904.699999999997"/>
    <s v="NING BO, CHINA                               "/>
    <s v="SALLY, SUMMER (CK)  "/>
    <n v="146630"/>
    <m/>
    <n v="87830"/>
    <n v="114.5"/>
    <n v="0"/>
    <n v="15"/>
    <s v="RELEASED FOR SHIPMENT         "/>
    <n v="129.5"/>
    <x v="2"/>
    <s v="ACT"/>
    <x v="0"/>
  </r>
  <r>
    <s v="01/04/2015-30/04/2015"/>
    <x v="2"/>
    <x v="1"/>
    <x v="0"/>
    <x v="0"/>
    <s v="CST20          "/>
    <x v="14"/>
    <d v="2015-04-15T00:00:00"/>
    <n v="429"/>
    <n v="60.27"/>
    <n v="25855.83"/>
    <s v="NING BO, CHINA                               "/>
    <s v="JOYCE, SALLY (CK)   "/>
    <n v="146631"/>
    <m/>
    <n v="87831"/>
    <n v="129.30000000000001"/>
    <n v="0"/>
    <n v="15"/>
    <s v="RELEASED FOR SHIPMENT         "/>
    <n v="144.30000000000001"/>
    <x v="2"/>
    <s v="ACT"/>
    <x v="0"/>
  </r>
  <r>
    <s v="01/04/2015-30/04/2015"/>
    <x v="2"/>
    <x v="1"/>
    <x v="0"/>
    <x v="0"/>
    <s v="FTE10          "/>
    <x v="15"/>
    <d v="2015-04-13T00:00:00"/>
    <n v="2674"/>
    <n v="64"/>
    <n v="171136"/>
    <s v="ZHONGSHAN, CHINA                             "/>
    <s v="LILY, LOUISA (EM)   "/>
    <n v="146549"/>
    <m/>
    <n v="87850"/>
    <n v="855.7"/>
    <n v="0"/>
    <n v="50"/>
    <s v="RELEASED FOR SHIPMENT         "/>
    <n v="905.7"/>
    <x v="2"/>
    <s v="ACT"/>
    <x v="0"/>
  </r>
  <r>
    <s v="01/04/2015-30/04/2015"/>
    <x v="2"/>
    <x v="1"/>
    <x v="0"/>
    <x v="0"/>
    <s v="FTE16          "/>
    <x v="15"/>
    <d v="2015-04-14T00:00:00"/>
    <n v="1341"/>
    <n v="80"/>
    <n v="107280"/>
    <s v="ZHONGSHAN, CHINA                             "/>
    <s v="LOUISA, KIKI (EM)   "/>
    <n v="146613"/>
    <m/>
    <n v="87851"/>
    <n v="536.4"/>
    <n v="0"/>
    <n v="50"/>
    <s v="REJECTED FOR SHIPMENT         "/>
    <n v="586.4"/>
    <x v="2"/>
    <s v="ACT"/>
    <x v="0"/>
  </r>
  <r>
    <s v="01/04/2015-30/04/2015"/>
    <x v="2"/>
    <x v="1"/>
    <x v="0"/>
    <x v="0"/>
    <s v="RMO-CHA-SRD    "/>
    <x v="14"/>
    <d v="2015-04-16T00:00:00"/>
    <n v="72"/>
    <n v="126.66"/>
    <n v="9119.52"/>
    <s v="NING BO, CHINA                               "/>
    <s v="JOYCE (CK)          "/>
    <n v="146668"/>
    <m/>
    <n v="87852"/>
    <n v="80"/>
    <n v="0"/>
    <n v="15"/>
    <s v="RELEASED FOR SHIPMENT         "/>
    <n v="95"/>
    <x v="2"/>
    <s v="ACT"/>
    <x v="0"/>
  </r>
  <r>
    <s v="01/04/2015-30/04/2015"/>
    <x v="2"/>
    <x v="1"/>
    <x v="0"/>
    <x v="0"/>
    <s v="SECO CLASSIC II"/>
    <x v="14"/>
    <d v="2015-04-16T00:00:00"/>
    <n v="648"/>
    <n v="77.900000000000006"/>
    <n v="50479.200000000004"/>
    <s v="NING BO, CHINA                               "/>
    <s v="SIMON, ALAN (CK)    "/>
    <n v="146671"/>
    <m/>
    <n v="87853"/>
    <n v="252.4"/>
    <n v="0"/>
    <n v="15"/>
    <s v="RELEASED FOR SHIPMENT         "/>
    <n v="267.39999999999998"/>
    <x v="2"/>
    <s v="ACT"/>
    <x v="0"/>
  </r>
  <r>
    <s v="01/04/2015-30/04/2015"/>
    <x v="2"/>
    <x v="1"/>
    <x v="0"/>
    <x v="0"/>
    <s v="OFC2000TiB     "/>
    <x v="13"/>
    <d v="2015-04-13T00:00:00"/>
    <n v="1174"/>
    <n v="26.6"/>
    <n v="31228.400000000001"/>
    <s v="CIXI, CHINA                                  "/>
    <s v="SIMON (CK)          "/>
    <n v="146554"/>
    <m/>
    <n v="87854"/>
    <n v="200"/>
    <n v="0"/>
    <n v="35"/>
    <s v="PLEASE ADVISE YOUR DISPOSITION"/>
    <n v="235"/>
    <x v="2"/>
    <s v="ACT"/>
    <x v="0"/>
  </r>
  <r>
    <s v="01/04/2015-30/04/2015"/>
    <x v="2"/>
    <x v="1"/>
    <x v="0"/>
    <x v="0"/>
    <s v="OFC2000TiB     "/>
    <x v="13"/>
    <d v="2015-04-14T00:00:00"/>
    <n v="2348"/>
    <n v="26.6"/>
    <n v="62456.800000000003"/>
    <s v="CIXI, CHINA                                  "/>
    <s v="SUMMER (CK)         "/>
    <n v="146594"/>
    <m/>
    <n v="87855"/>
    <n v="312.3"/>
    <n v="0"/>
    <n v="35"/>
    <s v="RELEASED FOR SHIPMENT         "/>
    <n v="347.3"/>
    <x v="2"/>
    <s v="ACT"/>
    <x v="0"/>
  </r>
  <r>
    <s v="01/04/2015-30/04/2015"/>
    <x v="2"/>
    <x v="1"/>
    <x v="0"/>
    <x v="0"/>
    <s v="DEOC20         "/>
    <x v="13"/>
    <d v="2015-04-20T00:00:00"/>
    <n v="2472"/>
    <n v="23.77"/>
    <n v="58759.44"/>
    <s v="CIXI, CHINA                                  "/>
    <s v="SUMMER, PHONE (CK)  "/>
    <n v="146782"/>
    <m/>
    <n v="87919"/>
    <n v="293.8"/>
    <n v="0"/>
    <n v="35"/>
    <s v="RELEASED FOR SHIPMENT         "/>
    <n v="328.8"/>
    <x v="2"/>
    <s v="ACT"/>
    <x v="0"/>
  </r>
  <r>
    <s v="01/04/2015-30/04/2015"/>
    <x v="2"/>
    <x v="1"/>
    <x v="0"/>
    <x v="0"/>
    <s v="DEOC20         "/>
    <x v="13"/>
    <d v="2015-04-23T00:00:00"/>
    <n v="4944"/>
    <n v="23.77"/>
    <n v="117518.88"/>
    <s v="CIXI, CHINA                                  "/>
    <s v="SUMMER, PHONE (CK)  "/>
    <n v="146888"/>
    <m/>
    <n v="87920"/>
    <n v="587.6"/>
    <n v="0"/>
    <n v="35"/>
    <s v="RELEASED FOR SHIPMENT         "/>
    <n v="622.6"/>
    <x v="2"/>
    <s v="ACT"/>
    <x v="0"/>
  </r>
  <r>
    <s v="01/04/2015-30/04/2015"/>
    <x v="2"/>
    <x v="1"/>
    <x v="0"/>
    <x v="0"/>
    <s v="BK1201S        "/>
    <x v="12"/>
    <d v="2015-04-22T00:00:00"/>
    <n v="2016"/>
    <n v="15.5"/>
    <n v="31248"/>
    <s v="NING BO, CHINA                               "/>
    <s v="ALAN (CK)           "/>
    <n v="146863"/>
    <m/>
    <n v="87921"/>
    <n v="200"/>
    <n v="0"/>
    <n v="60"/>
    <s v="RELEASED FOR SHIPMENT         "/>
    <n v="260"/>
    <x v="2"/>
    <s v="ACT"/>
    <x v="0"/>
  </r>
  <r>
    <s v="01/04/2015-30/04/2015"/>
    <x v="2"/>
    <x v="1"/>
    <x v="0"/>
    <x v="0"/>
    <s v="04/19190/0     "/>
    <x v="12"/>
    <d v="2015-04-23T00:00:00"/>
    <n v="540"/>
    <n v="21.5"/>
    <n v="11610"/>
    <s v="NING BO, CHINA                               "/>
    <s v="ALAN (CK)           "/>
    <n v="146889"/>
    <m/>
    <n v="87922"/>
    <n v="200"/>
    <n v="0"/>
    <n v="60"/>
    <s v="RELEASED FOR SHIPMENT         "/>
    <n v="260"/>
    <x v="2"/>
    <s v="ACT"/>
    <x v="0"/>
  </r>
  <r>
    <s v="01/04/2015-30/04/2015"/>
    <x v="2"/>
    <x v="1"/>
    <x v="0"/>
    <x v="0"/>
    <s v="DXSTG25        "/>
    <x v="16"/>
    <d v="2015-04-20T00:00:00"/>
    <n v="1360"/>
    <n v="47"/>
    <n v="63920"/>
    <s v="SHENZHEN, CHINA                              "/>
    <s v="ANN, JULIE (EM)     "/>
    <n v="146790"/>
    <m/>
    <n v="87923"/>
    <n v="319.60000000000002"/>
    <n v="0"/>
    <n v="40"/>
    <s v="RELEASED FOR SHIPMENT         "/>
    <n v="359.6"/>
    <x v="2"/>
    <s v="ACT"/>
    <x v="0"/>
  </r>
  <r>
    <s v="01/04/2015-30/04/2015"/>
    <x v="2"/>
    <x v="1"/>
    <x v="0"/>
    <x v="0"/>
    <s v="DXDHC10        "/>
    <x v="15"/>
    <d v="2015-04-21T00:00:00"/>
    <n v="1832"/>
    <n v="63.5"/>
    <n v="116332"/>
    <s v="ZHONGSHAN, CHINA                             "/>
    <s v="LOUISA, LILY (EM)   "/>
    <n v="146844"/>
    <m/>
    <n v="87924"/>
    <n v="581.70000000000005"/>
    <n v="0"/>
    <n v="50"/>
    <s v="RELEASED FOR SHIPMENT         "/>
    <n v="631.70000000000005"/>
    <x v="2"/>
    <s v="ACT"/>
    <x v="0"/>
  </r>
  <r>
    <s v="01/04/2015-30/04/2015"/>
    <x v="2"/>
    <x v="1"/>
    <x v="0"/>
    <x v="0"/>
    <s v="OFRC24TIB      "/>
    <x v="13"/>
    <d v="2015-04-18T00:00:00"/>
    <n v="1945"/>
    <n v="33.21"/>
    <n v="64593.450000000004"/>
    <s v="CIXI, CHINA                                  "/>
    <s v="SUMMER, PHONE (CK)  "/>
    <n v="146732"/>
    <m/>
    <n v="87927"/>
    <n v="323"/>
    <n v="0"/>
    <n v="35"/>
    <s v="REJECTED FOR SHIPMENT         "/>
    <n v="358"/>
    <x v="2"/>
    <s v="ACT"/>
    <x v="0"/>
  </r>
  <r>
    <s v="01/04/2015-30/04/2015"/>
    <x v="2"/>
    <x v="1"/>
    <x v="0"/>
    <x v="0"/>
    <s v="OFRC15TIB      "/>
    <x v="13"/>
    <d v="2015-04-20T00:00:00"/>
    <n v="500"/>
    <n v="25.6"/>
    <n v="12800"/>
    <s v="CIXI, CHINA                                  "/>
    <s v="SUMMER, PHONE (CK)  "/>
    <n v="146778"/>
    <m/>
    <n v="87928"/>
    <n v="200"/>
    <n v="0"/>
    <n v="35"/>
    <s v="PLEASE ADVISE YOUR DISPOSITION"/>
    <n v="235"/>
    <x v="2"/>
    <s v="ACT"/>
    <x v="0"/>
  </r>
  <r>
    <s v="01/04/2015-30/04/2015"/>
    <x v="2"/>
    <x v="1"/>
    <x v="0"/>
    <x v="0"/>
    <s v="CHA-OKT20      "/>
    <x v="14"/>
    <d v="2015-04-17T00:00:00"/>
    <n v="916"/>
    <n v="60.66"/>
    <n v="55564.56"/>
    <s v="NING BO, CHINA                               "/>
    <s v="JOYCE, PHONE (CK)   "/>
    <n v="146729"/>
    <m/>
    <n v="87948"/>
    <n v="277.8"/>
    <n v="0"/>
    <n v="15"/>
    <s v="RELEASED FOR SHIPMENT         "/>
    <n v="292.8"/>
    <x v="2"/>
    <s v="ACT"/>
    <x v="0"/>
  </r>
  <r>
    <s v="01/04/2015-30/04/2015"/>
    <x v="2"/>
    <x v="1"/>
    <x v="0"/>
    <x v="0"/>
    <s v="CAS20N         "/>
    <x v="14"/>
    <d v="2015-04-20T00:00:00"/>
    <n v="568"/>
    <n v="43.53"/>
    <n v="24725.040000000001"/>
    <s v="NING BO, CHINA                               "/>
    <s v="SIMON, SALLY (CK)   "/>
    <n v="146780"/>
    <m/>
    <n v="87949"/>
    <n v="160"/>
    <n v="0"/>
    <n v="25"/>
    <s v="RELEASED FOR SHIPMENT         "/>
    <n v="185"/>
    <x v="2"/>
    <s v="ACT"/>
    <x v="0"/>
  </r>
  <r>
    <s v="01/04/2015-30/04/2015"/>
    <x v="2"/>
    <x v="1"/>
    <x v="0"/>
    <x v="0"/>
    <s v="DKT20          "/>
    <x v="14"/>
    <d v="2015-04-20T00:00:00"/>
    <n v="792"/>
    <n v="55.52"/>
    <n v="43971.840000000004"/>
    <s v="NING BO, CHINA                               "/>
    <s v="JOYCE, SALLY (CK)   "/>
    <n v="146781"/>
    <m/>
    <n v="87950"/>
    <n v="219.9"/>
    <n v="0"/>
    <n v="15"/>
    <s v="RELEASED FOR SHIPMENT         "/>
    <n v="234.9"/>
    <x v="2"/>
    <s v="ACT"/>
    <x v="0"/>
  </r>
  <r>
    <s v="01/04/2015-30/04/2015"/>
    <x v="2"/>
    <x v="1"/>
    <x v="0"/>
    <x v="0"/>
    <s v="CVL20N         "/>
    <x v="14"/>
    <d v="2015-04-21T00:00:00"/>
    <n v="416"/>
    <n v="56.12"/>
    <n v="23345.919999999998"/>
    <s v="NING BO, CHINA                               "/>
    <s v="SALLY, ALAN (CK)    "/>
    <n v="146824"/>
    <m/>
    <n v="87951"/>
    <n v="160"/>
    <n v="0"/>
    <n v="15"/>
    <s v="RELEASED FOR SHIPMENT         "/>
    <n v="175"/>
    <x v="2"/>
    <s v="ACT"/>
    <x v="0"/>
  </r>
  <r>
    <s v="01/04/2015-30/04/2015"/>
    <x v="2"/>
    <x v="1"/>
    <x v="0"/>
    <x v="0"/>
    <s v="CFP3798WN-EU-D "/>
    <x v="14"/>
    <d v="2015-04-21T00:00:00"/>
    <n v="65"/>
    <n v="119.81"/>
    <n v="7787.6500000000005"/>
    <s v="NING BO, CHINA                               "/>
    <s v="JOYCE, LAKE (CK)    "/>
    <n v="146825"/>
    <m/>
    <n v="87952"/>
    <n v="80"/>
    <n v="0"/>
    <n v="15"/>
    <s v="RELEASED FOR SHIPMENT         "/>
    <n v="95"/>
    <x v="2"/>
    <s v="ACT"/>
    <x v="0"/>
  </r>
  <r>
    <s v="01/04/2015-30/04/2015"/>
    <x v="2"/>
    <x v="1"/>
    <x v="0"/>
    <x v="0"/>
    <s v="CFP3873C-EU-D  "/>
    <x v="14"/>
    <d v="2015-04-21T00:00:00"/>
    <n v="65"/>
    <n v="121.98"/>
    <n v="7928.7"/>
    <s v="NING BO, CHINA                               "/>
    <s v="JOYCE, LAKE (CK)    "/>
    <n v="146826"/>
    <m/>
    <n v="87953"/>
    <n v="80"/>
    <n v="0"/>
    <n v="15"/>
    <s v="RELEASED FOR SHIPMENT         "/>
    <n v="95"/>
    <x v="2"/>
    <s v="ACT"/>
    <x v="0"/>
  </r>
  <r>
    <s v="01/04/2015-30/04/2015"/>
    <x v="2"/>
    <x v="1"/>
    <x v="0"/>
    <x v="0"/>
    <s v="CFP3674WN-EU-D "/>
    <x v="14"/>
    <d v="2015-04-22T00:00:00"/>
    <n v="65"/>
    <n v="127.38"/>
    <n v="8279.6999999999989"/>
    <s v="NING BO, CHINA                               "/>
    <s v="JOYCE (CK)          "/>
    <n v="146861"/>
    <m/>
    <n v="87954"/>
    <n v="80"/>
    <n v="0"/>
    <n v="15"/>
    <s v="RELEASED FOR SHIPMENT         "/>
    <n v="95"/>
    <x v="2"/>
    <s v="ACT"/>
    <x v="0"/>
  </r>
  <r>
    <s v="01/04/2015-30/04/2015"/>
    <x v="2"/>
    <x v="1"/>
    <x v="0"/>
    <x v="0"/>
    <s v="TAH20          "/>
    <x v="14"/>
    <d v="2015-04-22T00:00:00"/>
    <n v="72"/>
    <n v="39.79"/>
    <n v="2864.88"/>
    <s v="NING BO, CHINA                               "/>
    <s v="JOYCE (CK)          "/>
    <n v="146862"/>
    <m/>
    <n v="87955"/>
    <n v="80"/>
    <n v="0"/>
    <n v="15"/>
    <s v="RELEASED FOR SHIPMENT         "/>
    <n v="95"/>
    <x v="2"/>
    <s v="ACT"/>
    <x v="0"/>
  </r>
  <r>
    <s v="01/04/2015-30/04/2015"/>
    <x v="2"/>
    <x v="1"/>
    <x v="0"/>
    <x v="0"/>
    <s v="SECO CLASSIC II"/>
    <x v="14"/>
    <d v="2015-04-22T00:00:00"/>
    <n v="648"/>
    <n v="77.900000000000006"/>
    <n v="50479.200000000004"/>
    <s v="NING BO, CHINA                               "/>
    <s v="SALLY, SUMMER (CK)  "/>
    <n v="146866"/>
    <m/>
    <n v="87956"/>
    <n v="252.4"/>
    <n v="0"/>
    <n v="15"/>
    <s v="RELEASED FOR SHIPMENT         "/>
    <n v="267.39999999999998"/>
    <x v="2"/>
    <s v="ACT"/>
    <x v="0"/>
  </r>
  <r>
    <s v="01/04/2015-30/04/2015"/>
    <x v="2"/>
    <x v="1"/>
    <x v="0"/>
    <x v="0"/>
    <s v="SUPERECO CLASSI"/>
    <x v="14"/>
    <d v="2015-04-22T00:00:00"/>
    <n v="648"/>
    <n v="89.32"/>
    <n v="57879.359999999993"/>
    <s v="NING BO, CHINA                               "/>
    <s v="SALLY, SUMMER (CK)  "/>
    <n v="146867"/>
    <m/>
    <n v="87957"/>
    <n v="289.39999999999998"/>
    <n v="0"/>
    <n v="15"/>
    <s v="RELEASED FOR SHIPMENT         "/>
    <n v="304.39999999999998"/>
    <x v="2"/>
    <s v="ACT"/>
    <x v="0"/>
  </r>
  <r>
    <s v="01/04/2015-30/04/2015"/>
    <x v="2"/>
    <x v="1"/>
    <x v="0"/>
    <x v="0"/>
    <s v="OFC2400Tif     "/>
    <x v="13"/>
    <d v="2015-04-27T00:00:00"/>
    <n v="1450"/>
    <n v="40.29"/>
    <n v="58420.5"/>
    <s v="CIXI, CHINA                                  "/>
    <s v="SUMMER, SIMON (CK)  "/>
    <n v="147047"/>
    <m/>
    <n v="88097"/>
    <n v="292.10000000000002"/>
    <n v="0"/>
    <n v="17.5"/>
    <s v="RELEASED FOR SHIPMENT         "/>
    <n v="309.60000000000002"/>
    <x v="2"/>
    <s v="ACT"/>
    <x v="0"/>
  </r>
  <r>
    <s v="01/04/2015-30/04/2015"/>
    <x v="2"/>
    <x v="1"/>
    <x v="0"/>
    <x v="0"/>
    <s v="DEOC15         "/>
    <x v="13"/>
    <d v="2015-04-27T00:00:00"/>
    <n v="5916"/>
    <n v="20.7"/>
    <n v="122461.2"/>
    <s v="CIXI, CHINA                                  "/>
    <s v="SIMON, SUMMER (CK)  "/>
    <n v="147049"/>
    <m/>
    <n v="88098"/>
    <n v="612.29999999999995"/>
    <n v="0"/>
    <n v="17.5"/>
    <s v="RELEASED FOR SHIPMENT         "/>
    <n v="629.79999999999995"/>
    <x v="2"/>
    <s v="ACT"/>
    <x v="0"/>
  </r>
  <r>
    <s v="01/04/2015-30/04/2015"/>
    <x v="2"/>
    <x v="1"/>
    <x v="0"/>
    <x v="0"/>
    <s v="FTE20          "/>
    <x v="15"/>
    <d v="2015-04-27T00:00:00"/>
    <n v="1321"/>
    <n v="92"/>
    <n v="121532"/>
    <s v="ZHONGSHAN, CHINA                             "/>
    <s v="SASA, LOUISA (EM)   "/>
    <n v="147057"/>
    <m/>
    <n v="88099"/>
    <n v="607.70000000000005"/>
    <n v="0"/>
    <n v="50"/>
    <s v="RELEASED FOR SHIPMENT         "/>
    <n v="657.7"/>
    <x v="2"/>
    <s v="ACT"/>
    <x v="0"/>
  </r>
  <r>
    <s v="01/04/2015-30/04/2015"/>
    <x v="2"/>
    <x v="1"/>
    <x v="0"/>
    <x v="0"/>
    <s v="RDY20          "/>
    <x v="14"/>
    <d v="2015-04-24T00:00:00"/>
    <n v="124"/>
    <n v="48.4"/>
    <n v="6001.5999999999995"/>
    <s v="NING BO, CHINA                               "/>
    <s v="JOYCE (CK)          "/>
    <n v="146939"/>
    <m/>
    <n v="88100"/>
    <n v="80"/>
    <n v="0"/>
    <n v="15"/>
    <s v="RELEASED FOR SHIPMENT         "/>
    <n v="95"/>
    <x v="2"/>
    <s v="ACT"/>
    <x v="0"/>
  </r>
  <r>
    <s v="01/04/2015-30/04/2015"/>
    <x v="2"/>
    <x v="1"/>
    <x v="0"/>
    <x v="0"/>
    <s v="DKT20          "/>
    <x v="14"/>
    <d v="2015-04-25T00:00:00"/>
    <n v="792"/>
    <n v="55.52"/>
    <n v="43971.840000000004"/>
    <s v="NING BO, CHINA                               "/>
    <s v="SIMON, SUMMER (CK)  "/>
    <n v="146963"/>
    <m/>
    <n v="88101"/>
    <n v="219.9"/>
    <n v="0"/>
    <n v="15"/>
    <s v="RELEASED FOR SHIPMENT         "/>
    <n v="234.9"/>
    <x v="2"/>
    <s v="ACT"/>
    <x v="0"/>
  </r>
  <r>
    <s v="01/04/2015-30/04/2015"/>
    <x v="2"/>
    <x v="1"/>
    <x v="0"/>
    <x v="0"/>
    <s v="CFP3842BW-EU-EW"/>
    <x v="14"/>
    <d v="2015-04-25T00:00:00"/>
    <n v="65"/>
    <n v="125.76"/>
    <n v="8174.4000000000005"/>
    <s v="NING BO, CHINA                               "/>
    <s v="JOYCE (CK)          "/>
    <n v="146968"/>
    <m/>
    <n v="88102"/>
    <n v="80"/>
    <n v="0"/>
    <n v="15"/>
    <s v="RELEASED FOR SHIPMENT         "/>
    <n v="95"/>
    <x v="2"/>
    <s v="ACT"/>
    <x v="0"/>
  </r>
  <r>
    <s v="01/04/2015-30/04/2015"/>
    <x v="2"/>
    <x v="1"/>
    <x v="0"/>
    <x v="0"/>
    <s v="CHASSIS 68     "/>
    <x v="14"/>
    <d v="2015-04-27T00:00:00"/>
    <n v="68"/>
    <n v="113.49"/>
    <n v="7717.32"/>
    <s v="NING BO, CHINA                               "/>
    <s v="SALLY, ALAN (CK)    "/>
    <n v="147044"/>
    <m/>
    <n v="88103"/>
    <n v="80"/>
    <n v="0"/>
    <n v="15"/>
    <s v="RELEASED FOR SHIPMENT         "/>
    <n v="95"/>
    <x v="2"/>
    <s v="ACT"/>
    <x v="0"/>
  </r>
  <r>
    <s v="01/04/2015-30/04/2015"/>
    <x v="2"/>
    <x v="1"/>
    <x v="0"/>
    <x v="0"/>
    <s v="6903040100(r06)"/>
    <x v="14"/>
    <d v="2015-04-27T00:00:00"/>
    <n v="162"/>
    <n v="1"/>
    <n v="162"/>
    <s v="NING BO, CHINA                               "/>
    <s v="SALLY (CK)          "/>
    <n v="147045"/>
    <m/>
    <n v="88104"/>
    <n v="80"/>
    <n v="0"/>
    <n v="15"/>
    <s v="RELEASED FOR SHIPMENT         "/>
    <n v="95"/>
    <x v="2"/>
    <s v="ACT"/>
    <x v="0"/>
  </r>
  <r>
    <s v="01/04/2015-30/04/2015"/>
    <x v="2"/>
    <x v="1"/>
    <x v="0"/>
    <x v="0"/>
    <s v="CHA-OKT20      "/>
    <x v="14"/>
    <d v="2015-04-27T00:00:00"/>
    <n v="916"/>
    <n v="60.66"/>
    <n v="55564.56"/>
    <s v="NING BO, CHINA                               "/>
    <s v="ALAN, JOYCE (CK)    "/>
    <n v="147046"/>
    <m/>
    <n v="88105"/>
    <n v="277.8"/>
    <n v="0"/>
    <n v="15"/>
    <s v="RELEASED FOR SHIPMENT         "/>
    <n v="292.8"/>
    <x v="2"/>
    <s v="ACT"/>
    <x v="0"/>
  </r>
  <r>
    <s v="01/04/2015-30/04/2015"/>
    <x v="2"/>
    <x v="1"/>
    <x v="0"/>
    <x v="0"/>
    <s v="MINI-MOZART EU "/>
    <x v="14"/>
    <d v="2015-04-28T00:00:00"/>
    <n v="288"/>
    <n v="78.08"/>
    <n v="22487.040000000001"/>
    <s v="NING BO, CHINA                               "/>
    <s v="ALAN, JOYCE (CK)    "/>
    <n v="147093"/>
    <m/>
    <n v="88106"/>
    <n v="112.4"/>
    <n v="0"/>
    <n v="15"/>
    <s v="RELEASED FOR SHIPMENT         "/>
    <n v="127.4"/>
    <x v="2"/>
    <s v="ACT"/>
    <x v="0"/>
  </r>
  <r>
    <s v="01/04/2015-30/04/2015"/>
    <x v="2"/>
    <x v="1"/>
    <x v="0"/>
    <x v="0"/>
    <s v="CHA-BRG        "/>
    <x v="14"/>
    <d v="2015-04-29T00:00:00"/>
    <n v="315"/>
    <n v="105"/>
    <n v="33075"/>
    <s v="NING BO, CHINA                               "/>
    <s v="JOYCE, SALLY (CK)   "/>
    <n v="147147"/>
    <m/>
    <n v="88107"/>
    <n v="165.4"/>
    <n v="0"/>
    <n v="15"/>
    <s v="RELEASED FOR SHIPMENT         "/>
    <n v="180.4"/>
    <x v="2"/>
    <s v="ACT"/>
    <x v="0"/>
  </r>
  <r>
    <s v="01/04/2015-30/04/2015"/>
    <x v="2"/>
    <x v="1"/>
    <x v="0"/>
    <x v="0"/>
    <s v="MNT06          "/>
    <x v="14"/>
    <d v="2015-04-30T00:00:00"/>
    <n v="300"/>
    <n v="23.38"/>
    <n v="7014"/>
    <s v="NING BO, CHINA                               "/>
    <s v="PHONE, SIMON (CK)   "/>
    <n v="147213"/>
    <m/>
    <n v="88108"/>
    <n v="160"/>
    <n v="0"/>
    <n v="15"/>
    <s v="PLEASE ADVISE YOUR DISPOSITION"/>
    <n v="175"/>
    <x v="2"/>
    <s v="ACT"/>
    <x v="0"/>
  </r>
  <r>
    <s v="01/04/2015-30/04/2015"/>
    <x v="2"/>
    <x v="1"/>
    <x v="0"/>
    <x v="0"/>
    <s v="RNE20(109217)  "/>
    <x v="14"/>
    <d v="2015-04-30T00:00:00"/>
    <n v="147"/>
    <n v="48.29"/>
    <n v="7098.63"/>
    <s v="NING BO, CHINA                               "/>
    <s v="SUMMER, SIMON (CK)  "/>
    <n v="147215"/>
    <m/>
    <n v="88109"/>
    <n v="80"/>
    <n v="0"/>
    <n v="15"/>
    <s v="RELEASED FOR SHIPMENT         "/>
    <n v="95"/>
    <x v="2"/>
    <s v="ACT"/>
    <x v="0"/>
  </r>
  <r>
    <s v="01/04/2015-30/04/2015"/>
    <x v="2"/>
    <x v="1"/>
    <x v="0"/>
    <x v="0"/>
    <s v="OFRC24TIB      "/>
    <x v="13"/>
    <d v="2015-04-28T00:00:00"/>
    <n v="530"/>
    <n v="40.29"/>
    <n v="21353.7"/>
    <s v="CIXI, CHINA                                  "/>
    <s v="SUMMER (CK)         "/>
    <n v="147090"/>
    <m/>
    <n v="88110"/>
    <n v="200"/>
    <n v="0"/>
    <n v="35"/>
    <s v="RELEASED FOR SHIPMENT         "/>
    <n v="235"/>
    <x v="2"/>
    <s v="ACT"/>
    <x v="0"/>
  </r>
  <r>
    <s v="01/04/2015-30/04/2015"/>
    <x v="3"/>
    <x v="1"/>
    <x v="0"/>
    <x v="0"/>
    <s v="TF5517S        "/>
    <x v="17"/>
    <d v="2015-04-01T00:00:00"/>
    <n v="76"/>
    <n v="194.9"/>
    <n v="14812.4"/>
    <s v="HE FEI, CHINA                                "/>
    <s v="CORY (CK)           "/>
    <n v="146242"/>
    <m/>
    <n v="87657"/>
    <n v="200"/>
    <n v="0"/>
    <n v="25"/>
    <s v="RELEASED FOR SHIPMENT         "/>
    <n v="225"/>
    <x v="1"/>
    <s v="ACT"/>
    <x v="0"/>
  </r>
  <r>
    <s v="01/04/2015-30/04/2015"/>
    <x v="3"/>
    <x v="1"/>
    <x v="0"/>
    <x v="0"/>
    <s v="CF200LW        "/>
    <x v="18"/>
    <d v="2015-04-02T00:00:00"/>
    <n v="135"/>
    <n v="117"/>
    <n v="15795"/>
    <s v="QINGDAO, CHINA                               "/>
    <s v="ANDY (EM)           "/>
    <n v="146267"/>
    <m/>
    <n v="87663"/>
    <n v="100"/>
    <n v="22.5"/>
    <n v="75"/>
    <s v="PLEASE ADVISE YOUR DISPOSITION"/>
    <n v="197.5"/>
    <x v="1"/>
    <s v="ACT"/>
    <x v="0"/>
  </r>
  <r>
    <s v="01/04/2015-30/04/2015"/>
    <x v="3"/>
    <x v="1"/>
    <x v="0"/>
    <x v="0"/>
    <s v="CF100LW        "/>
    <x v="18"/>
    <d v="2015-04-02T00:00:00"/>
    <n v="212"/>
    <n v="89"/>
    <n v="18868"/>
    <s v="QING DAO, CHINA                              "/>
    <s v="ANDY (CK)           "/>
    <n v="146268"/>
    <m/>
    <n v="87662"/>
    <n v="100"/>
    <n v="22.5"/>
    <n v="75"/>
    <s v="RELEASED FOR SHIPMENT         "/>
    <n v="197.5"/>
    <x v="1"/>
    <s v="ACT"/>
    <x v="0"/>
  </r>
  <r>
    <s v="01/04/2015-30/04/2015"/>
    <x v="3"/>
    <x v="1"/>
    <x v="0"/>
    <x v="0"/>
    <s v="T50084S        "/>
    <x v="17"/>
    <d v="2015-04-02T00:00:00"/>
    <n v="275"/>
    <n v="102"/>
    <n v="28050"/>
    <s v="HEFEI, CHINA                                 "/>
    <s v="CORY (AS)           "/>
    <n v="146303"/>
    <m/>
    <n v="87658"/>
    <n v="140.25"/>
    <n v="0"/>
    <n v="25"/>
    <s v="RELEASED FOR SHIPMENT         "/>
    <n v="165.25"/>
    <x v="1"/>
    <s v="ACT"/>
    <x v="0"/>
  </r>
  <r>
    <s v="01/04/2015-30/04/2015"/>
    <x v="3"/>
    <x v="1"/>
    <x v="0"/>
    <x v="0"/>
    <s v="TF50152W       "/>
    <x v="17"/>
    <d v="2015-04-02T00:00:00"/>
    <n v="111"/>
    <n v="195.43"/>
    <n v="21692.73"/>
    <s v="HEFEI, CHINA                                 "/>
    <s v="CORY (AS)           "/>
    <n v="146304"/>
    <m/>
    <n v="87659"/>
    <n v="108.5"/>
    <n v="0"/>
    <n v="25"/>
    <s v="RELEASED FOR SHIPMENT         "/>
    <n v="133.5"/>
    <x v="1"/>
    <s v="ACT"/>
    <x v="0"/>
  </r>
  <r>
    <s v="01/04/2015-30/04/2015"/>
    <x v="3"/>
    <x v="1"/>
    <x v="0"/>
    <x v="0"/>
    <s v="TF55142S       "/>
    <x v="17"/>
    <d v="2015-04-03T00:00:00"/>
    <n v="108"/>
    <n v="185.75"/>
    <n v="20061"/>
    <s v="HEFEI, CHINA                                 "/>
    <s v="CORY (EM)           "/>
    <n v="146338"/>
    <m/>
    <n v="87660"/>
    <n v="200"/>
    <n v="0"/>
    <n v="25"/>
    <s v="RELEASED FOR SHIPMENT         "/>
    <n v="225"/>
    <x v="1"/>
    <s v="ACT"/>
    <x v="0"/>
  </r>
  <r>
    <s v="01/04/2015-30/04/2015"/>
    <x v="3"/>
    <x v="1"/>
    <x v="0"/>
    <x v="0"/>
    <s v="DW45MK2        "/>
    <x v="19"/>
    <d v="2015-04-09T00:00:00"/>
    <n v="255"/>
    <n v="152"/>
    <n v="38760"/>
    <s v="SHUNDE, CHINA                                "/>
    <s v="ZITA (EM)           "/>
    <n v="146465"/>
    <m/>
    <n v="87773"/>
    <n v="200"/>
    <n v="0"/>
    <n v="35"/>
    <s v="RELEASED FOR SHIPMENT         "/>
    <n v="235"/>
    <x v="1"/>
    <s v="ACT"/>
    <x v="0"/>
  </r>
  <r>
    <s v="01/04/2015-30/04/2015"/>
    <x v="3"/>
    <x v="1"/>
    <x v="0"/>
    <x v="0"/>
    <s v="NWLAR50WHT     "/>
    <x v="17"/>
    <d v="2015-04-09T00:00:00"/>
    <n v="264"/>
    <n v="79.3"/>
    <n v="20935.2"/>
    <s v="HEFEI, CHINA                                 "/>
    <s v="JESSICA (EM)        "/>
    <n v="146463"/>
    <m/>
    <n v="87774"/>
    <n v="104.7"/>
    <n v="0"/>
    <n v="25"/>
    <s v="RELEASED FOR SHIPMENT         "/>
    <n v="129.69999999999999"/>
    <x v="1"/>
    <s v="ACT"/>
    <x v="0"/>
  </r>
  <r>
    <s v="01/04/2015-30/04/2015"/>
    <x v="3"/>
    <x v="1"/>
    <x v="0"/>
    <x v="0"/>
    <s v="NWCF250LWHT    "/>
    <x v="17"/>
    <d v="2015-04-09T00:00:00"/>
    <n v="122"/>
    <n v="135"/>
    <n v="16470"/>
    <s v="HEFEI, CHINA                                 "/>
    <s v="CORY (EM)           "/>
    <n v="146464"/>
    <m/>
    <n v="87775"/>
    <n v="100"/>
    <n v="0"/>
    <n v="25"/>
    <s v="RELEASED FOR SHIPMENT         "/>
    <n v="125"/>
    <x v="1"/>
    <s v="ACT"/>
    <x v="0"/>
  </r>
  <r>
    <s v="01/04/2015-30/04/2015"/>
    <x v="3"/>
    <x v="1"/>
    <x v="0"/>
    <x v="0"/>
    <s v="TR55122W       "/>
    <x v="17"/>
    <d v="2015-04-07T00:00:00"/>
    <n v="304"/>
    <n v="120"/>
    <n v="36480"/>
    <s v="HEFEI, CHINA                                 "/>
    <s v="CORY (EM)           "/>
    <n v="146411"/>
    <m/>
    <n v="87776"/>
    <n v="200"/>
    <n v="0"/>
    <n v="25"/>
    <s v="RELEASED FOR SHIPMENT         "/>
    <n v="225"/>
    <x v="1"/>
    <s v="ACT"/>
    <x v="0"/>
  </r>
  <r>
    <s v="01/04/2015-30/04/2015"/>
    <x v="3"/>
    <x v="1"/>
    <x v="0"/>
    <x v="0"/>
    <s v="SXS90SS        "/>
    <x v="17"/>
    <d v="2015-04-06T00:00:00"/>
    <n v="36"/>
    <n v="669"/>
    <n v="24084"/>
    <s v="HEFEI, CHINA                                 "/>
    <s v="CORY (EM)           "/>
    <n v="146368"/>
    <m/>
    <n v="87777"/>
    <n v="200"/>
    <n v="0"/>
    <n v="25"/>
    <s v="RELEASED FOR SHIPMENT         "/>
    <n v="225"/>
    <x v="1"/>
    <s v="ACT"/>
    <x v="0"/>
  </r>
  <r>
    <s v="01/04/2015-30/04/2015"/>
    <x v="3"/>
    <x v="1"/>
    <x v="0"/>
    <x v="0"/>
    <s v="TS55174WTDA    "/>
    <x v="20"/>
    <d v="2015-04-07T00:00:00"/>
    <n v="106"/>
    <n v="182"/>
    <n v="19292"/>
    <s v="CIXI, CHINA                                  "/>
    <s v="JERRY (CK)          "/>
    <n v="146412"/>
    <m/>
    <n v="87778"/>
    <n v="200"/>
    <n v="0"/>
    <n v="35"/>
    <s v="RELEASED FOR SHIPMENT         "/>
    <n v="235"/>
    <x v="1"/>
    <s v="ACT"/>
    <x v="0"/>
  </r>
  <r>
    <s v="01/04/2015-30/04/2015"/>
    <x v="3"/>
    <x v="1"/>
    <x v="0"/>
    <x v="0"/>
    <s v="TF55185W       "/>
    <x v="17"/>
    <d v="2015-04-07T00:00:00"/>
    <n v="99"/>
    <n v="201"/>
    <n v="19899"/>
    <s v="NANSHA, CHINA                                "/>
    <s v="JASON, ZITA (EM)    "/>
    <n v="146410"/>
    <m/>
    <n v="87779"/>
    <n v="200"/>
    <n v="0"/>
    <n v="60"/>
    <s v="RELEASED FOR SHIPMENT         "/>
    <n v="260"/>
    <x v="1"/>
    <s v="ACT"/>
    <x v="0"/>
  </r>
  <r>
    <s v="01/04/2015-30/04/2015"/>
    <x v="3"/>
    <x v="1"/>
    <x v="0"/>
    <x v="0"/>
    <s v="T50122W        "/>
    <x v="17"/>
    <d v="2015-04-04T00:00:00"/>
    <n v="362"/>
    <n v="105"/>
    <n v="38010"/>
    <s v="NANSHA, CHINA                                "/>
    <s v="PAUL,SUNNY (EM)     "/>
    <n v="146365"/>
    <m/>
    <n v="87780"/>
    <n v="200"/>
    <n v="0"/>
    <n v="60"/>
    <s v="RELEASED FOR SHIPMENT         "/>
    <n v="260"/>
    <x v="1"/>
    <s v="ACT"/>
    <x v="0"/>
  </r>
  <r>
    <s v="01/04/2015-30/04/2015"/>
    <x v="3"/>
    <x v="1"/>
    <x v="0"/>
    <x v="0"/>
    <s v="300SSWC        "/>
    <x v="21"/>
    <d v="2015-04-08T00:00:00"/>
    <n v="146"/>
    <n v="150"/>
    <n v="21900"/>
    <s v="ZHONGSHAN, CHINA                             "/>
    <s v="LOUISA, LILY (EM)   "/>
    <n v="146422"/>
    <m/>
    <n v="87782"/>
    <n v="109.5"/>
    <n v="0"/>
    <n v="25"/>
    <s v="RELEASED FOR SHIPMENT         "/>
    <n v="134.5"/>
    <x v="1"/>
    <s v="ACT"/>
    <x v="0"/>
  </r>
  <r>
    <s v="01/04/2015-30/04/2015"/>
    <x v="3"/>
    <x v="1"/>
    <x v="0"/>
    <x v="0"/>
    <s v="600SSWC        "/>
    <x v="21"/>
    <d v="2015-04-08T00:00:00"/>
    <n v="54"/>
    <n v="230"/>
    <n v="12420"/>
    <s v="ZHONGSHAN, CHINA                             "/>
    <s v="LOUISA, LILY (EM)   "/>
    <n v="146421"/>
    <m/>
    <n v="87783"/>
    <n v="100"/>
    <n v="0"/>
    <n v="25"/>
    <s v="RELEASED FOR SHIPMENT         "/>
    <n v="125"/>
    <x v="1"/>
    <s v="ACT"/>
    <x v="0"/>
  </r>
  <r>
    <s v="01/04/2015-30/04/2015"/>
    <x v="3"/>
    <x v="1"/>
    <x v="0"/>
    <x v="0"/>
    <s v="CF200LW        "/>
    <x v="18"/>
    <d v="2015-04-11T00:00:00"/>
    <n v="135"/>
    <n v="117"/>
    <n v="15795"/>
    <s v="QING DAO, CHINA                              "/>
    <s v="ANDY (CK)           "/>
    <n v="146532"/>
    <m/>
    <n v="87833"/>
    <n v="100"/>
    <n v="22.5"/>
    <n v="97"/>
    <s v="RELEASED FOR SHIPMENT         "/>
    <n v="219.5"/>
    <x v="1"/>
    <s v="ACT"/>
    <x v="0"/>
  </r>
  <r>
    <s v="01/04/2015-30/04/2015"/>
    <x v="3"/>
    <x v="1"/>
    <x v="0"/>
    <x v="0"/>
    <s v="CF150LW        "/>
    <x v="18"/>
    <d v="2015-04-11T00:00:00"/>
    <n v="168"/>
    <n v="105"/>
    <n v="17640"/>
    <s v="QING DAO, CHINA                              "/>
    <s v="ANDY (CK)           "/>
    <n v="146531"/>
    <m/>
    <n v="87834"/>
    <n v="100"/>
    <n v="22.5"/>
    <n v="97"/>
    <s v="RELEASED FOR SHIPMENT         "/>
    <n v="219.5"/>
    <x v="1"/>
    <s v="ACT"/>
    <x v="0"/>
  </r>
  <r>
    <s v="01/04/2015-30/04/2015"/>
    <x v="3"/>
    <x v="1"/>
    <x v="0"/>
    <x v="0"/>
    <s v="TF55153W       "/>
    <x v="20"/>
    <d v="2015-04-15T00:00:00"/>
    <n v="218"/>
    <n v="171.5"/>
    <n v="37387"/>
    <s v="CIXI, CHINA                                  "/>
    <s v="JERRY (CK)          "/>
    <n v="146632"/>
    <m/>
    <n v="87837"/>
    <n v="200"/>
    <n v="0"/>
    <n v="25"/>
    <s v="RELEASED FOR SHIPMENT         "/>
    <n v="225"/>
    <x v="1"/>
    <s v="ACT"/>
    <x v="0"/>
  </r>
  <r>
    <s v="01/04/2015-30/04/2015"/>
    <x v="3"/>
    <x v="1"/>
    <x v="0"/>
    <x v="0"/>
    <s v="TF55142B       "/>
    <x v="17"/>
    <d v="2015-04-10T00:00:00"/>
    <n v="108"/>
    <n v="182.25"/>
    <n v="19683"/>
    <s v="HE FEI, CHINA                                "/>
    <s v="JESSICA, CORY (CK)  "/>
    <n v="146494"/>
    <m/>
    <n v="87838"/>
    <n v="100"/>
    <n v="0"/>
    <n v="25"/>
    <s v="RELEASED FOR SHIPMENT         "/>
    <n v="125"/>
    <x v="1"/>
    <s v="ACT"/>
    <x v="0"/>
  </r>
  <r>
    <s v="01/04/2015-30/04/2015"/>
    <x v="3"/>
    <x v="1"/>
    <x v="0"/>
    <x v="0"/>
    <s v="SXS90B         "/>
    <x v="17"/>
    <d v="2015-04-10T00:00:00"/>
    <n v="36"/>
    <n v="675"/>
    <n v="24300"/>
    <s v="HE FEI, CHINA                                "/>
    <s v="JESSICA, CORY (CK)  "/>
    <n v="146495"/>
    <m/>
    <n v="87839"/>
    <n v="121.5"/>
    <n v="0"/>
    <n v="25"/>
    <s v="RELEASED FOR SHIPMENT         "/>
    <n v="146.5"/>
    <x v="1"/>
    <s v="ACT"/>
    <x v="0"/>
  </r>
  <r>
    <s v="01/04/2015-30/04/2015"/>
    <x v="3"/>
    <x v="1"/>
    <x v="0"/>
    <x v="0"/>
    <s v="TS55172W       "/>
    <x v="17"/>
    <d v="2015-04-11T00:00:00"/>
    <n v="101"/>
    <n v="152"/>
    <n v="15352"/>
    <s v="HE FEI, CHINA                                "/>
    <s v="JESSICA (CK)        "/>
    <n v="146530"/>
    <m/>
    <n v="87840"/>
    <n v="100"/>
    <n v="0"/>
    <n v="25"/>
    <s v="RELEASED FOR SHIPMENT         "/>
    <n v="125"/>
    <x v="1"/>
    <s v="ACT"/>
    <x v="0"/>
  </r>
  <r>
    <s v="01/04/2015-30/04/2015"/>
    <x v="3"/>
    <x v="1"/>
    <x v="0"/>
    <x v="0"/>
    <s v="TF55142S       "/>
    <x v="17"/>
    <d v="2015-04-11T00:00:00"/>
    <n v="108"/>
    <n v="185.75"/>
    <n v="20061"/>
    <s v="HE FEI, CHINA                                "/>
    <s v="JESSICA (CK)        "/>
    <n v="146529"/>
    <m/>
    <n v="87841"/>
    <n v="100.3"/>
    <n v="0"/>
    <n v="25"/>
    <s v="RELEASED FOR SHIPMENT         "/>
    <n v="125.3"/>
    <x v="1"/>
    <s v="ACT"/>
    <x v="0"/>
  </r>
  <r>
    <s v="01/04/2015-30/04/2015"/>
    <x v="3"/>
    <x v="1"/>
    <x v="0"/>
    <x v="0"/>
    <s v="TF55142W       "/>
    <x v="17"/>
    <d v="2015-04-13T00:00:00"/>
    <n v="216"/>
    <n v="177.75"/>
    <n v="38394"/>
    <s v="HE FEI, CHINA                                "/>
    <s v="CORY (CK)           "/>
    <n v="146556"/>
    <m/>
    <n v="87842"/>
    <n v="200"/>
    <n v="0"/>
    <n v="25"/>
    <s v="RELEASED FOR SHIPMENT         "/>
    <n v="225"/>
    <x v="1"/>
    <s v="ACT"/>
    <x v="0"/>
  </r>
  <r>
    <s v="01/04/2015-30/04/2015"/>
    <x v="3"/>
    <x v="1"/>
    <x v="0"/>
    <x v="0"/>
    <s v="SXS90SS        "/>
    <x v="17"/>
    <d v="2015-04-15T00:00:00"/>
    <n v="36"/>
    <n v="669"/>
    <n v="24084"/>
    <s v="HE FEI, CHINA                                "/>
    <s v="CORY (CK)           "/>
    <n v="146633"/>
    <m/>
    <n v="87843"/>
    <n v="200"/>
    <n v="0"/>
    <n v="25"/>
    <s v="RELEASED FOR SHIPMENT         "/>
    <n v="225"/>
    <x v="1"/>
    <s v="ACT"/>
    <x v="0"/>
  </r>
  <r>
    <s v="01/04/2015-30/04/2015"/>
    <x v="3"/>
    <x v="1"/>
    <x v="0"/>
    <x v="0"/>
    <s v="S450DW         "/>
    <x v="19"/>
    <d v="2015-04-14T00:00:00"/>
    <n v="258"/>
    <n v="152"/>
    <n v="39216"/>
    <s v="SHUN DE, CHINA                               "/>
    <s v="EVA (CK)            "/>
    <n v="146592"/>
    <m/>
    <n v="87845"/>
    <n v="196.1"/>
    <n v="0"/>
    <n v="17.5"/>
    <s v="RELEASED FOR SHIPMENT         "/>
    <n v="213.6"/>
    <x v="1"/>
    <s v="ACT"/>
    <x v="0"/>
  </r>
  <r>
    <s v="01/04/2015-30/04/2015"/>
    <x v="3"/>
    <x v="1"/>
    <x v="0"/>
    <x v="0"/>
    <s v="IDW450MK2      "/>
    <x v="19"/>
    <d v="2015-04-14T00:00:00"/>
    <n v="258"/>
    <n v="152"/>
    <n v="39216"/>
    <s v="SHUN DE, CHINA                               "/>
    <s v="ZITA (CK)           "/>
    <n v="146591"/>
    <m/>
    <n v="87846"/>
    <n v="196.1"/>
    <n v="0"/>
    <n v="17.5"/>
    <s v="RELEASED FOR SHIPMENT         "/>
    <n v="213.6"/>
    <x v="1"/>
    <s v="ACT"/>
    <x v="0"/>
  </r>
  <r>
    <s v="01/04/2015-30/04/2015"/>
    <x v="3"/>
    <x v="1"/>
    <x v="0"/>
    <x v="0"/>
    <s v="TR55122W       "/>
    <x v="17"/>
    <d v="2015-04-17T00:00:00"/>
    <n v="152"/>
    <n v="120"/>
    <n v="18240"/>
    <s v="HEFEI, CHINA                                 "/>
    <s v="CORY (EM)           "/>
    <n v="146741"/>
    <m/>
    <n v="87929"/>
    <n v="100"/>
    <n v="0"/>
    <n v="25"/>
    <s v="RELEASED FOR SHIPMENT         "/>
    <n v="125"/>
    <x v="1"/>
    <s v="ACT"/>
    <x v="0"/>
  </r>
  <r>
    <s v="01/04/2015-30/04/2015"/>
    <x v="3"/>
    <x v="1"/>
    <x v="0"/>
    <x v="0"/>
    <s v="T5039S         "/>
    <x v="17"/>
    <d v="2015-04-17T00:00:00"/>
    <n v="176"/>
    <n v="133.04"/>
    <n v="23415.039999999997"/>
    <s v="HEFEI, CHINA                                 "/>
    <s v="CORY (EM)           "/>
    <n v="146745"/>
    <m/>
    <n v="87930"/>
    <n v="117.1"/>
    <n v="0"/>
    <n v="25"/>
    <s v="RELEASED FOR SHIPMENT         "/>
    <n v="142.1"/>
    <x v="1"/>
    <s v="ACT"/>
    <x v="0"/>
  </r>
  <r>
    <s v="01/04/2015-30/04/2015"/>
    <x v="3"/>
    <x v="1"/>
    <x v="0"/>
    <x v="0"/>
    <s v="NWCF250LWHT    "/>
    <x v="17"/>
    <d v="2015-04-18T00:00:00"/>
    <n v="122"/>
    <n v="135"/>
    <n v="16470"/>
    <s v="HEFEI, CHINA                                 "/>
    <s v="CORY, JERRY (EM)    "/>
    <n v="146750"/>
    <m/>
    <n v="87931"/>
    <n v="200"/>
    <n v="0"/>
    <n v="25"/>
    <s v="RELEASED FOR SHIPMENT         "/>
    <n v="225"/>
    <x v="1"/>
    <s v="ACT"/>
    <x v="0"/>
  </r>
  <r>
    <s v="01/04/2015-30/04/2015"/>
    <x v="3"/>
    <x v="1"/>
    <x v="0"/>
    <x v="0"/>
    <s v="LAR55BLK       "/>
    <x v="17"/>
    <d v="2015-04-21T00:00:00"/>
    <n v="236"/>
    <n v="92.78"/>
    <n v="21896.080000000002"/>
    <s v="HE FEI, CHINA                                "/>
    <s v="JERRY, CORY (CK)    "/>
    <n v="146821"/>
    <m/>
    <n v="87932"/>
    <n v="109.5"/>
    <n v="0"/>
    <n v="25"/>
    <s v="RELEASED FOR SHIPMENT         "/>
    <n v="134.5"/>
    <x v="1"/>
    <s v="ACT"/>
    <x v="0"/>
  </r>
  <r>
    <s v="01/04/2015-30/04/2015"/>
    <x v="3"/>
    <x v="1"/>
    <x v="0"/>
    <x v="0"/>
    <s v="LAR55WHT       "/>
    <x v="17"/>
    <d v="2015-04-21T00:00:00"/>
    <n v="236"/>
    <n v="89.78"/>
    <n v="21188.080000000002"/>
    <s v="HE FEI, CHINA                                "/>
    <s v="CORY, JERRY (CK)    "/>
    <n v="146822"/>
    <m/>
    <n v="87933"/>
    <n v="105.9"/>
    <n v="0"/>
    <n v="25"/>
    <s v="RELEASED FOR SHIPMENT         "/>
    <n v="130.9"/>
    <x v="1"/>
    <s v="ACT"/>
    <x v="0"/>
  </r>
  <r>
    <s v="01/04/2015-30/04/2015"/>
    <x v="3"/>
    <x v="1"/>
    <x v="0"/>
    <x v="0"/>
    <s v="TF55142W       "/>
    <x v="17"/>
    <d v="2015-04-22T00:00:00"/>
    <n v="324"/>
    <n v="177.75"/>
    <n v="57591"/>
    <s v="HE FEI, CHINA                                "/>
    <s v="JERRY, CORY (CK)    "/>
    <n v="146868"/>
    <m/>
    <n v="87934"/>
    <n v="288"/>
    <n v="0"/>
    <n v="25"/>
    <s v="RELEASED FOR SHIPMENT         "/>
    <n v="313"/>
    <x v="1"/>
    <s v="ACT"/>
    <x v="0"/>
  </r>
  <r>
    <s v="01/04/2015-30/04/2015"/>
    <x v="3"/>
    <x v="1"/>
    <x v="0"/>
    <x v="0"/>
    <s v="TF50152W       "/>
    <x v="17"/>
    <d v="2015-04-22T00:00:00"/>
    <n v="444"/>
    <n v="195.43"/>
    <n v="86770.92"/>
    <s v="NING BO, CHINA                               "/>
    <s v="CORY (CK)           "/>
    <n v="146869"/>
    <m/>
    <n v="87935"/>
    <n v="433.85"/>
    <n v="0"/>
    <n v="25"/>
    <s v="RELEASED FOR SHIPMENT         "/>
    <n v="458.85"/>
    <x v="1"/>
    <s v="ACT"/>
    <x v="0"/>
  </r>
  <r>
    <s v="01/04/2015-30/04/2015"/>
    <x v="3"/>
    <x v="1"/>
    <x v="0"/>
    <x v="0"/>
    <s v="NWCF420LWHT    "/>
    <x v="17"/>
    <d v="2015-04-23T00:00:00"/>
    <n v="72"/>
    <n v="195"/>
    <n v="14040"/>
    <s v="HE FEI, CHINA                                "/>
    <s v="JERRY, CORY (CK)    "/>
    <n v="146890"/>
    <m/>
    <n v="87936"/>
    <n v="100"/>
    <n v="0"/>
    <n v="25"/>
    <s v="RELEASED FOR SHIPMENT         "/>
    <n v="125"/>
    <x v="1"/>
    <s v="ACT"/>
    <x v="0"/>
  </r>
  <r>
    <s v="01/04/2015-30/04/2015"/>
    <x v="3"/>
    <x v="1"/>
    <x v="0"/>
    <x v="0"/>
    <s v="NWCF295LWHT    "/>
    <x v="17"/>
    <d v="2015-04-23T00:00:00"/>
    <n v="101"/>
    <n v="150"/>
    <n v="15150"/>
    <s v="HE FEI, CHINA                                "/>
    <s v="JERRY, CORY (CK)    "/>
    <n v="146891"/>
    <m/>
    <n v="87937"/>
    <n v="100"/>
    <n v="0"/>
    <n v="25"/>
    <s v="RELEASED FOR SHIPMENT         "/>
    <n v="125"/>
    <x v="1"/>
    <s v="ACT"/>
    <x v="0"/>
  </r>
  <r>
    <s v="01/04/2015-30/04/2015"/>
    <x v="3"/>
    <x v="1"/>
    <x v="0"/>
    <x v="0"/>
    <s v="NWCF198LWHT    "/>
    <x v="17"/>
    <d v="2015-04-23T00:00:00"/>
    <n v="144"/>
    <n v="113"/>
    <n v="16272"/>
    <s v="HE FEI, CHINA                                "/>
    <s v="CORY, JERRY (CK)    "/>
    <n v="146892"/>
    <m/>
    <n v="87938"/>
    <n v="100"/>
    <n v="0"/>
    <n v="25"/>
    <s v="RELEASED FOR SHIPMENT         "/>
    <n v="125"/>
    <x v="1"/>
    <s v="ACT"/>
    <x v="0"/>
  </r>
  <r>
    <s v="01/04/2015-30/04/2015"/>
    <x v="3"/>
    <x v="1"/>
    <x v="0"/>
    <x v="0"/>
    <s v="CF250LW        "/>
    <x v="18"/>
    <d v="2015-04-21T00:00:00"/>
    <n v="103"/>
    <n v="135"/>
    <n v="13905"/>
    <s v="QINGDAO, CHINA                               "/>
    <s v="ANDY (EM)           "/>
    <n v="146851"/>
    <m/>
    <n v="87940"/>
    <n v="100"/>
    <n v="22.5"/>
    <n v="47.2"/>
    <s v="PLEASE ADVISE YOUR DISPOSITION"/>
    <n v="169.7"/>
    <x v="1"/>
    <s v="ACT"/>
    <x v="0"/>
  </r>
  <r>
    <s v="01/04/2015-30/04/2015"/>
    <x v="3"/>
    <x v="1"/>
    <x v="0"/>
    <x v="0"/>
    <s v="CF100LW        "/>
    <x v="18"/>
    <d v="2015-04-22T00:00:00"/>
    <n v="212"/>
    <n v="89"/>
    <n v="18868"/>
    <s v="QINGDAO, CHINA                               "/>
    <s v="ANDY (EM)           "/>
    <n v="146852"/>
    <m/>
    <n v="87941"/>
    <n v="100"/>
    <n v="22.5"/>
    <n v="47.2"/>
    <s v="PLEASE ADVISE YOUR DISPOSITION"/>
    <n v="169.7"/>
    <x v="1"/>
    <s v="ACT"/>
    <x v="0"/>
  </r>
  <r>
    <s v="01/04/2015-30/04/2015"/>
    <x v="3"/>
    <x v="1"/>
    <x v="0"/>
    <x v="0"/>
    <s v="NW5050FF       "/>
    <x v="20"/>
    <d v="2015-04-17T00:00:00"/>
    <n v="105"/>
    <n v="232"/>
    <n v="24360"/>
    <s v="HEFEI, CHINA                                 "/>
    <s v="JERRY (EM)          "/>
    <n v="146731"/>
    <m/>
    <n v="87943"/>
    <n v="121.8"/>
    <n v="0"/>
    <n v="25"/>
    <s v="RELEASED FOR SHIPMENT         "/>
    <n v="146.80000000000001"/>
    <x v="1"/>
    <s v="ACT"/>
    <x v="0"/>
  </r>
  <r>
    <s v="01/04/2015-30/04/2015"/>
    <x v="3"/>
    <x v="1"/>
    <x v="0"/>
    <x v="0"/>
    <s v="B5050FF        "/>
    <x v="20"/>
    <d v="2015-04-17T00:00:00"/>
    <n v="105"/>
    <n v="232"/>
    <n v="24360"/>
    <s v="HEFEI, CHINA                                 "/>
    <s v="JERRY (EM)          "/>
    <n v="146740"/>
    <m/>
    <n v="87944"/>
    <n v="121.8"/>
    <n v="0"/>
    <n v="25"/>
    <s v="RELEASED FOR SHIPMENT         "/>
    <n v="146.80000000000001"/>
    <x v="1"/>
    <s v="ACT"/>
    <x v="0"/>
  </r>
  <r>
    <s v="01/04/2015-30/04/2015"/>
    <x v="3"/>
    <x v="1"/>
    <x v="0"/>
    <x v="0"/>
    <s v="TF55153W       "/>
    <x v="20"/>
    <d v="2015-04-21T00:00:00"/>
    <n v="109"/>
    <n v="171.5"/>
    <n v="18693.5"/>
    <s v="CIXI, CHINA                                  "/>
    <s v="SIMON (CK)          "/>
    <n v="146823"/>
    <m/>
    <n v="87945"/>
    <n v="200"/>
    <n v="0"/>
    <n v="35"/>
    <s v="RELEASED FOR SHIPMENT         "/>
    <n v="235"/>
    <x v="1"/>
    <s v="ACT"/>
    <x v="0"/>
  </r>
  <r>
    <s v="01/04/2015-30/04/2015"/>
    <x v="3"/>
    <x v="1"/>
    <x v="0"/>
    <x v="0"/>
    <s v="R50263W        "/>
    <x v="20"/>
    <d v="2015-04-22T00:00:00"/>
    <n v="2192"/>
    <n v="73"/>
    <n v="160016"/>
    <s v="CIXI, CHINA                                  "/>
    <s v="SIMON, PHONE (CK)   "/>
    <n v="146865"/>
    <m/>
    <n v="87946"/>
    <n v="800.1"/>
    <n v="0"/>
    <n v="35"/>
    <s v="RELEASED FOR SHIPMENT         "/>
    <n v="835.1"/>
    <x v="1"/>
    <s v="ACT"/>
    <x v="0"/>
  </r>
  <r>
    <s v="01/04/2015-30/04/2015"/>
    <x v="3"/>
    <x v="1"/>
    <x v="0"/>
    <x v="0"/>
    <s v="SIMW60         "/>
    <x v="22"/>
    <d v="2015-04-24T00:00:00"/>
    <n v="140"/>
    <n v="140"/>
    <n v="19600"/>
    <s v="SHUNDE, CHINA                                "/>
    <s v="TRACY (EM)          "/>
    <n v="146965"/>
    <m/>
    <n v="88049"/>
    <n v="200"/>
    <n v="0"/>
    <n v="35"/>
    <s v="RELEASED FOR SHIPMENT         "/>
    <n v="235"/>
    <x v="1"/>
    <s v="ACT"/>
    <x v="0"/>
  </r>
  <r>
    <s v="01/04/2015-30/04/2015"/>
    <x v="3"/>
    <x v="1"/>
    <x v="0"/>
    <x v="0"/>
    <s v="NWLAR50WHT     "/>
    <x v="17"/>
    <d v="2015-04-27T00:00:00"/>
    <n v="264"/>
    <n v="79.3"/>
    <n v="20935.2"/>
    <s v="HEFEI, CHINA                                 "/>
    <s v="JERRY (EM)          "/>
    <n v="147069"/>
    <m/>
    <n v="88051"/>
    <n v="104.7"/>
    <n v="0"/>
    <n v="25"/>
    <s v="RELEASED FOR SHIPMENT         "/>
    <n v="129.69999999999999"/>
    <x v="1"/>
    <s v="ACT"/>
    <x v="0"/>
  </r>
  <r>
    <s v="01/04/2015-30/04/2015"/>
    <x v="3"/>
    <x v="1"/>
    <x v="0"/>
    <x v="0"/>
    <s v="NWREF50WHT     "/>
    <x v="17"/>
    <d v="2015-04-27T00:00:00"/>
    <n v="264"/>
    <n v="81.599999999999994"/>
    <n v="21542.399999999998"/>
    <s v="HEFEI, CHINA                                 "/>
    <s v="JERRY (EM)          "/>
    <n v="147070"/>
    <m/>
    <n v="88052"/>
    <n v="107.7"/>
    <n v="0"/>
    <n v="25"/>
    <s v="RELEASED FOR SHIPMENT         "/>
    <n v="132.69999999999999"/>
    <x v="1"/>
    <s v="ACT"/>
    <x v="0"/>
  </r>
  <r>
    <s v="01/04/2015-30/04/2015"/>
    <x v="3"/>
    <x v="1"/>
    <x v="0"/>
    <x v="0"/>
    <s v="NWCOM5012WHT   "/>
    <x v="17"/>
    <d v="2015-04-28T00:00:00"/>
    <n v="176"/>
    <n v="126.54"/>
    <n v="22271.040000000001"/>
    <s v="HE FEI, CHINA                                "/>
    <s v="CORY (CK)           "/>
    <n v="147095"/>
    <m/>
    <n v="88053"/>
    <n v="111.4"/>
    <n v="0"/>
    <n v="25"/>
    <s v="RELEASED FOR SHIPMENT         "/>
    <n v="136.4"/>
    <x v="1"/>
    <s v="ACT"/>
    <x v="0"/>
  </r>
  <r>
    <s v="01/04/2015-30/04/2015"/>
    <x v="3"/>
    <x v="1"/>
    <x v="0"/>
    <x v="0"/>
    <s v="NWCF142LWHT    "/>
    <x v="17"/>
    <d v="2015-04-28T00:00:00"/>
    <n v="195"/>
    <n v="99"/>
    <n v="19305"/>
    <s v="HE FEI, CHINA                                "/>
    <s v="JERRY (CK)          "/>
    <n v="147096"/>
    <m/>
    <n v="88054"/>
    <n v="100"/>
    <n v="0"/>
    <n v="25"/>
    <s v="RELEASED FOR SHIPMENT         "/>
    <n v="125"/>
    <x v="1"/>
    <s v="ACT"/>
    <x v="0"/>
  </r>
  <r>
    <s v="01/04/2015-30/04/2015"/>
    <x v="3"/>
    <x v="1"/>
    <x v="0"/>
    <x v="0"/>
    <s v="T5039S         "/>
    <x v="17"/>
    <d v="2015-04-28T00:00:00"/>
    <n v="176"/>
    <n v="133.04"/>
    <n v="23415.039999999997"/>
    <s v="HE FEI, CHINA                                "/>
    <s v="CORY (CK)           "/>
    <n v="147097"/>
    <m/>
    <n v="88055"/>
    <n v="117.1"/>
    <n v="0"/>
    <n v="25"/>
    <s v="RELEASED FOR SHIPMENT         "/>
    <n v="142.1"/>
    <x v="1"/>
    <s v="ACT"/>
    <x v="0"/>
  </r>
  <r>
    <s v="01/04/2015-30/04/2015"/>
    <x v="3"/>
    <x v="1"/>
    <x v="0"/>
    <x v="0"/>
    <s v="NW FRZ55BLK    "/>
    <x v="17"/>
    <d v="2015-04-29T00:00:00"/>
    <n v="236"/>
    <n v="104.12"/>
    <n v="24572.32"/>
    <s v="HE FEI, CHINA                                "/>
    <s v="JERRY (CK)          "/>
    <n v="147142"/>
    <m/>
    <n v="88056"/>
    <n v="122.9"/>
    <n v="0"/>
    <n v="25"/>
    <s v="RELEASED FOR SHIPMENT         "/>
    <n v="147.9"/>
    <x v="1"/>
    <s v="ACT"/>
    <x v="0"/>
  </r>
  <r>
    <s v="01/04/2015-30/04/2015"/>
    <x v="3"/>
    <x v="1"/>
    <x v="0"/>
    <x v="0"/>
    <s v="TS55172W       "/>
    <x v="17"/>
    <d v="2015-04-29T00:00:00"/>
    <n v="101"/>
    <n v="152"/>
    <n v="15352"/>
    <s v="HE FEI, CHINA                                "/>
    <s v="JERRY (CK)          "/>
    <n v="147159"/>
    <m/>
    <n v="88057"/>
    <n v="100"/>
    <n v="0"/>
    <n v="25"/>
    <s v="RELEASED FOR SHIPMENT         "/>
    <n v="125"/>
    <x v="1"/>
    <s v="ACT"/>
    <x v="0"/>
  </r>
  <r>
    <s v="01/04/2015-30/04/2015"/>
    <x v="3"/>
    <x v="1"/>
    <x v="0"/>
    <x v="0"/>
    <s v="B7030FF        "/>
    <x v="20"/>
    <d v="2015-04-24T00:00:00"/>
    <n v="105"/>
    <n v="222.9"/>
    <n v="23404.5"/>
    <s v="HE FEI, CHINA                                "/>
    <s v="JERRY (CK)          "/>
    <n v="146942"/>
    <m/>
    <n v="88058"/>
    <n v="117"/>
    <n v="0"/>
    <n v="25"/>
    <s v="RELEASED FOR SHIPMENT         "/>
    <n v="142"/>
    <x v="1"/>
    <s v="ACT"/>
    <x v="0"/>
  </r>
  <r>
    <s v="01/04/2015-30/04/2015"/>
    <x v="3"/>
    <x v="1"/>
    <x v="0"/>
    <x v="0"/>
    <s v="BSTAT7030      "/>
    <x v="20"/>
    <d v="2015-04-24T00:00:00"/>
    <n v="105"/>
    <n v="198.9"/>
    <n v="20884.5"/>
    <s v="HEFEI, CHINA                                 "/>
    <s v="JERRY (EM)          "/>
    <n v="146962"/>
    <m/>
    <n v="88059"/>
    <n v="104.4"/>
    <n v="0"/>
    <n v="25"/>
    <s v="PLEASE ADVISE YOUR DISPOSITION"/>
    <n v="129.4"/>
    <x v="1"/>
    <s v="ACT"/>
    <x v="0"/>
  </r>
  <r>
    <s v="01/04/2015-30/04/2015"/>
    <x v="3"/>
    <x v="1"/>
    <x v="0"/>
    <x v="0"/>
    <s v="UBSTAT5050     "/>
    <x v="20"/>
    <d v="2015-04-25T00:00:00"/>
    <n v="105"/>
    <n v="208"/>
    <n v="21840"/>
    <s v="HE FEI, CHINA                                "/>
    <s v="CORY, JERRY (CK)    "/>
    <n v="146960"/>
    <m/>
    <n v="88060"/>
    <n v="109.2"/>
    <n v="0"/>
    <n v="35"/>
    <s v="RELEASED FOR SHIPMENT         "/>
    <n v="144.19999999999999"/>
    <x v="1"/>
    <s v="ACT"/>
    <x v="0"/>
  </r>
  <r>
    <s v="01/04/2015-30/04/2015"/>
    <x v="3"/>
    <x v="1"/>
    <x v="0"/>
    <x v="0"/>
    <s v="BSTAT5050      "/>
    <x v="20"/>
    <d v="2015-04-25T00:00:00"/>
    <n v="105"/>
    <n v="208.9"/>
    <n v="21934.5"/>
    <s v="HE FEI, CHINA                                "/>
    <s v="JERRY, CORY (CK)    "/>
    <n v="146961"/>
    <m/>
    <n v="88061"/>
    <n v="109.7"/>
    <n v="0"/>
    <n v="25"/>
    <s v="RELEASED FOR SHIPMENT         "/>
    <n v="134.69999999999999"/>
    <x v="1"/>
    <s v="ACT"/>
    <x v="0"/>
  </r>
  <r>
    <s v="01/04/2015-30/04/2015"/>
    <x v="3"/>
    <x v="1"/>
    <x v="0"/>
    <x v="0"/>
    <s v="TF55153W       "/>
    <x v="20"/>
    <d v="2015-04-27T00:00:00"/>
    <n v="218"/>
    <n v="171.5"/>
    <n v="37387"/>
    <s v="CIXI, CHINA                                  "/>
    <s v="PHONE (CK)          "/>
    <n v="147043"/>
    <m/>
    <n v="88062"/>
    <n v="200"/>
    <n v="0"/>
    <n v="25"/>
    <s v="RELEASED FOR SHIPMENT         "/>
    <n v="225"/>
    <x v="1"/>
    <s v="ACT"/>
    <x v="0"/>
  </r>
  <r>
    <s v="01/04/2015-30/04/2015"/>
    <x v="3"/>
    <x v="1"/>
    <x v="0"/>
    <x v="0"/>
    <s v="NWR50263WWHI   "/>
    <x v="20"/>
    <d v="2015-04-28T00:00:00"/>
    <n v="274"/>
    <n v="73"/>
    <n v="20002"/>
    <s v="CIXI, CHINA                                  "/>
    <s v="SIMON (CK)          "/>
    <n v="147091"/>
    <m/>
    <n v="88063"/>
    <n v="200"/>
    <n v="0"/>
    <n v="25"/>
    <s v="RELEASED FOR SHIPMENT         "/>
    <n v="225"/>
    <x v="1"/>
    <s v="ACT"/>
    <x v="0"/>
  </r>
  <r>
    <s v="01/04/2015-30/04/2015"/>
    <x v="3"/>
    <x v="1"/>
    <x v="0"/>
    <x v="0"/>
    <s v="CF200LW        "/>
    <x v="18"/>
    <d v="2015-04-25T00:00:00"/>
    <n v="135"/>
    <n v="117"/>
    <n v="15795"/>
    <s v="QING DAO, CHINA                              "/>
    <s v="ANDY (CK)           "/>
    <n v="146959"/>
    <m/>
    <n v="88065"/>
    <n v="200"/>
    <n v="45"/>
    <n v="46"/>
    <s v="RELEASED FOR SHIPMENT         "/>
    <n v="291"/>
    <x v="1"/>
    <s v="ACT"/>
    <x v="0"/>
  </r>
  <r>
    <s v="01/04/2015-30/04/2015"/>
    <x v="3"/>
    <x v="1"/>
    <x v="0"/>
    <x v="0"/>
    <s v="444442852      "/>
    <x v="23"/>
    <d v="2015-04-25T00:00:00"/>
    <n v="100"/>
    <n v="99.8"/>
    <n v="9980"/>
    <s v="SHUNDE, CHINA                                "/>
    <s v="HUNG, SASA (EM)     "/>
    <n v="146977"/>
    <m/>
    <n v="88085"/>
    <n v="100"/>
    <n v="0"/>
    <n v="15"/>
    <s v="RELEASED FOR SHIPMENT         "/>
    <n v="115"/>
    <x v="1"/>
    <s v="ACT"/>
    <x v="0"/>
  </r>
  <r>
    <s v="01/04/2015-30/04/2015"/>
    <x v="3"/>
    <x v="1"/>
    <x v="0"/>
    <x v="0"/>
    <s v="444442851      "/>
    <x v="23"/>
    <d v="2015-04-25T00:00:00"/>
    <n v="75"/>
    <n v="88.8"/>
    <n v="6660"/>
    <s v="SHUNDE, CHINA                                "/>
    <s v="HUNG, DEMI (EM)     "/>
    <n v="146984"/>
    <m/>
    <n v="88086"/>
    <n v="100"/>
    <n v="0"/>
    <n v="15"/>
    <s v="RELEASED FOR SHIPMENT         "/>
    <n v="115"/>
    <x v="1"/>
    <s v="ACT"/>
    <x v="0"/>
  </r>
  <r>
    <s v="01/04/2015-30/04/2015"/>
    <x v="3"/>
    <x v="1"/>
    <x v="0"/>
    <x v="0"/>
    <s v="444442853      "/>
    <x v="23"/>
    <d v="2015-04-25T00:00:00"/>
    <n v="55"/>
    <n v="110.8"/>
    <n v="6094"/>
    <s v="SHUNDE, CHINA                                "/>
    <s v="HUNG, SASA (EM)     "/>
    <n v="146986"/>
    <m/>
    <n v="88087"/>
    <n v="100"/>
    <n v="0"/>
    <n v="15"/>
    <s v="RELEASED FOR SHIPMENT         "/>
    <n v="115"/>
    <x v="1"/>
    <s v="ACT"/>
    <x v="0"/>
  </r>
  <r>
    <s v="01/04/2015-30/04/2015"/>
    <x v="3"/>
    <x v="1"/>
    <x v="0"/>
    <x v="0"/>
    <s v="444442854      "/>
    <x v="23"/>
    <d v="2015-04-25T00:00:00"/>
    <n v="50"/>
    <n v="88.2"/>
    <n v="4410"/>
    <s v="SHUNDE, CHINA                                "/>
    <s v="HUNG, SASA (EM)     "/>
    <n v="146987"/>
    <m/>
    <n v="88088"/>
    <n v="100"/>
    <n v="0"/>
    <n v="15"/>
    <s v="RELEASED FOR SHIPMENT         "/>
    <n v="115"/>
    <x v="1"/>
    <s v="ACT"/>
    <x v="0"/>
  </r>
  <r>
    <s v="01/04/2015-30/04/2015"/>
    <x v="3"/>
    <x v="1"/>
    <x v="0"/>
    <x v="0"/>
    <s v="TF5517W        "/>
    <x v="17"/>
    <d v="2015-04-30T00:00:00"/>
    <n v="505"/>
    <n v="184.5"/>
    <n v="93172.5"/>
    <s v="HEFEI, CHINA                                 "/>
    <s v="JERRY (EM)          "/>
    <n v="147202"/>
    <m/>
    <n v="88090"/>
    <n v="465.9"/>
    <n v="0"/>
    <n v="25"/>
    <s v="PLEASE ADVISE YOUR DISPOSITION"/>
    <n v="490.9"/>
    <x v="1"/>
    <s v="ACT"/>
    <x v="0"/>
  </r>
  <r>
    <s v="01/04/2015-30/04/2015"/>
    <x v="4"/>
    <x v="1"/>
    <x v="0"/>
    <x v="0"/>
    <s v="CS2            "/>
    <x v="24"/>
    <d v="2015-04-01T00:00:00"/>
    <n v="750"/>
    <n v="22.93"/>
    <n v="17197.5"/>
    <s v="SU ZHOU, CHINA                               "/>
    <s v="PERRY, ANDY (CK)    "/>
    <n v="146240"/>
    <m/>
    <n v="87666"/>
    <n v="200"/>
    <n v="0"/>
    <n v="22.5"/>
    <s v="RELEASED FOR SHIPMENT         "/>
    <n v="222.5"/>
    <x v="1"/>
    <s v="ACT"/>
    <x v="0"/>
  </r>
  <r>
    <s v="01/04/2015-30/04/2015"/>
    <x v="4"/>
    <x v="1"/>
    <x v="0"/>
    <x v="0"/>
    <s v="CS3C           "/>
    <x v="24"/>
    <d v="2015-04-01T00:00:00"/>
    <n v="1257"/>
    <n v="38.75"/>
    <n v="48708.75"/>
    <s v="SU ZHOU, CHINA                               "/>
    <s v="PERRY, SUMMER (CK)  "/>
    <n v="146241"/>
    <m/>
    <n v="87667"/>
    <n v="243.5"/>
    <n v="0"/>
    <n v="22.5"/>
    <s v="RELEASED FOR SHIPMENT         "/>
    <n v="266"/>
    <x v="1"/>
    <s v="ACT"/>
    <x v="0"/>
  </r>
  <r>
    <s v="01/04/2015-30/04/2015"/>
    <x v="4"/>
    <x v="1"/>
    <x v="0"/>
    <x v="0"/>
    <s v="CS3            "/>
    <x v="24"/>
    <d v="2015-04-02T00:00:00"/>
    <n v="1930"/>
    <n v="30.48"/>
    <n v="58826.400000000001"/>
    <s v="SUZHOU, CHINA                                "/>
    <s v="SUMMER (EM)         "/>
    <n v="146294"/>
    <m/>
    <n v="87664"/>
    <n v="294.10000000000002"/>
    <n v="0"/>
    <n v="22.5"/>
    <s v="RELEASED FOR SHIPMENT         "/>
    <n v="316.60000000000002"/>
    <x v="1"/>
    <s v="ACT"/>
    <x v="0"/>
  </r>
  <r>
    <s v="01/04/2015-30/04/2015"/>
    <x v="4"/>
    <x v="1"/>
    <x v="0"/>
    <x v="0"/>
    <s v="CS6C           "/>
    <x v="24"/>
    <d v="2015-04-02T00:00:00"/>
    <n v="523"/>
    <n v="89.16"/>
    <n v="46630.68"/>
    <s v="SUZHOU, CHINA                                "/>
    <s v="SUMMER (EM)         "/>
    <n v="146296"/>
    <m/>
    <n v="87665"/>
    <n v="233.15"/>
    <n v="0"/>
    <n v="22.5"/>
    <s v="RELEASED FOR SHIPMENT         "/>
    <n v="255.65"/>
    <x v="1"/>
    <s v="ACT"/>
    <x v="0"/>
  </r>
  <r>
    <s v="01/04/2015-30/04/2015"/>
    <x v="4"/>
    <x v="1"/>
    <x v="0"/>
    <x v="0"/>
    <s v="CS5C           "/>
    <x v="24"/>
    <d v="2015-04-13T00:00:00"/>
    <n v="608"/>
    <n v="66.459999999999994"/>
    <n v="40407.679999999993"/>
    <s v="SU ZHOU, CHINA                               "/>
    <s v="ERIC, SUMMER (CK)   "/>
    <n v="146557"/>
    <m/>
    <n v="87870"/>
    <n v="202"/>
    <n v="0"/>
    <n v="22.5"/>
    <s v="RELEASED FOR SHIPMENT         "/>
    <n v="224.5"/>
    <x v="1"/>
    <s v="ACT"/>
    <x v="0"/>
  </r>
  <r>
    <s v="01/04/2015-30/04/2015"/>
    <x v="4"/>
    <x v="1"/>
    <x v="0"/>
    <x v="0"/>
    <s v="CS4C           "/>
    <x v="24"/>
    <d v="2015-04-13T00:00:00"/>
    <n v="698"/>
    <n v="54.75"/>
    <n v="38215.5"/>
    <s v="SU ZHOU, CHINA                               "/>
    <s v="ERIC, SUMMER (CK)   "/>
    <n v="146558"/>
    <m/>
    <n v="87871"/>
    <n v="191.1"/>
    <n v="0"/>
    <n v="22.5"/>
    <s v="RELEASED FOR SHIPMENT         "/>
    <n v="213.6"/>
    <x v="1"/>
    <s v="ACT"/>
    <x v="0"/>
  </r>
  <r>
    <s v="01/04/2015-30/04/2015"/>
    <x v="4"/>
    <x v="1"/>
    <x v="0"/>
    <x v="0"/>
    <s v="CS6C           "/>
    <x v="24"/>
    <d v="2015-04-14T00:00:00"/>
    <n v="523"/>
    <n v="89.16"/>
    <n v="46630.68"/>
    <s v="SUZHOU, CHINA                                "/>
    <s v="ERIC (EM)           "/>
    <n v="146583"/>
    <m/>
    <n v="87872"/>
    <n v="233.15"/>
    <n v="0"/>
    <n v="45"/>
    <s v="RELEASED FOR SHIPMENT         "/>
    <n v="278.14999999999998"/>
    <x v="1"/>
    <s v="ACT"/>
    <x v="0"/>
  </r>
  <r>
    <s v="01/04/2015-30/04/2015"/>
    <x v="4"/>
    <x v="1"/>
    <x v="0"/>
    <x v="0"/>
    <s v="LISSEHUM       "/>
    <x v="16"/>
    <d v="2015-04-17T00:00:00"/>
    <n v="1680"/>
    <n v="41.6"/>
    <n v="69888"/>
    <s v="SHENZHEN, CHINA                              "/>
    <s v="ZITA, COCO (EM)     "/>
    <n v="146712"/>
    <m/>
    <n v="87963"/>
    <n v="349.4"/>
    <n v="0"/>
    <n v="20"/>
    <s v="RELEASED FOR SHIPMENT         "/>
    <n v="369.4"/>
    <x v="1"/>
    <s v="ACT"/>
    <x v="0"/>
  </r>
  <r>
    <s v="01/04/2015-30/04/2015"/>
    <x v="4"/>
    <x v="1"/>
    <x v="0"/>
    <x v="0"/>
    <s v="PROMAX 4EN1    "/>
    <x v="16"/>
    <d v="2015-04-17T00:00:00"/>
    <n v="565"/>
    <n v="84.2"/>
    <n v="47573"/>
    <s v="SHENZHEN, CHINA                              "/>
    <s v="ANN, TRACY (EM)     "/>
    <n v="146713"/>
    <m/>
    <n v="87964"/>
    <n v="237.9"/>
    <n v="0"/>
    <n v="20"/>
    <s v="REJECTED FOR SHIPMENT         "/>
    <n v="257.89999999999998"/>
    <x v="1"/>
    <s v="ACT"/>
    <x v="0"/>
  </r>
  <r>
    <s v="01/04/2015-30/04/2015"/>
    <x v="4"/>
    <x v="1"/>
    <x v="0"/>
    <x v="0"/>
    <s v="ANTS20BOX      "/>
    <x v="24"/>
    <d v="2015-04-21T00:00:00"/>
    <n v="1754"/>
    <n v="12.87"/>
    <n v="22573.98"/>
    <s v="SU ZHOU, CHINA                               "/>
    <s v="AMY (CK)            "/>
    <n v="146820"/>
    <m/>
    <n v="87965"/>
    <n v="200"/>
    <n v="0"/>
    <n v="45"/>
    <s v="RELEASED FOR SHIPMENT         "/>
    <n v="245"/>
    <x v="1"/>
    <s v="ACT"/>
    <x v="0"/>
  </r>
  <r>
    <s v="01/04/2015-30/04/2015"/>
    <x v="5"/>
    <x v="1"/>
    <x v="0"/>
    <x v="0"/>
    <s v="BOXTER20S      "/>
    <x v="24"/>
    <d v="2015-04-18T00:00:00"/>
    <n v="550"/>
    <n v="28.18"/>
    <n v="15499"/>
    <s v="SU ZHOU, CHINA                               "/>
    <s v="ANDY (CK)           "/>
    <n v="146736"/>
    <m/>
    <n v="87966"/>
    <n v="100"/>
    <n v="0"/>
    <n v="22.5"/>
    <s v="RELEASED FOR SHIPMENT         "/>
    <n v="122.5"/>
    <x v="1"/>
    <s v="ACT"/>
    <x v="0"/>
  </r>
  <r>
    <s v="01/04/2015-30/04/2015"/>
    <x v="5"/>
    <x v="1"/>
    <x v="0"/>
    <x v="0"/>
    <s v="58120208       "/>
    <x v="24"/>
    <d v="2015-04-20T00:00:00"/>
    <n v="200"/>
    <n v="40.86"/>
    <n v="8172"/>
    <s v="SUZHOU, CHINA                                "/>
    <s v="ANDY (EM)           "/>
    <n v="146757"/>
    <m/>
    <n v="87967"/>
    <n v="100"/>
    <n v="0"/>
    <n v="22.5"/>
    <s v="RELEASED FOR SHIPMENT         "/>
    <n v="122.5"/>
    <x v="1"/>
    <s v="ACT"/>
    <x v="0"/>
  </r>
  <r>
    <s v="01/04/2015-30/04/2015"/>
    <x v="5"/>
    <x v="1"/>
    <x v="0"/>
    <x v="0"/>
    <s v="58120258       "/>
    <x v="24"/>
    <d v="2015-04-23T00:00:00"/>
    <n v="3000"/>
    <n v="35.46"/>
    <n v="106380"/>
    <s v="SUZHOU, CHINA                                "/>
    <s v="AMY, APPLE (EM)     "/>
    <n v="146913"/>
    <m/>
    <n v="87968"/>
    <n v="531.9"/>
    <n v="0"/>
    <n v="45"/>
    <s v="RELEASED FOR SHIPMENT         "/>
    <n v="576.9"/>
    <x v="1"/>
    <s v="ACT"/>
    <x v="0"/>
  </r>
  <r>
    <s v="01/04/2015-30/04/2015"/>
    <x v="5"/>
    <x v="1"/>
    <x v="0"/>
    <x v="0"/>
    <s v="58120258       "/>
    <x v="24"/>
    <d v="2015-04-25T00:00:00"/>
    <n v="3000"/>
    <n v="35.46"/>
    <n v="106380"/>
    <s v="SU ZHOU, CHINA                               "/>
    <s v="RONNIE (CK)         "/>
    <n v="146966"/>
    <m/>
    <n v="88115"/>
    <n v="531.9"/>
    <n v="0"/>
    <n v="45"/>
    <s v="RELEASED FOR SHIPMENT         "/>
    <n v="576.9"/>
    <x v="1"/>
    <s v="ACT"/>
    <x v="0"/>
  </r>
  <r>
    <s v="01/04/2015-30/04/2015"/>
    <x v="6"/>
    <x v="1"/>
    <x v="0"/>
    <x v="0"/>
    <s v="202468         "/>
    <x v="25"/>
    <d v="2015-04-01T00:00:00"/>
    <n v="76"/>
    <n v="314.89"/>
    <m/>
    <s v="TIANJIN, CHINA                               "/>
    <s v="JODIE (EM)          "/>
    <n v="146209"/>
    <m/>
    <n v="87642"/>
    <n v="200"/>
    <n v="0"/>
    <n v="25"/>
    <s v="RELEASED FOR SHIPMENT         "/>
    <n v="225"/>
    <x v="2"/>
    <s v="ACT"/>
    <x v="0"/>
  </r>
  <r>
    <s v="01/04/2015-30/04/2015"/>
    <x v="6"/>
    <x v="1"/>
    <x v="0"/>
    <x v="0"/>
    <s v="WWDF20         "/>
    <x v="26"/>
    <d v="2015-04-07T00:00:00"/>
    <n v="5922"/>
    <s v="re-inspec"/>
    <m/>
    <s v="DONGGUAN, CHINA                              "/>
    <s v="ANN, TINA (EM)      "/>
    <n v="146404"/>
    <m/>
    <n v="87762"/>
    <n v="0"/>
    <n v="0"/>
    <n v="60"/>
    <s v="REJECTED FOR SHIPMENT         "/>
    <n v="60"/>
    <x v="2"/>
    <s v="ACT"/>
    <x v="0"/>
  </r>
  <r>
    <s v="01/04/2015-30/04/2015"/>
    <x v="6"/>
    <x v="1"/>
    <x v="0"/>
    <x v="0"/>
    <s v="035943         "/>
    <x v="25"/>
    <d v="2015-04-10T00:00:00"/>
    <n v="288"/>
    <n v="213"/>
    <m/>
    <s v="TIAN JIN, CHINA                              "/>
    <s v="JODIE (CK)          "/>
    <n v="146493"/>
    <m/>
    <n v="87814"/>
    <n v="306.7"/>
    <n v="0"/>
    <n v="25"/>
    <s v="RELEASED FOR SHIPMENT         "/>
    <n v="331.7"/>
    <x v="2"/>
    <s v="ACT"/>
    <x v="0"/>
  </r>
  <r>
    <s v="01/04/2015-30/04/2015"/>
    <x v="6"/>
    <x v="1"/>
    <x v="0"/>
    <x v="0"/>
    <s v="01/69090/4     "/>
    <x v="25"/>
    <d v="2015-04-13T00:00:00"/>
    <n v="180"/>
    <n v="23.54"/>
    <m/>
    <s v="TIANJIN , CHINA                              "/>
    <s v="JODIE (EM)          "/>
    <n v="146543"/>
    <m/>
    <n v="87815"/>
    <n v="200"/>
    <n v="0"/>
    <n v="25"/>
    <s v="RELEASED FOR SHIPMENT         "/>
    <n v="225"/>
    <x v="2"/>
    <s v="ACT"/>
    <x v="0"/>
  </r>
  <r>
    <s v="01/04/2015-30/04/2015"/>
    <x v="6"/>
    <x v="1"/>
    <x v="0"/>
    <x v="0"/>
    <s v="01/69457/0     "/>
    <x v="25"/>
    <d v="2015-04-16T00:00:00"/>
    <n v="84"/>
    <n v="28.76"/>
    <m/>
    <s v="TIANJIN, CHINA                               "/>
    <s v="JODIE (EM)          "/>
    <n v="146675"/>
    <m/>
    <n v="87816"/>
    <n v="100"/>
    <n v="0"/>
    <n v="25"/>
    <s v="RELEASED FOR SHIPMENT         "/>
    <n v="125"/>
    <x v="2"/>
    <s v="ACT"/>
    <x v="0"/>
  </r>
  <r>
    <s v="01/04/2015-30/04/2015"/>
    <x v="6"/>
    <x v="1"/>
    <x v="0"/>
    <x v="0"/>
    <s v="01/69090/3     "/>
    <x v="25"/>
    <d v="2015-04-16T00:00:00"/>
    <n v="180"/>
    <n v="21.18"/>
    <m/>
    <s v="TIANJIN, CHINA                               "/>
    <s v="JODIE (EM)          "/>
    <n v="146676"/>
    <m/>
    <n v="87817"/>
    <n v="100"/>
    <n v="0"/>
    <n v="25"/>
    <s v="RELEASED FOR SHIPMENT         "/>
    <n v="125"/>
    <x v="2"/>
    <s v="ACT"/>
    <x v="0"/>
  </r>
  <r>
    <s v="01/04/2015-30/04/2015"/>
    <x v="6"/>
    <x v="1"/>
    <x v="0"/>
    <x v="0"/>
    <s v="01/69090/0     "/>
    <x v="25"/>
    <d v="2015-04-16T00:00:00"/>
    <n v="180"/>
    <n v="14.23"/>
    <m/>
    <s v="TIANJIN, CHINA                               "/>
    <s v="JODIE (EM)          "/>
    <n v="146677"/>
    <m/>
    <n v="87818"/>
    <n v="126.2"/>
    <n v="0"/>
    <n v="25"/>
    <s v="RELEASED FOR SHIPMENT         "/>
    <n v="151.19999999999999"/>
    <x v="2"/>
    <s v="ACT"/>
    <x v="0"/>
  </r>
  <r>
    <s v="01/04/2015-30/04/2015"/>
    <x v="6"/>
    <x v="1"/>
    <x v="0"/>
    <x v="0"/>
    <s v="01/69090/2     "/>
    <x v="25"/>
    <d v="2015-04-28T00:00:00"/>
    <n v="180"/>
    <n v="14.23"/>
    <m/>
    <s v="TIANJIN, CHINA                               "/>
    <s v="JODIE (EM)          "/>
    <n v="147114"/>
    <m/>
    <n v="88123"/>
    <n v="100"/>
    <n v="0"/>
    <n v="25"/>
    <s v="RELEASED FOR SHIPMENT         "/>
    <n v="125"/>
    <x v="2"/>
    <s v="ACT"/>
    <x v="0"/>
  </r>
  <r>
    <s v="01/04/2015-30/04/2015"/>
    <x v="6"/>
    <x v="1"/>
    <x v="0"/>
    <x v="0"/>
    <s v="01/69090/0     "/>
    <x v="25"/>
    <d v="2015-04-28T00:00:00"/>
    <n v="270"/>
    <n v="14.23"/>
    <m/>
    <s v="TIANJIN, CHINA                               "/>
    <s v="JODIE (EM)          "/>
    <n v="147115"/>
    <m/>
    <n v="88124"/>
    <n v="100"/>
    <n v="0"/>
    <n v="25"/>
    <s v="RELEASED FOR SHIPMENT         "/>
    <n v="125"/>
    <x v="2"/>
    <s v="ACT"/>
    <x v="0"/>
  </r>
  <r>
    <s v="01/04/2015-30/04/2015"/>
    <x v="6"/>
    <x v="1"/>
    <x v="0"/>
    <x v="0"/>
    <s v="01/69457/0     "/>
    <x v="25"/>
    <d v="2015-04-28T00:00:00"/>
    <n v="84"/>
    <n v="28.76"/>
    <m/>
    <s v="TIANJIN CHINA                                "/>
    <s v="JODIE (EM)          "/>
    <n v="147116"/>
    <m/>
    <n v="88125"/>
    <n v="100"/>
    <n v="0"/>
    <n v="25"/>
    <s v="RELEASED FOR SHIPMENT         "/>
    <n v="125"/>
    <x v="2"/>
    <s v="ACT"/>
    <x v="0"/>
  </r>
  <r>
    <s v="01/04/2015-30/04/2015"/>
    <x v="6"/>
    <x v="1"/>
    <x v="0"/>
    <x v="0"/>
    <s v="01/69090/4     "/>
    <x v="25"/>
    <d v="2015-04-30T00:00:00"/>
    <n v="90"/>
    <n v="23.54"/>
    <m/>
    <s v="TIANJIN , CHINA                              "/>
    <s v="JODIE (EM)          "/>
    <n v="147176"/>
    <m/>
    <n v="88126"/>
    <n v="200"/>
    <n v="0"/>
    <n v="25"/>
    <s v="RELEASED FOR SHIPMENT         "/>
    <n v="225"/>
    <x v="2"/>
    <s v="ACT"/>
    <x v="0"/>
  </r>
  <r>
    <s v="01/04/2015-30/04/2015"/>
    <x v="7"/>
    <x v="1"/>
    <x v="0"/>
    <x v="0"/>
    <s v="OFC2400Tif     "/>
    <x v="13"/>
    <d v="2015-04-16T00:00:00"/>
    <n v="1520"/>
    <n v="40.29"/>
    <n v="61240.799999999996"/>
    <s v="CIXI, CHINA                                  "/>
    <s v="SUMMER, PHONE (CK)  "/>
    <n v="146667"/>
    <m/>
    <n v="87849"/>
    <n v="306.2"/>
    <n v="0"/>
    <n v="35"/>
    <s v="RELEASED FOR SHIPMENT         "/>
    <n v="341.2"/>
    <x v="1"/>
    <s v="ACT"/>
    <x v="0"/>
  </r>
  <r>
    <s v="01/04/2015-30/04/2015"/>
    <x v="1"/>
    <x v="2"/>
    <x v="0"/>
    <x v="0"/>
    <s v="CUGN700ST      "/>
    <x v="11"/>
    <d v="2015-04-03T00:00:00"/>
    <n v="26"/>
    <m/>
    <m/>
    <s v="QINGDAO, CHINA                               "/>
    <s v="ANDY (EM)           "/>
    <n v="146346"/>
    <m/>
    <n v="87653"/>
    <n v="100"/>
    <n v="22.5"/>
    <n v="75"/>
    <s v="REPORT OF SURVEY              "/>
    <n v="197.5"/>
    <x v="1"/>
    <s v="ACT"/>
    <x v="0"/>
  </r>
  <r>
    <s v="01/04/2015-30/04/2015"/>
    <x v="1"/>
    <x v="2"/>
    <x v="0"/>
    <x v="0"/>
    <s v="CLGN700ST      "/>
    <x v="11"/>
    <d v="2015-04-03T00:00:00"/>
    <n v="26"/>
    <m/>
    <m/>
    <s v="QINGDAO, CHINA                               "/>
    <s v="ANDY (EM)           "/>
    <n v="146347"/>
    <m/>
    <n v="0"/>
    <n v="0"/>
    <n v="0"/>
    <n v="0"/>
    <s v="REPORT OF SURVEY              "/>
    <n v="0"/>
    <x v="1"/>
    <s v="ACT"/>
    <x v="0"/>
  </r>
  <r>
    <s v="01/04/2015-30/04/2015"/>
    <x v="1"/>
    <x v="2"/>
    <x v="0"/>
    <x v="0"/>
    <s v="CLGN1400ST     "/>
    <x v="11"/>
    <d v="2015-04-03T00:00:00"/>
    <n v="26"/>
    <m/>
    <m/>
    <s v="QINGDAO, CHINA                               "/>
    <s v="ANDY (EM)           "/>
    <n v="146348"/>
    <m/>
    <n v="0"/>
    <n v="0"/>
    <n v="0"/>
    <n v="0"/>
    <s v="REPORT OF SURVEY              "/>
    <n v="0"/>
    <x v="1"/>
    <s v="ACT"/>
    <x v="0"/>
  </r>
  <r>
    <s v="01/04/2015-30/04/2015"/>
    <x v="1"/>
    <x v="2"/>
    <x v="0"/>
    <x v="0"/>
    <s v="HEA708         "/>
    <x v="11"/>
    <d v="2015-04-21T00:00:00"/>
    <n v="40"/>
    <m/>
    <m/>
    <s v="QINGDAO, CHINA                               "/>
    <s v="ANDY (EM)           "/>
    <n v="146846"/>
    <m/>
    <n v="87926"/>
    <n v="200"/>
    <n v="45"/>
    <n v="57.2"/>
    <s v="REPORT OF SURVEY              "/>
    <n v="302.2"/>
    <x v="1"/>
    <s v="ACT"/>
    <x v="0"/>
  </r>
  <r>
    <s v="01/04/2015-30/04/2015"/>
    <x v="1"/>
    <x v="2"/>
    <x v="0"/>
    <x v="0"/>
    <s v="HEA709         "/>
    <x v="11"/>
    <d v="2015-04-21T00:00:00"/>
    <n v="40"/>
    <m/>
    <m/>
    <s v="QINGDAO, CHINA                               "/>
    <s v="ANDY (EM)           "/>
    <n v="146847"/>
    <m/>
    <n v="0"/>
    <n v="0"/>
    <n v="0"/>
    <n v="0"/>
    <s v="REPORT OF SURVEY              "/>
    <n v="0"/>
    <x v="1"/>
    <s v="ACT"/>
    <x v="0"/>
  </r>
  <r>
    <s v="01/04/2015-30/04/2015"/>
    <x v="3"/>
    <x v="2"/>
    <x v="0"/>
    <x v="0"/>
    <s v="444442865      "/>
    <x v="23"/>
    <d v="2015-04-01T00:00:00"/>
    <n v="568"/>
    <m/>
    <m/>
    <s v="SHUNDE, CHINA                                "/>
    <s v="HUNG, DEMI (EM)     "/>
    <n v="146239"/>
    <m/>
    <n v="87656"/>
    <n v="200"/>
    <n v="0"/>
    <n v="35"/>
    <s v="REPORT OF SURVEY              "/>
    <n v="235"/>
    <x v="1"/>
    <s v="ACT"/>
    <x v="0"/>
  </r>
  <r>
    <s v="01/04/2015-30/04/2015"/>
    <x v="3"/>
    <x v="2"/>
    <x v="0"/>
    <x v="0"/>
    <s v="BELLING BIMW60 "/>
    <x v="22"/>
    <d v="2015-04-02T00:00:00"/>
    <n v="289"/>
    <m/>
    <m/>
    <s v="SHUNDE, CHINA                                "/>
    <s v="PAUL, JASON (EM)    "/>
    <n v="146286"/>
    <m/>
    <n v="87654"/>
    <n v="200"/>
    <n v="0"/>
    <n v="35"/>
    <s v="REPORT OF SURVEY              "/>
    <n v="235"/>
    <x v="1"/>
    <s v="ACT"/>
    <x v="0"/>
  </r>
  <r>
    <s v="01/04/2015-30/04/2015"/>
    <x v="3"/>
    <x v="2"/>
    <x v="0"/>
    <x v="0"/>
    <s v="UWM60          "/>
    <x v="22"/>
    <d v="2015-04-02T00:00:00"/>
    <n v="332"/>
    <m/>
    <m/>
    <s v="SHUNDE, CHINA                                "/>
    <s v="PAUL, JASON (EM)    "/>
    <n v="146288"/>
    <m/>
    <n v="0"/>
    <n v="0"/>
    <n v="0"/>
    <n v="0"/>
    <s v="REPORT OF SURVEY              "/>
    <n v="0"/>
    <x v="1"/>
    <s v="ACT"/>
    <x v="0"/>
  </r>
  <r>
    <s v="01/04/2015-30/04/2015"/>
    <x v="3"/>
    <x v="2"/>
    <x v="0"/>
    <x v="0"/>
    <s v="TF60183SS      "/>
    <x v="20"/>
    <d v="2015-04-02T00:00:00"/>
    <n v="76"/>
    <m/>
    <m/>
    <s v="CIXI, CHINA                                  "/>
    <s v="JERRY (EM)          "/>
    <n v="146302"/>
    <m/>
    <n v="87655"/>
    <n v="200"/>
    <n v="0"/>
    <n v="35"/>
    <s v="REPORT OF SURVEY              "/>
    <n v="235"/>
    <x v="1"/>
    <s v="ACT"/>
    <x v="0"/>
  </r>
  <r>
    <s v="01/04/2015-30/04/2015"/>
    <x v="3"/>
    <x v="2"/>
    <x v="0"/>
    <x v="0"/>
    <s v="CF100LW        "/>
    <x v="18"/>
    <d v="2015-04-03T00:00:00"/>
    <n v="212"/>
    <m/>
    <m/>
    <s v="QINGDAO, CHINA                               "/>
    <s v="ANDY (EM)           "/>
    <n v="146356"/>
    <m/>
    <n v="87661"/>
    <n v="100"/>
    <n v="22.5"/>
    <n v="75"/>
    <s v="REPORT OF SURVEY              "/>
    <n v="197.5"/>
    <x v="1"/>
    <s v="ACT"/>
    <x v="0"/>
  </r>
  <r>
    <s v="01/04/2015-30/04/2015"/>
    <x v="3"/>
    <x v="2"/>
    <x v="0"/>
    <x v="0"/>
    <s v="CF200LW        "/>
    <x v="18"/>
    <d v="2015-04-03T00:00:00"/>
    <n v="135"/>
    <m/>
    <m/>
    <s v="QINGDAO, CHINA                               "/>
    <s v="ANDY (EM)           "/>
    <n v="146358"/>
    <m/>
    <n v="0"/>
    <n v="0"/>
    <n v="0"/>
    <n v="0"/>
    <s v="REPORT OF SURVEY              "/>
    <n v="0"/>
    <x v="1"/>
    <s v="ACT"/>
    <x v="0"/>
  </r>
  <r>
    <s v="01/04/2015-30/04/2015"/>
    <x v="3"/>
    <x v="2"/>
    <x v="0"/>
    <x v="0"/>
    <s v="150SSWC        "/>
    <x v="21"/>
    <d v="2015-04-06T00:00:00"/>
    <n v="296"/>
    <m/>
    <m/>
    <s v="ZHONGSHAN, CHINA                             "/>
    <s v="JASON, LINDA (EM)   "/>
    <n v="146366"/>
    <m/>
    <n v="87784"/>
    <n v="200"/>
    <n v="0"/>
    <n v="50"/>
    <s v="REPORT OF SURVEY              "/>
    <n v="250"/>
    <x v="1"/>
    <s v="ACT"/>
    <x v="0"/>
  </r>
  <r>
    <s v="01/04/2015-30/04/2015"/>
    <x v="3"/>
    <x v="2"/>
    <x v="0"/>
    <x v="0"/>
    <s v="600SSWC        "/>
    <x v="21"/>
    <d v="2015-04-14T00:00:00"/>
    <n v="200"/>
    <m/>
    <m/>
    <s v="ZHONGSHAN, CHINA                             "/>
    <s v="JASON (EM)          "/>
    <n v="146616"/>
    <m/>
    <n v="87832"/>
    <n v="200"/>
    <n v="0"/>
    <n v="50"/>
    <s v="REPORT OF SURVEY              "/>
    <n v="250"/>
    <x v="1"/>
    <s v="ACT"/>
    <x v="0"/>
  </r>
  <r>
    <s v="01/04/2015-30/04/2015"/>
    <x v="3"/>
    <x v="2"/>
    <x v="0"/>
    <x v="0"/>
    <s v="CF150LW        "/>
    <x v="18"/>
    <d v="2015-04-14T00:00:00"/>
    <n v="168"/>
    <m/>
    <m/>
    <s v="QING DAO, CHINA                              "/>
    <s v="ANDY (CK)           "/>
    <n v="146617"/>
    <m/>
    <n v="87835"/>
    <n v="200"/>
    <n v="0"/>
    <n v="107"/>
    <s v="REPORT OF SURVEY              "/>
    <n v="307"/>
    <x v="1"/>
    <s v="ACT"/>
    <x v="0"/>
  </r>
  <r>
    <s v="01/04/2015-30/04/2015"/>
    <x v="3"/>
    <x v="2"/>
    <x v="0"/>
    <x v="0"/>
    <s v="CF200LW        "/>
    <x v="18"/>
    <d v="2015-04-14T00:00:00"/>
    <n v="135"/>
    <m/>
    <m/>
    <s v="QING DAO, CHINA                              "/>
    <s v="ANDY (CK)           "/>
    <n v="146618"/>
    <m/>
    <n v="0"/>
    <n v="0"/>
    <n v="0"/>
    <n v="0"/>
    <s v="REPORT OF SURVEY              "/>
    <n v="0"/>
    <x v="1"/>
    <s v="ACT"/>
    <x v="0"/>
  </r>
  <r>
    <s v="01/04/2015-30/04/2015"/>
    <x v="3"/>
    <x v="2"/>
    <x v="0"/>
    <x v="0"/>
    <s v="INT70FF        "/>
    <x v="20"/>
    <d v="2015-04-11T00:00:00"/>
    <n v="105"/>
    <m/>
    <m/>
    <s v="HE FEI, CHINA                                "/>
    <s v="CORY (CK)           "/>
    <n v="146533"/>
    <m/>
    <n v="87836"/>
    <n v="200"/>
    <n v="0"/>
    <n v="25"/>
    <s v="REPORT OF SURVEY              "/>
    <n v="225"/>
    <x v="1"/>
    <s v="ACT"/>
    <x v="0"/>
  </r>
  <r>
    <s v="01/04/2015-30/04/2015"/>
    <x v="3"/>
    <x v="2"/>
    <x v="0"/>
    <x v="0"/>
    <s v="INT50FF        "/>
    <x v="20"/>
    <d v="2015-04-11T00:00:00"/>
    <n v="105"/>
    <m/>
    <m/>
    <s v="HE FEI, CHINA                                "/>
    <s v="CORY (CK)           "/>
    <n v="146534"/>
    <m/>
    <n v="0"/>
    <n v="0"/>
    <n v="0"/>
    <n v="0"/>
    <s v="REPORT OF SURVEY              "/>
    <n v="0"/>
    <x v="1"/>
    <s v="ACT"/>
    <x v="0"/>
  </r>
  <r>
    <s v="01/04/2015-30/04/2015"/>
    <x v="3"/>
    <x v="2"/>
    <x v="0"/>
    <x v="0"/>
    <s v="NW7030FF       "/>
    <x v="20"/>
    <d v="2015-04-11T00:00:00"/>
    <n v="105"/>
    <m/>
    <m/>
    <s v="HE FEI, CHINA                                "/>
    <s v="CORY (CK)           "/>
    <n v="146535"/>
    <m/>
    <n v="0"/>
    <n v="0"/>
    <n v="0"/>
    <n v="0"/>
    <s v="REPORT OF SURVEY              "/>
    <n v="0"/>
    <x v="1"/>
    <s v="ACT"/>
    <x v="0"/>
  </r>
  <r>
    <s v="01/04/2015-30/04/2015"/>
    <x v="3"/>
    <x v="2"/>
    <x v="0"/>
    <x v="0"/>
    <s v="R5010W         "/>
    <x v="17"/>
    <d v="2015-04-16T00:00:00"/>
    <n v="528"/>
    <m/>
    <m/>
    <s v="HE FEI, CHINA                                "/>
    <s v="CORY (CK)           "/>
    <n v="146666"/>
    <m/>
    <n v="87844"/>
    <n v="200"/>
    <n v="0"/>
    <n v="25"/>
    <s v="REPORT OF SURVEY              "/>
    <n v="225"/>
    <x v="1"/>
    <s v="ACT"/>
    <x v="0"/>
  </r>
  <r>
    <s v="01/04/2015-30/04/2015"/>
    <x v="3"/>
    <x v="2"/>
    <x v="0"/>
    <x v="0"/>
    <s v="DW45MK2        "/>
    <x v="19"/>
    <d v="2015-04-15T00:00:00"/>
    <n v="242"/>
    <m/>
    <m/>
    <s v="SHUNDE, CHINA                                "/>
    <s v="JASON, ANNIE (EM)   "/>
    <n v="146644"/>
    <m/>
    <n v="87847"/>
    <n v="200"/>
    <n v="0"/>
    <n v="35"/>
    <s v="REPORT OF SURVEY              "/>
    <n v="235"/>
    <x v="1"/>
    <s v="ACT"/>
    <x v="0"/>
  </r>
  <r>
    <s v="01/04/2015-30/04/2015"/>
    <x v="3"/>
    <x v="2"/>
    <x v="0"/>
    <x v="0"/>
    <s v="S450DW         "/>
    <x v="19"/>
    <d v="2015-04-16T00:00:00"/>
    <n v="258"/>
    <m/>
    <m/>
    <s v="SHUNDE, CHINA                                "/>
    <s v="JASON (EM)          "/>
    <n v="146691"/>
    <m/>
    <n v="87848"/>
    <n v="200"/>
    <n v="0"/>
    <n v="35"/>
    <s v="REPORT OF SURVEY              "/>
    <n v="235"/>
    <x v="1"/>
    <s v="ACT"/>
    <x v="0"/>
  </r>
  <r>
    <s v="01/04/2015-30/04/2015"/>
    <x v="3"/>
    <x v="2"/>
    <x v="0"/>
    <x v="0"/>
    <s v="IDW450MK2      "/>
    <x v="19"/>
    <d v="2015-04-16T00:00:00"/>
    <n v="258"/>
    <m/>
    <m/>
    <s v="SHUNDE, CHINA                                "/>
    <s v="JASON (EM)          "/>
    <n v="146692"/>
    <m/>
    <n v="0"/>
    <n v="0"/>
    <n v="0"/>
    <n v="0"/>
    <s v="REPORT OF SURVEY              "/>
    <n v="0"/>
    <x v="1"/>
    <s v="ACT"/>
    <x v="0"/>
  </r>
  <r>
    <s v="01/04/2015-30/04/2015"/>
    <x v="3"/>
    <x v="2"/>
    <x v="0"/>
    <x v="0"/>
    <s v="B5050FF        "/>
    <x v="20"/>
    <d v="2015-04-22T00:00:00"/>
    <n v="105"/>
    <m/>
    <m/>
    <s v="HEFEI, CHINA                                 "/>
    <s v="JERRY (EM)          "/>
    <n v="146880"/>
    <m/>
    <n v="0"/>
    <n v="0"/>
    <n v="0"/>
    <n v="0"/>
    <s v="REPORT OF SURVEY              "/>
    <n v="0"/>
    <x v="1"/>
    <s v="ACT"/>
    <x v="0"/>
  </r>
  <r>
    <s v="01/04/2015-30/04/2015"/>
    <x v="3"/>
    <x v="2"/>
    <x v="0"/>
    <x v="0"/>
    <s v="CF250LW        "/>
    <x v="18"/>
    <d v="2015-04-23T00:00:00"/>
    <n v="103"/>
    <m/>
    <m/>
    <s v="QING DAO, CHINA                              "/>
    <s v="ANDY (CK)           "/>
    <n v="146894"/>
    <m/>
    <n v="0"/>
    <n v="0"/>
    <n v="0"/>
    <n v="0"/>
    <s v="REPORT OF SURVEY              "/>
    <n v="0"/>
    <x v="1"/>
    <s v="ACT"/>
    <x v="0"/>
  </r>
  <r>
    <s v="01/04/2015-30/04/2015"/>
    <x v="3"/>
    <x v="2"/>
    <x v="0"/>
    <x v="0"/>
    <s v="TF55185W       "/>
    <x v="17"/>
    <d v="2015-04-23T00:00:00"/>
    <n v="84"/>
    <m/>
    <m/>
    <s v="NANSHA, CHINA                                "/>
    <s v="JASON (EM)          "/>
    <n v="146885"/>
    <m/>
    <n v="87939"/>
    <n v="200"/>
    <n v="0"/>
    <n v="60"/>
    <s v="REPORT OF SURVEY              "/>
    <n v="260"/>
    <x v="1"/>
    <s v="ACT"/>
    <x v="0"/>
  </r>
  <r>
    <s v="01/04/2015-30/04/2015"/>
    <x v="3"/>
    <x v="2"/>
    <x v="0"/>
    <x v="0"/>
    <s v="CF100LW        "/>
    <x v="18"/>
    <d v="2015-04-23T00:00:00"/>
    <n v="212"/>
    <m/>
    <m/>
    <s v="QING DAO, CHINA                              "/>
    <s v="ANDY (CK)           "/>
    <n v="146893"/>
    <m/>
    <n v="87942"/>
    <n v="200"/>
    <n v="45"/>
    <n v="57.2"/>
    <s v="REPORT OF SURVEY              "/>
    <n v="302.2"/>
    <x v="1"/>
    <s v="ACT"/>
    <x v="0"/>
  </r>
  <r>
    <s v="01/04/2015-30/04/2015"/>
    <x v="3"/>
    <x v="2"/>
    <x v="0"/>
    <x v="0"/>
    <s v="NW5050FF       "/>
    <x v="20"/>
    <d v="2015-04-22T00:00:00"/>
    <n v="105"/>
    <m/>
    <m/>
    <s v="HEFEI, CHINA                                 "/>
    <s v="JERRY (EM)          "/>
    <n v="146879"/>
    <m/>
    <n v="87947"/>
    <n v="200"/>
    <n v="0"/>
    <n v="25"/>
    <s v="REPORT OF SURVEY              "/>
    <n v="225"/>
    <x v="1"/>
    <s v="ACT"/>
    <x v="0"/>
  </r>
  <r>
    <s v="01/04/2015-30/04/2015"/>
    <x v="3"/>
    <x v="2"/>
    <x v="0"/>
    <x v="0"/>
    <s v="SIMW60         "/>
    <x v="22"/>
    <d v="2015-04-28T00:00:00"/>
    <n v="140"/>
    <m/>
    <m/>
    <s v="SHUNDE, CHINA                                "/>
    <s v="JASON (EM)          "/>
    <n v="147110"/>
    <m/>
    <n v="88050"/>
    <n v="200"/>
    <n v="0"/>
    <n v="35"/>
    <s v="REPORT OF SURVEY              "/>
    <n v="235"/>
    <x v="1"/>
    <s v="ACT"/>
    <x v="0"/>
  </r>
  <r>
    <s v="01/04/2015-30/04/2015"/>
    <x v="3"/>
    <x v="2"/>
    <x v="0"/>
    <x v="0"/>
    <s v="B7030FF        "/>
    <x v="20"/>
    <d v="2015-04-29T00:00:00"/>
    <n v="105"/>
    <m/>
    <m/>
    <s v="HE FEI, CHINA                                "/>
    <s v="CORY (CK)           "/>
    <n v="147148"/>
    <m/>
    <n v="88064"/>
    <n v="200"/>
    <n v="0"/>
    <n v="25"/>
    <s v="REPORT OF SURVEY              "/>
    <n v="225"/>
    <x v="1"/>
    <s v="ACT"/>
    <x v="0"/>
  </r>
  <r>
    <s v="01/04/2015-30/04/2015"/>
    <x v="3"/>
    <x v="2"/>
    <x v="0"/>
    <x v="0"/>
    <s v="444442851      "/>
    <x v="23"/>
    <d v="2015-04-29T00:00:00"/>
    <n v="273"/>
    <m/>
    <m/>
    <s v="SHUNDE, CHINA                                "/>
    <s v="JASON (EM)          "/>
    <n v="147171"/>
    <m/>
    <n v="88089"/>
    <n v="200"/>
    <n v="0"/>
    <n v="35"/>
    <s v="REPORT OF SURVEY              "/>
    <n v="235"/>
    <x v="1"/>
    <s v="ACT"/>
    <x v="0"/>
  </r>
  <r>
    <s v="01/04/2015-30/04/2015"/>
    <x v="3"/>
    <x v="2"/>
    <x v="0"/>
    <x v="0"/>
    <s v="R50263W        "/>
    <x v="20"/>
    <d v="2015-04-29T00:00:00"/>
    <n v="548"/>
    <m/>
    <m/>
    <s v="CIXI, CHINA                                  "/>
    <s v="PHONE, SIMON (CK)   "/>
    <n v="147149"/>
    <m/>
    <n v="88195"/>
    <n v="400"/>
    <n v="0"/>
    <n v="35"/>
    <s v="REPORT OF SURVEY              "/>
    <n v="435"/>
    <x v="1"/>
    <s v="ACT"/>
    <x v="0"/>
  </r>
  <r>
    <s v="01/04/2015-30/04/2015"/>
    <x v="3"/>
    <x v="2"/>
    <x v="0"/>
    <x v="0"/>
    <s v="TF55153W       "/>
    <x v="20"/>
    <d v="2015-04-29T00:00:00"/>
    <n v="109"/>
    <m/>
    <m/>
    <s v="CIXI, CHINA                                  "/>
    <s v="SIMON, PHONE (CK)   "/>
    <n v="147150"/>
    <m/>
    <n v="0"/>
    <n v="0"/>
    <n v="0"/>
    <n v="0"/>
    <s v="REPORT OF SURVEY              "/>
    <n v="0"/>
    <x v="1"/>
    <s v="ACT"/>
    <x v="0"/>
  </r>
  <r>
    <s v="01/04/2015-30/04/2015"/>
    <x v="3"/>
    <x v="2"/>
    <x v="0"/>
    <x v="0"/>
    <s v="COMFF5515WHT   "/>
    <x v="20"/>
    <d v="2015-04-29T00:00:00"/>
    <n v="109"/>
    <m/>
    <m/>
    <s v="CIXI, CHINA                                  "/>
    <s v="SIMON, PHONE (EM)   "/>
    <n v="147151"/>
    <m/>
    <n v="0"/>
    <n v="0"/>
    <n v="0"/>
    <n v="0"/>
    <s v="REPORT OF SURVEY              "/>
    <n v="0"/>
    <x v="1"/>
    <s v="ACT"/>
    <x v="0"/>
  </r>
  <r>
    <s v="03/04/2015-10/04/2015"/>
    <x v="8"/>
    <x v="1"/>
    <x v="0"/>
    <x v="0"/>
    <s v="TM-5002        "/>
    <x v="27"/>
    <d v="2015-04-06T00:00:00"/>
    <n v="1266"/>
    <n v="20.7"/>
    <n v="26206.2"/>
    <s v="SHUNDE, CHINA                                "/>
    <s v="ANNIE, KIKI (EM)    "/>
    <n v="146381"/>
    <m/>
    <n v="87754"/>
    <n v="200"/>
    <n v="0"/>
    <n v="15"/>
    <s v="RELEASED FOR SHIPMENT         "/>
    <n v="215"/>
    <x v="1"/>
    <s v="ACT"/>
    <x v="0"/>
  </r>
  <r>
    <s v="03/04/2015-10/04/2015"/>
    <x v="8"/>
    <x v="1"/>
    <x v="0"/>
    <x v="0"/>
    <s v="NC2007         "/>
    <x v="28"/>
    <d v="2015-04-10T00:00:00"/>
    <n v="3000"/>
    <n v="14.3"/>
    <n v="42900"/>
    <s v="DONGGUAN, CHINA                              "/>
    <s v="LIZ, JULIE (EM)     "/>
    <n v="146503"/>
    <m/>
    <n v="87873"/>
    <n v="200"/>
    <n v="0"/>
    <n v="30"/>
    <s v="PLEASE ADVISE YOUR DISPOSITION"/>
    <n v="230"/>
    <x v="1"/>
    <s v="ACT"/>
    <x v="0"/>
  </r>
  <r>
    <s v="03/04/2015-10/04/2015"/>
    <x v="8"/>
    <x v="1"/>
    <x v="0"/>
    <x v="0"/>
    <s v="FS-2700        "/>
    <x v="28"/>
    <d v="2015-04-10T00:00:00"/>
    <n v="2370"/>
    <n v="8"/>
    <n v="18960"/>
    <s v="DONGGUAN, CHINA                              "/>
    <s v="ANN, COCO (EM)      "/>
    <n v="146513"/>
    <m/>
    <n v="87874"/>
    <n v="100"/>
    <n v="0"/>
    <n v="30"/>
    <s v="RELEASED FOR SHIPMENT         "/>
    <n v="130"/>
    <x v="1"/>
    <s v="ACT"/>
    <x v="0"/>
  </r>
  <r>
    <s v="03/04/2015-10/04/2015"/>
    <x v="8"/>
    <x v="1"/>
    <x v="0"/>
    <x v="0"/>
    <s v="20990115       "/>
    <x v="25"/>
    <d v="2015-04-24T00:00:00"/>
    <n v="96"/>
    <n v="1"/>
    <n v="96"/>
    <s v="TIAN JIN, CHINA                              "/>
    <s v="JODIE (CK)          "/>
    <n v="146928"/>
    <m/>
    <n v="87972"/>
    <n v="200"/>
    <n v="0"/>
    <n v="45"/>
    <s v="RELEASED FOR SHIPMENT         "/>
    <n v="245"/>
    <x v="1"/>
    <s v="ACT"/>
    <x v="0"/>
  </r>
  <r>
    <s v="03/04/2015-10/04/2015"/>
    <x v="8"/>
    <x v="1"/>
    <x v="0"/>
    <x v="0"/>
    <s v="20990148       "/>
    <x v="25"/>
    <d v="2015-04-24T00:00:00"/>
    <n v="60"/>
    <n v="1"/>
    <n v="60"/>
    <s v="TIANJIN, CHINA                               "/>
    <s v="JODIE (EM)          "/>
    <n v="146930"/>
    <m/>
    <n v="87973"/>
    <n v="200"/>
    <n v="0"/>
    <n v="45"/>
    <s v="RELEASED FOR SHIPMENT         "/>
    <n v="245"/>
    <x v="1"/>
    <s v="ACT"/>
    <x v="0"/>
  </r>
  <r>
    <s v="03/04/2015-10/04/2015"/>
    <x v="8"/>
    <x v="1"/>
    <x v="0"/>
    <x v="0"/>
    <s v="C2010          "/>
    <x v="29"/>
    <d v="2015-04-27T00:00:00"/>
    <n v="5004"/>
    <n v="7.5"/>
    <n v="37530"/>
    <s v="DONGGUAN, CHINA                              "/>
    <s v="ANN, LIZ (EM)       "/>
    <n v="147055"/>
    <m/>
    <n v="88120"/>
    <n v="200"/>
    <n v="0"/>
    <n v="60"/>
    <s v="RELEASED FOR SHIPMENT         "/>
    <n v="260"/>
    <x v="1"/>
    <s v="ACT"/>
    <x v="0"/>
  </r>
  <r>
    <s v="04/04/2015-30/04/2015"/>
    <x v="9"/>
    <x v="1"/>
    <x v="0"/>
    <x v="0"/>
    <s v="TAP1           "/>
    <x v="30"/>
    <d v="2015-04-06T00:00:00"/>
    <n v="100"/>
    <n v="20"/>
    <n v="2000"/>
    <s v="ZHONGSHAN, CHINA                             "/>
    <s v="ANN,ZITA (EM)       "/>
    <n v="146394"/>
    <m/>
    <n v="87753"/>
    <n v="200"/>
    <n v="0"/>
    <n v="50"/>
    <s v="PLEASE ADVISE YOUR DISPOSITION"/>
    <n v="250"/>
    <x v="1"/>
    <s v="ACT"/>
    <x v="0"/>
  </r>
  <r>
    <s v="04/04/2015-30/04/2015"/>
    <x v="9"/>
    <x v="1"/>
    <x v="0"/>
    <x v="0"/>
    <s v="TAP1           "/>
    <x v="30"/>
    <d v="2015-04-14T00:00:00"/>
    <n v="280"/>
    <n v="20"/>
    <n v="5600"/>
    <s v="ZHONGSHAN, CHINA                             "/>
    <s v="ANN, BETTY (EM)     "/>
    <n v="146605"/>
    <m/>
    <n v="87878"/>
    <n v="200"/>
    <n v="0"/>
    <n v="50"/>
    <s v="PLEASE ADVISE YOUR DISPOSITION"/>
    <n v="250"/>
    <x v="1"/>
    <s v="ACT"/>
    <x v="0"/>
  </r>
  <r>
    <s v="04/04/2015-30/04/2015"/>
    <x v="9"/>
    <x v="1"/>
    <x v="0"/>
    <x v="0"/>
    <s v="TAP1           "/>
    <x v="30"/>
    <d v="2015-04-16T00:00:00"/>
    <n v="720"/>
    <n v="20"/>
    <n v="14400"/>
    <s v="ZHONGSHAN, CHINA                             "/>
    <s v="ANN, SUNNY (EM)     "/>
    <n v="146656"/>
    <m/>
    <n v="87879"/>
    <n v="200"/>
    <n v="0"/>
    <n v="50"/>
    <s v="PLEASE ADVISE YOUR DISPOSITION"/>
    <n v="250"/>
    <x v="1"/>
    <s v="ACT"/>
    <x v="0"/>
  </r>
  <r>
    <s v="28/03/2015-30/04/2015"/>
    <x v="10"/>
    <x v="1"/>
    <x v="0"/>
    <x v="0"/>
    <s v="DLG1058 REV04  "/>
    <x v="14"/>
    <d v="2015-04-02T00:00:00"/>
    <n v="546"/>
    <n v="153.12"/>
    <n v="56784"/>
    <s v="NINGBO, CHINA                                "/>
    <s v="SALLY (EM)          "/>
    <n v="146269"/>
    <m/>
    <n v="87670"/>
    <n v="418"/>
    <n v="0"/>
    <n v="15"/>
    <s v="PLEASE ADVISE YOUR DISPOSITION"/>
    <n v="433"/>
    <x v="2"/>
    <s v="ACT"/>
    <x v="0"/>
  </r>
  <r>
    <s v="28/03/2015-30/04/2015"/>
    <x v="10"/>
    <x v="1"/>
    <x v="0"/>
    <x v="0"/>
    <s v="PF2325HG       "/>
    <x v="31"/>
    <d v="2015-04-02T00:00:00"/>
    <n v="860"/>
    <n v="104"/>
    <n v="36120"/>
    <s v="FUZHOU, CHINA                                "/>
    <s v="SUNNY (EM)          "/>
    <n v="146312"/>
    <m/>
    <n v="87671"/>
    <n v="447.2"/>
    <n v="45"/>
    <n v="100"/>
    <s v="RELEASED FOR SHIPMENT         "/>
    <n v="592.20000000000005"/>
    <x v="2"/>
    <s v="ACT"/>
    <x v="0"/>
  </r>
  <r>
    <s v="28/03/2015-30/04/2015"/>
    <x v="10"/>
    <x v="1"/>
    <x v="0"/>
    <x v="0"/>
    <s v="CLIMA10ECL     "/>
    <x v="13"/>
    <d v="2015-04-01T00:00:00"/>
    <n v="476"/>
    <n v="42"/>
    <n v="24371.200000000001"/>
    <s v="CIXI, CHINA                                  "/>
    <s v="PHONE, SIMON (CK)   "/>
    <n v="146231"/>
    <m/>
    <n v="87673"/>
    <n v="200"/>
    <n v="0"/>
    <n v="35"/>
    <s v="RELEASED FOR SHIPMENT         "/>
    <n v="235"/>
    <x v="2"/>
    <s v="ACT"/>
    <x v="0"/>
  </r>
  <r>
    <s v="28/03/2015-30/04/2015"/>
    <x v="10"/>
    <x v="1"/>
    <x v="0"/>
    <x v="0"/>
    <s v="CLIMA15ECL     "/>
    <x v="13"/>
    <d v="2015-04-03T00:00:00"/>
    <n v="1000"/>
    <n v="51.2"/>
    <n v="1000"/>
    <s v="CIXI, CHINA                                  "/>
    <s v="SIMON (EM)          "/>
    <n v="146340"/>
    <m/>
    <n v="87674"/>
    <n v="256"/>
    <n v="0"/>
    <n v="35"/>
    <s v="RELEASED FOR SHIPMENT         "/>
    <n v="291"/>
    <x v="2"/>
    <s v="ACT"/>
    <x v="0"/>
  </r>
  <r>
    <s v="28/03/2015-30/04/2015"/>
    <x v="10"/>
    <x v="1"/>
    <x v="0"/>
    <x v="0"/>
    <s v="BLF50-AU       "/>
    <x v="14"/>
    <d v="2015-04-07T00:00:00"/>
    <n v="112"/>
    <n v="1"/>
    <n v="112"/>
    <s v="NING BO, CHINA                               "/>
    <s v="PHONE, SIMON (CK)   "/>
    <n v="146402"/>
    <m/>
    <n v="87756"/>
    <n v="80"/>
    <n v="0"/>
    <n v="15"/>
    <s v="RELEASED FOR SHIPMENT         "/>
    <n v="95"/>
    <x v="2"/>
    <s v="ACT"/>
    <x v="0"/>
  </r>
  <r>
    <s v="28/03/2015-30/04/2015"/>
    <x v="10"/>
    <x v="1"/>
    <x v="0"/>
    <x v="0"/>
    <s v="DFG2562 (REV05)"/>
    <x v="14"/>
    <d v="2015-04-07T00:00:00"/>
    <n v="80"/>
    <n v="1"/>
    <n v="5748"/>
    <s v="NING BO, CHINA                               "/>
    <s v="SUMMER, SALLY (CK   "/>
    <n v="146399"/>
    <m/>
    <n v="87757"/>
    <n v="80"/>
    <n v="0"/>
    <n v="15"/>
    <s v="RELEASED FOR SHIPMENT         "/>
    <n v="95"/>
    <x v="2"/>
    <s v="ACT"/>
    <x v="0"/>
  </r>
  <r>
    <s v="28/03/2015-30/04/2015"/>
    <x v="10"/>
    <x v="1"/>
    <x v="0"/>
    <x v="0"/>
    <s v="DF2624L        "/>
    <x v="14"/>
    <d v="2015-04-08T00:00:00"/>
    <n v="996"/>
    <n v="71.849999999999994"/>
    <n v="74182.080000000002"/>
    <s v="NING BO, CHINA                               "/>
    <s v="SUMMER, SALLY (CK)  "/>
    <n v="146432"/>
    <m/>
    <n v="87758"/>
    <n v="357.8"/>
    <n v="0"/>
    <n v="15"/>
    <s v="RELEASED FOR SHIPMENT         "/>
    <n v="372.8"/>
    <x v="2"/>
    <s v="ACT"/>
    <x v="0"/>
  </r>
  <r>
    <s v="28/03/2015-30/04/2015"/>
    <x v="10"/>
    <x v="1"/>
    <x v="0"/>
    <x v="0"/>
    <s v="PCH2000TCW     "/>
    <x v="32"/>
    <d v="2015-04-08T00:00:00"/>
    <n v="145"/>
    <n v="74.48"/>
    <n v="24184.55"/>
    <s v="SHENZHEN, CHINA                              "/>
    <s v="LIZ, ANN (EM)       "/>
    <n v="146420"/>
    <m/>
    <n v="87759"/>
    <n v="100"/>
    <n v="0"/>
    <n v="15"/>
    <s v="PENDING BUYER'S DECISION      "/>
    <n v="115"/>
    <x v="2"/>
    <s v="ACT"/>
    <x v="0"/>
  </r>
  <r>
    <s v="28/03/2015-30/04/2015"/>
    <x v="10"/>
    <x v="1"/>
    <x v="0"/>
    <x v="0"/>
    <s v="EUH10B34CT     "/>
    <x v="32"/>
    <d v="2015-04-08T00:00:00"/>
    <n v="70"/>
    <n v="166.79"/>
    <n v="11675.3"/>
    <s v="SHENZHEN, CHINA                              "/>
    <s v="EVA, LINDA (EM)     "/>
    <n v="146419"/>
    <m/>
    <n v="87760"/>
    <n v="100"/>
    <n v="0"/>
    <n v="15"/>
    <s v="PENDING BUYER'S DECISION      "/>
    <n v="115"/>
    <x v="2"/>
    <s v="ACT"/>
    <x v="0"/>
  </r>
  <r>
    <s v="28/03/2015-30/04/2015"/>
    <x v="10"/>
    <x v="1"/>
    <x v="0"/>
    <x v="0"/>
    <s v="EUH10B24CT     "/>
    <x v="32"/>
    <d v="2015-04-08T00:00:00"/>
    <n v="60"/>
    <n v="166.79"/>
    <n v="9708.6"/>
    <s v="SHENZHEN, CHINA                              "/>
    <s v="ANN,  LINDA (EM)    "/>
    <n v="146418"/>
    <m/>
    <n v="87761"/>
    <n v="100"/>
    <n v="0"/>
    <n v="15"/>
    <s v="RELEASED FOR SHIPMENT         "/>
    <n v="115"/>
    <x v="2"/>
    <s v="ACT"/>
    <x v="0"/>
  </r>
  <r>
    <s v="28/03/2015-30/04/2015"/>
    <x v="10"/>
    <x v="1"/>
    <x v="0"/>
    <x v="0"/>
    <s v="DF3215 (REV 15)"/>
    <x v="14"/>
    <d v="2015-04-11T00:00:00"/>
    <n v="292"/>
    <n v="161.81"/>
    <n v="48270.520000000004"/>
    <s v="NING BO, CHINA                               "/>
    <s v="JOYCE, SALLY (CK)   "/>
    <n v="146555"/>
    <m/>
    <n v="87856"/>
    <n v="236.2"/>
    <n v="0"/>
    <n v="15"/>
    <s v="RELEASED FOR SHIPMENT         "/>
    <n v="251.2"/>
    <x v="2"/>
    <s v="ACT"/>
    <x v="0"/>
  </r>
  <r>
    <s v="28/03/2015-30/04/2015"/>
    <x v="10"/>
    <x v="1"/>
    <x v="0"/>
    <x v="0"/>
    <s v="BLF5051        "/>
    <x v="14"/>
    <d v="2015-04-14T00:00:00"/>
    <n v="100"/>
    <n v="165.31"/>
    <n v="10657"/>
    <s v="NING BO, CHINA                               "/>
    <s v="JOYCE, SALLY (CK)   "/>
    <n v="146619"/>
    <m/>
    <n v="87857"/>
    <n v="82.7"/>
    <n v="0"/>
    <n v="15"/>
    <s v="PLEASE ADVISE YOUR DISPOSITION"/>
    <n v="97.7"/>
    <x v="2"/>
    <s v="ACT"/>
    <x v="0"/>
  </r>
  <r>
    <s v="28/03/2015-30/04/2015"/>
    <x v="10"/>
    <x v="1"/>
    <x v="0"/>
    <x v="0"/>
    <s v="DFG3033 (REV05)"/>
    <x v="14"/>
    <d v="2015-04-16T00:00:00"/>
    <n v="56"/>
    <n v="106.57"/>
    <n v="6538.56"/>
    <s v="NING BO, CHINA                               "/>
    <s v="PAUL, ALAN (CK)     "/>
    <n v="146670"/>
    <m/>
    <n v="87859"/>
    <n v="80"/>
    <n v="0"/>
    <n v="15"/>
    <s v="RELEASED FOR SHIPMENT         "/>
    <n v="95"/>
    <x v="2"/>
    <s v="ACT"/>
    <x v="0"/>
  </r>
  <r>
    <s v="28/03/2015-30/04/2015"/>
    <x v="10"/>
    <x v="1"/>
    <x v="0"/>
    <x v="0"/>
    <s v="DF3033ST       "/>
    <x v="14"/>
    <d v="2015-04-16T00:00:00"/>
    <n v="260"/>
    <n v="116.76"/>
    <n v="20295.600000000002"/>
    <s v="NING BO, CHINA                               "/>
    <s v="PAUL, ALAN (CK)     "/>
    <n v="146672"/>
    <m/>
    <n v="87858"/>
    <n v="151.80000000000001"/>
    <n v="0"/>
    <n v="15"/>
    <s v="RELEASED FOR SHIPMENT         "/>
    <n v="166.8"/>
    <x v="2"/>
    <s v="ACT"/>
    <x v="0"/>
  </r>
  <r>
    <s v="28/03/2015-30/04/2015"/>
    <x v="10"/>
    <x v="1"/>
    <x v="0"/>
    <x v="0"/>
    <s v="PCH2000TCW-TK  "/>
    <x v="32"/>
    <d v="2015-04-11T00:00:00"/>
    <n v="113"/>
    <n v="78.06"/>
    <n v="2875.85"/>
    <s v="SHENZHEN, CHINA                              "/>
    <s v="LINDA, APPLE (EM)   "/>
    <n v="146537"/>
    <m/>
    <n v="87860"/>
    <n v="100"/>
    <n v="0"/>
    <n v="15"/>
    <s v="RELEASED FOR SHIPMENT         "/>
    <n v="115"/>
    <x v="2"/>
    <s v="ACT"/>
    <x v="0"/>
  </r>
  <r>
    <s v="28/03/2015-30/04/2015"/>
    <x v="10"/>
    <x v="1"/>
    <x v="0"/>
    <x v="0"/>
    <s v="T23WH0711CW    "/>
    <x v="32"/>
    <d v="2015-04-11T00:00:00"/>
    <n v="25"/>
    <n v="25.45"/>
    <n v="2119.75"/>
    <s v="SHENZHEN, CHINA                              "/>
    <s v="LINDA, EVA (EM)     "/>
    <n v="146541"/>
    <m/>
    <n v="87861"/>
    <n v="100"/>
    <n v="0"/>
    <n v="15"/>
    <s v="RELEASED FOR SHIPMENT         "/>
    <n v="115"/>
    <x v="2"/>
    <s v="ACT"/>
    <x v="0"/>
  </r>
  <r>
    <s v="28/03/2015-30/04/2015"/>
    <x v="10"/>
    <x v="1"/>
    <x v="0"/>
    <x v="0"/>
    <s v="EWA10C21       "/>
    <x v="32"/>
    <d v="2015-04-11T00:00:00"/>
    <n v="25"/>
    <n v="84.79"/>
    <n v="692.5"/>
    <s v="SHENZHEN, CHINA                              "/>
    <s v="EVA, LINDA (EM)     "/>
    <n v="146542"/>
    <m/>
    <n v="87862"/>
    <n v="100"/>
    <n v="0"/>
    <n v="15"/>
    <s v="RELEASED FOR SHIPMENT         "/>
    <n v="115"/>
    <x v="2"/>
    <s v="ACT"/>
    <x v="0"/>
  </r>
  <r>
    <s v="28/03/2015-30/04/2015"/>
    <x v="10"/>
    <x v="1"/>
    <x v="0"/>
    <x v="0"/>
    <s v="T23WH1221CW    "/>
    <x v="32"/>
    <d v="2015-04-13T00:00:00"/>
    <n v="10"/>
    <n v="27.7"/>
    <n v="452.5"/>
    <s v="SHENZHEN, CHINA                              "/>
    <s v="APPLE, TINA (EM)    "/>
    <n v="146567"/>
    <m/>
    <n v="87863"/>
    <n v="100"/>
    <n v="0"/>
    <n v="15"/>
    <s v="PENDING BUYER'S DECISION      "/>
    <n v="115"/>
    <x v="2"/>
    <s v="ACT"/>
    <x v="0"/>
  </r>
  <r>
    <s v="28/03/2015-30/04/2015"/>
    <x v="10"/>
    <x v="1"/>
    <x v="0"/>
    <x v="0"/>
    <s v="FFIH15A31      "/>
    <x v="32"/>
    <d v="2015-04-13T00:00:00"/>
    <n v="98"/>
    <n v="45.25"/>
    <n v="4106.2"/>
    <s v="SHENZHEN, CHINA                              "/>
    <s v="APPLE, TINA (EM)    "/>
    <n v="146568"/>
    <m/>
    <n v="87864"/>
    <n v="100"/>
    <n v="0"/>
    <n v="15"/>
    <s v="PENDING BUYER'S DECISION      "/>
    <n v="115"/>
    <x v="2"/>
    <s v="ACT"/>
    <x v="0"/>
  </r>
  <r>
    <s v="28/03/2015-30/04/2015"/>
    <x v="10"/>
    <x v="1"/>
    <x v="0"/>
    <x v="0"/>
    <s v="DGWH4031       "/>
    <x v="32"/>
    <d v="2015-04-13T00:00:00"/>
    <n v="47"/>
    <n v="41.9"/>
    <n v="3985.13"/>
    <s v="DONGGUAN, CHINA                              "/>
    <s v="EVA, APPLE (EM)     "/>
    <n v="146580"/>
    <m/>
    <n v="87865"/>
    <n v="100"/>
    <n v="0"/>
    <n v="15"/>
    <s v="PLEASE ADVISE YOUR DISPOSITION"/>
    <n v="115"/>
    <x v="2"/>
    <s v="ACT"/>
    <x v="0"/>
  </r>
  <r>
    <s v="28/03/2015-30/04/2015"/>
    <x v="10"/>
    <x v="1"/>
    <x v="0"/>
    <x v="0"/>
    <s v="EWA10C31       "/>
    <x v="32"/>
    <d v="2015-04-15T00:00:00"/>
    <n v="25"/>
    <n v="84.79"/>
    <n v="4169.75"/>
    <s v="SHENZHEN, CHINA                              "/>
    <s v="EVA, APPLE (EM)     "/>
    <n v="146636"/>
    <m/>
    <n v="87867"/>
    <n v="100"/>
    <n v="0"/>
    <n v="22.5"/>
    <s v="PLEASE ADVISE YOUR DISPOSITION"/>
    <n v="122.5"/>
    <x v="2"/>
    <s v="ACT"/>
    <x v="0"/>
  </r>
  <r>
    <s v="28/03/2015-30/04/2015"/>
    <x v="10"/>
    <x v="1"/>
    <x v="0"/>
    <x v="0"/>
    <s v="EUH10B24CT     "/>
    <x v="32"/>
    <d v="2015-04-15T00:00:00"/>
    <n v="25"/>
    <n v="166.79"/>
    <n v="5533"/>
    <s v="SHENZHEN, CHINA                              "/>
    <s v="LINDA, EVA (EM)     "/>
    <n v="146642"/>
    <m/>
    <n v="87868"/>
    <n v="100"/>
    <n v="0"/>
    <n v="22.5"/>
    <s v="PLEASE ADVISE YOUR DISPOSITION"/>
    <n v="122.5"/>
    <x v="2"/>
    <s v="ACT"/>
    <x v="0"/>
  </r>
  <r>
    <s v="28/03/2015-30/04/2015"/>
    <x v="10"/>
    <x v="1"/>
    <x v="0"/>
    <x v="0"/>
    <s v="DM32-1164PMOD.A"/>
    <x v="33"/>
    <d v="2015-04-16T00:00:00"/>
    <n v="140"/>
    <n v="221.32"/>
    <n v="24725.4"/>
    <s v="DONGGUAN, CHINA                              "/>
    <s v="TINA (EM)           "/>
    <n v="146682"/>
    <m/>
    <n v="87869"/>
    <n v="200"/>
    <n v="0"/>
    <n v="40"/>
    <s v="RELEASED FOR SHIPMENT         "/>
    <n v="240"/>
    <x v="2"/>
    <s v="ACT"/>
    <x v="0"/>
  </r>
  <r>
    <s v="28/03/2015-30/04/2015"/>
    <x v="10"/>
    <x v="1"/>
    <x v="0"/>
    <x v="0"/>
    <s v="BF45DXP        "/>
    <x v="14"/>
    <d v="2015-04-18T00:00:00"/>
    <n v="196"/>
    <n v="176.61"/>
    <n v="24127.599999999999"/>
    <s v="NING BO, CHINA                               "/>
    <s v="SIMON, SALLY (CK)   "/>
    <n v="146735"/>
    <m/>
    <n v="87959"/>
    <n v="173.1"/>
    <n v="0"/>
    <n v="15"/>
    <s v="RELEASED FOR SHIPMENT         "/>
    <n v="188.1"/>
    <x v="2"/>
    <s v="ACT"/>
    <x v="0"/>
  </r>
  <r>
    <s v="28/03/2015-30/04/2015"/>
    <x v="10"/>
    <x v="1"/>
    <x v="0"/>
    <x v="0"/>
    <s v="BLF34          "/>
    <x v="14"/>
    <d v="2015-04-20T00:00:00"/>
    <n v="136"/>
    <n v="123.1"/>
    <n v="14054.24"/>
    <s v="NING BO, CHINA                               "/>
    <s v="SIMON, SALLY (CK)   "/>
    <n v="146779"/>
    <m/>
    <n v="87960"/>
    <n v="83.7"/>
    <n v="0"/>
    <n v="15"/>
    <s v="RELEASED FOR SHIPMENT         "/>
    <n v="98.7"/>
    <x v="2"/>
    <s v="ACT"/>
    <x v="0"/>
  </r>
  <r>
    <s v="28/03/2015-30/04/2015"/>
    <x v="10"/>
    <x v="1"/>
    <x v="0"/>
    <x v="0"/>
    <s v="DFB8842        "/>
    <x v="14"/>
    <d v="2015-04-21T00:00:00"/>
    <n v="100"/>
    <n v="103.34"/>
    <n v="9145"/>
    <s v="NING BO, CHINA                               "/>
    <s v="SUMMER, SALLY (CK)  "/>
    <n v="146819"/>
    <m/>
    <n v="87961"/>
    <n v="80"/>
    <n v="0"/>
    <n v="15"/>
    <s v="RELEASED FOR SHIPMENT         "/>
    <n v="95"/>
    <x v="2"/>
    <s v="ACT"/>
    <x v="0"/>
  </r>
  <r>
    <s v="28/03/2015-30/04/2015"/>
    <x v="10"/>
    <x v="1"/>
    <x v="0"/>
    <x v="0"/>
    <s v="DF2608-AU(REV04"/>
    <x v="14"/>
    <d v="2015-04-22T00:00:00"/>
    <n v="173"/>
    <n v="91.45"/>
    <n v="26076.289999999997"/>
    <s v="NING BO, CHINA                               "/>
    <s v="SUMMER, SALLY (CK)  "/>
    <n v="146864"/>
    <m/>
    <n v="87962"/>
    <n v="80"/>
    <n v="0"/>
    <n v="15"/>
    <s v="RELEASED FOR SHIPMENT         "/>
    <n v="95"/>
    <x v="2"/>
    <s v="ACT"/>
    <x v="0"/>
  </r>
  <r>
    <s v="28/03/2015-30/04/2015"/>
    <x v="10"/>
    <x v="1"/>
    <x v="0"/>
    <x v="0"/>
    <s v="BLF50          "/>
    <x v="14"/>
    <d v="2015-04-24T00:00:00"/>
    <n v="928"/>
    <n v="150.72999999999999"/>
    <n v="126746.24000000001"/>
    <s v="NING BO, CHINA                               "/>
    <s v="SALLY, ALAN (CK)    "/>
    <n v="146940"/>
    <m/>
    <n v="88091"/>
    <n v="699.4"/>
    <n v="0"/>
    <n v="15"/>
    <s v="RELEASED FOR SHIPMENT         "/>
    <n v="714.4"/>
    <x v="2"/>
    <s v="ACT"/>
    <x v="0"/>
  </r>
  <r>
    <s v="28/03/2015-30/04/2015"/>
    <x v="10"/>
    <x v="1"/>
    <x v="0"/>
    <x v="0"/>
    <s v="BF39DXP REV    "/>
    <x v="14"/>
    <d v="2015-04-24T00:00:00"/>
    <n v="185"/>
    <n v="136.58000000000001"/>
    <n v="21191.75"/>
    <s v="NING BO, CHINA                               "/>
    <s v="SALLY, JOYCE (CK)   "/>
    <n v="146964"/>
    <m/>
    <n v="88092"/>
    <n v="126.3"/>
    <n v="0"/>
    <n v="15"/>
    <s v="RELEASED FOR SHIPMENT         "/>
    <n v="141.30000000000001"/>
    <x v="2"/>
    <s v="ACT"/>
    <x v="0"/>
  </r>
  <r>
    <s v="28/03/2015-30/04/2015"/>
    <x v="10"/>
    <x v="1"/>
    <x v="0"/>
    <x v="0"/>
    <s v="PF2325HL       "/>
    <x v="31"/>
    <d v="2015-04-24T00:00:00"/>
    <n v="1200"/>
    <n v="114.55"/>
    <n v="176112"/>
    <s v="FUZHOU, CHINA                                "/>
    <s v="SUNNY (EM)          "/>
    <n v="146974"/>
    <m/>
    <n v="88096"/>
    <n v="687.3"/>
    <n v="45"/>
    <n v="100"/>
    <s v="RELEASED FOR SHIPMENT         "/>
    <n v="832.3"/>
    <x v="2"/>
    <s v="ACT"/>
    <x v="0"/>
  </r>
  <r>
    <s v="28/03/2015-30/04/2015"/>
    <x v="10"/>
    <x v="1"/>
    <x v="0"/>
    <x v="0"/>
    <s v="6908931359     "/>
    <x v="14"/>
    <d v="2015-04-28T00:00:00"/>
    <n v="324"/>
    <n v="146.76"/>
    <n v="324"/>
    <s v="NING BO, CHINA                               "/>
    <s v="JOYCE, ALAN (CK)    "/>
    <n v="147092"/>
    <m/>
    <n v="88095"/>
    <n v="237.75"/>
    <n v="0"/>
    <n v="15"/>
    <s v="PLEASE ADVISE YOUR DISPOSITION"/>
    <n v="252.75"/>
    <x v="2"/>
    <s v="ACT"/>
    <x v="0"/>
  </r>
  <r>
    <s v="28/03/2015-30/04/2015"/>
    <x v="10"/>
    <x v="1"/>
    <x v="0"/>
    <x v="0"/>
    <s v="T23WH1511CW    "/>
    <x v="32"/>
    <d v="2015-04-29T00:00:00"/>
    <n v="125"/>
    <n v="1"/>
    <n v="125"/>
    <s v="SHENZHEN, CHINA                              "/>
    <s v="APPLE, BETTY (EM)   "/>
    <n v="147154"/>
    <m/>
    <n v="88093"/>
    <n v="100"/>
    <n v="0"/>
    <n v="45"/>
    <s v="PLEASE ADVISE YOUR DISPOSITION"/>
    <n v="145"/>
    <x v="2"/>
    <s v="ACT"/>
    <x v="0"/>
  </r>
  <r>
    <s v="28/03/2015-30/04/2015"/>
    <x v="10"/>
    <x v="1"/>
    <x v="0"/>
    <x v="0"/>
    <s v="FFIH15A31      "/>
    <x v="32"/>
    <d v="2015-04-29T00:00:00"/>
    <n v="17"/>
    <n v="1"/>
    <n v="2030.3100000000002"/>
    <s v="SHENZHEN, CHINA                              "/>
    <s v="APPLE, BETTY (EM)   "/>
    <n v="147155"/>
    <m/>
    <n v="88094"/>
    <n v="100"/>
    <n v="0"/>
    <n v="0"/>
    <s v="PLEASE ADVISE YOUR DISPOSITION"/>
    <n v="100"/>
    <x v="2"/>
    <s v="ACT"/>
    <x v="0"/>
  </r>
  <r>
    <s v="28/03/2015-30/04/2015"/>
    <x v="10"/>
    <x v="1"/>
    <x v="0"/>
    <x v="0"/>
    <s v="TDS8515TC"/>
    <x v="14"/>
    <d v="2015-04-30T00:00:00"/>
    <n v="100"/>
    <n v="119.43"/>
    <n v="24500"/>
    <s v="NING BO, CHINA                               "/>
    <s v="SUMMER, ALAN, PHONE, SIMON"/>
    <n v="147212"/>
    <m/>
    <n v="88332"/>
    <n v="80"/>
    <n v="0"/>
    <n v="15"/>
    <s v="RELEASED FOR SHIPMENT         "/>
    <n v="95"/>
    <x v="2"/>
    <s v="ACT"/>
    <x v="0"/>
  </r>
  <r>
    <s v="28/03/2015-30/04/2015"/>
    <x v="10"/>
    <x v="1"/>
    <x v="0"/>
    <x v="0"/>
    <s v="BLF74 REV05"/>
    <x v="14"/>
    <d v="2015-04-30T00:00:00"/>
    <n v="136"/>
    <n v="245"/>
    <n v="33320"/>
    <s v="NING BO, CHINA                               "/>
    <s v="SALLY, JOYCE, ALAN"/>
    <n v="147216"/>
    <m/>
    <n v="88337"/>
    <n v="166.6"/>
    <n v="0"/>
    <n v="15"/>
    <s v="RELEASED FOR SHIPMENT         "/>
    <n v="181.6"/>
    <x v="2"/>
    <s v="ACT"/>
    <x v="0"/>
  </r>
  <r>
    <s v="28/03/2015-30/04/2015"/>
    <x v="11"/>
    <x v="1"/>
    <x v="0"/>
    <x v="0"/>
    <s v="46721          "/>
    <x v="34"/>
    <d v="2015-04-01T00:00:00"/>
    <n v="490"/>
    <n v="42.66"/>
    <n v="20903.399999999998"/>
    <s v="ZHONGSHAN, CHINA                             "/>
    <s v="LUCY, ANNIE (EM)'   "/>
    <n v="146224"/>
    <m/>
    <n v="87677"/>
    <n v="200"/>
    <n v="0"/>
    <n v="35"/>
    <s v="RELEASED FOR SHIPMENT         "/>
    <n v="235"/>
    <x v="1"/>
    <s v="ACT"/>
    <x v="0"/>
  </r>
  <r>
    <s v="28/03/2015-30/04/2015"/>
    <x v="11"/>
    <x v="1"/>
    <x v="0"/>
    <x v="0"/>
    <s v="DH212          "/>
    <x v="15"/>
    <d v="2015-04-11T00:00:00"/>
    <n v="524"/>
    <n v="65.5"/>
    <n v="34322"/>
    <s v="ZHONGSHAN, CHINA                             "/>
    <s v="LILY, LOUISA (EM)   "/>
    <n v="146525"/>
    <m/>
    <n v="87875"/>
    <n v="200"/>
    <n v="0"/>
    <n v="50"/>
    <s v="RELEASED FOR SHIPMENT         "/>
    <n v="250"/>
    <x v="1"/>
    <s v="ACT"/>
    <x v="0"/>
  </r>
  <r>
    <s v="28/03/2015-30/04/2015"/>
    <x v="11"/>
    <x v="1"/>
    <x v="0"/>
    <x v="0"/>
    <s v="46723          "/>
    <x v="34"/>
    <d v="2015-04-14T00:00:00"/>
    <n v="489"/>
    <n v="44.85"/>
    <n v="21931.65"/>
    <s v="ZHONGSHAN, CHINA                             "/>
    <s v="LUCY (EM)           "/>
    <n v="146599"/>
    <m/>
    <n v="87876"/>
    <n v="109.7"/>
    <n v="0"/>
    <n v="17.5"/>
    <s v="RELEASED FOR SHIPMENT         "/>
    <n v="127.2"/>
    <x v="1"/>
    <s v="ACT"/>
    <x v="0"/>
  </r>
  <r>
    <s v="28/03/2015-30/04/2015"/>
    <x v="11"/>
    <x v="1"/>
    <x v="0"/>
    <x v="0"/>
    <s v="46725          "/>
    <x v="34"/>
    <d v="2015-04-14T00:00:00"/>
    <n v="490"/>
    <n v="44.51"/>
    <n v="21809.899999999998"/>
    <s v="ZHONGSHAN, CHINA                             "/>
    <s v="LILY (EM)           "/>
    <n v="146600"/>
    <m/>
    <n v="87877"/>
    <n v="109.05"/>
    <n v="0"/>
    <n v="17.5"/>
    <s v="RELEASED FOR SHIPMENT         "/>
    <n v="126.55"/>
    <x v="1"/>
    <s v="ACT"/>
    <x v="0"/>
  </r>
  <r>
    <s v="28/03/2015-30/04/2015"/>
    <x v="11"/>
    <x v="1"/>
    <x v="0"/>
    <x v="0"/>
    <s v="70090          "/>
    <x v="13"/>
    <d v="2015-04-14T00:00:00"/>
    <n v="1500"/>
    <n v="26.4"/>
    <n v="39600"/>
    <s v="CIXI, CHINA                                  "/>
    <s v="SIMON (CK)          "/>
    <n v="146593"/>
    <m/>
    <n v="87880"/>
    <n v="200"/>
    <n v="0"/>
    <n v="35"/>
    <s v="RELEASED FOR SHIPMENT         "/>
    <n v="235"/>
    <x v="1"/>
    <s v="ACT"/>
    <x v="0"/>
  </r>
  <r>
    <s v="28/03/2015-30/04/2015"/>
    <x v="11"/>
    <x v="1"/>
    <x v="0"/>
    <x v="0"/>
    <s v="46720          "/>
    <x v="34"/>
    <d v="2015-04-21T00:00:00"/>
    <n v="646"/>
    <n v="36.090000000000003"/>
    <n v="23314.140000000003"/>
    <s v="SHUNDE, CHINA                                "/>
    <s v="EVA, TINA (EM)      "/>
    <n v="146836"/>
    <m/>
    <n v="87969"/>
    <n v="200"/>
    <n v="0"/>
    <n v="17.5"/>
    <s v="RELEASED FOR SHIPMENT         "/>
    <n v="217.5"/>
    <x v="1"/>
    <s v="ACT"/>
    <x v="0"/>
  </r>
  <r>
    <s v="28/03/2015-30/04/2015"/>
    <x v="11"/>
    <x v="1"/>
    <x v="0"/>
    <x v="0"/>
    <s v="46726          "/>
    <x v="34"/>
    <d v="2015-04-21T00:00:00"/>
    <n v="700"/>
    <n v="42.97"/>
    <n v="30079"/>
    <s v="SHUNDE, CHINA                                "/>
    <s v="ANN, ZITA (EM)      "/>
    <n v="146837"/>
    <m/>
    <n v="87970"/>
    <n v="200"/>
    <n v="0"/>
    <n v="17.5"/>
    <s v="RELEASED FOR SHIPMENT         "/>
    <n v="217.5"/>
    <x v="1"/>
    <s v="ACT"/>
    <x v="0"/>
  </r>
  <r>
    <s v="28/03/2015-30/04/2015"/>
    <x v="11"/>
    <x v="1"/>
    <x v="0"/>
    <x v="0"/>
    <s v="70092          "/>
    <x v="35"/>
    <d v="2015-04-22T00:00:00"/>
    <n v="983"/>
    <n v="38.549999999999997"/>
    <n v="37894.649999999994"/>
    <s v="SUZHOU, CHINA                                "/>
    <s v="RONNIE, PERRY (EM)  "/>
    <n v="146871"/>
    <m/>
    <n v="87971"/>
    <n v="200"/>
    <n v="0"/>
    <n v="40"/>
    <s v="RELEASED FOR SHIPMENT         "/>
    <n v="240"/>
    <x v="1"/>
    <s v="ACT"/>
    <x v="0"/>
  </r>
  <r>
    <s v="28/03/2015-30/04/2015"/>
    <x v="11"/>
    <x v="1"/>
    <x v="0"/>
    <x v="0"/>
    <s v="46730          "/>
    <x v="36"/>
    <d v="2015-04-28T00:00:00"/>
    <n v="635"/>
    <n v="31.2"/>
    <n v="19812"/>
    <s v="ZHONGSHAN, CHINA                             "/>
    <s v="LUCY, KIKI (EM)     "/>
    <n v="147094"/>
    <m/>
    <n v="88116"/>
    <n v="200"/>
    <n v="0"/>
    <n v="45"/>
    <s v="RELEASED FOR SHIPMENT         "/>
    <n v="245"/>
    <x v="1"/>
    <s v="ACT"/>
    <x v="0"/>
  </r>
  <r>
    <s v="28/03/2015-30/04/2015"/>
    <x v="11"/>
    <x v="1"/>
    <x v="0"/>
    <x v="0"/>
    <s v="BIM60BLK       "/>
    <x v="34"/>
    <d v="2015-04-29T00:00:00"/>
    <n v="200"/>
    <n v="76.98"/>
    <n v="15396"/>
    <s v="SHUNDE, CHINA                                "/>
    <s v="LILY  VIVI (EM)     "/>
    <n v="147163"/>
    <m/>
    <n v="88117"/>
    <n v="100"/>
    <n v="0"/>
    <n v="35"/>
    <s v="RELEASED FOR SHIPMENT         "/>
    <n v="135"/>
    <x v="1"/>
    <s v="ACT"/>
    <x v="0"/>
  </r>
  <r>
    <s v="28/03/2015-30/04/2015"/>
    <x v="11"/>
    <x v="1"/>
    <x v="0"/>
    <x v="0"/>
    <s v="BIM60STA       "/>
    <x v="34"/>
    <d v="2015-04-29T00:00:00"/>
    <n v="301"/>
    <n v="76.98"/>
    <n v="23170.98"/>
    <s v="SHUNDE, CHINA                                "/>
    <s v="LILY, SASA (EM)     "/>
    <n v="147164"/>
    <m/>
    <n v="88118"/>
    <n v="200"/>
    <n v="0"/>
    <n v="0"/>
    <s v="RELEASED FOR SHIPMENT         "/>
    <n v="200"/>
    <x v="1"/>
    <s v="ACT"/>
    <x v="0"/>
  </r>
  <r>
    <s v="28/03/2015-30/04/2015"/>
    <x v="11"/>
    <x v="1"/>
    <x v="0"/>
    <x v="0"/>
    <s v="NC295          "/>
    <x v="17"/>
    <d v="2015-04-29T00:00:00"/>
    <n v="101"/>
    <n v="150"/>
    <n v="15150"/>
    <s v="HE FEI, CHINA                                "/>
    <s v="CORY (CK)           "/>
    <n v="147141"/>
    <m/>
    <n v="88119"/>
    <n v="200"/>
    <n v="0"/>
    <n v="25"/>
    <s v="RELEASED FOR SHIPMENT         "/>
    <n v="225"/>
    <x v="1"/>
    <s v="ACT"/>
    <x v="0"/>
  </r>
  <r>
    <s v="04/04/2015-30/04/2015"/>
    <x v="9"/>
    <x v="1"/>
    <x v="0"/>
    <x v="1"/>
    <s v="TAP1           "/>
    <x v="30"/>
    <d v="2015-04-06T00:00:00"/>
    <n v="100"/>
    <n v="20"/>
    <n v="2000"/>
    <s v="ZHONGSHAN, CHINA                             "/>
    <s v="ANN,ZITA (EM)       "/>
    <n v="146394"/>
    <m/>
    <n v="87753"/>
    <n v="200"/>
    <n v="0"/>
    <n v="50"/>
    <s v="PLEASE ADVISE YOUR DISPOSITION"/>
    <n v="250"/>
    <x v="1"/>
    <s v="ACT"/>
    <x v="1"/>
  </r>
  <r>
    <s v="04/04/2015-30/04/2015"/>
    <x v="9"/>
    <x v="1"/>
    <x v="0"/>
    <x v="1"/>
    <s v="TAP1           "/>
    <x v="30"/>
    <d v="2015-04-14T00:00:00"/>
    <n v="280"/>
    <n v="20"/>
    <n v="5600"/>
    <s v="ZHONGSHAN, CHINA                             "/>
    <s v="ANN, BETTY (EM)     "/>
    <n v="146605"/>
    <m/>
    <n v="87878"/>
    <n v="200"/>
    <n v="0"/>
    <n v="50"/>
    <s v="PLEASE ADVISE YOUR DISPOSITION"/>
    <n v="250"/>
    <x v="1"/>
    <s v="ACT"/>
    <x v="1"/>
  </r>
  <r>
    <s v="04/04/2015-30/04/2015"/>
    <x v="9"/>
    <x v="1"/>
    <x v="0"/>
    <x v="1"/>
    <s v="TAP1           "/>
    <x v="30"/>
    <d v="2015-04-16T00:00:00"/>
    <n v="720"/>
    <n v="20"/>
    <n v="14400"/>
    <s v="ZHONGSHAN, CHINA                             "/>
    <s v="ANN, SUNNY (EM)     "/>
    <n v="146656"/>
    <m/>
    <n v="87879"/>
    <n v="200"/>
    <n v="0"/>
    <n v="50"/>
    <s v="PLEASE ADVISE YOUR DISPOSITION"/>
    <n v="250"/>
    <x v="1"/>
    <s v="ACT"/>
    <x v="1"/>
  </r>
  <r>
    <s v="01/04/2015-30/04/2015"/>
    <x v="1"/>
    <x v="1"/>
    <x v="0"/>
    <x v="1"/>
    <s v="BRS400W        "/>
    <x v="11"/>
    <d v="2015-04-08T00:00:00"/>
    <n v="27"/>
    <n v="386"/>
    <n v="10422"/>
    <s v="QING DAO, CHINA                              "/>
    <s v="ANDY (CK)           "/>
    <n v="146428"/>
    <m/>
    <n v="87764"/>
    <n v="100"/>
    <n v="15"/>
    <n v="36"/>
    <s v="RELEASED FOR SHIPMENT         "/>
    <n v="151"/>
    <x v="1"/>
    <s v="ACT"/>
    <x v="1"/>
  </r>
  <r>
    <s v="01/04/2015-30/04/2015"/>
    <x v="1"/>
    <x v="1"/>
    <x v="0"/>
    <x v="1"/>
    <s v="BRS400ST       "/>
    <x v="11"/>
    <d v="2015-04-08T00:00:00"/>
    <n v="27"/>
    <n v="435"/>
    <n v="11745"/>
    <s v="QING DAO, CHINA                              "/>
    <s v="ANDY (CK)           "/>
    <n v="146427"/>
    <m/>
    <n v="87765"/>
    <n v="100"/>
    <n v="15"/>
    <n v="36"/>
    <s v="RELEASED FOR SHIPMENT         "/>
    <n v="151"/>
    <x v="1"/>
    <s v="ACT"/>
    <x v="1"/>
  </r>
  <r>
    <s v="01/04/2015-30/04/2015"/>
    <x v="1"/>
    <x v="1"/>
    <x v="0"/>
    <x v="1"/>
    <s v="BFS400W        "/>
    <x v="11"/>
    <d v="2015-04-08T00:00:00"/>
    <n v="27"/>
    <n v="412"/>
    <n v="11124"/>
    <s v="QING DAO, CHINA                              "/>
    <s v="ANDY (CK)           "/>
    <n v="146426"/>
    <m/>
    <n v="87766"/>
    <n v="100"/>
    <n v="15"/>
    <n v="36"/>
    <s v="RELEASED FOR SHIPMENT         "/>
    <n v="151"/>
    <x v="1"/>
    <s v="ACT"/>
    <x v="1"/>
  </r>
  <r>
    <s v="01/04/2015-30/04/2015"/>
    <x v="1"/>
    <x v="1"/>
    <x v="0"/>
    <x v="1"/>
    <s v="BRS200W        "/>
    <x v="11"/>
    <d v="2015-04-07T00:00:00"/>
    <n v="36"/>
    <n v="215"/>
    <n v="7740"/>
    <s v="QING DAO, CHINA                              "/>
    <s v="ANDY (CK)           "/>
    <n v="146390"/>
    <m/>
    <n v="87767"/>
    <n v="100"/>
    <n v="15"/>
    <n v="36"/>
    <s v="RELEASED FOR SHIPMENT         "/>
    <n v="151"/>
    <x v="1"/>
    <s v="ACT"/>
    <x v="1"/>
  </r>
  <r>
    <s v="01/04/2015-30/04/2015"/>
    <x v="1"/>
    <x v="1"/>
    <x v="0"/>
    <x v="1"/>
    <s v="BRS200ST       "/>
    <x v="11"/>
    <d v="2015-04-07T00:00:00"/>
    <n v="90"/>
    <n v="249"/>
    <n v="22410"/>
    <s v="QING DAO, CHINA                              "/>
    <s v="ANDY (CK)           "/>
    <n v="146389"/>
    <m/>
    <n v="87768"/>
    <n v="112.05"/>
    <n v="15"/>
    <n v="36"/>
    <s v="RELEASED FOR SHIPMENT         "/>
    <n v="163.05000000000001"/>
    <x v="1"/>
    <s v="ACT"/>
    <x v="1"/>
  </r>
  <r>
    <s v="01/04/2015-30/04/2015"/>
    <x v="1"/>
    <x v="1"/>
    <x v="0"/>
    <x v="1"/>
    <s v="CRS200W        "/>
    <x v="11"/>
    <d v="2015-04-07T00:00:00"/>
    <n v="36"/>
    <n v="219"/>
    <n v="7884"/>
    <s v="QING DAO, CHINA                              "/>
    <s v="ANDY (CK)           "/>
    <n v="146388"/>
    <m/>
    <n v="87769"/>
    <n v="100"/>
    <n v="15"/>
    <n v="36"/>
    <s v="RELEASED FOR SHIPMENT         "/>
    <n v="151"/>
    <x v="1"/>
    <s v="ACT"/>
    <x v="1"/>
  </r>
  <r>
    <s v="01/04/2015-30/04/2015"/>
    <x v="1"/>
    <x v="1"/>
    <x v="0"/>
    <x v="1"/>
    <s v="CLGN700ST      "/>
    <x v="11"/>
    <d v="2015-04-09T00:00:00"/>
    <n v="18"/>
    <n v="640"/>
    <n v="11520"/>
    <s v="QING DAO, CHINA                              "/>
    <s v="ANDY (CK)           "/>
    <n v="146466"/>
    <m/>
    <n v="87770"/>
    <n v="100"/>
    <n v="15"/>
    <n v="36"/>
    <s v="RELEASED FOR SHIPMENT         "/>
    <n v="151"/>
    <x v="1"/>
    <s v="ACT"/>
    <x v="1"/>
  </r>
  <r>
    <s v="01/04/2015-30/04/2015"/>
    <x v="1"/>
    <x v="1"/>
    <x v="0"/>
    <x v="1"/>
    <s v="CUGN700ST      "/>
    <x v="11"/>
    <d v="2015-04-09T00:00:00"/>
    <n v="10"/>
    <n v="805"/>
    <n v="8050"/>
    <s v="QING DAO, CHINA                              "/>
    <s v="ANDY (CK)           "/>
    <n v="146467"/>
    <m/>
    <n v="87771"/>
    <n v="100"/>
    <n v="15"/>
    <n v="36"/>
    <s v="RELEASED FOR SHIPMENT         "/>
    <n v="151"/>
    <x v="1"/>
    <s v="ACT"/>
    <x v="1"/>
  </r>
  <r>
    <s v="01/04/2015-30/04/2015"/>
    <x v="1"/>
    <x v="1"/>
    <x v="0"/>
    <x v="1"/>
    <s v="HEA708         "/>
    <x v="11"/>
    <d v="2015-04-09T00:00:00"/>
    <n v="26"/>
    <n v="585"/>
    <n v="15210"/>
    <s v="QING DAO, CHINA                              "/>
    <s v="ANDY (CK)           "/>
    <n v="146468"/>
    <m/>
    <n v="87772"/>
    <n v="100"/>
    <n v="15"/>
    <n v="36"/>
    <s v="RELEASED FOR SHIPMENT         "/>
    <n v="151"/>
    <x v="1"/>
    <s v="ACT"/>
    <x v="1"/>
  </r>
  <r>
    <s v="01/04/2015-30/04/2015"/>
    <x v="1"/>
    <x v="1"/>
    <x v="0"/>
    <x v="1"/>
    <s v="GN1200TNGV     "/>
    <x v="11"/>
    <d v="2015-04-27T00:00:00"/>
    <n v="12"/>
    <n v="1049.8"/>
    <n v="12597.599999999999"/>
    <s v="QING DAO, CHINA                              "/>
    <s v="PAUL, ANDY (CK)     "/>
    <n v="147037"/>
    <m/>
    <n v="88066"/>
    <n v="50"/>
    <n v="45"/>
    <n v="46"/>
    <s v="RELEASED FOR SHIPMENT         "/>
    <n v="141"/>
    <x v="1"/>
    <s v="ACT"/>
    <x v="1"/>
  </r>
  <r>
    <s v="01/04/2015-30/04/2015"/>
    <x v="1"/>
    <x v="1"/>
    <x v="0"/>
    <x v="1"/>
    <s v="GN1200TNV      "/>
    <x v="11"/>
    <d v="2015-04-27T00:00:00"/>
    <n v="4"/>
    <n v="1009.8"/>
    <n v="4039.2"/>
    <s v="QING DAO, CHINA                              "/>
    <s v="PAUL, ANDY (CK)     "/>
    <n v="147038"/>
    <m/>
    <n v="88067"/>
    <n v="50"/>
    <n v="0"/>
    <n v="26"/>
    <s v="RELEASED FOR SHIPMENT         "/>
    <n v="76"/>
    <x v="1"/>
    <s v="ACT"/>
    <x v="1"/>
  </r>
  <r>
    <s v="01/04/2015-30/04/2015"/>
    <x v="1"/>
    <x v="1"/>
    <x v="0"/>
    <x v="1"/>
    <s v="GN600TNGV      "/>
    <x v="11"/>
    <d v="2015-04-27T00:00:00"/>
    <n v="12"/>
    <n v="652.4"/>
    <n v="7828.7999999999993"/>
    <s v="QING DAO, CHINA                              "/>
    <s v="PAUL, ANDY (EM)     "/>
    <n v="147039"/>
    <m/>
    <n v="88068"/>
    <n v="50"/>
    <n v="0"/>
    <n v="26"/>
    <s v="RELEASED FOR SHIPMENT         "/>
    <n v="76"/>
    <x v="1"/>
    <s v="ACT"/>
    <x v="1"/>
  </r>
  <r>
    <s v="01/04/2015-30/04/2015"/>
    <x v="1"/>
    <x v="1"/>
    <x v="0"/>
    <x v="1"/>
    <s v="HEA708         "/>
    <x v="11"/>
    <d v="2015-04-27T00:00:00"/>
    <n v="20"/>
    <n v="585"/>
    <n v="11700"/>
    <s v="QING DAO, CHINA                              "/>
    <s v="PAUL, ANDY (CK)     "/>
    <n v="147040"/>
    <m/>
    <n v="88069"/>
    <n v="50"/>
    <n v="0"/>
    <n v="26"/>
    <s v="RELEASED FOR SHIPMENT         "/>
    <n v="76"/>
    <x v="1"/>
    <s v="ACT"/>
    <x v="1"/>
  </r>
  <r>
    <s v="01/04/2015-30/04/2015"/>
    <x v="1"/>
    <x v="1"/>
    <x v="0"/>
    <x v="1"/>
    <s v="HEA709         "/>
    <x v="11"/>
    <d v="2015-04-27T00:00:00"/>
    <n v="20"/>
    <n v="708"/>
    <n v="14160"/>
    <s v="QING DAO, CHINA                              "/>
    <s v="PAUL, ANDY (CK)     "/>
    <n v="147041"/>
    <m/>
    <n v="88070"/>
    <n v="100"/>
    <n v="0"/>
    <n v="26"/>
    <s v="REJECTED FOR SHIPMENT         "/>
    <n v="126"/>
    <x v="1"/>
    <s v="ACT"/>
    <x v="1"/>
  </r>
  <r>
    <s v="01/04/2015-30/04/2015"/>
    <x v="1"/>
    <x v="1"/>
    <x v="0"/>
    <x v="1"/>
    <s v="CLGN700ST      "/>
    <x v="11"/>
    <d v="2015-04-27T00:00:00"/>
    <n v="18"/>
    <n v="640"/>
    <n v="11520"/>
    <s v="QING DAO, CHINA                              "/>
    <s v="PAUL, ANDY (CK)     "/>
    <n v="147042"/>
    <m/>
    <n v="88071"/>
    <n v="100"/>
    <n v="0"/>
    <n v="26"/>
    <s v="REJECTED FOR SHIPMENT         "/>
    <n v="126"/>
    <x v="1"/>
    <s v="ACT"/>
    <x v="1"/>
  </r>
  <r>
    <s v="01/04/2015-30/04/2015"/>
    <x v="1"/>
    <x v="1"/>
    <x v="0"/>
    <x v="1"/>
    <s v="BRS400ST       "/>
    <x v="11"/>
    <d v="2015-04-28T00:00:00"/>
    <n v="27"/>
    <n v="435"/>
    <n v="11745"/>
    <s v="QING DAO, CHINA                              "/>
    <s v="PAUL, ANDY (YUKI)   "/>
    <n v="147118"/>
    <m/>
    <n v="88072"/>
    <n v="58.7"/>
    <n v="45"/>
    <n v="46"/>
    <s v="RELEASED FOR SHIPMENT         "/>
    <n v="149.69999999999999"/>
    <x v="1"/>
    <s v="ACT"/>
    <x v="1"/>
  </r>
  <r>
    <s v="01/04/2015-30/04/2015"/>
    <x v="1"/>
    <x v="1"/>
    <x v="0"/>
    <x v="1"/>
    <s v="BRS200ST       "/>
    <x v="11"/>
    <d v="2015-04-28T00:00:00"/>
    <n v="51"/>
    <n v="249"/>
    <n v="12699"/>
    <s v="QING DAO, CHINA                              "/>
    <s v="PAUL, ANDY (YUKI,JO)"/>
    <n v="147119"/>
    <m/>
    <n v="88073"/>
    <n v="63.5"/>
    <n v="0"/>
    <n v="26"/>
    <s v="RELEASED FOR SHIPMENT         "/>
    <n v="89.5"/>
    <x v="1"/>
    <s v="ACT"/>
    <x v="1"/>
  </r>
  <r>
    <s v="01/04/2015-30/04/2015"/>
    <x v="1"/>
    <x v="1"/>
    <x v="0"/>
    <x v="1"/>
    <s v="CRG400W        "/>
    <x v="11"/>
    <d v="2015-04-28T00:00:00"/>
    <n v="27"/>
    <n v="400"/>
    <n v="10800"/>
    <s v="QING DAO, CHINA                              "/>
    <s v="                    "/>
    <n v="147120"/>
    <m/>
    <n v="88074"/>
    <n v="54"/>
    <n v="0"/>
    <n v="26"/>
    <s v="RELEASED FOR SHIPMENT         "/>
    <n v="80"/>
    <x v="1"/>
    <s v="ACT"/>
    <x v="1"/>
  </r>
  <r>
    <s v="01/04/2015-30/04/2015"/>
    <x v="1"/>
    <x v="1"/>
    <x v="0"/>
    <x v="1"/>
    <s v="CRS200W        "/>
    <x v="11"/>
    <d v="2915-04-28T00:00:00"/>
    <n v="24"/>
    <n v="219"/>
    <n v="5256"/>
    <s v="QINGDAO, CHINA                               "/>
    <s v="PAUL, ANDY (YUKI/JOJ"/>
    <n v="147121"/>
    <m/>
    <n v="88075"/>
    <n v="50"/>
    <n v="0"/>
    <n v="26"/>
    <s v="RELEASED FOR SHIPMENT         "/>
    <n v="76"/>
    <x v="1"/>
    <s v="ACT"/>
    <x v="1"/>
  </r>
  <r>
    <s v="01/04/2015-30/04/2015"/>
    <x v="1"/>
    <x v="1"/>
    <x v="0"/>
    <x v="1"/>
    <s v="CRS400ST       "/>
    <x v="11"/>
    <d v="2015-04-28T00:00:00"/>
    <n v="27"/>
    <n v="453"/>
    <n v="12231"/>
    <s v="QINGDAO, CHINA                               "/>
    <s v="PAUL, ANDY (JOJO,YUK"/>
    <n v="147123"/>
    <m/>
    <n v="88076"/>
    <n v="61.2"/>
    <n v="0"/>
    <n v="26"/>
    <s v="RELEASED FOR SHIPMENT         "/>
    <n v="87.2"/>
    <x v="1"/>
    <s v="ACT"/>
    <x v="1"/>
  </r>
  <r>
    <s v="01/04/2015-30/04/2015"/>
    <x v="1"/>
    <x v="1"/>
    <x v="0"/>
    <x v="1"/>
    <s v="CRS200ST       "/>
    <x v="11"/>
    <d v="2015-04-28T00:00:00"/>
    <n v="24"/>
    <n v="251"/>
    <n v="6024"/>
    <s v="QINGDAO, CHINA                               "/>
    <s v="PAUL ANDY (JOJO,YUK "/>
    <n v="147124"/>
    <m/>
    <n v="88077"/>
    <n v="50"/>
    <n v="0"/>
    <n v="26"/>
    <s v="RELEASED FOR SHIPMENT         "/>
    <n v="76"/>
    <x v="1"/>
    <s v="ACT"/>
    <x v="1"/>
  </r>
  <r>
    <s v="01/04/2015-30/04/2015"/>
    <x v="1"/>
    <x v="1"/>
    <x v="0"/>
    <x v="1"/>
    <s v="BFS200ST       "/>
    <x v="11"/>
    <d v="2015-04-28T00:00:00"/>
    <n v="51"/>
    <n v="251"/>
    <n v="12801"/>
    <s v="QINGDAO, CHINA                               "/>
    <s v="PAUL ANDY (YUKI,JOJO"/>
    <n v="147125"/>
    <m/>
    <n v="88078"/>
    <n v="64"/>
    <n v="0"/>
    <n v="26"/>
    <s v="RELEASED FOR SHIPMENT         "/>
    <n v="90"/>
    <x v="1"/>
    <s v="ACT"/>
    <x v="1"/>
  </r>
  <r>
    <s v="01/04/2015-30/04/2015"/>
    <x v="1"/>
    <x v="1"/>
    <x v="0"/>
    <x v="1"/>
    <s v="BFS200W        "/>
    <x v="11"/>
    <d v="2015-04-28T00:00:00"/>
    <n v="24"/>
    <n v="218"/>
    <n v="5232"/>
    <s v="QINGDAO, CHINA                               "/>
    <s v="PAUL, ANDY (JOJO,YUK"/>
    <n v="147126"/>
    <m/>
    <n v="88079"/>
    <n v="50"/>
    <n v="0"/>
    <n v="26"/>
    <s v="RELEASED FOR SHIPMENT         "/>
    <n v="76"/>
    <x v="1"/>
    <s v="ACT"/>
    <x v="1"/>
  </r>
  <r>
    <s v="01/04/2015-30/04/2015"/>
    <x v="1"/>
    <x v="1"/>
    <x v="0"/>
    <x v="1"/>
    <s v="BRS200W        "/>
    <x v="11"/>
    <d v="2015-04-28T00:00:00"/>
    <n v="24"/>
    <n v="215"/>
    <n v="5160"/>
    <s v="QINGDAO CHINA                                "/>
    <s v="PAUL ANDY (YUKI/JOJO"/>
    <n v="147127"/>
    <m/>
    <n v="88080"/>
    <n v="50"/>
    <n v="0"/>
    <n v="26"/>
    <s v="RELEASED FOR SHIPMENT         "/>
    <n v="76"/>
    <x v="1"/>
    <s v="ACT"/>
    <x v="1"/>
  </r>
  <r>
    <s v="01/04/2015-30/04/2015"/>
    <x v="1"/>
    <x v="1"/>
    <x v="0"/>
    <x v="1"/>
    <s v="CRS600ST       "/>
    <x v="11"/>
    <d v="2015-04-29T00:00:00"/>
    <n v="21"/>
    <n v="530"/>
    <n v="11130"/>
    <s v="QING DAO, CHINA                              "/>
    <s v="ANDY (CK)           "/>
    <n v="147143"/>
    <m/>
    <n v="88081"/>
    <n v="55.65"/>
    <n v="0"/>
    <n v="26"/>
    <s v="RELEASED FOR SHIPMENT         "/>
    <n v="81.650000000000006"/>
    <x v="1"/>
    <s v="ACT"/>
    <x v="1"/>
  </r>
  <r>
    <s v="01/04/2015-30/04/2015"/>
    <x v="1"/>
    <x v="1"/>
    <x v="0"/>
    <x v="1"/>
    <s v="HEA701         "/>
    <x v="11"/>
    <d v="2015-04-29T00:00:00"/>
    <n v="24"/>
    <n v="249"/>
    <n v="5976"/>
    <s v="QING DAO, CHINA                              "/>
    <s v="ANDY (CK)           "/>
    <n v="147144"/>
    <m/>
    <n v="88082"/>
    <n v="50"/>
    <n v="0"/>
    <n v="26"/>
    <s v="RELEASED FOR SHIPMENT         "/>
    <n v="76"/>
    <x v="1"/>
    <s v="ACT"/>
    <x v="1"/>
  </r>
  <r>
    <s v="01/04/2015-30/04/2015"/>
    <x v="1"/>
    <x v="1"/>
    <x v="0"/>
    <x v="1"/>
    <s v="BRS600W        "/>
    <x v="11"/>
    <d v="2015-04-29T00:00:00"/>
    <n v="21"/>
    <n v="449"/>
    <n v="9429"/>
    <s v="QING DAO, CHINA                              "/>
    <s v="ANDY (CK)           "/>
    <n v="147145"/>
    <m/>
    <n v="88083"/>
    <n v="50"/>
    <n v="45"/>
    <n v="46"/>
    <s v="RELEASED FOR SHIPMENT         "/>
    <n v="141"/>
    <x v="1"/>
    <s v="ACT"/>
    <x v="1"/>
  </r>
  <r>
    <s v="01/04/2015-30/04/2015"/>
    <x v="1"/>
    <x v="1"/>
    <x v="0"/>
    <x v="1"/>
    <s v="BRS400W        "/>
    <x v="11"/>
    <d v="2015-04-29T00:00:00"/>
    <n v="27"/>
    <n v="386"/>
    <n v="10422"/>
    <s v="QING DAO, CHINA                              "/>
    <s v="ANDY (CK)           "/>
    <n v="147146"/>
    <m/>
    <n v="88084"/>
    <n v="52.1"/>
    <n v="0"/>
    <n v="26"/>
    <s v="RELEASED FOR SHIPMENT         "/>
    <n v="78.099999999999994"/>
    <x v="1"/>
    <s v="ACT"/>
    <x v="1"/>
  </r>
  <r>
    <s v="01/04/2015-30/04/2015"/>
    <x v="1"/>
    <x v="1"/>
    <x v="0"/>
    <x v="1"/>
    <s v="HEA703         "/>
    <x v="11"/>
    <d v="2015-04-30T00:00:00"/>
    <n v="24"/>
    <n v="251"/>
    <n v="6024"/>
    <s v="QINGDAO, CHINA                               "/>
    <s v="ANDY (EM)           "/>
    <n v="147200"/>
    <m/>
    <n v="88333"/>
    <n v="100"/>
    <n v="45"/>
    <n v="20"/>
    <s v="PLEASE ADVISE YOUR DISPOSITION"/>
    <n v="165"/>
    <x v="1"/>
    <s v="ACT"/>
    <x v="1"/>
  </r>
  <r>
    <s v="01/04/2015-30/04/2015"/>
    <x v="1"/>
    <x v="1"/>
    <x v="0"/>
    <x v="1"/>
    <s v="HEA702"/>
    <x v="11"/>
    <d v="2015-04-30T00:00:00"/>
    <n v="24"/>
    <n v="218"/>
    <n v="5232"/>
    <s v="QINGDAO, CHINA                               "/>
    <s v="ANDY"/>
    <n v="147208"/>
    <m/>
    <n v="88334"/>
    <n v="100"/>
    <n v="0"/>
    <n v="0"/>
    <s v="PLEASE ADVISE YOUR DISPOSITION"/>
    <n v="100"/>
    <x v="1"/>
    <s v="ACT"/>
    <x v="1"/>
  </r>
  <r>
    <s v="01/04/2015-30/04/2015"/>
    <x v="1"/>
    <x v="1"/>
    <x v="0"/>
    <x v="1"/>
    <s v="HEA704"/>
    <x v="11"/>
    <d v="2015-04-30T00:00:00"/>
    <n v="27"/>
    <n v="386"/>
    <n v="10422"/>
    <s v="QINGDAO, CHINA                               "/>
    <s v="ANDY"/>
    <n v="147209"/>
    <m/>
    <n v="88335"/>
    <n v="100"/>
    <n v="0"/>
    <n v="0"/>
    <s v="PLEASE ADVISE YOUR DISPOSITION"/>
    <n v="100"/>
    <x v="1"/>
    <s v="ACT"/>
    <x v="1"/>
  </r>
  <r>
    <s v="01/04/2015-30/04/2015"/>
    <x v="1"/>
    <x v="1"/>
    <x v="0"/>
    <x v="1"/>
    <s v="HEA705"/>
    <x v="11"/>
    <d v="2015-04-30T00:00:00"/>
    <n v="27"/>
    <n v="435"/>
    <n v="11745"/>
    <s v="QINGDAO, CHINA                               "/>
    <s v="ANDY"/>
    <n v="147210"/>
    <m/>
    <n v="88336"/>
    <n v="100"/>
    <n v="0"/>
    <n v="0"/>
    <s v="PLEASE ADVISE YOUR DISPOSITION"/>
    <n v="100"/>
    <x v="1"/>
    <s v="ACT"/>
    <x v="1"/>
  </r>
  <r>
    <s v="01/04/2015-30/04/2015"/>
    <x v="2"/>
    <x v="1"/>
    <x v="0"/>
    <x v="1"/>
    <s v="05940Z1-RICHEN "/>
    <x v="12"/>
    <d v="2015-04-02T00:00:00"/>
    <n v="355"/>
    <n v="128.78"/>
    <n v="45716.9"/>
    <s v="NINGBO, CHINA                                "/>
    <s v="ALAN (AS)           "/>
    <n v="146277"/>
    <m/>
    <n v="87643"/>
    <n v="228.6"/>
    <n v="0"/>
    <n v="30"/>
    <s v="RELEASED FOR SHIPMENT         "/>
    <n v="258.60000000000002"/>
    <x v="2"/>
    <s v="ACT"/>
    <x v="1"/>
  </r>
  <r>
    <s v="01/04/2015-30/04/2015"/>
    <x v="2"/>
    <x v="1"/>
    <x v="0"/>
    <x v="1"/>
    <s v="0594061-RICHEN "/>
    <x v="12"/>
    <d v="2015-04-02T00:00:00"/>
    <n v="181"/>
    <n v="130.72999999999999"/>
    <n v="23662.129999999997"/>
    <s v="NINGBO, CHINA                                "/>
    <s v="ALAN (AS)           "/>
    <n v="146278"/>
    <m/>
    <n v="87644"/>
    <n v="118.3"/>
    <n v="0"/>
    <n v="30"/>
    <s v="RELEASED FOR SHIPMENT         "/>
    <n v="148.30000000000001"/>
    <x v="2"/>
    <s v="ACT"/>
    <x v="1"/>
  </r>
  <r>
    <s v="01/04/2015-30/04/2015"/>
    <x v="2"/>
    <x v="1"/>
    <x v="0"/>
    <x v="1"/>
    <s v="CDE3Tie        "/>
    <x v="13"/>
    <d v="2015-04-02T00:00:00"/>
    <n v="568"/>
    <n v="58.55"/>
    <n v="33256.400000000001"/>
    <s v="NINGBO, CHINA                                "/>
    <s v="                    "/>
    <n v="146293"/>
    <m/>
    <n v="87645"/>
    <n v="200"/>
    <n v="0"/>
    <n v="17.5"/>
    <s v="PLEASE ADVISE YOUR DISPOSITION"/>
    <n v="217.5"/>
    <x v="2"/>
    <s v="ACT"/>
    <x v="1"/>
  </r>
  <r>
    <s v="01/04/2015-30/04/2015"/>
    <x v="2"/>
    <x v="1"/>
    <x v="0"/>
    <x v="1"/>
    <s v="CDE3ECC        "/>
    <x v="13"/>
    <d v="2015-04-02T00:00:00"/>
    <n v="853"/>
    <n v="66.78"/>
    <n v="56963.340000000004"/>
    <s v="NINGBO, CHINA                                "/>
    <s v="                    "/>
    <n v="146292"/>
    <m/>
    <n v="87646"/>
    <n v="284.8"/>
    <n v="0"/>
    <n v="17.5"/>
    <s v="PLEASE ADVISE YOUR DISPOSITION"/>
    <n v="302.3"/>
    <x v="2"/>
    <s v="ACT"/>
    <x v="1"/>
  </r>
  <r>
    <s v="01/04/2015-30/04/2015"/>
    <x v="2"/>
    <x v="1"/>
    <x v="0"/>
    <x v="1"/>
    <s v="CST20          "/>
    <x v="14"/>
    <d v="2015-04-03T00:00:00"/>
    <n v="328"/>
    <n v="61.31"/>
    <n v="20109.68"/>
    <s v="NINGBO, CHINA                                "/>
    <s v="JOYCE, SALLY (AS)   "/>
    <n v="146331"/>
    <m/>
    <n v="87647"/>
    <n v="100.55"/>
    <n v="0"/>
    <n v="15"/>
    <s v="RELEASED FOR SHIPMENT         "/>
    <n v="115.55"/>
    <x v="2"/>
    <s v="ACT"/>
    <x v="1"/>
  </r>
  <r>
    <s v="01/04/2015-30/04/2015"/>
    <x v="2"/>
    <x v="1"/>
    <x v="0"/>
    <x v="1"/>
    <s v="MCF15R         "/>
    <x v="14"/>
    <d v="2015-04-03T00:00:00"/>
    <n v="50"/>
    <n v="30.3"/>
    <n v="1515"/>
    <s v="NINGBO, CHINA                                "/>
    <s v="JOYCE, SALLY (AS)   "/>
    <n v="146330"/>
    <m/>
    <n v="87648"/>
    <n v="80"/>
    <n v="0"/>
    <n v="15"/>
    <s v="RELEASED FOR SHIPMENT         "/>
    <n v="95"/>
    <x v="2"/>
    <s v="ACT"/>
    <x v="1"/>
  </r>
  <r>
    <s v="01/04/2015-30/04/2015"/>
    <x v="2"/>
    <x v="1"/>
    <x v="0"/>
    <x v="1"/>
    <s v="MCF15B         "/>
    <x v="14"/>
    <d v="2015-04-03T00:00:00"/>
    <n v="450"/>
    <n v="30.3"/>
    <n v="13635"/>
    <s v="NINGBO, CHINA                                "/>
    <s v="JOYCE, SALLY (AS)   "/>
    <n v="146329"/>
    <m/>
    <n v="87649"/>
    <n v="80"/>
    <n v="0"/>
    <n v="15"/>
    <s v="RELEASED FOR SHIPMENT         "/>
    <n v="95"/>
    <x v="2"/>
    <s v="ACT"/>
    <x v="1"/>
  </r>
  <r>
    <s v="01/04/2015-30/04/2015"/>
    <x v="2"/>
    <x v="1"/>
    <x v="0"/>
    <x v="1"/>
    <s v="BLF50-EU       "/>
    <x v="14"/>
    <d v="2015-04-03T00:00:00"/>
    <n v="232"/>
    <n v="147.38"/>
    <n v="34192.159999999996"/>
    <s v="NINGBO, CHINA                                "/>
    <s v="SUMMER,JOYCE (AS)   "/>
    <n v="146328"/>
    <m/>
    <n v="87650"/>
    <n v="171"/>
    <n v="0"/>
    <n v="15"/>
    <s v="REJECTED FOR SHIPMENT         "/>
    <n v="186"/>
    <x v="2"/>
    <s v="ACT"/>
    <x v="1"/>
  </r>
  <r>
    <s v="01/04/2015-30/04/2015"/>
    <x v="2"/>
    <x v="1"/>
    <x v="0"/>
    <x v="1"/>
    <s v="MZT20 (111340) "/>
    <x v="14"/>
    <d v="2015-04-02T00:00:00"/>
    <n v="144"/>
    <n v="89.59"/>
    <n v="12900.960000000001"/>
    <s v="NINGBO, CHINA                                "/>
    <s v="JOYCE (AS)          "/>
    <n v="146291"/>
    <m/>
    <n v="87651"/>
    <n v="80"/>
    <n v="0"/>
    <n v="15"/>
    <s v="RELEASED FOR SHIPMENT         "/>
    <n v="95"/>
    <x v="2"/>
    <s v="ACT"/>
    <x v="1"/>
  </r>
  <r>
    <s v="01/04/2015-30/04/2015"/>
    <x v="2"/>
    <x v="1"/>
    <x v="0"/>
    <x v="1"/>
    <s v="DF3220-EU      "/>
    <x v="14"/>
    <d v="2015-04-02T00:00:00"/>
    <n v="68"/>
    <n v="161.77000000000001"/>
    <n v="11000.36"/>
    <s v="NINGBO, CHINA                                "/>
    <s v="SALLY, JOYCE        "/>
    <n v="146289"/>
    <m/>
    <n v="87652"/>
    <n v="80"/>
    <n v="0"/>
    <n v="15"/>
    <s v="RELEASED FOR SHIPMENT         "/>
    <n v="95"/>
    <x v="2"/>
    <s v="ACT"/>
    <x v="1"/>
  </r>
  <r>
    <s v="01/04/2015-30/04/2015"/>
    <x v="2"/>
    <x v="1"/>
    <x v="0"/>
    <x v="1"/>
    <s v="MINI-MOZART RCE"/>
    <x v="14"/>
    <d v="2015-04-08T00:00:00"/>
    <n v="468"/>
    <n v="85.21"/>
    <n v="39878.28"/>
    <s v="NING BO, CHINA                               "/>
    <s v="SUMMER, SALLY (CK)  "/>
    <n v="146431"/>
    <m/>
    <n v="87743"/>
    <n v="199.4"/>
    <n v="0"/>
    <n v="15"/>
    <s v="RELEASED FOR SHIPMENT         "/>
    <n v="214.4"/>
    <x v="2"/>
    <s v="ACT"/>
    <x v="1"/>
  </r>
  <r>
    <s v="01/04/2015-30/04/2015"/>
    <x v="2"/>
    <x v="1"/>
    <x v="0"/>
    <x v="1"/>
    <s v="MCFP15GW       "/>
    <x v="14"/>
    <d v="2015-04-08T00:00:00"/>
    <n v="192"/>
    <n v="85.21"/>
    <n v="16360.32"/>
    <s v="NING BO,CHINA                                "/>
    <s v="JOYCE (CK)          "/>
    <n v="146430"/>
    <m/>
    <n v="87744"/>
    <n v="81.8"/>
    <n v="0"/>
    <n v="15"/>
    <s v="RELEASED FOR SHIPMENT         "/>
    <n v="96.8"/>
    <x v="2"/>
    <s v="ACT"/>
    <x v="1"/>
  </r>
  <r>
    <s v="01/04/2015-30/04/2015"/>
    <x v="2"/>
    <x v="1"/>
    <x v="0"/>
    <x v="1"/>
    <s v="DF2550-EU(r06) "/>
    <x v="14"/>
    <d v="2015-04-08T00:00:00"/>
    <n v="186"/>
    <n v="70.64"/>
    <n v="13139.04"/>
    <s v="NING BO, CHINA                               "/>
    <s v="SUMMER, SALLY (CK)  "/>
    <n v="146429"/>
    <m/>
    <n v="87745"/>
    <n v="80"/>
    <n v="0"/>
    <n v="15"/>
    <s v="RELEASED FOR SHIPMENT         "/>
    <n v="95"/>
    <x v="2"/>
    <s v="ACT"/>
    <x v="1"/>
  </r>
  <r>
    <s v="01/04/2015-30/04/2015"/>
    <x v="2"/>
    <x v="1"/>
    <x v="0"/>
    <x v="1"/>
    <s v="BCH20          "/>
    <x v="14"/>
    <d v="2015-04-09T00:00:00"/>
    <n v="525"/>
    <n v="66.819999999999993"/>
    <n v="35080.5"/>
    <s v="NING BO, CHINA                               "/>
    <s v="SIMON, JERRY (CK)   "/>
    <n v="146471"/>
    <m/>
    <n v="87746"/>
    <n v="175.4"/>
    <n v="0"/>
    <n v="15"/>
    <s v="RELEASED FOR SHIPMENT         "/>
    <n v="190.4"/>
    <x v="2"/>
    <s v="ACT"/>
    <x v="1"/>
  </r>
  <r>
    <s v="01/04/2015-30/04/2015"/>
    <x v="2"/>
    <x v="1"/>
    <x v="0"/>
    <x v="1"/>
    <s v="DTT20 (031167) "/>
    <x v="14"/>
    <d v="2015-04-09T00:00:00"/>
    <n v="429"/>
    <n v="61.7"/>
    <n v="26469.300000000003"/>
    <s v="NING BO, CHINA                               "/>
    <s v="ALAN, ERIC (CK)     "/>
    <n v="146470"/>
    <m/>
    <n v="87747"/>
    <n v="132.35"/>
    <n v="0"/>
    <n v="15"/>
    <s v="RELEASED FOR SHIPMENT         "/>
    <n v="147.35"/>
    <x v="2"/>
    <s v="ACT"/>
    <x v="1"/>
  </r>
  <r>
    <s v="01/04/2015-30/04/2015"/>
    <x v="2"/>
    <x v="1"/>
    <x v="0"/>
    <x v="1"/>
    <s v="BZT20N         "/>
    <x v="14"/>
    <d v="2015-04-09T00:00:00"/>
    <n v="422"/>
    <n v="87.28"/>
    <n v="36832.160000000003"/>
    <s v="NING BO, CHINA                               "/>
    <s v="PHONE, SIMON (CK)   "/>
    <n v="146472"/>
    <m/>
    <n v="87748"/>
    <n v="184.2"/>
    <n v="0"/>
    <n v="15"/>
    <s v="RELEASED FOR SHIPMENT         "/>
    <n v="199.2"/>
    <x v="2"/>
    <s v="ACT"/>
    <x v="1"/>
  </r>
  <r>
    <s v="01/04/2015-30/04/2015"/>
    <x v="2"/>
    <x v="1"/>
    <x v="0"/>
    <x v="1"/>
    <s v="DF2608-EU      "/>
    <x v="14"/>
    <d v="2015-04-07T00:00:00"/>
    <n v="173"/>
    <n v="93.3"/>
    <n v="16140.9"/>
    <s v="NING BO, CHINA                               "/>
    <s v="SIMON, SALLY (CK)   "/>
    <n v="146403"/>
    <m/>
    <n v="87749"/>
    <n v="80.7"/>
    <n v="0"/>
    <n v="15"/>
    <s v="RELEASED FOR SHIPMENT         "/>
    <n v="95.7"/>
    <x v="2"/>
    <s v="ACT"/>
    <x v="1"/>
  </r>
  <r>
    <s v="01/04/2015-30/04/2015"/>
    <x v="2"/>
    <x v="1"/>
    <x v="0"/>
    <x v="1"/>
    <s v="DF3020-EU      "/>
    <x v="14"/>
    <d v="2015-04-07T00:00:00"/>
    <n v="108"/>
    <n v="119.57"/>
    <n v="12913.56"/>
    <s v="NING BO, CHINA                               "/>
    <s v="SALLY, PHONE (CK)   "/>
    <n v="146401"/>
    <m/>
    <n v="87750"/>
    <n v="80"/>
    <n v="0"/>
    <n v="15"/>
    <s v="RELEASED FOR SHIPMENT         "/>
    <n v="95"/>
    <x v="2"/>
    <s v="ACT"/>
    <x v="1"/>
  </r>
  <r>
    <s v="01/04/2015-30/04/2015"/>
    <x v="2"/>
    <x v="1"/>
    <x v="0"/>
    <x v="1"/>
    <s v="6903040100(r06)"/>
    <x v="14"/>
    <d v="2015-04-07T00:00:00"/>
    <n v="110"/>
    <n v="130.49"/>
    <n v="14353.900000000001"/>
    <s v="NING BO, CHINA                               "/>
    <s v="JOYCE, SALLY (CK)   "/>
    <n v="146400"/>
    <m/>
    <n v="87751"/>
    <n v="80"/>
    <n v="0"/>
    <n v="15"/>
    <s v="RELEASED FOR SHIPMENT         "/>
    <n v="95"/>
    <x v="2"/>
    <s v="ACT"/>
    <x v="1"/>
  </r>
  <r>
    <s v="01/04/2015-30/04/2015"/>
    <x v="2"/>
    <x v="1"/>
    <x v="0"/>
    <x v="1"/>
    <s v="OFC1500        "/>
    <x v="13"/>
    <d v="2015-04-09T00:00:00"/>
    <n v="1370"/>
    <n v="20.74"/>
    <n v="28413.8"/>
    <s v="CIXI, CHINA                                  "/>
    <s v="SUMMER, PAUL (CK)   "/>
    <n v="146469"/>
    <m/>
    <n v="87752"/>
    <n v="200"/>
    <n v="0"/>
    <n v="35"/>
    <s v="RELEASED FOR SHIPMENT         "/>
    <n v="235"/>
    <x v="2"/>
    <s v="ACT"/>
    <x v="1"/>
  </r>
  <r>
    <s v="01/04/2015-30/04/2015"/>
    <x v="2"/>
    <x v="1"/>
    <x v="0"/>
    <x v="1"/>
    <s v="CHASSIS 56     "/>
    <x v="14"/>
    <d v="2015-04-10T00:00:00"/>
    <n v="136"/>
    <n v="126.66"/>
    <n v="17225.759999999998"/>
    <s v="NING BO, CHINA                               "/>
    <s v="JOYCE, PHONE (CK)   "/>
    <n v="146489"/>
    <m/>
    <n v="87819"/>
    <n v="86.1"/>
    <n v="0"/>
    <n v="15"/>
    <s v="PLEASE ADVISE YOUR DISPOSITION"/>
    <n v="101.1"/>
    <x v="2"/>
    <s v="ACT"/>
    <x v="1"/>
  </r>
  <r>
    <s v="01/04/2015-30/04/2015"/>
    <x v="2"/>
    <x v="1"/>
    <x v="0"/>
    <x v="1"/>
    <s v="JAZ20(112347)  "/>
    <x v="14"/>
    <d v="2015-04-10T00:00:00"/>
    <n v="168"/>
    <n v="45.86"/>
    <n v="7704.48"/>
    <s v="NING BO, CHINA                               "/>
    <s v="SALLY, SIMON (CK)   "/>
    <n v="146490"/>
    <m/>
    <n v="87820"/>
    <n v="80"/>
    <n v="0"/>
    <n v="15"/>
    <s v="RELEASED FOR SHIPMENT         "/>
    <n v="95"/>
    <x v="2"/>
    <s v="ACT"/>
    <x v="1"/>
  </r>
  <r>
    <s v="01/04/2015-30/04/2015"/>
    <x v="2"/>
    <x v="1"/>
    <x v="0"/>
    <x v="1"/>
    <s v="MCF15B         "/>
    <x v="14"/>
    <d v="2015-04-10T00:00:00"/>
    <n v="906"/>
    <n v="30.66"/>
    <n v="27777.96"/>
    <s v="NING BO, CHINA                               "/>
    <s v="SIMON, SALLY (CK)   "/>
    <n v="146491"/>
    <m/>
    <n v="87821"/>
    <n v="160"/>
    <n v="0"/>
    <n v="15"/>
    <s v="REJECTED FOR SHIPMENT         "/>
    <n v="175"/>
    <x v="2"/>
    <s v="ACT"/>
    <x v="1"/>
  </r>
  <r>
    <s v="01/04/2015-30/04/2015"/>
    <x v="2"/>
    <x v="1"/>
    <x v="0"/>
    <x v="1"/>
    <s v="MCF15R         "/>
    <x v="14"/>
    <d v="2015-04-10T00:00:00"/>
    <n v="906"/>
    <n v="30.66"/>
    <n v="27777.96"/>
    <s v="NING BO, CHINA                               "/>
    <s v="PHONE, JOYCE (CK)   "/>
    <n v="146492"/>
    <m/>
    <n v="87822"/>
    <n v="160"/>
    <n v="0"/>
    <n v="15"/>
    <s v="RELEASED FOR SHIPMENT         "/>
    <n v="175"/>
    <x v="2"/>
    <s v="ACT"/>
    <x v="1"/>
  </r>
  <r>
    <s v="01/04/2015-30/04/2015"/>
    <x v="2"/>
    <x v="1"/>
    <x v="0"/>
    <x v="1"/>
    <s v="CAS20N         "/>
    <x v="14"/>
    <d v="2015-04-11T00:00:00"/>
    <n v="568"/>
    <n v="43.53"/>
    <n v="24725.040000000001"/>
    <s v="NING BO, CHINA                               "/>
    <s v="PHONE, SIMON (CK)   "/>
    <n v="146506"/>
    <m/>
    <n v="87823"/>
    <n v="160"/>
    <n v="0"/>
    <n v="15"/>
    <s v="RELEASED FOR SHIPMENT         "/>
    <n v="175"/>
    <x v="2"/>
    <s v="ACT"/>
    <x v="1"/>
  </r>
  <r>
    <s v="01/04/2015-30/04/2015"/>
    <x v="2"/>
    <x v="1"/>
    <x v="0"/>
    <x v="1"/>
    <s v="NRC20RC        "/>
    <x v="14"/>
    <d v="2015-04-11T00:00:00"/>
    <n v="201"/>
    <n v="116.25"/>
    <n v="23366.25"/>
    <s v="NING BO, CHINA                               "/>
    <s v="SIMON, SUMMER (CK)  "/>
    <n v="146508"/>
    <m/>
    <n v="87824"/>
    <n v="116.8"/>
    <n v="0"/>
    <n v="15"/>
    <s v="RELEASED FOR SHIPMENT         "/>
    <n v="131.80000000000001"/>
    <x v="2"/>
    <s v="ACT"/>
    <x v="1"/>
  </r>
  <r>
    <s v="01/04/2015-30/04/2015"/>
    <x v="2"/>
    <x v="1"/>
    <x v="0"/>
    <x v="1"/>
    <s v="SECO CLASSIC II"/>
    <x v="14"/>
    <d v="2015-04-13T00:00:00"/>
    <n v="660"/>
    <n v="77.900000000000006"/>
    <n v="51414.000000000007"/>
    <s v="NING BO, CHINA                               "/>
    <s v="SIMON, PHONE (CK)   "/>
    <n v="146551"/>
    <m/>
    <n v="87825"/>
    <n v="257.10000000000002"/>
    <n v="0"/>
    <n v="15"/>
    <s v="RELEASED FOR SHIPMENT         "/>
    <n v="272.10000000000002"/>
    <x v="2"/>
    <s v="ACT"/>
    <x v="1"/>
  </r>
  <r>
    <s v="01/04/2015-30/04/2015"/>
    <x v="2"/>
    <x v="1"/>
    <x v="0"/>
    <x v="1"/>
    <s v="SUPERECO CLASSI"/>
    <x v="14"/>
    <d v="2015-04-13T00:00:00"/>
    <n v="648"/>
    <n v="89.32"/>
    <n v="57879.359999999993"/>
    <s v="NING BO, CHINA                               "/>
    <s v="PHONE, JOYCE (CK)   "/>
    <n v="146552"/>
    <m/>
    <n v="87826"/>
    <n v="289.39999999999998"/>
    <n v="0"/>
    <n v="15"/>
    <s v="RELEASED FOR SHIPMENT         "/>
    <n v="304.39999999999998"/>
    <x v="2"/>
    <s v="ACT"/>
    <x v="1"/>
  </r>
  <r>
    <s v="01/04/2015-30/04/2015"/>
    <x v="2"/>
    <x v="1"/>
    <x v="0"/>
    <x v="1"/>
    <s v="EFP9997AWREV19 "/>
    <x v="14"/>
    <d v="2015-04-13T00:00:00"/>
    <n v="110"/>
    <n v="130.49"/>
    <n v="14353.900000000001"/>
    <s v="NING BO, CHINA                               "/>
    <s v="JOYCE (CK)          "/>
    <n v="146553"/>
    <m/>
    <n v="87827"/>
    <n v="80"/>
    <n v="0"/>
    <n v="15"/>
    <s v="RELEASED FOR SHIPMENT         "/>
    <n v="95"/>
    <x v="2"/>
    <s v="ACT"/>
    <x v="1"/>
  </r>
  <r>
    <s v="01/04/2015-30/04/2015"/>
    <x v="2"/>
    <x v="1"/>
    <x v="0"/>
    <x v="1"/>
    <s v="CHT20 (017420) "/>
    <x v="14"/>
    <d v="2015-04-14T00:00:00"/>
    <n v="3296"/>
    <n v="70.11"/>
    <n v="231082.56"/>
    <s v="NING BO, CHINA                               "/>
    <s v="JOYCE, PHONE (CK)   "/>
    <n v="146595"/>
    <m/>
    <n v="87828"/>
    <n v="1155.4000000000001"/>
    <n v="0"/>
    <n v="15"/>
    <s v="RELEASED FOR SHIPMENT         "/>
    <n v="1170.4000000000001"/>
    <x v="2"/>
    <s v="ACT"/>
    <x v="1"/>
  </r>
  <r>
    <s v="01/04/2015-30/04/2015"/>
    <x v="2"/>
    <x v="1"/>
    <x v="0"/>
    <x v="1"/>
    <s v="6903040900     "/>
    <x v="14"/>
    <d v="2015-04-15T00:00:00"/>
    <n v="260"/>
    <n v="56.81"/>
    <n v="14770.6"/>
    <s v="NING BO, CHINA                               "/>
    <s v="JOYCE, PHONE (CK)   "/>
    <n v="146629"/>
    <m/>
    <n v="87829"/>
    <n v="80"/>
    <n v="0"/>
    <n v="15"/>
    <s v="RELEASED FOR SHIPMENT         "/>
    <n v="95"/>
    <x v="2"/>
    <s v="ACT"/>
    <x v="1"/>
  </r>
  <r>
    <s v="01/04/2015-30/04/2015"/>
    <x v="2"/>
    <x v="1"/>
    <x v="0"/>
    <x v="1"/>
    <s v="GOS20SUR       "/>
    <x v="14"/>
    <d v="2015-04-15T00:00:00"/>
    <n v="390"/>
    <n v="58.73"/>
    <n v="22904.699999999997"/>
    <s v="NING BO, CHINA                               "/>
    <s v="SALLY, SUMMER (CK)  "/>
    <n v="146630"/>
    <m/>
    <n v="87830"/>
    <n v="114.5"/>
    <n v="0"/>
    <n v="15"/>
    <s v="RELEASED FOR SHIPMENT         "/>
    <n v="129.5"/>
    <x v="2"/>
    <s v="ACT"/>
    <x v="1"/>
  </r>
  <r>
    <s v="01/04/2015-30/04/2015"/>
    <x v="2"/>
    <x v="1"/>
    <x v="0"/>
    <x v="1"/>
    <s v="CST20          "/>
    <x v="14"/>
    <d v="2015-04-15T00:00:00"/>
    <n v="429"/>
    <n v="60.27"/>
    <n v="25855.83"/>
    <s v="NING BO, CHINA                               "/>
    <s v="JOYCE, SALLY (CK)   "/>
    <n v="146631"/>
    <m/>
    <n v="87831"/>
    <n v="129.30000000000001"/>
    <n v="0"/>
    <n v="15"/>
    <s v="RELEASED FOR SHIPMENT         "/>
    <n v="144.30000000000001"/>
    <x v="2"/>
    <s v="ACT"/>
    <x v="1"/>
  </r>
  <r>
    <s v="01/04/2015-30/04/2015"/>
    <x v="2"/>
    <x v="1"/>
    <x v="0"/>
    <x v="1"/>
    <s v="OFC2400Tif     "/>
    <x v="13"/>
    <d v="2015-04-16T00:00:00"/>
    <n v="1520"/>
    <n v="40.29"/>
    <n v="61240.799999999996"/>
    <s v="CIXI, CHINA                                  "/>
    <s v="SUMMER, PHONE (CK)  "/>
    <n v="146667"/>
    <m/>
    <n v="87849"/>
    <n v="306.2"/>
    <n v="0"/>
    <n v="35"/>
    <s v="RELEASED FOR SHIPMENT         "/>
    <n v="341.2"/>
    <x v="2"/>
    <s v="ACT"/>
    <x v="1"/>
  </r>
  <r>
    <s v="01/04/2015-30/04/2015"/>
    <x v="2"/>
    <x v="1"/>
    <x v="0"/>
    <x v="1"/>
    <s v="FTE10          "/>
    <x v="15"/>
    <d v="2015-04-13T00:00:00"/>
    <n v="2674"/>
    <n v="64"/>
    <n v="171136"/>
    <s v="ZHONGSHAN, CHINA                             "/>
    <s v="LILY, LOUISA (EM)   "/>
    <n v="146549"/>
    <m/>
    <n v="87850"/>
    <n v="855.7"/>
    <n v="0"/>
    <n v="50"/>
    <s v="RELEASED FOR SHIPMENT         "/>
    <n v="905.7"/>
    <x v="2"/>
    <s v="ACT"/>
    <x v="1"/>
  </r>
  <r>
    <s v="01/04/2015-30/04/2015"/>
    <x v="2"/>
    <x v="1"/>
    <x v="0"/>
    <x v="1"/>
    <s v="FTE16          "/>
    <x v="15"/>
    <d v="2015-04-14T00:00:00"/>
    <n v="1341"/>
    <n v="80"/>
    <n v="107280"/>
    <s v="ZHONGSHAN, CHINA                             "/>
    <s v="LOUISA, KIKI (EM)   "/>
    <n v="146613"/>
    <m/>
    <n v="87851"/>
    <n v="536.4"/>
    <n v="0"/>
    <n v="50"/>
    <s v="REJECTED FOR SHIPMENT         "/>
    <n v="586.4"/>
    <x v="2"/>
    <s v="ACT"/>
    <x v="1"/>
  </r>
  <r>
    <s v="01/04/2015-30/04/2015"/>
    <x v="2"/>
    <x v="1"/>
    <x v="0"/>
    <x v="1"/>
    <s v="RMO-CHA-SRD    "/>
    <x v="14"/>
    <d v="2015-04-16T00:00:00"/>
    <n v="72"/>
    <n v="126.66"/>
    <n v="9119.52"/>
    <s v="NING BO, CHINA                               "/>
    <s v="JOYCE (CK)          "/>
    <n v="146668"/>
    <m/>
    <n v="87852"/>
    <n v="80"/>
    <n v="0"/>
    <n v="15"/>
    <s v="RELEASED FOR SHIPMENT         "/>
    <n v="95"/>
    <x v="2"/>
    <s v="ACT"/>
    <x v="1"/>
  </r>
  <r>
    <s v="01/04/2015-30/04/2015"/>
    <x v="2"/>
    <x v="1"/>
    <x v="0"/>
    <x v="1"/>
    <s v="SECO CLASSIC II"/>
    <x v="14"/>
    <d v="2015-04-16T00:00:00"/>
    <n v="648"/>
    <n v="77.900000000000006"/>
    <n v="50479.200000000004"/>
    <s v="NING BO, CHINA                               "/>
    <s v="SIMON, ALAN (CK)    "/>
    <n v="146671"/>
    <m/>
    <n v="87853"/>
    <n v="252.4"/>
    <n v="0"/>
    <n v="15"/>
    <s v="RELEASED FOR SHIPMENT         "/>
    <n v="267.39999999999998"/>
    <x v="2"/>
    <s v="ACT"/>
    <x v="1"/>
  </r>
  <r>
    <s v="01/04/2015-30/04/2015"/>
    <x v="2"/>
    <x v="1"/>
    <x v="0"/>
    <x v="1"/>
    <s v="OFC2000TiB     "/>
    <x v="13"/>
    <d v="2015-04-13T00:00:00"/>
    <n v="1174"/>
    <n v="26.6"/>
    <n v="31228.400000000001"/>
    <s v="CIXI, CHINA                                  "/>
    <s v="SIMON (CK)          "/>
    <n v="146554"/>
    <m/>
    <n v="87854"/>
    <n v="200"/>
    <n v="0"/>
    <n v="35"/>
    <s v="PLEASE ADVISE YOUR DISPOSITION"/>
    <n v="235"/>
    <x v="2"/>
    <s v="ACT"/>
    <x v="1"/>
  </r>
  <r>
    <s v="01/04/2015-30/04/2015"/>
    <x v="2"/>
    <x v="1"/>
    <x v="0"/>
    <x v="1"/>
    <s v="OFC2000TiB     "/>
    <x v="13"/>
    <d v="2015-04-14T00:00:00"/>
    <n v="2348"/>
    <n v="26.6"/>
    <n v="62456.800000000003"/>
    <s v="CIXI, CHINA                                  "/>
    <s v="SUMMER (CK)         "/>
    <n v="146594"/>
    <m/>
    <n v="87855"/>
    <n v="312.3"/>
    <n v="0"/>
    <n v="35"/>
    <s v="RELEASED FOR SHIPMENT         "/>
    <n v="347.3"/>
    <x v="2"/>
    <s v="ACT"/>
    <x v="1"/>
  </r>
  <r>
    <s v="01/04/2015-30/04/2015"/>
    <x v="2"/>
    <x v="1"/>
    <x v="0"/>
    <x v="1"/>
    <s v="DEOC20         "/>
    <x v="13"/>
    <d v="2015-04-20T00:00:00"/>
    <n v="2472"/>
    <n v="23.77"/>
    <n v="58759.44"/>
    <s v="CIXI, CHINA                                  "/>
    <s v="SUMMER, PHONE (CK)  "/>
    <n v="146782"/>
    <m/>
    <n v="87919"/>
    <n v="293.8"/>
    <n v="0"/>
    <n v="35"/>
    <s v="RELEASED FOR SHIPMENT         "/>
    <n v="328.8"/>
    <x v="2"/>
    <s v="ACT"/>
    <x v="1"/>
  </r>
  <r>
    <s v="01/04/2015-30/04/2015"/>
    <x v="2"/>
    <x v="1"/>
    <x v="0"/>
    <x v="1"/>
    <s v="DEOC20         "/>
    <x v="13"/>
    <d v="2015-04-23T00:00:00"/>
    <n v="4944"/>
    <n v="23.77"/>
    <n v="117518.88"/>
    <s v="CIXI, CHINA                                  "/>
    <s v="SUMMER, PHONE (CK)  "/>
    <n v="146888"/>
    <m/>
    <n v="87920"/>
    <n v="587.6"/>
    <n v="0"/>
    <n v="35"/>
    <s v="RELEASED FOR SHIPMENT         "/>
    <n v="622.6"/>
    <x v="2"/>
    <s v="ACT"/>
    <x v="1"/>
  </r>
  <r>
    <s v="01/04/2015-30/04/2015"/>
    <x v="2"/>
    <x v="1"/>
    <x v="0"/>
    <x v="1"/>
    <s v="BK1201S        "/>
    <x v="12"/>
    <d v="2015-04-22T00:00:00"/>
    <n v="2016"/>
    <n v="15.5"/>
    <n v="31248"/>
    <s v="NING BO, CHINA                               "/>
    <s v="ALAN (CK)           "/>
    <n v="146863"/>
    <m/>
    <n v="87921"/>
    <n v="200"/>
    <n v="0"/>
    <n v="60"/>
    <s v="RELEASED FOR SHIPMENT         "/>
    <n v="260"/>
    <x v="2"/>
    <s v="ACT"/>
    <x v="1"/>
  </r>
  <r>
    <s v="01/04/2015-30/04/2015"/>
    <x v="2"/>
    <x v="1"/>
    <x v="0"/>
    <x v="1"/>
    <s v="04/19190/0     "/>
    <x v="12"/>
    <d v="2015-04-23T00:00:00"/>
    <n v="540"/>
    <n v="21.5"/>
    <n v="11610"/>
    <s v="NING BO, CHINA                               "/>
    <s v="ALAN (CK)           "/>
    <n v="146889"/>
    <m/>
    <n v="87922"/>
    <n v="200"/>
    <n v="0"/>
    <n v="60"/>
    <s v="RELEASED FOR SHIPMENT         "/>
    <n v="260"/>
    <x v="2"/>
    <s v="ACT"/>
    <x v="1"/>
  </r>
  <r>
    <s v="01/04/2015-30/04/2015"/>
    <x v="2"/>
    <x v="1"/>
    <x v="0"/>
    <x v="1"/>
    <s v="DXSTG25        "/>
    <x v="16"/>
    <d v="2015-04-20T00:00:00"/>
    <n v="1360"/>
    <n v="47"/>
    <n v="63920"/>
    <s v="SHENZHEN, CHINA                              "/>
    <s v="ANN, JULIE (EM)     "/>
    <n v="146790"/>
    <m/>
    <n v="87923"/>
    <n v="319.60000000000002"/>
    <n v="0"/>
    <n v="40"/>
    <s v="RELEASED FOR SHIPMENT         "/>
    <n v="359.6"/>
    <x v="2"/>
    <s v="ACT"/>
    <x v="1"/>
  </r>
  <r>
    <s v="01/04/2015-30/04/2015"/>
    <x v="2"/>
    <x v="1"/>
    <x v="0"/>
    <x v="1"/>
    <s v="DXDHC10        "/>
    <x v="15"/>
    <d v="2015-04-21T00:00:00"/>
    <n v="1832"/>
    <n v="63.5"/>
    <n v="116332"/>
    <s v="ZHONGSHAN, CHINA                             "/>
    <s v="LOUISA, LILY (EM)   "/>
    <n v="146844"/>
    <m/>
    <n v="87924"/>
    <n v="581.70000000000005"/>
    <n v="0"/>
    <n v="50"/>
    <s v="RELEASED FOR SHIPMENT         "/>
    <n v="631.70000000000005"/>
    <x v="2"/>
    <s v="ACT"/>
    <x v="1"/>
  </r>
  <r>
    <s v="01/04/2015-30/04/2015"/>
    <x v="2"/>
    <x v="1"/>
    <x v="0"/>
    <x v="1"/>
    <s v="OFRC24TIB      "/>
    <x v="13"/>
    <d v="2015-04-18T00:00:00"/>
    <n v="1945"/>
    <n v="33.21"/>
    <n v="64593.450000000004"/>
    <s v="CIXI, CHINA                                  "/>
    <s v="SUMMER, PHONE (CK)  "/>
    <n v="146732"/>
    <m/>
    <n v="87927"/>
    <n v="323"/>
    <n v="0"/>
    <n v="35"/>
    <s v="REJECTED FOR SHIPMENT         "/>
    <n v="358"/>
    <x v="2"/>
    <s v="ACT"/>
    <x v="1"/>
  </r>
  <r>
    <s v="01/04/2015-30/04/2015"/>
    <x v="2"/>
    <x v="1"/>
    <x v="0"/>
    <x v="1"/>
    <s v="OFRC15TIB      "/>
    <x v="13"/>
    <d v="2015-04-20T00:00:00"/>
    <n v="500"/>
    <n v="25.6"/>
    <n v="12800"/>
    <s v="CIXI, CHINA                                  "/>
    <s v="SUMMER, PHONE (CK)  "/>
    <n v="146778"/>
    <m/>
    <n v="87928"/>
    <n v="200"/>
    <n v="0"/>
    <n v="35"/>
    <s v="PLEASE ADVISE YOUR DISPOSITION"/>
    <n v="235"/>
    <x v="2"/>
    <s v="ACT"/>
    <x v="1"/>
  </r>
  <r>
    <s v="01/04/2015-30/04/2015"/>
    <x v="2"/>
    <x v="1"/>
    <x v="0"/>
    <x v="1"/>
    <s v="CHA-OKT20      "/>
    <x v="14"/>
    <d v="2015-04-17T00:00:00"/>
    <n v="916"/>
    <n v="60.66"/>
    <n v="55564.56"/>
    <s v="NING BO, CHINA                               "/>
    <s v="JOYCE, PHONE (CK)   "/>
    <n v="146729"/>
    <m/>
    <n v="87948"/>
    <n v="277.8"/>
    <n v="0"/>
    <n v="15"/>
    <s v="RELEASED FOR SHIPMENT         "/>
    <n v="292.8"/>
    <x v="2"/>
    <s v="ACT"/>
    <x v="1"/>
  </r>
  <r>
    <s v="01/04/2015-30/04/2015"/>
    <x v="2"/>
    <x v="1"/>
    <x v="0"/>
    <x v="1"/>
    <s v="CAS20N         "/>
    <x v="14"/>
    <d v="2015-04-20T00:00:00"/>
    <n v="568"/>
    <n v="43.53"/>
    <n v="24725.040000000001"/>
    <s v="NING BO, CHINA                               "/>
    <s v="SIMON, SALLY (CK)   "/>
    <n v="146780"/>
    <m/>
    <n v="87949"/>
    <n v="160"/>
    <n v="0"/>
    <n v="15"/>
    <s v="RELEASED FOR SHIPMENT         "/>
    <n v="175"/>
    <x v="2"/>
    <s v="ACT"/>
    <x v="1"/>
  </r>
  <r>
    <s v="01/04/2015-30/04/2015"/>
    <x v="2"/>
    <x v="1"/>
    <x v="0"/>
    <x v="1"/>
    <s v="DKT20          "/>
    <x v="14"/>
    <d v="2015-04-20T00:00:00"/>
    <n v="792"/>
    <n v="55.52"/>
    <n v="43971.840000000004"/>
    <s v="NING BO, CHINA                               "/>
    <s v="JOYCE, SALLY (CK)   "/>
    <n v="146781"/>
    <m/>
    <n v="87950"/>
    <n v="219.9"/>
    <n v="0"/>
    <n v="15"/>
    <s v="RELEASED FOR SHIPMENT         "/>
    <n v="234.9"/>
    <x v="2"/>
    <s v="ACT"/>
    <x v="1"/>
  </r>
  <r>
    <s v="01/04/2015-30/04/2015"/>
    <x v="2"/>
    <x v="1"/>
    <x v="0"/>
    <x v="1"/>
    <s v="CVL20N         "/>
    <x v="14"/>
    <d v="2015-04-21T00:00:00"/>
    <n v="416"/>
    <n v="56.12"/>
    <n v="23345.919999999998"/>
    <s v="NING BO, CHINA                               "/>
    <s v="SALLY, ALAN (CK)    "/>
    <n v="146824"/>
    <m/>
    <n v="87951"/>
    <n v="160"/>
    <n v="0"/>
    <n v="15"/>
    <s v="RELEASED FOR SHIPMENT         "/>
    <n v="175"/>
    <x v="2"/>
    <s v="ACT"/>
    <x v="1"/>
  </r>
  <r>
    <s v="01/04/2015-30/04/2015"/>
    <x v="2"/>
    <x v="1"/>
    <x v="0"/>
    <x v="1"/>
    <s v="CFP3798WN-EU-D "/>
    <x v="14"/>
    <d v="2015-04-21T00:00:00"/>
    <n v="65"/>
    <n v="119.81"/>
    <n v="7787.6500000000005"/>
    <s v="NING BO, CHINA                               "/>
    <s v="JOYCE, LAKE (CK)    "/>
    <n v="146825"/>
    <m/>
    <n v="87952"/>
    <n v="80"/>
    <n v="0"/>
    <n v="15"/>
    <s v="RELEASED FOR SHIPMENT         "/>
    <n v="95"/>
    <x v="2"/>
    <s v="ACT"/>
    <x v="1"/>
  </r>
  <r>
    <s v="01/04/2015-30/04/2015"/>
    <x v="2"/>
    <x v="1"/>
    <x v="0"/>
    <x v="1"/>
    <s v="CFP3873C-EU-D  "/>
    <x v="14"/>
    <d v="2015-04-21T00:00:00"/>
    <n v="65"/>
    <n v="121.98"/>
    <n v="7928.7"/>
    <s v="NING BO, CHINA                               "/>
    <s v="JOYCE, LAKE (CK)    "/>
    <n v="146826"/>
    <m/>
    <n v="87953"/>
    <n v="80"/>
    <n v="0"/>
    <n v="15"/>
    <s v="RELEASED FOR SHIPMENT         "/>
    <n v="95"/>
    <x v="2"/>
    <s v="ACT"/>
    <x v="1"/>
  </r>
  <r>
    <s v="01/04/2015-30/04/2015"/>
    <x v="2"/>
    <x v="1"/>
    <x v="0"/>
    <x v="1"/>
    <s v="CFP3674WN-EU-D "/>
    <x v="14"/>
    <d v="2015-04-22T00:00:00"/>
    <n v="65"/>
    <n v="127.38"/>
    <n v="8279.6999999999989"/>
    <s v="NING BO, CHINA                               "/>
    <s v="JOYCE (CK)          "/>
    <n v="146861"/>
    <m/>
    <n v="87954"/>
    <n v="80"/>
    <n v="0"/>
    <n v="15"/>
    <s v="RELEASED FOR SHIPMENT         "/>
    <n v="95"/>
    <x v="2"/>
    <s v="ACT"/>
    <x v="1"/>
  </r>
  <r>
    <s v="01/04/2015-30/04/2015"/>
    <x v="2"/>
    <x v="1"/>
    <x v="0"/>
    <x v="1"/>
    <s v="TAH20          "/>
    <x v="14"/>
    <d v="2015-04-22T00:00:00"/>
    <n v="72"/>
    <n v="39.79"/>
    <n v="2864.88"/>
    <s v="NING BO, CHINA                               "/>
    <s v="JOYCE (CK)          "/>
    <n v="146862"/>
    <m/>
    <n v="87955"/>
    <n v="80"/>
    <n v="0"/>
    <n v="15"/>
    <s v="RELEASED FOR SHIPMENT         "/>
    <n v="95"/>
    <x v="2"/>
    <s v="ACT"/>
    <x v="1"/>
  </r>
  <r>
    <s v="01/04/2015-30/04/2015"/>
    <x v="2"/>
    <x v="1"/>
    <x v="0"/>
    <x v="1"/>
    <s v="SECO CLASSIC II"/>
    <x v="14"/>
    <d v="2015-04-22T00:00:00"/>
    <n v="648"/>
    <n v="77.900000000000006"/>
    <n v="50479.200000000004"/>
    <s v="NING BO, CHINA                               "/>
    <s v="SALLY, SUMMER (CK)  "/>
    <n v="146866"/>
    <m/>
    <n v="87956"/>
    <n v="252.4"/>
    <n v="0"/>
    <n v="15"/>
    <s v="RELEASED FOR SHIPMENT         "/>
    <n v="267.39999999999998"/>
    <x v="2"/>
    <s v="ACT"/>
    <x v="1"/>
  </r>
  <r>
    <s v="01/04/2015-30/04/2015"/>
    <x v="2"/>
    <x v="1"/>
    <x v="0"/>
    <x v="1"/>
    <s v="SUPERECO CLASSI"/>
    <x v="14"/>
    <d v="2015-04-22T00:00:00"/>
    <n v="648"/>
    <n v="89.32"/>
    <n v="57879.359999999993"/>
    <s v="NING BO, CHINA                               "/>
    <s v="SALLY, SUMMER (CK)  "/>
    <n v="146867"/>
    <m/>
    <n v="87957"/>
    <n v="289.39999999999998"/>
    <n v="0"/>
    <n v="15"/>
    <s v="RELEASED FOR SHIPMENT         "/>
    <n v="304.39999999999998"/>
    <x v="2"/>
    <s v="ACT"/>
    <x v="1"/>
  </r>
  <r>
    <s v="01/04/2015-30/04/2015"/>
    <x v="2"/>
    <x v="1"/>
    <x v="0"/>
    <x v="1"/>
    <s v="FG STOCK OVER 3 MONTHS"/>
    <x v="14"/>
    <d v="2015-04-21T00:00:00"/>
    <n v="15077"/>
    <n v="0"/>
    <n v="0"/>
    <s v="NING BO, CHINA                               "/>
    <s v="SIMON PHONE"/>
    <s v="EMAIL"/>
    <m/>
    <n v="88047"/>
    <n v="320"/>
    <n v="0"/>
    <n v="15"/>
    <s v="RELEASED FOR SHIPMENT         "/>
    <n v="335"/>
    <x v="2"/>
    <s v="ACT"/>
    <x v="1"/>
  </r>
  <r>
    <s v="01/04/2015-30/04/2015"/>
    <x v="2"/>
    <x v="1"/>
    <x v="0"/>
    <x v="1"/>
    <s v="CHERITON CHT20 - STOCK"/>
    <x v="14"/>
    <d v="2015-04-21T00:00:00"/>
    <n v="1521"/>
    <n v="0"/>
    <n v="0"/>
    <s v="NING BO, CHINA                               "/>
    <s v="SIMON PHONE"/>
    <s v="EMAIL"/>
    <m/>
    <n v="88048"/>
    <n v="80"/>
    <n v="0"/>
    <n v="15"/>
    <s v="RELEASED FOR SHIPMENT         "/>
    <n v="95"/>
    <x v="2"/>
    <s v="ACT"/>
    <x v="1"/>
  </r>
  <r>
    <s v="01/04/2015-30/04/2015"/>
    <x v="2"/>
    <x v="1"/>
    <x v="0"/>
    <x v="1"/>
    <s v="OFC2400Tif     "/>
    <x v="13"/>
    <d v="2015-04-27T00:00:00"/>
    <n v="1450"/>
    <n v="40.29"/>
    <n v="58420.5"/>
    <s v="CIXI, CHINA                                  "/>
    <s v="SUMMER, SIMON (CK)  "/>
    <n v="147047"/>
    <m/>
    <n v="88097"/>
    <n v="292.10000000000002"/>
    <n v="0"/>
    <n v="17.5"/>
    <s v="RELEASED FOR SHIPMENT         "/>
    <n v="309.60000000000002"/>
    <x v="2"/>
    <s v="ACT"/>
    <x v="1"/>
  </r>
  <r>
    <s v="01/04/2015-30/04/2015"/>
    <x v="2"/>
    <x v="1"/>
    <x v="0"/>
    <x v="1"/>
    <s v="DEOC15         "/>
    <x v="13"/>
    <d v="2015-04-27T00:00:00"/>
    <n v="5916"/>
    <n v="20.7"/>
    <n v="122461.2"/>
    <s v="CIXI, CHINA                                  "/>
    <s v="SIMON, SUMMER (CK)  "/>
    <n v="147049"/>
    <m/>
    <n v="88098"/>
    <n v="612.29999999999995"/>
    <n v="0"/>
    <n v="17.5"/>
    <s v="RELEASED FOR SHIPMENT         "/>
    <n v="629.79999999999995"/>
    <x v="2"/>
    <s v="ACT"/>
    <x v="1"/>
  </r>
  <r>
    <s v="01/04/2015-30/04/2015"/>
    <x v="2"/>
    <x v="1"/>
    <x v="0"/>
    <x v="1"/>
    <s v="FTE20          "/>
    <x v="15"/>
    <d v="2015-04-27T00:00:00"/>
    <n v="1321"/>
    <n v="92"/>
    <n v="121532"/>
    <s v="ZHONGSHAN, CHINA                             "/>
    <s v="SASA, LOUISA (EM)   "/>
    <n v="147057"/>
    <m/>
    <n v="88099"/>
    <n v="607.70000000000005"/>
    <n v="0"/>
    <n v="50"/>
    <s v="RELEASED FOR SHIPMENT         "/>
    <n v="657.7"/>
    <x v="2"/>
    <s v="ACT"/>
    <x v="1"/>
  </r>
  <r>
    <s v="01/04/2015-30/04/2015"/>
    <x v="2"/>
    <x v="1"/>
    <x v="0"/>
    <x v="1"/>
    <s v="RDY20          "/>
    <x v="14"/>
    <d v="2015-04-24T00:00:00"/>
    <n v="124"/>
    <n v="48.4"/>
    <n v="6001.5999999999995"/>
    <s v="NING BO, CHINA                               "/>
    <s v="JOYCE (CK)          "/>
    <n v="146939"/>
    <m/>
    <n v="88100"/>
    <n v="80"/>
    <n v="0"/>
    <n v="15"/>
    <s v="RELEASED FOR SHIPMENT         "/>
    <n v="95"/>
    <x v="2"/>
    <s v="ACT"/>
    <x v="1"/>
  </r>
  <r>
    <s v="01/04/2015-30/04/2015"/>
    <x v="2"/>
    <x v="1"/>
    <x v="0"/>
    <x v="1"/>
    <s v="DKT20          "/>
    <x v="14"/>
    <d v="2015-04-25T00:00:00"/>
    <n v="792"/>
    <n v="55.52"/>
    <n v="43971.840000000004"/>
    <s v="NING BO, CHINA                               "/>
    <s v="SIMON, SUMMER (CK)  "/>
    <n v="146963"/>
    <m/>
    <n v="88101"/>
    <n v="219.9"/>
    <n v="0"/>
    <n v="15"/>
    <s v="RELEASED FOR SHIPMENT         "/>
    <n v="234.9"/>
    <x v="2"/>
    <s v="ACT"/>
    <x v="1"/>
  </r>
  <r>
    <s v="01/04/2015-30/04/2015"/>
    <x v="2"/>
    <x v="1"/>
    <x v="0"/>
    <x v="1"/>
    <s v="CFP3842BW-EU-EW"/>
    <x v="14"/>
    <d v="2015-04-25T00:00:00"/>
    <n v="65"/>
    <n v="125.76"/>
    <n v="8174.4000000000005"/>
    <s v="NING BO, CHINA                               "/>
    <s v="JOYCE (CK)          "/>
    <n v="146968"/>
    <m/>
    <n v="88102"/>
    <n v="80"/>
    <n v="0"/>
    <n v="15"/>
    <s v="RELEASED FOR SHIPMENT         "/>
    <n v="95"/>
    <x v="2"/>
    <s v="ACT"/>
    <x v="1"/>
  </r>
  <r>
    <s v="01/04/2015-30/04/2015"/>
    <x v="2"/>
    <x v="1"/>
    <x v="0"/>
    <x v="1"/>
    <s v="CHASSIS 68     "/>
    <x v="14"/>
    <d v="2015-04-27T00:00:00"/>
    <n v="68"/>
    <n v="113.49"/>
    <n v="7717.32"/>
    <s v="NING BO, CHINA                               "/>
    <s v="SALLY, ALAN (CK)    "/>
    <n v="147044"/>
    <m/>
    <n v="88103"/>
    <n v="80"/>
    <n v="0"/>
    <n v="15"/>
    <s v="RELEASED FOR SHIPMENT         "/>
    <n v="95"/>
    <x v="2"/>
    <s v="ACT"/>
    <x v="1"/>
  </r>
  <r>
    <s v="01/04/2015-30/04/2015"/>
    <x v="2"/>
    <x v="1"/>
    <x v="0"/>
    <x v="1"/>
    <s v="6903040100(r06)"/>
    <x v="14"/>
    <d v="2015-04-27T00:00:00"/>
    <n v="162"/>
    <n v="130.49"/>
    <n v="21139.38"/>
    <s v="NING BO, CHINA                               "/>
    <s v="SALLY (CK)          "/>
    <n v="147045"/>
    <m/>
    <n v="88104"/>
    <n v="105.7"/>
    <n v="0"/>
    <n v="15"/>
    <s v="RELEASED FOR SHIPMENT         "/>
    <n v="120.7"/>
    <x v="2"/>
    <s v="ACT"/>
    <x v="1"/>
  </r>
  <r>
    <s v="01/04/2015-30/04/2015"/>
    <x v="2"/>
    <x v="1"/>
    <x v="0"/>
    <x v="1"/>
    <s v="CHA-OKT20      "/>
    <x v="14"/>
    <d v="2015-04-27T00:00:00"/>
    <n v="916"/>
    <n v="60.66"/>
    <n v="55564.56"/>
    <s v="NING BO, CHINA                               "/>
    <s v="ALAN, JOYCE (CK)    "/>
    <n v="147046"/>
    <m/>
    <n v="88105"/>
    <n v="277.8"/>
    <n v="0"/>
    <n v="15"/>
    <s v="RELEASED FOR SHIPMENT         "/>
    <n v="292.8"/>
    <x v="2"/>
    <s v="ACT"/>
    <x v="1"/>
  </r>
  <r>
    <s v="01/04/2015-30/04/2015"/>
    <x v="2"/>
    <x v="1"/>
    <x v="0"/>
    <x v="1"/>
    <s v="MINI-MOZART EU "/>
    <x v="14"/>
    <d v="2015-04-28T00:00:00"/>
    <n v="288"/>
    <n v="78.08"/>
    <n v="22487.040000000001"/>
    <s v="NING BO, CHINA                               "/>
    <s v="ALAN, JOYCE (CK)    "/>
    <n v="147093"/>
    <m/>
    <n v="88106"/>
    <n v="112.4"/>
    <n v="0"/>
    <n v="15"/>
    <s v="RELEASED FOR SHIPMENT         "/>
    <n v="127.4"/>
    <x v="2"/>
    <s v="ACT"/>
    <x v="1"/>
  </r>
  <r>
    <s v="01/04/2015-30/04/2015"/>
    <x v="2"/>
    <x v="1"/>
    <x v="0"/>
    <x v="1"/>
    <s v="CHA-BRG        "/>
    <x v="14"/>
    <d v="2015-04-29T00:00:00"/>
    <n v="315"/>
    <n v="105"/>
    <n v="33075"/>
    <s v="NING BO, CHINA                               "/>
    <s v="JOYCE, SALLY (CK)   "/>
    <n v="147147"/>
    <m/>
    <n v="88107"/>
    <n v="165.4"/>
    <n v="0"/>
    <n v="15"/>
    <s v="RELEASED FOR SHIPMENT         "/>
    <n v="180.4"/>
    <x v="2"/>
    <s v="ACT"/>
    <x v="1"/>
  </r>
  <r>
    <s v="01/04/2015-30/04/2015"/>
    <x v="2"/>
    <x v="1"/>
    <x v="0"/>
    <x v="1"/>
    <s v="MNT06          "/>
    <x v="14"/>
    <d v="2015-04-30T00:00:00"/>
    <n v="300"/>
    <n v="23.38"/>
    <n v="7014"/>
    <s v="NING BO, CHINA                               "/>
    <s v="PHONE, SIMON (CK)   "/>
    <n v="147213"/>
    <m/>
    <n v="88108"/>
    <n v="160"/>
    <n v="0"/>
    <n v="15"/>
    <s v="PLEASE ADVISE YOUR DISPOSITION"/>
    <n v="175"/>
    <x v="2"/>
    <s v="ACT"/>
    <x v="1"/>
  </r>
  <r>
    <s v="01/04/2015-30/04/2015"/>
    <x v="2"/>
    <x v="1"/>
    <x v="0"/>
    <x v="1"/>
    <s v="RNE20(109217)  "/>
    <x v="14"/>
    <d v="2015-04-30T00:00:00"/>
    <n v="147"/>
    <n v="48.29"/>
    <n v="7098.63"/>
    <s v="NING BO, CHINA                               "/>
    <s v="SUMMER, SIMON (CK)  "/>
    <n v="147215"/>
    <m/>
    <n v="88109"/>
    <n v="80"/>
    <n v="0"/>
    <n v="15"/>
    <s v="RELEASED FOR SHIPMENT         "/>
    <n v="95"/>
    <x v="2"/>
    <s v="ACT"/>
    <x v="1"/>
  </r>
  <r>
    <s v="01/04/2015-30/04/2015"/>
    <x v="2"/>
    <x v="1"/>
    <x v="0"/>
    <x v="1"/>
    <s v="OFRC24TIB      "/>
    <x v="13"/>
    <d v="2015-04-28T00:00:00"/>
    <n v="530"/>
    <n v="40.29"/>
    <n v="21353.7"/>
    <s v="CIXI, CHINA                                  "/>
    <s v="SUMMER (CK)         "/>
    <n v="147090"/>
    <m/>
    <n v="88110"/>
    <n v="200"/>
    <n v="0"/>
    <n v="35"/>
    <s v="RELEASED FOR SHIPMENT         "/>
    <n v="235"/>
    <x v="2"/>
    <s v="ACT"/>
    <x v="1"/>
  </r>
  <r>
    <s v="01/04/2015-30/04/2015"/>
    <x v="3"/>
    <x v="1"/>
    <x v="0"/>
    <x v="1"/>
    <s v="TF5517S        "/>
    <x v="17"/>
    <d v="2015-04-01T00:00:00"/>
    <n v="76"/>
    <n v="194.9"/>
    <n v="14812.4"/>
    <s v="HE FEI, CHINA                                "/>
    <s v="CORY (CK)           "/>
    <n v="146242"/>
    <m/>
    <n v="87657"/>
    <n v="200"/>
    <n v="0"/>
    <n v="25"/>
    <s v="RELEASED FOR SHIPMENT         "/>
    <n v="225"/>
    <x v="1"/>
    <s v="ACT"/>
    <x v="1"/>
  </r>
  <r>
    <s v="01/04/2015-30/04/2015"/>
    <x v="3"/>
    <x v="1"/>
    <x v="0"/>
    <x v="1"/>
    <s v="CF200LW        "/>
    <x v="18"/>
    <d v="2015-04-02T00:00:00"/>
    <n v="135"/>
    <n v="117"/>
    <n v="15795"/>
    <s v="QINGDAO, CHINA                               "/>
    <s v="ANDY (EM)           "/>
    <n v="146267"/>
    <m/>
    <n v="87663"/>
    <n v="100"/>
    <n v="22.5"/>
    <n v="75"/>
    <s v="PLEASE ADVISE YOUR DISPOSITION"/>
    <n v="197.5"/>
    <x v="1"/>
    <s v="ACT"/>
    <x v="1"/>
  </r>
  <r>
    <s v="01/04/2015-30/04/2015"/>
    <x v="3"/>
    <x v="1"/>
    <x v="0"/>
    <x v="1"/>
    <s v="CF100LW        "/>
    <x v="18"/>
    <d v="2015-04-02T00:00:00"/>
    <n v="212"/>
    <n v="89"/>
    <n v="18868"/>
    <s v="QING DAO, CHINA                              "/>
    <s v="ANDY (CK)           "/>
    <n v="146268"/>
    <m/>
    <n v="87662"/>
    <n v="100"/>
    <n v="22.5"/>
    <n v="75"/>
    <s v="RELEASED FOR SHIPMENT         "/>
    <n v="197.5"/>
    <x v="1"/>
    <s v="ACT"/>
    <x v="1"/>
  </r>
  <r>
    <s v="01/04/2015-30/04/2015"/>
    <x v="3"/>
    <x v="1"/>
    <x v="0"/>
    <x v="1"/>
    <s v="T50084S        "/>
    <x v="17"/>
    <d v="2015-04-02T00:00:00"/>
    <n v="275"/>
    <n v="102"/>
    <n v="28050"/>
    <s v="HEFEI, CHINA                                 "/>
    <s v="CORY (AS)           "/>
    <n v="146303"/>
    <m/>
    <n v="87658"/>
    <n v="140.25"/>
    <n v="0"/>
    <n v="25"/>
    <s v="RELEASED FOR SHIPMENT         "/>
    <n v="165.25"/>
    <x v="1"/>
    <s v="ACT"/>
    <x v="1"/>
  </r>
  <r>
    <s v="01/04/2015-30/04/2015"/>
    <x v="3"/>
    <x v="1"/>
    <x v="0"/>
    <x v="1"/>
    <s v="TF50152W       "/>
    <x v="17"/>
    <d v="2015-04-02T00:00:00"/>
    <n v="111"/>
    <n v="195.43"/>
    <n v="21692.73"/>
    <s v="HEFEI, CHINA                                 "/>
    <s v="CORY (AS)           "/>
    <n v="146304"/>
    <m/>
    <n v="87659"/>
    <n v="108.5"/>
    <n v="0"/>
    <n v="25"/>
    <s v="RELEASED FOR SHIPMENT         "/>
    <n v="133.5"/>
    <x v="1"/>
    <s v="ACT"/>
    <x v="1"/>
  </r>
  <r>
    <s v="01/04/2015-30/04/2015"/>
    <x v="3"/>
    <x v="1"/>
    <x v="0"/>
    <x v="1"/>
    <s v="TF55142S       "/>
    <x v="17"/>
    <d v="2015-04-03T00:00:00"/>
    <n v="108"/>
    <n v="185.75"/>
    <n v="20061"/>
    <s v="HEFEI, CHINA                                 "/>
    <s v="CORY (EM)           "/>
    <n v="146338"/>
    <m/>
    <n v="87660"/>
    <n v="200"/>
    <n v="0"/>
    <n v="25"/>
    <s v="RELEASED FOR SHIPMENT         "/>
    <n v="225"/>
    <x v="1"/>
    <s v="ACT"/>
    <x v="1"/>
  </r>
  <r>
    <s v="01/04/2015-30/04/2015"/>
    <x v="3"/>
    <x v="1"/>
    <x v="0"/>
    <x v="1"/>
    <s v="DW45MK2        "/>
    <x v="19"/>
    <d v="2015-04-09T00:00:00"/>
    <n v="255"/>
    <n v="152"/>
    <n v="38760"/>
    <s v="SHUNDE, CHINA                                "/>
    <s v="ZITA (EM)           "/>
    <n v="146465"/>
    <m/>
    <n v="87773"/>
    <n v="200"/>
    <n v="0"/>
    <n v="35"/>
    <s v="RELEASED FOR SHIPMENT         "/>
    <n v="235"/>
    <x v="1"/>
    <s v="ACT"/>
    <x v="1"/>
  </r>
  <r>
    <s v="01/04/2015-30/04/2015"/>
    <x v="3"/>
    <x v="1"/>
    <x v="0"/>
    <x v="1"/>
    <s v="NWLAR50WHT     "/>
    <x v="17"/>
    <d v="2015-04-09T00:00:00"/>
    <n v="264"/>
    <n v="79.3"/>
    <n v="20935.2"/>
    <s v="HEFEI, CHINA                                 "/>
    <s v="JESSICA (EM)        "/>
    <n v="146463"/>
    <m/>
    <n v="87774"/>
    <n v="104.7"/>
    <n v="0"/>
    <n v="25"/>
    <s v="RELEASED FOR SHIPMENT         "/>
    <n v="129.69999999999999"/>
    <x v="1"/>
    <s v="ACT"/>
    <x v="1"/>
  </r>
  <r>
    <s v="01/04/2015-30/04/2015"/>
    <x v="3"/>
    <x v="1"/>
    <x v="0"/>
    <x v="1"/>
    <s v="NWCF250LWHT    "/>
    <x v="17"/>
    <d v="2015-04-09T00:00:00"/>
    <n v="122"/>
    <n v="135"/>
    <n v="16470"/>
    <s v="HEFEI, CHINA                                 "/>
    <s v="CORY (EM)           "/>
    <n v="146464"/>
    <m/>
    <n v="87775"/>
    <n v="100"/>
    <n v="0"/>
    <n v="25"/>
    <s v="RELEASED FOR SHIPMENT         "/>
    <n v="125"/>
    <x v="1"/>
    <s v="ACT"/>
    <x v="1"/>
  </r>
  <r>
    <s v="01/04/2015-30/04/2015"/>
    <x v="3"/>
    <x v="1"/>
    <x v="0"/>
    <x v="1"/>
    <s v="TR55122W       "/>
    <x v="17"/>
    <d v="2015-04-07T00:00:00"/>
    <n v="304"/>
    <n v="120"/>
    <n v="36480"/>
    <s v="HEFEI, CHINA                                 "/>
    <s v="CORY (EM)           "/>
    <n v="146411"/>
    <m/>
    <n v="87776"/>
    <n v="200"/>
    <n v="0"/>
    <n v="25"/>
    <s v="RELEASED FOR SHIPMENT         "/>
    <n v="225"/>
    <x v="1"/>
    <s v="ACT"/>
    <x v="1"/>
  </r>
  <r>
    <s v="01/04/2015-30/04/2015"/>
    <x v="3"/>
    <x v="1"/>
    <x v="0"/>
    <x v="1"/>
    <s v="SXS90SS        "/>
    <x v="17"/>
    <d v="2015-04-06T00:00:00"/>
    <n v="36"/>
    <n v="669"/>
    <n v="24084"/>
    <s v="HEFEI, CHINA                                 "/>
    <s v="CORY (EM)           "/>
    <n v="146368"/>
    <m/>
    <n v="87777"/>
    <n v="200"/>
    <n v="0"/>
    <n v="25"/>
    <s v="RELEASED FOR SHIPMENT         "/>
    <n v="225"/>
    <x v="1"/>
    <s v="ACT"/>
    <x v="1"/>
  </r>
  <r>
    <s v="01/04/2015-30/04/2015"/>
    <x v="3"/>
    <x v="1"/>
    <x v="0"/>
    <x v="1"/>
    <s v="TS55174WTDA    "/>
    <x v="20"/>
    <d v="2015-04-07T00:00:00"/>
    <n v="106"/>
    <n v="182"/>
    <n v="19292"/>
    <s v="CIXI, CHINA                                  "/>
    <s v="JERRY (CK)          "/>
    <n v="146412"/>
    <m/>
    <n v="87778"/>
    <n v="200"/>
    <n v="0"/>
    <n v="35"/>
    <s v="RELEASED FOR SHIPMENT         "/>
    <n v="235"/>
    <x v="1"/>
    <s v="ACT"/>
    <x v="1"/>
  </r>
  <r>
    <s v="01/04/2015-30/04/2015"/>
    <x v="3"/>
    <x v="1"/>
    <x v="0"/>
    <x v="1"/>
    <s v="TF55185W       "/>
    <x v="17"/>
    <d v="2015-04-07T00:00:00"/>
    <n v="99"/>
    <n v="201"/>
    <n v="19899"/>
    <s v="NANSHA, CHINA                                "/>
    <s v="JASON, ZITA (EM)    "/>
    <n v="146410"/>
    <m/>
    <n v="87779"/>
    <n v="200"/>
    <n v="0"/>
    <n v="60"/>
    <s v="RELEASED FOR SHIPMENT         "/>
    <n v="260"/>
    <x v="1"/>
    <s v="ACT"/>
    <x v="1"/>
  </r>
  <r>
    <s v="01/04/2015-30/04/2015"/>
    <x v="3"/>
    <x v="1"/>
    <x v="0"/>
    <x v="1"/>
    <s v="T50122W        "/>
    <x v="17"/>
    <d v="2015-04-04T00:00:00"/>
    <n v="362"/>
    <n v="105"/>
    <n v="38010"/>
    <s v="NANSHA, CHINA                                "/>
    <s v="PAUL,SUNNY (EM)     "/>
    <n v="146365"/>
    <m/>
    <n v="87780"/>
    <n v="200"/>
    <n v="0"/>
    <n v="60"/>
    <s v="RELEASED FOR SHIPMENT         "/>
    <n v="260"/>
    <x v="1"/>
    <s v="ACT"/>
    <x v="1"/>
  </r>
  <r>
    <s v="01/04/2015-30/04/2015"/>
    <x v="3"/>
    <x v="1"/>
    <x v="0"/>
    <x v="1"/>
    <s v="300SSWC        "/>
    <x v="21"/>
    <d v="2015-04-08T00:00:00"/>
    <n v="146"/>
    <n v="150"/>
    <n v="21900"/>
    <s v="ZHONGSHAN, CHINA                             "/>
    <s v="LOUISA, LILY (EM)   "/>
    <n v="146422"/>
    <m/>
    <n v="87782"/>
    <n v="109.5"/>
    <n v="0"/>
    <n v="25"/>
    <s v="RELEASED FOR SHIPMENT         "/>
    <n v="134.5"/>
    <x v="1"/>
    <s v="ACT"/>
    <x v="1"/>
  </r>
  <r>
    <s v="01/04/2015-30/04/2015"/>
    <x v="3"/>
    <x v="1"/>
    <x v="0"/>
    <x v="1"/>
    <s v="600SSWC        "/>
    <x v="21"/>
    <d v="2015-04-08T00:00:00"/>
    <n v="54"/>
    <n v="230"/>
    <n v="12420"/>
    <s v="ZHONGSHAN, CHINA                             "/>
    <s v="LOUISA, LILY (EM)   "/>
    <n v="146421"/>
    <m/>
    <n v="87783"/>
    <n v="100"/>
    <n v="0"/>
    <n v="25"/>
    <s v="RELEASED FOR SHIPMENT         "/>
    <n v="125"/>
    <x v="1"/>
    <s v="ACT"/>
    <x v="1"/>
  </r>
  <r>
    <s v="01/04/2015-30/04/2015"/>
    <x v="3"/>
    <x v="1"/>
    <x v="0"/>
    <x v="1"/>
    <s v="CF200LW        "/>
    <x v="18"/>
    <d v="2015-04-11T00:00:00"/>
    <n v="135"/>
    <n v="117"/>
    <n v="15795"/>
    <s v="QING DAO, CHINA                              "/>
    <s v="ANDY (CK)           "/>
    <n v="146532"/>
    <m/>
    <n v="87833"/>
    <n v="100"/>
    <n v="22.5"/>
    <n v="97"/>
    <s v="RELEASED FOR SHIPMENT         "/>
    <n v="219.5"/>
    <x v="1"/>
    <s v="ACT"/>
    <x v="1"/>
  </r>
  <r>
    <s v="01/04/2015-30/04/2015"/>
    <x v="3"/>
    <x v="1"/>
    <x v="0"/>
    <x v="1"/>
    <s v="CF150LW        "/>
    <x v="18"/>
    <d v="2015-04-11T00:00:00"/>
    <n v="168"/>
    <n v="105"/>
    <n v="17640"/>
    <s v="QING DAO, CHINA                              "/>
    <s v="ANDY (CK)           "/>
    <n v="146531"/>
    <m/>
    <n v="87834"/>
    <n v="100"/>
    <n v="22.5"/>
    <n v="97"/>
    <s v="RELEASED FOR SHIPMENT         "/>
    <n v="219.5"/>
    <x v="1"/>
    <s v="ACT"/>
    <x v="1"/>
  </r>
  <r>
    <s v="01/04/2015-30/04/2015"/>
    <x v="3"/>
    <x v="1"/>
    <x v="0"/>
    <x v="1"/>
    <s v="TF55153W       "/>
    <x v="20"/>
    <d v="2015-04-15T00:00:00"/>
    <n v="218"/>
    <n v="171.5"/>
    <n v="37387"/>
    <s v="CIXI, CHINA                                  "/>
    <s v="JERRY (CK)          "/>
    <n v="146632"/>
    <m/>
    <n v="87837"/>
    <n v="200"/>
    <n v="0"/>
    <n v="25"/>
    <s v="RELEASED FOR SHIPMENT         "/>
    <n v="225"/>
    <x v="1"/>
    <s v="ACT"/>
    <x v="1"/>
  </r>
  <r>
    <s v="01/04/2015-30/04/2015"/>
    <x v="3"/>
    <x v="1"/>
    <x v="0"/>
    <x v="1"/>
    <s v="TF55142B       "/>
    <x v="17"/>
    <d v="2015-04-10T00:00:00"/>
    <n v="108"/>
    <n v="182.25"/>
    <n v="19683"/>
    <s v="HE FEI, CHINA                                "/>
    <s v="JESSICA, CORY (CK)  "/>
    <n v="146494"/>
    <m/>
    <n v="87838"/>
    <n v="100"/>
    <n v="0"/>
    <n v="25"/>
    <s v="RELEASED FOR SHIPMENT         "/>
    <n v="125"/>
    <x v="1"/>
    <s v="ACT"/>
    <x v="1"/>
  </r>
  <r>
    <s v="01/04/2015-30/04/2015"/>
    <x v="3"/>
    <x v="1"/>
    <x v="0"/>
    <x v="1"/>
    <s v="SXS90B         "/>
    <x v="17"/>
    <d v="2015-04-10T00:00:00"/>
    <n v="36"/>
    <n v="675"/>
    <n v="24300"/>
    <s v="HE FEI, CHINA                                "/>
    <s v="JESSICA, CORY (CK)  "/>
    <n v="146495"/>
    <m/>
    <n v="87839"/>
    <n v="121.5"/>
    <n v="0"/>
    <n v="25"/>
    <s v="RELEASED FOR SHIPMENT         "/>
    <n v="146.5"/>
    <x v="1"/>
    <s v="ACT"/>
    <x v="1"/>
  </r>
  <r>
    <s v="01/04/2015-30/04/2015"/>
    <x v="3"/>
    <x v="1"/>
    <x v="0"/>
    <x v="1"/>
    <s v="TS55172W       "/>
    <x v="17"/>
    <d v="2015-04-11T00:00:00"/>
    <n v="101"/>
    <n v="152"/>
    <n v="15352"/>
    <s v="HE FEI, CHINA                                "/>
    <s v="JESSICA (CK)        "/>
    <n v="146530"/>
    <m/>
    <n v="87840"/>
    <n v="100"/>
    <n v="0"/>
    <n v="25"/>
    <s v="RELEASED FOR SHIPMENT         "/>
    <n v="125"/>
    <x v="1"/>
    <s v="ACT"/>
    <x v="1"/>
  </r>
  <r>
    <s v="01/04/2015-30/04/2015"/>
    <x v="3"/>
    <x v="1"/>
    <x v="0"/>
    <x v="1"/>
    <s v="TF55142S       "/>
    <x v="17"/>
    <d v="2015-04-11T00:00:00"/>
    <n v="108"/>
    <n v="185.75"/>
    <n v="20061"/>
    <s v="HE FEI, CHINA                                "/>
    <s v="JESSICA (CK)        "/>
    <n v="146529"/>
    <m/>
    <n v="87841"/>
    <n v="100.3"/>
    <n v="0"/>
    <n v="25"/>
    <s v="RELEASED FOR SHIPMENT         "/>
    <n v="125.3"/>
    <x v="1"/>
    <s v="ACT"/>
    <x v="1"/>
  </r>
  <r>
    <s v="01/04/2015-30/04/2015"/>
    <x v="3"/>
    <x v="1"/>
    <x v="0"/>
    <x v="1"/>
    <s v="TF55142W       "/>
    <x v="17"/>
    <d v="2015-04-13T00:00:00"/>
    <n v="216"/>
    <n v="177.75"/>
    <n v="38394"/>
    <s v="HE FEI, CHINA                                "/>
    <s v="CORY (CK)           "/>
    <n v="146556"/>
    <m/>
    <n v="87842"/>
    <n v="200"/>
    <n v="0"/>
    <n v="25"/>
    <s v="RELEASED FOR SHIPMENT         "/>
    <n v="225"/>
    <x v="1"/>
    <s v="ACT"/>
    <x v="1"/>
  </r>
  <r>
    <s v="01/04/2015-30/04/2015"/>
    <x v="3"/>
    <x v="1"/>
    <x v="0"/>
    <x v="1"/>
    <s v="SXS90SS        "/>
    <x v="17"/>
    <d v="2015-04-15T00:00:00"/>
    <n v="36"/>
    <n v="669"/>
    <n v="24084"/>
    <s v="HE FEI, CHINA                                "/>
    <s v="CORY (CK)           "/>
    <n v="146633"/>
    <m/>
    <n v="87843"/>
    <n v="200"/>
    <n v="0"/>
    <n v="25"/>
    <s v="RELEASED FOR SHIPMENT         "/>
    <n v="225"/>
    <x v="1"/>
    <s v="ACT"/>
    <x v="1"/>
  </r>
  <r>
    <s v="01/04/2015-30/04/2015"/>
    <x v="3"/>
    <x v="1"/>
    <x v="0"/>
    <x v="1"/>
    <s v="S450DW         "/>
    <x v="19"/>
    <d v="2015-04-14T00:00:00"/>
    <n v="258"/>
    <n v="152"/>
    <n v="39216"/>
    <s v="SHUN DE, CHINA                               "/>
    <s v="EVA (CK)            "/>
    <n v="146592"/>
    <m/>
    <n v="87845"/>
    <n v="196.1"/>
    <n v="0"/>
    <n v="17.5"/>
    <s v="RELEASED FOR SHIPMENT         "/>
    <n v="213.6"/>
    <x v="1"/>
    <s v="ACT"/>
    <x v="1"/>
  </r>
  <r>
    <s v="01/04/2015-30/04/2015"/>
    <x v="3"/>
    <x v="1"/>
    <x v="0"/>
    <x v="1"/>
    <s v="IDW450MK2      "/>
    <x v="19"/>
    <d v="2015-04-14T00:00:00"/>
    <n v="258"/>
    <n v="152"/>
    <n v="39216"/>
    <s v="SHUN DE, CHINA                               "/>
    <s v="ZITA (CK)           "/>
    <n v="146591"/>
    <m/>
    <n v="87846"/>
    <n v="196.1"/>
    <n v="0"/>
    <n v="17.5"/>
    <s v="RELEASED FOR SHIPMENT         "/>
    <n v="213.6"/>
    <x v="1"/>
    <s v="ACT"/>
    <x v="1"/>
  </r>
  <r>
    <s v="01/04/2015-30/04/2015"/>
    <x v="3"/>
    <x v="1"/>
    <x v="0"/>
    <x v="1"/>
    <s v="TR55122W       "/>
    <x v="17"/>
    <d v="2015-04-17T00:00:00"/>
    <n v="152"/>
    <n v="120"/>
    <n v="18240"/>
    <s v="HEFEI, CHINA                                 "/>
    <s v="CORY (EM)           "/>
    <n v="146741"/>
    <m/>
    <n v="87929"/>
    <n v="100"/>
    <n v="0"/>
    <n v="25"/>
    <s v="RELEASED FOR SHIPMENT         "/>
    <n v="125"/>
    <x v="1"/>
    <s v="ACT"/>
    <x v="1"/>
  </r>
  <r>
    <s v="01/04/2015-30/04/2015"/>
    <x v="3"/>
    <x v="1"/>
    <x v="0"/>
    <x v="1"/>
    <s v="T5039S         "/>
    <x v="17"/>
    <d v="2015-04-17T00:00:00"/>
    <n v="176"/>
    <n v="133.04"/>
    <n v="23415.039999999997"/>
    <s v="HEFEI, CHINA                                 "/>
    <s v="CORY (EM)           "/>
    <n v="146745"/>
    <m/>
    <n v="87930"/>
    <n v="117.1"/>
    <n v="0"/>
    <n v="25"/>
    <s v="RELEASED FOR SHIPMENT         "/>
    <n v="142.1"/>
    <x v="1"/>
    <s v="ACT"/>
    <x v="1"/>
  </r>
  <r>
    <s v="01/04/2015-30/04/2015"/>
    <x v="3"/>
    <x v="1"/>
    <x v="0"/>
    <x v="1"/>
    <s v="NWCF250LWHT    "/>
    <x v="17"/>
    <d v="2015-04-18T00:00:00"/>
    <n v="122"/>
    <n v="135"/>
    <n v="16470"/>
    <s v="HEFEI, CHINA                                 "/>
    <s v="CORY, JERRY (EM)    "/>
    <n v="146750"/>
    <m/>
    <n v="87931"/>
    <n v="200"/>
    <n v="0"/>
    <n v="25"/>
    <s v="RELEASED FOR SHIPMENT         "/>
    <n v="225"/>
    <x v="1"/>
    <s v="ACT"/>
    <x v="1"/>
  </r>
  <r>
    <s v="01/04/2015-30/04/2015"/>
    <x v="3"/>
    <x v="1"/>
    <x v="0"/>
    <x v="1"/>
    <s v="LAR55BLK       "/>
    <x v="17"/>
    <d v="2015-04-21T00:00:00"/>
    <n v="236"/>
    <n v="92.78"/>
    <n v="21896.080000000002"/>
    <s v="HE FEI, CHINA                                "/>
    <s v="JERRY, CORY (CK)    "/>
    <n v="146821"/>
    <m/>
    <n v="87932"/>
    <n v="109.5"/>
    <n v="0"/>
    <n v="25"/>
    <s v="RELEASED FOR SHIPMENT         "/>
    <n v="134.5"/>
    <x v="1"/>
    <s v="ACT"/>
    <x v="1"/>
  </r>
  <r>
    <s v="01/04/2015-30/04/2015"/>
    <x v="3"/>
    <x v="1"/>
    <x v="0"/>
    <x v="1"/>
    <s v="LAR55WHT       "/>
    <x v="17"/>
    <d v="2015-04-21T00:00:00"/>
    <n v="236"/>
    <n v="89.78"/>
    <n v="21188.080000000002"/>
    <s v="HE FEI, CHINA                                "/>
    <s v="CORY, JERRY (CK)    "/>
    <n v="146822"/>
    <m/>
    <n v="87933"/>
    <n v="105.9"/>
    <n v="0"/>
    <n v="25"/>
    <s v="RELEASED FOR SHIPMENT         "/>
    <n v="130.9"/>
    <x v="1"/>
    <s v="ACT"/>
    <x v="1"/>
  </r>
  <r>
    <s v="01/04/2015-30/04/2015"/>
    <x v="3"/>
    <x v="1"/>
    <x v="0"/>
    <x v="1"/>
    <s v="TF55142W       "/>
    <x v="17"/>
    <d v="2015-04-22T00:00:00"/>
    <n v="324"/>
    <n v="177.75"/>
    <n v="57591"/>
    <s v="HE FEI, CHINA                                "/>
    <s v="JERRY, CORY (CK)    "/>
    <n v="146868"/>
    <m/>
    <n v="87934"/>
    <n v="288"/>
    <n v="0"/>
    <n v="25"/>
    <s v="RELEASED FOR SHIPMENT         "/>
    <n v="313"/>
    <x v="1"/>
    <s v="ACT"/>
    <x v="1"/>
  </r>
  <r>
    <s v="01/04/2015-30/04/2015"/>
    <x v="3"/>
    <x v="1"/>
    <x v="0"/>
    <x v="1"/>
    <s v="TF50152W       "/>
    <x v="17"/>
    <d v="2015-04-22T00:00:00"/>
    <n v="444"/>
    <n v="195.43"/>
    <n v="86770.92"/>
    <s v="NING BO, CHINA                               "/>
    <s v="CORY (CK)           "/>
    <n v="146869"/>
    <m/>
    <n v="87935"/>
    <n v="433.85"/>
    <n v="0"/>
    <n v="25"/>
    <s v="RELEASED FOR SHIPMENT         "/>
    <n v="458.85"/>
    <x v="1"/>
    <s v="ACT"/>
    <x v="1"/>
  </r>
  <r>
    <s v="01/04/2015-30/04/2015"/>
    <x v="3"/>
    <x v="1"/>
    <x v="0"/>
    <x v="1"/>
    <s v="NWCF420LWHT    "/>
    <x v="17"/>
    <d v="2015-04-23T00:00:00"/>
    <n v="72"/>
    <n v="195"/>
    <n v="14040"/>
    <s v="HE FEI, CHINA                                "/>
    <s v="JERRY, CORY (CK)    "/>
    <n v="146890"/>
    <m/>
    <n v="87936"/>
    <n v="100"/>
    <n v="0"/>
    <n v="25"/>
    <s v="RELEASED FOR SHIPMENT         "/>
    <n v="125"/>
    <x v="1"/>
    <s v="ACT"/>
    <x v="1"/>
  </r>
  <r>
    <s v="01/04/2015-30/04/2015"/>
    <x v="3"/>
    <x v="1"/>
    <x v="0"/>
    <x v="1"/>
    <s v="NWCF295LWHT    "/>
    <x v="17"/>
    <d v="2015-04-23T00:00:00"/>
    <n v="101"/>
    <n v="150"/>
    <n v="15150"/>
    <s v="HE FEI, CHINA                                "/>
    <s v="JERRY, CORY (CK)    "/>
    <n v="146891"/>
    <m/>
    <n v="87937"/>
    <n v="100"/>
    <n v="0"/>
    <n v="25"/>
    <s v="RELEASED FOR SHIPMENT         "/>
    <n v="125"/>
    <x v="1"/>
    <s v="ACT"/>
    <x v="1"/>
  </r>
  <r>
    <s v="01/04/2015-30/04/2015"/>
    <x v="3"/>
    <x v="1"/>
    <x v="0"/>
    <x v="1"/>
    <s v="NWCF198LWHT    "/>
    <x v="17"/>
    <d v="2015-04-23T00:00:00"/>
    <n v="144"/>
    <n v="113"/>
    <n v="16272"/>
    <s v="HE FEI, CHINA                                "/>
    <s v="CORY, JERRY (CK)    "/>
    <n v="146892"/>
    <m/>
    <n v="87938"/>
    <n v="100"/>
    <n v="0"/>
    <n v="25"/>
    <s v="RELEASED FOR SHIPMENT         "/>
    <n v="125"/>
    <x v="1"/>
    <s v="ACT"/>
    <x v="1"/>
  </r>
  <r>
    <s v="01/04/2015-30/04/2015"/>
    <x v="3"/>
    <x v="1"/>
    <x v="0"/>
    <x v="1"/>
    <s v="CF250LW        "/>
    <x v="18"/>
    <d v="2015-04-21T00:00:00"/>
    <n v="103"/>
    <n v="135"/>
    <n v="13905"/>
    <s v="QINGDAO, CHINA                               "/>
    <s v="ANDY (EM)           "/>
    <n v="146851"/>
    <m/>
    <n v="87940"/>
    <n v="100"/>
    <n v="22.5"/>
    <n v="47.2"/>
    <s v="PLEASE ADVISE YOUR DISPOSITION"/>
    <n v="169.7"/>
    <x v="1"/>
    <s v="ACT"/>
    <x v="1"/>
  </r>
  <r>
    <s v="01/04/2015-30/04/2015"/>
    <x v="3"/>
    <x v="1"/>
    <x v="0"/>
    <x v="1"/>
    <s v="CF100LW        "/>
    <x v="18"/>
    <d v="2015-04-22T00:00:00"/>
    <n v="212"/>
    <n v="89"/>
    <n v="18868"/>
    <s v="QINGDAO, CHINA                               "/>
    <s v="ANDY (EM)           "/>
    <n v="146852"/>
    <m/>
    <n v="87941"/>
    <n v="100"/>
    <n v="22.5"/>
    <n v="47.2"/>
    <s v="PLEASE ADVISE YOUR DISPOSITION"/>
    <n v="169.7"/>
    <x v="1"/>
    <s v="ACT"/>
    <x v="1"/>
  </r>
  <r>
    <s v="01/04/2015-30/04/2015"/>
    <x v="3"/>
    <x v="1"/>
    <x v="0"/>
    <x v="1"/>
    <s v="NW5050FF       "/>
    <x v="20"/>
    <d v="2015-04-17T00:00:00"/>
    <n v="105"/>
    <n v="232"/>
    <n v="24360"/>
    <s v="HEFEI, CHINA                                 "/>
    <s v="JERRY (EM)          "/>
    <n v="146731"/>
    <m/>
    <n v="87943"/>
    <n v="121.8"/>
    <n v="0"/>
    <n v="25"/>
    <s v="RELEASED FOR SHIPMENT         "/>
    <n v="146.80000000000001"/>
    <x v="1"/>
    <s v="ACT"/>
    <x v="1"/>
  </r>
  <r>
    <s v="01/04/2015-30/04/2015"/>
    <x v="3"/>
    <x v="1"/>
    <x v="0"/>
    <x v="1"/>
    <s v="B5050FF        "/>
    <x v="20"/>
    <d v="2015-04-17T00:00:00"/>
    <n v="105"/>
    <n v="232"/>
    <n v="24360"/>
    <s v="HEFEI, CHINA                                 "/>
    <s v="JERRY (EM)          "/>
    <n v="146740"/>
    <m/>
    <n v="87944"/>
    <n v="121.8"/>
    <n v="0"/>
    <n v="25"/>
    <s v="RELEASED FOR SHIPMENT         "/>
    <n v="146.80000000000001"/>
    <x v="1"/>
    <s v="ACT"/>
    <x v="1"/>
  </r>
  <r>
    <s v="01/04/2015-30/04/2015"/>
    <x v="3"/>
    <x v="1"/>
    <x v="0"/>
    <x v="1"/>
    <s v="TF55153W       "/>
    <x v="20"/>
    <d v="2015-04-21T00:00:00"/>
    <n v="109"/>
    <n v="171.5"/>
    <n v="18693.5"/>
    <s v="CIXI, CHINA                                  "/>
    <s v="SIMON (CK)          "/>
    <n v="146823"/>
    <m/>
    <n v="87945"/>
    <n v="200"/>
    <n v="0"/>
    <n v="35"/>
    <s v="RELEASED FOR SHIPMENT         "/>
    <n v="235"/>
    <x v="1"/>
    <s v="ACT"/>
    <x v="1"/>
  </r>
  <r>
    <s v="01/04/2015-30/04/2015"/>
    <x v="3"/>
    <x v="1"/>
    <x v="0"/>
    <x v="1"/>
    <s v="R50263W        "/>
    <x v="20"/>
    <d v="2015-04-22T00:00:00"/>
    <n v="2192"/>
    <n v="73"/>
    <n v="160016"/>
    <s v="CIXI, CHINA                                  "/>
    <s v="SIMON, PHONE (CK)   "/>
    <n v="146865"/>
    <m/>
    <n v="87946"/>
    <n v="800.1"/>
    <n v="0"/>
    <n v="35"/>
    <s v="RELEASED FOR SHIPMENT         "/>
    <n v="835.1"/>
    <x v="1"/>
    <s v="ACT"/>
    <x v="1"/>
  </r>
  <r>
    <s v="01/04/2015-30/04/2015"/>
    <x v="3"/>
    <x v="1"/>
    <x v="0"/>
    <x v="1"/>
    <s v="SIMW60         "/>
    <x v="22"/>
    <d v="2015-04-24T00:00:00"/>
    <n v="140"/>
    <n v="140"/>
    <n v="19600"/>
    <s v="SHUNDE, CHINA                                "/>
    <s v="TRACY (EM)          "/>
    <n v="146965"/>
    <m/>
    <n v="88049"/>
    <n v="200"/>
    <n v="0"/>
    <n v="35"/>
    <s v="RELEASED FOR SHIPMENT         "/>
    <n v="235"/>
    <x v="1"/>
    <s v="ACT"/>
    <x v="1"/>
  </r>
  <r>
    <s v="01/04/2015-30/04/2015"/>
    <x v="3"/>
    <x v="1"/>
    <x v="0"/>
    <x v="1"/>
    <s v="NWLAR50WHT     "/>
    <x v="17"/>
    <d v="2015-04-27T00:00:00"/>
    <n v="264"/>
    <n v="79.3"/>
    <n v="20935.2"/>
    <s v="HEFEI, CHINA                                 "/>
    <s v="JERRY (EM)          "/>
    <n v="147069"/>
    <m/>
    <n v="88051"/>
    <n v="104.7"/>
    <n v="0"/>
    <n v="25"/>
    <s v="RELEASED FOR SHIPMENT         "/>
    <n v="129.69999999999999"/>
    <x v="1"/>
    <s v="ACT"/>
    <x v="1"/>
  </r>
  <r>
    <s v="01/04/2015-30/04/2015"/>
    <x v="3"/>
    <x v="1"/>
    <x v="0"/>
    <x v="1"/>
    <s v="NWREF50WHT     "/>
    <x v="17"/>
    <d v="2015-04-27T00:00:00"/>
    <n v="264"/>
    <n v="81.599999999999994"/>
    <n v="21542.399999999998"/>
    <s v="HEFEI, CHINA                                 "/>
    <s v="JERRY (EM)          "/>
    <n v="147070"/>
    <m/>
    <n v="88052"/>
    <n v="107.7"/>
    <n v="0"/>
    <n v="25"/>
    <s v="RELEASED FOR SHIPMENT         "/>
    <n v="132.69999999999999"/>
    <x v="1"/>
    <s v="ACT"/>
    <x v="1"/>
  </r>
  <r>
    <s v="01/04/2015-30/04/2015"/>
    <x v="3"/>
    <x v="1"/>
    <x v="0"/>
    <x v="1"/>
    <s v="NWCOM5012WHT   "/>
    <x v="17"/>
    <d v="2015-04-28T00:00:00"/>
    <n v="176"/>
    <n v="126.54"/>
    <n v="22271.040000000001"/>
    <s v="HE FEI, CHINA                                "/>
    <s v="CORY (CK)           "/>
    <n v="147095"/>
    <m/>
    <n v="88053"/>
    <n v="111.4"/>
    <n v="0"/>
    <n v="25"/>
    <s v="RELEASED FOR SHIPMENT         "/>
    <n v="136.4"/>
    <x v="1"/>
    <s v="ACT"/>
    <x v="1"/>
  </r>
  <r>
    <s v="01/04/2015-30/04/2015"/>
    <x v="3"/>
    <x v="1"/>
    <x v="0"/>
    <x v="1"/>
    <s v="NWCF142LWHT    "/>
    <x v="17"/>
    <d v="2015-04-28T00:00:00"/>
    <n v="195"/>
    <n v="99"/>
    <n v="19305"/>
    <s v="HE FEI, CHINA                                "/>
    <s v="JERRY (CK)          "/>
    <n v="147096"/>
    <m/>
    <n v="88054"/>
    <n v="100"/>
    <n v="0"/>
    <n v="25"/>
    <s v="RELEASED FOR SHIPMENT         "/>
    <n v="125"/>
    <x v="1"/>
    <s v="ACT"/>
    <x v="1"/>
  </r>
  <r>
    <s v="01/04/2015-30/04/2015"/>
    <x v="3"/>
    <x v="1"/>
    <x v="0"/>
    <x v="1"/>
    <s v="T5039S         "/>
    <x v="17"/>
    <d v="2015-04-28T00:00:00"/>
    <n v="176"/>
    <n v="133.04"/>
    <n v="23415.039999999997"/>
    <s v="HE FEI, CHINA                                "/>
    <s v="CORY (CK)           "/>
    <n v="147097"/>
    <m/>
    <n v="88055"/>
    <n v="117.1"/>
    <n v="0"/>
    <n v="25"/>
    <s v="RELEASED FOR SHIPMENT         "/>
    <n v="142.1"/>
    <x v="1"/>
    <s v="ACT"/>
    <x v="1"/>
  </r>
  <r>
    <s v="01/04/2015-30/04/2015"/>
    <x v="3"/>
    <x v="1"/>
    <x v="0"/>
    <x v="1"/>
    <s v="NW FRZ55BLK    "/>
    <x v="17"/>
    <d v="2015-04-29T00:00:00"/>
    <n v="236"/>
    <n v="104.12"/>
    <n v="24572.32"/>
    <s v="HE FEI, CHINA                                "/>
    <s v="JERRY (CK)          "/>
    <n v="147142"/>
    <m/>
    <n v="88056"/>
    <n v="122.9"/>
    <n v="0"/>
    <n v="25"/>
    <s v="RELEASED FOR SHIPMENT         "/>
    <n v="147.9"/>
    <x v="1"/>
    <s v="ACT"/>
    <x v="1"/>
  </r>
  <r>
    <s v="01/04/2015-30/04/2015"/>
    <x v="3"/>
    <x v="1"/>
    <x v="0"/>
    <x v="1"/>
    <s v="TS55172W       "/>
    <x v="17"/>
    <d v="2015-04-29T00:00:00"/>
    <n v="101"/>
    <n v="152"/>
    <n v="15352"/>
    <s v="HE FEI, CHINA                                "/>
    <s v="JERRY (CK)          "/>
    <n v="147159"/>
    <m/>
    <n v="88057"/>
    <n v="100"/>
    <n v="0"/>
    <n v="25"/>
    <s v="RELEASED FOR SHIPMENT         "/>
    <n v="125"/>
    <x v="1"/>
    <s v="ACT"/>
    <x v="1"/>
  </r>
  <r>
    <s v="01/04/2015-30/04/2015"/>
    <x v="3"/>
    <x v="1"/>
    <x v="0"/>
    <x v="1"/>
    <s v="B7030FF        "/>
    <x v="20"/>
    <d v="2015-04-24T00:00:00"/>
    <n v="105"/>
    <n v="222.9"/>
    <n v="23404.5"/>
    <s v="HE FEI, CHINA                                "/>
    <s v="JERRY (CK)          "/>
    <n v="146942"/>
    <m/>
    <n v="88058"/>
    <n v="117"/>
    <n v="0"/>
    <n v="25"/>
    <s v="RELEASED FOR SHIPMENT         "/>
    <n v="142"/>
    <x v="1"/>
    <s v="ACT"/>
    <x v="1"/>
  </r>
  <r>
    <s v="01/04/2015-30/04/2015"/>
    <x v="3"/>
    <x v="1"/>
    <x v="0"/>
    <x v="1"/>
    <s v="BSTAT7030      "/>
    <x v="20"/>
    <d v="2015-04-24T00:00:00"/>
    <n v="105"/>
    <n v="198.9"/>
    <n v="20884.5"/>
    <s v="HEFEI, CHINA                                 "/>
    <s v="JERRY (EM)          "/>
    <n v="146962"/>
    <m/>
    <n v="88059"/>
    <n v="104.4"/>
    <n v="0"/>
    <n v="25"/>
    <s v="PLEASE ADVISE YOUR DISPOSITION"/>
    <n v="129.4"/>
    <x v="1"/>
    <s v="ACT"/>
    <x v="1"/>
  </r>
  <r>
    <s v="01/04/2015-30/04/2015"/>
    <x v="3"/>
    <x v="1"/>
    <x v="0"/>
    <x v="1"/>
    <s v="UBSTAT5050     "/>
    <x v="20"/>
    <d v="2015-04-25T00:00:00"/>
    <n v="105"/>
    <n v="208"/>
    <n v="21840"/>
    <s v="HE FEI, CHINA                                "/>
    <s v="CORY, JERRY (CK)    "/>
    <n v="146960"/>
    <m/>
    <n v="88060"/>
    <n v="109.2"/>
    <n v="0"/>
    <n v="35"/>
    <s v="RELEASED FOR SHIPMENT         "/>
    <n v="144.19999999999999"/>
    <x v="1"/>
    <s v="ACT"/>
    <x v="1"/>
  </r>
  <r>
    <s v="01/04/2015-30/04/2015"/>
    <x v="3"/>
    <x v="1"/>
    <x v="0"/>
    <x v="1"/>
    <s v="BSTAT5050      "/>
    <x v="20"/>
    <d v="2015-04-25T00:00:00"/>
    <n v="105"/>
    <n v="208.9"/>
    <n v="21934.5"/>
    <s v="HE FEI, CHINA                                "/>
    <s v="JERRY, CORY (CK)    "/>
    <n v="146961"/>
    <m/>
    <n v="88061"/>
    <n v="109.7"/>
    <n v="0"/>
    <n v="25"/>
    <s v="RELEASED FOR SHIPMENT         "/>
    <n v="134.69999999999999"/>
    <x v="1"/>
    <s v="ACT"/>
    <x v="1"/>
  </r>
  <r>
    <s v="01/04/2015-30/04/2015"/>
    <x v="3"/>
    <x v="1"/>
    <x v="0"/>
    <x v="1"/>
    <s v="TF55153W       "/>
    <x v="20"/>
    <d v="2015-04-27T00:00:00"/>
    <n v="218"/>
    <n v="171.5"/>
    <n v="37387"/>
    <s v="CIXI, CHINA                                  "/>
    <s v="PHONE (CK)          "/>
    <n v="147043"/>
    <m/>
    <n v="88062"/>
    <n v="200"/>
    <n v="0"/>
    <n v="25"/>
    <s v="RELEASED FOR SHIPMENT         "/>
    <n v="225"/>
    <x v="1"/>
    <s v="ACT"/>
    <x v="1"/>
  </r>
  <r>
    <s v="01/04/2015-30/04/2015"/>
    <x v="3"/>
    <x v="1"/>
    <x v="0"/>
    <x v="1"/>
    <s v="NWR50263WWHI   "/>
    <x v="20"/>
    <d v="2015-04-28T00:00:00"/>
    <n v="274"/>
    <n v="73"/>
    <n v="20002"/>
    <s v="CIXI, CHINA                                  "/>
    <s v="SIMON (CK)          "/>
    <n v="147091"/>
    <m/>
    <n v="88063"/>
    <n v="200"/>
    <n v="0"/>
    <n v="25"/>
    <s v="RELEASED FOR SHIPMENT         "/>
    <n v="225"/>
    <x v="1"/>
    <s v="ACT"/>
    <x v="1"/>
  </r>
  <r>
    <s v="01/04/2015-30/04/2015"/>
    <x v="3"/>
    <x v="1"/>
    <x v="0"/>
    <x v="1"/>
    <s v="CF200LW        "/>
    <x v="18"/>
    <d v="2015-04-25T00:00:00"/>
    <n v="135"/>
    <n v="117"/>
    <n v="15795"/>
    <s v="QING DAO, CHINA                              "/>
    <s v="ANDY (CK)           "/>
    <n v="146959"/>
    <m/>
    <n v="88065"/>
    <n v="200"/>
    <n v="45"/>
    <n v="46"/>
    <s v="RELEASED FOR SHIPMENT         "/>
    <n v="291"/>
    <x v="1"/>
    <s v="ACT"/>
    <x v="1"/>
  </r>
  <r>
    <s v="01/04/2015-30/04/2015"/>
    <x v="3"/>
    <x v="1"/>
    <x v="0"/>
    <x v="1"/>
    <s v="444442852      "/>
    <x v="23"/>
    <d v="2015-04-25T00:00:00"/>
    <n v="100"/>
    <n v="99.8"/>
    <n v="9980"/>
    <s v="SHUNDE, CHINA                                "/>
    <s v="HUNG, SASA (EM)     "/>
    <n v="146977"/>
    <m/>
    <n v="88085"/>
    <n v="100"/>
    <n v="0"/>
    <n v="15"/>
    <s v="RELEASED FOR SHIPMENT         "/>
    <n v="115"/>
    <x v="1"/>
    <s v="ACT"/>
    <x v="1"/>
  </r>
  <r>
    <s v="01/04/2015-30/04/2015"/>
    <x v="3"/>
    <x v="1"/>
    <x v="0"/>
    <x v="1"/>
    <s v="444442851      "/>
    <x v="23"/>
    <d v="2015-04-25T00:00:00"/>
    <n v="75"/>
    <n v="88.8"/>
    <n v="6660"/>
    <s v="SHUNDE, CHINA                                "/>
    <s v="HUNG, DEMI (EM)     "/>
    <n v="146984"/>
    <m/>
    <n v="88086"/>
    <n v="100"/>
    <n v="0"/>
    <n v="15"/>
    <s v="RELEASED FOR SHIPMENT         "/>
    <n v="115"/>
    <x v="1"/>
    <s v="ACT"/>
    <x v="1"/>
  </r>
  <r>
    <s v="01/04/2015-30/04/2015"/>
    <x v="3"/>
    <x v="1"/>
    <x v="0"/>
    <x v="1"/>
    <s v="444442853      "/>
    <x v="23"/>
    <d v="2015-04-25T00:00:00"/>
    <n v="55"/>
    <n v="110.8"/>
    <n v="6094"/>
    <s v="SHUNDE, CHINA                                "/>
    <s v="HUNG, SASA (EM)     "/>
    <n v="146986"/>
    <m/>
    <n v="88087"/>
    <n v="100"/>
    <n v="0"/>
    <n v="15"/>
    <s v="RELEASED FOR SHIPMENT         "/>
    <n v="115"/>
    <x v="1"/>
    <s v="ACT"/>
    <x v="1"/>
  </r>
  <r>
    <s v="01/04/2015-30/04/2015"/>
    <x v="3"/>
    <x v="1"/>
    <x v="0"/>
    <x v="1"/>
    <s v="444442854      "/>
    <x v="23"/>
    <d v="2015-04-25T00:00:00"/>
    <n v="50"/>
    <n v="88.2"/>
    <n v="4410"/>
    <s v="SHUNDE, CHINA                                "/>
    <s v="HUNG, SASA (EM)     "/>
    <n v="146987"/>
    <m/>
    <n v="88088"/>
    <n v="100"/>
    <n v="0"/>
    <n v="15"/>
    <s v="RELEASED FOR SHIPMENT         "/>
    <n v="115"/>
    <x v="1"/>
    <s v="ACT"/>
    <x v="1"/>
  </r>
  <r>
    <s v="01/04/2015-30/04/2015"/>
    <x v="3"/>
    <x v="1"/>
    <x v="0"/>
    <x v="1"/>
    <s v="TF5517W        "/>
    <x v="17"/>
    <d v="2015-04-30T00:00:00"/>
    <n v="505"/>
    <n v="184.5"/>
    <n v="93172.5"/>
    <s v="HEFEI, CHINA                                 "/>
    <s v="JERRY (EM)          "/>
    <n v="147202"/>
    <m/>
    <n v="88090"/>
    <n v="465.9"/>
    <n v="0"/>
    <n v="25"/>
    <s v="PLEASE ADVISE YOUR DISPOSITION"/>
    <n v="490.9"/>
    <x v="1"/>
    <s v="ACT"/>
    <x v="1"/>
  </r>
  <r>
    <s v="01/04/2015-30/04/2015"/>
    <x v="4"/>
    <x v="1"/>
    <x v="0"/>
    <x v="1"/>
    <s v="CS2            "/>
    <x v="24"/>
    <d v="2015-04-01T00:00:00"/>
    <n v="750"/>
    <n v="22.93"/>
    <n v="17197.5"/>
    <s v="SU ZHOU, CHINA                               "/>
    <s v="PERRY, ANDY (CK)    "/>
    <n v="146240"/>
    <m/>
    <n v="87666"/>
    <n v="200"/>
    <n v="0"/>
    <n v="22.5"/>
    <s v="RELEASED FOR SHIPMENT         "/>
    <n v="222.5"/>
    <x v="1"/>
    <s v="ACT"/>
    <x v="1"/>
  </r>
  <r>
    <s v="01/04/2015-30/04/2015"/>
    <x v="4"/>
    <x v="1"/>
    <x v="0"/>
    <x v="1"/>
    <s v="CS3C           "/>
    <x v="24"/>
    <d v="2015-04-01T00:00:00"/>
    <n v="1257"/>
    <n v="38.75"/>
    <n v="48708.75"/>
    <s v="SU ZHOU, CHINA                               "/>
    <s v="PERRY, SUMMER (CK)  "/>
    <n v="146241"/>
    <m/>
    <n v="87667"/>
    <n v="243.5"/>
    <n v="0"/>
    <n v="22.5"/>
    <s v="RELEASED FOR SHIPMENT         "/>
    <n v="266"/>
    <x v="1"/>
    <s v="ACT"/>
    <x v="1"/>
  </r>
  <r>
    <s v="01/04/2015-30/04/2015"/>
    <x v="4"/>
    <x v="1"/>
    <x v="0"/>
    <x v="1"/>
    <s v="CS3            "/>
    <x v="24"/>
    <d v="2015-04-02T00:00:00"/>
    <n v="1930"/>
    <n v="30.48"/>
    <n v="58826.400000000001"/>
    <s v="SUZHOU, CHINA                                "/>
    <s v="SUMMER (EM)         "/>
    <n v="146294"/>
    <m/>
    <n v="87664"/>
    <n v="294.10000000000002"/>
    <n v="0"/>
    <n v="22.5"/>
    <s v="RELEASED FOR SHIPMENT         "/>
    <n v="316.60000000000002"/>
    <x v="1"/>
    <s v="ACT"/>
    <x v="1"/>
  </r>
  <r>
    <s v="01/04/2015-30/04/2015"/>
    <x v="4"/>
    <x v="1"/>
    <x v="0"/>
    <x v="1"/>
    <s v="CS6C           "/>
    <x v="24"/>
    <d v="2015-04-02T00:00:00"/>
    <n v="523"/>
    <n v="89.16"/>
    <n v="46630.68"/>
    <s v="SUZHOU, CHINA                                "/>
    <s v="SUMMER (EM)         "/>
    <n v="146296"/>
    <m/>
    <n v="87665"/>
    <n v="233.15"/>
    <n v="0"/>
    <n v="22.5"/>
    <s v="RELEASED FOR SHIPMENT         "/>
    <n v="255.65"/>
    <x v="1"/>
    <s v="ACT"/>
    <x v="1"/>
  </r>
  <r>
    <s v="01/04/2015-30/04/2015"/>
    <x v="4"/>
    <x v="1"/>
    <x v="0"/>
    <x v="1"/>
    <s v="CS5C           "/>
    <x v="24"/>
    <d v="2015-04-13T00:00:00"/>
    <n v="608"/>
    <n v="66.459999999999994"/>
    <n v="40407.679999999993"/>
    <s v="SU ZHOU, CHINA                               "/>
    <s v="ERIC, SUMMER (CK)   "/>
    <n v="146557"/>
    <m/>
    <n v="87870"/>
    <n v="202"/>
    <n v="0"/>
    <n v="22.5"/>
    <s v="RELEASED FOR SHIPMENT         "/>
    <n v="224.5"/>
    <x v="1"/>
    <s v="ACT"/>
    <x v="1"/>
  </r>
  <r>
    <s v="01/04/2015-30/04/2015"/>
    <x v="4"/>
    <x v="1"/>
    <x v="0"/>
    <x v="1"/>
    <s v="CS4C           "/>
    <x v="24"/>
    <d v="2015-04-13T00:00:00"/>
    <n v="698"/>
    <n v="54.75"/>
    <n v="38215.5"/>
    <s v="SU ZHOU, CHINA                               "/>
    <s v="ERIC, SUMMER (CK)   "/>
    <n v="146558"/>
    <m/>
    <n v="87871"/>
    <n v="200"/>
    <n v="0"/>
    <n v="22.5"/>
    <s v="RELEASED FOR SHIPMENT         "/>
    <n v="222.5"/>
    <x v="1"/>
    <s v="ACT"/>
    <x v="1"/>
  </r>
  <r>
    <s v="01/04/2015-30/04/2015"/>
    <x v="4"/>
    <x v="1"/>
    <x v="0"/>
    <x v="1"/>
    <s v="CS6C           "/>
    <x v="24"/>
    <d v="2015-04-14T00:00:00"/>
    <n v="523"/>
    <n v="89.16"/>
    <n v="46630.68"/>
    <s v="SUZHOU, CHINA                                "/>
    <s v="ERIC (EM)           "/>
    <n v="146583"/>
    <m/>
    <n v="87872"/>
    <n v="233.15"/>
    <n v="0"/>
    <n v="45"/>
    <s v="RELEASED FOR SHIPMENT         "/>
    <n v="278.14999999999998"/>
    <x v="1"/>
    <s v="ACT"/>
    <x v="1"/>
  </r>
  <r>
    <s v="01/04/2015-30/04/2015"/>
    <x v="4"/>
    <x v="1"/>
    <x v="0"/>
    <x v="1"/>
    <s v="LISSEHUM       "/>
    <x v="16"/>
    <d v="2015-04-17T00:00:00"/>
    <n v="1680"/>
    <n v="41.6"/>
    <n v="69888"/>
    <s v="SHENZHEN, CHINA                              "/>
    <s v="ZITA, COCO (EM)     "/>
    <n v="146712"/>
    <m/>
    <n v="87963"/>
    <n v="349.4"/>
    <n v="0"/>
    <n v="20"/>
    <s v="RELEASED FOR SHIPMENT         "/>
    <n v="369.4"/>
    <x v="1"/>
    <s v="ACT"/>
    <x v="1"/>
  </r>
  <r>
    <s v="01/04/2015-30/04/2015"/>
    <x v="4"/>
    <x v="1"/>
    <x v="0"/>
    <x v="1"/>
    <s v="PROMAX 4EN1    "/>
    <x v="16"/>
    <d v="2015-04-17T00:00:00"/>
    <n v="565"/>
    <n v="84.2"/>
    <n v="47573"/>
    <s v="SHENZHEN, CHINA                              "/>
    <s v="ANN, TRACY (EM)     "/>
    <n v="146713"/>
    <m/>
    <n v="87964"/>
    <n v="237.9"/>
    <n v="0"/>
    <n v="20"/>
    <s v="REJECTED FOR SHIPMENT         "/>
    <n v="257.89999999999998"/>
    <x v="1"/>
    <s v="ACT"/>
    <x v="1"/>
  </r>
  <r>
    <s v="01/04/2015-30/04/2015"/>
    <x v="4"/>
    <x v="1"/>
    <x v="0"/>
    <x v="1"/>
    <s v="ANTS20BOX      "/>
    <x v="24"/>
    <d v="2015-04-21T00:00:00"/>
    <n v="1754"/>
    <n v="27.66"/>
    <n v="48515.64"/>
    <s v="SU ZHOU, CHINA                               "/>
    <s v="AMY (CK)            "/>
    <n v="146820"/>
    <m/>
    <n v="87965"/>
    <n v="242.58"/>
    <n v="0"/>
    <n v="45"/>
    <s v="RELEASED FOR SHIPMENT         "/>
    <n v="287.58000000000004"/>
    <x v="1"/>
    <s v="ACT"/>
    <x v="1"/>
  </r>
  <r>
    <s v="01/04/2015-30/04/2015"/>
    <x v="5"/>
    <x v="1"/>
    <x v="0"/>
    <x v="1"/>
    <s v="BOXTER20S      "/>
    <x v="24"/>
    <d v="2015-04-18T00:00:00"/>
    <n v="550"/>
    <n v="28.18"/>
    <n v="15499"/>
    <s v="SU ZHOU, CHINA                               "/>
    <s v="ANDY (CK)           "/>
    <n v="146736"/>
    <m/>
    <n v="87966"/>
    <n v="200"/>
    <n v="0"/>
    <n v="22.5"/>
    <s v="RELEASED FOR SHIPMENT         "/>
    <n v="222.5"/>
    <x v="1"/>
    <s v="ACT"/>
    <x v="1"/>
  </r>
  <r>
    <s v="01/04/2015-30/04/2015"/>
    <x v="5"/>
    <x v="1"/>
    <x v="0"/>
    <x v="1"/>
    <s v="58120208       "/>
    <x v="24"/>
    <d v="2015-04-20T00:00:00"/>
    <n v="200"/>
    <n v="40.86"/>
    <n v="8172"/>
    <s v="SUZHOU, CHINA                                "/>
    <s v="ANDY (EM)           "/>
    <n v="146757"/>
    <m/>
    <n v="87967"/>
    <n v="100"/>
    <n v="0"/>
    <n v="22.5"/>
    <s v="RELEASED FOR SHIPMENT         "/>
    <n v="122.5"/>
    <x v="1"/>
    <s v="ACT"/>
    <x v="1"/>
  </r>
  <r>
    <s v="01/04/2015-30/04/2015"/>
    <x v="5"/>
    <x v="1"/>
    <x v="0"/>
    <x v="1"/>
    <s v="58120258       "/>
    <x v="24"/>
    <d v="2015-04-23T00:00:00"/>
    <n v="3000"/>
    <n v="35.46"/>
    <n v="106380"/>
    <s v="SUZHOU, CHINA                                "/>
    <s v="AMY, APPLE (EM)     "/>
    <n v="146913"/>
    <m/>
    <n v="87968"/>
    <n v="531.9"/>
    <n v="0"/>
    <n v="45"/>
    <s v="RELEASED FOR SHIPMENT         "/>
    <n v="576.9"/>
    <x v="1"/>
    <s v="ACT"/>
    <x v="1"/>
  </r>
  <r>
    <s v="01/04/2015-30/04/2015"/>
    <x v="5"/>
    <x v="1"/>
    <x v="0"/>
    <x v="1"/>
    <s v="58120258       "/>
    <x v="24"/>
    <d v="2015-04-25T00:00:00"/>
    <n v="3000"/>
    <n v="35.46"/>
    <n v="106380"/>
    <s v="SU ZHOU, CHINA                               "/>
    <s v="RONNIE (CK)         "/>
    <n v="146966"/>
    <m/>
    <n v="88115"/>
    <n v="531.9"/>
    <n v="0"/>
    <n v="45"/>
    <s v="RELEASED FOR SHIPMENT         "/>
    <n v="576.9"/>
    <x v="1"/>
    <s v="ACT"/>
    <x v="1"/>
  </r>
  <r>
    <s v="01/04/2015-30/04/2015"/>
    <x v="6"/>
    <x v="1"/>
    <x v="0"/>
    <x v="1"/>
    <s v="202468         "/>
    <x v="25"/>
    <d v="2015-04-01T00:00:00"/>
    <n v="76"/>
    <n v="314.89"/>
    <n v="23931.64"/>
    <s v="TIANJIN, CHINA                               "/>
    <s v="JODIE (EM)          "/>
    <n v="146209"/>
    <m/>
    <n v="87642"/>
    <n v="200"/>
    <n v="0"/>
    <n v="25"/>
    <s v="RELEASED FOR SHIPMENT         "/>
    <n v="225"/>
    <x v="2"/>
    <s v="ACT"/>
    <x v="1"/>
  </r>
  <r>
    <s v="01/04/2015-30/04/2015"/>
    <x v="6"/>
    <x v="1"/>
    <x v="0"/>
    <x v="1"/>
    <s v="1/69457/0      "/>
    <x v="25"/>
    <d v="2015-04-07T00:00:00"/>
    <n v="84"/>
    <n v="28.76"/>
    <n v="2415.84"/>
    <s v="TIAN JIN , CHINA                             "/>
    <s v="JODIE (EM)          "/>
    <n v="146397"/>
    <m/>
    <n v="87763"/>
    <n v="200"/>
    <n v="0"/>
    <n v="90"/>
    <s v="RELEASED FOR SHIPMENT         "/>
    <n v="290"/>
    <x v="2"/>
    <s v="ACT"/>
    <x v="1"/>
  </r>
  <r>
    <s v="01/04/2015-30/04/2015"/>
    <x v="6"/>
    <x v="1"/>
    <x v="0"/>
    <x v="1"/>
    <s v="035943         "/>
    <x v="25"/>
    <d v="2015-04-10T00:00:00"/>
    <n v="288"/>
    <n v="213"/>
    <n v="61344"/>
    <s v="TIAN JIN, CHINA                              "/>
    <s v="JODIE (CK)          "/>
    <n v="146493"/>
    <m/>
    <n v="87814"/>
    <n v="306.7"/>
    <n v="0"/>
    <n v="25"/>
    <s v="RELEASED FOR SHIPMENT         "/>
    <n v="331.7"/>
    <x v="2"/>
    <s v="ACT"/>
    <x v="1"/>
  </r>
  <r>
    <s v="01/04/2015-30/04/2015"/>
    <x v="6"/>
    <x v="1"/>
    <x v="0"/>
    <x v="1"/>
    <s v="01/69090/4     "/>
    <x v="25"/>
    <d v="2015-04-13T00:00:00"/>
    <n v="180"/>
    <n v="23.54"/>
    <n v="4237.2"/>
    <s v="TIANJIN , CHINA                              "/>
    <s v="JODIE (EM)          "/>
    <n v="146543"/>
    <m/>
    <n v="87815"/>
    <n v="200"/>
    <n v="0"/>
    <n v="25"/>
    <s v="RELEASED FOR SHIPMENT         "/>
    <n v="225"/>
    <x v="2"/>
    <s v="ACT"/>
    <x v="1"/>
  </r>
  <r>
    <s v="01/04/2015-30/04/2015"/>
    <x v="6"/>
    <x v="1"/>
    <x v="0"/>
    <x v="1"/>
    <s v="01/69457/0     "/>
    <x v="25"/>
    <d v="2015-04-16T00:00:00"/>
    <n v="84"/>
    <n v="28.76"/>
    <n v="2415.84"/>
    <s v="TIANJIN, CHINA                               "/>
    <s v="JODIE (EM)          "/>
    <n v="146675"/>
    <m/>
    <n v="87816"/>
    <n v="100"/>
    <n v="0"/>
    <n v="25"/>
    <s v="RELEASED FOR SHIPMENT         "/>
    <n v="125"/>
    <x v="2"/>
    <s v="ACT"/>
    <x v="1"/>
  </r>
  <r>
    <s v="01/04/2015-30/04/2015"/>
    <x v="6"/>
    <x v="1"/>
    <x v="0"/>
    <x v="1"/>
    <s v="01/69090/3     "/>
    <x v="25"/>
    <d v="2015-04-16T00:00:00"/>
    <n v="180"/>
    <n v="21.18"/>
    <n v="3812.4"/>
    <s v="TIANJIN, CHINA                               "/>
    <s v="JODIE (EM)          "/>
    <n v="146676"/>
    <m/>
    <n v="87817"/>
    <n v="100"/>
    <n v="0"/>
    <n v="25"/>
    <s v="RELEASED FOR SHIPMENT         "/>
    <n v="125"/>
    <x v="2"/>
    <s v="ACT"/>
    <x v="1"/>
  </r>
  <r>
    <s v="01/04/2015-30/04/2015"/>
    <x v="6"/>
    <x v="1"/>
    <x v="0"/>
    <x v="1"/>
    <s v="01/69090/0     "/>
    <x v="25"/>
    <d v="2015-04-16T00:00:00"/>
    <n v="180"/>
    <n v="14.23"/>
    <n v="2561.4"/>
    <s v="TIANJIN, CHINA                               "/>
    <s v="JODIE (EM)          "/>
    <n v="146677"/>
    <m/>
    <n v="87818"/>
    <n v="100"/>
    <n v="0"/>
    <n v="25"/>
    <s v="RELEASED FOR SHIPMENT         "/>
    <n v="125"/>
    <x v="2"/>
    <s v="ACT"/>
    <x v="1"/>
  </r>
  <r>
    <s v="01/04/2015-30/04/2015"/>
    <x v="6"/>
    <x v="1"/>
    <x v="0"/>
    <x v="1"/>
    <s v="01/69090/2     "/>
    <x v="25"/>
    <d v="2015-04-28T00:00:00"/>
    <n v="180"/>
    <n v="14.23"/>
    <n v="2561.4"/>
    <s v="TIANJIN, CHINA                               "/>
    <s v="JODIE (EM)          "/>
    <n v="147114"/>
    <m/>
    <n v="88123"/>
    <n v="100"/>
    <n v="0"/>
    <n v="25"/>
    <s v="RELEASED FOR SHIPMENT         "/>
    <n v="125"/>
    <x v="2"/>
    <s v="ACT"/>
    <x v="1"/>
  </r>
  <r>
    <s v="01/04/2015-30/04/2015"/>
    <x v="6"/>
    <x v="1"/>
    <x v="0"/>
    <x v="1"/>
    <s v="01/69090/0     "/>
    <x v="25"/>
    <d v="2015-04-28T00:00:00"/>
    <n v="270"/>
    <n v="14.23"/>
    <n v="3842.1"/>
    <s v="TIANJIN, CHINA                               "/>
    <s v="JODIE (EM)          "/>
    <n v="147115"/>
    <m/>
    <n v="88124"/>
    <n v="100"/>
    <n v="0"/>
    <n v="25"/>
    <s v="RELEASED FOR SHIPMENT         "/>
    <n v="125"/>
    <x v="2"/>
    <s v="ACT"/>
    <x v="1"/>
  </r>
  <r>
    <s v="01/04/2015-30/04/2015"/>
    <x v="6"/>
    <x v="1"/>
    <x v="0"/>
    <x v="1"/>
    <s v="01/69457/0     "/>
    <x v="25"/>
    <d v="2015-04-28T00:00:00"/>
    <n v="84"/>
    <n v="28.76"/>
    <n v="2415.84"/>
    <s v="TIANJIN CHINA                                "/>
    <s v="JODIE (EM)          "/>
    <n v="147116"/>
    <m/>
    <n v="88125"/>
    <n v="100"/>
    <n v="0"/>
    <n v="25"/>
    <s v="RELEASED FOR SHIPMENT         "/>
    <n v="125"/>
    <x v="2"/>
    <s v="ACT"/>
    <x v="1"/>
  </r>
  <r>
    <s v="01/04/2015-30/04/2015"/>
    <x v="6"/>
    <x v="1"/>
    <x v="0"/>
    <x v="1"/>
    <s v="01/69090/4     "/>
    <x v="25"/>
    <d v="2015-04-30T00:00:00"/>
    <n v="90"/>
    <n v="23.54"/>
    <n v="2118.6"/>
    <s v="TIANJIN , CHINA                              "/>
    <s v="JODIE (EM)          "/>
    <n v="147176"/>
    <m/>
    <n v="88126"/>
    <n v="200"/>
    <n v="0"/>
    <n v="25"/>
    <s v="RELEASED FOR SHIPMENT         "/>
    <n v="225"/>
    <x v="2"/>
    <s v="ACT"/>
    <x v="1"/>
  </r>
  <r>
    <s v="03/04/2015-10/04/2015"/>
    <x v="8"/>
    <x v="1"/>
    <x v="0"/>
    <x v="1"/>
    <s v="TM-5002        "/>
    <x v="27"/>
    <d v="2015-04-06T00:00:00"/>
    <n v="1266"/>
    <n v="20.7"/>
    <n v="26206.2"/>
    <s v="SHUNDE, CHINA                                "/>
    <s v="ANNIE, KIKI (EM)    "/>
    <n v="146381"/>
    <m/>
    <n v="87754"/>
    <n v="200"/>
    <n v="0"/>
    <n v="15"/>
    <s v="RELEASED FOR SHIPMENT         "/>
    <n v="215"/>
    <x v="1"/>
    <s v="ACT"/>
    <x v="1"/>
  </r>
  <r>
    <s v="03/04/2015-10/04/2015"/>
    <x v="8"/>
    <x v="1"/>
    <x v="0"/>
    <x v="1"/>
    <s v="NC2007         "/>
    <x v="28"/>
    <d v="2015-04-10T00:00:00"/>
    <n v="3000"/>
    <n v="14.3"/>
    <n v="42900"/>
    <s v="DONGGUAN, CHINA                              "/>
    <s v="LIZ, JULIE (EM)     "/>
    <n v="146503"/>
    <m/>
    <n v="87873"/>
    <n v="214.5"/>
    <n v="0"/>
    <n v="30"/>
    <s v="PLEASE ADVISE YOUR DISPOSITION"/>
    <n v="244.5"/>
    <x v="1"/>
    <s v="ACT"/>
    <x v="1"/>
  </r>
  <r>
    <s v="03/04/2015-10/04/2015"/>
    <x v="8"/>
    <x v="1"/>
    <x v="0"/>
    <x v="1"/>
    <s v="FS-2700        "/>
    <x v="28"/>
    <d v="2015-04-10T00:00:00"/>
    <n v="2370"/>
    <n v="8"/>
    <n v="18960"/>
    <s v="DONGGUAN, CHINA                              "/>
    <s v="ANN, COCO (EM)      "/>
    <n v="146513"/>
    <m/>
    <n v="87874"/>
    <n v="200"/>
    <n v="0"/>
    <n v="30"/>
    <s v="RELEASED FOR SHIPMENT         "/>
    <n v="230"/>
    <x v="1"/>
    <s v="ACT"/>
    <x v="1"/>
  </r>
  <r>
    <s v="03/04/2015-10/04/2015"/>
    <x v="8"/>
    <x v="1"/>
    <x v="0"/>
    <x v="1"/>
    <s v="20990115       "/>
    <x v="25"/>
    <d v="2015-04-24T00:00:00"/>
    <n v="96"/>
    <n v="316.04000000000002"/>
    <n v="30339.840000000004"/>
    <s v="TIAN JIN, CHINA                              "/>
    <s v="JODIE (CK)          "/>
    <n v="146928"/>
    <m/>
    <n v="87972"/>
    <n v="151.69920000000002"/>
    <n v="0"/>
    <n v="45"/>
    <s v="RELEASED FOR SHIPMENT         "/>
    <n v="196.69920000000002"/>
    <x v="1"/>
    <s v="ACT"/>
    <x v="1"/>
  </r>
  <r>
    <s v="03/04/2015-10/04/2015"/>
    <x v="8"/>
    <x v="1"/>
    <x v="0"/>
    <x v="1"/>
    <s v="20990148       "/>
    <x v="25"/>
    <d v="2015-04-24T00:00:00"/>
    <n v="60"/>
    <n v="431.31"/>
    <n v="25878.6"/>
    <s v="TIANJIN, CHINA                               "/>
    <s v="JODIE (EM)          "/>
    <n v="146930"/>
    <m/>
    <n v="87973"/>
    <n v="129.4"/>
    <n v="0"/>
    <n v="45"/>
    <s v="RELEASED FOR SHIPMENT         "/>
    <n v="174.4"/>
    <x v="1"/>
    <s v="ACT"/>
    <x v="1"/>
  </r>
  <r>
    <s v="03/04/2015-10/04/2015"/>
    <x v="8"/>
    <x v="1"/>
    <x v="0"/>
    <x v="1"/>
    <s v="C2010          "/>
    <x v="29"/>
    <d v="2015-04-27T00:00:00"/>
    <n v="5004"/>
    <n v="7.5"/>
    <n v="37530"/>
    <s v="DONGGUAN, CHINA                              "/>
    <s v="ANN, LIZ (EM)       "/>
    <n v="147055"/>
    <m/>
    <n v="88120"/>
    <n v="200"/>
    <n v="0"/>
    <n v="40"/>
    <s v="RELEASED FOR SHIPMENT         "/>
    <n v="240"/>
    <x v="1"/>
    <s v="ACT"/>
    <x v="1"/>
  </r>
  <r>
    <s v="28/03/2015-30/04/2015"/>
    <x v="10"/>
    <x v="1"/>
    <x v="0"/>
    <x v="1"/>
    <s v="DLG1058 REV04  "/>
    <x v="14"/>
    <d v="2015-04-02T00:00:00"/>
    <n v="546"/>
    <n v="153.12"/>
    <n v="83603.520000000004"/>
    <s v="NINGBO, CHINA                                "/>
    <s v="SALLY (EM)          "/>
    <n v="146269"/>
    <m/>
    <n v="87670"/>
    <n v="418"/>
    <n v="0"/>
    <n v="15"/>
    <s v="PLEASE ADVISE YOUR DISPOSITION"/>
    <n v="433"/>
    <x v="2"/>
    <s v="ACT"/>
    <x v="1"/>
  </r>
  <r>
    <s v="28/03/2015-30/04/2015"/>
    <x v="10"/>
    <x v="1"/>
    <x v="0"/>
    <x v="1"/>
    <s v="PF2325HG       "/>
    <x v="31"/>
    <d v="2015-04-02T00:00:00"/>
    <n v="860"/>
    <n v="104"/>
    <n v="89440"/>
    <s v="FUZHOU, CHINA                                "/>
    <s v="SUNNY (EM)          "/>
    <n v="146312"/>
    <m/>
    <n v="87671"/>
    <n v="447.2"/>
    <n v="45"/>
    <n v="100"/>
    <s v="RELEASED FOR SHIPMENT         "/>
    <n v="592.20000000000005"/>
    <x v="2"/>
    <s v="ACT"/>
    <x v="1"/>
  </r>
  <r>
    <s v="28/03/2015-30/04/2015"/>
    <x v="10"/>
    <x v="1"/>
    <x v="0"/>
    <x v="1"/>
    <s v="CLIMA10ECL     "/>
    <x v="13"/>
    <d v="2015-04-01T00:00:00"/>
    <n v="476"/>
    <n v="42"/>
    <n v="19992"/>
    <s v="CIXI, CHINA                                  "/>
    <s v="PHONE, SIMON (CK)   "/>
    <n v="146231"/>
    <m/>
    <n v="87673"/>
    <n v="200"/>
    <n v="0"/>
    <n v="35"/>
    <s v="RELEASED FOR SHIPMENT         "/>
    <n v="235"/>
    <x v="2"/>
    <s v="ACT"/>
    <x v="1"/>
  </r>
  <r>
    <s v="28/03/2015-30/04/2015"/>
    <x v="10"/>
    <x v="1"/>
    <x v="0"/>
    <x v="1"/>
    <s v="CLIMA15ECL     "/>
    <x v="13"/>
    <d v="2015-04-03T00:00:00"/>
    <n v="1000"/>
    <n v="51.2"/>
    <n v="51200"/>
    <s v="CIXI, CHINA                                  "/>
    <s v="SIMON (EM)          "/>
    <n v="146340"/>
    <m/>
    <n v="87674"/>
    <n v="256"/>
    <n v="0"/>
    <n v="35"/>
    <s v="RELEASED FOR SHIPMENT         "/>
    <n v="291"/>
    <x v="2"/>
    <s v="ACT"/>
    <x v="1"/>
  </r>
  <r>
    <s v="28/03/2015-30/04/2015"/>
    <x v="10"/>
    <x v="1"/>
    <x v="0"/>
    <x v="1"/>
    <s v="BLF50-AU       "/>
    <x v="14"/>
    <d v="2015-04-07T00:00:00"/>
    <n v="112"/>
    <n v="72"/>
    <n v="8064"/>
    <s v="NING BO, CHINA                               "/>
    <s v="PHONE, SIMON (CK)   "/>
    <n v="146402"/>
    <m/>
    <n v="87756"/>
    <n v="80"/>
    <n v="0"/>
    <n v="15"/>
    <s v="RELEASED FOR SHIPMENT         "/>
    <n v="95"/>
    <x v="2"/>
    <s v="ACT"/>
    <x v="1"/>
  </r>
  <r>
    <s v="28/03/2015-30/04/2015"/>
    <x v="10"/>
    <x v="1"/>
    <x v="0"/>
    <x v="1"/>
    <s v="DFG2562 (REV05)"/>
    <x v="14"/>
    <d v="2015-04-07T00:00:00"/>
    <n v="80"/>
    <n v="71.739999999999995"/>
    <n v="5739.2"/>
    <s v="NING BO, CHINA                               "/>
    <s v="SUMMER, SALLY (CK   "/>
    <n v="146399"/>
    <m/>
    <n v="87757"/>
    <n v="80"/>
    <n v="0"/>
    <n v="15"/>
    <s v="RELEASED FOR SHIPMENT         "/>
    <n v="95"/>
    <x v="2"/>
    <s v="ACT"/>
    <x v="1"/>
  </r>
  <r>
    <s v="28/03/2015-30/04/2015"/>
    <x v="10"/>
    <x v="1"/>
    <x v="0"/>
    <x v="1"/>
    <s v="DF2624L        "/>
    <x v="14"/>
    <d v="2015-04-08T00:00:00"/>
    <n v="996"/>
    <n v="71.849999999999994"/>
    <n v="71562.599999999991"/>
    <s v="NING BO, CHINA                               "/>
    <s v="SUMMER, SALLY (CK)  "/>
    <n v="146432"/>
    <m/>
    <n v="87758"/>
    <n v="357.8"/>
    <n v="0"/>
    <n v="15"/>
    <s v="RELEASED FOR SHIPMENT         "/>
    <n v="372.8"/>
    <x v="2"/>
    <s v="ACT"/>
    <x v="1"/>
  </r>
  <r>
    <s v="28/03/2015-30/04/2015"/>
    <x v="10"/>
    <x v="1"/>
    <x v="0"/>
    <x v="1"/>
    <s v="PCH2000TCW     "/>
    <x v="32"/>
    <d v="2015-04-08T00:00:00"/>
    <n v="145"/>
    <n v="74.48"/>
    <n v="10799.6"/>
    <s v="SHENZHEN, CHINA                              "/>
    <s v="LIZ, ANN (EM)       "/>
    <n v="146420"/>
    <m/>
    <n v="87759"/>
    <n v="100"/>
    <n v="0"/>
    <n v="15"/>
    <s v="PENDING BUYER'S DECISION      "/>
    <n v="115"/>
    <x v="2"/>
    <s v="ACT"/>
    <x v="1"/>
  </r>
  <r>
    <s v="28/03/2015-30/04/2015"/>
    <x v="10"/>
    <x v="1"/>
    <x v="0"/>
    <x v="1"/>
    <s v="EUH10B34CT     "/>
    <x v="32"/>
    <d v="2015-04-08T00:00:00"/>
    <n v="70"/>
    <n v="166.79"/>
    <n v="11675.3"/>
    <s v="SHENZHEN, CHINA                              "/>
    <s v="EVA, LINDA (EM)     "/>
    <n v="146419"/>
    <m/>
    <n v="87760"/>
    <n v="100"/>
    <n v="0"/>
    <n v="15"/>
    <s v="PENDING BUYER'S DECISION      "/>
    <n v="115"/>
    <x v="2"/>
    <s v="ACT"/>
    <x v="1"/>
  </r>
  <r>
    <s v="28/03/2015-30/04/2015"/>
    <x v="10"/>
    <x v="1"/>
    <x v="0"/>
    <x v="1"/>
    <s v="EUH10B24CT     "/>
    <x v="32"/>
    <d v="2015-04-08T00:00:00"/>
    <n v="60"/>
    <n v="166.79"/>
    <n v="10007.4"/>
    <s v="SHENZHEN, CHINA                              "/>
    <s v="ANN,  LINDA (EM)    "/>
    <n v="146418"/>
    <m/>
    <n v="87761"/>
    <n v="100"/>
    <n v="0"/>
    <n v="15"/>
    <s v="RELEASED FOR SHIPMENT         "/>
    <n v="115"/>
    <x v="2"/>
    <s v="ACT"/>
    <x v="1"/>
  </r>
  <r>
    <s v="28/03/2015-30/04/2015"/>
    <x v="10"/>
    <x v="1"/>
    <x v="0"/>
    <x v="1"/>
    <s v="DF3215 (REV 15)"/>
    <x v="14"/>
    <d v="2015-04-11T00:00:00"/>
    <n v="292"/>
    <n v="161.81"/>
    <n v="47248.520000000004"/>
    <s v="NING BO, CHINA                               "/>
    <s v="JOYCE, SALLY (CK)   "/>
    <n v="146555"/>
    <m/>
    <n v="87856"/>
    <n v="236.2"/>
    <n v="0"/>
    <n v="15"/>
    <s v="RELEASED FOR SHIPMENT         "/>
    <n v="251.2"/>
    <x v="2"/>
    <s v="ACT"/>
    <x v="1"/>
  </r>
  <r>
    <s v="28/03/2015-30/04/2015"/>
    <x v="10"/>
    <x v="1"/>
    <x v="0"/>
    <x v="1"/>
    <s v="BLF5051        "/>
    <x v="14"/>
    <d v="2015-04-14T00:00:00"/>
    <n v="100"/>
    <n v="165.31"/>
    <n v="16531"/>
    <s v="NING BO, CHINA                               "/>
    <s v="JOYCE, SALLY (CK)   "/>
    <n v="146619"/>
    <m/>
    <n v="87857"/>
    <n v="82.7"/>
    <n v="0"/>
    <n v="15"/>
    <s v="PLEASE ADVISE YOUR DISPOSITION"/>
    <n v="97.7"/>
    <x v="2"/>
    <s v="ACT"/>
    <x v="1"/>
  </r>
  <r>
    <s v="28/03/2015-30/04/2015"/>
    <x v="10"/>
    <x v="1"/>
    <x v="0"/>
    <x v="1"/>
    <s v="DFG3033 (REV05)"/>
    <x v="14"/>
    <d v="2015-04-16T00:00:00"/>
    <n v="56"/>
    <n v="106.57"/>
    <n v="5967.92"/>
    <s v="NING BO, CHINA                               "/>
    <s v="PAUL, ALAN (CK)     "/>
    <n v="146670"/>
    <m/>
    <n v="87859"/>
    <n v="80"/>
    <n v="0"/>
    <n v="15"/>
    <s v="RELEASED FOR SHIPMENT         "/>
    <n v="95"/>
    <x v="2"/>
    <s v="ACT"/>
    <x v="1"/>
  </r>
  <r>
    <s v="28/03/2015-30/04/2015"/>
    <x v="10"/>
    <x v="1"/>
    <x v="0"/>
    <x v="1"/>
    <s v="DF3033ST       "/>
    <x v="14"/>
    <d v="2015-04-16T00:00:00"/>
    <n v="260"/>
    <n v="116.76"/>
    <n v="30357.600000000002"/>
    <s v="NING BO, CHINA                               "/>
    <s v="PAUL, ALAN (CK)     "/>
    <n v="146672"/>
    <m/>
    <n v="87858"/>
    <n v="151.80000000000001"/>
    <n v="0"/>
    <n v="15"/>
    <s v="RELEASED FOR SHIPMENT         "/>
    <n v="166.8"/>
    <x v="2"/>
    <s v="ACT"/>
    <x v="1"/>
  </r>
  <r>
    <s v="28/03/2015-30/04/2015"/>
    <x v="10"/>
    <x v="1"/>
    <x v="0"/>
    <x v="1"/>
    <s v="PCH2000TCW-TK  "/>
    <x v="32"/>
    <d v="2015-04-11T00:00:00"/>
    <n v="113"/>
    <n v="78.06"/>
    <n v="8820.7800000000007"/>
    <s v="SHENZHEN, CHINA                              "/>
    <s v="LINDA, APPLE (EM)   "/>
    <n v="146537"/>
    <m/>
    <n v="87860"/>
    <n v="100"/>
    <n v="0"/>
    <n v="15"/>
    <s v="RELEASED FOR SHIPMENT         "/>
    <n v="115"/>
    <x v="2"/>
    <s v="ACT"/>
    <x v="1"/>
  </r>
  <r>
    <s v="28/03/2015-30/04/2015"/>
    <x v="10"/>
    <x v="1"/>
    <x v="0"/>
    <x v="1"/>
    <s v="T23WH0711CW    "/>
    <x v="32"/>
    <d v="2015-04-11T00:00:00"/>
    <n v="25"/>
    <n v="25.45"/>
    <n v="636.25"/>
    <s v="SHENZHEN, CHINA                              "/>
    <s v="LINDA, EVA (EM)     "/>
    <n v="146541"/>
    <m/>
    <n v="87861"/>
    <n v="100"/>
    <n v="0"/>
    <n v="15"/>
    <s v="RELEASED FOR SHIPMENT         "/>
    <n v="115"/>
    <x v="2"/>
    <s v="ACT"/>
    <x v="1"/>
  </r>
  <r>
    <s v="28/03/2015-30/04/2015"/>
    <x v="10"/>
    <x v="1"/>
    <x v="0"/>
    <x v="1"/>
    <s v="EWA10C21       "/>
    <x v="32"/>
    <d v="2015-04-11T00:00:00"/>
    <n v="25"/>
    <n v="84.79"/>
    <n v="2119.75"/>
    <s v="SHENZHEN, CHINA                              "/>
    <s v="EVA, LINDA (EM)     "/>
    <n v="146542"/>
    <m/>
    <n v="87862"/>
    <n v="100"/>
    <n v="0"/>
    <n v="15"/>
    <s v="RELEASED FOR SHIPMENT         "/>
    <n v="115"/>
    <x v="2"/>
    <s v="ACT"/>
    <x v="1"/>
  </r>
  <r>
    <s v="28/03/2015-30/04/2015"/>
    <x v="10"/>
    <x v="1"/>
    <x v="0"/>
    <x v="1"/>
    <s v="T23WH1221CW    "/>
    <x v="32"/>
    <d v="2015-04-13T00:00:00"/>
    <n v="10"/>
    <n v="27.7"/>
    <n v="277"/>
    <s v="SHENZHEN, CHINA                              "/>
    <s v="APPLE, TINA (EM)    "/>
    <n v="146567"/>
    <m/>
    <n v="87863"/>
    <n v="100"/>
    <n v="0"/>
    <n v="15"/>
    <s v="PENDING BUYER'S DECISION      "/>
    <n v="115"/>
    <x v="2"/>
    <s v="ACT"/>
    <x v="1"/>
  </r>
  <r>
    <s v="28/03/2015-30/04/2015"/>
    <x v="10"/>
    <x v="1"/>
    <x v="0"/>
    <x v="1"/>
    <s v="FFIH15A31      "/>
    <x v="32"/>
    <d v="2015-04-13T00:00:00"/>
    <n v="98"/>
    <n v="45.25"/>
    <n v="4434.5"/>
    <s v="SHENZHEN, CHINA                              "/>
    <s v="APPLE, TINA (EM)    "/>
    <n v="146568"/>
    <m/>
    <n v="87864"/>
    <n v="100"/>
    <n v="0"/>
    <n v="15"/>
    <s v="PENDING BUYER'S DECISION      "/>
    <n v="115"/>
    <x v="2"/>
    <s v="ACT"/>
    <x v="1"/>
  </r>
  <r>
    <s v="28/03/2015-30/04/2015"/>
    <x v="10"/>
    <x v="1"/>
    <x v="0"/>
    <x v="1"/>
    <s v="DGWH4031       "/>
    <x v="32"/>
    <d v="2015-04-13T00:00:00"/>
    <n v="47"/>
    <n v="41.9"/>
    <n v="1969.3"/>
    <s v="DONGGUAN, CHINA                              "/>
    <s v="EVA, APPLE (EM)     "/>
    <n v="146580"/>
    <m/>
    <n v="87865"/>
    <n v="100"/>
    <n v="0"/>
    <n v="15"/>
    <s v="PLEASE ADVISE YOUR DISPOSITION"/>
    <n v="115"/>
    <x v="2"/>
    <s v="ACT"/>
    <x v="1"/>
  </r>
  <r>
    <s v="28/03/2015-30/04/2015"/>
    <x v="10"/>
    <x v="1"/>
    <x v="0"/>
    <x v="1"/>
    <s v="EWA10C31       "/>
    <x v="32"/>
    <d v="2015-04-15T00:00:00"/>
    <n v="25"/>
    <n v="84.79"/>
    <n v="2119.75"/>
    <s v="SHENZHEN, CHINA                              "/>
    <s v="EVA, APPLE (EM)     "/>
    <n v="146636"/>
    <m/>
    <n v="87867"/>
    <n v="100"/>
    <n v="0"/>
    <n v="22.5"/>
    <s v="PLEASE ADVISE YOUR DISPOSITION"/>
    <n v="122.5"/>
    <x v="2"/>
    <s v="ACT"/>
    <x v="1"/>
  </r>
  <r>
    <s v="28/03/2015-30/04/2015"/>
    <x v="10"/>
    <x v="1"/>
    <x v="0"/>
    <x v="1"/>
    <s v="EUH10B24CT     "/>
    <x v="32"/>
    <d v="2015-04-15T00:00:00"/>
    <n v="25"/>
    <n v="166.79"/>
    <n v="4169.75"/>
    <s v="SHENZHEN, CHINA                              "/>
    <s v="LINDA, EVA (EM)     "/>
    <n v="146642"/>
    <m/>
    <n v="87868"/>
    <n v="100"/>
    <n v="0"/>
    <n v="22.5"/>
    <s v="PLEASE ADVISE YOUR DISPOSITION"/>
    <n v="122.5"/>
    <x v="2"/>
    <s v="ACT"/>
    <x v="1"/>
  </r>
  <r>
    <s v="28/03/2015-30/04/2015"/>
    <x v="10"/>
    <x v="1"/>
    <x v="0"/>
    <x v="1"/>
    <s v="DM32-1164PMOD.A"/>
    <x v="33"/>
    <d v="2015-04-16T00:00:00"/>
    <n v="140"/>
    <n v="221.32"/>
    <n v="30984.799999999999"/>
    <s v="DONGGUAN, CHINA                              "/>
    <s v="TINA (EM)           "/>
    <n v="146682"/>
    <m/>
    <n v="87869"/>
    <n v="200"/>
    <n v="0"/>
    <n v="40"/>
    <s v="RELEASED FOR SHIPMENT         "/>
    <n v="240"/>
    <x v="2"/>
    <s v="ACT"/>
    <x v="1"/>
  </r>
  <r>
    <s v="28/03/2015-30/04/2015"/>
    <x v="10"/>
    <x v="1"/>
    <x v="0"/>
    <x v="1"/>
    <s v="BF45DXP        "/>
    <x v="14"/>
    <d v="2015-04-18T00:00:00"/>
    <n v="196"/>
    <n v="176.61"/>
    <n v="34615.560000000005"/>
    <s v="NING BO, CHINA                               "/>
    <s v="SIMON, SALLY (CK)   "/>
    <n v="146735"/>
    <m/>
    <n v="87959"/>
    <n v="173.1"/>
    <n v="0"/>
    <n v="15"/>
    <s v="RELEASED FOR SHIPMENT         "/>
    <n v="188.1"/>
    <x v="2"/>
    <s v="ACT"/>
    <x v="1"/>
  </r>
  <r>
    <s v="28/03/2015-30/04/2015"/>
    <x v="10"/>
    <x v="1"/>
    <x v="0"/>
    <x v="1"/>
    <s v="BLF34          "/>
    <x v="14"/>
    <d v="2015-04-20T00:00:00"/>
    <n v="136"/>
    <n v="123.1"/>
    <n v="16741.599999999999"/>
    <s v="NING BO, CHINA                               "/>
    <s v="SIMON, SALLY (CK)   "/>
    <n v="146779"/>
    <m/>
    <n v="87960"/>
    <n v="83.7"/>
    <n v="0"/>
    <n v="15"/>
    <s v="RELEASED FOR SHIPMENT         "/>
    <n v="98.7"/>
    <x v="2"/>
    <s v="ACT"/>
    <x v="1"/>
  </r>
  <r>
    <s v="28/03/2015-30/04/2015"/>
    <x v="10"/>
    <x v="1"/>
    <x v="0"/>
    <x v="1"/>
    <s v="DFB8842        "/>
    <x v="14"/>
    <d v="2015-04-21T00:00:00"/>
    <n v="100"/>
    <n v="103.34"/>
    <n v="10334"/>
    <s v="NING BO, CHINA                               "/>
    <s v="SUMMER, SALLY (CK)  "/>
    <n v="146819"/>
    <m/>
    <n v="87961"/>
    <n v="80"/>
    <n v="0"/>
    <n v="15"/>
    <s v="RELEASED FOR SHIPMENT         "/>
    <n v="95"/>
    <x v="2"/>
    <s v="ACT"/>
    <x v="1"/>
  </r>
  <r>
    <s v="28/03/2015-30/04/2015"/>
    <x v="10"/>
    <x v="1"/>
    <x v="0"/>
    <x v="1"/>
    <s v="DF2608-AU(REV04"/>
    <x v="14"/>
    <d v="2015-04-22T00:00:00"/>
    <n v="173"/>
    <n v="91.45"/>
    <n v="15820.85"/>
    <s v="NING BO, CHINA                               "/>
    <s v="SUMMER, SALLY (CK)  "/>
    <n v="146864"/>
    <m/>
    <n v="87962"/>
    <n v="80"/>
    <n v="0"/>
    <n v="15"/>
    <s v="RELEASED FOR SHIPMENT         "/>
    <n v="95"/>
    <x v="2"/>
    <s v="ACT"/>
    <x v="1"/>
  </r>
  <r>
    <s v="28/03/2015-30/04/2015"/>
    <x v="10"/>
    <x v="1"/>
    <x v="0"/>
    <x v="1"/>
    <s v="BLF50          "/>
    <x v="14"/>
    <d v="2015-04-24T00:00:00"/>
    <n v="928"/>
    <n v="150.72999999999999"/>
    <n v="139877.44"/>
    <s v="NING BO, CHINA                               "/>
    <s v="SALLY, ALAN (CK)    "/>
    <n v="146940"/>
    <m/>
    <n v="88091"/>
    <n v="699.4"/>
    <n v="0"/>
    <n v="15"/>
    <s v="RELEASED FOR SHIPMENT         "/>
    <n v="714.4"/>
    <x v="2"/>
    <s v="ACT"/>
    <x v="1"/>
  </r>
  <r>
    <s v="28/03/2015-30/04/2015"/>
    <x v="10"/>
    <x v="1"/>
    <x v="0"/>
    <x v="1"/>
    <s v="BF39DXP REV    "/>
    <x v="14"/>
    <d v="2015-04-24T00:00:00"/>
    <n v="185"/>
    <n v="136.58000000000001"/>
    <n v="25267.300000000003"/>
    <s v="NING BO, CHINA                               "/>
    <s v="SALLY, JOYCE (CK)   "/>
    <n v="146964"/>
    <m/>
    <n v="88092"/>
    <n v="126.3"/>
    <n v="0"/>
    <n v="15"/>
    <s v="RELEASED FOR SHIPMENT         "/>
    <n v="141.30000000000001"/>
    <x v="2"/>
    <s v="ACT"/>
    <x v="1"/>
  </r>
  <r>
    <s v="28/03/2015-30/04/2015"/>
    <x v="10"/>
    <x v="1"/>
    <x v="0"/>
    <x v="1"/>
    <s v="PF2325HL       "/>
    <x v="31"/>
    <d v="2015-04-24T00:00:00"/>
    <n v="1200"/>
    <n v="114.55"/>
    <n v="137460"/>
    <s v="FUZHOU, CHINA                                "/>
    <s v="SUNNY (EM)          "/>
    <n v="146974"/>
    <m/>
    <n v="88096"/>
    <n v="687.3"/>
    <n v="45"/>
    <n v="100"/>
    <s v="RELEASED FOR SHIPMENT         "/>
    <n v="832.3"/>
    <x v="2"/>
    <s v="ACT"/>
    <x v="1"/>
  </r>
  <r>
    <s v="28/03/2015-30/04/2015"/>
    <x v="10"/>
    <x v="1"/>
    <x v="0"/>
    <x v="1"/>
    <s v="6908931359     "/>
    <x v="14"/>
    <d v="2015-04-28T00:00:00"/>
    <n v="324"/>
    <n v="146.76"/>
    <n v="47550.239999999998"/>
    <s v="NING BO, CHINA                               "/>
    <s v="JOYCE, ALAN (CK)    "/>
    <n v="147092"/>
    <m/>
    <n v="88095"/>
    <n v="237.75"/>
    <n v="0"/>
    <n v="15"/>
    <s v="PLEASE ADVISE YOUR DISPOSITION"/>
    <n v="252.75"/>
    <x v="2"/>
    <s v="ACT"/>
    <x v="1"/>
  </r>
  <r>
    <s v="28/03/2015-30/04/2015"/>
    <x v="10"/>
    <x v="1"/>
    <x v="0"/>
    <x v="1"/>
    <s v="T23WH1511CW    "/>
    <x v="32"/>
    <d v="2015-04-29T00:00:00"/>
    <n v="125"/>
    <n v="22.42"/>
    <n v="2802.5"/>
    <s v="SHENZHEN, CHINA                              "/>
    <s v="APPLE, BETTY (EM)   "/>
    <n v="147154"/>
    <m/>
    <n v="88093"/>
    <n v="100"/>
    <n v="0"/>
    <n v="45"/>
    <s v="PLEASE ADVISE YOUR DISPOSITION"/>
    <n v="145"/>
    <x v="2"/>
    <s v="ACT"/>
    <x v="1"/>
  </r>
  <r>
    <s v="28/03/2015-30/04/2015"/>
    <x v="10"/>
    <x v="1"/>
    <x v="0"/>
    <x v="1"/>
    <s v="FFIH15A31      "/>
    <x v="32"/>
    <d v="2015-04-29T00:00:00"/>
    <n v="17"/>
    <n v="46.75"/>
    <n v="794.75"/>
    <s v="SHENZHEN, CHINA                              "/>
    <s v="APPLE, BETTY (EM)   "/>
    <n v="147155"/>
    <m/>
    <n v="88094"/>
    <n v="100"/>
    <n v="0"/>
    <n v="0"/>
    <s v="PLEASE ADVISE YOUR DISPOSITION"/>
    <n v="100"/>
    <x v="2"/>
    <s v="ACT"/>
    <x v="1"/>
  </r>
  <r>
    <s v="28/03/2015-30/04/2015"/>
    <x v="10"/>
    <x v="1"/>
    <x v="0"/>
    <x v="1"/>
    <s v="TDS8515TC"/>
    <x v="14"/>
    <d v="2015-04-30T00:00:00"/>
    <n v="100"/>
    <n v="119.43"/>
    <n v="11943"/>
    <s v="NING BO, CHINA                               "/>
    <s v="SUMMER, ALAN, PHONE, SIMON"/>
    <n v="147212"/>
    <m/>
    <n v="88332"/>
    <n v="80"/>
    <n v="0"/>
    <n v="15"/>
    <s v="RELEASED FOR SHIPMENT         "/>
    <n v="95"/>
    <x v="2"/>
    <s v="ACT"/>
    <x v="1"/>
  </r>
  <r>
    <s v="28/03/2015-30/04/2015"/>
    <x v="10"/>
    <x v="1"/>
    <x v="0"/>
    <x v="1"/>
    <s v="BLF74 REV05"/>
    <x v="14"/>
    <d v="2015-04-30T00:00:00"/>
    <n v="136"/>
    <n v="245"/>
    <n v="33320"/>
    <s v="NING BO, CHINA                               "/>
    <s v="SALLY, JOYCE, ALAN"/>
    <n v="147216"/>
    <m/>
    <n v="88337"/>
    <n v="166.6"/>
    <n v="0"/>
    <n v="15"/>
    <s v="RELEASED FOR SHIPMENT         "/>
    <n v="181.6"/>
    <x v="2"/>
    <s v="ACT"/>
    <x v="1"/>
  </r>
  <r>
    <s v="28/03/2015-30/04/2015"/>
    <x v="11"/>
    <x v="1"/>
    <x v="0"/>
    <x v="1"/>
    <s v="46721          "/>
    <x v="34"/>
    <d v="2015-04-01T00:00:00"/>
    <n v="490"/>
    <n v="42.66"/>
    <n v="20903.399999999998"/>
    <s v="ZHONGSHAN, CHINA                             "/>
    <s v="LUCY, ANNIE (EM)'   "/>
    <n v="146224"/>
    <m/>
    <n v="87677"/>
    <n v="200"/>
    <n v="0"/>
    <n v="35"/>
    <s v="RELEASED FOR SHIPMENT         "/>
    <n v="235"/>
    <x v="1"/>
    <s v="ACT"/>
    <x v="1"/>
  </r>
  <r>
    <s v="28/03/2015-30/04/2015"/>
    <x v="11"/>
    <x v="1"/>
    <x v="0"/>
    <x v="1"/>
    <s v="DH212          "/>
    <x v="15"/>
    <d v="2015-04-11T00:00:00"/>
    <n v="524"/>
    <n v="65.5"/>
    <n v="34322"/>
    <s v="ZHONGSHAN, CHINA                             "/>
    <s v="LILY, LOUISA (EM)   "/>
    <n v="146525"/>
    <m/>
    <n v="87875"/>
    <n v="200"/>
    <n v="0"/>
    <n v="50"/>
    <s v="RELEASED FOR SHIPMENT         "/>
    <n v="250"/>
    <x v="1"/>
    <s v="ACT"/>
    <x v="1"/>
  </r>
  <r>
    <s v="28/03/2015-30/04/2015"/>
    <x v="11"/>
    <x v="1"/>
    <x v="0"/>
    <x v="1"/>
    <s v="46723          "/>
    <x v="34"/>
    <d v="2015-04-14T00:00:00"/>
    <n v="489"/>
    <n v="44.85"/>
    <n v="21931.65"/>
    <s v="ZHONGSHAN, CHINA                             "/>
    <s v="LUCY (EM)           "/>
    <n v="146599"/>
    <m/>
    <n v="87876"/>
    <n v="200"/>
    <n v="0"/>
    <n v="17.5"/>
    <s v="RELEASED FOR SHIPMENT         "/>
    <n v="217.5"/>
    <x v="1"/>
    <s v="ACT"/>
    <x v="1"/>
  </r>
  <r>
    <s v="28/03/2015-30/04/2015"/>
    <x v="11"/>
    <x v="1"/>
    <x v="0"/>
    <x v="1"/>
    <s v="46725          "/>
    <x v="34"/>
    <d v="2015-04-14T00:00:00"/>
    <n v="490"/>
    <n v="44.51"/>
    <n v="21809.899999999998"/>
    <s v="ZHONGSHAN, CHINA                             "/>
    <s v="LILY (EM)           "/>
    <n v="146600"/>
    <m/>
    <n v="87877"/>
    <n v="200"/>
    <n v="0"/>
    <n v="17.5"/>
    <s v="RELEASED FOR SHIPMENT         "/>
    <n v="217.5"/>
    <x v="1"/>
    <s v="ACT"/>
    <x v="1"/>
  </r>
  <r>
    <s v="28/03/2015-30/04/2015"/>
    <x v="11"/>
    <x v="1"/>
    <x v="0"/>
    <x v="1"/>
    <s v="70090          "/>
    <x v="13"/>
    <d v="2015-04-14T00:00:00"/>
    <n v="1500"/>
    <n v="26.4"/>
    <n v="39600"/>
    <s v="CIXI, CHINA                                  "/>
    <s v="SIMON (CK)          "/>
    <n v="146593"/>
    <m/>
    <n v="87880"/>
    <n v="200"/>
    <n v="0"/>
    <n v="35"/>
    <s v="RELEASED FOR SHIPMENT         "/>
    <n v="235"/>
    <x v="1"/>
    <s v="ACT"/>
    <x v="1"/>
  </r>
  <r>
    <s v="28/03/2015-30/04/2015"/>
    <x v="11"/>
    <x v="1"/>
    <x v="0"/>
    <x v="1"/>
    <s v="46720          "/>
    <x v="34"/>
    <d v="2015-04-21T00:00:00"/>
    <n v="646"/>
    <n v="36.090000000000003"/>
    <n v="23314.140000000003"/>
    <s v="SHUNDE, CHINA                                "/>
    <s v="EVA, TINA (EM)      "/>
    <n v="146836"/>
    <m/>
    <n v="87969"/>
    <n v="200"/>
    <n v="0"/>
    <n v="17.5"/>
    <s v="RELEASED FOR SHIPMENT         "/>
    <n v="217.5"/>
    <x v="1"/>
    <s v="ACT"/>
    <x v="1"/>
  </r>
  <r>
    <s v="28/03/2015-30/04/2015"/>
    <x v="11"/>
    <x v="1"/>
    <x v="0"/>
    <x v="1"/>
    <s v="46726          "/>
    <x v="34"/>
    <d v="2015-04-21T00:00:00"/>
    <n v="700"/>
    <n v="42.97"/>
    <n v="30079"/>
    <s v="SHUNDE, CHINA                                "/>
    <s v="ANN, ZITA (EM)      "/>
    <n v="146837"/>
    <m/>
    <n v="87970"/>
    <n v="200"/>
    <n v="0"/>
    <n v="17.5"/>
    <s v="RELEASED FOR SHIPMENT         "/>
    <n v="217.5"/>
    <x v="1"/>
    <s v="ACT"/>
    <x v="1"/>
  </r>
  <r>
    <s v="28/03/2015-30/04/2015"/>
    <x v="11"/>
    <x v="1"/>
    <x v="0"/>
    <x v="1"/>
    <s v="70092          "/>
    <x v="35"/>
    <d v="2015-04-22T00:00:00"/>
    <n v="983"/>
    <n v="38.549999999999997"/>
    <n v="37894.649999999994"/>
    <s v="SUZHOU, CHINA                                "/>
    <s v="RONNIE, PERRY (EM)  "/>
    <n v="146871"/>
    <m/>
    <n v="87971"/>
    <n v="200"/>
    <n v="0"/>
    <n v="40"/>
    <s v="RELEASED FOR SHIPMENT         "/>
    <n v="240"/>
    <x v="1"/>
    <s v="ACT"/>
    <x v="1"/>
  </r>
  <r>
    <s v="28/03/2015-30/04/2015"/>
    <x v="11"/>
    <x v="1"/>
    <x v="0"/>
    <x v="1"/>
    <s v="46730          "/>
    <x v="36"/>
    <d v="2015-04-28T00:00:00"/>
    <n v="635"/>
    <n v="31.2"/>
    <n v="19812"/>
    <s v="ZHONGSHAN, CHINA                             "/>
    <s v="LUCY, KIKI (EM)     "/>
    <n v="147094"/>
    <m/>
    <n v="88116"/>
    <n v="200"/>
    <n v="0"/>
    <n v="50"/>
    <s v="RELEASED FOR SHIPMENT         "/>
    <n v="250"/>
    <x v="1"/>
    <s v="ACT"/>
    <x v="1"/>
  </r>
  <r>
    <s v="28/03/2015-30/04/2015"/>
    <x v="11"/>
    <x v="1"/>
    <x v="0"/>
    <x v="1"/>
    <s v="BIM60BLK       "/>
    <x v="34"/>
    <d v="2015-04-29T00:00:00"/>
    <n v="200"/>
    <n v="76.98"/>
    <n v="15396"/>
    <s v="SHUNDE, CHINA                                "/>
    <s v="LILY  VIVI (EM)     "/>
    <n v="147163"/>
    <m/>
    <n v="88117"/>
    <n v="100"/>
    <n v="0"/>
    <n v="35"/>
    <s v="RELEASED FOR SHIPMENT         "/>
    <n v="135"/>
    <x v="1"/>
    <s v="ACT"/>
    <x v="1"/>
  </r>
  <r>
    <s v="28/03/2015-30/04/2015"/>
    <x v="11"/>
    <x v="1"/>
    <x v="0"/>
    <x v="1"/>
    <s v="BIM60STA       "/>
    <x v="34"/>
    <d v="2015-04-29T00:00:00"/>
    <n v="301"/>
    <n v="76.98"/>
    <n v="23170.98"/>
    <s v="SHUNDE, CHINA                                "/>
    <s v="LILY, SASA (EM)     "/>
    <n v="147164"/>
    <m/>
    <n v="88118"/>
    <n v="200"/>
    <n v="0"/>
    <n v="0"/>
    <s v="RELEASED FOR SHIPMENT         "/>
    <n v="200"/>
    <x v="1"/>
    <s v="ACT"/>
    <x v="1"/>
  </r>
  <r>
    <s v="28/03/2015-30/04/2015"/>
    <x v="11"/>
    <x v="1"/>
    <x v="0"/>
    <x v="1"/>
    <s v="NC295          "/>
    <x v="17"/>
    <d v="2015-04-29T00:00:00"/>
    <n v="101"/>
    <n v="150"/>
    <n v="15150"/>
    <s v="HE FEI, CHINA                                "/>
    <s v="CORY (CK)           "/>
    <n v="147141"/>
    <m/>
    <n v="88119"/>
    <n v="200"/>
    <n v="0"/>
    <n v="25"/>
    <s v="RELEASED FOR SHIPMENT         "/>
    <n v="225"/>
    <x v="1"/>
    <s v="ACT"/>
    <x v="1"/>
  </r>
  <r>
    <s v="01/04/2015-30/04/2015"/>
    <x v="1"/>
    <x v="2"/>
    <x v="0"/>
    <x v="1"/>
    <s v="CUGN700ST      "/>
    <x v="11"/>
    <d v="2015-04-03T00:00:00"/>
    <n v="26"/>
    <m/>
    <n v="0"/>
    <s v="QINGDAO, CHINA                               "/>
    <s v="ANDY (EM)           "/>
    <n v="146346"/>
    <m/>
    <n v="87653"/>
    <n v="100"/>
    <n v="22.5"/>
    <n v="75"/>
    <s v="REPORT OF SURVEY              "/>
    <n v="197.5"/>
    <x v="1"/>
    <s v="ACT"/>
    <x v="1"/>
  </r>
  <r>
    <s v="01/04/2015-30/04/2015"/>
    <x v="1"/>
    <x v="2"/>
    <x v="0"/>
    <x v="1"/>
    <s v="CLGN700ST      "/>
    <x v="11"/>
    <d v="2015-04-03T00:00:00"/>
    <n v="26"/>
    <m/>
    <n v="0"/>
    <s v="QINGDAO, CHINA                               "/>
    <s v="ANDY (EM)           "/>
    <n v="146347"/>
    <m/>
    <n v="0"/>
    <n v="0"/>
    <n v="0"/>
    <n v="0"/>
    <s v="REPORT OF SURVEY              "/>
    <n v="0"/>
    <x v="1"/>
    <s v="ACT"/>
    <x v="1"/>
  </r>
  <r>
    <s v="01/04/2015-30/04/2015"/>
    <x v="1"/>
    <x v="2"/>
    <x v="0"/>
    <x v="1"/>
    <s v="CLGN1400ST     "/>
    <x v="11"/>
    <d v="2015-04-03T00:00:00"/>
    <n v="26"/>
    <m/>
    <n v="0"/>
    <s v="QINGDAO, CHINA                               "/>
    <s v="ANDY (EM)           "/>
    <n v="146348"/>
    <m/>
    <n v="0"/>
    <n v="0"/>
    <n v="0"/>
    <n v="0"/>
    <s v="REPORT OF SURVEY              "/>
    <n v="0"/>
    <x v="1"/>
    <s v="ACT"/>
    <x v="1"/>
  </r>
  <r>
    <s v="01/04/2015-30/04/2015"/>
    <x v="1"/>
    <x v="2"/>
    <x v="0"/>
    <x v="1"/>
    <s v="HEA708         "/>
    <x v="11"/>
    <d v="2015-04-21T00:00:00"/>
    <n v="40"/>
    <m/>
    <n v="0"/>
    <s v="QINGDAO, CHINA                               "/>
    <s v="ANDY (EM)           "/>
    <n v="146846"/>
    <m/>
    <n v="87926"/>
    <n v="200"/>
    <n v="45"/>
    <n v="57.2"/>
    <s v="REPORT OF SURVEY              "/>
    <n v="302.2"/>
    <x v="1"/>
    <s v="ACT"/>
    <x v="1"/>
  </r>
  <r>
    <s v="01/04/2015-30/04/2015"/>
    <x v="1"/>
    <x v="2"/>
    <x v="0"/>
    <x v="1"/>
    <s v="HEA709         "/>
    <x v="11"/>
    <d v="2015-04-21T00:00:00"/>
    <n v="40"/>
    <m/>
    <n v="0"/>
    <s v="QINGDAO, CHINA                               "/>
    <s v="ANDY (EM)           "/>
    <n v="146847"/>
    <m/>
    <n v="0"/>
    <n v="0"/>
    <n v="0"/>
    <n v="0"/>
    <s v="REPORT OF SURVEY              "/>
    <n v="0"/>
    <x v="1"/>
    <s v="ACT"/>
    <x v="1"/>
  </r>
  <r>
    <s v="01/04/2015-30/04/2015"/>
    <x v="3"/>
    <x v="2"/>
    <x v="0"/>
    <x v="1"/>
    <s v="444442865      "/>
    <x v="23"/>
    <d v="2015-04-01T00:00:00"/>
    <n v="568"/>
    <m/>
    <n v="0"/>
    <s v="SHUNDE, CHINA                                "/>
    <s v="HUNG, DEMI (EM)     "/>
    <n v="146239"/>
    <m/>
    <n v="87656"/>
    <n v="200"/>
    <n v="0"/>
    <n v="35"/>
    <s v="REPORT OF SURVEY              "/>
    <n v="235"/>
    <x v="1"/>
    <s v="ACT"/>
    <x v="1"/>
  </r>
  <r>
    <s v="01/04/2015-30/04/2015"/>
    <x v="3"/>
    <x v="2"/>
    <x v="0"/>
    <x v="1"/>
    <s v="BELLING BIMW60 "/>
    <x v="22"/>
    <d v="2015-04-02T00:00:00"/>
    <n v="289"/>
    <m/>
    <n v="0"/>
    <s v="SHUNDE, CHINA                                "/>
    <s v="PAUL, JASON (EM)    "/>
    <n v="146286"/>
    <m/>
    <n v="87654"/>
    <n v="200"/>
    <n v="0"/>
    <n v="35"/>
    <s v="REPORT OF SURVEY              "/>
    <n v="235"/>
    <x v="1"/>
    <s v="ACT"/>
    <x v="1"/>
  </r>
  <r>
    <s v="01/04/2015-30/04/2015"/>
    <x v="3"/>
    <x v="2"/>
    <x v="0"/>
    <x v="1"/>
    <s v="UWM60          "/>
    <x v="22"/>
    <d v="2015-04-02T00:00:00"/>
    <n v="332"/>
    <m/>
    <n v="0"/>
    <s v="SHUNDE, CHINA                                "/>
    <s v="PAUL, JASON (EM)    "/>
    <n v="146288"/>
    <m/>
    <n v="0"/>
    <n v="0"/>
    <n v="0"/>
    <n v="0"/>
    <s v="REPORT OF SURVEY              "/>
    <n v="0"/>
    <x v="1"/>
    <s v="ACT"/>
    <x v="1"/>
  </r>
  <r>
    <s v="01/04/2015-30/04/2015"/>
    <x v="3"/>
    <x v="2"/>
    <x v="0"/>
    <x v="1"/>
    <s v="TF60183SS      "/>
    <x v="20"/>
    <d v="2015-04-02T00:00:00"/>
    <n v="76"/>
    <m/>
    <n v="0"/>
    <s v="CIXI, CHINA                                  "/>
    <s v="JERRY (EM)          "/>
    <n v="146302"/>
    <m/>
    <n v="87655"/>
    <n v="200"/>
    <n v="0"/>
    <n v="35"/>
    <s v="REPORT OF SURVEY              "/>
    <n v="235"/>
    <x v="1"/>
    <s v="ACT"/>
    <x v="1"/>
  </r>
  <r>
    <s v="01/04/2015-30/04/2015"/>
    <x v="3"/>
    <x v="2"/>
    <x v="0"/>
    <x v="1"/>
    <s v="CF100LW        "/>
    <x v="18"/>
    <d v="2015-04-03T00:00:00"/>
    <n v="212"/>
    <m/>
    <n v="0"/>
    <s v="QINGDAO, CHINA                               "/>
    <s v="ANDY (EM)           "/>
    <n v="146356"/>
    <m/>
    <n v="87661"/>
    <n v="100"/>
    <n v="22.5"/>
    <n v="75"/>
    <s v="REPORT OF SURVEY              "/>
    <n v="197.5"/>
    <x v="1"/>
    <s v="ACT"/>
    <x v="1"/>
  </r>
  <r>
    <s v="01/04/2015-30/04/2015"/>
    <x v="3"/>
    <x v="2"/>
    <x v="0"/>
    <x v="1"/>
    <s v="CF200LW        "/>
    <x v="18"/>
    <d v="2015-04-03T00:00:00"/>
    <n v="135"/>
    <m/>
    <n v="0"/>
    <s v="QINGDAO, CHINA                               "/>
    <s v="ANDY (EM)           "/>
    <n v="146358"/>
    <m/>
    <n v="0"/>
    <n v="0"/>
    <n v="0"/>
    <n v="0"/>
    <s v="REPORT OF SURVEY              "/>
    <n v="0"/>
    <x v="1"/>
    <s v="ACT"/>
    <x v="1"/>
  </r>
  <r>
    <s v="01/04/2015-30/04/2015"/>
    <x v="3"/>
    <x v="2"/>
    <x v="0"/>
    <x v="1"/>
    <s v="150SSWC        "/>
    <x v="21"/>
    <d v="2015-04-06T00:00:00"/>
    <n v="296"/>
    <m/>
    <n v="0"/>
    <s v="ZHONGSHAN, CHINA                             "/>
    <s v="JASON, LINDA (EM)   "/>
    <n v="146366"/>
    <m/>
    <n v="87784"/>
    <n v="200"/>
    <n v="0"/>
    <n v="50"/>
    <s v="REPORT OF SURVEY              "/>
    <n v="250"/>
    <x v="1"/>
    <s v="ACT"/>
    <x v="1"/>
  </r>
  <r>
    <s v="01/04/2015-30/04/2015"/>
    <x v="3"/>
    <x v="2"/>
    <x v="0"/>
    <x v="1"/>
    <s v="600SSWC        "/>
    <x v="21"/>
    <d v="2015-04-14T00:00:00"/>
    <n v="200"/>
    <m/>
    <n v="0"/>
    <s v="ZHONGSHAN, CHINA                             "/>
    <s v="JASON (EM)          "/>
    <n v="146616"/>
    <m/>
    <n v="87832"/>
    <n v="200"/>
    <n v="0"/>
    <n v="50"/>
    <s v="REPORT OF SURVEY              "/>
    <n v="250"/>
    <x v="1"/>
    <s v="ACT"/>
    <x v="1"/>
  </r>
  <r>
    <s v="01/04/2015-30/04/2015"/>
    <x v="3"/>
    <x v="2"/>
    <x v="0"/>
    <x v="1"/>
    <s v="CF150LW        "/>
    <x v="18"/>
    <d v="2015-04-14T00:00:00"/>
    <n v="168"/>
    <m/>
    <n v="0"/>
    <s v="QING DAO, CHINA                              "/>
    <s v="ANDY (CK)           "/>
    <n v="146617"/>
    <m/>
    <n v="87835"/>
    <n v="200"/>
    <n v="0"/>
    <n v="107"/>
    <s v="REPORT OF SURVEY              "/>
    <n v="307"/>
    <x v="1"/>
    <s v="ACT"/>
    <x v="1"/>
  </r>
  <r>
    <s v="01/04/2015-30/04/2015"/>
    <x v="3"/>
    <x v="2"/>
    <x v="0"/>
    <x v="1"/>
    <s v="CF200LW        "/>
    <x v="18"/>
    <d v="2015-04-14T00:00:00"/>
    <n v="135"/>
    <m/>
    <n v="0"/>
    <s v="QING DAO, CHINA                              "/>
    <s v="ANDY (CK)           "/>
    <n v="146618"/>
    <m/>
    <n v="0"/>
    <n v="0"/>
    <n v="0"/>
    <n v="0"/>
    <s v="REPORT OF SURVEY              "/>
    <n v="0"/>
    <x v="1"/>
    <s v="ACT"/>
    <x v="1"/>
  </r>
  <r>
    <s v="01/04/2015-30/04/2015"/>
    <x v="3"/>
    <x v="2"/>
    <x v="0"/>
    <x v="1"/>
    <s v="INT70FF        "/>
    <x v="20"/>
    <d v="2015-04-11T00:00:00"/>
    <n v="105"/>
    <m/>
    <n v="0"/>
    <s v="HE FEI, CHINA                                "/>
    <s v="CORY (CK)           "/>
    <n v="146533"/>
    <m/>
    <n v="87836"/>
    <n v="200"/>
    <n v="0"/>
    <n v="25"/>
    <s v="REPORT OF SURVEY              "/>
    <n v="225"/>
    <x v="1"/>
    <s v="ACT"/>
    <x v="1"/>
  </r>
  <r>
    <s v="01/04/2015-30/04/2015"/>
    <x v="3"/>
    <x v="2"/>
    <x v="0"/>
    <x v="1"/>
    <s v="INT50FF        "/>
    <x v="20"/>
    <d v="2015-04-11T00:00:00"/>
    <n v="105"/>
    <m/>
    <n v="0"/>
    <s v="HE FEI, CHINA                                "/>
    <s v="CORY (CK)           "/>
    <n v="146534"/>
    <m/>
    <n v="0"/>
    <n v="0"/>
    <n v="0"/>
    <n v="0"/>
    <s v="REPORT OF SURVEY              "/>
    <n v="0"/>
    <x v="1"/>
    <s v="ACT"/>
    <x v="1"/>
  </r>
  <r>
    <s v="01/04/2015-30/04/2015"/>
    <x v="3"/>
    <x v="2"/>
    <x v="0"/>
    <x v="1"/>
    <s v="NW7030FF       "/>
    <x v="20"/>
    <d v="2015-04-11T00:00:00"/>
    <n v="105"/>
    <m/>
    <n v="0"/>
    <s v="HE FEI, CHINA                                "/>
    <s v="CORY (CK)           "/>
    <n v="146535"/>
    <m/>
    <n v="0"/>
    <n v="0"/>
    <n v="0"/>
    <n v="0"/>
    <s v="REPORT OF SURVEY              "/>
    <n v="0"/>
    <x v="1"/>
    <s v="ACT"/>
    <x v="1"/>
  </r>
  <r>
    <s v="01/04/2015-30/04/2015"/>
    <x v="3"/>
    <x v="2"/>
    <x v="0"/>
    <x v="1"/>
    <s v="R5010W         "/>
    <x v="17"/>
    <d v="2015-04-16T00:00:00"/>
    <n v="528"/>
    <m/>
    <n v="0"/>
    <s v="HE FEI, CHINA                                "/>
    <s v="CORY (CK)           "/>
    <n v="146666"/>
    <m/>
    <n v="87844"/>
    <n v="200"/>
    <n v="0"/>
    <n v="25"/>
    <s v="REPORT OF SURVEY              "/>
    <n v="225"/>
    <x v="1"/>
    <s v="ACT"/>
    <x v="1"/>
  </r>
  <r>
    <s v="01/04/2015-30/04/2015"/>
    <x v="3"/>
    <x v="2"/>
    <x v="0"/>
    <x v="1"/>
    <s v="DW45MK2        "/>
    <x v="19"/>
    <d v="2015-04-15T00:00:00"/>
    <n v="242"/>
    <m/>
    <n v="0"/>
    <s v="SHUNDE, CHINA                                "/>
    <s v="JASON, ANNIE (EM)   "/>
    <n v="146644"/>
    <m/>
    <n v="87847"/>
    <n v="200"/>
    <n v="0"/>
    <n v="35"/>
    <s v="REPORT OF SURVEY              "/>
    <n v="235"/>
    <x v="1"/>
    <s v="ACT"/>
    <x v="1"/>
  </r>
  <r>
    <s v="01/04/2015-30/04/2015"/>
    <x v="3"/>
    <x v="2"/>
    <x v="0"/>
    <x v="1"/>
    <s v="S450DW         "/>
    <x v="19"/>
    <d v="2015-04-16T00:00:00"/>
    <n v="258"/>
    <m/>
    <n v="0"/>
    <s v="SHUNDE, CHINA                                "/>
    <s v="JASON (EM)          "/>
    <n v="146691"/>
    <m/>
    <n v="87848"/>
    <n v="200"/>
    <n v="0"/>
    <n v="35"/>
    <s v="REPORT OF SURVEY              "/>
    <n v="235"/>
    <x v="1"/>
    <s v="ACT"/>
    <x v="1"/>
  </r>
  <r>
    <s v="01/04/2015-30/04/2015"/>
    <x v="3"/>
    <x v="2"/>
    <x v="0"/>
    <x v="1"/>
    <s v="IDW450MK2      "/>
    <x v="19"/>
    <d v="2015-04-16T00:00:00"/>
    <n v="258"/>
    <m/>
    <n v="0"/>
    <s v="SHUNDE, CHINA                                "/>
    <s v="JASON (EM)          "/>
    <n v="146692"/>
    <m/>
    <n v="0"/>
    <n v="0"/>
    <n v="0"/>
    <n v="0"/>
    <s v="REPORT OF SURVEY              "/>
    <n v="0"/>
    <x v="1"/>
    <s v="ACT"/>
    <x v="1"/>
  </r>
  <r>
    <s v="01/04/2015-30/04/2015"/>
    <x v="3"/>
    <x v="2"/>
    <x v="0"/>
    <x v="1"/>
    <s v="B5050FF        "/>
    <x v="20"/>
    <d v="2015-04-22T00:00:00"/>
    <n v="105"/>
    <m/>
    <n v="0"/>
    <s v="HEFEI, CHINA                                 "/>
    <s v="JERRY (EM)          "/>
    <n v="146880"/>
    <m/>
    <n v="0"/>
    <n v="0"/>
    <n v="0"/>
    <n v="0"/>
    <s v="REPORT OF SURVEY              "/>
    <n v="0"/>
    <x v="1"/>
    <s v="ACT"/>
    <x v="1"/>
  </r>
  <r>
    <s v="01/04/2015-30/04/2015"/>
    <x v="3"/>
    <x v="2"/>
    <x v="0"/>
    <x v="1"/>
    <s v="CF250LW        "/>
    <x v="18"/>
    <d v="2015-04-23T00:00:00"/>
    <n v="103"/>
    <m/>
    <n v="0"/>
    <s v="QING DAO, CHINA                              "/>
    <s v="ANDY (CK)           "/>
    <n v="146894"/>
    <m/>
    <n v="0"/>
    <n v="0"/>
    <n v="0"/>
    <n v="0"/>
    <s v="REPORT OF SURVEY              "/>
    <n v="0"/>
    <x v="1"/>
    <s v="ACT"/>
    <x v="1"/>
  </r>
  <r>
    <s v="01/04/2015-30/04/2015"/>
    <x v="3"/>
    <x v="2"/>
    <x v="0"/>
    <x v="1"/>
    <s v="TF55185W       "/>
    <x v="17"/>
    <d v="2015-04-23T00:00:00"/>
    <n v="84"/>
    <m/>
    <n v="0"/>
    <s v="NANSHA, CHINA                                "/>
    <s v="JASON (EM)          "/>
    <n v="146885"/>
    <m/>
    <n v="87939"/>
    <n v="200"/>
    <n v="0"/>
    <n v="60"/>
    <s v="REPORT OF SURVEY              "/>
    <n v="260"/>
    <x v="1"/>
    <s v="ACT"/>
    <x v="1"/>
  </r>
  <r>
    <s v="01/04/2015-30/04/2015"/>
    <x v="3"/>
    <x v="2"/>
    <x v="0"/>
    <x v="1"/>
    <s v="CF100LW        "/>
    <x v="18"/>
    <d v="2015-04-23T00:00:00"/>
    <n v="212"/>
    <m/>
    <n v="0"/>
    <s v="QING DAO, CHINA                              "/>
    <s v="ANDY (CK)           "/>
    <n v="146893"/>
    <m/>
    <n v="87942"/>
    <n v="200"/>
    <n v="45"/>
    <n v="57.2"/>
    <s v="REPORT OF SURVEY              "/>
    <n v="302.2"/>
    <x v="1"/>
    <s v="ACT"/>
    <x v="1"/>
  </r>
  <r>
    <s v="01/04/2015-30/04/2015"/>
    <x v="3"/>
    <x v="2"/>
    <x v="0"/>
    <x v="1"/>
    <s v="NW5050FF       "/>
    <x v="20"/>
    <d v="2015-04-22T00:00:00"/>
    <n v="105"/>
    <m/>
    <n v="0"/>
    <s v="HEFEI, CHINA                                 "/>
    <s v="JERRY (EM)          "/>
    <n v="146879"/>
    <m/>
    <n v="87947"/>
    <n v="200"/>
    <n v="0"/>
    <n v="25"/>
    <s v="REPORT OF SURVEY              "/>
    <n v="225"/>
    <x v="1"/>
    <s v="ACT"/>
    <x v="1"/>
  </r>
  <r>
    <s v="01/04/2015-30/04/2015"/>
    <x v="3"/>
    <x v="2"/>
    <x v="0"/>
    <x v="1"/>
    <s v="SIMW60         "/>
    <x v="22"/>
    <d v="2015-04-28T00:00:00"/>
    <n v="140"/>
    <m/>
    <n v="0"/>
    <s v="SHUNDE, CHINA                                "/>
    <s v="JASON (EM)          "/>
    <n v="147110"/>
    <m/>
    <n v="88050"/>
    <n v="200"/>
    <n v="0"/>
    <n v="35"/>
    <s v="REPORT OF SURVEY              "/>
    <n v="235"/>
    <x v="1"/>
    <s v="ACT"/>
    <x v="1"/>
  </r>
  <r>
    <s v="01/04/2015-30/04/2015"/>
    <x v="3"/>
    <x v="2"/>
    <x v="0"/>
    <x v="1"/>
    <s v="B7030FF        "/>
    <x v="20"/>
    <d v="2015-04-29T00:00:00"/>
    <n v="105"/>
    <m/>
    <n v="0"/>
    <s v="HE FEI, CHINA                                "/>
    <s v="CORY (CK)           "/>
    <n v="147148"/>
    <m/>
    <n v="88064"/>
    <n v="200"/>
    <n v="0"/>
    <n v="25"/>
    <s v="REPORT OF SURVEY              "/>
    <n v="225"/>
    <x v="1"/>
    <s v="ACT"/>
    <x v="1"/>
  </r>
  <r>
    <s v="01/04/2015-30/04/2015"/>
    <x v="3"/>
    <x v="2"/>
    <x v="0"/>
    <x v="1"/>
    <s v="444442851      "/>
    <x v="23"/>
    <d v="2015-04-29T00:00:00"/>
    <n v="273"/>
    <m/>
    <n v="0"/>
    <s v="SHUNDE, CHINA                                "/>
    <s v="JASON (EM)          "/>
    <n v="147171"/>
    <m/>
    <n v="88089"/>
    <n v="200"/>
    <n v="0"/>
    <n v="35"/>
    <s v="REPORT OF SURVEY              "/>
    <n v="235"/>
    <x v="1"/>
    <s v="ACT"/>
    <x v="1"/>
  </r>
  <r>
    <s v="01/04/2015-30/04/2015"/>
    <x v="3"/>
    <x v="2"/>
    <x v="0"/>
    <x v="1"/>
    <s v="R50263W        "/>
    <x v="20"/>
    <d v="2015-04-29T00:00:00"/>
    <n v="548"/>
    <m/>
    <n v="0"/>
    <s v="CIXI, CHINA                                  "/>
    <s v="PHONE, SIMON (CK)   "/>
    <n v="147149"/>
    <m/>
    <n v="88195"/>
    <n v="400"/>
    <n v="0"/>
    <n v="35"/>
    <s v="REPORT OF SURVEY              "/>
    <n v="435"/>
    <x v="1"/>
    <s v="ACT"/>
    <x v="1"/>
  </r>
  <r>
    <s v="01/04/2015-30/04/2015"/>
    <x v="3"/>
    <x v="2"/>
    <x v="0"/>
    <x v="1"/>
    <s v="TF55153W       "/>
    <x v="20"/>
    <d v="2015-04-29T00:00:00"/>
    <n v="109"/>
    <m/>
    <n v="0"/>
    <s v="CIXI, CHINA                                  "/>
    <s v="SIMON, PHONE (CK)   "/>
    <n v="147150"/>
    <m/>
    <n v="0"/>
    <n v="0"/>
    <n v="0"/>
    <n v="0"/>
    <s v="REPORT OF SURVEY              "/>
    <n v="0"/>
    <x v="1"/>
    <s v="ACT"/>
    <x v="1"/>
  </r>
  <r>
    <s v="01/04/2015-30/04/2015"/>
    <x v="3"/>
    <x v="2"/>
    <x v="0"/>
    <x v="1"/>
    <s v="COMFF5515WHT   "/>
    <x v="20"/>
    <d v="2015-04-29T00:00:00"/>
    <n v="109"/>
    <m/>
    <n v="0"/>
    <s v="CIXI, CHINA                                  "/>
    <s v="SIMON, PHONE (EM)   "/>
    <n v="147151"/>
    <m/>
    <n v="0"/>
    <n v="0"/>
    <n v="0"/>
    <n v="0"/>
    <s v="REPORT OF SURVEY              "/>
    <n v="0"/>
    <x v="1"/>
    <s v="ACT"/>
    <x v="1"/>
  </r>
  <r>
    <s v="01/04/2015-08/04/2015"/>
    <x v="0"/>
    <x v="0"/>
    <x v="0"/>
    <x v="1"/>
    <s v="11294          "/>
    <x v="0"/>
    <d v="2015-04-01T00:00:00"/>
    <n v="1000"/>
    <m/>
    <n v="0"/>
    <s v="DONGGUAN, CHINA                              "/>
    <s v="TINA, CELIA (EM)\   "/>
    <n v="146244"/>
    <m/>
    <n v="0"/>
    <n v="0"/>
    <n v="0"/>
    <n v="0"/>
    <s v="PLEASE ADVISE YOUR DISPOSITION"/>
    <n v="0"/>
    <x v="0"/>
    <s v="ACT"/>
    <x v="1"/>
  </r>
  <r>
    <s v="01/04/2015-08/04/2015"/>
    <x v="0"/>
    <x v="0"/>
    <x v="0"/>
    <x v="1"/>
    <s v="59728          "/>
    <x v="0"/>
    <d v="2015-04-01T00:00:00"/>
    <n v="500"/>
    <m/>
    <n v="0"/>
    <s v="DONGGUAN, CHINA                              "/>
    <s v="TINA, CELIA (EM)    "/>
    <n v="146245"/>
    <m/>
    <n v="87675"/>
    <n v="0"/>
    <n v="0"/>
    <n v="30"/>
    <s v="PLEASE ADVISE YOUR DISPOSITION"/>
    <n v="30"/>
    <x v="0"/>
    <s v="ACT"/>
    <x v="1"/>
  </r>
  <r>
    <s v="01/04/2015-08/04/2015"/>
    <x v="0"/>
    <x v="0"/>
    <x v="0"/>
    <x v="1"/>
    <s v="03/16358/0     "/>
    <x v="1"/>
    <d v="2015-04-02T00:00:00"/>
    <n v="10000"/>
    <m/>
    <n v="0"/>
    <s v="DONGGUAN, CHINA                              "/>
    <s v="TINA, CELIA (EM)    "/>
    <n v="146290"/>
    <m/>
    <n v="87668"/>
    <n v="0"/>
    <n v="0"/>
    <n v="30"/>
    <s v="PLEASE ADVISE YOUR DISPOSITION"/>
    <n v="30"/>
    <x v="0"/>
    <s v="ACT"/>
    <x v="1"/>
  </r>
  <r>
    <s v="01/04/2015-08/04/2015"/>
    <x v="0"/>
    <x v="0"/>
    <x v="0"/>
    <x v="1"/>
    <s v="1/67007/0      "/>
    <x v="2"/>
    <d v="2015-04-03T00:00:00"/>
    <n v="10000"/>
    <m/>
    <n v="0"/>
    <s v="DONGGUAN, CHINA                              "/>
    <s v="TINA, CELIA 9EM)    "/>
    <n v="146321"/>
    <s v="GDI-15-04-S113A"/>
    <n v="87669"/>
    <n v="0"/>
    <n v="0"/>
    <n v="30"/>
    <s v="PLEASE ADVISE YOUR DISPOSITION"/>
    <n v="30"/>
    <x v="0"/>
    <s v="ACT"/>
    <x v="1"/>
  </r>
  <r>
    <s v="01/04/2015-08/04/2015"/>
    <x v="0"/>
    <x v="0"/>
    <x v="0"/>
    <x v="1"/>
    <s v="082558409      "/>
    <x v="3"/>
    <d v="2015-04-08T00:00:00"/>
    <n v="960"/>
    <m/>
    <n v="0"/>
    <s v="HUIZHOU, CHINA                               "/>
    <s v="TINA, CELIA (EM)    "/>
    <n v="146451"/>
    <s v="GDHA-15-04-S065A"/>
    <n v="87781"/>
    <n v="0"/>
    <n v="0"/>
    <n v="30"/>
    <s v="REPORT OF SURVEY              "/>
    <n v="30"/>
    <x v="0"/>
    <s v="ACT"/>
    <x v="1"/>
  </r>
  <r>
    <s v="01/04/2015-08/04/2015"/>
    <x v="0"/>
    <x v="0"/>
    <x v="0"/>
    <x v="1"/>
    <s v="082558410      "/>
    <x v="3"/>
    <d v="2015-04-08T00:00:00"/>
    <n v="480"/>
    <m/>
    <n v="0"/>
    <s v="HUIZHOU, CHINA                               "/>
    <s v="TINA, CELIA (EM)    "/>
    <n v="146453"/>
    <s v="GDHA-15-04-S066A"/>
    <n v="0"/>
    <n v="0"/>
    <n v="0"/>
    <n v="0"/>
    <s v="REPORT OF SURVEY              "/>
    <n v="0"/>
    <x v="0"/>
    <s v="ACT"/>
    <x v="1"/>
  </r>
  <r>
    <s v="01/04/2015-08/04/2015"/>
    <x v="0"/>
    <x v="0"/>
    <x v="0"/>
    <x v="1"/>
    <s v="RA10857        "/>
    <x v="1"/>
    <d v="2015-04-10T00:00:00"/>
    <n v="2960"/>
    <m/>
    <n v="0"/>
    <s v="DONGGUAN, CHINA                              "/>
    <s v="CELIA,BETTY (EM)    "/>
    <n v="146501"/>
    <s v="SE-15-04-S020A"/>
    <n v="87882"/>
    <n v="0"/>
    <n v="0"/>
    <n v="30"/>
    <s v="REPORT OF SURVEY              "/>
    <n v="30"/>
    <x v="0"/>
    <s v="ACT"/>
    <x v="1"/>
  </r>
  <r>
    <s v="01/04/2015-08/04/2015"/>
    <x v="0"/>
    <x v="0"/>
    <x v="0"/>
    <x v="1"/>
    <s v="59852          "/>
    <x v="4"/>
    <d v="2015-04-13T00:00:00"/>
    <n v="432"/>
    <m/>
    <n v="0"/>
    <s v="XIAMEN, CHINA                                "/>
    <s v="LOSHACHUN (EM)      "/>
    <n v="146548"/>
    <s v="GDHA-15-04-S070A"/>
    <n v="87883"/>
    <n v="0"/>
    <n v="0"/>
    <n v="50"/>
    <s v="PLEASE ADVISE YOUR DISPOSITION"/>
    <n v="50"/>
    <x v="0"/>
    <s v="ACT"/>
    <x v="1"/>
  </r>
  <r>
    <s v="01/04/2015-08/04/2015"/>
    <x v="0"/>
    <x v="0"/>
    <x v="0"/>
    <x v="1"/>
    <s v="ACDNP73301     "/>
    <x v="1"/>
    <d v="2015-04-14T00:00:00"/>
    <n v="1664"/>
    <m/>
    <n v="0"/>
    <s v="DONGGUAN, CHINA                              "/>
    <s v="CELIA (EM)          "/>
    <n v="146589"/>
    <s v="GE-15-04-S047A"/>
    <n v="87884"/>
    <n v="0"/>
    <n v="0"/>
    <n v="30"/>
    <s v="REPORT OF SURVEY              "/>
    <n v="30"/>
    <x v="0"/>
    <s v="ACT"/>
    <x v="1"/>
  </r>
  <r>
    <s v="01/04/2015-08/04/2015"/>
    <x v="0"/>
    <x v="0"/>
    <x v="0"/>
    <x v="1"/>
    <s v="03/22458/0     "/>
    <x v="5"/>
    <d v="2015-04-15T00:00:00"/>
    <n v="5000"/>
    <m/>
    <n v="0"/>
    <s v="DONGGUAN, CHINA                              "/>
    <s v="TINA (EM)           "/>
    <n v="146625"/>
    <s v="GDI15-04-S141A"/>
    <n v="87885"/>
    <n v="0"/>
    <n v="0"/>
    <n v="30"/>
    <s v="REPORT OF SURVEY              "/>
    <n v="30"/>
    <x v="0"/>
    <s v="ACT"/>
    <x v="1"/>
  </r>
  <r>
    <s v="01/04/2015-08/04/2015"/>
    <x v="0"/>
    <x v="0"/>
    <x v="0"/>
    <x v="1"/>
    <s v="03/23193/0     "/>
    <x v="6"/>
    <d v="2015-04-16T00:00:00"/>
    <n v="5000"/>
    <m/>
    <n v="0"/>
    <s v="SHENZHEN, CHINA                              "/>
    <s v="CELIA (EM)          "/>
    <n v="146673"/>
    <s v="GDI-15-04-129A"/>
    <n v="87881"/>
    <n v="0"/>
    <n v="0"/>
    <n v="20"/>
    <s v="REPORT OF SURVEY              "/>
    <n v="20"/>
    <x v="0"/>
    <s v="ACT"/>
    <x v="1"/>
  </r>
  <r>
    <s v="01/04/2015-08/04/2015"/>
    <x v="0"/>
    <x v="0"/>
    <x v="0"/>
    <x v="1"/>
    <s v="082558409      "/>
    <x v="3"/>
    <d v="2015-04-17T00:00:00"/>
    <n v="960"/>
    <m/>
    <n v="0"/>
    <s v="HUIZHOU, CHINA                               "/>
    <s v="CELIA (EM)          "/>
    <n v="146711"/>
    <s v="GDHA-15-04-S071A"/>
    <m/>
    <n v="0"/>
    <n v="0"/>
    <n v="0"/>
    <s v="PLEASE ADVISE YOUR DISPOSITION"/>
    <n v="0"/>
    <x v="0"/>
    <s v="ACT"/>
    <x v="1"/>
  </r>
  <r>
    <s v="01/04/2015-08/04/2015"/>
    <x v="0"/>
    <x v="0"/>
    <x v="0"/>
    <x v="1"/>
    <s v="31/31217/0     "/>
    <x v="3"/>
    <d v="2015-04-17T00:00:00"/>
    <n v="2000"/>
    <m/>
    <n v="0"/>
    <s v="HUIZHOU, CHINA                               "/>
    <s v="CELIA (EM0          "/>
    <n v="146710"/>
    <s v="GE-15-04-S053A"/>
    <n v="87974"/>
    <n v="0"/>
    <n v="0"/>
    <n v="30"/>
    <s v="REPORT OF SURVEY              "/>
    <n v="30"/>
    <x v="0"/>
    <s v="ACT"/>
    <x v="1"/>
  </r>
  <r>
    <s v="01/04/2015-08/04/2015"/>
    <x v="0"/>
    <x v="0"/>
    <x v="0"/>
    <x v="1"/>
    <s v="B1454299       "/>
    <x v="3"/>
    <d v="2015-04-20T00:00:00"/>
    <n v="150"/>
    <m/>
    <n v="0"/>
    <s v="HUIZHOU, CHINA                               "/>
    <s v="CELIA (EM)          "/>
    <n v="146785"/>
    <s v="AU-15-04-S075A"/>
    <n v="0"/>
    <n v="0"/>
    <n v="0"/>
    <n v="0"/>
    <s v="REPORT OF SURVEY              "/>
    <n v="0"/>
    <x v="0"/>
    <s v="ACT"/>
    <x v="1"/>
  </r>
  <r>
    <s v="01/04/2015-08/04/2015"/>
    <x v="0"/>
    <x v="0"/>
    <x v="0"/>
    <x v="1"/>
    <s v="31/31218/0     "/>
    <x v="3"/>
    <d v="2015-04-20T00:00:00"/>
    <n v="1760"/>
    <m/>
    <n v="0"/>
    <s v="HUIZHOU,CHINA                                "/>
    <s v="CELIA (EM)          "/>
    <n v="146773"/>
    <s v="GE-15-04-S054A"/>
    <n v="87976"/>
    <n v="0"/>
    <n v="0"/>
    <n v="30"/>
    <s v="REPORT OF SURVEY              "/>
    <n v="30"/>
    <x v="0"/>
    <s v="ACT"/>
    <x v="1"/>
  </r>
  <r>
    <s v="01/04/2015-08/04/2015"/>
    <x v="0"/>
    <x v="0"/>
    <x v="0"/>
    <x v="1"/>
    <s v="B1351193/2     "/>
    <x v="3"/>
    <d v="2015-04-20T00:00:00"/>
    <n v="200"/>
    <m/>
    <n v="0"/>
    <s v="HUIZHO8U, CHINA                              "/>
    <s v="CELIA (EM)          "/>
    <n v="146784"/>
    <s v="AU-15-04-S074A"/>
    <m/>
    <n v="0"/>
    <n v="0"/>
    <n v="0"/>
    <s v="REPORT OF SURVEY              "/>
    <n v="0"/>
    <x v="0"/>
    <s v="ACT"/>
    <x v="1"/>
  </r>
  <r>
    <s v="01/04/2015-08/04/2015"/>
    <x v="0"/>
    <x v="0"/>
    <x v="0"/>
    <x v="1"/>
    <s v="31/31201/0     "/>
    <x v="3"/>
    <d v="2015-04-21T00:00:00"/>
    <n v="840"/>
    <m/>
    <n v="0"/>
    <s v="HUIZHOU, CHINA                               "/>
    <s v="CELIA (EM)          "/>
    <n v="146816"/>
    <s v="GE-15-04-S056A"/>
    <n v="0"/>
    <n v="0"/>
    <n v="0"/>
    <n v="0"/>
    <s v="REPORT OF SURVEY              "/>
    <n v="0"/>
    <x v="0"/>
    <s v="ACT"/>
    <x v="1"/>
  </r>
  <r>
    <s v="01/04/2015-08/04/2015"/>
    <x v="0"/>
    <x v="0"/>
    <x v="0"/>
    <x v="1"/>
    <s v="31/31219/0     "/>
    <x v="3"/>
    <d v="2015-04-21T00:00:00"/>
    <n v="416"/>
    <m/>
    <n v="0"/>
    <s v="HUIZHOU, CHINA                               "/>
    <s v="CELIA (EM)          "/>
    <n v="146815"/>
    <s v="GE-15-04-S055A"/>
    <n v="87978"/>
    <n v="0"/>
    <n v="0"/>
    <n v="30"/>
    <s v="REPORT OF SURVEY              "/>
    <n v="30"/>
    <x v="0"/>
    <s v="ACT"/>
    <x v="1"/>
  </r>
  <r>
    <s v="01/04/2015-08/04/2015"/>
    <x v="0"/>
    <x v="0"/>
    <x v="0"/>
    <x v="1"/>
    <s v="1/67007/0      "/>
    <x v="2"/>
    <d v="2015-04-22T00:00:00"/>
    <n v="10000"/>
    <m/>
    <n v="0"/>
    <s v="DONGGUAN, CHINA                              "/>
    <s v="CELIA, BETTY (EM)   "/>
    <n v="146860"/>
    <s v="GDI-15-04-S149A"/>
    <n v="87979"/>
    <n v="0"/>
    <n v="0"/>
    <n v="30"/>
    <s v="REPORT OF SURVEY              "/>
    <n v="30"/>
    <x v="0"/>
    <s v="ACT"/>
    <x v="1"/>
  </r>
  <r>
    <s v="01/04/2015-08/04/2015"/>
    <x v="0"/>
    <x v="0"/>
    <x v="0"/>
    <x v="1"/>
    <s v="1759030        "/>
    <x v="7"/>
    <d v="2015-04-23T00:00:00"/>
    <n v="1800"/>
    <m/>
    <n v="0"/>
    <s v="DONGGUAN, CHINA                              "/>
    <s v="CELIA, BETTY (EM)   "/>
    <n v="146896"/>
    <s v="AU-15-04-S079A"/>
    <n v="87980"/>
    <n v="0"/>
    <n v="0"/>
    <n v="30"/>
    <s v="REPORT OF SURVEY              "/>
    <n v="30"/>
    <x v="0"/>
    <s v="ACT"/>
    <x v="1"/>
  </r>
  <r>
    <s v="01/04/2015-08/04/2015"/>
    <x v="0"/>
    <x v="0"/>
    <x v="0"/>
    <x v="1"/>
    <s v="1758862        "/>
    <x v="7"/>
    <d v="2015-04-23T00:00:00"/>
    <n v="500"/>
    <m/>
    <n v="0"/>
    <s v="DONGGUAN, CHINA                              "/>
    <s v="CELIA, BETTY (EM)   "/>
    <n v="146897"/>
    <s v="AU-15-04-S076A"/>
    <n v="0"/>
    <n v="0"/>
    <n v="0"/>
    <n v="0"/>
    <s v="REPORT OF SURVEY              "/>
    <n v="0"/>
    <x v="0"/>
    <s v="ACT"/>
    <x v="1"/>
  </r>
  <r>
    <s v="01/04/2015-08/04/2015"/>
    <x v="0"/>
    <x v="0"/>
    <x v="0"/>
    <x v="1"/>
    <s v="1758991        "/>
    <x v="7"/>
    <d v="2015-04-23T00:00:00"/>
    <n v="380"/>
    <m/>
    <n v="0"/>
    <s v="DONGGUAN, CHINA                              "/>
    <s v="CELIA, BETTY (EM)'  "/>
    <n v="146898"/>
    <s v="AU-15-04-S078A"/>
    <n v="0"/>
    <n v="0"/>
    <n v="0"/>
    <n v="0"/>
    <s v="REPORT OF SURVEY              "/>
    <n v="0"/>
    <x v="0"/>
    <s v="ACT"/>
    <x v="1"/>
  </r>
  <r>
    <s v="01/04/2015-08/04/2015"/>
    <x v="0"/>
    <x v="0"/>
    <x v="0"/>
    <x v="1"/>
    <s v="1758878        "/>
    <x v="7"/>
    <d v="2015-04-23T00:00:00"/>
    <n v="1500"/>
    <m/>
    <n v="0"/>
    <s v="DONGGUAN, CHINA                              "/>
    <s v="CELIA, BETTY (EM)   "/>
    <n v="146900"/>
    <s v="AU-15-04-S077A"/>
    <n v="0"/>
    <n v="0"/>
    <n v="0"/>
    <n v="0"/>
    <s v="REPORT OF SURVEY              "/>
    <n v="0"/>
    <x v="0"/>
    <s v="ACT"/>
    <x v="1"/>
  </r>
  <r>
    <s v="01/04/2015-08/04/2015"/>
    <x v="0"/>
    <x v="0"/>
    <x v="0"/>
    <x v="1"/>
    <s v="11121490       "/>
    <x v="3"/>
    <d v="2015-04-24T00:00:00"/>
    <n v="7000"/>
    <m/>
    <n v="0"/>
    <s v="HUIZHOU, CHINA                               "/>
    <s v="CELIA (EM)          "/>
    <n v="146953"/>
    <s v="NOB-15-04-S040A"/>
    <n v="88111"/>
    <n v="0"/>
    <n v="0"/>
    <n v="30"/>
    <s v="REPORT OF SURVEY              "/>
    <n v="30"/>
    <x v="0"/>
    <s v="ACT"/>
    <x v="1"/>
  </r>
  <r>
    <s v="01/04/2015-08/04/2015"/>
    <x v="0"/>
    <x v="0"/>
    <x v="0"/>
    <x v="1"/>
    <s v="01/68815/0     "/>
    <x v="8"/>
    <d v="2015-04-27T00:00:00"/>
    <n v="500"/>
    <m/>
    <n v="0"/>
    <s v="GUANGZHOU, CHINA                             "/>
    <s v="TINA (EM)           "/>
    <n v="147035"/>
    <s v="GDI-15-04-S070A"/>
    <n v="88112"/>
    <n v="0"/>
    <n v="0"/>
    <n v="45"/>
    <s v="REPORT OF SURVEY              "/>
    <n v="45"/>
    <x v="0"/>
    <s v="ACT"/>
    <x v="1"/>
  </r>
  <r>
    <s v="01/04/2015-08/04/2015"/>
    <x v="0"/>
    <x v="0"/>
    <x v="0"/>
    <x v="1"/>
    <s v="01/68816/0     "/>
    <x v="8"/>
    <d v="2015-04-27T00:00:00"/>
    <n v="500"/>
    <m/>
    <n v="0"/>
    <s v="GUANGZHOU, CHINA                             "/>
    <s v="TINA (EM)           "/>
    <n v="147048"/>
    <s v="GDI-15-04-S071A"/>
    <n v="0"/>
    <n v="0"/>
    <n v="0"/>
    <n v="0"/>
    <s v="REPORT OF SURVEY              "/>
    <n v="0"/>
    <x v="0"/>
    <s v="ACT"/>
    <x v="1"/>
  </r>
  <r>
    <s v="01/04/2015-08/04/2015"/>
    <x v="0"/>
    <x v="0"/>
    <x v="0"/>
    <x v="1"/>
    <s v="01/68860/0     "/>
    <x v="8"/>
    <d v="2015-04-27T00:00:00"/>
    <n v="500"/>
    <m/>
    <n v="0"/>
    <s v="GUANGZHOU, CHINA                             "/>
    <s v="TINA (EM)           "/>
    <n v="147050"/>
    <s v="GDI-15-04-S072A"/>
    <n v="0"/>
    <n v="0"/>
    <n v="0"/>
    <n v="0"/>
    <s v="REPORT OF SURVEY              "/>
    <n v="0"/>
    <x v="0"/>
    <s v="ACT"/>
    <x v="1"/>
  </r>
  <r>
    <s v="01/04/2015-08/04/2015"/>
    <x v="0"/>
    <x v="0"/>
    <x v="0"/>
    <x v="1"/>
    <s v="03/22577/0     "/>
    <x v="6"/>
    <d v="2015-04-28T00:00:00"/>
    <n v="2000"/>
    <m/>
    <n v="0"/>
    <s v="SHENZHEN, CHINA                              "/>
    <s v="TINA (EM)           "/>
    <n v="147088"/>
    <s v="GDI-15-04-S155A"/>
    <n v="88113"/>
    <n v="0"/>
    <n v="0"/>
    <n v="20"/>
    <s v="REPORT OF SURVEY              "/>
    <n v="20"/>
    <x v="0"/>
    <s v="ACT"/>
    <x v="1"/>
  </r>
  <r>
    <s v="01/04/2015-08/04/2015"/>
    <x v="0"/>
    <x v="0"/>
    <x v="0"/>
    <x v="1"/>
    <s v="ACDNP73301     "/>
    <x v="1"/>
    <d v="2015-04-29T00:00:00"/>
    <n v="336"/>
    <m/>
    <n v="0"/>
    <s v="DONGGUAN, CHINA                              "/>
    <s v="CELIA (EM)          "/>
    <n v="147134"/>
    <s v="GE-15-04-S058A"/>
    <n v="88114"/>
    <n v="0"/>
    <n v="0"/>
    <n v="30"/>
    <s v="REPORT OF SURVEY              "/>
    <n v="30"/>
    <x v="0"/>
    <s v="ACT"/>
    <x v="1"/>
  </r>
  <r>
    <s v="01/04/2015-08/04/2015"/>
    <x v="0"/>
    <x v="0"/>
    <x v="0"/>
    <x v="1"/>
    <s v="ACDE3EP401     "/>
    <x v="1"/>
    <d v="2015-04-29T00:00:00"/>
    <n v="1000"/>
    <m/>
    <n v="0"/>
    <s v="DONGGUAN, CHINA                              "/>
    <s v="CELIA (EM)          "/>
    <n v="147135"/>
    <s v="GE-15-04-S057A"/>
    <n v="0"/>
    <n v="0"/>
    <n v="0"/>
    <n v="0"/>
    <s v="REPORT OF SURVEY              "/>
    <n v="0"/>
    <x v="0"/>
    <s v="ACT"/>
    <x v="1"/>
  </r>
  <r>
    <s v="01/04/2015-08/04/2015"/>
    <x v="0"/>
    <x v="0"/>
    <x v="0"/>
    <x v="1"/>
    <s v="12203          "/>
    <x v="9"/>
    <d v="2015-04-30T00:00:00"/>
    <n v="5000"/>
    <m/>
    <n v="0"/>
    <s v="HUIZHOU, CHINA                               "/>
    <s v="CELIA, BETTY (EM)   "/>
    <n v="147193"/>
    <s v="SE-15-04-S-029A"/>
    <n v="88331"/>
    <n v="0"/>
    <n v="0"/>
    <n v="30"/>
    <s v="REPORT OF SURVEY              "/>
    <n v="30"/>
    <x v="0"/>
    <s v="ACT"/>
    <x v="1"/>
  </r>
  <r>
    <s v="01/04/2015-08/04/2015"/>
    <x v="0"/>
    <x v="0"/>
    <x v="0"/>
    <x v="1"/>
    <s v="Monthly Manday rate"/>
    <x v="10"/>
    <m/>
    <m/>
    <m/>
    <n v="0"/>
    <m/>
    <m/>
    <m/>
    <m/>
    <m/>
    <n v="1500"/>
    <n v="0"/>
    <n v="0"/>
    <m/>
    <n v="1500"/>
    <x v="0"/>
    <s v="ACT"/>
    <x v="1"/>
  </r>
  <r>
    <s v="01/05/2015-31/05/2015"/>
    <x v="1"/>
    <x v="1"/>
    <x v="1"/>
    <x v="0"/>
    <s v="CUGN1400ST     "/>
    <x v="11"/>
    <d v="2015-05-06T00:00:00"/>
    <n v="17"/>
    <n v="1150"/>
    <n v="19550"/>
    <s v="QING DAO, CHINA                              "/>
    <s v="ANDY (CK)           "/>
    <n v="147319"/>
    <m/>
    <n v="88355"/>
    <n v="100"/>
    <n v="15"/>
    <n v="72"/>
    <s v="PLEASE ADVISE YOUR DISPOSITION"/>
    <n v="187"/>
    <x v="1"/>
    <s v="ACT"/>
    <x v="0"/>
  </r>
  <r>
    <s v="01/05/2015-31/05/2015"/>
    <x v="1"/>
    <x v="1"/>
    <x v="1"/>
    <x v="0"/>
    <s v="CUGN700ST      "/>
    <x v="11"/>
    <d v="2015-05-06T00:00:00"/>
    <n v="22"/>
    <n v="805"/>
    <n v="17710"/>
    <s v="QING DAO, CHINA                              "/>
    <s v="ANDY (CK)           "/>
    <n v="147320"/>
    <m/>
    <n v="88356"/>
    <n v="100"/>
    <n v="15"/>
    <n v="72"/>
    <s v="PLEASE ADVISE YOUR DISPOSITION"/>
    <n v="187"/>
    <x v="1"/>
    <s v="ACT"/>
    <x v="0"/>
  </r>
  <r>
    <s v="01/05/2015-31/05/2015"/>
    <x v="1"/>
    <x v="1"/>
    <x v="1"/>
    <x v="0"/>
    <s v="HEA708         "/>
    <x v="11"/>
    <d v="2015-05-06T00:00:00"/>
    <n v="22"/>
    <n v="585"/>
    <n v="12870"/>
    <s v="QING DAO, CHINA                              "/>
    <s v="ANDY (CK)           "/>
    <n v="147321"/>
    <m/>
    <n v="88357"/>
    <n v="100"/>
    <n v="15"/>
    <n v="72"/>
    <s v="RELEASED FOR SHIPMENT         "/>
    <n v="187"/>
    <x v="1"/>
    <s v="ACT"/>
    <x v="0"/>
  </r>
  <r>
    <s v="01/05/2015-31/05/2015"/>
    <x v="1"/>
    <x v="1"/>
    <x v="1"/>
    <x v="0"/>
    <s v="HEA601         "/>
    <x v="18"/>
    <d v="2015-05-12T00:00:00"/>
    <n v="16"/>
    <n v="568"/>
    <n v="9088"/>
    <s v="QING DAO, CHINA                              "/>
    <s v="ANDY (CK)           "/>
    <n v="147516"/>
    <m/>
    <n v="88519"/>
    <n v="100"/>
    <n v="45"/>
    <n v="540"/>
    <s v="RELEASED FOR SHIPMENT         "/>
    <n v="685"/>
    <x v="1"/>
    <s v="ACT"/>
    <x v="0"/>
  </r>
  <r>
    <s v="01/05/2015-31/05/2015"/>
    <x v="1"/>
    <x v="1"/>
    <x v="1"/>
    <x v="0"/>
    <s v="HEA602         "/>
    <x v="18"/>
    <d v="2015-05-12T00:00:00"/>
    <n v="12"/>
    <n v="668"/>
    <n v="8016"/>
    <s v="QING DAO, CHINA                              "/>
    <s v="ANDY (CK)           "/>
    <n v="147514"/>
    <m/>
    <n v="88520"/>
    <n v="100"/>
    <n v="0"/>
    <n v="0"/>
    <s v="RELEASED FOR SHIPMENT         "/>
    <n v="100"/>
    <x v="1"/>
    <s v="ACT"/>
    <x v="0"/>
  </r>
  <r>
    <s v="01/05/2015-31/05/2015"/>
    <x v="1"/>
    <x v="1"/>
    <x v="1"/>
    <x v="0"/>
    <s v="HEA603         "/>
    <x v="18"/>
    <d v="2015-05-12T00:00:00"/>
    <n v="12"/>
    <n v="797"/>
    <n v="9564"/>
    <s v="QING DAO, CHINA                              "/>
    <s v="ANDY (CK)           "/>
    <n v="147513"/>
    <m/>
    <n v="88521"/>
    <n v="100"/>
    <n v="0"/>
    <n v="0"/>
    <s v="RELEASED FOR SHIPMENT         "/>
    <n v="100"/>
    <x v="1"/>
    <s v="ACT"/>
    <x v="0"/>
  </r>
  <r>
    <s v="01/05/2015-31/05/2015"/>
    <x v="1"/>
    <x v="1"/>
    <x v="1"/>
    <x v="0"/>
    <s v="HEA600         "/>
    <x v="18"/>
    <d v="2015-05-13T00:00:00"/>
    <n v="24"/>
    <n v="238"/>
    <n v="5712"/>
    <s v="QING DAO, CHINA                              "/>
    <s v="ANDY, PAUL (CK)     "/>
    <n v="147565"/>
    <m/>
    <n v="88522"/>
    <n v="100"/>
    <n v="45"/>
    <n v="20"/>
    <s v="RELEASED FOR SHIPMENT         "/>
    <n v="165"/>
    <x v="1"/>
    <s v="ACT"/>
    <x v="0"/>
  </r>
  <r>
    <s v="01/05/2015-31/05/2015"/>
    <x v="1"/>
    <x v="1"/>
    <x v="1"/>
    <x v="0"/>
    <s v="HEA597         "/>
    <x v="18"/>
    <d v="2015-05-13T00:00:00"/>
    <n v="36"/>
    <n v="183"/>
    <n v="6588"/>
    <s v="QING DAO, CHINA                              "/>
    <s v="ANDY, PAUL (CK)     "/>
    <n v="147564"/>
    <m/>
    <n v="88523"/>
    <n v="100"/>
    <n v="0"/>
    <n v="0"/>
    <s v="REJECTED FOR SHIPMENT         "/>
    <n v="100"/>
    <x v="1"/>
    <s v="ACT"/>
    <x v="0"/>
  </r>
  <r>
    <s v="01/05/2015-31/05/2015"/>
    <x v="1"/>
    <x v="1"/>
    <x v="1"/>
    <x v="0"/>
    <s v="HEA598         "/>
    <x v="18"/>
    <d v="2015-05-13T00:00:00"/>
    <n v="36"/>
    <n v="186"/>
    <n v="6696"/>
    <s v="QING DAO, CHINA                              "/>
    <s v="ANDY , PAUL (EM)    "/>
    <n v="147563"/>
    <m/>
    <n v="88524"/>
    <n v="100"/>
    <n v="0"/>
    <n v="0"/>
    <s v="REJECTED FOR SHIPMENT         "/>
    <n v="100"/>
    <x v="1"/>
    <s v="ACT"/>
    <x v="0"/>
  </r>
  <r>
    <s v="01/05/2015-31/05/2015"/>
    <x v="1"/>
    <x v="1"/>
    <x v="1"/>
    <x v="0"/>
    <s v="HEA599         "/>
    <x v="18"/>
    <d v="2015-05-13T00:00:00"/>
    <n v="24"/>
    <n v="233"/>
    <n v="5592"/>
    <s v="QING DAO, CHINA                              "/>
    <s v="ANDY (CK)           "/>
    <n v="147562"/>
    <m/>
    <n v="88525"/>
    <n v="100"/>
    <n v="0"/>
    <n v="0"/>
    <s v="REJECTED FOR SHIPMENT         "/>
    <n v="100"/>
    <x v="1"/>
    <s v="ACT"/>
    <x v="0"/>
  </r>
  <r>
    <s v="01/05/2015-31/05/2015"/>
    <x v="1"/>
    <x v="1"/>
    <x v="1"/>
    <x v="0"/>
    <s v="CLGN700ST      "/>
    <x v="11"/>
    <d v="2015-05-14T00:00:00"/>
    <n v="39"/>
    <n v="640"/>
    <n v="24960"/>
    <s v="QING DAO, CHINA                              "/>
    <s v="PAUL, ANDY (CK)     "/>
    <n v="147613"/>
    <m/>
    <n v="88531"/>
    <n v="100"/>
    <n v="0"/>
    <n v="0"/>
    <s v="PLEASE ADVISE YOUR DISPOSITION"/>
    <n v="100"/>
    <x v="1"/>
    <s v="ACT"/>
    <x v="0"/>
  </r>
  <r>
    <s v="01/05/2015-31/05/2015"/>
    <x v="1"/>
    <x v="1"/>
    <x v="1"/>
    <x v="0"/>
    <s v="CLGN1400ST     "/>
    <x v="11"/>
    <d v="2015-05-14T00:00:00"/>
    <n v="39"/>
    <n v="970"/>
    <n v="37830"/>
    <s v="QING DAO, CHINA                              "/>
    <s v="PAUL, ANDY (CK)     "/>
    <n v="147611"/>
    <m/>
    <n v="88534"/>
    <n v="100"/>
    <n v="0"/>
    <n v="0"/>
    <s v="RELEASED FOR SHIPMENT         "/>
    <n v="100"/>
    <x v="1"/>
    <s v="ACT"/>
    <x v="0"/>
  </r>
  <r>
    <s v="01/05/2015-31/05/2015"/>
    <x v="1"/>
    <x v="1"/>
    <x v="1"/>
    <x v="0"/>
    <s v="CTMW01         "/>
    <x v="22"/>
    <d v="2015-05-16T00:00:00"/>
    <n v="305"/>
    <n v="130"/>
    <n v="39650"/>
    <s v="SHUNDE, CHINA                                "/>
    <s v="TRACY, JASON (EM)   "/>
    <n v="147693"/>
    <m/>
    <n v="88582"/>
    <n v="200"/>
    <n v="0"/>
    <n v="35"/>
    <s v="RELEASED FOR SHIPMENT         "/>
    <n v="235"/>
    <x v="1"/>
    <s v="ACT"/>
    <x v="0"/>
  </r>
  <r>
    <s v="01/05/2015-31/05/2015"/>
    <x v="1"/>
    <x v="1"/>
    <x v="1"/>
    <x v="0"/>
    <s v="HEA607         "/>
    <x v="18"/>
    <d v="2015-05-16T00:00:00"/>
    <n v="21"/>
    <n v="236"/>
    <n v="4956"/>
    <s v="QING DAO, CHINA                              "/>
    <s v="ANDY (AS            "/>
    <n v="147684"/>
    <m/>
    <n v="88583"/>
    <n v="100"/>
    <n v="45"/>
    <n v="20"/>
    <s v="RELEASED FOR SHIPMENT         "/>
    <n v="165"/>
    <x v="1"/>
    <s v="ACT"/>
    <x v="0"/>
  </r>
  <r>
    <s v="01/05/2015-31/05/2015"/>
    <x v="1"/>
    <x v="1"/>
    <x v="1"/>
    <x v="0"/>
    <s v="HEA608         "/>
    <x v="18"/>
    <d v="2015-05-25T00:00:00"/>
    <n v="22"/>
    <n v="298"/>
    <n v="6556"/>
    <s v="QING DAO, CHINA                              "/>
    <s v="ANDY (AS)           "/>
    <n v="147685"/>
    <m/>
    <n v="88584"/>
    <n v="100"/>
    <n v="0"/>
    <n v="0"/>
    <s v="RELEASED FOR SHIPMENT         "/>
    <n v="100"/>
    <x v="1"/>
    <s v="ACT"/>
    <x v="0"/>
  </r>
  <r>
    <s v="01/05/2015-31/05/2015"/>
    <x v="1"/>
    <x v="1"/>
    <x v="1"/>
    <x v="0"/>
    <s v="HEA609         "/>
    <x v="18"/>
    <d v="2015-05-15T00:00:00"/>
    <n v="22"/>
    <n v="265"/>
    <n v="5830"/>
    <s v="QINGDAO, CHINA                               "/>
    <s v="ANDY, PAUL (EM)     "/>
    <n v="147699"/>
    <m/>
    <n v="88585"/>
    <n v="100"/>
    <n v="0"/>
    <n v="0"/>
    <s v="RELEASED FOR SHIPMENT         "/>
    <n v="100"/>
    <x v="1"/>
    <s v="ACT"/>
    <x v="0"/>
  </r>
  <r>
    <s v="01/05/2015-31/05/2015"/>
    <x v="1"/>
    <x v="1"/>
    <x v="1"/>
    <x v="0"/>
    <s v="HEA604         "/>
    <x v="18"/>
    <d v="2015-05-15T00:00:00"/>
    <n v="16"/>
    <n v="211"/>
    <n v="3376"/>
    <s v="QING DAO, CHINA                              "/>
    <s v="ANDY, PAUL (CK)     "/>
    <n v="147667"/>
    <m/>
    <n v="88586"/>
    <n v="100"/>
    <n v="45"/>
    <n v="20"/>
    <s v="RELEASED FOR SHIPMENT         "/>
    <n v="165"/>
    <x v="1"/>
    <s v="ACT"/>
    <x v="0"/>
  </r>
  <r>
    <s v="01/05/2015-31/05/2015"/>
    <x v="1"/>
    <x v="1"/>
    <x v="1"/>
    <x v="0"/>
    <s v="HEA606         "/>
    <x v="18"/>
    <d v="2015-05-16T00:00:00"/>
    <n v="16"/>
    <n v="265"/>
    <n v="4240"/>
    <s v="QING DAO, CHINA                              "/>
    <s v="ANDY, PAUL (CK)     "/>
    <n v="147668"/>
    <m/>
    <n v="88587"/>
    <n v="100"/>
    <n v="0"/>
    <n v="0"/>
    <s v="RELEASED FOR SHIPMENT         "/>
    <n v="100"/>
    <x v="1"/>
    <s v="ACT"/>
    <x v="0"/>
  </r>
  <r>
    <s v="01/05/2015-31/05/2015"/>
    <x v="1"/>
    <x v="1"/>
    <x v="1"/>
    <x v="0"/>
    <s v="HEA605         "/>
    <x v="18"/>
    <d v="2015-05-16T00:00:00"/>
    <n v="18"/>
    <n v="189"/>
    <n v="3402"/>
    <s v="QING DAO, CHINA                              "/>
    <s v="ANDY, PAUL (CK)     "/>
    <n v="147669"/>
    <m/>
    <n v="88588"/>
    <n v="100"/>
    <n v="0"/>
    <n v="0"/>
    <s v="RELEASED FOR SHIPMENT         "/>
    <n v="100"/>
    <x v="1"/>
    <s v="ACT"/>
    <x v="0"/>
  </r>
  <r>
    <s v="01/05/2015-31/05/2015"/>
    <x v="1"/>
    <x v="1"/>
    <x v="1"/>
    <x v="0"/>
    <s v="BRS200W        "/>
    <x v="11"/>
    <d v="2015-05-25T00:00:00"/>
    <n v="18"/>
    <n v="215"/>
    <n v="3870"/>
    <s v="QING DAO, CHINA                              "/>
    <s v="ANDY (CK)           "/>
    <n v="147935"/>
    <m/>
    <n v="88823"/>
    <n v="50"/>
    <n v="45"/>
    <n v="280"/>
    <s v="PLEASE ADVISE YOUR DISPOSITION"/>
    <n v="375"/>
    <x v="1"/>
    <s v="ACT"/>
    <x v="0"/>
  </r>
  <r>
    <s v="01/05/2015-31/05/2015"/>
    <x v="1"/>
    <x v="1"/>
    <x v="1"/>
    <x v="0"/>
    <s v="CFS400ST       "/>
    <x v="11"/>
    <d v="2015-05-25T00:00:00"/>
    <n v="21"/>
    <n v="523"/>
    <n v="10983"/>
    <s v="QING DAO, CHINA                              "/>
    <s v="ANDY (CK)           "/>
    <n v="147937"/>
    <m/>
    <n v="88824"/>
    <n v="54.9"/>
    <n v="0"/>
    <n v="0"/>
    <s v="PLEASE ADVISE YOUR DISPOSITION"/>
    <n v="54.9"/>
    <x v="1"/>
    <s v="ACT"/>
    <x v="0"/>
  </r>
  <r>
    <s v="01/05/2015-31/05/2015"/>
    <x v="1"/>
    <x v="1"/>
    <x v="1"/>
    <x v="0"/>
    <s v="CFS200ST       "/>
    <x v="11"/>
    <d v="2015-05-25T00:00:00"/>
    <n v="36"/>
    <n v="265"/>
    <n v="9540"/>
    <s v="QING DAO, CHINA                              "/>
    <s v="ANDY (CK)           "/>
    <n v="147938"/>
    <m/>
    <n v="88825"/>
    <n v="100"/>
    <n v="0"/>
    <n v="0"/>
    <s v="PLEASE ADVISE YOUR DISPOSITION"/>
    <n v="100"/>
    <x v="1"/>
    <s v="ACT"/>
    <x v="0"/>
  </r>
  <r>
    <s v="01/05/2015-31/05/2015"/>
    <x v="1"/>
    <x v="1"/>
    <x v="1"/>
    <x v="0"/>
    <s v="BRS600ST       "/>
    <x v="11"/>
    <d v="2015-05-26T00:00:00"/>
    <n v="21"/>
    <n v="506"/>
    <n v="10626"/>
    <s v="QINGDAO, CHINA                               "/>
    <s v="ANDY (EM)           "/>
    <n v="147990"/>
    <m/>
    <n v="88826"/>
    <n v="53.1"/>
    <n v="45"/>
    <n v="20"/>
    <s v="PLEASE ADVISE YOUR DISPOSITION"/>
    <n v="118.1"/>
    <x v="1"/>
    <s v="ACT"/>
    <x v="0"/>
  </r>
  <r>
    <s v="01/05/2015-31/05/2015"/>
    <x v="1"/>
    <x v="1"/>
    <x v="1"/>
    <x v="0"/>
    <s v="BRS600W        "/>
    <x v="11"/>
    <d v="2015-05-26T00:00:00"/>
    <n v="21"/>
    <n v="449"/>
    <n v="9429"/>
    <s v="QINGDAO, CHINA                               "/>
    <s v="ANDY (EM)           "/>
    <n v="147991"/>
    <m/>
    <n v="88827"/>
    <n v="50"/>
    <n v="0"/>
    <n v="0"/>
    <s v="PLEASE ADVISE YOUR DISPOSITION"/>
    <n v="50"/>
    <x v="1"/>
    <s v="ACT"/>
    <x v="0"/>
  </r>
  <r>
    <s v="01/05/2015-31/05/2015"/>
    <x v="1"/>
    <x v="1"/>
    <x v="1"/>
    <x v="0"/>
    <s v="BRS400W        "/>
    <x v="11"/>
    <d v="2015-05-26T00:00:00"/>
    <n v="30"/>
    <n v="386"/>
    <n v="11580"/>
    <s v="QINGDAO, CHINA                               "/>
    <s v="ANDY (EM)           "/>
    <n v="147992"/>
    <m/>
    <n v="88828"/>
    <n v="100"/>
    <n v="0"/>
    <n v="0"/>
    <s v="PLEASE ADVISE YOUR DISPOSITION"/>
    <n v="100"/>
    <x v="1"/>
    <s v="ACT"/>
    <x v="0"/>
  </r>
  <r>
    <s v="01/05/2015-31/05/2015"/>
    <x v="1"/>
    <x v="1"/>
    <x v="1"/>
    <x v="0"/>
    <s v="HEA707         "/>
    <x v="11"/>
    <d v="2015-05-27T00:00:00"/>
    <n v="10"/>
    <n v="465"/>
    <n v="4650"/>
    <s v="QING DAO, CHINA                              "/>
    <s v="ANDY (CK)           "/>
    <n v="148010"/>
    <m/>
    <n v="88829"/>
    <n v="50"/>
    <n v="45"/>
    <n v="20"/>
    <s v="PLEASE ADVISE YOUR DISPOSITION"/>
    <n v="115"/>
    <x v="1"/>
    <s v="ACT"/>
    <x v="0"/>
  </r>
  <r>
    <s v="01/05/2015-31/05/2015"/>
    <x v="1"/>
    <x v="1"/>
    <x v="1"/>
    <x v="0"/>
    <s v="HEA701         "/>
    <x v="11"/>
    <d v="2015-05-27T00:00:00"/>
    <n v="26"/>
    <n v="249"/>
    <n v="6474"/>
    <s v="QING DAO, CHINA                              "/>
    <s v="ANDY (CK)           "/>
    <n v="148011"/>
    <m/>
    <n v="88830"/>
    <n v="50"/>
    <n v="0"/>
    <n v="0"/>
    <s v="PLEASE ADVISE YOUR DISPOSITION"/>
    <n v="50"/>
    <x v="1"/>
    <s v="ACT"/>
    <x v="0"/>
  </r>
  <r>
    <s v="01/05/2015-31/05/2015"/>
    <x v="1"/>
    <x v="1"/>
    <x v="1"/>
    <x v="0"/>
    <s v="HEA703         "/>
    <x v="11"/>
    <d v="2015-05-27T00:00:00"/>
    <n v="10"/>
    <n v="251"/>
    <n v="2510"/>
    <s v="QING DAO, CHINA                              "/>
    <s v="ANDY (CK)           "/>
    <n v="148012"/>
    <m/>
    <n v="88831"/>
    <n v="50"/>
    <n v="0"/>
    <n v="0"/>
    <s v="PLEASE ADVISE YOUR DISPOSITION"/>
    <n v="50"/>
    <x v="1"/>
    <s v="ACT"/>
    <x v="0"/>
  </r>
  <r>
    <s v="01/05/2015-31/05/2015"/>
    <x v="1"/>
    <x v="1"/>
    <x v="1"/>
    <x v="0"/>
    <s v="CFS600ST       "/>
    <x v="11"/>
    <d v="2015-05-27T00:00:00"/>
    <n v="23"/>
    <n v="585"/>
    <n v="13455"/>
    <s v="QING DAO, CHINA                              "/>
    <s v="ANDY (CK)           "/>
    <n v="148013"/>
    <m/>
    <n v="88832"/>
    <n v="67.3"/>
    <n v="0"/>
    <n v="0"/>
    <s v="PLEASE ADVISE YOUR DISPOSITION"/>
    <n v="67.3"/>
    <x v="1"/>
    <s v="ACT"/>
    <x v="0"/>
  </r>
  <r>
    <s v="01/05/2015-31/05/2015"/>
    <x v="1"/>
    <x v="1"/>
    <x v="1"/>
    <x v="0"/>
    <s v="BRS200ST       "/>
    <x v="11"/>
    <d v="2015-05-28T00:00:00"/>
    <n v="18"/>
    <n v="249"/>
    <n v="4482"/>
    <s v="QING DAO, CHINA                              "/>
    <s v="ANDY (CK)           "/>
    <n v="148057"/>
    <m/>
    <n v="88833"/>
    <n v="100"/>
    <n v="45"/>
    <n v="20"/>
    <s v="PLEASE ADVISE YOUR DISPOSITION"/>
    <n v="165"/>
    <x v="1"/>
    <s v="ACT"/>
    <x v="0"/>
  </r>
  <r>
    <s v="01/05/2015-31/05/2015"/>
    <x v="1"/>
    <x v="1"/>
    <x v="1"/>
    <x v="0"/>
    <s v="BFS400ST       "/>
    <x v="11"/>
    <d v="2015-05-28T00:00:00"/>
    <n v="20"/>
    <n v="465"/>
    <n v="9300"/>
    <s v="QING DAO, CHINA                              "/>
    <s v="ANDY (CK)           "/>
    <n v="148059"/>
    <m/>
    <n v="88834"/>
    <n v="100"/>
    <n v="0"/>
    <n v="0"/>
    <s v="PLEASE ADVISE YOUR DISPOSITION"/>
    <n v="100"/>
    <x v="1"/>
    <s v="ACT"/>
    <x v="0"/>
  </r>
  <r>
    <s v="01/05/2015-31/05/2015"/>
    <x v="1"/>
    <x v="1"/>
    <x v="1"/>
    <x v="0"/>
    <s v="CUGN700ST      "/>
    <x v="11"/>
    <d v="2015-05-29T00:00:00"/>
    <n v="10"/>
    <n v="805"/>
    <n v="8050"/>
    <s v="QINGDAO, CHINA                               "/>
    <s v="ANDY (EM)           "/>
    <n v="148126"/>
    <m/>
    <n v="88835"/>
    <n v="50"/>
    <n v="45"/>
    <n v="20"/>
    <s v="PLEASE ADVISE YOUR DISPOSITION"/>
    <n v="115"/>
    <x v="1"/>
    <s v="ACT"/>
    <x v="0"/>
  </r>
  <r>
    <s v="01/05/2015-31/05/2015"/>
    <x v="1"/>
    <x v="1"/>
    <x v="1"/>
    <x v="0"/>
    <s v="HEA709         "/>
    <x v="11"/>
    <d v="2015-05-29T00:00:00"/>
    <n v="39"/>
    <n v="708"/>
    <n v="27612"/>
    <s v="QINGDAO, CHINA                               "/>
    <s v="ANDY (EM)           "/>
    <n v="148127"/>
    <m/>
    <n v="88836"/>
    <n v="138.1"/>
    <n v="0"/>
    <n v="0"/>
    <s v="PLEASE ADVISE YOUR DISPOSITION"/>
    <n v="138.1"/>
    <x v="1"/>
    <s v="ACT"/>
    <x v="0"/>
  </r>
  <r>
    <s v="01/05/2015-31/05/2015"/>
    <x v="1"/>
    <x v="1"/>
    <x v="1"/>
    <x v="0"/>
    <s v="HEA708         "/>
    <x v="11"/>
    <d v="2015-05-29T00:00:00"/>
    <n v="20"/>
    <n v="585"/>
    <n v="11700"/>
    <s v="QINGDAO, CHINA                               "/>
    <s v="ANDY (EM)           "/>
    <n v="148128"/>
    <m/>
    <n v="88837"/>
    <n v="58.5"/>
    <n v="0"/>
    <n v="0"/>
    <s v="PLEASE ADVISE YOUR DISPOSITION"/>
    <n v="58.5"/>
    <x v="1"/>
    <s v="ACT"/>
    <x v="0"/>
  </r>
  <r>
    <s v="01/05/2015-31/05/2015"/>
    <x v="1"/>
    <x v="1"/>
    <x v="1"/>
    <x v="0"/>
    <s v="CUGN1400ST     "/>
    <x v="11"/>
    <d v="2015-05-29T00:00:00"/>
    <n v="39"/>
    <n v="1150"/>
    <n v="44850"/>
    <s v="QINGDAO, CHINA                               "/>
    <s v="ANDY (EM)           "/>
    <n v="148129"/>
    <m/>
    <n v="88838"/>
    <n v="22.4"/>
    <n v="0"/>
    <n v="0"/>
    <s v="PLEASE ADVISE YOUR DISPOSITION"/>
    <n v="22.4"/>
    <x v="1"/>
    <s v="ACT"/>
    <x v="0"/>
  </r>
  <r>
    <s v="01/05/2015-31/05/2015"/>
    <x v="2"/>
    <x v="1"/>
    <x v="1"/>
    <x v="0"/>
    <s v="BFD20N         "/>
    <x v="14"/>
    <d v="2015-05-04T00:00:00"/>
    <n v="1704"/>
    <n v="47.83"/>
    <n v="81502.319999999992"/>
    <s v="NING BO, CHINA                               "/>
    <s v="JOYCE, SALLY (CK)   "/>
    <n v="147243"/>
    <m/>
    <n v="88358"/>
    <n v="407.5"/>
    <n v="0"/>
    <n v="15"/>
    <s v="RELEASED FOR SHIPMENT         "/>
    <n v="422.5"/>
    <x v="2"/>
    <s v="ACT"/>
    <x v="0"/>
  </r>
  <r>
    <s v="01/05/2015-31/05/2015"/>
    <x v="2"/>
    <x v="1"/>
    <x v="1"/>
    <x v="0"/>
    <s v="DF3033-EU      "/>
    <x v="14"/>
    <d v="2015-05-04T00:00:00"/>
    <n v="126"/>
    <n v="118.36"/>
    <n v="14913.36"/>
    <s v="NING BO, CHINA                               "/>
    <s v="JOYCE, SALLY (CK)   "/>
    <n v="147244"/>
    <m/>
    <n v="88359"/>
    <n v="80"/>
    <n v="0"/>
    <n v="15"/>
    <s v="RELEASED FOR SHIPMENT         "/>
    <n v="95"/>
    <x v="2"/>
    <s v="ACT"/>
    <x v="0"/>
  </r>
  <r>
    <s v="01/05/2015-31/05/2015"/>
    <x v="2"/>
    <x v="1"/>
    <x v="1"/>
    <x v="0"/>
    <s v="MINI-MOZART RC "/>
    <x v="14"/>
    <d v="2015-05-05T00:00:00"/>
    <n v="288"/>
    <n v="83.58"/>
    <n v="24071.040000000001"/>
    <s v="NING BO, CHINA                               "/>
    <s v="SIMON, SALLY (CK)   "/>
    <n v="147277"/>
    <m/>
    <n v="88360"/>
    <n v="120.4"/>
    <n v="0"/>
    <n v="15"/>
    <s v="PLEASE ADVISE YOUR DISPOSITION"/>
    <n v="135.4"/>
    <x v="2"/>
    <s v="ACT"/>
    <x v="0"/>
  </r>
  <r>
    <s v="01/05/2015-31/05/2015"/>
    <x v="2"/>
    <x v="1"/>
    <x v="1"/>
    <x v="0"/>
    <s v="ZAM20          "/>
    <x v="14"/>
    <d v="2015-05-05T00:00:00"/>
    <n v="539"/>
    <n v="60.27"/>
    <n v="32485.530000000002"/>
    <s v="NING BO, CHINA                               "/>
    <s v="JOYCE, SIMON (CK)   "/>
    <n v="147278"/>
    <m/>
    <n v="88361"/>
    <n v="162.4"/>
    <n v="0"/>
    <n v="15"/>
    <s v="RELEASED FOR SHIPMENT         "/>
    <n v="177.4"/>
    <x v="2"/>
    <s v="ACT"/>
    <x v="0"/>
  </r>
  <r>
    <s v="01/05/2015-31/05/2015"/>
    <x v="2"/>
    <x v="1"/>
    <x v="1"/>
    <x v="0"/>
    <s v="CHT20 (017420) "/>
    <x v="14"/>
    <d v="2015-05-06T00:00:00"/>
    <n v="957"/>
    <n v="70.11"/>
    <n v="67095.27"/>
    <s v="NING BO, CHINA                               "/>
    <s v="JOYCE, ALAN (CK)    "/>
    <n v="147325"/>
    <m/>
    <n v="88362"/>
    <n v="335.5"/>
    <n v="0"/>
    <n v="15"/>
    <s v="RELEASED FOR SHIPMENT         "/>
    <n v="350.5"/>
    <x v="2"/>
    <s v="ACT"/>
    <x v="0"/>
  </r>
  <r>
    <s v="01/05/2015-31/05/2015"/>
    <x v="2"/>
    <x v="1"/>
    <x v="1"/>
    <x v="0"/>
    <s v="JAZ20N         "/>
    <x v="14"/>
    <d v="2015-05-06T00:00:00"/>
    <n v="416"/>
    <n v="53.8"/>
    <n v="22380.799999999999"/>
    <s v="NING BO, CHINA                               "/>
    <s v="PHONE, SIMON (CK)   "/>
    <n v="147326"/>
    <m/>
    <n v="88363"/>
    <n v="111.9"/>
    <n v="0"/>
    <n v="15"/>
    <s v="RELEASED FOR SHIPMENT         "/>
    <n v="126.9"/>
    <x v="2"/>
    <s v="ACT"/>
    <x v="0"/>
  </r>
  <r>
    <s v="01/05/2015-31/05/2015"/>
    <x v="2"/>
    <x v="1"/>
    <x v="1"/>
    <x v="0"/>
    <s v="430RCE/B       "/>
    <x v="14"/>
    <d v="2015-05-07T00:00:00"/>
    <n v="345"/>
    <n v="85.17"/>
    <n v="29383.65"/>
    <s v="NINGBO, CHINA                                "/>
    <s v="SIMON, PAUL (EM)    "/>
    <n v="147334"/>
    <m/>
    <n v="88364"/>
    <n v="146.9"/>
    <n v="0"/>
    <n v="15"/>
    <s v="PLEASE ADVISE YOUR DISPOSITION"/>
    <n v="161.9"/>
    <x v="2"/>
    <s v="ACT"/>
    <x v="0"/>
  </r>
  <r>
    <s v="01/05/2015-31/05/2015"/>
    <x v="2"/>
    <x v="1"/>
    <x v="1"/>
    <x v="0"/>
    <s v="RMO-CHA-SRD    "/>
    <x v="14"/>
    <d v="2015-05-07T00:00:00"/>
    <n v="65"/>
    <n v="126.66"/>
    <n v="8232.9"/>
    <s v="NING BO, CHINA                               "/>
    <s v="JOYCE (CK)          "/>
    <n v="147343"/>
    <m/>
    <n v="88365"/>
    <n v="80"/>
    <n v="0"/>
    <n v="15"/>
    <s v="RELEASED FOR SHIPMENT         "/>
    <n v="95"/>
    <x v="2"/>
    <s v="ACT"/>
    <x v="0"/>
  </r>
  <r>
    <s v="01/05/2015-31/05/2015"/>
    <x v="2"/>
    <x v="1"/>
    <x v="1"/>
    <x v="0"/>
    <s v="CLB20-LED      "/>
    <x v="14"/>
    <d v="2015-05-07T00:00:00"/>
    <n v="416"/>
    <n v="61.46"/>
    <n v="25567.360000000001"/>
    <s v="NING BO, CHINA                               "/>
    <s v="PHONE, ALAN (CK)    "/>
    <n v="147345"/>
    <m/>
    <n v="88366"/>
    <n v="127.8"/>
    <n v="0"/>
    <n v="15"/>
    <s v="RELEASED FOR SHIPMENT         "/>
    <n v="142.80000000000001"/>
    <x v="2"/>
    <s v="ACT"/>
    <x v="0"/>
  </r>
  <r>
    <s v="01/05/2015-31/05/2015"/>
    <x v="2"/>
    <x v="1"/>
    <x v="1"/>
    <x v="0"/>
    <s v="GOF20          "/>
    <x v="13"/>
    <d v="2015-05-04T00:00:00"/>
    <n v="2472"/>
    <n v="23.77"/>
    <n v="58759.44"/>
    <s v="CIXI, CHINA                                  "/>
    <s v="PHONE (CK)          "/>
    <n v="147242"/>
    <m/>
    <n v="88367"/>
    <n v="293.8"/>
    <n v="0"/>
    <n v="35"/>
    <s v="RELEASED FOR SHIPMENT         "/>
    <n v="328.8"/>
    <x v="2"/>
    <s v="ACT"/>
    <x v="0"/>
  </r>
  <r>
    <s v="01/05/2015-31/05/2015"/>
    <x v="2"/>
    <x v="1"/>
    <x v="1"/>
    <x v="0"/>
    <s v="NOC ECO 25TLS  "/>
    <x v="13"/>
    <d v="2015-05-05T00:00:00"/>
    <n v="918"/>
    <n v="26.23"/>
    <n v="24079.14"/>
    <s v="CIXI, CHINA                                  "/>
    <s v="PHONE (CK)          "/>
    <n v="147274"/>
    <m/>
    <n v="88368"/>
    <n v="200"/>
    <n v="0"/>
    <n v="35"/>
    <s v="RELEASED FOR SHIPMENT         "/>
    <n v="235"/>
    <x v="2"/>
    <s v="ACT"/>
    <x v="0"/>
  </r>
  <r>
    <s v="01/05/2015-31/05/2015"/>
    <x v="2"/>
    <x v="1"/>
    <x v="1"/>
    <x v="0"/>
    <s v="FTE10          "/>
    <x v="15"/>
    <d v="2015-05-07T00:00:00"/>
    <n v="2682"/>
    <n v="64"/>
    <n v="171648"/>
    <s v="ZHONGSHAN, CHINA                             "/>
    <s v="HUNG, LOUISA (EM)   "/>
    <n v="147351"/>
    <m/>
    <n v="88369"/>
    <n v="200"/>
    <n v="0"/>
    <n v="50"/>
    <s v="RELEASED FOR SHIPMENT         "/>
    <n v="250"/>
    <x v="2"/>
    <s v="ACT"/>
    <x v="0"/>
  </r>
  <r>
    <s v="01/05/2015-31/05/2015"/>
    <x v="2"/>
    <x v="1"/>
    <x v="1"/>
    <x v="0"/>
    <s v="CLIMA801LS     "/>
    <x v="37"/>
    <d v="2015-05-08T00:00:00"/>
    <n v="132"/>
    <n v="99.9"/>
    <n v="13186.800000000001"/>
    <s v="ZHUHAI, CHINA                                "/>
    <s v="LUCY (EM)           "/>
    <n v="147397"/>
    <m/>
    <n v="88447"/>
    <n v="200"/>
    <n v="0"/>
    <n v="50"/>
    <s v="REJECTED FOR SHIPMENT         "/>
    <n v="250"/>
    <x v="2"/>
    <s v="ACT"/>
    <x v="0"/>
  </r>
  <r>
    <s v="01/05/2015-31/05/2015"/>
    <x v="2"/>
    <x v="1"/>
    <x v="1"/>
    <x v="0"/>
    <s v="IRX200N        "/>
    <x v="12"/>
    <d v="2015-05-13T00:00:00"/>
    <n v="1116"/>
    <n v="16.5"/>
    <n v="18414"/>
    <s v="NING BO, CHINA                               "/>
    <s v="PHONE, ALAN (CK)    "/>
    <n v="147554"/>
    <m/>
    <n v="88479"/>
    <n v="200"/>
    <n v="0"/>
    <n v="30"/>
    <s v="RELEASED FOR SHIPMENT         "/>
    <n v="230"/>
    <x v="2"/>
    <s v="ACT"/>
    <x v="0"/>
  </r>
  <r>
    <s v="01/05/2015-31/05/2015"/>
    <x v="2"/>
    <x v="1"/>
    <x v="1"/>
    <x v="0"/>
    <s v="IRX50N         "/>
    <x v="12"/>
    <d v="2015-05-13T00:00:00"/>
    <n v="900"/>
    <n v="15.5"/>
    <n v="13950"/>
    <s v="NING BO, CHINA                               "/>
    <s v="PHONE, ALAN (CK)    "/>
    <n v="147555"/>
    <m/>
    <n v="88480"/>
    <n v="200"/>
    <n v="0"/>
    <n v="30"/>
    <s v="RELEASED FOR SHIPMENT         "/>
    <n v="230"/>
    <x v="2"/>
    <s v="ACT"/>
    <x v="0"/>
  </r>
  <r>
    <s v="01/05/2015-31/05/2015"/>
    <x v="2"/>
    <x v="1"/>
    <x v="1"/>
    <x v="0"/>
    <s v="G2TSN          "/>
    <x v="13"/>
    <d v="2015-05-12T00:00:00"/>
    <n v="2024"/>
    <n v="13.5"/>
    <n v="27324"/>
    <s v="NINGBO, CHINA                                "/>
    <s v="SUMMER, PAUL (EM)   "/>
    <n v="147525"/>
    <m/>
    <n v="88481"/>
    <n v="200"/>
    <n v="0"/>
    <n v="35"/>
    <s v="PLEASE ADVISE YOUR DISPOSITION"/>
    <n v="235"/>
    <x v="2"/>
    <s v="ACT"/>
    <x v="0"/>
  </r>
  <r>
    <s v="01/05/2015-31/05/2015"/>
    <x v="2"/>
    <x v="1"/>
    <x v="1"/>
    <x v="0"/>
    <s v="CLB20N         "/>
    <x v="14"/>
    <d v="2015-05-08T00:00:00"/>
    <n v="416"/>
    <n v="52.96"/>
    <n v="22031.360000000001"/>
    <s v="NING BO, CHINA                               "/>
    <s v="ALAN, PHONE (CK)    "/>
    <n v="147374"/>
    <m/>
    <n v="88482"/>
    <n v="110.2"/>
    <n v="0"/>
    <n v="15"/>
    <s v="RELEASED FOR SHIPMENT         "/>
    <n v="125.2"/>
    <x v="2"/>
    <s v="ACT"/>
    <x v="0"/>
  </r>
  <r>
    <s v="01/05/2015-31/05/2015"/>
    <x v="2"/>
    <x v="1"/>
    <x v="1"/>
    <x v="0"/>
    <s v="VVLD-CHA-SRD   "/>
    <x v="14"/>
    <d v="2015-05-09T00:00:00"/>
    <n v="68"/>
    <n v="113.49"/>
    <n v="7717.32"/>
    <s v="NING BO, CHINA                               "/>
    <s v="JOYCE (CK)          "/>
    <n v="147394"/>
    <m/>
    <n v="88483"/>
    <n v="80"/>
    <n v="0"/>
    <n v="15"/>
    <s v="RELEASED FOR SHIPMENT         "/>
    <n v="95"/>
    <x v="2"/>
    <s v="ACT"/>
    <x v="0"/>
  </r>
  <r>
    <s v="01/05/2015-31/05/2015"/>
    <x v="2"/>
    <x v="1"/>
    <x v="1"/>
    <x v="0"/>
    <s v="VIOTTA RC EU   "/>
    <x v="14"/>
    <d v="2015-05-09T00:00:00"/>
    <n v="488"/>
    <n v="1"/>
    <n v="488"/>
    <s v="NING BO, CHINA                               "/>
    <s v="JODIE, SIMON (CK)   "/>
    <n v="147395"/>
    <m/>
    <n v="88484"/>
    <n v="80"/>
    <n v="0"/>
    <n v="15"/>
    <s v="RELEASED FOR SHIPMENT         "/>
    <n v="95"/>
    <x v="2"/>
    <s v="ACT"/>
    <x v="0"/>
  </r>
  <r>
    <s v="01/05/2015-31/05/2015"/>
    <x v="2"/>
    <x v="1"/>
    <x v="1"/>
    <x v="0"/>
    <s v="CLB20N         "/>
    <x v="14"/>
    <d v="2015-05-09T00:00:00"/>
    <n v="320"/>
    <n v="52.96"/>
    <n v="16947.2"/>
    <s v="NING BO, CHINA                               "/>
    <s v="PHONE, SALLY (CK)   "/>
    <n v="147396"/>
    <m/>
    <n v="88485"/>
    <n v="84.7"/>
    <n v="0"/>
    <n v="15"/>
    <s v="PLEASE ADVISE YOUR DISPOSITION"/>
    <n v="99.7"/>
    <x v="2"/>
    <s v="ACT"/>
    <x v="0"/>
  </r>
  <r>
    <s v="01/05/2015-31/05/2015"/>
    <x v="2"/>
    <x v="1"/>
    <x v="1"/>
    <x v="0"/>
    <s v="MINI-MOZART RC "/>
    <x v="14"/>
    <d v="2015-05-11T00:00:00"/>
    <n v="288"/>
    <n v="83.83"/>
    <n v="24143.040000000001"/>
    <s v="NING BO, CHINA                               "/>
    <s v="SALLY, JOYCE (CK)   "/>
    <n v="147451"/>
    <m/>
    <n v="88486"/>
    <n v="120.7"/>
    <n v="0"/>
    <n v="15"/>
    <s v="RELEASED FOR SHIPMENT         "/>
    <n v="135.69999999999999"/>
    <x v="2"/>
    <s v="ACT"/>
    <x v="0"/>
  </r>
  <r>
    <s v="01/05/2015-31/05/2015"/>
    <x v="2"/>
    <x v="1"/>
    <x v="1"/>
    <x v="0"/>
    <s v="MINI-MOZART RCE"/>
    <x v="14"/>
    <d v="2015-05-11T00:00:00"/>
    <n v="196"/>
    <n v="85.21"/>
    <n v="16701.16"/>
    <s v="NING BO, CHINA                               "/>
    <s v="JOYCE, ALAN (CK)    "/>
    <n v="147452"/>
    <m/>
    <n v="88487"/>
    <n v="83.5"/>
    <n v="0"/>
    <n v="15"/>
    <s v="RELEASED FOR SHIPMENT         "/>
    <n v="98.5"/>
    <x v="2"/>
    <s v="ACT"/>
    <x v="0"/>
  </r>
  <r>
    <s v="01/05/2015-31/05/2015"/>
    <x v="2"/>
    <x v="1"/>
    <x v="1"/>
    <x v="0"/>
    <s v="VIOTTA EU      "/>
    <x v="14"/>
    <d v="2015-05-11T00:00:00"/>
    <n v="108"/>
    <n v="94.72"/>
    <n v="10229.76"/>
    <s v="NING BO, CHINA                               "/>
    <s v="ALAN, SALLY (CK)    "/>
    <n v="147453"/>
    <m/>
    <n v="88488"/>
    <n v="80"/>
    <n v="0"/>
    <n v="15"/>
    <s v="RELEASED FOR SHIPMENT         "/>
    <n v="95"/>
    <x v="2"/>
    <s v="ACT"/>
    <x v="0"/>
  </r>
  <r>
    <s v="01/05/2015-31/05/2015"/>
    <x v="2"/>
    <x v="1"/>
    <x v="1"/>
    <x v="0"/>
    <s v="TNG20R(031204) "/>
    <x v="14"/>
    <d v="2015-05-11T00:00:00"/>
    <n v="568"/>
    <n v="45.38"/>
    <n v="25775.84"/>
    <s v="NING BO, CHINA                               "/>
    <s v="JOYCE, SALLY (CK)   "/>
    <n v="147454"/>
    <m/>
    <n v="88489"/>
    <n v="160"/>
    <n v="0"/>
    <n v="15"/>
    <s v="RELEASED FOR SHIPMENT         "/>
    <n v="175"/>
    <x v="2"/>
    <s v="ACT"/>
    <x v="0"/>
  </r>
  <r>
    <s v="01/05/2015-31/05/2015"/>
    <x v="2"/>
    <x v="1"/>
    <x v="1"/>
    <x v="0"/>
    <s v="MCFP15O        "/>
    <x v="14"/>
    <d v="2015-05-12T00:00:00"/>
    <n v="288"/>
    <n v="83.83"/>
    <n v="24143.040000000001"/>
    <s v="NING BO, CHINA                               "/>
    <s v="JOYCE (CK)          "/>
    <n v="147499"/>
    <m/>
    <n v="88490"/>
    <n v="120.7"/>
    <n v="0"/>
    <n v="15"/>
    <s v="RELEASED FOR SHIPMENT         "/>
    <n v="135.69999999999999"/>
    <x v="2"/>
    <s v="ACT"/>
    <x v="0"/>
  </r>
  <r>
    <s v="01/05/2015-31/05/2015"/>
    <x v="2"/>
    <x v="1"/>
    <x v="1"/>
    <x v="0"/>
    <s v="BZT20          "/>
    <x v="14"/>
    <d v="2015-05-12T00:00:00"/>
    <n v="422"/>
    <n v="85.39"/>
    <n v="36034.58"/>
    <s v="NING BO, CHINA                               "/>
    <s v="SALLY, ALAN (CK)    "/>
    <n v="147501"/>
    <m/>
    <n v="88491"/>
    <n v="180.2"/>
    <n v="0"/>
    <n v="15"/>
    <s v="RELEASED FOR SHIPMENT         "/>
    <n v="195.2"/>
    <x v="2"/>
    <s v="ACT"/>
    <x v="0"/>
  </r>
  <r>
    <s v="01/05/2015-31/05/2015"/>
    <x v="2"/>
    <x v="1"/>
    <x v="1"/>
    <x v="0"/>
    <s v="MINMOZST(202529"/>
    <x v="14"/>
    <d v="2015-05-13T00:00:00"/>
    <n v="288"/>
    <n v="78.08"/>
    <n v="22487.040000000001"/>
    <s v="NING BO, CHINA                               "/>
    <s v="JOYCE (CK)          "/>
    <n v="147550"/>
    <m/>
    <n v="88492"/>
    <n v="112.4"/>
    <n v="0"/>
    <n v="15"/>
    <s v="RELEASED FOR SHIPMENT         "/>
    <n v="127.4"/>
    <x v="2"/>
    <s v="ACT"/>
    <x v="0"/>
  </r>
  <r>
    <s v="01/05/2015-31/05/2015"/>
    <x v="2"/>
    <x v="1"/>
    <x v="1"/>
    <x v="0"/>
    <s v="6903040900     "/>
    <x v="14"/>
    <d v="2015-05-15T00:00:00"/>
    <n v="260"/>
    <n v="1"/>
    <n v="260"/>
    <s v="NING BO, CHINA                               "/>
    <s v="SIMON, JODIE (CK)   "/>
    <n v="147656"/>
    <m/>
    <n v="88601"/>
    <n v="80"/>
    <n v="0"/>
    <n v="15"/>
    <s v="RELEASED FOR SHIPMENT         "/>
    <n v="95"/>
    <x v="2"/>
    <s v="ACT"/>
    <x v="0"/>
  </r>
  <r>
    <s v="01/05/2015-31/05/2015"/>
    <x v="2"/>
    <x v="1"/>
    <x v="1"/>
    <x v="0"/>
    <s v="6903040200     "/>
    <x v="14"/>
    <d v="2015-05-15T00:00:00"/>
    <n v="162"/>
    <n v="116.43"/>
    <n v="18861.66"/>
    <s v="NING BO, CHINA                               "/>
    <s v="PHONE, SALLY (CK)   "/>
    <n v="147657"/>
    <m/>
    <n v="88602"/>
    <n v="94.3"/>
    <n v="0"/>
    <n v="15"/>
    <s v="RELEASED FOR SHIPMENT         "/>
    <n v="109.3"/>
    <x v="2"/>
    <s v="ACT"/>
    <x v="0"/>
  </r>
  <r>
    <s v="01/05/2015-31/05/2015"/>
    <x v="2"/>
    <x v="1"/>
    <x v="1"/>
    <x v="0"/>
    <s v="MARBELLO UK    "/>
    <x v="14"/>
    <d v="2015-05-16T00:00:00"/>
    <n v="920"/>
    <n v="1"/>
    <n v="920"/>
    <s v="NING BO, CHINA                               "/>
    <s v="PHONE, SALLY (CK)   "/>
    <n v="147666"/>
    <m/>
    <n v="88603"/>
    <n v="160"/>
    <n v="0"/>
    <n v="15"/>
    <s v="RELEASED FOR SHIPMENT         "/>
    <n v="175"/>
    <x v="2"/>
    <s v="ACT"/>
    <x v="0"/>
  </r>
  <r>
    <s v="01/05/2015-31/05/2015"/>
    <x v="2"/>
    <x v="1"/>
    <x v="1"/>
    <x v="0"/>
    <s v="MMZ15(046130)  "/>
    <x v="14"/>
    <d v="2015-05-18T00:00:00"/>
    <n v="288"/>
    <n v="83.58"/>
    <n v="24071.040000000001"/>
    <s v="NINGBO, CHINA                                "/>
    <s v="JOYCE (EM)          "/>
    <n v="147728"/>
    <m/>
    <n v="88604"/>
    <n v="120.4"/>
    <n v="0"/>
    <n v="15"/>
    <s v="RELEASED FOR SHIPMENT         "/>
    <n v="135.4"/>
    <x v="2"/>
    <s v="ACT"/>
    <x v="0"/>
  </r>
  <r>
    <s v="01/05/2015-31/05/2015"/>
    <x v="2"/>
    <x v="1"/>
    <x v="1"/>
    <x v="0"/>
    <s v="SECO CLASSIC II"/>
    <x v="14"/>
    <d v="2015-05-19T00:00:00"/>
    <n v="648"/>
    <n v="77.900000000000006"/>
    <n v="50479.200000000004"/>
    <s v="NING BO,CHINA                                "/>
    <s v="PHONE, JOYCE (CK)   "/>
    <n v="147748"/>
    <m/>
    <n v="88605"/>
    <n v="252.4"/>
    <n v="0"/>
    <n v="15"/>
    <s v="RELEASED FOR SHIPMENT         "/>
    <n v="267.39999999999998"/>
    <x v="2"/>
    <s v="ACT"/>
    <x v="0"/>
  </r>
  <r>
    <s v="01/05/2015-31/05/2015"/>
    <x v="2"/>
    <x v="1"/>
    <x v="1"/>
    <x v="0"/>
    <s v="SAVENA BRASS   "/>
    <x v="14"/>
    <d v="2015-05-19T00:00:00"/>
    <n v="700"/>
    <n v="59.41"/>
    <n v="41587"/>
    <s v="NING BO, CHINA                               "/>
    <s v="SUMMER, JODIE (CK)  "/>
    <n v="147749"/>
    <m/>
    <n v="88606"/>
    <n v="207.9"/>
    <n v="0"/>
    <n v="15"/>
    <s v="RELEASED FOR SHIPMENT         "/>
    <n v="222.9"/>
    <x v="2"/>
    <s v="ACT"/>
    <x v="0"/>
  </r>
  <r>
    <s v="01/05/2015-31/05/2015"/>
    <x v="2"/>
    <x v="1"/>
    <x v="1"/>
    <x v="0"/>
    <s v="DF2608-EU      "/>
    <x v="14"/>
    <d v="2015-05-20T00:00:00"/>
    <n v="413"/>
    <n v="93.3"/>
    <n v="38532.9"/>
    <s v="NING BO, CHINA                               "/>
    <s v="PHONE, ALAN (CK)    "/>
    <n v="147783"/>
    <m/>
    <n v="88607"/>
    <n v="192.7"/>
    <n v="0"/>
    <n v="15"/>
    <s v="RELEASED FOR SHIPMENT         "/>
    <n v="207.7"/>
    <x v="2"/>
    <s v="ACT"/>
    <x v="0"/>
  </r>
  <r>
    <s v="01/05/2015-31/05/2015"/>
    <x v="2"/>
    <x v="1"/>
    <x v="1"/>
    <x v="0"/>
    <s v="EFP9997AWREV19 "/>
    <x v="14"/>
    <d v="2015-05-20T00:00:00"/>
    <n v="162"/>
    <n v="130.49"/>
    <n v="21139.38"/>
    <s v="NING BO, CHINA                               "/>
    <s v="JOYCE, SALLY (CK)   "/>
    <n v="147786"/>
    <m/>
    <n v="88608"/>
    <n v="105.7"/>
    <n v="0"/>
    <n v="15"/>
    <s v="RELEASED FOR SHIPMENT         "/>
    <n v="120.7"/>
    <x v="2"/>
    <s v="ACT"/>
    <x v="0"/>
  </r>
  <r>
    <s v="01/05/2015-31/05/2015"/>
    <x v="2"/>
    <x v="1"/>
    <x v="1"/>
    <x v="0"/>
    <s v="TAH20          "/>
    <x v="14"/>
    <d v="2015-05-20T00:00:00"/>
    <n v="180"/>
    <n v="48.01"/>
    <n v="8641.7999999999993"/>
    <s v="NING BO,CHINA                                "/>
    <s v="JOYCE, SALLY (CK)   "/>
    <n v="147787"/>
    <m/>
    <n v="88609"/>
    <n v="80"/>
    <n v="0"/>
    <n v="15"/>
    <s v="RELEASED FOR SHIPMENT         "/>
    <n v="95"/>
    <x v="2"/>
    <s v="ACT"/>
    <x v="0"/>
  </r>
  <r>
    <s v="01/05/2015-31/05/2015"/>
    <x v="2"/>
    <x v="1"/>
    <x v="1"/>
    <x v="0"/>
    <s v="RDY20          "/>
    <x v="14"/>
    <d v="2015-05-21T00:00:00"/>
    <n v="207"/>
    <n v="51.33"/>
    <n v="10625.31"/>
    <s v="NING BO, CHINA                               "/>
    <s v="JOYCE (CK)          "/>
    <n v="147828"/>
    <m/>
    <n v="88610"/>
    <n v="80"/>
    <n v="0"/>
    <n v="15"/>
    <s v="RELEASED FOR SHIPMENT         "/>
    <n v="95"/>
    <x v="2"/>
    <s v="ACT"/>
    <x v="0"/>
  </r>
  <r>
    <s v="01/05/2015-31/05/2015"/>
    <x v="2"/>
    <x v="1"/>
    <x v="1"/>
    <x v="0"/>
    <s v="DF2550-EU-500H "/>
    <x v="14"/>
    <d v="2015-05-21T00:00:00"/>
    <n v="144"/>
    <n v="1"/>
    <n v="144"/>
    <s v="NING BO, CHINA                               "/>
    <s v="SIMON, JODIE (CK)   "/>
    <n v="147829"/>
    <m/>
    <n v="88611"/>
    <n v="80"/>
    <n v="0"/>
    <n v="15"/>
    <s v="RELEASED FOR SHIPMENT         "/>
    <n v="95"/>
    <x v="2"/>
    <s v="ACT"/>
    <x v="0"/>
  </r>
  <r>
    <s v="01/05/2015-31/05/2015"/>
    <x v="2"/>
    <x v="1"/>
    <x v="1"/>
    <x v="0"/>
    <s v="MZT20RC(117458)"/>
    <x v="14"/>
    <d v="2015-05-21T00:00:00"/>
    <n v="288"/>
    <n v="102.28"/>
    <n v="29456.639999999999"/>
    <s v="NING BO, CHINA                               "/>
    <s v="JOYCE (CK)          "/>
    <n v="147830"/>
    <m/>
    <n v="88612"/>
    <n v="147.30000000000001"/>
    <n v="0"/>
    <n v="15"/>
    <s v="RELEASED FOR SHIPMENT         "/>
    <n v="162.30000000000001"/>
    <x v="2"/>
    <s v="ACT"/>
    <x v="0"/>
  </r>
  <r>
    <s v="01/05/2015-31/05/2015"/>
    <x v="2"/>
    <x v="1"/>
    <x v="1"/>
    <x v="0"/>
    <s v="OFRC15N        "/>
    <x v="13"/>
    <d v="2015-05-15T00:00:00"/>
    <n v="1500"/>
    <n v="19.64"/>
    <n v="29460"/>
    <s v="NINGBO, CHINA                                "/>
    <s v="SUMMER,ALAN (EM)    "/>
    <n v="147688"/>
    <m/>
    <n v="88613"/>
    <n v="200"/>
    <n v="0"/>
    <n v="35"/>
    <s v="RELEASED FOR SHIPMENT         "/>
    <n v="235"/>
    <x v="2"/>
    <s v="ACT"/>
    <x v="0"/>
  </r>
  <r>
    <s v="01/05/2015-31/05/2015"/>
    <x v="2"/>
    <x v="1"/>
    <x v="1"/>
    <x v="0"/>
    <s v="OFRC20N        "/>
    <x v="13"/>
    <d v="2015-05-18T00:00:00"/>
    <n v="2516"/>
    <n v="22.94"/>
    <n v="57717.04"/>
    <s v="NINGBO, CHINA                                "/>
    <s v="SUMMER (EM)         "/>
    <n v="147719"/>
    <m/>
    <n v="88614"/>
    <n v="288.60000000000002"/>
    <n v="0"/>
    <n v="35"/>
    <s v="RELEASED FOR SHIPMENT         "/>
    <n v="323.60000000000002"/>
    <x v="2"/>
    <s v="ACT"/>
    <x v="0"/>
  </r>
  <r>
    <s v="01/05/2015-31/05/2015"/>
    <x v="2"/>
    <x v="1"/>
    <x v="1"/>
    <x v="0"/>
    <s v="DXUC2B         "/>
    <x v="38"/>
    <d v="2015-05-18T00:00:00"/>
    <n v="2064"/>
    <n v="14.68"/>
    <n v="30299.52"/>
    <s v="SEHNZHEN, CHINA                              "/>
    <s v="LINDA, ZITA (EM)    "/>
    <n v="147707"/>
    <m/>
    <n v="88615"/>
    <n v="200"/>
    <n v="0"/>
    <n v="45"/>
    <s v="RELEASED FOR SHIPMENT         "/>
    <n v="245"/>
    <x v="2"/>
    <s v="ACT"/>
    <x v="0"/>
  </r>
  <r>
    <s v="01/05/2015-31/05/2015"/>
    <x v="2"/>
    <x v="1"/>
    <x v="1"/>
    <x v="0"/>
    <s v="DF2550-EU(r06) "/>
    <x v="14"/>
    <d v="2015-05-21T00:00:00"/>
    <n v="180"/>
    <n v="70.64"/>
    <n v="12715.2"/>
    <s v="NING BO, CHINA                               "/>
    <s v="SIMON, PAUL (CK)    "/>
    <n v="147871"/>
    <m/>
    <n v="88839"/>
    <n v="80"/>
    <n v="0"/>
    <n v="15"/>
    <s v="PLEASE ADVISE YOUR DISPOSITION"/>
    <n v="95"/>
    <x v="2"/>
    <s v="ACT"/>
    <x v="0"/>
  </r>
  <r>
    <s v="01/05/2015-31/05/2015"/>
    <x v="2"/>
    <x v="1"/>
    <x v="1"/>
    <x v="0"/>
    <s v="MCFP15GW 205131"/>
    <x v="14"/>
    <d v="2015-05-26T00:00:00"/>
    <n v="468"/>
    <n v="85.21"/>
    <n v="39878.28"/>
    <s v="NING BO, CHINA                               "/>
    <s v="JOYCE (CK)          "/>
    <n v="147980"/>
    <m/>
    <n v="88840"/>
    <n v="199.4"/>
    <n v="0"/>
    <n v="15"/>
    <s v="PLEASE ADVISE YOUR DISPOSITION"/>
    <n v="214.4"/>
    <x v="2"/>
    <s v="ACT"/>
    <x v="0"/>
  </r>
  <r>
    <s v="01/05/2015-31/05/2015"/>
    <x v="2"/>
    <x v="1"/>
    <x v="1"/>
    <x v="0"/>
    <s v="BALMORAL BR    "/>
    <x v="14"/>
    <d v="2015-05-27T00:00:00"/>
    <n v="740"/>
    <n v="75.09"/>
    <n v="55566.600000000006"/>
    <s v="NING BO, CHINA                               "/>
    <s v="ALAN, RONNIE (CK)   "/>
    <n v="148014"/>
    <m/>
    <n v="88841"/>
    <n v="277.8"/>
    <n v="0"/>
    <n v="15"/>
    <s v="PLEASE ADVISE YOUR DISPOSITION"/>
    <n v="292.8"/>
    <x v="2"/>
    <s v="ACT"/>
    <x v="0"/>
  </r>
  <r>
    <s v="01/05/2015-31/05/2015"/>
    <x v="2"/>
    <x v="1"/>
    <x v="1"/>
    <x v="0"/>
    <s v="MBL20 (055354) "/>
    <x v="14"/>
    <d v="2015-05-28T00:00:00"/>
    <n v="464"/>
    <n v="0.01"/>
    <n v="4.6399999999999997"/>
    <s v="NINGBO, CHINA                                "/>
    <s v="JOYCE (AS)          "/>
    <n v="148036"/>
    <m/>
    <n v="88842"/>
    <n v="80"/>
    <n v="0"/>
    <n v="15"/>
    <s v="PLEASE ADVISE YOUR DISPOSITION"/>
    <n v="95"/>
    <x v="2"/>
    <s v="ACT"/>
    <x v="0"/>
  </r>
  <r>
    <s v="01/05/2015-31/05/2015"/>
    <x v="2"/>
    <x v="1"/>
    <x v="1"/>
    <x v="0"/>
    <s v="BALMORAL CHROME"/>
    <x v="14"/>
    <d v="2015-05-28T00:00:00"/>
    <n v="792"/>
    <n v="76.48"/>
    <n v="60572.160000000003"/>
    <s v="NING BO, CHINA                               "/>
    <s v="ALAN, RONNIE (CK)   "/>
    <n v="148051"/>
    <m/>
    <n v="88843"/>
    <n v="302.89999999999998"/>
    <n v="0"/>
    <n v="15"/>
    <s v="PLEASE ADVISE YOUR DISPOSITION"/>
    <n v="317.89999999999998"/>
    <x v="2"/>
    <s v="ACT"/>
    <x v="0"/>
  </r>
  <r>
    <s v="01/05/2015-31/05/2015"/>
    <x v="2"/>
    <x v="1"/>
    <x v="1"/>
    <x v="0"/>
    <s v="NOC ECO 20TLS  "/>
    <x v="13"/>
    <d v="2015-05-22T00:00:00"/>
    <n v="1258"/>
    <n v="22.94"/>
    <n v="28858.52"/>
    <s v="CIXI, CHINA                                  "/>
    <s v="SUMMER (CK)         "/>
    <n v="147874"/>
    <m/>
    <n v="88844"/>
    <n v="200"/>
    <n v="0"/>
    <n v="35"/>
    <s v="RELEASED FOR SHIPMENT         "/>
    <n v="235"/>
    <x v="2"/>
    <s v="ACT"/>
    <x v="0"/>
  </r>
  <r>
    <s v="01/05/2015-31/05/2015"/>
    <x v="2"/>
    <x v="1"/>
    <x v="1"/>
    <x v="0"/>
    <s v="OR125TLS       "/>
    <x v="13"/>
    <d v="2015-05-25T00:00:00"/>
    <n v="355"/>
    <n v="26.91"/>
    <n v="9553.0499999999993"/>
    <s v="CIXI, CHINA                                  "/>
    <s v="PHONE (CK)          "/>
    <n v="147939"/>
    <m/>
    <n v="88845"/>
    <n v="200"/>
    <n v="0"/>
    <n v="15"/>
    <s v="RELEASED FOR SHIPMENT         "/>
    <n v="215"/>
    <x v="2"/>
    <s v="ACT"/>
    <x v="0"/>
  </r>
  <r>
    <s v="01/05/2015-31/05/2015"/>
    <x v="2"/>
    <x v="1"/>
    <x v="1"/>
    <x v="0"/>
    <s v="OR120TLS       "/>
    <x v="13"/>
    <d v="2015-05-25T00:00:00"/>
    <n v="505"/>
    <n v="23.67"/>
    <n v="11953.35"/>
    <s v="CIXI, CHINA                                  "/>
    <s v="SUMMER, SIMON (CK)  "/>
    <n v="147940"/>
    <m/>
    <n v="88846"/>
    <n v="200"/>
    <n v="0"/>
    <n v="15"/>
    <s v="RELEASED FOR SHIPMENT         "/>
    <n v="215"/>
    <x v="2"/>
    <s v="ACT"/>
    <x v="0"/>
  </r>
  <r>
    <s v="01/05/2015-31/05/2015"/>
    <x v="2"/>
    <x v="1"/>
    <x v="1"/>
    <x v="0"/>
    <s v="OR115TLS       "/>
    <x v="13"/>
    <d v="2015-05-25T00:00:00"/>
    <n v="355"/>
    <n v="20.43"/>
    <n v="7252.65"/>
    <s v="CIXI, CHINA                                  "/>
    <s v="SIMON (CK)          "/>
    <n v="147941"/>
    <m/>
    <n v="88847"/>
    <n v="200"/>
    <n v="0"/>
    <n v="15"/>
    <s v="REJECTED FOR SHIPMENT         "/>
    <n v="215"/>
    <x v="2"/>
    <s v="ACT"/>
    <x v="0"/>
  </r>
  <r>
    <s v="01/05/2015-31/05/2015"/>
    <x v="2"/>
    <x v="1"/>
    <x v="1"/>
    <x v="0"/>
    <s v="DEOC15         "/>
    <x v="13"/>
    <d v="2015-05-26T00:00:00"/>
    <n v="2958"/>
    <n v="20.7"/>
    <n v="61230.6"/>
    <s v="NINGBO, CHINA                                "/>
    <s v="SUMMER (EM)         "/>
    <n v="147985"/>
    <m/>
    <n v="88848"/>
    <n v="306.14999999999998"/>
    <n v="0"/>
    <n v="35"/>
    <s v="PENDING BUYER'S DECISION      "/>
    <n v="341.15"/>
    <x v="2"/>
    <s v="ACT"/>
    <x v="0"/>
  </r>
  <r>
    <s v="01/05/2015-31/05/2015"/>
    <x v="2"/>
    <x v="1"/>
    <x v="1"/>
    <x v="0"/>
    <s v="GOF20          "/>
    <x v="13"/>
    <d v="2015-05-27T00:00:00"/>
    <n v="3708"/>
    <n v="23.77"/>
    <n v="88139.16"/>
    <s v="CIXI, CHINA                                  "/>
    <s v="PHONE, SIMON (CK)   "/>
    <n v="148015"/>
    <m/>
    <n v="88849"/>
    <n v="440.7"/>
    <n v="0"/>
    <n v="35"/>
    <s v="RELEASED FOR SHIPMENT         "/>
    <n v="475.7"/>
    <x v="2"/>
    <s v="ACT"/>
    <x v="0"/>
  </r>
  <r>
    <s v="01/05/2015-31/05/2015"/>
    <x v="2"/>
    <x v="1"/>
    <x v="1"/>
    <x v="0"/>
    <s v="RD909TS        "/>
    <x v="13"/>
    <d v="2015-05-27T00:00:00"/>
    <n v="1258"/>
    <n v="22.94"/>
    <n v="28858.52"/>
    <s v="CIXI, CHINA                                  "/>
    <s v="SUMMER, ALAN (CK)   "/>
    <n v="148016"/>
    <m/>
    <n v="88850"/>
    <n v="200"/>
    <n v="0"/>
    <n v="0"/>
    <s v="REJECTED FOR SHIPMENT         "/>
    <n v="200"/>
    <x v="2"/>
    <s v="ACT"/>
    <x v="0"/>
  </r>
  <r>
    <s v="01/05/2015-31/05/2015"/>
    <x v="2"/>
    <x v="1"/>
    <x v="1"/>
    <x v="0"/>
    <s v="OR125TLS       "/>
    <x v="13"/>
    <d v="2015-05-28T00:00:00"/>
    <n v="50"/>
    <n v="26.91"/>
    <n v="1345.5"/>
    <s v="CIXI, CHINA                                  "/>
    <s v="SUMMER, PHONE (CK)  "/>
    <n v="148052"/>
    <m/>
    <n v="88851"/>
    <n v="50"/>
    <n v="0"/>
    <n v="15"/>
    <s v="RELEASED FOR SHIPMENT         "/>
    <n v="65"/>
    <x v="2"/>
    <s v="ACT"/>
    <x v="0"/>
  </r>
  <r>
    <s v="01/05/2015-31/05/2015"/>
    <x v="2"/>
    <x v="1"/>
    <x v="1"/>
    <x v="0"/>
    <s v="RD911TS        "/>
    <x v="13"/>
    <d v="2015-05-28T00:00:00"/>
    <n v="1080"/>
    <n v="26.23"/>
    <n v="28328.400000000001"/>
    <s v="CIXI, CHINA                                  "/>
    <s v="PHONE, SUMMER (CK)  "/>
    <n v="148053"/>
    <m/>
    <n v="88852"/>
    <n v="200"/>
    <n v="0"/>
    <n v="15"/>
    <s v="REJECTED FOR SHIPMENT         "/>
    <n v="215"/>
    <x v="2"/>
    <s v="ACT"/>
    <x v="0"/>
  </r>
  <r>
    <s v="01/05/2015-31/05/2015"/>
    <x v="2"/>
    <x v="1"/>
    <x v="1"/>
    <x v="0"/>
    <s v="OR115TLS       "/>
    <x v="13"/>
    <d v="2015-05-28T00:00:00"/>
    <n v="50"/>
    <n v="20.43"/>
    <n v="1021.5"/>
    <s v="CIXI, CHINA                                  "/>
    <s v="SUMMER, PHONE (CK)  "/>
    <n v="148054"/>
    <m/>
    <n v="88853"/>
    <n v="50"/>
    <n v="0"/>
    <n v="15"/>
    <s v="RELEASED FOR SHIPMENT         "/>
    <n v="65"/>
    <x v="2"/>
    <s v="ACT"/>
    <x v="0"/>
  </r>
  <r>
    <s v="01/05/2015-31/05/2015"/>
    <x v="2"/>
    <x v="1"/>
    <x v="1"/>
    <x v="0"/>
    <s v="OR120TLS       "/>
    <x v="13"/>
    <d v="2015-05-28T00:00:00"/>
    <n v="50"/>
    <n v="23.67"/>
    <n v="1183.5"/>
    <s v="CIXI, CHINA                                  "/>
    <s v="SUMMER, PHONE (CK)  "/>
    <n v="148055"/>
    <m/>
    <n v="88854"/>
    <n v="50"/>
    <n v="0"/>
    <n v="15"/>
    <s v="RELEASED FOR SHIPMENT         "/>
    <n v="65"/>
    <x v="2"/>
    <s v="ACT"/>
    <x v="0"/>
  </r>
  <r>
    <s v="01/05/2015-31/05/2015"/>
    <x v="2"/>
    <x v="1"/>
    <x v="1"/>
    <x v="0"/>
    <s v="OR115TLG       "/>
    <x v="13"/>
    <d v="2015-05-29T00:00:00"/>
    <n v="355"/>
    <n v="24.8"/>
    <n v="8804"/>
    <s v="CIXI, CHINA                                  "/>
    <s v="SUMMER, PAUL (CK)   "/>
    <n v="148100"/>
    <m/>
    <n v="88855"/>
    <n v="200"/>
    <n v="0"/>
    <n v="15"/>
    <s v="PLEASE ADVISE YOUR DISPOSITION"/>
    <n v="215"/>
    <x v="2"/>
    <s v="ACT"/>
    <x v="0"/>
  </r>
  <r>
    <s v="01/05/2015-31/05/2015"/>
    <x v="2"/>
    <x v="1"/>
    <x v="1"/>
    <x v="0"/>
    <s v="OR120TLG       "/>
    <x v="13"/>
    <d v="2015-05-29T00:00:00"/>
    <n v="555"/>
    <n v="20.43"/>
    <n v="11338.65"/>
    <s v="CIXI, CHINA                                  "/>
    <s v="SUMMER, PAUL (CK)   "/>
    <n v="148101"/>
    <m/>
    <n v="88856"/>
    <n v="200"/>
    <n v="0"/>
    <n v="15"/>
    <s v="PLEASE ADVISE YOUR DISPOSITION"/>
    <n v="215"/>
    <x v="2"/>
    <s v="ACT"/>
    <x v="0"/>
  </r>
  <r>
    <s v="01/05/2015-31/05/2015"/>
    <x v="2"/>
    <x v="1"/>
    <x v="1"/>
    <x v="0"/>
    <s v="OR125TLG       "/>
    <x v="13"/>
    <d v="2015-05-29T00:00:00"/>
    <n v="455"/>
    <n v="31.28"/>
    <n v="14232.4"/>
    <s v="CIXI, CHINA                                  "/>
    <s v="PHONE, SUMMER (CK)  "/>
    <n v="148102"/>
    <m/>
    <n v="88857"/>
    <n v="200"/>
    <n v="0"/>
    <n v="15"/>
    <s v="PLEASE ADVISE YOUR DISPOSITION"/>
    <n v="215"/>
    <x v="2"/>
    <s v="ACT"/>
    <x v="0"/>
  </r>
  <r>
    <s v="01/05/2015-31/05/2015"/>
    <x v="2"/>
    <x v="1"/>
    <x v="1"/>
    <x v="0"/>
    <s v="GOF15          "/>
    <x v="13"/>
    <d v="2015-05-30T00:00:00"/>
    <n v="2958"/>
    <n v="20.7"/>
    <n v="61230.6"/>
    <s v="CIXI, CHINA                                  "/>
    <s v="SUMMER (CK)         "/>
    <n v="148113"/>
    <m/>
    <n v="88858"/>
    <n v="306.14999999999998"/>
    <n v="0"/>
    <n v="35"/>
    <s v="PLEASE ADVISE YOUR DISPOSITION"/>
    <n v="341.15"/>
    <x v="2"/>
    <s v="ACT"/>
    <x v="0"/>
  </r>
  <r>
    <s v="01/05/2015-31/05/2015"/>
    <x v="2"/>
    <x v="1"/>
    <x v="1"/>
    <x v="0"/>
    <s v="CFP3842BW-EU-EW"/>
    <x v="14"/>
    <d v="2015-05-29T00:00:00"/>
    <n v="65"/>
    <n v="125.76"/>
    <n v="8174.4000000000005"/>
    <s v="NING BO, CHINA                               "/>
    <s v="JOYCE, CORY (CK)    "/>
    <n v="148103"/>
    <m/>
    <n v="88859"/>
    <n v="80"/>
    <n v="0"/>
    <n v="15"/>
    <s v="PLEASE ADVISE YOUR DISPOSITION"/>
    <n v="95"/>
    <x v="2"/>
    <s v="ACT"/>
    <x v="0"/>
  </r>
  <r>
    <s v="01/05/2015-31/05/2015"/>
    <x v="2"/>
    <x v="1"/>
    <x v="1"/>
    <x v="0"/>
    <s v="MZT20 (116079) "/>
    <x v="14"/>
    <d v="2015-05-29T00:00:00"/>
    <n v="108"/>
    <n v="94.72"/>
    <n v="10229.76"/>
    <s v="NING BO, CHINA                               "/>
    <s v="JOYCE, CORY (CK)    "/>
    <n v="148104"/>
    <m/>
    <n v="88860"/>
    <n v="80"/>
    <n v="0"/>
    <n v="15"/>
    <s v="PLEASE ADVISE YOUR DISPOSITION"/>
    <n v="95"/>
    <x v="2"/>
    <s v="ACT"/>
    <x v="0"/>
  </r>
  <r>
    <s v="01/05/2015-31/05/2015"/>
    <x v="2"/>
    <x v="1"/>
    <x v="1"/>
    <x v="0"/>
    <s v="CFP3831WN-EU-EW"/>
    <x v="14"/>
    <d v="2015-05-30T00:00:00"/>
    <n v="65"/>
    <n v="132.25"/>
    <n v="8596.25"/>
    <s v="NING BO, CHINA                               "/>
    <s v="JOYCE (CK)          "/>
    <n v="148111"/>
    <m/>
    <n v="88861"/>
    <n v="80"/>
    <n v="0"/>
    <n v="15"/>
    <s v="PLEASE ADVISE YOUR DISPOSITION"/>
    <n v="95"/>
    <x v="2"/>
    <s v="ACT"/>
    <x v="0"/>
  </r>
  <r>
    <s v="01/05/2015-31/05/2015"/>
    <x v="2"/>
    <x v="1"/>
    <x v="1"/>
    <x v="0"/>
    <s v="CFP3831O-EU-EW "/>
    <x v="14"/>
    <d v="2015-05-30T00:00:00"/>
    <n v="65"/>
    <n v="135.49"/>
    <n v="8806.85"/>
    <s v="NING BO, CHINA                               "/>
    <s v="JOYCE (CK)          "/>
    <n v="148112"/>
    <m/>
    <n v="88862"/>
    <n v="80"/>
    <n v="0"/>
    <n v="15"/>
    <s v="PLEASE ADVISE YOUR DISPOSITION"/>
    <n v="95"/>
    <x v="2"/>
    <s v="ACT"/>
    <x v="0"/>
  </r>
  <r>
    <s v="01/05/2015-31/05/2015"/>
    <x v="2"/>
    <x v="1"/>
    <x v="1"/>
    <x v="0"/>
    <s v="UWS75RD        "/>
    <x v="12"/>
    <d v="2015-05-26T00:00:00"/>
    <n v="2700"/>
    <n v="28"/>
    <n v="75600"/>
    <s v="NINGBO, CHINA                                "/>
    <s v="ALAN (EM)           "/>
    <n v="147972"/>
    <m/>
    <n v="88863"/>
    <n v="378"/>
    <n v="0"/>
    <n v="60"/>
    <s v="RELEASED FOR SHIPMENT         "/>
    <n v="438"/>
    <x v="2"/>
    <s v="ACT"/>
    <x v="0"/>
  </r>
  <r>
    <s v="01/05/2015-31/05/2015"/>
    <x v="2"/>
    <x v="1"/>
    <x v="1"/>
    <x v="0"/>
    <s v="HOMEO 2T       "/>
    <x v="38"/>
    <d v="2015-05-25T00:00:00"/>
    <n v="2622"/>
    <n v="21.52"/>
    <n v="56425.440000000002"/>
    <s v="SHENZHEN, CHINA                              "/>
    <s v="ZITA, BETTY (EM)    "/>
    <n v="147944"/>
    <m/>
    <n v="88864"/>
    <n v="200"/>
    <n v="0"/>
    <n v="45"/>
    <s v="RELEASED FOR SHIPMENT         "/>
    <n v="245"/>
    <x v="2"/>
    <s v="ACT"/>
    <x v="0"/>
  </r>
  <r>
    <s v="01/05/2015-31/05/2015"/>
    <x v="2"/>
    <x v="1"/>
    <x v="1"/>
    <x v="0"/>
    <s v="HOMEO 2T+      "/>
    <x v="38"/>
    <d v="2015-05-25T00:00:00"/>
    <n v="1488"/>
    <n v="26.72"/>
    <n v="39759.360000000001"/>
    <s v="SHENZHEN, CHINA                              "/>
    <s v="ZITA (EM)           "/>
    <n v="147943"/>
    <m/>
    <n v="88865"/>
    <n v="200"/>
    <n v="0"/>
    <n v="0"/>
    <s v="PLEASE ADVISE YOUR DISPOSITION"/>
    <n v="200"/>
    <x v="2"/>
    <s v="ACT"/>
    <x v="0"/>
  </r>
  <r>
    <s v="01/05/2015-31/05/2015"/>
    <x v="2"/>
    <x v="1"/>
    <x v="1"/>
    <x v="0"/>
    <s v="HOMEO 2M       "/>
    <x v="38"/>
    <d v="2015-05-26T00:00:00"/>
    <n v="3300"/>
    <n v="14.41"/>
    <n v="47553"/>
    <s v="SHEN ZHEN, CHINA                             "/>
    <s v="ZITA, BETTY (CK)    "/>
    <n v="147971"/>
    <m/>
    <n v="88866"/>
    <n v="270.8"/>
    <n v="0"/>
    <n v="45"/>
    <s v="RELEASED FOR SHIPMENT         "/>
    <n v="315.8"/>
    <x v="2"/>
    <s v="ACT"/>
    <x v="0"/>
  </r>
  <r>
    <s v="01/05/2015-31/05/2015"/>
    <x v="3"/>
    <x v="1"/>
    <x v="1"/>
    <x v="0"/>
    <s v="NWCOM5015WHT   "/>
    <x v="17"/>
    <d v="2015-05-05T00:00:00"/>
    <n v="116"/>
    <n v="140"/>
    <n v="16240"/>
    <s v="HE FEI, CHINA                                "/>
    <s v="CORY (CK)           "/>
    <n v="147276"/>
    <m/>
    <n v="88341"/>
    <n v="200"/>
    <n v="0"/>
    <n v="25"/>
    <s v="RELEASED FOR SHIPMENT         "/>
    <n v="225"/>
    <x v="1"/>
    <s v="ACT"/>
    <x v="0"/>
  </r>
  <r>
    <s v="01/05/2015-31/05/2015"/>
    <x v="3"/>
    <x v="1"/>
    <x v="1"/>
    <x v="0"/>
    <s v="FD90B          "/>
    <x v="17"/>
    <d v="2015-05-06T00:00:00"/>
    <n v="36"/>
    <n v="862"/>
    <n v="31032"/>
    <s v="HE FEI, CHINA                                "/>
    <s v="JERRY, CORY (CK)    "/>
    <n v="147322"/>
    <m/>
    <n v="88342"/>
    <n v="155.19999999999999"/>
    <n v="0"/>
    <n v="25"/>
    <s v="PENDING BUYER'S DECISION"/>
    <n v="180.2"/>
    <x v="1"/>
    <s v="ACT"/>
    <x v="0"/>
  </r>
  <r>
    <s v="01/05/2015-31/05/2015"/>
    <x v="3"/>
    <x v="1"/>
    <x v="1"/>
    <x v="0"/>
    <s v="TF5517S        "/>
    <x v="17"/>
    <d v="2015-05-06T00:00:00"/>
    <n v="76"/>
    <n v="194.9"/>
    <n v="14812.4"/>
    <s v="HE FEI, CHINA                                "/>
    <s v="JERRY, CORY (CK)    "/>
    <n v="147323"/>
    <m/>
    <n v="88343"/>
    <n v="100"/>
    <n v="0"/>
    <n v="25"/>
    <s v="RELEASED FOR SHIPMENT         "/>
    <n v="125"/>
    <x v="1"/>
    <s v="ACT"/>
    <x v="0"/>
  </r>
  <r>
    <s v="01/05/2015-31/05/2015"/>
    <x v="3"/>
    <x v="1"/>
    <x v="1"/>
    <x v="0"/>
    <s v="TF5517B        "/>
    <x v="17"/>
    <d v="2015-05-06T00:00:00"/>
    <n v="76"/>
    <n v="191.4"/>
    <n v="14546.4"/>
    <s v="HE FEI, CHINA                                "/>
    <s v="JERRY, CORY (CK)    "/>
    <n v="147324"/>
    <m/>
    <n v="88344"/>
    <n v="100"/>
    <n v="0"/>
    <n v="25"/>
    <s v="RELEASED FOR SHIPMENT         "/>
    <n v="125"/>
    <x v="1"/>
    <s v="ACT"/>
    <x v="0"/>
  </r>
  <r>
    <s v="01/05/2015-31/05/2015"/>
    <x v="3"/>
    <x v="1"/>
    <x v="1"/>
    <x v="0"/>
    <s v="NW COMFF5517BLK"/>
    <x v="17"/>
    <d v="2015-05-07T00:00:00"/>
    <n v="76"/>
    <n v="191.4"/>
    <n v="14546.4"/>
    <s v="HE FEI, CHINA                                "/>
    <s v="JERRY,CORY (CK)     "/>
    <n v="147348"/>
    <m/>
    <n v="88345"/>
    <n v="100"/>
    <n v="0"/>
    <n v="25"/>
    <s v="RELEASED FOR SHIPMENT         "/>
    <n v="125"/>
    <x v="1"/>
    <s v="ACT"/>
    <x v="0"/>
  </r>
  <r>
    <s v="01/05/2015-31/05/2015"/>
    <x v="3"/>
    <x v="1"/>
    <x v="1"/>
    <x v="0"/>
    <s v="NWCOM5012BLK   "/>
    <x v="17"/>
    <d v="2015-05-07T00:00:00"/>
    <n v="176"/>
    <n v="129.76"/>
    <n v="22837.759999999998"/>
    <s v="HE FEI, CHINA                                "/>
    <s v="JERRY (CK)          "/>
    <n v="147349"/>
    <m/>
    <n v="88346"/>
    <n v="114.2"/>
    <n v="0"/>
    <n v="25"/>
    <s v="RELEASED FOR SHIPMENT         "/>
    <n v="139.19999999999999"/>
    <x v="1"/>
    <s v="ACT"/>
    <x v="0"/>
  </r>
  <r>
    <s v="01/05/2015-31/05/2015"/>
    <x v="3"/>
    <x v="1"/>
    <x v="1"/>
    <x v="0"/>
    <s v="TF5517W        "/>
    <x v="17"/>
    <d v="2015-05-07T00:00:00"/>
    <n v="303"/>
    <n v="184.5"/>
    <n v="55903.5"/>
    <s v="HE FEI, CHINA                                "/>
    <s v="JERRY, CORY (CK)    "/>
    <n v="147350"/>
    <m/>
    <n v="88347"/>
    <n v="279.5"/>
    <n v="0"/>
    <n v="25"/>
    <s v="RELEASED FOR SHIPMENT         "/>
    <n v="304.5"/>
    <x v="1"/>
    <s v="ACT"/>
    <x v="0"/>
  </r>
  <r>
    <s v="01/05/2015-31/05/2015"/>
    <x v="3"/>
    <x v="1"/>
    <x v="1"/>
    <x v="0"/>
    <s v="IDW 604MK2     "/>
    <x v="19"/>
    <d v="2015-05-06T00:00:00"/>
    <n v="340"/>
    <n v="158"/>
    <n v="53720"/>
    <s v="SHUNDE, CHINA                                "/>
    <s v="LUCY, ANNIE (EM)    "/>
    <n v="147329"/>
    <m/>
    <n v="88348"/>
    <n v="268.60000000000002"/>
    <n v="0"/>
    <n v="35"/>
    <s v="RELEASED FOR SHIPMENT         "/>
    <n v="303.60000000000002"/>
    <x v="1"/>
    <s v="ACT"/>
    <x v="0"/>
  </r>
  <r>
    <s v="01/05/2015-31/05/2015"/>
    <x v="3"/>
    <x v="1"/>
    <x v="1"/>
    <x v="0"/>
    <s v="NWL50263WWHI   "/>
    <x v="20"/>
    <d v="2015-05-04T00:00:00"/>
    <n v="274"/>
    <n v="72"/>
    <n v="19728"/>
    <s v="NINGBO, CHINA                                "/>
    <s v="JERRY (EM)          "/>
    <n v="147249"/>
    <m/>
    <n v="88349"/>
    <n v="100"/>
    <n v="0"/>
    <n v="15"/>
    <s v="RELEASED FOR SHIPMENT         "/>
    <n v="115"/>
    <x v="1"/>
    <s v="ACT"/>
    <x v="0"/>
  </r>
  <r>
    <s v="01/05/2015-31/05/2015"/>
    <x v="3"/>
    <x v="1"/>
    <x v="1"/>
    <x v="0"/>
    <s v="TS55174WTDA    "/>
    <x v="20"/>
    <d v="2015-05-04T00:00:00"/>
    <n v="106"/>
    <n v="182"/>
    <n v="19292"/>
    <s v="NINGBO, CHINA                                "/>
    <s v="SIMON (EM)          "/>
    <n v="147251"/>
    <m/>
    <n v="88350"/>
    <n v="100"/>
    <n v="0"/>
    <n v="15"/>
    <s v="RELEASED FOR SHIPMENT         "/>
    <n v="115"/>
    <x v="1"/>
    <s v="ACT"/>
    <x v="0"/>
  </r>
  <r>
    <s v="01/05/2015-31/05/2015"/>
    <x v="3"/>
    <x v="1"/>
    <x v="1"/>
    <x v="0"/>
    <s v="TS55174WTDS    "/>
    <x v="20"/>
    <d v="2015-05-04T00:00:00"/>
    <n v="106"/>
    <n v="182"/>
    <n v="19292"/>
    <s v="NINGBO, CHINA                                "/>
    <s v="SIMON (EM)          "/>
    <n v="147252"/>
    <m/>
    <n v="88351"/>
    <n v="100"/>
    <n v="0"/>
    <n v="15"/>
    <s v="RELEASED FOR SHIPMENT         "/>
    <n v="115"/>
    <x v="1"/>
    <s v="ACT"/>
    <x v="0"/>
  </r>
  <r>
    <s v="01/05/2015-31/05/2015"/>
    <x v="3"/>
    <x v="1"/>
    <x v="1"/>
    <x v="0"/>
    <s v="600SSWC        "/>
    <x v="21"/>
    <d v="2015-05-05T00:00:00"/>
    <n v="54"/>
    <n v="230"/>
    <n v="12420"/>
    <s v="ZHONGSHAN, CHINA                             "/>
    <s v="HUNG, CONNIE (EM)   "/>
    <n v="147292"/>
    <m/>
    <n v="88352"/>
    <n v="100"/>
    <n v="0"/>
    <n v="25"/>
    <s v="PENDING BUYER'S DECISION"/>
    <n v="125"/>
    <x v="1"/>
    <s v="ACT"/>
    <x v="0"/>
  </r>
  <r>
    <s v="01/05/2015-31/05/2015"/>
    <x v="3"/>
    <x v="1"/>
    <x v="1"/>
    <x v="0"/>
    <s v="300SSWC        "/>
    <x v="21"/>
    <d v="2015-05-05T00:00:00"/>
    <n v="146"/>
    <n v="150"/>
    <n v="21900"/>
    <s v="ZHONGSHAN, CHINA                             "/>
    <s v="HUNG, CONNIE (EM)   "/>
    <n v="147293"/>
    <m/>
    <n v="88353"/>
    <n v="109.5"/>
    <n v="0"/>
    <n v="25"/>
    <s v="PENDING BUYER'S DECISION"/>
    <n v="134.5"/>
    <x v="1"/>
    <s v="ACT"/>
    <x v="0"/>
  </r>
  <r>
    <s v="01/05/2015-31/05/2015"/>
    <x v="3"/>
    <x v="1"/>
    <x v="1"/>
    <x v="0"/>
    <s v="444442852      "/>
    <x v="23"/>
    <d v="2015-05-11T00:00:00"/>
    <n v="50"/>
    <n v="99.8"/>
    <n v="4990"/>
    <s v="SHUNDE, CHINA                                "/>
    <s v="DEMI KIKI (EM)      "/>
    <n v="147460"/>
    <m/>
    <n v="88496"/>
    <n v="100"/>
    <n v="0"/>
    <n v="17.5"/>
    <s v="REJECTED FOR SHIPMENT         "/>
    <n v="117.5"/>
    <x v="1"/>
    <s v="ACT"/>
    <x v="0"/>
  </r>
  <r>
    <s v="01/05/2015-31/05/2015"/>
    <x v="3"/>
    <x v="1"/>
    <x v="1"/>
    <x v="0"/>
    <s v="444442853      "/>
    <x v="23"/>
    <d v="2015-05-11T00:00:00"/>
    <n v="50"/>
    <n v="110.8"/>
    <n v="5540"/>
    <s v="SHUNDE, CHINA                                "/>
    <s v="DEMI KIKI (EM)      "/>
    <n v="147461"/>
    <m/>
    <n v="88497"/>
    <n v="100"/>
    <n v="0"/>
    <n v="17.5"/>
    <s v="REJECTED FOR SHIPMENT         "/>
    <n v="117.5"/>
    <x v="1"/>
    <s v="ACT"/>
    <x v="0"/>
  </r>
  <r>
    <s v="01/05/2015-31/05/2015"/>
    <x v="3"/>
    <x v="1"/>
    <x v="1"/>
    <x v="0"/>
    <s v="444442837      "/>
    <x v="23"/>
    <d v="2015-05-13T00:00:00"/>
    <n v="75"/>
    <n v="79"/>
    <n v="5925"/>
    <s v="SHUNDE, CHINA                                "/>
    <s v="ANNIE,DEMI (EM)     "/>
    <n v="147576"/>
    <m/>
    <n v="88498"/>
    <n v="100"/>
    <n v="0"/>
    <n v="15"/>
    <s v="RELEASED FOR SHIPMENT         "/>
    <n v="115"/>
    <x v="1"/>
    <s v="ACT"/>
    <x v="0"/>
  </r>
  <r>
    <s v="01/05/2015-31/05/2015"/>
    <x v="3"/>
    <x v="1"/>
    <x v="1"/>
    <x v="0"/>
    <s v="444442836      "/>
    <x v="23"/>
    <d v="2015-05-13T00:00:00"/>
    <n v="48"/>
    <n v="72"/>
    <n v="3456"/>
    <s v="SHUNDE, CHINA                                "/>
    <s v="KIKI, DEMI (EM)     "/>
    <n v="147577"/>
    <m/>
    <n v="88499"/>
    <n v="100"/>
    <n v="0"/>
    <n v="15"/>
    <s v="RELEASED FOR SHIPMENT         "/>
    <n v="115"/>
    <x v="1"/>
    <s v="ACT"/>
    <x v="0"/>
  </r>
  <r>
    <s v="01/05/2015-31/05/2015"/>
    <x v="3"/>
    <x v="1"/>
    <x v="1"/>
    <x v="0"/>
    <s v="444442857      "/>
    <x v="23"/>
    <d v="2015-05-13T00:00:00"/>
    <n v="40"/>
    <n v="84.3"/>
    <n v="3372"/>
    <s v="SHUNDE, CHINA                                "/>
    <s v="ANNIE, DEMI (EM)    "/>
    <n v="147578"/>
    <m/>
    <n v="88500"/>
    <n v="100"/>
    <n v="0"/>
    <n v="15"/>
    <s v="RELEASED FOR SHIPMENT         "/>
    <n v="115"/>
    <x v="1"/>
    <s v="ACT"/>
    <x v="0"/>
  </r>
  <r>
    <s v="01/05/2015-31/05/2015"/>
    <x v="3"/>
    <x v="1"/>
    <x v="1"/>
    <x v="0"/>
    <s v="444442830      "/>
    <x v="23"/>
    <d v="2015-05-14T00:00:00"/>
    <n v="50"/>
    <n v="65"/>
    <n v="3250"/>
    <s v="SHUNDE, CHINA                                "/>
    <s v="DEMI, KIKI (EM)     "/>
    <n v="147620"/>
    <m/>
    <n v="88501"/>
    <n v="100"/>
    <n v="0"/>
    <n v="45"/>
    <s v="RELEASED FOR SHIPMENT         "/>
    <n v="145"/>
    <x v="1"/>
    <s v="ACT"/>
    <x v="0"/>
  </r>
  <r>
    <s v="01/05/2015-31/05/2015"/>
    <x v="3"/>
    <x v="1"/>
    <x v="1"/>
    <x v="0"/>
    <s v="NWU50263WWHI   "/>
    <x v="20"/>
    <d v="2015-05-08T00:00:00"/>
    <n v="274"/>
    <n v="72"/>
    <n v="19728"/>
    <s v="CIXI, CHINA                                  "/>
    <s v="SIMON (CK)          "/>
    <n v="147373"/>
    <m/>
    <n v="88505"/>
    <n v="200"/>
    <n v="0"/>
    <n v="25"/>
    <s v="RELEASED FOR SHIPMENT         "/>
    <n v="225"/>
    <x v="1"/>
    <s v="ACT"/>
    <x v="0"/>
  </r>
  <r>
    <s v="01/05/2015-31/05/2015"/>
    <x v="3"/>
    <x v="1"/>
    <x v="1"/>
    <x v="0"/>
    <s v="NW COMW5517BLK "/>
    <x v="20"/>
    <d v="2015-05-11T00:00:00"/>
    <n v="106"/>
    <n v="178.36"/>
    <n v="18906.16"/>
    <s v="CIXI, CHINA                                  "/>
    <s v="PHONE, PAUL (CK)    "/>
    <n v="147449"/>
    <m/>
    <n v="88506"/>
    <n v="100"/>
    <n v="0"/>
    <n v="25"/>
    <s v="RELEASED FOR SHIPMENT         "/>
    <n v="125"/>
    <x v="1"/>
    <s v="ACT"/>
    <x v="0"/>
  </r>
  <r>
    <s v="01/05/2015-31/05/2015"/>
    <x v="3"/>
    <x v="1"/>
    <x v="1"/>
    <x v="0"/>
    <s v="NW COMW5517WHT "/>
    <x v="20"/>
    <d v="2015-05-11T00:00:00"/>
    <n v="106"/>
    <n v="171.5"/>
    <n v="18179"/>
    <s v="CIXI, CHINA                                  "/>
    <s v="PAUL, PHONE (CK)    "/>
    <n v="147450"/>
    <m/>
    <n v="88507"/>
    <n v="100"/>
    <n v="0"/>
    <n v="25"/>
    <s v="RELEASED FOR SHIPMENT         "/>
    <n v="125"/>
    <x v="1"/>
    <s v="ACT"/>
    <x v="0"/>
  </r>
  <r>
    <s v="01/05/2015-31/05/2015"/>
    <x v="3"/>
    <x v="1"/>
    <x v="1"/>
    <x v="0"/>
    <s v="T50084W        "/>
    <x v="17"/>
    <d v="2015-05-08T00:00:00"/>
    <n v="275"/>
    <n v="99"/>
    <n v="27225"/>
    <s v="HE FEI, CHINA                                "/>
    <s v="JERRY, CORY (CK)    "/>
    <n v="147381"/>
    <m/>
    <n v="88508"/>
    <n v="200"/>
    <n v="0"/>
    <n v="25"/>
    <s v="RELEASED FOR SHIPMENT         "/>
    <n v="225"/>
    <x v="1"/>
    <s v="ACT"/>
    <x v="0"/>
  </r>
  <r>
    <s v="01/05/2015-31/05/2015"/>
    <x v="3"/>
    <x v="1"/>
    <x v="1"/>
    <x v="0"/>
    <s v="TF5517S        "/>
    <x v="17"/>
    <d v="2015-05-11T00:00:00"/>
    <n v="228"/>
    <n v="194.9"/>
    <n v="44437.200000000004"/>
    <s v="HEFEI, CHINA                                 "/>
    <s v="JERRY, CORY (EM)    "/>
    <n v="147465"/>
    <m/>
    <n v="88509"/>
    <n v="222.2"/>
    <n v="0"/>
    <n v="25"/>
    <s v="RELEASED FOR SHIPMENT         "/>
    <n v="247.2"/>
    <x v="1"/>
    <s v="ACT"/>
    <x v="0"/>
  </r>
  <r>
    <s v="01/05/2015-31/05/2015"/>
    <x v="3"/>
    <x v="1"/>
    <x v="1"/>
    <x v="0"/>
    <s v="NW COMFF5517BLK"/>
    <x v="17"/>
    <d v="2015-05-12T00:00:00"/>
    <n v="76"/>
    <n v="191.4"/>
    <n v="14546.4"/>
    <s v="HE FEI, CHINA                                "/>
    <s v="JERRY, CORY (CK)    "/>
    <n v="147512"/>
    <m/>
    <n v="88510"/>
    <n v="200"/>
    <n v="0"/>
    <n v="25"/>
    <s v="RELEASED FOR SHIPMENT         "/>
    <n v="225"/>
    <x v="1"/>
    <s v="ACT"/>
    <x v="0"/>
  </r>
  <r>
    <s v="01/05/2015-31/05/2015"/>
    <x v="3"/>
    <x v="1"/>
    <x v="1"/>
    <x v="0"/>
    <s v="T5039S         "/>
    <x v="17"/>
    <d v="2015-05-13T00:00:00"/>
    <n v="176"/>
    <n v="133.04"/>
    <n v="23415.039999999997"/>
    <s v="HE FEI, CHINA                                "/>
    <s v="JERRY, CORY (JO)    "/>
    <n v="147556"/>
    <m/>
    <n v="88511"/>
    <n v="117.1"/>
    <n v="0"/>
    <n v="25"/>
    <s v="RELEASED FOR SHIPMENT         "/>
    <n v="142.1"/>
    <x v="1"/>
    <s v="ACT"/>
    <x v="0"/>
  </r>
  <r>
    <s v="01/05/2015-31/05/2015"/>
    <x v="3"/>
    <x v="1"/>
    <x v="1"/>
    <x v="0"/>
    <s v="TR55122W       "/>
    <x v="17"/>
    <d v="2015-05-13T00:00:00"/>
    <n v="152"/>
    <n v="120"/>
    <n v="18240"/>
    <s v="HE FEI, CHINA                                "/>
    <s v="JERRY, CORY (YUKI)  "/>
    <n v="147557"/>
    <m/>
    <n v="88512"/>
    <n v="100"/>
    <n v="0"/>
    <n v="25"/>
    <s v="RELEASED FOR SHIPMENT         "/>
    <n v="125"/>
    <x v="1"/>
    <s v="ACT"/>
    <x v="0"/>
  </r>
  <r>
    <s v="01/05/2015-31/05/2015"/>
    <x v="3"/>
    <x v="1"/>
    <x v="1"/>
    <x v="0"/>
    <s v="CF100LW        "/>
    <x v="18"/>
    <d v="2015-05-14T00:00:00"/>
    <n v="200"/>
    <n v="89"/>
    <n v="17800"/>
    <s v="QING DAO, CHINA                              "/>
    <s v="PAUL (CK)           "/>
    <n v="147612"/>
    <m/>
    <n v="88535"/>
    <n v="100"/>
    <n v="45"/>
    <n v="20"/>
    <s v="RELEASED FOR SHIPMENT         "/>
    <n v="165"/>
    <x v="1"/>
    <s v="ACT"/>
    <x v="0"/>
  </r>
  <r>
    <s v="01/05/2015-31/05/2015"/>
    <x v="3"/>
    <x v="1"/>
    <x v="1"/>
    <x v="0"/>
    <s v="TL55144W       "/>
    <x v="17"/>
    <d v="2015-05-15T00:00:00"/>
    <n v="224"/>
    <n v="128.5"/>
    <n v="28784"/>
    <s v="PANYU, CHINA                                 "/>
    <s v="ZITA (EM)           "/>
    <n v="147654"/>
    <m/>
    <n v="88537"/>
    <n v="200"/>
    <n v="0"/>
    <n v="60"/>
    <s v="RELEASED FOR SHIPMENT         "/>
    <n v="260"/>
    <x v="1"/>
    <s v="ACT"/>
    <x v="0"/>
  </r>
  <r>
    <s v="01/05/2015-31/05/2015"/>
    <x v="3"/>
    <x v="1"/>
    <x v="1"/>
    <x v="0"/>
    <s v="TF50152W       "/>
    <x v="17"/>
    <d v="2015-05-15T00:00:00"/>
    <n v="111"/>
    <n v="195.43"/>
    <n v="21692.73"/>
    <s v="HE FEI, CHINA                                "/>
    <s v="JERRY (YUKI)        "/>
    <n v="147660"/>
    <m/>
    <n v="88538"/>
    <n v="200"/>
    <n v="0"/>
    <n v="25"/>
    <s v="RELEASED FOR SHIPMENT         "/>
    <n v="225"/>
    <x v="1"/>
    <s v="ACT"/>
    <x v="0"/>
  </r>
  <r>
    <s v="01/05/2015-31/05/2015"/>
    <x v="3"/>
    <x v="1"/>
    <x v="1"/>
    <x v="0"/>
    <s v="SIMW60         "/>
    <x v="22"/>
    <d v="2015-05-14T00:00:00"/>
    <n v="128"/>
    <n v="100"/>
    <n v="12800"/>
    <s v="SHUNDE, CHINA                                "/>
    <s v="JULIE, ZITA (EM)    "/>
    <n v="147629"/>
    <m/>
    <n v="88539"/>
    <n v="200"/>
    <n v="0"/>
    <n v="35"/>
    <s v="RELEASED FOR SHIPMENT         "/>
    <n v="235"/>
    <x v="1"/>
    <s v="ACT"/>
    <x v="0"/>
  </r>
  <r>
    <s v="01/05/2015-31/05/2015"/>
    <x v="3"/>
    <x v="1"/>
    <x v="1"/>
    <x v="0"/>
    <s v="B5050FF        "/>
    <x v="20"/>
    <d v="2015-05-15T00:00:00"/>
    <n v="105"/>
    <n v="232"/>
    <n v="24360"/>
    <s v="HEFEI, CHINA                                 "/>
    <s v="CORY (EM)           "/>
    <n v="147671"/>
    <m/>
    <n v="88574"/>
    <n v="121.8"/>
    <n v="0"/>
    <n v="25"/>
    <s v="RELEASED FOR SHIPMENT         "/>
    <n v="146.80000000000001"/>
    <x v="1"/>
    <s v="ACT"/>
    <x v="0"/>
  </r>
  <r>
    <s v="01/05/2015-31/05/2015"/>
    <x v="3"/>
    <x v="1"/>
    <x v="1"/>
    <x v="0"/>
    <s v="UBLF600        "/>
    <x v="20"/>
    <d v="2015-05-15T00:00:00"/>
    <n v="215"/>
    <n v="125"/>
    <n v="26875"/>
    <s v="HEFEI, CHINA                                 "/>
    <s v="CORY (EM)           "/>
    <n v="147683"/>
    <m/>
    <n v="88575"/>
    <n v="134.4"/>
    <n v="0"/>
    <n v="25"/>
    <s v="RELEASED FOR SHIPMENT         "/>
    <n v="159.4"/>
    <x v="1"/>
    <s v="ACT"/>
    <x v="0"/>
  </r>
  <r>
    <s v="01/05/2015-31/05/2015"/>
    <x v="3"/>
    <x v="1"/>
    <x v="1"/>
    <x v="0"/>
    <s v="UB5050FF       "/>
    <x v="20"/>
    <d v="2015-05-18T00:00:00"/>
    <n v="105"/>
    <n v="232"/>
    <n v="24360"/>
    <s v="HEFEI, CHINA                                 "/>
    <s v="JERRY, CORY (EM)    "/>
    <n v="147720"/>
    <m/>
    <n v="88576"/>
    <n v="200"/>
    <n v="0"/>
    <n v="25"/>
    <s v="RELEASED FOR SHIPMENT         "/>
    <n v="225"/>
    <x v="1"/>
    <s v="ACT"/>
    <x v="0"/>
  </r>
  <r>
    <s v="01/05/2015-31/05/2015"/>
    <x v="3"/>
    <x v="1"/>
    <x v="1"/>
    <x v="0"/>
    <s v="L50263W        "/>
    <x v="20"/>
    <d v="2015-05-19T00:00:00"/>
    <n v="822"/>
    <n v="72"/>
    <n v="59184"/>
    <s v="CIXI, CHINA                                  "/>
    <s v="SIMON (CK)          "/>
    <n v="147752"/>
    <m/>
    <n v="88577"/>
    <n v="295.89999999999998"/>
    <n v="0"/>
    <n v="35"/>
    <s v="RELEASED FOR SHIPMENT         "/>
    <n v="330.9"/>
    <x v="1"/>
    <s v="ACT"/>
    <x v="0"/>
  </r>
  <r>
    <s v="01/05/2015-31/05/2015"/>
    <x v="3"/>
    <x v="1"/>
    <x v="1"/>
    <x v="0"/>
    <s v="NW FRZ50WHT    "/>
    <x v="17"/>
    <d v="2015-05-15T00:00:00"/>
    <n v="264"/>
    <n v="87.9"/>
    <n v="23205.600000000002"/>
    <s v="HE FEI, CHINA                                "/>
    <s v="JERRY (YUKI)        "/>
    <n v="147661"/>
    <m/>
    <n v="88578"/>
    <n v="200"/>
    <n v="0"/>
    <n v="25"/>
    <s v="RELEASED FOR SHIPMENT         "/>
    <n v="225"/>
    <x v="1"/>
    <s v="ACT"/>
    <x v="0"/>
  </r>
  <r>
    <s v="01/05/2015-31/05/2015"/>
    <x v="3"/>
    <x v="1"/>
    <x v="1"/>
    <x v="0"/>
    <s v="CF61LW         "/>
    <x v="17"/>
    <d v="2015-05-20T00:00:00"/>
    <n v="264"/>
    <n v="84"/>
    <n v="22176"/>
    <s v="HEFEI, CHINA                                 "/>
    <s v="JERRY (EM)          "/>
    <n v="147807"/>
    <m/>
    <n v="88579"/>
    <n v="200"/>
    <n v="0"/>
    <n v="25"/>
    <s v="RELEASED FOR SHIPMENT         "/>
    <n v="225"/>
    <x v="1"/>
    <s v="ACT"/>
    <x v="0"/>
  </r>
  <r>
    <s v="01/05/2015-31/05/2015"/>
    <x v="3"/>
    <x v="1"/>
    <x v="1"/>
    <x v="0"/>
    <s v="444442863      "/>
    <x v="23"/>
    <d v="2015-05-18T00:00:00"/>
    <n v="60"/>
    <n v="93.53"/>
    <n v="5611.8"/>
    <s v="SHUNDE, CHINA                                "/>
    <s v="KIKI (EM)           "/>
    <n v="147714"/>
    <m/>
    <n v="88580"/>
    <n v="200"/>
    <n v="0"/>
    <n v="35"/>
    <s v="RELEASED FOR SHIPMENT         "/>
    <n v="235"/>
    <x v="1"/>
    <s v="ACT"/>
    <x v="0"/>
  </r>
  <r>
    <s v="01/05/2015-31/05/2015"/>
    <x v="3"/>
    <x v="1"/>
    <x v="1"/>
    <x v="0"/>
    <s v="S450DW         "/>
    <x v="19"/>
    <d v="2015-05-19T00:00:00"/>
    <n v="258"/>
    <n v="152"/>
    <n v="39216"/>
    <s v="FOSHAN, CHINA                                "/>
    <s v="ZITA (EM)           "/>
    <n v="147761"/>
    <m/>
    <n v="88581"/>
    <n v="200"/>
    <n v="0"/>
    <n v="35"/>
    <s v="RELEASED FOR SHIPMENT         "/>
    <n v="235"/>
    <x v="1"/>
    <s v="ACT"/>
    <x v="0"/>
  </r>
  <r>
    <s v="01/05/2015-31/05/2015"/>
    <x v="3"/>
    <x v="1"/>
    <x v="1"/>
    <x v="0"/>
    <s v="TF55142B       "/>
    <x v="17"/>
    <d v="2015-05-22T00:00:00"/>
    <n v="108"/>
    <n v="182.25"/>
    <n v="19683"/>
    <s v="HE FEI, CHINA                                "/>
    <s v="JERRY (CK)          "/>
    <n v="147875"/>
    <m/>
    <n v="88819"/>
    <n v="200"/>
    <n v="0"/>
    <n v="25"/>
    <s v="PENDING BUYER'S DECISION"/>
    <n v="225"/>
    <x v="1"/>
    <s v="ACT"/>
    <x v="0"/>
  </r>
  <r>
    <s v="01/05/2015-31/05/2015"/>
    <x v="3"/>
    <x v="1"/>
    <x v="1"/>
    <x v="0"/>
    <s v="NWCF142LWHT    "/>
    <x v="17"/>
    <d v="2015-05-23T00:00:00"/>
    <n v="195"/>
    <n v="99"/>
    <n v="19305"/>
    <s v="HEFEI, CHINA                                 "/>
    <s v="JERRY (EM)          "/>
    <n v="147934"/>
    <m/>
    <n v="88820"/>
    <n v="200"/>
    <n v="0"/>
    <n v="25"/>
    <s v="PENDING BUYER'S DECISION"/>
    <n v="225"/>
    <x v="1"/>
    <s v="ACT"/>
    <x v="0"/>
  </r>
  <r>
    <s v="01/05/2015-31/05/2015"/>
    <x v="3"/>
    <x v="1"/>
    <x v="1"/>
    <x v="0"/>
    <s v="CF250LW        "/>
    <x v="18"/>
    <d v="2015-05-23T00:00:00"/>
    <n v="103"/>
    <n v="135"/>
    <n v="13905"/>
    <s v="QINGDAO, CHINA                               "/>
    <s v="ANDY (EM)           "/>
    <n v="147930"/>
    <m/>
    <n v="88821"/>
    <n v="200"/>
    <n v="45"/>
    <n v="20"/>
    <s v="PENDING BUYER'S DECISION"/>
    <n v="265"/>
    <x v="1"/>
    <s v="ACT"/>
    <x v="0"/>
  </r>
  <r>
    <s v="01/05/2015-31/05/2015"/>
    <x v="3"/>
    <x v="1"/>
    <x v="1"/>
    <x v="0"/>
    <s v="CF300LW        "/>
    <x v="18"/>
    <d v="2015-05-28T00:00:00"/>
    <n v="96"/>
    <n v="158"/>
    <n v="15168"/>
    <s v="QING DAO, CHINA                              "/>
    <s v="ANDY (CK)           "/>
    <n v="148060"/>
    <m/>
    <n v="88822"/>
    <n v="100"/>
    <n v="0"/>
    <n v="0"/>
    <s v="RELEASED FOR SHIPMENT         "/>
    <n v="100"/>
    <x v="1"/>
    <s v="ACT"/>
    <x v="0"/>
  </r>
  <r>
    <s v="01/05/2015-31/05/2015"/>
    <x v="4"/>
    <x v="1"/>
    <x v="1"/>
    <x v="0"/>
    <s v="PROMAX 4EN1    "/>
    <x v="16"/>
    <d v="2015-05-05T00:00:00"/>
    <n v="565"/>
    <n v="84.2"/>
    <n v="47573"/>
    <s v="SHENZHEN, CHINA                              "/>
    <s v="ANN, BETTY (EM)     "/>
    <n v="147286"/>
    <m/>
    <n v="88378"/>
    <n v="237.9"/>
    <n v="0"/>
    <n v="40"/>
    <s v="RELEASED FOR SHIPMENT         "/>
    <n v="277.89999999999998"/>
    <x v="1"/>
    <s v="ACT"/>
    <x v="0"/>
  </r>
  <r>
    <s v="01/05/2015-31/05/2015"/>
    <x v="4"/>
    <x v="1"/>
    <x v="1"/>
    <x v="0"/>
    <s v="EXCELL30SYN    "/>
    <x v="24"/>
    <d v="2015-05-20T00:00:00"/>
    <n v="300"/>
    <n v="55.55"/>
    <n v="16665"/>
    <s v="SU ZHOU, CHINA                               "/>
    <s v="PAUL, LAKE (CK)     "/>
    <n v="147789"/>
    <m/>
    <n v="88618"/>
    <n v="200"/>
    <n v="0"/>
    <n v="45"/>
    <s v="RELEASED FOR SHIPMENT         "/>
    <n v="245"/>
    <x v="1"/>
    <s v="ACT"/>
    <x v="0"/>
  </r>
  <r>
    <s v="01/05/2015-31/05/2015"/>
    <x v="4"/>
    <x v="1"/>
    <x v="1"/>
    <x v="0"/>
    <s v="EXCELL24SYN    "/>
    <x v="24"/>
    <d v="2015-05-20T00:00:00"/>
    <n v="792"/>
    <n v="46.95"/>
    <n v="37184.400000000001"/>
    <s v="SU ZHOU, CHINA                               "/>
    <s v="PAUL, LAKE (CK)     "/>
    <n v="147790"/>
    <m/>
    <n v="88619"/>
    <n v="200"/>
    <n v="0"/>
    <n v="0"/>
    <s v="RELEASED FOR SHIPMENT         "/>
    <n v="200"/>
    <x v="1"/>
    <s v="ACT"/>
    <x v="0"/>
  </r>
  <r>
    <s v="01/05/2015-31/05/2015"/>
    <x v="4"/>
    <x v="1"/>
    <x v="1"/>
    <x v="0"/>
    <s v="ANTS20BOX      "/>
    <x v="24"/>
    <d v="2015-05-20T00:00:00"/>
    <n v="1344"/>
    <n v="27.66"/>
    <n v="37175.040000000001"/>
    <s v="SU ZHOU, CHINA                               "/>
    <s v="ERIC, CORY (CK)     "/>
    <n v="147793"/>
    <m/>
    <n v="88620"/>
    <n v="200"/>
    <n v="0"/>
    <n v="0"/>
    <s v="RELEASED FOR SHIPMENT         "/>
    <n v="200"/>
    <x v="1"/>
    <s v="ACT"/>
    <x v="0"/>
  </r>
  <r>
    <s v="01/05/2015-31/05/2015"/>
    <x v="4"/>
    <x v="1"/>
    <x v="1"/>
    <x v="0"/>
    <s v="CS4C           "/>
    <x v="24"/>
    <d v="2015-05-21T00:00:00"/>
    <n v="654"/>
    <n v="54.75"/>
    <n v="35806.5"/>
    <s v="SUZHOU, CHINA                                "/>
    <s v="RONNIE, JESSICA (EM)"/>
    <n v="147815"/>
    <m/>
    <n v="88621"/>
    <n v="200"/>
    <n v="0"/>
    <n v="45"/>
    <s v="RELEASED FOR SHIPMENT         "/>
    <n v="245"/>
    <x v="1"/>
    <s v="ACT"/>
    <x v="0"/>
  </r>
  <r>
    <s v="01/05/2015-31/05/2015"/>
    <x v="4"/>
    <x v="1"/>
    <x v="1"/>
    <x v="0"/>
    <s v="ANTS15         "/>
    <x v="24"/>
    <d v="2015-05-21T00:00:00"/>
    <n v="700"/>
    <n v="24.44"/>
    <n v="17108"/>
    <s v="SUZHOU, CHINA                                "/>
    <s v="CORY (EM)           "/>
    <n v="147826"/>
    <m/>
    <n v="88622"/>
    <n v="200"/>
    <n v="0"/>
    <n v="0"/>
    <s v="RELEASED FOR SHIPMENT         "/>
    <n v="200"/>
    <x v="1"/>
    <s v="ACT"/>
    <x v="0"/>
  </r>
  <r>
    <s v="01/05/2015-31/05/2015"/>
    <x v="4"/>
    <x v="1"/>
    <x v="1"/>
    <x v="0"/>
    <s v="DF-EF16900     "/>
    <x v="16"/>
    <d v="2015-05-21T00:00:00"/>
    <n v="625"/>
    <n v="46.7"/>
    <n v="29187.5"/>
    <s v="SHENZHEN, CHINA                              "/>
    <s v="ANN, COCO (EM)      "/>
    <n v="147842"/>
    <m/>
    <n v="88623"/>
    <n v="200"/>
    <n v="0"/>
    <n v="45"/>
    <s v="RELEASED FOR SHIPMENT         "/>
    <n v="245"/>
    <x v="1"/>
    <s v="ACT"/>
    <x v="0"/>
  </r>
  <r>
    <s v="01/05/2015-31/05/2015"/>
    <x v="4"/>
    <x v="1"/>
    <x v="1"/>
    <x v="0"/>
    <s v="CS4C           "/>
    <x v="24"/>
    <d v="2015-05-22T00:00:00"/>
    <n v="654"/>
    <n v="54.75"/>
    <n v="35806.5"/>
    <s v="SU ZHOU, CHINA                               "/>
    <s v="RONNIE, APPLE (CK)  "/>
    <n v="147876"/>
    <m/>
    <n v="88867"/>
    <n v="200"/>
    <n v="0"/>
    <n v="45"/>
    <s v="PLEASE ADVISE YOUR DISPOSITION"/>
    <n v="245"/>
    <x v="1"/>
    <s v="ACT"/>
    <x v="0"/>
  </r>
  <r>
    <s v="01/05/2015-31/05/2015"/>
    <x v="4"/>
    <x v="1"/>
    <x v="1"/>
    <x v="0"/>
    <s v="CS3            "/>
    <x v="24"/>
    <d v="2015-05-22T00:00:00"/>
    <n v="1258"/>
    <n v="38.75"/>
    <n v="48747.5"/>
    <s v="SU ZHOU, CHINA                               "/>
    <s v="PERRY, CORY (CK)    "/>
    <n v="147877"/>
    <m/>
    <n v="88868"/>
    <n v="243.7"/>
    <n v="0"/>
    <n v="0"/>
    <s v="PLEASE ADVISE YOUR DISPOSITION"/>
    <n v="243.7"/>
    <x v="1"/>
    <s v="ACT"/>
    <x v="0"/>
  </r>
  <r>
    <s v="01/05/2015-31/05/2015"/>
    <x v="4"/>
    <x v="1"/>
    <x v="1"/>
    <x v="0"/>
    <s v="CS3C           "/>
    <x v="24"/>
    <d v="2015-05-29T00:00:00"/>
    <n v="1257"/>
    <n v="1"/>
    <n v="1257"/>
    <s v="SU ZHOU, CHINA                               "/>
    <s v="PERRY, JESSICA (CK) "/>
    <n v="148107"/>
    <m/>
    <n v="88995"/>
    <n v="238.8"/>
    <n v="0"/>
    <n v="45"/>
    <s v="PLEASE ADVISE YOUR DISPOSITION"/>
    <n v="283.8"/>
    <x v="1"/>
    <s v="ACT"/>
    <x v="0"/>
  </r>
  <r>
    <s v="01/05/2015-31/05/2015"/>
    <x v="5"/>
    <x v="1"/>
    <x v="1"/>
    <x v="0"/>
    <s v="58120258       "/>
    <x v="24"/>
    <d v="2015-05-04T00:00:00"/>
    <n v="2889"/>
    <n v="35.46"/>
    <n v="102443.94"/>
    <s v="SU ZHOU, CHINA                               "/>
    <s v="CORY, JESSICA (CK)  "/>
    <n v="147246"/>
    <m/>
    <n v="88377"/>
    <n v="512.20000000000005"/>
    <n v="0"/>
    <n v="45"/>
    <s v="RELEASED FOR SHIPMENT         "/>
    <n v="557.20000000000005"/>
    <x v="1"/>
    <s v="ACT"/>
    <x v="0"/>
  </r>
  <r>
    <s v="01/05/2015-31/05/2015"/>
    <x v="5"/>
    <x v="1"/>
    <x v="1"/>
    <x v="0"/>
    <s v="EXCELL30P      "/>
    <x v="24"/>
    <d v="2015-05-20T00:00:00"/>
    <n v="100"/>
    <n v="45.93"/>
    <n v="4593"/>
    <s v="SU ZHOU, CHINA                               "/>
    <s v="PAUL, RONNIE (CK)   "/>
    <n v="147791"/>
    <m/>
    <n v="88627"/>
    <n v="50"/>
    <n v="0"/>
    <n v="45"/>
    <s v="RELEASED FOR SHIPMENT         "/>
    <n v="95"/>
    <x v="1"/>
    <s v="ACT"/>
    <x v="0"/>
  </r>
  <r>
    <s v="01/05/2015-31/05/2015"/>
    <x v="5"/>
    <x v="1"/>
    <x v="1"/>
    <x v="0"/>
    <s v="BOXTER20S      "/>
    <x v="24"/>
    <d v="2015-05-20T00:00:00"/>
    <n v="550"/>
    <n v="28.18"/>
    <n v="15499"/>
    <s v="SU ZHOU, CHINA                               "/>
    <s v="ERIC,  CORY (CK)    "/>
    <n v="147792"/>
    <m/>
    <n v="88628"/>
    <n v="200"/>
    <n v="0"/>
    <n v="0"/>
    <s v="PLEASE ADVISE YOUR DISPOSITION"/>
    <n v="200"/>
    <x v="1"/>
    <s v="ACT"/>
    <x v="0"/>
  </r>
  <r>
    <s v="01/05/2015-31/05/2015"/>
    <x v="5"/>
    <x v="1"/>
    <x v="1"/>
    <x v="0"/>
    <s v="58120211       "/>
    <x v="24"/>
    <d v="2015-05-20T00:00:00"/>
    <n v="150"/>
    <n v="58.87"/>
    <n v="8830.5"/>
    <s v="SU ZHOU, CHINA                               "/>
    <s v="LAKE, PAUL (EM      "/>
    <n v="147794"/>
    <m/>
    <n v="88629"/>
    <n v="44.15"/>
    <n v="0"/>
    <n v="0"/>
    <s v="PLEASE ADVISE YOUR DISPOSITION"/>
    <n v="44.15"/>
    <x v="1"/>
    <s v="ACT"/>
    <x v="0"/>
  </r>
  <r>
    <s v="01/05/2015-31/05/2015"/>
    <x v="5"/>
    <x v="1"/>
    <x v="1"/>
    <x v="0"/>
    <s v="58120203       "/>
    <x v="24"/>
    <d v="2015-05-21T00:00:00"/>
    <n v="100"/>
    <n v="20.94"/>
    <n v="2094"/>
    <s v="SU ZHOU, CHINA                               "/>
    <s v="RONNIE, JESSICA (CK)"/>
    <n v="147831"/>
    <m/>
    <n v="88630"/>
    <n v="50"/>
    <n v="0"/>
    <n v="0"/>
    <s v="RELEASED FOR SHIPMENT         "/>
    <n v="50"/>
    <x v="1"/>
    <s v="ACT"/>
    <x v="0"/>
  </r>
  <r>
    <s v="01/05/2015-31/05/2015"/>
    <x v="6"/>
    <x v="1"/>
    <x v="1"/>
    <x v="0"/>
    <s v="01/69090/3     "/>
    <x v="25"/>
    <d v="2015-05-04T00:00:00"/>
    <n v="270"/>
    <n v="14.23"/>
    <n v="3842.1"/>
    <s v="TIANJIN, CHINA                               "/>
    <s v="JODIE (EM)          "/>
    <n v="147231"/>
    <m/>
    <n v="88376"/>
    <n v="200"/>
    <n v="0"/>
    <n v="90"/>
    <s v="RELEASED FOR SHIPMENT         "/>
    <n v="290"/>
    <x v="2"/>
    <s v="ACT"/>
    <x v="0"/>
  </r>
  <r>
    <s v="01/05/2015-31/05/2015"/>
    <x v="6"/>
    <x v="1"/>
    <x v="1"/>
    <x v="0"/>
    <s v="01/69090/0     "/>
    <x v="25"/>
    <d v="2015-05-12T00:00:00"/>
    <n v="180"/>
    <n v="14.23"/>
    <n v="2561.4"/>
    <s v="TIAN JIN, CHINA                              "/>
    <s v="JODIE (CK)          "/>
    <n v="147479"/>
    <m/>
    <n v="88494"/>
    <n v="100"/>
    <n v="0"/>
    <n v="45"/>
    <s v="RELEASED FOR SHIPMENT         "/>
    <n v="145"/>
    <x v="2"/>
    <s v="ACT"/>
    <x v="0"/>
  </r>
  <r>
    <s v="01/05/2015-31/05/2015"/>
    <x v="6"/>
    <x v="1"/>
    <x v="1"/>
    <x v="0"/>
    <s v="01/69090/4     "/>
    <x v="25"/>
    <d v="2015-05-12T00:00:00"/>
    <n v="180"/>
    <n v="23.54"/>
    <n v="4237.2"/>
    <s v="TIAN JIN, CHINA                              "/>
    <s v="JODIE (CK)          "/>
    <n v="147480"/>
    <m/>
    <n v="88495"/>
    <n v="100"/>
    <n v="0"/>
    <n v="45"/>
    <s v="RELEASED FOR SHIPMENT         "/>
    <n v="145"/>
    <x v="2"/>
    <s v="ACT"/>
    <x v="0"/>
  </r>
  <r>
    <s v="01/05/2015-31/05/2015"/>
    <x v="6"/>
    <x v="1"/>
    <x v="1"/>
    <x v="0"/>
    <s v="01/69090/2     "/>
    <x v="25"/>
    <d v="2015-05-26T00:00:00"/>
    <n v="180"/>
    <n v="24.61"/>
    <n v="4429.8"/>
    <s v="TIAN JIN, CHINA                              "/>
    <s v="JODIE (CK)          "/>
    <n v="147969"/>
    <m/>
    <n v="88870"/>
    <n v="200"/>
    <n v="0"/>
    <n v="25"/>
    <s v="RELEASED FOR SHIPMENT         "/>
    <n v="225"/>
    <x v="2"/>
    <s v="ACT"/>
    <x v="0"/>
  </r>
  <r>
    <s v="01/05/2015-31/05/2015"/>
    <x v="6"/>
    <x v="1"/>
    <x v="1"/>
    <x v="0"/>
    <s v="01/69090/3     "/>
    <x v="25"/>
    <d v="2015-05-26T00:00:00"/>
    <n v="180"/>
    <n v="21.18"/>
    <n v="3812.4"/>
    <s v="TIAN JIN, CHINA                              "/>
    <s v="JODIE (CK)          "/>
    <n v="147970"/>
    <m/>
    <n v="88871"/>
    <n v="100"/>
    <n v="0"/>
    <n v="25"/>
    <s v="RELEASED FOR SHIPMENT         "/>
    <n v="125"/>
    <x v="2"/>
    <s v="ACT"/>
    <x v="0"/>
  </r>
  <r>
    <s v="01/05/2015-31/05/2015"/>
    <x v="6"/>
    <x v="1"/>
    <x v="1"/>
    <x v="0"/>
    <s v="038265         "/>
    <x v="25"/>
    <d v="2015-05-27T00:00:00"/>
    <n v="150"/>
    <n v="246.49"/>
    <n v="36973.5"/>
    <s v="TIANJIN, CHINA                               "/>
    <s v="JODIE (EM)          "/>
    <n v="148001"/>
    <m/>
    <n v="88872"/>
    <n v="184.9"/>
    <n v="0"/>
    <n v="25"/>
    <s v="RELEASED FOR SHIPMENT         "/>
    <n v="209.9"/>
    <x v="2"/>
    <s v="ACT"/>
    <x v="0"/>
  </r>
  <r>
    <s v="01/05/2015-31/05/2015"/>
    <x v="6"/>
    <x v="1"/>
    <x v="1"/>
    <x v="0"/>
    <s v="01/69090/4     "/>
    <x v="25"/>
    <d v="2015-05-28T00:00:00"/>
    <n v="90"/>
    <n v="23.54"/>
    <n v="2118.6"/>
    <s v="TIAN JIN, CHINA                              "/>
    <s v="JODIE (CK)          "/>
    <n v="148034"/>
    <m/>
    <n v="88873"/>
    <n v="100"/>
    <n v="0"/>
    <n v="25"/>
    <s v="RELEASED FOR SHIPMENT         "/>
    <n v="125"/>
    <x v="2"/>
    <s v="ACT"/>
    <x v="0"/>
  </r>
  <r>
    <s v="01/05/2015-31/05/2015"/>
    <x v="6"/>
    <x v="1"/>
    <x v="1"/>
    <x v="0"/>
    <s v="01/69457/0     "/>
    <x v="25"/>
    <d v="2015-05-28T00:00:00"/>
    <n v="84"/>
    <n v="28.76"/>
    <n v="2415.84"/>
    <s v="TIANJIN, CHINA                               "/>
    <s v="JODIE (EM)          "/>
    <n v="148035"/>
    <m/>
    <n v="88874"/>
    <n v="100"/>
    <n v="0"/>
    <n v="25"/>
    <s v="RELEASED FOR SHIPMENT         "/>
    <n v="125"/>
    <x v="2"/>
    <s v="ACT"/>
    <x v="0"/>
  </r>
  <r>
    <s v="09/05/2015-31/05/2015"/>
    <x v="8"/>
    <x v="1"/>
    <x v="1"/>
    <x v="0"/>
    <s v="TM-5002        "/>
    <x v="27"/>
    <d v="2015-05-13T00:00:00"/>
    <n v="1266"/>
    <n v="20.49"/>
    <n v="25940.339999999997"/>
    <s v="SHUNDE, CHINA                                "/>
    <s v="LILY (EM)           "/>
    <n v="147584"/>
    <m/>
    <n v="88541"/>
    <n v="200"/>
    <n v="0"/>
    <n v="15"/>
    <s v="RELEASED FOR SHIPMENT         "/>
    <n v="215"/>
    <x v="1"/>
    <s v="ACT"/>
    <x v="0"/>
  </r>
  <r>
    <s v="09/05/2015-31/05/2015"/>
    <x v="8"/>
    <x v="1"/>
    <x v="1"/>
    <x v="0"/>
    <s v="CT6338         "/>
    <x v="39"/>
    <d v="2015-05-18T00:00:00"/>
    <n v="6060"/>
    <n v="13.15"/>
    <n v="79689"/>
    <s v="YUYAO, CHINA                                 "/>
    <s v="SALLY,ALAN (AS)     "/>
    <n v="147713"/>
    <m/>
    <n v="88624"/>
    <n v="398.5"/>
    <n v="0"/>
    <n v="40"/>
    <s v="REJECTED FOR SHIPMENT"/>
    <n v="438.5"/>
    <x v="1"/>
    <s v="ACT"/>
    <x v="0"/>
  </r>
  <r>
    <s v="09/05/2015-31/05/2015"/>
    <x v="8"/>
    <x v="1"/>
    <x v="1"/>
    <x v="0"/>
    <s v="CR1070         "/>
    <x v="40"/>
    <d v="2015-05-19T00:00:00"/>
    <n v="5004"/>
    <n v="8"/>
    <n v="40032"/>
    <s v="NING BO, CHINA                               "/>
    <s v="SALLY, LAKE (CK)    "/>
    <n v="147750"/>
    <m/>
    <n v="88625"/>
    <n v="200.2"/>
    <n v="0"/>
    <n v="35"/>
    <s v="RELEASED FOR SHIPMENT         "/>
    <n v="235.2"/>
    <x v="1"/>
    <s v="ACT"/>
    <x v="0"/>
  </r>
  <r>
    <s v="09/05/2015-31/05/2015"/>
    <x v="8"/>
    <x v="1"/>
    <x v="1"/>
    <x v="0"/>
    <s v="EXCELL30S YN   "/>
    <x v="24"/>
    <d v="2015-05-21T00:00:00"/>
    <n v="303"/>
    <n v="56.04"/>
    <n v="16980.12"/>
    <s v="SUZHOU, CHINA                                "/>
    <s v="RONNIE, JESSICA (EM)"/>
    <n v="147838"/>
    <m/>
    <n v="88626"/>
    <n v="200"/>
    <n v="0"/>
    <n v="45"/>
    <s v="RELEASED FOR SHIPMENT         "/>
    <n v="245"/>
    <x v="1"/>
    <s v="ACT"/>
    <x v="0"/>
  </r>
  <r>
    <s v="09/05/2015-31/05/2015"/>
    <x v="8"/>
    <x v="1"/>
    <x v="1"/>
    <x v="0"/>
    <s v="HD2195         "/>
    <x v="40"/>
    <d v="2015-05-25T00:00:00"/>
    <n v="5004"/>
    <n v="7.5"/>
    <n v="37530"/>
    <s v="CIXI, CHINA                                  "/>
    <s v="PAUL, ALAN (AS0     "/>
    <n v="147955"/>
    <m/>
    <n v="88869"/>
    <n v="200"/>
    <n v="0"/>
    <n v="35"/>
    <s v="RELEASED FOR SHIPMENT         "/>
    <n v="235"/>
    <x v="1"/>
    <s v="ACT"/>
    <x v="0"/>
  </r>
  <r>
    <s v="01/05/2015-31/05/2015"/>
    <x v="10"/>
    <x v="1"/>
    <x v="1"/>
    <x v="0"/>
    <s v="EWA20C31       "/>
    <x v="32"/>
    <d v="2015-05-05T00:00:00"/>
    <n v="35"/>
    <n v="86.31"/>
    <n v="3020.85"/>
    <s v="SHENZHEN, CHINA                              "/>
    <s v="LINDA, APPLE (EM)   "/>
    <n v="147287"/>
    <m/>
    <n v="88370"/>
    <n v="100"/>
    <n v="0"/>
    <n v="15"/>
    <s v="PLEASE ADVISE YOUR DISPOSITION"/>
    <n v="115"/>
    <x v="2"/>
    <s v="ACT"/>
    <x v="0"/>
  </r>
  <r>
    <s v="01/05/2015-31/05/2015"/>
    <x v="10"/>
    <x v="1"/>
    <x v="1"/>
    <x v="0"/>
    <s v="EWA40C31       "/>
    <x v="32"/>
    <d v="2015-05-05T00:00:00"/>
    <n v="25"/>
    <n v="1"/>
    <n v="25"/>
    <s v="SHENZHEN, CHINA                              "/>
    <s v="APLLE, LINDA (EM)   "/>
    <n v="147288"/>
    <m/>
    <n v="88371"/>
    <n v="100"/>
    <n v="0"/>
    <n v="15"/>
    <s v="PLEASE ADVISE YOUR DISPOSITION"/>
    <n v="115"/>
    <x v="2"/>
    <s v="ACT"/>
    <x v="0"/>
  </r>
  <r>
    <s v="01/05/2015-31/05/2015"/>
    <x v="10"/>
    <x v="1"/>
    <x v="1"/>
    <x v="0"/>
    <s v="RFF88081       "/>
    <x v="32"/>
    <d v="2015-05-05T00:00:00"/>
    <n v="25"/>
    <n v="1"/>
    <n v="25"/>
    <s v="SHENZHEN, CHINA                              "/>
    <s v="APPLE,LINDA (EM)    "/>
    <n v="147289"/>
    <m/>
    <n v="88372"/>
    <n v="100"/>
    <n v="0"/>
    <n v="15"/>
    <s v="PLEASE ADVISE YOUR DISPOSITION"/>
    <n v="115"/>
    <x v="2"/>
    <s v="ACT"/>
    <x v="0"/>
  </r>
  <r>
    <s v="01/05/2015-31/05/2015"/>
    <x v="10"/>
    <x v="1"/>
    <x v="1"/>
    <x v="0"/>
    <s v="EUH04B71CT     "/>
    <x v="32"/>
    <d v="2015-05-05T00:00:00"/>
    <n v="10"/>
    <n v="148.75"/>
    <n v="1487.5"/>
    <s v="SHENZHEN, CHINA                              "/>
    <s v="LINDA, APPLE (EM)   "/>
    <n v="147291"/>
    <m/>
    <n v="88373"/>
    <n v="100"/>
    <n v="0"/>
    <n v="15"/>
    <s v="PLEASE ADVISE YOUR DISPOSITION"/>
    <n v="115"/>
    <x v="2"/>
    <s v="ACT"/>
    <x v="0"/>
  </r>
  <r>
    <s v="01/05/2015-31/05/2015"/>
    <x v="10"/>
    <x v="1"/>
    <x v="1"/>
    <x v="0"/>
    <s v="DFG3033 (REV05)"/>
    <x v="14"/>
    <d v="2015-05-06T00:00:00"/>
    <n v="126"/>
    <n v="106.57"/>
    <n v="13427.82"/>
    <s v="NING BO, CHINA                               "/>
    <s v="PHONE, SALLY (CK)   "/>
    <n v="147335"/>
    <m/>
    <n v="88374"/>
    <n v="160"/>
    <n v="0"/>
    <n v="15"/>
    <s v="PLEASE ADVISE YOUR DISPOSITION"/>
    <n v="175"/>
    <x v="2"/>
    <s v="ACT"/>
    <x v="0"/>
  </r>
  <r>
    <s v="01/05/2015-31/05/2015"/>
    <x v="10"/>
    <x v="1"/>
    <x v="1"/>
    <x v="0"/>
    <s v="DM33-1310RG    "/>
    <x v="33"/>
    <d v="2015-05-07T00:00:00"/>
    <n v="134"/>
    <n v="161.71"/>
    <n v="21669.14"/>
    <s v="DONGGUAN, CHINA                              "/>
    <s v="TINA JULIE (EM)     "/>
    <n v="147357"/>
    <m/>
    <n v="88375"/>
    <n v="200"/>
    <n v="0"/>
    <n v="40"/>
    <s v="PLEASE ADVISE YOUR DISPOSITION"/>
    <n v="240"/>
    <x v="2"/>
    <s v="ACT"/>
    <x v="0"/>
  </r>
  <r>
    <s v="01/05/2015-31/05/2015"/>
    <x v="10"/>
    <x v="1"/>
    <x v="1"/>
    <x v="0"/>
    <s v="DS5629CR       "/>
    <x v="14"/>
    <d v="2015-05-08T00:00:00"/>
    <n v="891"/>
    <n v="71.83"/>
    <n v="64000.53"/>
    <s v="NING BO, CHINA                               "/>
    <s v="JOYCE, PHONE (CK)   "/>
    <n v="147375"/>
    <m/>
    <n v="88514"/>
    <n v="320"/>
    <n v="0"/>
    <n v="15"/>
    <s v="RELEASED FOR SHIPMENT         "/>
    <n v="335"/>
    <x v="2"/>
    <s v="ACT"/>
    <x v="0"/>
  </r>
  <r>
    <s v="01/05/2015-31/05/2015"/>
    <x v="10"/>
    <x v="1"/>
    <x v="1"/>
    <x v="0"/>
    <s v="EUH08B74CT     "/>
    <x v="32"/>
    <d v="2015-05-09T00:00:00"/>
    <n v="25"/>
    <n v="1"/>
    <n v="25"/>
    <s v="SHENZHEN, CHINA                              "/>
    <s v="APPLE (EM)          "/>
    <n v="147407"/>
    <m/>
    <n v="88515"/>
    <n v="200"/>
    <n v="0"/>
    <n v="45"/>
    <s v="PLEASE ADVISE YOUR DISPOSITION"/>
    <n v="245"/>
    <x v="2"/>
    <s v="ACT"/>
    <x v="0"/>
  </r>
  <r>
    <s v="01/05/2015-31/05/2015"/>
    <x v="10"/>
    <x v="1"/>
    <x v="1"/>
    <x v="0"/>
    <s v="RCH5031CXW     "/>
    <x v="41"/>
    <d v="2015-05-11T00:00:00"/>
    <n v="1125"/>
    <n v="87.69"/>
    <n v="98651.25"/>
    <s v="DONGGUAN, CHINA                              "/>
    <s v="APPLE, LINDA (EM)   "/>
    <n v="147475"/>
    <m/>
    <n v="88516"/>
    <n v="493.3"/>
    <n v="0"/>
    <n v="60"/>
    <s v="RELEASED FOR SHIPMENT         "/>
    <n v="553.29999999999995"/>
    <x v="2"/>
    <s v="ACT"/>
    <x v="0"/>
  </r>
  <r>
    <s v="01/05/2015-31/05/2015"/>
    <x v="10"/>
    <x v="1"/>
    <x v="1"/>
    <x v="0"/>
    <s v="BLF5051        "/>
    <x v="14"/>
    <d v="2015-05-12T00:00:00"/>
    <n v="464"/>
    <n v="166.64"/>
    <n v="77320.959999999992"/>
    <s v="NING BO, CHINA                               "/>
    <s v="PHONE, ALAN (CK)    "/>
    <n v="147500"/>
    <m/>
    <n v="88517"/>
    <n v="386.6"/>
    <n v="0"/>
    <n v="15"/>
    <s v="RELEASED FOR SHIPMENT         "/>
    <n v="401.6"/>
    <x v="2"/>
    <s v="ACT"/>
    <x v="0"/>
  </r>
  <r>
    <s v="01/05/2015-31/05/2015"/>
    <x v="10"/>
    <x v="1"/>
    <x v="1"/>
    <x v="0"/>
    <s v="RCH5031W       "/>
    <x v="41"/>
    <d v="2015-05-12T00:00:00"/>
    <n v="875"/>
    <n v="70.42"/>
    <n v="61617.5"/>
    <s v="DONGGUAN, CHINA                              "/>
    <s v="SUNNY,LINDA (EM)    "/>
    <n v="147515"/>
    <m/>
    <n v="88526"/>
    <n v="308.10000000000002"/>
    <n v="0"/>
    <n v="60"/>
    <s v="RELEASED FOR SHIPMENT         "/>
    <n v="368.1"/>
    <x v="2"/>
    <s v="ACT"/>
    <x v="0"/>
  </r>
  <r>
    <s v="01/05/2015-31/05/2015"/>
    <x v="10"/>
    <x v="1"/>
    <x v="1"/>
    <x v="0"/>
    <s v="DM50-1243SC    "/>
    <x v="33"/>
    <d v="2015-05-12T00:00:00"/>
    <n v="76"/>
    <n v="277.88"/>
    <n v="21118.880000000001"/>
    <s v="DONGGUAN, CHINA                              "/>
    <s v="TINA, JULIE (EM)    "/>
    <n v="147506"/>
    <m/>
    <n v="88527"/>
    <n v="200"/>
    <n v="0"/>
    <n v="40"/>
    <s v="RELEASED FOR SHIPMENT         "/>
    <n v="240"/>
    <x v="2"/>
    <s v="ACT"/>
    <x v="0"/>
  </r>
  <r>
    <s v="01/05/2015-31/05/2015"/>
    <x v="10"/>
    <x v="1"/>
    <x v="1"/>
    <x v="0"/>
    <s v="DM33-1310RG    "/>
    <x v="33"/>
    <d v="2015-05-13T00:00:00"/>
    <n v="80"/>
    <n v="161.71"/>
    <n v="12936.800000000001"/>
    <s v="DONGGUAN, CHINA                              "/>
    <s v="TINA (EM)           "/>
    <n v="147583"/>
    <m/>
    <n v="88528"/>
    <n v="200"/>
    <n v="0"/>
    <n v="40"/>
    <s v="RELEASED FOR SHIPMENT         "/>
    <n v="240"/>
    <x v="2"/>
    <s v="ACT"/>
    <x v="0"/>
  </r>
  <r>
    <s v="01/05/2015-31/05/2015"/>
    <x v="10"/>
    <x v="1"/>
    <x v="1"/>
    <x v="0"/>
    <s v="DS5629GB       "/>
    <x v="14"/>
    <d v="2015-05-13T00:00:00"/>
    <n v="891"/>
    <n v="71.83"/>
    <n v="64000.53"/>
    <s v="NING BO, CHINA                               "/>
    <s v="SUMMER, SALLY (CK)  "/>
    <n v="147553"/>
    <m/>
    <n v="88529"/>
    <n v="320"/>
    <n v="0"/>
    <n v="15"/>
    <s v="PLEASE ADVISE YOUR DISPOSITION"/>
    <n v="335"/>
    <x v="2"/>
    <s v="ACT"/>
    <x v="0"/>
  </r>
  <r>
    <s v="01/05/2015-31/05/2015"/>
    <x v="10"/>
    <x v="1"/>
    <x v="1"/>
    <x v="0"/>
    <s v="CS-1205        "/>
    <x v="14"/>
    <d v="2015-05-14T00:00:00"/>
    <n v="1240"/>
    <n v="37.71"/>
    <n v="46760.4"/>
    <s v="NING BO, CHINA                               "/>
    <s v="PHONE, SALLY (CK)   "/>
    <n v="147603"/>
    <m/>
    <n v="88530"/>
    <n v="233.8"/>
    <n v="0"/>
    <n v="15"/>
    <s v="RELEASED FOR SHIPMENT         "/>
    <n v="248.8"/>
    <x v="2"/>
    <s v="ACT"/>
    <x v="0"/>
  </r>
  <r>
    <s v="01/05/2015-31/05/2015"/>
    <x v="10"/>
    <x v="1"/>
    <x v="1"/>
    <x v="0"/>
    <s v="PF2325CG       "/>
    <x v="31"/>
    <d v="2015-05-14T00:00:00"/>
    <n v="362"/>
    <n v="118.31"/>
    <n v="42828.22"/>
    <s v="FU ZHOU, CHINA                               "/>
    <s v="SUNNY, LoShaChun(CK)"/>
    <n v="147614"/>
    <m/>
    <n v="88532"/>
    <n v="214.1"/>
    <n v="22.5"/>
    <n v="210"/>
    <s v="RELEASED FOR SHIPMENT         "/>
    <n v="446.6"/>
    <x v="2"/>
    <s v="ACT"/>
    <x v="0"/>
  </r>
  <r>
    <s v="01/05/2015-31/05/2015"/>
    <x v="10"/>
    <x v="1"/>
    <x v="1"/>
    <x v="0"/>
    <s v="PF3033HG       "/>
    <x v="31"/>
    <d v="2015-05-14T00:00:00"/>
    <n v="74"/>
    <n v="138.36000000000001"/>
    <n v="10238.640000000001"/>
    <s v="FU ZHOU, CHINA                               "/>
    <s v="SUNNY (CK)          "/>
    <n v="147615"/>
    <m/>
    <n v="88533"/>
    <n v="100"/>
    <n v="22.5"/>
    <n v="10"/>
    <s v="RELEASED FOR SHIPMENT         "/>
    <n v="132.5"/>
    <x v="2"/>
    <s v="ACT"/>
    <x v="0"/>
  </r>
  <r>
    <s v="01/05/2015-31/05/2015"/>
    <x v="10"/>
    <x v="1"/>
    <x v="1"/>
    <x v="0"/>
    <s v="PF2325HL       "/>
    <x v="31"/>
    <d v="2015-05-15T00:00:00"/>
    <n v="193"/>
    <n v="114.55"/>
    <n v="22108.149999999998"/>
    <s v="FUZHOU, CHINA                                "/>
    <s v="SUNNY, LOSHACHUN(EM)"/>
    <n v="147670"/>
    <m/>
    <n v="88540"/>
    <n v="200"/>
    <n v="45"/>
    <n v="20"/>
    <s v="RELEASED FOR SHIPMENT         "/>
    <n v="265"/>
    <x v="2"/>
    <s v="ACT"/>
    <x v="0"/>
  </r>
  <r>
    <s v="01/05/2015-31/05/2015"/>
    <x v="10"/>
    <x v="1"/>
    <x v="1"/>
    <x v="0"/>
    <s v="DM25-1245P     "/>
    <x v="33"/>
    <d v="2015-05-19T00:00:00"/>
    <n v="116"/>
    <n v="293.55"/>
    <n v="34051.800000000003"/>
    <s v="DONGGUAN, CHINA                              "/>
    <s v="JULIE (EM)          "/>
    <n v="147758"/>
    <m/>
    <n v="88589"/>
    <n v="200"/>
    <n v="0"/>
    <n v="40"/>
    <s v="RELEASED FOR SHIPMENT         "/>
    <n v="240"/>
    <x v="2"/>
    <s v="ACT"/>
    <x v="0"/>
  </r>
  <r>
    <s v="01/05/2015-31/05/2015"/>
    <x v="10"/>
    <x v="1"/>
    <x v="1"/>
    <x v="0"/>
    <s v="DS5629GP       "/>
    <x v="14"/>
    <d v="2015-05-15T00:00:00"/>
    <n v="1155"/>
    <n v="74.81"/>
    <n v="86405.55"/>
    <s v="NING BO, CHINA                               "/>
    <s v="SALLY, PHONE (CK)   "/>
    <n v="147658"/>
    <m/>
    <n v="88590"/>
    <n v="432"/>
    <n v="0"/>
    <n v="15"/>
    <s v="RELEASED FOR SHIPMENT         "/>
    <n v="447"/>
    <x v="2"/>
    <s v="ACT"/>
    <x v="0"/>
  </r>
  <r>
    <s v="01/05/2015-31/05/2015"/>
    <x v="10"/>
    <x v="1"/>
    <x v="1"/>
    <x v="0"/>
    <s v="DS5629GP       "/>
    <x v="14"/>
    <d v="2015-05-16T00:00:00"/>
    <n v="83"/>
    <n v="74.81"/>
    <n v="6209.2300000000005"/>
    <s v="NING BO, CHINA                               "/>
    <s v="SIMON, SALLY (CK)   "/>
    <n v="147662"/>
    <m/>
    <n v="88591"/>
    <n v="80"/>
    <n v="0"/>
    <n v="15"/>
    <s v="PLEASE ADVISE YOUR DISPOSITION"/>
    <n v="95"/>
    <x v="2"/>
    <s v="ACT"/>
    <x v="0"/>
  </r>
  <r>
    <s v="01/05/2015-31/05/2015"/>
    <x v="10"/>
    <x v="1"/>
    <x v="1"/>
    <x v="0"/>
    <s v="DFP26L-1478W   "/>
    <x v="14"/>
    <d v="2015-05-16T00:00:00"/>
    <n v="324"/>
    <n v="146.76"/>
    <n v="47550.239999999998"/>
    <s v="NING BO, CHINA                               "/>
    <s v="JOYCE (CK)          "/>
    <n v="147663"/>
    <m/>
    <n v="88592"/>
    <n v="237.75"/>
    <n v="0"/>
    <n v="15"/>
    <s v="RELEASED FOR SHIPMENT         "/>
    <n v="252.75"/>
    <x v="2"/>
    <s v="ACT"/>
    <x v="0"/>
  </r>
  <r>
    <s v="01/05/2015-31/05/2015"/>
    <x v="10"/>
    <x v="1"/>
    <x v="1"/>
    <x v="0"/>
    <s v="DF2024L        "/>
    <x v="14"/>
    <d v="2015-05-16T00:00:00"/>
    <n v="200"/>
    <n v="48.1"/>
    <n v="9620"/>
    <s v="NING BO, CHINA                               "/>
    <s v="SUMMER, SALLY (CK)  "/>
    <n v="147664"/>
    <m/>
    <n v="88593"/>
    <n v="80"/>
    <n v="0"/>
    <n v="15"/>
    <s v="RELEASED FOR SHIPMENT         "/>
    <n v="95"/>
    <x v="2"/>
    <s v="ACT"/>
    <x v="0"/>
  </r>
  <r>
    <s v="01/05/2015-31/05/2015"/>
    <x v="10"/>
    <x v="1"/>
    <x v="1"/>
    <x v="0"/>
    <s v="6908891159     "/>
    <x v="14"/>
    <d v="2015-05-16T00:00:00"/>
    <n v="1044"/>
    <n v="1"/>
    <n v="1044"/>
    <s v="NING BO, CHINA                               "/>
    <s v="SIMON, JODIE (CK)   "/>
    <n v="147665"/>
    <m/>
    <n v="88594"/>
    <n v="160"/>
    <n v="0"/>
    <n v="15"/>
    <s v="RELEASED FOR SHIPMENT         "/>
    <n v="175"/>
    <x v="2"/>
    <s v="ACT"/>
    <x v="0"/>
  </r>
  <r>
    <s v="01/05/2015-31/05/2015"/>
    <x v="10"/>
    <x v="1"/>
    <x v="1"/>
    <x v="0"/>
    <s v="6908891159     "/>
    <x v="14"/>
    <d v="2015-05-18T00:00:00"/>
    <n v="1044"/>
    <n v="1"/>
    <n v="1044"/>
    <s v="NINGBO, CHINA                                "/>
    <s v="SIMON,PHONE (EM)    "/>
    <n v="147724"/>
    <m/>
    <n v="88595"/>
    <n v="160"/>
    <n v="0"/>
    <n v="15"/>
    <s v="REJECTED FOR SHIPMENT         "/>
    <n v="175"/>
    <x v="2"/>
    <s v="ACT"/>
    <x v="0"/>
  </r>
  <r>
    <s v="01/05/2015-31/05/2015"/>
    <x v="10"/>
    <x v="1"/>
    <x v="1"/>
    <x v="0"/>
    <s v="DF2624L        "/>
    <x v="14"/>
    <d v="2015-05-18T00:00:00"/>
    <n v="498"/>
    <n v="71.849999999999994"/>
    <n v="35781.299999999996"/>
    <s v="NINGBO, CHINA                                "/>
    <s v="PHONE, SIMON (EM)   "/>
    <n v="147725"/>
    <m/>
    <n v="88596"/>
    <n v="178.9"/>
    <n v="0"/>
    <n v="15"/>
    <s v="RELEASED FOR SHIPMENT         "/>
    <n v="193.9"/>
    <x v="2"/>
    <s v="ACT"/>
    <x v="0"/>
  </r>
  <r>
    <s v="01/05/2015-31/05/2015"/>
    <x v="10"/>
    <x v="1"/>
    <x v="1"/>
    <x v="0"/>
    <s v="DF2624L        "/>
    <x v="14"/>
    <d v="2015-05-19T00:00:00"/>
    <n v="200"/>
    <n v="71.849999999999994"/>
    <n v="14369.999999999998"/>
    <s v="NING BO, CHINA                               "/>
    <s v="JOYCE, PHONE (CK)   "/>
    <n v="147746"/>
    <m/>
    <n v="88597"/>
    <n v="80"/>
    <n v="0"/>
    <n v="15"/>
    <s v="RELEASED FOR SHIPMENT         "/>
    <n v="95"/>
    <x v="2"/>
    <s v="ACT"/>
    <x v="0"/>
  </r>
  <r>
    <s v="01/05/2015-31/05/2015"/>
    <x v="10"/>
    <x v="1"/>
    <x v="1"/>
    <x v="0"/>
    <s v="TDS8515TC      "/>
    <x v="14"/>
    <d v="2015-05-19T00:00:00"/>
    <n v="107"/>
    <n v="1"/>
    <n v="107"/>
    <s v="NING BO, CHINA                               "/>
    <s v="PHONE, SUMMER (CK)  "/>
    <n v="147747"/>
    <m/>
    <n v="88598"/>
    <n v="80"/>
    <n v="0"/>
    <n v="15"/>
    <s v="RELEASED FOR SHIPMENT         "/>
    <n v="95"/>
    <x v="2"/>
    <s v="ACT"/>
    <x v="0"/>
  </r>
  <r>
    <s v="01/05/2015-31/05/2015"/>
    <x v="10"/>
    <x v="1"/>
    <x v="1"/>
    <x v="0"/>
    <s v="DF3015         "/>
    <x v="14"/>
    <d v="2015-05-20T00:00:00"/>
    <n v="273"/>
    <n v="132.13"/>
    <n v="36071.49"/>
    <s v="NING BO, CHINA                               "/>
    <s v="SIMON, PHONE (CK)   "/>
    <n v="147788"/>
    <m/>
    <n v="88599"/>
    <n v="180.4"/>
    <n v="0"/>
    <n v="15"/>
    <s v="REJECTED FOR SHIPMENT         "/>
    <n v="195.4"/>
    <x v="2"/>
    <s v="ACT"/>
    <x v="0"/>
  </r>
  <r>
    <s v="01/05/2015-31/05/2015"/>
    <x v="10"/>
    <x v="1"/>
    <x v="1"/>
    <x v="0"/>
    <s v="DWF3651B       "/>
    <x v="14"/>
    <d v="2015-05-21T00:00:00"/>
    <n v="231"/>
    <n v="110.44"/>
    <n v="25511.64"/>
    <s v="NING BO, CHINA                               "/>
    <s v="PAUL, SALLY (CK)    "/>
    <n v="147841"/>
    <m/>
    <n v="88600"/>
    <n v="160"/>
    <n v="0"/>
    <n v="15"/>
    <s v="REJECTED FOR SHIPMENT         "/>
    <n v="175"/>
    <x v="2"/>
    <s v="ACT"/>
    <x v="0"/>
  </r>
  <r>
    <s v="01/05/2015-31/05/2015"/>
    <x v="10"/>
    <x v="1"/>
    <x v="1"/>
    <x v="0"/>
    <s v="CKHA20D31W     "/>
    <x v="32"/>
    <d v="2015-05-27T00:00:00"/>
    <n v="25"/>
    <n v="41.14"/>
    <n v="1028.5"/>
    <s v="SHENZHEN, CHINA                              "/>
    <s v="APPLE, LINDA (EM)   "/>
    <n v="148023"/>
    <m/>
    <n v="88792"/>
    <n v="100"/>
    <n v="0"/>
    <n v="15"/>
    <s v="RELEASED FOR SHIPMENT         "/>
    <n v="115"/>
    <x v="2"/>
    <s v="ACT"/>
    <x v="0"/>
  </r>
  <r>
    <s v="01/05/2015-31/05/2015"/>
    <x v="10"/>
    <x v="1"/>
    <x v="1"/>
    <x v="0"/>
    <s v="EUH10B74CT     "/>
    <x v="32"/>
    <d v="2015-05-27T00:00:00"/>
    <n v="25"/>
    <n v="161.41"/>
    <n v="4035.25"/>
    <s v="SHENZHEN, CHINA                              "/>
    <s v="LINDA, EVA (EM)     "/>
    <n v="148024"/>
    <m/>
    <n v="88793"/>
    <n v="100"/>
    <n v="0"/>
    <n v="15"/>
    <s v="RELEASED FOR SHIPMENT         "/>
    <n v="115"/>
    <x v="2"/>
    <s v="ACT"/>
    <x v="0"/>
  </r>
  <r>
    <s v="01/05/2015-31/05/2015"/>
    <x v="10"/>
    <x v="1"/>
    <x v="1"/>
    <x v="0"/>
    <s v="T23WH0531CW    "/>
    <x v="32"/>
    <d v="2015-05-27T00:00:00"/>
    <n v="25"/>
    <n v="25.45"/>
    <n v="636.25"/>
    <s v="SHENZHEN, CHINA                              "/>
    <s v="EVA, APPLE (EM)     "/>
    <n v="148025"/>
    <m/>
    <n v="88794"/>
    <n v="100"/>
    <n v="0"/>
    <n v="15"/>
    <s v="RELEASED FOR SHIPMENT         "/>
    <n v="115"/>
    <x v="2"/>
    <s v="ACT"/>
    <x v="0"/>
  </r>
  <r>
    <s v="01/05/2015-31/05/2015"/>
    <x v="10"/>
    <x v="1"/>
    <x v="1"/>
    <x v="0"/>
    <s v="T23WH0731CW    "/>
    <x v="32"/>
    <d v="2015-05-27T00:00:00"/>
    <n v="325"/>
    <n v="23.95"/>
    <n v="7783.75"/>
    <s v="SHENZHEN, CHINA                              "/>
    <s v="EVA, LINDA (EM)     "/>
    <n v="148026"/>
    <m/>
    <n v="88795"/>
    <n v="200"/>
    <n v="0"/>
    <n v="15"/>
    <s v="RELEASED FOR SHIPMENT         "/>
    <n v="215"/>
    <x v="2"/>
    <s v="ACT"/>
    <x v="0"/>
  </r>
  <r>
    <s v="01/05/2015-31/05/2015"/>
    <x v="10"/>
    <x v="1"/>
    <x v="1"/>
    <x v="0"/>
    <s v="EUH05B41T      "/>
    <x v="32"/>
    <d v="2015-05-28T00:00:00"/>
    <n v="25"/>
    <n v="117.17"/>
    <n v="2929.25"/>
    <s v="SHENZHEN, CHINA                              "/>
    <s v="LINDA, EVA (EM)     "/>
    <n v="148044"/>
    <m/>
    <n v="88796"/>
    <n v="100"/>
    <n v="0"/>
    <n v="15"/>
    <s v="RELEASED FOR SHIPMENT         "/>
    <n v="115"/>
    <x v="2"/>
    <s v="ACT"/>
    <x v="0"/>
  </r>
  <r>
    <s v="01/05/2015-31/05/2015"/>
    <x v="10"/>
    <x v="1"/>
    <x v="1"/>
    <x v="0"/>
    <s v="EWA20C31       "/>
    <x v="32"/>
    <d v="2015-05-28T00:00:00"/>
    <n v="25"/>
    <n v="86.31"/>
    <n v="2157.75"/>
    <s v="SHENZHEN, CHINA                              "/>
    <s v="APPLE, LINDA (EM)   "/>
    <n v="148045"/>
    <m/>
    <n v="88797"/>
    <n v="100"/>
    <n v="0"/>
    <n v="15"/>
    <s v="RELEASED FOR SHIPMENT         "/>
    <n v="115"/>
    <x v="2"/>
    <s v="ACT"/>
    <x v="0"/>
  </r>
  <r>
    <s v="01/05/2015-31/05/2015"/>
    <x v="10"/>
    <x v="1"/>
    <x v="1"/>
    <x v="0"/>
    <s v="T23WH1031CW    "/>
    <x v="32"/>
    <d v="2015-05-28T00:00:00"/>
    <n v="125"/>
    <n v="24.05"/>
    <n v="3006.25"/>
    <s v="SHENZHEN, CHINA                              "/>
    <s v="APPLE, EVA (EM)     "/>
    <n v="148046"/>
    <m/>
    <n v="88798"/>
    <n v="100"/>
    <n v="0"/>
    <n v="15"/>
    <s v="RELEASED FOR SHIPMENT         "/>
    <n v="115"/>
    <x v="2"/>
    <s v="ACT"/>
    <x v="0"/>
  </r>
  <r>
    <s v="01/05/2015-31/05/2015"/>
    <x v="10"/>
    <x v="1"/>
    <x v="1"/>
    <x v="0"/>
    <s v="T23WH1511CW    "/>
    <x v="32"/>
    <d v="2015-05-28T00:00:00"/>
    <n v="75"/>
    <n v="25.42"/>
    <n v="1906.5000000000002"/>
    <s v="SHENZHEN, CHINA                              "/>
    <s v="EVA, APPLE (EM)     "/>
    <n v="148047"/>
    <m/>
    <n v="88799"/>
    <n v="100"/>
    <n v="0"/>
    <n v="15"/>
    <s v="RELEASED FOR SHIPMENT         "/>
    <n v="115"/>
    <x v="2"/>
    <s v="ACT"/>
    <x v="0"/>
  </r>
  <r>
    <s v="01/05/2015-31/05/2015"/>
    <x v="10"/>
    <x v="1"/>
    <x v="1"/>
    <x v="0"/>
    <s v="BFSL33-AICO    "/>
    <x v="14"/>
    <d v="2015-05-20T00:00:00"/>
    <n v="424"/>
    <n v="156.41999999999999"/>
    <n v="66322.080000000002"/>
    <s v="NING BO, CHINA                               "/>
    <s v="SUMMER, ALAN (CK)   "/>
    <n v="147912"/>
    <m/>
    <n v="88800"/>
    <n v="331.6"/>
    <n v="0"/>
    <n v="15"/>
    <s v="PLEASE ADVISE YOUR DISPOSITION"/>
    <n v="346.6"/>
    <x v="2"/>
    <s v="ACT"/>
    <x v="0"/>
  </r>
  <r>
    <s v="01/05/2015-31/05/2015"/>
    <x v="10"/>
    <x v="1"/>
    <x v="1"/>
    <x v="0"/>
    <s v="DF3033ST       "/>
    <x v="14"/>
    <d v="2015-05-22T00:00:00"/>
    <n v="305"/>
    <n v="116.86"/>
    <n v="35642.300000000003"/>
    <s v="NING BO, CHINA                               "/>
    <s v="                    "/>
    <n v="147867"/>
    <m/>
    <n v="88801"/>
    <n v="178.2"/>
    <n v="0"/>
    <n v="15"/>
    <s v="RELEASED FOR SHIPMENT         "/>
    <n v="193.2"/>
    <x v="2"/>
    <s v="ACT"/>
    <x v="0"/>
  </r>
  <r>
    <s v="01/05/2015-31/05/2015"/>
    <x v="10"/>
    <x v="1"/>
    <x v="1"/>
    <x v="0"/>
    <s v="DF2550REV07    "/>
    <x v="14"/>
    <d v="2015-05-22T00:00:00"/>
    <n v="150"/>
    <n v="67.92"/>
    <n v="10188"/>
    <s v="NING BO, CHINA                               "/>
    <s v="JOYCE, ALAN (CK)    "/>
    <n v="147866"/>
    <m/>
    <n v="88802"/>
    <n v="80"/>
    <n v="0"/>
    <n v="15"/>
    <s v="RELEASED FOR SHIPMENT         "/>
    <n v="95"/>
    <x v="2"/>
    <s v="ACT"/>
    <x v="0"/>
  </r>
  <r>
    <s v="01/05/2015-31/05/2015"/>
    <x v="10"/>
    <x v="1"/>
    <x v="1"/>
    <x v="0"/>
    <s v="DF2608 REV26   "/>
    <x v="14"/>
    <d v="2015-05-22T00:00:00"/>
    <n v="416"/>
    <n v="90.42"/>
    <n v="37614.720000000001"/>
    <s v="NING BO, CHINA                               "/>
    <s v="SIMON, JODIE (CK)   "/>
    <n v="147872"/>
    <m/>
    <n v="88803"/>
    <n v="188.1"/>
    <n v="0"/>
    <n v="15"/>
    <s v="REJECTED FOR SHIPMENT         "/>
    <n v="203.1"/>
    <x v="2"/>
    <s v="ACT"/>
    <x v="0"/>
  </r>
  <r>
    <s v="01/05/2015-31/05/2015"/>
    <x v="10"/>
    <x v="1"/>
    <x v="1"/>
    <x v="0"/>
    <s v="DWF3651B       "/>
    <x v="14"/>
    <d v="2015-05-23T00:00:00"/>
    <n v="231"/>
    <n v="110.44"/>
    <n v="25511.64"/>
    <s v="NING BO, CHINA                               "/>
    <s v="SALLY, SIMON (CK)   "/>
    <n v="147913"/>
    <m/>
    <n v="88804"/>
    <n v="127.6"/>
    <n v="0"/>
    <n v="15"/>
    <s v="PLEASE ADVISE YOUR DISPOSITION"/>
    <n v="142.6"/>
    <x v="2"/>
    <s v="ACT"/>
    <x v="0"/>
  </r>
  <r>
    <s v="01/05/2015-31/05/2015"/>
    <x v="10"/>
    <x v="1"/>
    <x v="1"/>
    <x v="0"/>
    <s v="BLF34          "/>
    <x v="14"/>
    <d v="2015-05-23T00:00:00"/>
    <n v="324"/>
    <n v="123.1"/>
    <n v="39884.400000000001"/>
    <s v="NING BO, CHINA                               "/>
    <s v="JOYCE, SIMON (CK)   "/>
    <n v="147914"/>
    <m/>
    <n v="88805"/>
    <n v="199.4"/>
    <n v="0"/>
    <n v="15"/>
    <s v="PLEASE ADVISE YOUR DISPOSITION"/>
    <n v="214.4"/>
    <x v="2"/>
    <s v="ACT"/>
    <x v="0"/>
  </r>
  <r>
    <s v="01/05/2015-31/05/2015"/>
    <x v="10"/>
    <x v="1"/>
    <x v="1"/>
    <x v="0"/>
    <s v="DLG1058 REV04  "/>
    <x v="14"/>
    <d v="2015-05-23T00:00:00"/>
    <n v="546"/>
    <n v="153.12"/>
    <n v="83603.520000000004"/>
    <s v="NING BO, CHINA                               "/>
    <s v="SALLY, PAUL (CK)    "/>
    <n v="147915"/>
    <m/>
    <n v="88806"/>
    <n v="418"/>
    <n v="0"/>
    <n v="15"/>
    <s v="PLEASE ADVISE YOUR DISPOSITION"/>
    <n v="433"/>
    <x v="2"/>
    <s v="ACT"/>
    <x v="0"/>
  </r>
  <r>
    <s v="01/05/2015-31/05/2015"/>
    <x v="10"/>
    <x v="1"/>
    <x v="1"/>
    <x v="0"/>
    <s v="BF39STP REV13  "/>
    <x v="14"/>
    <d v="2015-05-25T00:00:00"/>
    <n v="185"/>
    <n v="1153.76"/>
    <n v="213445.6"/>
    <s v="NING BO, CHINA                               "/>
    <s v="JOYCE (CK)          "/>
    <n v="147916"/>
    <m/>
    <n v="88807"/>
    <n v="107.1"/>
    <n v="0"/>
    <n v="15"/>
    <s v="RELEASED FOR SHIPMENT         "/>
    <n v="122.1"/>
    <x v="2"/>
    <s v="ACT"/>
    <x v="0"/>
  </r>
  <r>
    <s v="01/05/2015-31/05/2015"/>
    <x v="10"/>
    <x v="1"/>
    <x v="1"/>
    <x v="0"/>
    <s v="DS5629GB       "/>
    <x v="14"/>
    <d v="2015-05-26T00:00:00"/>
    <n v="1782"/>
    <n v="71.83"/>
    <n v="128001.06"/>
    <s v="NING BO, CHINA                               "/>
    <s v="PHONE, SALLY (CK)   "/>
    <n v="147978"/>
    <m/>
    <n v="88808"/>
    <n v="640"/>
    <n v="0"/>
    <n v="15"/>
    <s v="RELEASED FOR SHIPMENT         "/>
    <n v="655"/>
    <x v="2"/>
    <s v="ACT"/>
    <x v="0"/>
  </r>
  <r>
    <s v="01/05/2015-31/05/2015"/>
    <x v="10"/>
    <x v="1"/>
    <x v="1"/>
    <x v="0"/>
    <s v="BF39DXP REV    "/>
    <x v="14"/>
    <d v="2015-05-26T00:00:00"/>
    <n v="190"/>
    <n v="136.58000000000001"/>
    <n v="25950.2"/>
    <s v="NING BO, CHINA                               "/>
    <s v="PHONE, SALLY (CK)   "/>
    <n v="147979"/>
    <m/>
    <n v="88809"/>
    <n v="129.75"/>
    <n v="0"/>
    <n v="15"/>
    <s v="RELEASED FOR SHIPMENT         "/>
    <n v="144.75"/>
    <x v="2"/>
    <s v="ACT"/>
    <x v="0"/>
  </r>
  <r>
    <s v="01/05/2015-31/05/2015"/>
    <x v="10"/>
    <x v="1"/>
    <x v="1"/>
    <x v="0"/>
    <s v="CS-1205        "/>
    <x v="14"/>
    <d v="2015-05-27T00:00:00"/>
    <n v="620"/>
    <n v="37.71"/>
    <n v="23380.2"/>
    <s v="NING BO, CHINA                               "/>
    <s v="JOYCE, RONNIE (CK)  "/>
    <n v="148017"/>
    <m/>
    <n v="88810"/>
    <n v="160"/>
    <n v="0"/>
    <n v="15"/>
    <s v="PLEASE ADVISE YOUR DISPOSITION"/>
    <n v="175"/>
    <x v="2"/>
    <s v="ACT"/>
    <x v="0"/>
  </r>
  <r>
    <s v="01/05/2015-31/05/2015"/>
    <x v="10"/>
    <x v="1"/>
    <x v="1"/>
    <x v="0"/>
    <s v="6901740259     "/>
    <x v="14"/>
    <d v="2015-05-27T00:00:00"/>
    <n v="117"/>
    <n v="145.47999999999999"/>
    <n v="17021.16"/>
    <s v="NING BO, CHINA                               "/>
    <s v="JOYCE, RONNIE (CK)  "/>
    <n v="148018"/>
    <m/>
    <n v="88811"/>
    <n v="85.1"/>
    <n v="0"/>
    <n v="15"/>
    <s v="RELEASED FOR SHIPMENT         "/>
    <n v="100.1"/>
    <x v="2"/>
    <s v="ACT"/>
    <x v="0"/>
  </r>
  <r>
    <s v="01/05/2015-31/05/2015"/>
    <x v="10"/>
    <x v="1"/>
    <x v="1"/>
    <x v="0"/>
    <s v="DS5629GB       "/>
    <x v="14"/>
    <d v="2015-05-28T00:00:00"/>
    <n v="2079"/>
    <n v="71.83"/>
    <n v="149334.57"/>
    <s v="NING BO, CHINA                               "/>
    <s v="SALLY, SIMON (CK)   "/>
    <n v="148056"/>
    <m/>
    <n v="88812"/>
    <n v="746.7"/>
    <n v="0"/>
    <n v="15"/>
    <s v="PLEASE ADVISE YOUR DISPOSITION"/>
    <n v="761.7"/>
    <x v="2"/>
    <s v="ACT"/>
    <x v="0"/>
  </r>
  <r>
    <s v="01/05/2015-31/05/2015"/>
    <x v="10"/>
    <x v="1"/>
    <x v="1"/>
    <x v="0"/>
    <s v="DWF3651B       "/>
    <x v="14"/>
    <d v="2015-05-29T00:00:00"/>
    <n v="1536"/>
    <n v="110.44"/>
    <n v="169635.84"/>
    <s v="NING BO, CHINA                               "/>
    <s v="SIMON, ALAN (CK)    "/>
    <n v="148134"/>
    <m/>
    <n v="88814"/>
    <n v="848.2"/>
    <n v="0"/>
    <n v="15"/>
    <s v="PLEASE ADVISE YOUR DISPOSITION"/>
    <n v="863.2"/>
    <x v="2"/>
    <s v="ACT"/>
    <x v="0"/>
  </r>
  <r>
    <s v="01/05/2015-31/05/2015"/>
    <x v="10"/>
    <x v="1"/>
    <x v="1"/>
    <x v="0"/>
    <s v="BFSL33         "/>
    <x v="14"/>
    <d v="2015-05-30T00:00:00"/>
    <n v="150"/>
    <n v="154.25"/>
    <n v="23137.5"/>
    <s v="NING BO, CHINA                               "/>
    <s v="PHONE, SIMON (CK)   "/>
    <n v="148110"/>
    <m/>
    <n v="88817"/>
    <n v="115.7"/>
    <n v="0"/>
    <n v="15"/>
    <s v="PLEASE ADVISE YOUR DISPOSITION"/>
    <n v="130.69999999999999"/>
    <x v="2"/>
    <s v="ACT"/>
    <x v="0"/>
  </r>
  <r>
    <s v="01/05/2015-31/05/2015"/>
    <x v="10"/>
    <x v="1"/>
    <x v="1"/>
    <x v="0"/>
    <s v="PF3033HL       "/>
    <x v="42"/>
    <d v="2015-05-30T00:00:00"/>
    <n v="674"/>
    <n v="128.96"/>
    <n v="86919.040000000008"/>
    <s v="FUZHOU, CHINA                                "/>
    <s v="SUNNY (EM)          "/>
    <n v="148135"/>
    <m/>
    <n v="88818"/>
    <n v="434.6"/>
    <n v="0"/>
    <n v="15"/>
    <s v="PLEASE ADVISE YOUR DISPOSITION"/>
    <n v="449.6"/>
    <x v="2"/>
    <s v="ACT"/>
    <x v="0"/>
  </r>
  <r>
    <s v="01/05/2015-31/05/2015"/>
    <x v="10"/>
    <x v="1"/>
    <x v="1"/>
    <x v="0"/>
    <s v="EUH08B84CT     "/>
    <x v="32"/>
    <d v="2015-05-29T00:00:00"/>
    <n v="50"/>
    <n v="161"/>
    <n v="8050"/>
    <s v="SHENZHEN, CHINA                              "/>
    <s v="LINDA, EVA (EM)     "/>
    <n v="148077"/>
    <m/>
    <n v="88991"/>
    <n v="100"/>
    <n v="0"/>
    <n v="22.5"/>
    <s v="PLEASE ADVISE YOUR DISPOSITION"/>
    <n v="122.5"/>
    <x v="2"/>
    <s v="ACT"/>
    <x v="0"/>
  </r>
  <r>
    <s v="01/05/2015-31/05/2015"/>
    <x v="10"/>
    <x v="1"/>
    <x v="1"/>
    <x v="0"/>
    <s v="EUH03B21T      "/>
    <x v="32"/>
    <d v="2015-05-29T00:00:00"/>
    <n v="25"/>
    <n v="105.44"/>
    <n v="2636"/>
    <s v="SHENZHEN, CHINA                              "/>
    <s v="LINDA, APPLE (EM)   "/>
    <n v="148079"/>
    <m/>
    <n v="88990"/>
    <n v="100"/>
    <n v="0"/>
    <n v="22.5"/>
    <s v="PLEASE ADVISE YOUR DISPOSITION"/>
    <n v="122.5"/>
    <x v="2"/>
    <s v="ACT"/>
    <x v="0"/>
  </r>
  <r>
    <s v="01/05/2015-31/05/2015"/>
    <x v="10"/>
    <x v="1"/>
    <x v="1"/>
    <x v="0"/>
    <s v="PF3033HG       "/>
    <x v="42"/>
    <d v="2015-05-29T00:00:00"/>
    <n v="674"/>
    <m/>
    <n v="0"/>
    <s v="FUZHOU CHINA                                 "/>
    <s v="SUNNY (EM)          "/>
    <n v="148117"/>
    <m/>
    <n v="88992"/>
    <n v="200"/>
    <n v="45"/>
    <n v="0"/>
    <s v="PLEASE ADVISE YOUR DISPOSITION"/>
    <n v="245"/>
    <x v="2"/>
    <s v="ACT"/>
    <x v="0"/>
  </r>
  <r>
    <s v="01/05/2015-31/05/2015"/>
    <x v="10"/>
    <x v="1"/>
    <x v="1"/>
    <x v="0"/>
    <s v="PF2325CG       "/>
    <x v="42"/>
    <d v="2015-05-29T00:00:00"/>
    <n v="82"/>
    <m/>
    <n v="0"/>
    <s v="FUZHOU, CHINA                                "/>
    <s v="SUNNY (EM)          "/>
    <n v="148118"/>
    <m/>
    <n v="88993"/>
    <n v="200"/>
    <n v="45"/>
    <n v="0"/>
    <s v="PLEASE ADVISE YOUR DISPOSITION"/>
    <n v="245"/>
    <x v="2"/>
    <s v="ACT"/>
    <x v="0"/>
  </r>
  <r>
    <s v="01/05/2015-31/05/2015"/>
    <x v="11"/>
    <x v="1"/>
    <x v="1"/>
    <x v="0"/>
    <s v="BIM60STA       "/>
    <x v="34"/>
    <d v="2015-05-20T00:00:00"/>
    <n v="305"/>
    <n v="76.98"/>
    <n v="23478.9"/>
    <s v="SHUNDE, CHINA                                "/>
    <s v="LILY, LUCY (EM)     "/>
    <n v="147798"/>
    <m/>
    <n v="88616"/>
    <n v="117.4"/>
    <n v="0"/>
    <n v="35"/>
    <s v="REJECTED FOR SHIPMENT         "/>
    <n v="152.4"/>
    <x v="1"/>
    <s v="ACT"/>
    <x v="0"/>
  </r>
  <r>
    <s v="01/05/2015-31/05/2015"/>
    <x v="11"/>
    <x v="1"/>
    <x v="1"/>
    <x v="0"/>
    <s v="BIM60BLK       "/>
    <x v="34"/>
    <d v="2015-05-20T00:00:00"/>
    <n v="200"/>
    <n v="76.98"/>
    <n v="15396"/>
    <s v="SHUNDE, CHINA                                "/>
    <s v="LUCY, LILY (EM)     "/>
    <n v="147782"/>
    <m/>
    <n v="88617"/>
    <n v="100"/>
    <n v="0"/>
    <n v="0"/>
    <s v="REJECTED FOR SHIPMENT         "/>
    <n v="100"/>
    <x v="1"/>
    <s v="ACT"/>
    <x v="0"/>
  </r>
  <r>
    <s v="01/05/2015-31/05/2015"/>
    <x v="11"/>
    <x v="1"/>
    <x v="1"/>
    <x v="0"/>
    <s v="45040 (DIMPCO) "/>
    <x v="43"/>
    <d v="2015-05-22T00:00:00"/>
    <n v="1530"/>
    <n v="24.1"/>
    <n v="36873"/>
    <s v="BOAN, SHENZHEN, CHINA                        "/>
    <s v="COCO, ZITA (AS)     "/>
    <n v="147864"/>
    <m/>
    <n v="88788"/>
    <n v="200"/>
    <n v="0"/>
    <n v="45"/>
    <s v="RELEASED FOR SHIPMENT         "/>
    <n v="245"/>
    <x v="1"/>
    <s v="ACT"/>
    <x v="0"/>
  </r>
  <r>
    <s v="01/05/2015-31/05/2015"/>
    <x v="11"/>
    <x v="1"/>
    <x v="1"/>
    <x v="0"/>
    <s v="45041 (DIMPCO) "/>
    <x v="43"/>
    <d v="2015-05-22T00:00:00"/>
    <n v="922"/>
    <n v="24.1"/>
    <n v="22220.2"/>
    <s v="BAOAN,  SHENZHEN, CHINA                      "/>
    <s v="TRACY, APPLE (AS)   "/>
    <n v="147865"/>
    <m/>
    <n v="88789"/>
    <n v="200"/>
    <n v="0"/>
    <n v="0"/>
    <s v="RELEASED FOR SHIPMENT         "/>
    <n v="200"/>
    <x v="1"/>
    <s v="ACT"/>
    <x v="0"/>
  </r>
  <r>
    <s v="01/05/2015-31/05/2015"/>
    <x v="11"/>
    <x v="1"/>
    <x v="1"/>
    <x v="0"/>
    <s v="45041 (DIMPCO) "/>
    <x v="43"/>
    <d v="2015-05-25T00:00:00"/>
    <n v="1530"/>
    <n v="24.1"/>
    <n v="36873"/>
    <s v="SHENZHEN, CHINA                              "/>
    <s v="TRACY (EM)          "/>
    <n v="147897"/>
    <m/>
    <n v="88790"/>
    <n v="184.4"/>
    <n v="0"/>
    <n v="45"/>
    <s v="RELEASED FOR SHIPMENT         "/>
    <n v="229.4"/>
    <x v="1"/>
    <s v="ACT"/>
    <x v="0"/>
  </r>
  <r>
    <s v="01/05/2015-31/05/2015"/>
    <x v="11"/>
    <x v="1"/>
    <x v="1"/>
    <x v="0"/>
    <s v="70091          "/>
    <x v="35"/>
    <d v="2015-05-25T00:00:00"/>
    <n v="1468"/>
    <n v="31.25"/>
    <n v="45875"/>
    <s v="SUZHOU, CHINA                                "/>
    <s v="PERRY, APPLE (EM)   "/>
    <n v="147958"/>
    <m/>
    <n v="88791"/>
    <n v="229.4"/>
    <n v="0"/>
    <n v="40"/>
    <s v="RELEASED FOR SHIPMENT         "/>
    <n v="269.39999999999998"/>
    <x v="1"/>
    <s v="ACT"/>
    <x v="0"/>
  </r>
  <r>
    <s v="01/05/2015-31/05/2015"/>
    <x v="11"/>
    <x v="1"/>
    <x v="1"/>
    <x v="0"/>
    <s v="46730          "/>
    <x v="36"/>
    <d v="2015-05-29T00:00:00"/>
    <n v="1450"/>
    <n v="1"/>
    <n v="1450"/>
    <s v="ZHONGSHAN, CHINA                             "/>
    <s v="LOUISA, ANNIE (EM)  "/>
    <n v="148092"/>
    <m/>
    <n v="88994"/>
    <n v="200"/>
    <n v="0"/>
    <n v="50"/>
    <s v="PLEASE ADVISE YOUR DISPOSITION"/>
    <n v="250"/>
    <x v="1"/>
    <s v="ACT"/>
    <x v="0"/>
  </r>
  <r>
    <s v="01/05/2015-31/05/2015"/>
    <x v="1"/>
    <x v="2"/>
    <x v="1"/>
    <x v="0"/>
    <s v="GN1200TNGV     "/>
    <x v="11"/>
    <d v="2015-05-11T00:00:00"/>
    <n v="28"/>
    <m/>
    <n v="0"/>
    <s v="QINGDAO, CHINA                               "/>
    <s v="ANDY (EM)           "/>
    <n v="147466"/>
    <m/>
    <n v="88518"/>
    <n v="200"/>
    <n v="45"/>
    <n v="20"/>
    <s v="REPORT OF SURVEY              "/>
    <n v="265"/>
    <x v="1"/>
    <s v="ACT"/>
    <x v="0"/>
  </r>
  <r>
    <s v="01/05/2015-31/05/2015"/>
    <x v="3"/>
    <x v="2"/>
    <x v="1"/>
    <x v="0"/>
    <s v="CF200LW        "/>
    <x v="18"/>
    <d v="2015-05-05T00:00:00"/>
    <n v="135"/>
    <m/>
    <n v="0"/>
    <s v="QING DAO, CHINA                              "/>
    <s v="ANDY (CK)           "/>
    <n v="147275"/>
    <m/>
    <n v="88354"/>
    <n v="200"/>
    <n v="45"/>
    <n v="85"/>
    <s v="REPORT OF SURVEY              "/>
    <n v="330"/>
    <x v="1"/>
    <s v="ACT"/>
    <x v="0"/>
  </r>
  <r>
    <s v="01/05/2015-31/05/2015"/>
    <x v="3"/>
    <x v="2"/>
    <x v="1"/>
    <x v="0"/>
    <s v="NWL50263WWHI   "/>
    <x v="20"/>
    <d v="2015-05-13T00:00:00"/>
    <n v="274"/>
    <m/>
    <n v="0"/>
    <s v="CIXI, CHINA                                  "/>
    <s v="SIMON (CK)          "/>
    <n v="147558"/>
    <m/>
    <n v="88504"/>
    <n v="200"/>
    <n v="0"/>
    <n v="25"/>
    <s v="REPORT OF SURVEY              "/>
    <n v="225"/>
    <x v="1"/>
    <s v="ACT"/>
    <x v="0"/>
  </r>
  <r>
    <s v="01/05/2015-31/05/2015"/>
    <x v="3"/>
    <x v="2"/>
    <x v="1"/>
    <x v="0"/>
    <s v="NW COMW5517WHT "/>
    <x v="20"/>
    <d v="2015-05-13T00:00:00"/>
    <n v="106"/>
    <m/>
    <n v="0"/>
    <s v="CIXI, CHINA                                  "/>
    <s v="SIMON (CK)          "/>
    <n v="147559"/>
    <m/>
    <n v="0"/>
    <n v="0"/>
    <n v="0"/>
    <n v="0"/>
    <s v="REPORT OF SURVEY              "/>
    <n v="0"/>
    <x v="1"/>
    <s v="ACT"/>
    <x v="0"/>
  </r>
  <r>
    <s v="01/05/2015-31/05/2015"/>
    <x v="3"/>
    <x v="2"/>
    <x v="1"/>
    <x v="0"/>
    <s v="T50122W        "/>
    <x v="17"/>
    <d v="2015-05-14T00:00:00"/>
    <n v="167"/>
    <m/>
    <n v="0"/>
    <s v="NAN SHA, CHINA                               "/>
    <s v="TRACY (YUKI)        "/>
    <n v="147610"/>
    <m/>
    <n v="88536"/>
    <n v="200"/>
    <n v="0"/>
    <n v="60"/>
    <s v="REPORT OF SURVEY              "/>
    <n v="260"/>
    <x v="1"/>
    <s v="ACT"/>
    <x v="0"/>
  </r>
  <r>
    <s v="01/05/2015-31/05/2015"/>
    <x v="3"/>
    <x v="2"/>
    <x v="1"/>
    <x v="0"/>
    <s v="TF5517W        "/>
    <x v="17"/>
    <d v="2015-05-14T00:00:00"/>
    <n v="101"/>
    <m/>
    <n v="0"/>
    <s v="HE FEI, CHINA                                "/>
    <s v="JERRY (YUKI)        "/>
    <n v="147605"/>
    <m/>
    <n v="88513"/>
    <n v="400"/>
    <n v="0"/>
    <n v="25"/>
    <s v="REPORT OF SURVEY              "/>
    <n v="425"/>
    <x v="1"/>
    <s v="ACT"/>
    <x v="0"/>
  </r>
  <r>
    <s v="01/05/2015-31/05/2015"/>
    <x v="3"/>
    <x v="2"/>
    <x v="1"/>
    <x v="0"/>
    <s v="R5511W         "/>
    <x v="17"/>
    <d v="2015-05-14T00:00:00"/>
    <n v="236"/>
    <m/>
    <n v="0"/>
    <s v="HE FEI, CHINA                                "/>
    <s v="CORY (YUKI)         "/>
    <n v="147606"/>
    <m/>
    <n v="0"/>
    <n v="0"/>
    <n v="0"/>
    <n v="0"/>
    <s v="REPORT OF SURVEY              "/>
    <n v="0"/>
    <x v="1"/>
    <s v="ACT"/>
    <x v="0"/>
  </r>
  <r>
    <s v="01/05/2015-31/05/2015"/>
    <x v="3"/>
    <x v="2"/>
    <x v="1"/>
    <x v="0"/>
    <s v="T5039W         "/>
    <x v="17"/>
    <d v="2015-05-14T00:00:00"/>
    <n v="352"/>
    <m/>
    <n v="0"/>
    <s v="HE FEI, CHINA                                "/>
    <s v="JERRY (YUKI)        "/>
    <n v="147607"/>
    <m/>
    <n v="0"/>
    <n v="0"/>
    <n v="0"/>
    <n v="0"/>
    <s v="REPORT OF SURVEY              "/>
    <n v="0"/>
    <x v="1"/>
    <s v="ACT"/>
    <x v="0"/>
  </r>
  <r>
    <s v="01/05/2015-31/05/2015"/>
    <x v="3"/>
    <x v="2"/>
    <x v="1"/>
    <x v="0"/>
    <s v="U5010W         "/>
    <x v="17"/>
    <d v="2015-05-14T00:00:00"/>
    <n v="263"/>
    <m/>
    <n v="0"/>
    <s v="HE FEI, CHINA                                "/>
    <s v="CORY (YUKI)         "/>
    <n v="147608"/>
    <m/>
    <n v="0"/>
    <n v="0"/>
    <n v="0"/>
    <n v="0"/>
    <s v="REPORT OF SURVEY              "/>
    <n v="0"/>
    <x v="1"/>
    <s v="ACT"/>
    <x v="0"/>
  </r>
  <r>
    <s v="01/05/2015-31/05/2015"/>
    <x v="3"/>
    <x v="2"/>
    <x v="1"/>
    <x v="0"/>
    <s v="NWCOM5012WHT   "/>
    <x v="17"/>
    <d v="2015-05-14T00:00:00"/>
    <n v="176"/>
    <m/>
    <n v="0"/>
    <s v="HE FEI, CHINA                                "/>
    <s v="JERRY (YUKI)        "/>
    <n v="147609"/>
    <m/>
    <n v="0"/>
    <n v="0"/>
    <n v="0"/>
    <n v="0"/>
    <s v="REPORT OF SURVEY              "/>
    <n v="0"/>
    <x v="1"/>
    <s v="ACT"/>
    <x v="0"/>
  </r>
  <r>
    <s v="01/05/2015-31/05/2015"/>
    <x v="0"/>
    <x v="0"/>
    <x v="1"/>
    <x v="0"/>
    <s v="59104          "/>
    <x v="44"/>
    <d v="2015-05-05T00:00:00"/>
    <n v="1500"/>
    <m/>
    <n v="0"/>
    <s v="DONGGUAN, CHINA                              "/>
    <s v="CELIA (EM)          "/>
    <n v="147271"/>
    <m/>
    <n v="88380"/>
    <n v="0"/>
    <n v="0"/>
    <n v="30"/>
    <s v="REPORT OF SURVEY              "/>
    <n v="30"/>
    <x v="0"/>
    <s v="ACT"/>
    <x v="0"/>
  </r>
  <r>
    <s v="01/05/2015-31/05/2015"/>
    <x v="0"/>
    <x v="0"/>
    <x v="1"/>
    <x v="0"/>
    <s v="62504+09575    "/>
    <x v="0"/>
    <d v="2015-05-07T00:00:00"/>
    <n v="2400"/>
    <m/>
    <n v="0"/>
    <s v="DONGGUAN, CHINA                              "/>
    <s v="CELIA, BETTY (EM)   "/>
    <n v="147342"/>
    <m/>
    <n v="88383"/>
    <n v="0"/>
    <n v="0"/>
    <n v="30"/>
    <s v="REPORT OF SURVEY              "/>
    <n v="30"/>
    <x v="0"/>
    <s v="ACT"/>
    <x v="0"/>
  </r>
  <r>
    <s v="01/05/2015-31/05/2015"/>
    <x v="0"/>
    <x v="0"/>
    <x v="1"/>
    <x v="0"/>
    <s v="62441          "/>
    <x v="0"/>
    <d v="2015-05-07T00:00:00"/>
    <n v="1000"/>
    <m/>
    <n v="0"/>
    <s v="DONGGUAN, CHINA                              "/>
    <s v="CELIA, BETTY (EM)   "/>
    <n v="147344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62382          "/>
    <x v="0"/>
    <d v="2015-05-07T00:00:00"/>
    <n v="500"/>
    <m/>
    <n v="0"/>
    <s v="DONGGUAN, CHINA                              "/>
    <s v="CELIA, BETTY (EM)   "/>
    <n v="147352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03/21879/0     "/>
    <x v="45"/>
    <d v="2015-05-04T00:00:00"/>
    <n v="2000"/>
    <m/>
    <n v="0"/>
    <s v="SHENZHEN, CHINA                              "/>
    <s v="CELIA, BETTY (EM)   "/>
    <n v="147238"/>
    <m/>
    <n v="88379"/>
    <n v="0"/>
    <n v="0"/>
    <n v="20"/>
    <s v="REPORT OF SURVEY              "/>
    <n v="20"/>
    <x v="0"/>
    <s v="ACT"/>
    <x v="0"/>
  </r>
  <r>
    <s v="01/05/2015-31/05/2015"/>
    <x v="0"/>
    <x v="0"/>
    <x v="1"/>
    <x v="0"/>
    <s v="03/16805/0     "/>
    <x v="45"/>
    <d v="2015-05-04T00:00:00"/>
    <n v="250"/>
    <m/>
    <n v="0"/>
    <s v="SHENZHEN, CHINA                              "/>
    <s v="CELIA, BETTY (EM)   "/>
    <n v="147239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03/22667/0     "/>
    <x v="45"/>
    <d v="2015-05-04T00:00:00"/>
    <n v="500"/>
    <m/>
    <n v="0"/>
    <s v="SHENZHEN, CHINA                              "/>
    <s v="CELIA, BETTTY (EM)  "/>
    <n v="147248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1758992        "/>
    <x v="7"/>
    <d v="2015-05-06T00:00:00"/>
    <n v="500"/>
    <m/>
    <n v="0"/>
    <s v="DONGGUAN, CHINA                              "/>
    <s v="CELIA, BETTY (EM)   "/>
    <n v="147311"/>
    <m/>
    <n v="88382"/>
    <n v="0"/>
    <n v="0"/>
    <n v="30"/>
    <s v="REPORT OF SURVEY              "/>
    <n v="30"/>
    <x v="0"/>
    <s v="ACT"/>
    <x v="0"/>
  </r>
  <r>
    <s v="01/05/2015-31/05/2015"/>
    <x v="0"/>
    <x v="0"/>
    <x v="1"/>
    <x v="0"/>
    <s v="1758993        "/>
    <x v="7"/>
    <d v="2015-05-06T00:00:00"/>
    <n v="500"/>
    <m/>
    <n v="0"/>
    <s v="DONGGUAN, CHINA                              "/>
    <s v="CELIA, BETTY (EM)   "/>
    <n v="147313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1758861        "/>
    <x v="7"/>
    <d v="2015-05-06T00:00:00"/>
    <n v="440"/>
    <m/>
    <n v="0"/>
    <s v="DONGGUAN, CHINA                              "/>
    <s v="CELIA, BETTY (EM)   "/>
    <n v="147314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62579          "/>
    <x v="0"/>
    <d v="2015-05-08T00:00:00"/>
    <n v="500"/>
    <m/>
    <n v="0"/>
    <s v="DONGGUAN, CHINA                              "/>
    <s v="CELIA (EM)          "/>
    <n v="147392"/>
    <m/>
    <n v="88542"/>
    <n v="0"/>
    <n v="0"/>
    <n v="30"/>
    <s v="REPORT OF SURVEY              "/>
    <n v="30"/>
    <x v="0"/>
    <s v="ACT"/>
    <x v="0"/>
  </r>
  <r>
    <s v="01/05/2015-31/05/2015"/>
    <x v="0"/>
    <x v="0"/>
    <x v="1"/>
    <x v="0"/>
    <s v="03/22614/0     "/>
    <x v="46"/>
    <d v="2015-05-11T00:00:00"/>
    <n v="5000"/>
    <m/>
    <n v="0"/>
    <s v="FOSHAN, CHINA                                "/>
    <s v="TINA (EM)           "/>
    <n v="147457"/>
    <m/>
    <n v="88544"/>
    <n v="0"/>
    <n v="0"/>
    <n v="45"/>
    <s v="REPORT OF SURVEY              "/>
    <n v="45"/>
    <x v="0"/>
    <s v="ACT"/>
    <x v="0"/>
  </r>
  <r>
    <s v="01/05/2015-31/05/2015"/>
    <x v="0"/>
    <x v="0"/>
    <x v="1"/>
    <x v="0"/>
    <s v="03/22615/0     "/>
    <x v="46"/>
    <d v="2015-05-11T00:00:00"/>
    <n v="1000"/>
    <m/>
    <n v="0"/>
    <s v="FOSHAN, CHINA                                "/>
    <s v="TINA (EM)           "/>
    <n v="147458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03/23193/0     "/>
    <x v="6"/>
    <d v="2015-05-13T00:00:00"/>
    <n v="5000"/>
    <m/>
    <n v="0"/>
    <s v="SHENZHEN, CHINA                              "/>
    <s v="CELIA, BETTY (EM)   "/>
    <n v="147545"/>
    <m/>
    <n v="88545"/>
    <n v="0"/>
    <n v="0"/>
    <n v="20"/>
    <s v="REPORT OF SURVEY              "/>
    <n v="20"/>
    <x v="0"/>
    <s v="ACT"/>
    <x v="0"/>
  </r>
  <r>
    <s v="01/05/2015-31/05/2015"/>
    <x v="0"/>
    <x v="0"/>
    <x v="1"/>
    <x v="0"/>
    <s v="03/22578/0     "/>
    <x v="47"/>
    <d v="2015-05-13T00:00:00"/>
    <n v="5000"/>
    <m/>
    <n v="0"/>
    <s v="SHENZHEN, CHINA                              "/>
    <s v="CELIA, BETTY (EM)   "/>
    <n v="147546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01/70497/0     "/>
    <x v="45"/>
    <d v="2015-05-14T00:00:00"/>
    <n v="2000"/>
    <m/>
    <n v="0"/>
    <s v="SHENZHEN, CHINA                              "/>
    <s v="CELIA, BETTY (EM)   "/>
    <n v="147598"/>
    <m/>
    <n v="88547"/>
    <n v="0"/>
    <n v="0"/>
    <n v="20"/>
    <s v="REPORT OF SURVEY              "/>
    <n v="20"/>
    <x v="0"/>
    <s v="ACT"/>
    <x v="0"/>
  </r>
  <r>
    <s v="01/05/2015-31/05/2015"/>
    <x v="0"/>
    <x v="0"/>
    <x v="1"/>
    <x v="0"/>
    <s v="03/21879/0     "/>
    <x v="45"/>
    <d v="2015-05-14T00:00:00"/>
    <n v="2000"/>
    <m/>
    <n v="0"/>
    <s v="SHENZHEN, CHINA                              "/>
    <s v="CELIA, BETTY (EM)   "/>
    <n v="147600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03/22509/0     "/>
    <x v="45"/>
    <d v="2015-05-14T00:00:00"/>
    <n v="500"/>
    <m/>
    <n v="0"/>
    <s v="SHENZHEN, CHINA                              "/>
    <s v="CELIA, BETTY (EM)   "/>
    <n v="147601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B1657380       "/>
    <x v="8"/>
    <d v="2015-05-12T00:00:00"/>
    <n v="2500"/>
    <m/>
    <n v="0"/>
    <s v="GUANGZHOU, CHINA                             "/>
    <s v="CELIA, BETTY (EM)   "/>
    <n v="147497"/>
    <m/>
    <n v="88546"/>
    <n v="0"/>
    <n v="0"/>
    <n v="45"/>
    <s v="REPORT OF SURVEY              "/>
    <n v="45"/>
    <x v="0"/>
    <s v="ACT"/>
    <x v="0"/>
  </r>
  <r>
    <s v="01/05/2015-31/05/2015"/>
    <x v="0"/>
    <x v="0"/>
    <x v="1"/>
    <x v="0"/>
    <s v="RA86819        "/>
    <x v="0"/>
    <d v="2015-05-15T00:00:00"/>
    <n v="10000"/>
    <m/>
    <n v="0"/>
    <s v="DONGGUAN, CHINA                              "/>
    <s v="TINA (EM)           "/>
    <n v="147640"/>
    <m/>
    <n v="88543"/>
    <n v="0"/>
    <n v="0"/>
    <n v="30"/>
    <s v="REPORT OF SURVEY              "/>
    <n v="30"/>
    <x v="0"/>
    <s v="ACT"/>
    <x v="0"/>
  </r>
  <r>
    <s v="01/05/2015-31/05/2015"/>
    <x v="0"/>
    <x v="0"/>
    <x v="1"/>
    <x v="0"/>
    <s v="01/66812/2     "/>
    <x v="0"/>
    <d v="2015-05-15T00:00:00"/>
    <n v="100"/>
    <m/>
    <n v="0"/>
    <s v="DONGGUAN, CHINA                              "/>
    <s v="TINA (EM)           "/>
    <n v="147641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1759046        "/>
    <x v="7"/>
    <d v="2015-05-19T00:00:00"/>
    <n v="383"/>
    <m/>
    <n v="0"/>
    <s v="DONGGUAN CHINA                               "/>
    <s v="TINA (EM)           "/>
    <n v="147744"/>
    <m/>
    <n v="88632"/>
    <n v="0"/>
    <n v="0"/>
    <n v="30"/>
    <s v="REPORT OF SURVEY              "/>
    <n v="30"/>
    <x v="0"/>
    <s v="ACT"/>
    <x v="0"/>
  </r>
  <r>
    <s v="01/05/2015-31/05/2015"/>
    <x v="0"/>
    <x v="0"/>
    <x v="1"/>
    <x v="0"/>
    <s v="1758878        "/>
    <x v="7"/>
    <d v="2015-05-19T00:00:00"/>
    <n v="1500"/>
    <m/>
    <n v="0"/>
    <s v="DONGGUAN, CHINA                              "/>
    <s v="TINA (EM)           "/>
    <n v="147751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03/23077/0     "/>
    <x v="48"/>
    <d v="2015-05-18T00:00:00"/>
    <n v="500"/>
    <m/>
    <n v="0"/>
    <s v="SHENZHEN, CHINA                              "/>
    <s v="TINA (EM)           "/>
    <n v="147705"/>
    <m/>
    <n v="88631"/>
    <n v="0"/>
    <n v="0"/>
    <n v="20"/>
    <s v="REPORT OF SURVEY              "/>
    <n v="20"/>
    <x v="0"/>
    <s v="ACT"/>
    <x v="0"/>
  </r>
  <r>
    <s v="01/05/2015-31/05/2015"/>
    <x v="0"/>
    <x v="0"/>
    <x v="1"/>
    <x v="0"/>
    <s v="03/16359/4     "/>
    <x v="0"/>
    <d v="2015-05-21T00:00:00"/>
    <n v="30000"/>
    <m/>
    <n v="0"/>
    <s v="DONGGUAN, CHINA                              "/>
    <s v="TINA (EM)           "/>
    <n v="147832"/>
    <m/>
    <n v="88634"/>
    <n v="0"/>
    <n v="0"/>
    <n v="30"/>
    <s v="REPORT OF SURVEY              "/>
    <n v="30"/>
    <x v="0"/>
    <s v="ACT"/>
    <x v="0"/>
  </r>
  <r>
    <s v="01/05/2015-31/05/2015"/>
    <x v="0"/>
    <x v="0"/>
    <x v="1"/>
    <x v="0"/>
    <s v="62240          "/>
    <x v="49"/>
    <d v="2015-05-20T00:00:00"/>
    <n v="1120"/>
    <m/>
    <n v="0"/>
    <s v="ZHONGSHAN, CHINA                             "/>
    <s v="CELIA (EM)          "/>
    <n v="147781"/>
    <m/>
    <n v="88633"/>
    <n v="0"/>
    <n v="0"/>
    <n v="25"/>
    <s v="REPORT OF SURVEY              "/>
    <n v="25"/>
    <x v="0"/>
    <s v="ACT"/>
    <x v="0"/>
  </r>
  <r>
    <s v="01/05/2015-31/05/2015"/>
    <x v="0"/>
    <x v="0"/>
    <x v="1"/>
    <x v="0"/>
    <s v="03/22430/1     "/>
    <x v="5"/>
    <d v="2015-05-29T00:00:00"/>
    <n v="3000"/>
    <m/>
    <n v="0"/>
    <s v="DONGGUAN, CHINA                              "/>
    <s v="CELIA,BETTY (EM)    "/>
    <n v="148086"/>
    <m/>
    <n v="88880"/>
    <n v="0"/>
    <n v="0"/>
    <n v="30"/>
    <s v="REPORT OF SURVEY              "/>
    <n v="30"/>
    <x v="0"/>
    <s v="ACT"/>
    <x v="0"/>
  </r>
  <r>
    <s v="01/05/2015-31/05/2015"/>
    <x v="0"/>
    <x v="0"/>
    <x v="1"/>
    <x v="0"/>
    <s v="03-22491-0     "/>
    <x v="5"/>
    <d v="2015-05-29T00:00:00"/>
    <n v="1000"/>
    <m/>
    <n v="0"/>
    <s v="DONGGUAN, CHINA                              "/>
    <s v="CELIA,BETTY (EM)    "/>
    <n v="148090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03/23177/0     "/>
    <x v="5"/>
    <d v="2015-05-29T00:00:00"/>
    <n v="2000"/>
    <m/>
    <n v="0"/>
    <s v="DONGGUAN, CHINA                              "/>
    <s v="CELIA,BETTY (EM)    "/>
    <n v="148091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B1351165       "/>
    <x v="3"/>
    <d v="2015-05-25T00:00:00"/>
    <n v="240"/>
    <m/>
    <n v="0"/>
    <s v="HUIZHOU, CHINA                               "/>
    <s v="CELIA (EM)          "/>
    <n v="147894"/>
    <m/>
    <n v="88876"/>
    <n v="0"/>
    <n v="0"/>
    <n v="30"/>
    <s v="REPORT OF SURVEY              "/>
    <n v="30"/>
    <x v="0"/>
    <s v="ACT"/>
    <x v="0"/>
  </r>
  <r>
    <s v="01/05/2015-31/05/2015"/>
    <x v="0"/>
    <x v="0"/>
    <x v="1"/>
    <x v="0"/>
    <s v="083152600      "/>
    <x v="50"/>
    <d v="2015-05-26T00:00:00"/>
    <n v="960"/>
    <m/>
    <n v="0"/>
    <s v="ZHENCHEN, CHINA                              "/>
    <s v="CELIA (EM)          "/>
    <n v="147982"/>
    <m/>
    <n v="88877"/>
    <n v="0"/>
    <n v="0"/>
    <n v="45"/>
    <s v="REPORT OF SURVEY              "/>
    <n v="45"/>
    <x v="0"/>
    <s v="ACT"/>
    <x v="0"/>
  </r>
  <r>
    <s v="01/05/2015-31/05/2015"/>
    <x v="0"/>
    <x v="0"/>
    <x v="1"/>
    <x v="0"/>
    <s v="62504+09575    "/>
    <x v="0"/>
    <d v="2015-05-27T00:00:00"/>
    <n v="3220"/>
    <m/>
    <n v="0"/>
    <s v="DONGGUAN, CHINA                              "/>
    <s v="CELIA (EM)          "/>
    <n v="148020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62441          "/>
    <x v="0"/>
    <d v="2015-05-27T00:00:00"/>
    <n v="500"/>
    <m/>
    <n v="0"/>
    <s v="DONGGUAN, CHINA                              "/>
    <s v="CELIA (EM)          "/>
    <n v="148021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62382          "/>
    <x v="0"/>
    <d v="2015-05-27T00:00:00"/>
    <n v="1250"/>
    <m/>
    <n v="0"/>
    <s v="DONGGUAN, CHINA                              "/>
    <s v="CELIA (EM)          "/>
    <n v="148022"/>
    <m/>
    <n v="88878"/>
    <n v="0"/>
    <n v="0"/>
    <n v="30"/>
    <s v="REPORT OF SURVEY              "/>
    <n v="30"/>
    <x v="0"/>
    <s v="ACT"/>
    <x v="0"/>
  </r>
  <r>
    <s v="01/05/2015-31/05/2015"/>
    <x v="0"/>
    <x v="0"/>
    <x v="1"/>
    <x v="0"/>
    <s v="62584          "/>
    <x v="0"/>
    <d v="2015-05-28T00:00:00"/>
    <n v="400"/>
    <m/>
    <n v="0"/>
    <s v="DONGGUAN, CHINA                              "/>
    <s v="CELIA (EM)          "/>
    <n v="148042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62643+11294    "/>
    <x v="0"/>
    <d v="2015-05-28T00:00:00"/>
    <n v="1800"/>
    <m/>
    <n v="0"/>
    <s v="DONGGUAN, CHINA                              "/>
    <s v="CELIA (EM)          "/>
    <n v="148043"/>
    <m/>
    <n v="88879"/>
    <n v="0"/>
    <n v="0"/>
    <n v="30"/>
    <s v="REPORT OF SURVEY              "/>
    <n v="30"/>
    <x v="0"/>
    <s v="ACT"/>
    <x v="0"/>
  </r>
  <r>
    <s v="01/05/2015-31/05/2015"/>
    <x v="0"/>
    <x v="0"/>
    <x v="1"/>
    <x v="0"/>
    <s v="2500620200     "/>
    <x v="45"/>
    <d v="2015-05-22T00:00:00"/>
    <n v="17712"/>
    <m/>
    <n v="0"/>
    <s v="SHENZHEN, CHINA                              "/>
    <s v="CELIA (EM)          "/>
    <n v="147883"/>
    <m/>
    <n v="88875"/>
    <n v="0"/>
    <n v="0"/>
    <n v="30"/>
    <s v="REPORT OF SURVEY              "/>
    <n v="30"/>
    <x v="0"/>
    <s v="ACT"/>
    <x v="0"/>
  </r>
  <r>
    <s v="01/05/2015-31/05/2015"/>
    <x v="0"/>
    <x v="0"/>
    <x v="1"/>
    <x v="0"/>
    <s v="6001570100     "/>
    <x v="45"/>
    <d v="2015-05-22T00:00:00"/>
    <n v="4824"/>
    <m/>
    <n v="0"/>
    <s v="SHENZHEN, CHINA                              "/>
    <s v="CELIA (EM)          "/>
    <n v="147884"/>
    <m/>
    <n v="0"/>
    <n v="0"/>
    <n v="0"/>
    <n v="0"/>
    <s v="REPORT OF SURVEY              "/>
    <n v="0"/>
    <x v="0"/>
    <s v="ACT"/>
    <x v="0"/>
  </r>
  <r>
    <s v="01/05/2015-31/05/2015"/>
    <x v="0"/>
    <x v="0"/>
    <x v="1"/>
    <x v="0"/>
    <s v="Monthly Manday rate"/>
    <x v="10"/>
    <d v="2015-05-30T00:00:00"/>
    <m/>
    <m/>
    <n v="0"/>
    <m/>
    <m/>
    <m/>
    <m/>
    <n v="88988"/>
    <n v="1500"/>
    <n v="0"/>
    <n v="0"/>
    <s v="."/>
    <n v="1500"/>
    <x v="0"/>
    <s v="ACT"/>
    <x v="0"/>
  </r>
  <r>
    <s v="01/05/2015-31/05/2015"/>
    <x v="11"/>
    <x v="1"/>
    <x v="1"/>
    <x v="1"/>
    <s v="BIM60STA       "/>
    <x v="34"/>
    <d v="2015-05-20T00:00:00"/>
    <n v="305"/>
    <n v="76.98"/>
    <n v="23478.9"/>
    <s v="SHUNDE, CHINA                                "/>
    <s v="LILY, LUCY (EM)     "/>
    <n v="147798"/>
    <m/>
    <n v="88616"/>
    <n v="117.4"/>
    <n v="0"/>
    <n v="35"/>
    <s v="REJECTED FOR SHIPMENT         "/>
    <n v="152.4"/>
    <x v="1"/>
    <s v="ACT"/>
    <x v="1"/>
  </r>
  <r>
    <s v="01/05/2015-31/05/2015"/>
    <x v="11"/>
    <x v="1"/>
    <x v="1"/>
    <x v="1"/>
    <s v="BIM60BLK       "/>
    <x v="34"/>
    <d v="2015-05-20T00:00:00"/>
    <n v="200"/>
    <n v="76.98"/>
    <n v="15396"/>
    <s v="SHUNDE, CHINA                                "/>
    <s v="LUCY, LILY (EM)     "/>
    <n v="147782"/>
    <m/>
    <n v="88617"/>
    <n v="100"/>
    <n v="0"/>
    <n v="0"/>
    <s v="REJECTED FOR SHIPMENT         "/>
    <n v="100"/>
    <x v="1"/>
    <s v="ACT"/>
    <x v="1"/>
  </r>
  <r>
    <s v="01/05/2015-31/05/2015"/>
    <x v="11"/>
    <x v="1"/>
    <x v="1"/>
    <x v="1"/>
    <s v="45040 (DIMPCO) "/>
    <x v="43"/>
    <d v="2015-05-22T00:00:00"/>
    <n v="1530"/>
    <n v="24.1"/>
    <n v="36873"/>
    <s v="BOAN, SHENZHEN, CHINA                        "/>
    <s v="COCO, ZITA (AS)     "/>
    <n v="147864"/>
    <m/>
    <n v="88788"/>
    <n v="200"/>
    <n v="0"/>
    <n v="45"/>
    <s v="RELEASED FOR SHIPMENT         "/>
    <n v="245"/>
    <x v="1"/>
    <s v="ACT"/>
    <x v="1"/>
  </r>
  <r>
    <s v="01/05/2015-31/05/2015"/>
    <x v="11"/>
    <x v="1"/>
    <x v="1"/>
    <x v="1"/>
    <s v="45041 (DIMPCO) "/>
    <x v="43"/>
    <d v="2015-05-22T00:00:00"/>
    <n v="922"/>
    <n v="24.1"/>
    <n v="22220.2"/>
    <s v="BAOAN,  SHENZHEN, CHINA                      "/>
    <s v="TRACY, APPLE (AS)   "/>
    <n v="147865"/>
    <m/>
    <n v="88789"/>
    <n v="200"/>
    <n v="0"/>
    <n v="0"/>
    <s v="RELEASED FOR SHIPMENT         "/>
    <n v="200"/>
    <x v="1"/>
    <s v="ACT"/>
    <x v="1"/>
  </r>
  <r>
    <s v="01/05/2015-31/05/2015"/>
    <x v="11"/>
    <x v="1"/>
    <x v="1"/>
    <x v="1"/>
    <s v="45041 (DIMPCO) "/>
    <x v="43"/>
    <d v="2015-05-25T00:00:00"/>
    <n v="1530"/>
    <n v="24.1"/>
    <n v="36873"/>
    <s v="SHENZHEN, CHINA                              "/>
    <s v="TRACY (EM)          "/>
    <n v="147897"/>
    <m/>
    <n v="88790"/>
    <n v="200"/>
    <n v="0"/>
    <n v="45"/>
    <s v="RELEASED FOR SHIPMENT         "/>
    <n v="245"/>
    <x v="1"/>
    <s v="ACT"/>
    <x v="1"/>
  </r>
  <r>
    <s v="01/05/2015-31/05/2015"/>
    <x v="11"/>
    <x v="1"/>
    <x v="1"/>
    <x v="1"/>
    <s v="70091          "/>
    <x v="35"/>
    <d v="2015-05-25T00:00:00"/>
    <n v="1468"/>
    <n v="31.25"/>
    <n v="45875"/>
    <s v="SUZHOU, CHINA                                "/>
    <s v="PERRY, APPLE (EM)   "/>
    <n v="147958"/>
    <m/>
    <n v="88791"/>
    <n v="229.4"/>
    <n v="0"/>
    <n v="40"/>
    <s v="RELEASED FOR SHIPMENT         "/>
    <n v="269.39999999999998"/>
    <x v="1"/>
    <s v="ACT"/>
    <x v="1"/>
  </r>
  <r>
    <s v="01/05/2015-31/05/2015"/>
    <x v="11"/>
    <x v="1"/>
    <x v="1"/>
    <x v="1"/>
    <s v="46730          "/>
    <x v="36"/>
    <d v="2015-05-29T00:00:00"/>
    <n v="1450"/>
    <n v="31.5"/>
    <n v="45675"/>
    <s v="ZHONGSHAN, CHINA                             "/>
    <s v="LOUISA, ANNIE (EM)  "/>
    <n v="148092"/>
    <m/>
    <n v="88994"/>
    <n v="228.3"/>
    <n v="0"/>
    <n v="50"/>
    <s v="PLEASE ADVISE YOUR DISPOSITION"/>
    <n v="278.3"/>
    <x v="1"/>
    <s v="ACT"/>
    <x v="1"/>
  </r>
  <r>
    <s v="01/05/2015-31/05/2015"/>
    <x v="10"/>
    <x v="1"/>
    <x v="1"/>
    <x v="1"/>
    <s v="EWA20C31       "/>
    <x v="32"/>
    <d v="2015-05-05T00:00:00"/>
    <n v="35"/>
    <n v="86.31"/>
    <n v="3020.85"/>
    <s v="SHENZHEN, CHINA                              "/>
    <s v="LINDA, APPLE (EM)   "/>
    <n v="147287"/>
    <m/>
    <n v="88370"/>
    <n v="100"/>
    <n v="0"/>
    <n v="15"/>
    <s v="PLEASE ADVISE YOUR DISPOSITION"/>
    <n v="115"/>
    <x v="2"/>
    <s v="ACT"/>
    <x v="1"/>
  </r>
  <r>
    <s v="01/05/2015-31/05/2015"/>
    <x v="10"/>
    <x v="1"/>
    <x v="1"/>
    <x v="1"/>
    <s v="EWA40C31       "/>
    <x v="32"/>
    <d v="2015-05-05T00:00:00"/>
    <n v="25"/>
    <n v="133.28"/>
    <n v="3332"/>
    <s v="SHENZHEN, CHINA                              "/>
    <s v="APLLE, LINDA (EM)   "/>
    <n v="147288"/>
    <m/>
    <n v="88371"/>
    <n v="100"/>
    <n v="0"/>
    <n v="15"/>
    <s v="PLEASE ADVISE YOUR DISPOSITION"/>
    <n v="115"/>
    <x v="2"/>
    <s v="ACT"/>
    <x v="1"/>
  </r>
  <r>
    <s v="01/05/2015-31/05/2015"/>
    <x v="10"/>
    <x v="1"/>
    <x v="1"/>
    <x v="1"/>
    <s v="RFF88081       "/>
    <x v="32"/>
    <d v="2015-05-05T00:00:00"/>
    <n v="25"/>
    <n v="176.97"/>
    <n v="4424.25"/>
    <s v="SHENZHEN, CHINA                              "/>
    <s v="APPLE,LINDA (EM)    "/>
    <n v="147289"/>
    <m/>
    <n v="88372"/>
    <n v="100"/>
    <n v="0"/>
    <n v="15"/>
    <s v="PLEASE ADVISE YOUR DISPOSITION"/>
    <n v="115"/>
    <x v="2"/>
    <s v="ACT"/>
    <x v="1"/>
  </r>
  <r>
    <s v="01/05/2015-31/05/2015"/>
    <x v="10"/>
    <x v="1"/>
    <x v="1"/>
    <x v="1"/>
    <s v="EUH04B71CT     "/>
    <x v="32"/>
    <d v="2015-05-05T00:00:00"/>
    <n v="10"/>
    <n v="148.75"/>
    <n v="1487.5"/>
    <s v="SHENZHEN, CHINA                              "/>
    <s v="LINDA, APPLE (EM)   "/>
    <n v="147291"/>
    <m/>
    <n v="88373"/>
    <n v="100"/>
    <n v="0"/>
    <n v="15"/>
    <s v="PLEASE ADVISE YOUR DISPOSITION"/>
    <n v="115"/>
    <x v="2"/>
    <s v="ACT"/>
    <x v="1"/>
  </r>
  <r>
    <s v="01/05/2015-31/05/2015"/>
    <x v="10"/>
    <x v="1"/>
    <x v="1"/>
    <x v="1"/>
    <s v="DFG3033 (REV05)"/>
    <x v="14"/>
    <d v="2015-05-06T00:00:00"/>
    <n v="126"/>
    <n v="106.57"/>
    <n v="13427.82"/>
    <s v="NING BO, CHINA                               "/>
    <s v="PHONE, SALLY (CK)   "/>
    <n v="147335"/>
    <m/>
    <n v="88374"/>
    <n v="160"/>
    <n v="0"/>
    <n v="15"/>
    <s v="PLEASE ADVISE YOUR DISPOSITION"/>
    <n v="175"/>
    <x v="2"/>
    <s v="ACT"/>
    <x v="1"/>
  </r>
  <r>
    <s v="01/05/2015-31/05/2015"/>
    <x v="10"/>
    <x v="1"/>
    <x v="1"/>
    <x v="1"/>
    <s v="DM33-1310RG    "/>
    <x v="33"/>
    <d v="2015-05-07T00:00:00"/>
    <n v="134"/>
    <n v="161.71"/>
    <n v="21669.14"/>
    <s v="DONGGUAN, CHINA                              "/>
    <s v="TINA JULIE (EM)     "/>
    <n v="147357"/>
    <m/>
    <n v="88375"/>
    <n v="200"/>
    <n v="0"/>
    <n v="40"/>
    <s v="PLEASE ADVISE YOUR DISPOSITION"/>
    <n v="240"/>
    <x v="2"/>
    <s v="ACT"/>
    <x v="1"/>
  </r>
  <r>
    <s v="01/05/2015-31/05/2015"/>
    <x v="10"/>
    <x v="1"/>
    <x v="1"/>
    <x v="1"/>
    <s v="DS5629CR       "/>
    <x v="14"/>
    <d v="2015-05-08T00:00:00"/>
    <n v="891"/>
    <n v="71.83"/>
    <n v="64000.53"/>
    <s v="NING BO, CHINA                               "/>
    <s v="JOYCE, PHONE (CK)   "/>
    <n v="147375"/>
    <m/>
    <n v="88514"/>
    <n v="320"/>
    <n v="0"/>
    <n v="15"/>
    <s v="RELEASED FOR SHIPMENT         "/>
    <n v="335"/>
    <x v="2"/>
    <s v="ACT"/>
    <x v="1"/>
  </r>
  <r>
    <s v="01/05/2015-31/05/2015"/>
    <x v="10"/>
    <x v="1"/>
    <x v="1"/>
    <x v="1"/>
    <s v="EUH08B74CT     "/>
    <x v="32"/>
    <d v="2015-05-09T00:00:00"/>
    <n v="25"/>
    <n v="161.38999999999999"/>
    <n v="4034.7499999999995"/>
    <s v="SHENZHEN, CHINA                              "/>
    <s v="APPLE (EM)          "/>
    <n v="147407"/>
    <m/>
    <n v="88515"/>
    <n v="200"/>
    <n v="0"/>
    <n v="45"/>
    <s v="PLEASE ADVISE YOUR DISPOSITION"/>
    <n v="245"/>
    <x v="2"/>
    <s v="ACT"/>
    <x v="1"/>
  </r>
  <r>
    <s v="01/05/2015-31/05/2015"/>
    <x v="10"/>
    <x v="1"/>
    <x v="1"/>
    <x v="1"/>
    <s v="RCH5031CXW     "/>
    <x v="41"/>
    <d v="2015-05-11T00:00:00"/>
    <n v="1125"/>
    <n v="87.69"/>
    <n v="98651.25"/>
    <s v="DONGGUAN, CHINA                              "/>
    <s v="APPLE, LINDA (EM)   "/>
    <n v="147475"/>
    <m/>
    <n v="88516"/>
    <n v="493.3"/>
    <n v="0"/>
    <n v="60"/>
    <s v="RELEASED FOR SHIPMENT         "/>
    <n v="553.29999999999995"/>
    <x v="2"/>
    <s v="ACT"/>
    <x v="1"/>
  </r>
  <r>
    <s v="01/05/2015-31/05/2015"/>
    <x v="10"/>
    <x v="1"/>
    <x v="1"/>
    <x v="1"/>
    <s v="BLF5051        "/>
    <x v="14"/>
    <d v="2015-05-12T00:00:00"/>
    <n v="464"/>
    <n v="166.64"/>
    <n v="77320.959999999992"/>
    <s v="NING BO, CHINA                               "/>
    <s v="PHONE, ALAN (CK)    "/>
    <n v="147500"/>
    <m/>
    <n v="88517"/>
    <n v="386.6"/>
    <n v="0"/>
    <n v="15"/>
    <s v="RELEASED FOR SHIPMENT         "/>
    <n v="401.6"/>
    <x v="2"/>
    <s v="ACT"/>
    <x v="1"/>
  </r>
  <r>
    <s v="01/05/2015-31/05/2015"/>
    <x v="10"/>
    <x v="1"/>
    <x v="1"/>
    <x v="1"/>
    <s v="RCH5031W       "/>
    <x v="41"/>
    <d v="2015-05-12T00:00:00"/>
    <n v="875"/>
    <n v="70.42"/>
    <n v="61617.5"/>
    <s v="DONGGUAN, CHINA                              "/>
    <s v="SUNNY,LINDA (EM)    "/>
    <n v="147515"/>
    <m/>
    <n v="88526"/>
    <n v="308.10000000000002"/>
    <n v="0"/>
    <n v="60"/>
    <s v="RELEASED FOR SHIPMENT         "/>
    <n v="368.1"/>
    <x v="2"/>
    <s v="ACT"/>
    <x v="1"/>
  </r>
  <r>
    <s v="01/05/2015-31/05/2015"/>
    <x v="10"/>
    <x v="1"/>
    <x v="1"/>
    <x v="1"/>
    <s v="DM50-1243SC    "/>
    <x v="33"/>
    <d v="2015-05-12T00:00:00"/>
    <n v="76"/>
    <n v="277.88"/>
    <n v="21118.880000000001"/>
    <s v="DONGGUAN, CHINA                              "/>
    <s v="TINA, JULIE (EM)    "/>
    <n v="147506"/>
    <m/>
    <n v="88527"/>
    <n v="200"/>
    <n v="0"/>
    <n v="40"/>
    <s v="RELEASED FOR SHIPMENT         "/>
    <n v="240"/>
    <x v="2"/>
    <s v="ACT"/>
    <x v="1"/>
  </r>
  <r>
    <s v="01/05/2015-31/05/2015"/>
    <x v="10"/>
    <x v="1"/>
    <x v="1"/>
    <x v="1"/>
    <s v="DM33-1310RG    "/>
    <x v="33"/>
    <d v="2015-05-13T00:00:00"/>
    <n v="80"/>
    <n v="161.71"/>
    <n v="12936.800000000001"/>
    <s v="DONGGUAN, CHINA                              "/>
    <s v="TINA (EM)           "/>
    <n v="147583"/>
    <m/>
    <n v="88528"/>
    <n v="200"/>
    <n v="0"/>
    <n v="40"/>
    <s v="RELEASED FOR SHIPMENT         "/>
    <n v="240"/>
    <x v="2"/>
    <s v="ACT"/>
    <x v="1"/>
  </r>
  <r>
    <s v="01/05/2015-31/05/2015"/>
    <x v="10"/>
    <x v="1"/>
    <x v="1"/>
    <x v="1"/>
    <s v="DS5629GB       "/>
    <x v="14"/>
    <d v="2015-05-13T00:00:00"/>
    <n v="891"/>
    <n v="71.83"/>
    <n v="64000.53"/>
    <s v="NING BO, CHINA                               "/>
    <s v="SUMMER, SALLY (CK)  "/>
    <n v="147553"/>
    <m/>
    <n v="88529"/>
    <n v="320"/>
    <n v="0"/>
    <n v="15"/>
    <s v="PLEASE ADVISE YOUR DISPOSITION"/>
    <n v="335"/>
    <x v="2"/>
    <s v="ACT"/>
    <x v="1"/>
  </r>
  <r>
    <s v="01/05/2015-31/05/2015"/>
    <x v="10"/>
    <x v="1"/>
    <x v="1"/>
    <x v="1"/>
    <s v="CS-1205        "/>
    <x v="14"/>
    <d v="2015-05-14T00:00:00"/>
    <n v="1240"/>
    <n v="37.71"/>
    <n v="46760.4"/>
    <s v="NING BO, CHINA                               "/>
    <s v="PHONE, SALLY (CK)   "/>
    <n v="147603"/>
    <m/>
    <n v="88530"/>
    <n v="233.8"/>
    <n v="0"/>
    <n v="15"/>
    <s v="RELEASED FOR SHIPMENT         "/>
    <n v="248.8"/>
    <x v="2"/>
    <s v="ACT"/>
    <x v="1"/>
  </r>
  <r>
    <s v="01/05/2015-31/05/2015"/>
    <x v="10"/>
    <x v="1"/>
    <x v="1"/>
    <x v="1"/>
    <s v="PF2325CG       "/>
    <x v="31"/>
    <d v="2015-05-14T00:00:00"/>
    <n v="362"/>
    <n v="118.31"/>
    <n v="42828.22"/>
    <s v="FU ZHOU, CHINA                               "/>
    <s v="SUNNY, LoShaChun(CK)"/>
    <n v="147614"/>
    <m/>
    <n v="88532"/>
    <n v="214.1"/>
    <n v="22.5"/>
    <n v="210"/>
    <s v="RELEASED FOR SHIPMENT         "/>
    <n v="446.6"/>
    <x v="2"/>
    <s v="ACT"/>
    <x v="1"/>
  </r>
  <r>
    <s v="01/05/2015-31/05/2015"/>
    <x v="10"/>
    <x v="1"/>
    <x v="1"/>
    <x v="1"/>
    <s v="PF3033HG       "/>
    <x v="31"/>
    <d v="2015-05-14T00:00:00"/>
    <n v="74"/>
    <n v="138.36000000000001"/>
    <n v="10238.640000000001"/>
    <s v="FU ZHOU, CHINA                               "/>
    <s v="SUNNY (CK)          "/>
    <n v="147615"/>
    <m/>
    <n v="88533"/>
    <n v="100"/>
    <n v="22.5"/>
    <n v="10"/>
    <s v="RELEASED FOR SHIPMENT         "/>
    <n v="132.5"/>
    <x v="2"/>
    <s v="ACT"/>
    <x v="1"/>
  </r>
  <r>
    <s v="01/05/2015-31/05/2015"/>
    <x v="10"/>
    <x v="1"/>
    <x v="1"/>
    <x v="1"/>
    <s v="PF2325HL       "/>
    <x v="31"/>
    <d v="2015-05-15T00:00:00"/>
    <n v="193"/>
    <n v="114.55"/>
    <n v="22108.149999999998"/>
    <s v="FUZHOU, CHINA                                "/>
    <s v="SUNNY, LOSHACHUN(EM)"/>
    <n v="147670"/>
    <m/>
    <n v="88540"/>
    <n v="200"/>
    <n v="45"/>
    <n v="20"/>
    <s v="RELEASED FOR SHIPMENT         "/>
    <n v="265"/>
    <x v="2"/>
    <s v="ACT"/>
    <x v="1"/>
  </r>
  <r>
    <s v="01/05/2015-31/05/2015"/>
    <x v="10"/>
    <x v="1"/>
    <x v="1"/>
    <x v="1"/>
    <s v="DM25-1245P     "/>
    <x v="33"/>
    <d v="2015-05-19T00:00:00"/>
    <n v="116"/>
    <n v="293.55"/>
    <n v="34051.800000000003"/>
    <s v="DONGGUAN, CHINA                              "/>
    <s v="JULIE (EM)          "/>
    <n v="147758"/>
    <m/>
    <n v="88589"/>
    <n v="200"/>
    <n v="0"/>
    <n v="40"/>
    <s v="RELEASED FOR SHIPMENT         "/>
    <n v="240"/>
    <x v="2"/>
    <s v="ACT"/>
    <x v="1"/>
  </r>
  <r>
    <s v="01/05/2015-31/05/2015"/>
    <x v="10"/>
    <x v="1"/>
    <x v="1"/>
    <x v="1"/>
    <s v="DS5629GP       "/>
    <x v="14"/>
    <d v="2015-05-15T00:00:00"/>
    <n v="1155"/>
    <n v="74.81"/>
    <n v="86405.55"/>
    <s v="NING BO, CHINA                               "/>
    <s v="SALLY, PHONE (CK)   "/>
    <n v="147658"/>
    <m/>
    <n v="88590"/>
    <n v="432"/>
    <n v="0"/>
    <n v="15"/>
    <s v="RELEASED FOR SHIPMENT         "/>
    <n v="447"/>
    <x v="2"/>
    <s v="ACT"/>
    <x v="1"/>
  </r>
  <r>
    <s v="01/05/2015-31/05/2015"/>
    <x v="10"/>
    <x v="1"/>
    <x v="1"/>
    <x v="1"/>
    <s v="DS5629GP       "/>
    <x v="14"/>
    <d v="2015-05-16T00:00:00"/>
    <n v="83"/>
    <n v="74.81"/>
    <n v="6209.2300000000005"/>
    <s v="NING BO, CHINA                               "/>
    <s v="SIMON, SALLY (CK)   "/>
    <n v="147662"/>
    <m/>
    <n v="88591"/>
    <n v="80"/>
    <n v="0"/>
    <n v="15"/>
    <s v="PLEASE ADVISE YOUR DISPOSITION"/>
    <n v="95"/>
    <x v="2"/>
    <s v="ACT"/>
    <x v="1"/>
  </r>
  <r>
    <s v="01/05/2015-31/05/2015"/>
    <x v="10"/>
    <x v="1"/>
    <x v="1"/>
    <x v="1"/>
    <s v="DFP26L-1478W   "/>
    <x v="14"/>
    <d v="2015-05-16T00:00:00"/>
    <n v="324"/>
    <n v="146.76"/>
    <n v="47550.239999999998"/>
    <s v="NING BO, CHINA                               "/>
    <s v="JOYCE (CK)          "/>
    <n v="147663"/>
    <m/>
    <n v="88592"/>
    <n v="237.75"/>
    <n v="0"/>
    <n v="15"/>
    <s v="RELEASED FOR SHIPMENT         "/>
    <n v="252.75"/>
    <x v="2"/>
    <s v="ACT"/>
    <x v="1"/>
  </r>
  <r>
    <s v="01/05/2015-31/05/2015"/>
    <x v="10"/>
    <x v="1"/>
    <x v="1"/>
    <x v="1"/>
    <s v="DF2024L        "/>
    <x v="14"/>
    <d v="2015-05-16T00:00:00"/>
    <n v="200"/>
    <n v="48.1"/>
    <n v="9620"/>
    <s v="NING BO, CHINA                               "/>
    <s v="SUMMER, SALLY (CK)  "/>
    <n v="147664"/>
    <m/>
    <n v="88593"/>
    <n v="80"/>
    <n v="0"/>
    <n v="15"/>
    <s v="RELEASED FOR SHIPMENT         "/>
    <n v="95"/>
    <x v="2"/>
    <s v="ACT"/>
    <x v="1"/>
  </r>
  <r>
    <s v="01/05/2015-31/05/2015"/>
    <x v="10"/>
    <x v="1"/>
    <x v="1"/>
    <x v="1"/>
    <s v="6908891159     "/>
    <x v="14"/>
    <d v="2015-05-16T00:00:00"/>
    <n v="1044"/>
    <n v="43.3"/>
    <n v="45205.2"/>
    <s v="NING BO, CHINA                               "/>
    <s v="SIMON, JODIE (CK)   "/>
    <n v="147665"/>
    <m/>
    <n v="88594"/>
    <n v="226"/>
    <n v="0"/>
    <n v="15"/>
    <s v="RELEASED FOR SHIPMENT         "/>
    <n v="241"/>
    <x v="2"/>
    <s v="ACT"/>
    <x v="1"/>
  </r>
  <r>
    <s v="01/05/2015-31/05/2015"/>
    <x v="10"/>
    <x v="1"/>
    <x v="1"/>
    <x v="1"/>
    <s v="6908891159     "/>
    <x v="14"/>
    <d v="2015-05-18T00:00:00"/>
    <n v="1044"/>
    <n v="43.3"/>
    <n v="45205.2"/>
    <s v="NINGBO, CHINA                                "/>
    <s v="SIMON,PHONE (EM)    "/>
    <n v="147724"/>
    <m/>
    <n v="88595"/>
    <n v="226"/>
    <n v="0"/>
    <n v="15"/>
    <s v="REJECTED FOR SHIPMENT         "/>
    <n v="241"/>
    <x v="2"/>
    <s v="ACT"/>
    <x v="1"/>
  </r>
  <r>
    <s v="01/05/2015-31/05/2015"/>
    <x v="10"/>
    <x v="1"/>
    <x v="1"/>
    <x v="1"/>
    <s v="DF2624L        "/>
    <x v="14"/>
    <d v="2015-05-18T00:00:00"/>
    <n v="498"/>
    <n v="71.849999999999994"/>
    <n v="35781.299999999996"/>
    <s v="NINGBO, CHINA                                "/>
    <s v="PHONE, SIMON (EM)   "/>
    <n v="147725"/>
    <m/>
    <n v="88596"/>
    <n v="178.9"/>
    <n v="0"/>
    <n v="15"/>
    <s v="RELEASED FOR SHIPMENT         "/>
    <n v="193.9"/>
    <x v="2"/>
    <s v="ACT"/>
    <x v="1"/>
  </r>
  <r>
    <s v="01/05/2015-31/05/2015"/>
    <x v="10"/>
    <x v="1"/>
    <x v="1"/>
    <x v="1"/>
    <s v="DF2624L        "/>
    <x v="14"/>
    <d v="2015-05-19T00:00:00"/>
    <n v="200"/>
    <n v="71.849999999999994"/>
    <n v="14369.999999999998"/>
    <s v="NING BO, CHINA                               "/>
    <s v="JOYCE, PHONE (CK)   "/>
    <n v="147746"/>
    <m/>
    <n v="88597"/>
    <n v="80"/>
    <n v="0"/>
    <n v="15"/>
    <s v="RELEASED FOR SHIPMENT         "/>
    <n v="95"/>
    <x v="2"/>
    <s v="ACT"/>
    <x v="1"/>
  </r>
  <r>
    <s v="01/05/2015-31/05/2015"/>
    <x v="10"/>
    <x v="1"/>
    <x v="1"/>
    <x v="1"/>
    <s v="TDS8515TC      "/>
    <x v="14"/>
    <d v="2015-05-19T00:00:00"/>
    <n v="107"/>
    <n v="119.42"/>
    <n v="12777.94"/>
    <s v="NING BO, CHINA                               "/>
    <s v="PHONE, SUMMER (CK)  "/>
    <n v="147747"/>
    <m/>
    <n v="88598"/>
    <n v="80"/>
    <n v="0"/>
    <n v="15"/>
    <s v="RELEASED FOR SHIPMENT         "/>
    <n v="95"/>
    <x v="2"/>
    <s v="ACT"/>
    <x v="1"/>
  </r>
  <r>
    <s v="01/05/2015-31/05/2015"/>
    <x v="10"/>
    <x v="1"/>
    <x v="1"/>
    <x v="1"/>
    <s v="DF3015         "/>
    <x v="14"/>
    <d v="2015-05-20T00:00:00"/>
    <n v="273"/>
    <n v="132.13"/>
    <n v="36071.49"/>
    <s v="NING BO, CHINA                               "/>
    <s v="SIMON, PHONE (CK)   "/>
    <n v="147788"/>
    <m/>
    <n v="88599"/>
    <n v="180.4"/>
    <n v="0"/>
    <n v="15"/>
    <s v="REJECTED FOR SHIPMENT         "/>
    <n v="195.4"/>
    <x v="2"/>
    <s v="ACT"/>
    <x v="1"/>
  </r>
  <r>
    <s v="01/05/2015-31/05/2015"/>
    <x v="10"/>
    <x v="1"/>
    <x v="1"/>
    <x v="1"/>
    <s v="DWF3651B       "/>
    <x v="14"/>
    <d v="2015-05-21T00:00:00"/>
    <n v="231"/>
    <n v="110.44"/>
    <n v="25511.64"/>
    <s v="NING BO, CHINA                               "/>
    <s v="PAUL, SALLY (CK)    "/>
    <n v="147841"/>
    <m/>
    <n v="88600"/>
    <n v="160"/>
    <n v="0"/>
    <n v="15"/>
    <s v="REJECTED FOR SHIPMENT         "/>
    <n v="175"/>
    <x v="2"/>
    <s v="ACT"/>
    <x v="1"/>
  </r>
  <r>
    <s v="01/05/2015-31/05/2015"/>
    <x v="10"/>
    <x v="1"/>
    <x v="1"/>
    <x v="1"/>
    <s v="CKHA20D31W     "/>
    <x v="32"/>
    <d v="2015-05-27T00:00:00"/>
    <n v="25"/>
    <n v="41.14"/>
    <n v="1028.5"/>
    <s v="SHENZHEN, CHINA                              "/>
    <s v="APPLE, LINDA (EM)   "/>
    <n v="148023"/>
    <m/>
    <n v="88792"/>
    <n v="100"/>
    <n v="0"/>
    <n v="15"/>
    <s v="RELEASED FOR SHIPMENT         "/>
    <n v="115"/>
    <x v="2"/>
    <s v="ACT"/>
    <x v="1"/>
  </r>
  <r>
    <s v="01/05/2015-31/05/2015"/>
    <x v="10"/>
    <x v="1"/>
    <x v="1"/>
    <x v="1"/>
    <s v="EUH10B74CT     "/>
    <x v="32"/>
    <d v="2015-05-27T00:00:00"/>
    <n v="25"/>
    <n v="161.41"/>
    <n v="4035.25"/>
    <s v="SHENZHEN, CHINA                              "/>
    <s v="LINDA, EVA (EM)     "/>
    <n v="148024"/>
    <m/>
    <n v="88793"/>
    <n v="100"/>
    <n v="0"/>
    <n v="15"/>
    <s v="RELEASED FOR SHIPMENT         "/>
    <n v="115"/>
    <x v="2"/>
    <s v="ACT"/>
    <x v="1"/>
  </r>
  <r>
    <s v="01/05/2015-31/05/2015"/>
    <x v="10"/>
    <x v="1"/>
    <x v="1"/>
    <x v="1"/>
    <s v="T23WH0531CW    "/>
    <x v="32"/>
    <d v="2015-05-27T00:00:00"/>
    <n v="25"/>
    <n v="25.45"/>
    <n v="636.25"/>
    <s v="SHENZHEN, CHINA                              "/>
    <s v="EVA, APPLE (EM)     "/>
    <n v="148025"/>
    <m/>
    <n v="88794"/>
    <n v="100"/>
    <n v="0"/>
    <n v="15"/>
    <s v="RELEASED FOR SHIPMENT         "/>
    <n v="115"/>
    <x v="2"/>
    <s v="ACT"/>
    <x v="1"/>
  </r>
  <r>
    <s v="01/05/2015-31/05/2015"/>
    <x v="10"/>
    <x v="1"/>
    <x v="1"/>
    <x v="1"/>
    <s v="T23WH0731CW    "/>
    <x v="32"/>
    <d v="2015-05-27T00:00:00"/>
    <n v="325"/>
    <n v="23.95"/>
    <n v="7783.75"/>
    <s v="SHENZHEN, CHINA                              "/>
    <s v="EVA, LINDA (EM)     "/>
    <n v="148026"/>
    <m/>
    <n v="88795"/>
    <n v="200"/>
    <n v="0"/>
    <n v="15"/>
    <s v="RELEASED FOR SHIPMENT         "/>
    <n v="215"/>
    <x v="2"/>
    <s v="ACT"/>
    <x v="1"/>
  </r>
  <r>
    <s v="01/05/2015-31/05/2015"/>
    <x v="10"/>
    <x v="1"/>
    <x v="1"/>
    <x v="1"/>
    <s v="EUH05B41T      "/>
    <x v="32"/>
    <d v="2015-05-28T00:00:00"/>
    <n v="25"/>
    <n v="117.17"/>
    <n v="2929.25"/>
    <s v="SHENZHEN, CHINA                              "/>
    <s v="LINDA, EVA (EM)     "/>
    <n v="148044"/>
    <m/>
    <n v="88796"/>
    <n v="100"/>
    <n v="0"/>
    <n v="15"/>
    <s v="RELEASED FOR SHIPMENT         "/>
    <n v="115"/>
    <x v="2"/>
    <s v="ACT"/>
    <x v="1"/>
  </r>
  <r>
    <s v="01/05/2015-31/05/2015"/>
    <x v="10"/>
    <x v="1"/>
    <x v="1"/>
    <x v="1"/>
    <s v="EWA20C31       "/>
    <x v="32"/>
    <d v="2015-05-28T00:00:00"/>
    <n v="25"/>
    <n v="86.31"/>
    <n v="2157.75"/>
    <s v="SHENZHEN, CHINA                              "/>
    <s v="APPLE, LINDA (EM)   "/>
    <n v="148045"/>
    <m/>
    <n v="88797"/>
    <n v="100"/>
    <n v="0"/>
    <n v="15"/>
    <s v="RELEASED FOR SHIPMENT         "/>
    <n v="115"/>
    <x v="2"/>
    <s v="ACT"/>
    <x v="1"/>
  </r>
  <r>
    <s v="01/05/2015-31/05/2015"/>
    <x v="10"/>
    <x v="1"/>
    <x v="1"/>
    <x v="1"/>
    <s v="T23WH1031CW    "/>
    <x v="32"/>
    <d v="2015-05-28T00:00:00"/>
    <n v="125"/>
    <n v="24.05"/>
    <n v="3006.25"/>
    <s v="SHENZHEN, CHINA                              "/>
    <s v="APPLE, EVA (EM)     "/>
    <n v="148046"/>
    <m/>
    <n v="88798"/>
    <n v="100"/>
    <n v="0"/>
    <n v="15"/>
    <s v="RELEASED FOR SHIPMENT         "/>
    <n v="115"/>
    <x v="2"/>
    <s v="ACT"/>
    <x v="1"/>
  </r>
  <r>
    <s v="01/05/2015-31/05/2015"/>
    <x v="10"/>
    <x v="1"/>
    <x v="1"/>
    <x v="1"/>
    <s v="T23WH1511CW    "/>
    <x v="32"/>
    <d v="2015-05-28T00:00:00"/>
    <n v="75"/>
    <n v="25.42"/>
    <n v="1906.5000000000002"/>
    <s v="SHENZHEN, CHINA                              "/>
    <s v="EVA, APPLE (EM)     "/>
    <n v="148047"/>
    <m/>
    <n v="88799"/>
    <n v="100"/>
    <n v="0"/>
    <n v="15"/>
    <s v="RELEASED FOR SHIPMENT         "/>
    <n v="115"/>
    <x v="2"/>
    <s v="ACT"/>
    <x v="1"/>
  </r>
  <r>
    <s v="01/05/2015-31/05/2015"/>
    <x v="10"/>
    <x v="1"/>
    <x v="1"/>
    <x v="1"/>
    <s v="BFSL33-AICO    "/>
    <x v="14"/>
    <d v="2015-05-20T00:00:00"/>
    <n v="424"/>
    <n v="156.41999999999999"/>
    <n v="66322.080000000002"/>
    <s v="NING BO, CHINA                               "/>
    <s v="SUMMER, ALAN (CK)   "/>
    <n v="147912"/>
    <m/>
    <n v="88800"/>
    <n v="331.6"/>
    <n v="0"/>
    <n v="15"/>
    <s v="PLEASE ADVISE YOUR DISPOSITION"/>
    <n v="346.6"/>
    <x v="2"/>
    <s v="ACT"/>
    <x v="1"/>
  </r>
  <r>
    <s v="01/05/2015-31/05/2015"/>
    <x v="10"/>
    <x v="1"/>
    <x v="1"/>
    <x v="1"/>
    <s v="DF3033ST       "/>
    <x v="14"/>
    <d v="2015-05-22T00:00:00"/>
    <n v="305"/>
    <n v="116.86"/>
    <n v="35642.300000000003"/>
    <s v="NING BO, CHINA                               "/>
    <s v="                    "/>
    <n v="147867"/>
    <m/>
    <n v="88801"/>
    <n v="178.2"/>
    <n v="0"/>
    <n v="15"/>
    <s v="RELEASED FOR SHIPMENT         "/>
    <n v="193.2"/>
    <x v="2"/>
    <s v="ACT"/>
    <x v="1"/>
  </r>
  <r>
    <s v="01/05/2015-31/05/2015"/>
    <x v="10"/>
    <x v="1"/>
    <x v="1"/>
    <x v="1"/>
    <s v="DF2550REV07    "/>
    <x v="14"/>
    <d v="2015-05-22T00:00:00"/>
    <n v="150"/>
    <n v="67.92"/>
    <n v="10188"/>
    <s v="NING BO, CHINA                               "/>
    <s v="JOYCE, ALAN (CK)    "/>
    <n v="147866"/>
    <m/>
    <n v="88802"/>
    <n v="80"/>
    <n v="0"/>
    <n v="15"/>
    <s v="RELEASED FOR SHIPMENT         "/>
    <n v="95"/>
    <x v="2"/>
    <s v="ACT"/>
    <x v="1"/>
  </r>
  <r>
    <s v="01/05/2015-31/05/2015"/>
    <x v="10"/>
    <x v="1"/>
    <x v="1"/>
    <x v="1"/>
    <s v="DF2608 REV26   "/>
    <x v="14"/>
    <d v="2015-05-22T00:00:00"/>
    <n v="416"/>
    <n v="90.42"/>
    <n v="37614.720000000001"/>
    <s v="NING BO, CHINA                               "/>
    <s v="SIMON, JODIE (CK)   "/>
    <n v="147872"/>
    <m/>
    <n v="88803"/>
    <n v="188.1"/>
    <n v="0"/>
    <n v="15"/>
    <s v="REJECTED FOR SHIPMENT         "/>
    <n v="203.1"/>
    <x v="2"/>
    <s v="ACT"/>
    <x v="1"/>
  </r>
  <r>
    <s v="01/05/2015-31/05/2015"/>
    <x v="10"/>
    <x v="1"/>
    <x v="1"/>
    <x v="1"/>
    <s v="BLF34          "/>
    <x v="14"/>
    <d v="2015-05-23T00:00:00"/>
    <n v="324"/>
    <n v="123.1"/>
    <n v="39884.400000000001"/>
    <s v="NING BO, CHINA                               "/>
    <s v="JOYCE, SIMON (CK)   "/>
    <n v="147914"/>
    <m/>
    <n v="88805"/>
    <n v="199.4"/>
    <n v="0"/>
    <n v="15"/>
    <s v="PLEASE ADVISE YOUR DISPOSITION"/>
    <n v="214.4"/>
    <x v="2"/>
    <s v="ACT"/>
    <x v="1"/>
  </r>
  <r>
    <s v="01/05/2015-31/05/2015"/>
    <x v="10"/>
    <x v="1"/>
    <x v="1"/>
    <x v="1"/>
    <s v="DLG1058 REV04  "/>
    <x v="14"/>
    <d v="2015-05-23T00:00:00"/>
    <n v="546"/>
    <n v="153.12"/>
    <n v="83603.520000000004"/>
    <s v="NING BO, CHINA                               "/>
    <s v="SALLY, PAUL (CK)    "/>
    <n v="147915"/>
    <m/>
    <n v="88806"/>
    <n v="418"/>
    <n v="0"/>
    <n v="15"/>
    <s v="PLEASE ADVISE YOUR DISPOSITION"/>
    <n v="433"/>
    <x v="2"/>
    <s v="ACT"/>
    <x v="1"/>
  </r>
  <r>
    <s v="01/05/2015-31/05/2015"/>
    <x v="10"/>
    <x v="1"/>
    <x v="1"/>
    <x v="1"/>
    <s v="BF39STP REV13  "/>
    <x v="14"/>
    <d v="2015-05-25T00:00:00"/>
    <n v="185"/>
    <n v="1153.76"/>
    <n v="213445.6"/>
    <s v="NING BO, CHINA                               "/>
    <s v="JOYCE (CK)          "/>
    <n v="147916"/>
    <m/>
    <n v="88807"/>
    <n v="107.1"/>
    <n v="0"/>
    <n v="15"/>
    <s v="RELEASED FOR SHIPMENT         "/>
    <n v="122.1"/>
    <x v="2"/>
    <s v="ACT"/>
    <x v="1"/>
  </r>
  <r>
    <s v="01/05/2015-31/05/2015"/>
    <x v="10"/>
    <x v="1"/>
    <x v="1"/>
    <x v="1"/>
    <s v="DS5629GB       "/>
    <x v="14"/>
    <d v="2015-05-26T00:00:00"/>
    <n v="1782"/>
    <n v="71.83"/>
    <n v="128001.06"/>
    <s v="NING BO, CHINA                               "/>
    <s v="PHONE, SALLY (CK)   "/>
    <n v="147978"/>
    <m/>
    <n v="88808"/>
    <n v="640"/>
    <n v="0"/>
    <n v="15"/>
    <s v="RELEASED FOR SHIPMENT         "/>
    <n v="655"/>
    <x v="2"/>
    <s v="ACT"/>
    <x v="1"/>
  </r>
  <r>
    <s v="01/05/2015-31/05/2015"/>
    <x v="10"/>
    <x v="1"/>
    <x v="1"/>
    <x v="1"/>
    <s v="BF39DXP REV    "/>
    <x v="14"/>
    <d v="2015-05-26T00:00:00"/>
    <n v="190"/>
    <n v="136.58000000000001"/>
    <n v="25950.2"/>
    <s v="NING BO, CHINA                               "/>
    <s v="PHONE, SALLY (CK)   "/>
    <n v="147979"/>
    <m/>
    <n v="88809"/>
    <n v="129.75"/>
    <n v="0"/>
    <n v="15"/>
    <s v="RELEASED FOR SHIPMENT         "/>
    <n v="144.75"/>
    <x v="2"/>
    <s v="ACT"/>
    <x v="1"/>
  </r>
  <r>
    <s v="01/05/2015-31/05/2015"/>
    <x v="10"/>
    <x v="1"/>
    <x v="1"/>
    <x v="1"/>
    <s v="CS-1205        "/>
    <x v="14"/>
    <d v="2015-05-27T00:00:00"/>
    <n v="620"/>
    <n v="37.71"/>
    <n v="23380.2"/>
    <s v="NING BO, CHINA                               "/>
    <s v="JOYCE, RONNIE (CK)  "/>
    <n v="148017"/>
    <m/>
    <n v="88810"/>
    <n v="160"/>
    <n v="0"/>
    <n v="15"/>
    <s v="PLEASE ADVISE YOUR DISPOSITION"/>
    <n v="175"/>
    <x v="2"/>
    <s v="ACT"/>
    <x v="1"/>
  </r>
  <r>
    <s v="01/05/2015-31/05/2015"/>
    <x v="10"/>
    <x v="1"/>
    <x v="1"/>
    <x v="1"/>
    <s v="6901740259     "/>
    <x v="14"/>
    <d v="2015-05-27T00:00:00"/>
    <n v="117"/>
    <n v="145.47999999999999"/>
    <n v="17021.16"/>
    <s v="NING BO, CHINA                               "/>
    <s v="JOYCE, RONNIE (CK)  "/>
    <n v="148018"/>
    <m/>
    <n v="88811"/>
    <n v="85.1"/>
    <n v="0"/>
    <n v="15"/>
    <s v="RELEASED FOR SHIPMENT         "/>
    <n v="100.1"/>
    <x v="2"/>
    <s v="ACT"/>
    <x v="1"/>
  </r>
  <r>
    <s v="01/05/2015-31/05/2015"/>
    <x v="10"/>
    <x v="1"/>
    <x v="1"/>
    <x v="1"/>
    <s v="DS5629GB       "/>
    <x v="14"/>
    <d v="2015-05-28T00:00:00"/>
    <n v="2079"/>
    <n v="71.83"/>
    <n v="149334.57"/>
    <s v="NING BO, CHINA                               "/>
    <s v="SALLY, SIMON (CK)   "/>
    <n v="148056"/>
    <m/>
    <n v="88812"/>
    <n v="746.7"/>
    <n v="0"/>
    <n v="15"/>
    <s v="PLEASE ADVISE YOUR DISPOSITION"/>
    <n v="761.7"/>
    <x v="2"/>
    <s v="ACT"/>
    <x v="1"/>
  </r>
  <r>
    <s v="01/05/2015-31/05/2015"/>
    <x v="10"/>
    <x v="1"/>
    <x v="1"/>
    <x v="1"/>
    <s v="DWF3651B       "/>
    <x v="14"/>
    <d v="2015-05-29T00:00:00"/>
    <n v="1536"/>
    <n v="110.44"/>
    <n v="169635.84"/>
    <s v="NING BO, CHINA                               "/>
    <s v="SIMON, ALAN (CK)    "/>
    <n v="148134"/>
    <m/>
    <n v="88814"/>
    <n v="848.2"/>
    <n v="0"/>
    <n v="15"/>
    <s v="PLEASE ADVISE YOUR DISPOSITION"/>
    <n v="863.2"/>
    <x v="2"/>
    <s v="ACT"/>
    <x v="1"/>
  </r>
  <r>
    <s v="01/05/2015-31/05/2015"/>
    <x v="10"/>
    <x v="1"/>
    <x v="1"/>
    <x v="1"/>
    <s v="BFSL33         "/>
    <x v="14"/>
    <d v="2015-05-30T00:00:00"/>
    <n v="150"/>
    <n v="154.25"/>
    <n v="23137.5"/>
    <s v="NING BO, CHINA                               "/>
    <s v="PHONE, SIMON (CK)   "/>
    <n v="148110"/>
    <m/>
    <n v="88817"/>
    <n v="115.7"/>
    <n v="0"/>
    <n v="15"/>
    <s v="PLEASE ADVISE YOUR DISPOSITION"/>
    <n v="130.69999999999999"/>
    <x v="2"/>
    <s v="ACT"/>
    <x v="1"/>
  </r>
  <r>
    <s v="01/05/2015-31/05/2015"/>
    <x v="10"/>
    <x v="1"/>
    <x v="1"/>
    <x v="1"/>
    <s v="PF3033HL       "/>
    <x v="42"/>
    <d v="2015-05-30T00:00:00"/>
    <n v="674"/>
    <n v="128.96"/>
    <n v="86919.040000000008"/>
    <s v="FUZHOU, CHINA                                "/>
    <s v="SUNNY (EM)          "/>
    <n v="148135"/>
    <m/>
    <n v="88818"/>
    <n v="434.6"/>
    <n v="0"/>
    <n v="15"/>
    <s v="PLEASE ADVISE YOUR DISPOSITION"/>
    <n v="449.6"/>
    <x v="2"/>
    <s v="ACT"/>
    <x v="1"/>
  </r>
  <r>
    <s v="01/05/2015-31/05/2015"/>
    <x v="10"/>
    <x v="1"/>
    <x v="1"/>
    <x v="1"/>
    <s v="EUH08B84CT     "/>
    <x v="32"/>
    <d v="2015-05-29T00:00:00"/>
    <n v="50"/>
    <n v="161"/>
    <n v="8050"/>
    <s v="SHENZHEN, CHINA                              "/>
    <s v="LINDA, EVA (EM)     "/>
    <n v="148077"/>
    <m/>
    <n v="88991"/>
    <n v="100"/>
    <n v="0"/>
    <n v="22.5"/>
    <s v="PLEASE ADVISE YOUR DISPOSITION"/>
    <n v="122.5"/>
    <x v="2"/>
    <s v="ACT"/>
    <x v="1"/>
  </r>
  <r>
    <s v="01/05/2015-31/05/2015"/>
    <x v="10"/>
    <x v="1"/>
    <x v="1"/>
    <x v="1"/>
    <s v="EUH03B21T      "/>
    <x v="32"/>
    <d v="2015-05-29T00:00:00"/>
    <n v="25"/>
    <n v="105.44"/>
    <n v="2636"/>
    <s v="SHENZHEN, CHINA                              "/>
    <s v="LINDA, APPLE (EM)   "/>
    <n v="148079"/>
    <m/>
    <n v="88990"/>
    <n v="100"/>
    <n v="0"/>
    <n v="22.5"/>
    <s v="PLEASE ADVISE YOUR DISPOSITION"/>
    <n v="122.5"/>
    <x v="2"/>
    <s v="ACT"/>
    <x v="1"/>
  </r>
  <r>
    <s v="01/05/2015-31/05/2015"/>
    <x v="10"/>
    <x v="1"/>
    <x v="1"/>
    <x v="1"/>
    <s v="PF3033HG       "/>
    <x v="42"/>
    <d v="2015-05-29T00:00:00"/>
    <n v="674"/>
    <n v="123.01"/>
    <n v="82908.740000000005"/>
    <s v="FUZHOU CHINA                                 "/>
    <s v="SUNNY (EM)          "/>
    <n v="148117"/>
    <m/>
    <n v="88992"/>
    <n v="414.5"/>
    <n v="45"/>
    <n v="0"/>
    <s v="PLEASE ADVISE YOUR DISPOSITION"/>
    <n v="459.5"/>
    <x v="2"/>
    <s v="ACT"/>
    <x v="1"/>
  </r>
  <r>
    <s v="01/05/2015-31/05/2015"/>
    <x v="10"/>
    <x v="1"/>
    <x v="1"/>
    <x v="1"/>
    <s v="PF2325CG       "/>
    <x v="42"/>
    <d v="2015-05-29T00:00:00"/>
    <n v="82"/>
    <n v="105.99"/>
    <n v="8691.18"/>
    <s v="FUZHOU, CHINA                                "/>
    <s v="SUNNY (EM)          "/>
    <n v="148118"/>
    <m/>
    <n v="88993"/>
    <n v="100"/>
    <n v="0"/>
    <n v="0"/>
    <s v="PLEASE ADVISE YOUR DISPOSITION"/>
    <n v="100"/>
    <x v="2"/>
    <s v="ACT"/>
    <x v="1"/>
  </r>
  <r>
    <s v="01/05/2015-31/05/2015"/>
    <x v="8"/>
    <x v="1"/>
    <x v="1"/>
    <x v="1"/>
    <s v="TM-5002        "/>
    <x v="27"/>
    <d v="2015-05-13T00:00:00"/>
    <n v="1266"/>
    <n v="20.49"/>
    <n v="25940.339999999997"/>
    <s v="SHUNDE, CHINA                                "/>
    <s v="LILY (EM)           "/>
    <n v="147584"/>
    <m/>
    <n v="88541"/>
    <n v="200"/>
    <n v="0"/>
    <n v="15"/>
    <s v="RELEASED FOR SHIPMENT         "/>
    <n v="215"/>
    <x v="1"/>
    <s v="ACT"/>
    <x v="1"/>
  </r>
  <r>
    <s v="01/05/2015-31/05/2015"/>
    <x v="8"/>
    <x v="1"/>
    <x v="1"/>
    <x v="1"/>
    <s v="CT6338         "/>
    <x v="39"/>
    <d v="2015-05-18T00:00:00"/>
    <n v="6060"/>
    <n v="13.145"/>
    <n v="79658.7"/>
    <s v="YUYAO, CHINA                                 "/>
    <s v="SALLY,ALAN (AS)     "/>
    <n v="147713"/>
    <m/>
    <n v="88624"/>
    <n v="398.2"/>
    <n v="0"/>
    <n v="40"/>
    <s v="REJECTED FOR SHIPMENT"/>
    <n v="438.2"/>
    <x v="1"/>
    <s v="ACT"/>
    <x v="1"/>
  </r>
  <r>
    <s v="01/05/2015-31/05/2015"/>
    <x v="8"/>
    <x v="1"/>
    <x v="1"/>
    <x v="1"/>
    <s v="CR1070         "/>
    <x v="40"/>
    <d v="2015-05-19T00:00:00"/>
    <n v="5004"/>
    <n v="8"/>
    <n v="40032"/>
    <s v="NING BO, CHINA                               "/>
    <s v="SALLY, LAKE (CK)    "/>
    <n v="147750"/>
    <m/>
    <n v="88625"/>
    <n v="200.2"/>
    <n v="0"/>
    <n v="35"/>
    <s v="RELEASED FOR SHIPMENT         "/>
    <n v="235.2"/>
    <x v="1"/>
    <s v="ACT"/>
    <x v="1"/>
  </r>
  <r>
    <s v="01/05/2015-31/05/2015"/>
    <x v="8"/>
    <x v="1"/>
    <x v="1"/>
    <x v="1"/>
    <s v="EXCELL30S YN   "/>
    <x v="24"/>
    <d v="2015-05-21T00:00:00"/>
    <n v="303"/>
    <n v="56.04"/>
    <n v="16980.12"/>
    <s v="SUZHOU, CHINA                                "/>
    <s v="RONNIE, JESSICA (EM)"/>
    <n v="147838"/>
    <m/>
    <n v="88626"/>
    <n v="200"/>
    <n v="0"/>
    <n v="45"/>
    <s v="RELEASED FOR SHIPMENT         "/>
    <n v="245"/>
    <x v="1"/>
    <s v="ACT"/>
    <x v="1"/>
  </r>
  <r>
    <s v="01/05/2015-31/05/2015"/>
    <x v="8"/>
    <x v="1"/>
    <x v="1"/>
    <x v="1"/>
    <s v="HD2195         "/>
    <x v="40"/>
    <d v="2015-05-25T00:00:00"/>
    <n v="5004"/>
    <n v="7.5"/>
    <n v="37530"/>
    <s v="CIXI, CHINA                                  "/>
    <s v="PAUL, ALAN (AS0     "/>
    <n v="147955"/>
    <m/>
    <n v="88869"/>
    <n v="200"/>
    <n v="0"/>
    <n v="35"/>
    <s v="RELEASED FOR SHIPMENT         "/>
    <n v="235"/>
    <x v="1"/>
    <s v="ACT"/>
    <x v="1"/>
  </r>
  <r>
    <s v="01/05/2015-31/05/2015"/>
    <x v="6"/>
    <x v="1"/>
    <x v="1"/>
    <x v="1"/>
    <s v="01/69090/3     "/>
    <x v="25"/>
    <d v="2015-05-04T00:00:00"/>
    <n v="270"/>
    <n v="14.23"/>
    <n v="3842.1"/>
    <s v="TIANJIN, CHINA                               "/>
    <s v="JODIE (EM)          "/>
    <n v="147231"/>
    <m/>
    <n v="88376"/>
    <n v="200"/>
    <n v="0"/>
    <n v="90"/>
    <s v="RELEASED FOR SHIPMENT         "/>
    <n v="290"/>
    <x v="2"/>
    <s v="ACT"/>
    <x v="1"/>
  </r>
  <r>
    <s v="01/05/2015-31/05/2015"/>
    <x v="6"/>
    <x v="1"/>
    <x v="1"/>
    <x v="1"/>
    <s v="01/69090/0     "/>
    <x v="25"/>
    <d v="2015-05-12T00:00:00"/>
    <n v="180"/>
    <n v="14.23"/>
    <n v="2561.4"/>
    <s v="TIAN JIN, CHINA                              "/>
    <s v="JODIE (CK)          "/>
    <n v="147479"/>
    <m/>
    <n v="88494"/>
    <n v="100"/>
    <n v="0"/>
    <n v="45"/>
    <s v="RELEASED FOR SHIPMENT         "/>
    <n v="145"/>
    <x v="2"/>
    <s v="ACT"/>
    <x v="1"/>
  </r>
  <r>
    <s v="01/05/2015-31/05/2015"/>
    <x v="6"/>
    <x v="1"/>
    <x v="1"/>
    <x v="1"/>
    <s v="01/69090/4     "/>
    <x v="25"/>
    <d v="2015-05-12T00:00:00"/>
    <n v="180"/>
    <n v="23.54"/>
    <n v="4237.2"/>
    <s v="TIAN JIN, CHINA                              "/>
    <s v="JODIE (CK)          "/>
    <n v="147480"/>
    <m/>
    <n v="88495"/>
    <n v="100"/>
    <n v="0"/>
    <n v="45"/>
    <s v="RELEASED FOR SHIPMENT         "/>
    <n v="145"/>
    <x v="2"/>
    <s v="ACT"/>
    <x v="1"/>
  </r>
  <r>
    <s v="01/05/2015-31/05/2015"/>
    <x v="6"/>
    <x v="1"/>
    <x v="1"/>
    <x v="1"/>
    <s v="01/69090/2     "/>
    <x v="25"/>
    <d v="2015-05-26T00:00:00"/>
    <n v="180"/>
    <n v="24.61"/>
    <n v="4429.8"/>
    <s v="TIAN JIN, CHINA                              "/>
    <s v="JODIE (CK)          "/>
    <n v="147969"/>
    <m/>
    <n v="88870"/>
    <n v="200"/>
    <n v="0"/>
    <n v="25"/>
    <s v="RELEASED FOR SHIPMENT         "/>
    <n v="225"/>
    <x v="2"/>
    <s v="ACT"/>
    <x v="1"/>
  </r>
  <r>
    <s v="01/05/2015-31/05/2015"/>
    <x v="6"/>
    <x v="1"/>
    <x v="1"/>
    <x v="1"/>
    <s v="01/69090/3     "/>
    <x v="25"/>
    <d v="2015-05-26T00:00:00"/>
    <n v="180"/>
    <n v="21.18"/>
    <n v="3812.4"/>
    <s v="TIAN JIN, CHINA                              "/>
    <s v="JODIE (CK)          "/>
    <n v="147970"/>
    <m/>
    <n v="88871"/>
    <n v="100"/>
    <n v="0"/>
    <n v="25"/>
    <s v="RELEASED FOR SHIPMENT         "/>
    <n v="125"/>
    <x v="2"/>
    <s v="ACT"/>
    <x v="1"/>
  </r>
  <r>
    <s v="01/05/2015-31/05/2015"/>
    <x v="6"/>
    <x v="1"/>
    <x v="1"/>
    <x v="1"/>
    <s v="038265         "/>
    <x v="25"/>
    <d v="2015-05-27T00:00:00"/>
    <n v="150"/>
    <n v="246.49"/>
    <n v="36973.5"/>
    <s v="TIANJIN, CHINA                               "/>
    <s v="JODIE (EM)          "/>
    <n v="148001"/>
    <m/>
    <n v="88872"/>
    <n v="184.9"/>
    <n v="0"/>
    <n v="25"/>
    <s v="RELEASED FOR SHIPMENT         "/>
    <n v="209.9"/>
    <x v="2"/>
    <s v="ACT"/>
    <x v="1"/>
  </r>
  <r>
    <s v="01/05/2015-31/05/2015"/>
    <x v="6"/>
    <x v="1"/>
    <x v="1"/>
    <x v="1"/>
    <s v="01/69090/4     "/>
    <x v="25"/>
    <d v="2015-05-28T00:00:00"/>
    <n v="90"/>
    <n v="23.54"/>
    <n v="2118.6"/>
    <s v="TIAN JIN, CHINA                              "/>
    <s v="JODIE (CK)          "/>
    <n v="148034"/>
    <m/>
    <n v="88873"/>
    <n v="100"/>
    <n v="0"/>
    <n v="25"/>
    <s v="RELEASED FOR SHIPMENT         "/>
    <n v="125"/>
    <x v="2"/>
    <s v="ACT"/>
    <x v="1"/>
  </r>
  <r>
    <s v="01/05/2015-31/05/2015"/>
    <x v="6"/>
    <x v="1"/>
    <x v="1"/>
    <x v="1"/>
    <s v="01/69457/0     "/>
    <x v="25"/>
    <d v="2015-05-28T00:00:00"/>
    <n v="84"/>
    <n v="28.76"/>
    <n v="2415.84"/>
    <s v="TIANJIN, CHINA                               "/>
    <s v="JODIE (EM)          "/>
    <n v="148035"/>
    <m/>
    <n v="88874"/>
    <n v="100"/>
    <n v="0"/>
    <n v="25"/>
    <s v="RELEASED FOR SHIPMENT         "/>
    <n v="125"/>
    <x v="2"/>
    <s v="ACT"/>
    <x v="1"/>
  </r>
  <r>
    <s v="01/05/2015-31/05/2015"/>
    <x v="5"/>
    <x v="1"/>
    <x v="1"/>
    <x v="1"/>
    <s v="58120258       "/>
    <x v="24"/>
    <d v="2015-05-04T00:00:00"/>
    <n v="2889"/>
    <n v="35.46"/>
    <n v="102443.94"/>
    <s v="SU ZHOU, CHINA                               "/>
    <s v="CORY, JESSICA (CK)  "/>
    <n v="147246"/>
    <m/>
    <n v="88377"/>
    <n v="512.20000000000005"/>
    <n v="0"/>
    <n v="45"/>
    <s v="RELEASED FOR SHIPMENT         "/>
    <n v="557.20000000000005"/>
    <x v="1"/>
    <s v="ACT"/>
    <x v="1"/>
  </r>
  <r>
    <s v="01/05/2015-31/05/2015"/>
    <x v="5"/>
    <x v="1"/>
    <x v="1"/>
    <x v="1"/>
    <n v="58120210"/>
    <x v="24"/>
    <d v="2015-05-20T00:00:00"/>
    <n v="100"/>
    <n v="45.93"/>
    <n v="4593"/>
    <s v="SU ZHOU, CHINA                               "/>
    <s v="PAUL, RONNIE (CK)   "/>
    <n v="147791"/>
    <m/>
    <n v="88627"/>
    <n v="50"/>
    <n v="0"/>
    <n v="45"/>
    <s v="RELEASED FOR SHIPMENT         "/>
    <n v="95"/>
    <x v="1"/>
    <s v="ACT"/>
    <x v="1"/>
  </r>
  <r>
    <s v="01/05/2015-31/05/2015"/>
    <x v="5"/>
    <x v="1"/>
    <x v="1"/>
    <x v="1"/>
    <n v="58120205"/>
    <x v="24"/>
    <d v="2015-05-20T00:00:00"/>
    <n v="550"/>
    <n v="28.18"/>
    <n v="15499"/>
    <s v="SU ZHOU, CHINA                               "/>
    <s v="ERIC,  CORY (CK)    "/>
    <n v="147792"/>
    <m/>
    <n v="88628"/>
    <n v="200"/>
    <n v="0"/>
    <n v="0"/>
    <s v="PLEASE ADVISE YOUR DISPOSITION"/>
    <n v="200"/>
    <x v="1"/>
    <s v="ACT"/>
    <x v="1"/>
  </r>
  <r>
    <s v="01/05/2015-31/05/2015"/>
    <x v="5"/>
    <x v="1"/>
    <x v="1"/>
    <x v="1"/>
    <s v="58120211       "/>
    <x v="24"/>
    <d v="2015-05-20T00:00:00"/>
    <n v="150"/>
    <n v="58.87"/>
    <n v="8830.5"/>
    <s v="SU ZHOU, CHINA                               "/>
    <s v="LAKE, PAUL (EM      "/>
    <n v="147794"/>
    <m/>
    <n v="88629"/>
    <n v="50"/>
    <n v="0"/>
    <n v="0"/>
    <s v="PLEASE ADVISE YOUR DISPOSITION"/>
    <n v="50"/>
    <x v="1"/>
    <s v="ACT"/>
    <x v="1"/>
  </r>
  <r>
    <s v="01/05/2015-31/05/2015"/>
    <x v="5"/>
    <x v="1"/>
    <x v="1"/>
    <x v="1"/>
    <s v="58120203       "/>
    <x v="24"/>
    <d v="2015-05-21T00:00:00"/>
    <n v="100"/>
    <n v="20.94"/>
    <n v="2094"/>
    <s v="SU ZHOU, CHINA                               "/>
    <s v="RONNIE, JESSICA (CK)"/>
    <n v="147831"/>
    <m/>
    <n v="88630"/>
    <n v="50"/>
    <n v="0"/>
    <n v="0"/>
    <s v="RELEASED FOR SHIPMENT         "/>
    <n v="50"/>
    <x v="1"/>
    <s v="ACT"/>
    <x v="1"/>
  </r>
  <r>
    <s v="01/05/2015-31/05/2015"/>
    <x v="4"/>
    <x v="1"/>
    <x v="1"/>
    <x v="1"/>
    <s v="PROMAX 4EN1    "/>
    <x v="16"/>
    <d v="2015-05-05T00:00:00"/>
    <n v="565"/>
    <n v="84.2"/>
    <n v="47573"/>
    <s v="SHENZHEN, CHINA                              "/>
    <s v="ANN, BETTY (EM)     "/>
    <n v="147286"/>
    <m/>
    <n v="88378"/>
    <n v="237.9"/>
    <n v="0"/>
    <n v="40"/>
    <s v="RELEASED FOR SHIPMENT         "/>
    <n v="277.89999999999998"/>
    <x v="1"/>
    <s v="ACT"/>
    <x v="1"/>
  </r>
  <r>
    <s v="01/05/2015-31/05/2015"/>
    <x v="4"/>
    <x v="1"/>
    <x v="1"/>
    <x v="1"/>
    <s v="EXCELL30SYN    "/>
    <x v="24"/>
    <d v="2015-05-20T00:00:00"/>
    <n v="300"/>
    <n v="55.55"/>
    <n v="16665"/>
    <s v="SU ZHOU, CHINA                               "/>
    <s v="PAUL, LAKE (CK)     "/>
    <n v="147789"/>
    <m/>
    <n v="88618"/>
    <n v="200"/>
    <n v="0"/>
    <n v="45"/>
    <s v="RELEASED FOR SHIPMENT         "/>
    <n v="245"/>
    <x v="1"/>
    <s v="ACT"/>
    <x v="1"/>
  </r>
  <r>
    <s v="01/05/2015-31/05/2015"/>
    <x v="4"/>
    <x v="1"/>
    <x v="1"/>
    <x v="1"/>
    <s v="EXCELL24SYN    "/>
    <x v="24"/>
    <d v="2015-05-20T00:00:00"/>
    <n v="792"/>
    <n v="46.95"/>
    <n v="37184.400000000001"/>
    <s v="SU ZHOU, CHINA                               "/>
    <s v="PAUL, LAKE (CK)     "/>
    <n v="147790"/>
    <m/>
    <n v="88619"/>
    <n v="200"/>
    <n v="0"/>
    <n v="0"/>
    <s v="RELEASED FOR SHIPMENT         "/>
    <n v="200"/>
    <x v="1"/>
    <s v="ACT"/>
    <x v="1"/>
  </r>
  <r>
    <s v="01/05/2015-31/05/2015"/>
    <x v="4"/>
    <x v="1"/>
    <x v="1"/>
    <x v="1"/>
    <s v="ANTS20BOX      "/>
    <x v="24"/>
    <d v="2015-05-20T00:00:00"/>
    <n v="1344"/>
    <n v="27.66"/>
    <n v="37175.040000000001"/>
    <s v="SU ZHOU, CHINA                               "/>
    <s v="ERIC, CORY (CK)     "/>
    <n v="147793"/>
    <m/>
    <n v="88620"/>
    <n v="200"/>
    <n v="0"/>
    <n v="0"/>
    <s v="RELEASED FOR SHIPMENT         "/>
    <n v="200"/>
    <x v="1"/>
    <s v="ACT"/>
    <x v="1"/>
  </r>
  <r>
    <s v="01/05/2015-31/05/2015"/>
    <x v="4"/>
    <x v="1"/>
    <x v="1"/>
    <x v="1"/>
    <s v="CS4C           "/>
    <x v="24"/>
    <d v="2015-05-21T00:00:00"/>
    <n v="654"/>
    <n v="54.75"/>
    <n v="35806.5"/>
    <s v="SUZHOU, CHINA                                "/>
    <s v="RONNIE, JESSICA (EM)"/>
    <n v="147815"/>
    <m/>
    <n v="88621"/>
    <n v="200"/>
    <n v="0"/>
    <n v="45"/>
    <s v="RELEASED FOR SHIPMENT         "/>
    <n v="245"/>
    <x v="1"/>
    <s v="ACT"/>
    <x v="1"/>
  </r>
  <r>
    <s v="01/05/2015-31/05/2015"/>
    <x v="4"/>
    <x v="1"/>
    <x v="1"/>
    <x v="1"/>
    <s v="ANTS15         "/>
    <x v="24"/>
    <d v="2015-05-21T00:00:00"/>
    <n v="700"/>
    <n v="24.44"/>
    <n v="17108"/>
    <s v="SUZHOU, CHINA                                "/>
    <s v="CORY (EM)           "/>
    <n v="147826"/>
    <m/>
    <n v="88622"/>
    <n v="200"/>
    <n v="0"/>
    <n v="0"/>
    <s v="RELEASED FOR SHIPMENT         "/>
    <n v="200"/>
    <x v="1"/>
    <s v="ACT"/>
    <x v="1"/>
  </r>
  <r>
    <s v="01/05/2015-31/05/2015"/>
    <x v="4"/>
    <x v="1"/>
    <x v="1"/>
    <x v="1"/>
    <s v="DF-EF16900     "/>
    <x v="16"/>
    <d v="2015-05-21T00:00:00"/>
    <n v="625"/>
    <n v="46.7"/>
    <n v="29187.5"/>
    <s v="SHENZHEN, CHINA                              "/>
    <s v="ANN, COCO (EM)      "/>
    <n v="147842"/>
    <m/>
    <n v="88623"/>
    <n v="200"/>
    <n v="0"/>
    <n v="40"/>
    <s v="RELEASED FOR SHIPMENT         "/>
    <n v="240"/>
    <x v="1"/>
    <s v="ACT"/>
    <x v="1"/>
  </r>
  <r>
    <s v="01/05/2015-31/05/2015"/>
    <x v="4"/>
    <x v="1"/>
    <x v="1"/>
    <x v="1"/>
    <s v="CS4C           "/>
    <x v="24"/>
    <d v="2015-05-22T00:00:00"/>
    <n v="654"/>
    <n v="54.75"/>
    <n v="35806.5"/>
    <s v="SU ZHOU, CHINA                               "/>
    <s v="RONNIE, APPLE (CK)  "/>
    <n v="147876"/>
    <m/>
    <n v="88867"/>
    <n v="200"/>
    <n v="0"/>
    <n v="45"/>
    <s v="PLEASE ADVISE YOUR DISPOSITION"/>
    <n v="245"/>
    <x v="1"/>
    <s v="ACT"/>
    <x v="1"/>
  </r>
  <r>
    <s v="01/05/2015-31/05/2015"/>
    <x v="4"/>
    <x v="1"/>
    <x v="1"/>
    <x v="1"/>
    <s v="CS3            "/>
    <x v="24"/>
    <d v="2015-05-22T00:00:00"/>
    <n v="1258"/>
    <n v="30.48"/>
    <n v="38343.840000000004"/>
    <s v="SU ZHOU, CHINA                               "/>
    <s v="PERRY, CORY (CK)    "/>
    <n v="147877"/>
    <m/>
    <n v="88868"/>
    <n v="200"/>
    <n v="0"/>
    <n v="0"/>
    <s v="PLEASE ADVISE YOUR DISPOSITION"/>
    <n v="200"/>
    <x v="1"/>
    <s v="ACT"/>
    <x v="1"/>
  </r>
  <r>
    <s v="01/05/2015-31/05/2015"/>
    <x v="4"/>
    <x v="1"/>
    <x v="1"/>
    <x v="1"/>
    <s v="CS3C           "/>
    <x v="24"/>
    <d v="2015-05-29T00:00:00"/>
    <n v="1257"/>
    <n v="38.75"/>
    <n v="48708.75"/>
    <s v="SU ZHOU, CHINA                               "/>
    <s v="PERRY, JESSICA (CK) "/>
    <n v="148107"/>
    <m/>
    <n v="88995"/>
    <n v="243.5"/>
    <n v="0"/>
    <n v="45"/>
    <s v="PLEASE ADVISE YOUR DISPOSITION"/>
    <n v="288.5"/>
    <x v="1"/>
    <s v="ACT"/>
    <x v="1"/>
  </r>
  <r>
    <s v="01/05/2015-31/05/2015"/>
    <x v="3"/>
    <x v="1"/>
    <x v="1"/>
    <x v="1"/>
    <s v="NWCOM5015WHT   "/>
    <x v="17"/>
    <d v="2015-05-05T00:00:00"/>
    <n v="116"/>
    <n v="140"/>
    <n v="16240"/>
    <s v="HE FEI, CHINA                                "/>
    <s v="CORY (CK)           "/>
    <n v="147276"/>
    <m/>
    <n v="88341"/>
    <n v="200"/>
    <n v="0"/>
    <n v="25"/>
    <s v="RELEASED FOR SHIPMENT         "/>
    <n v="225"/>
    <x v="1"/>
    <s v="ACT"/>
    <x v="1"/>
  </r>
  <r>
    <s v="01/05/2015-31/05/2015"/>
    <x v="3"/>
    <x v="1"/>
    <x v="1"/>
    <x v="1"/>
    <s v="FD90B          "/>
    <x v="17"/>
    <d v="2015-05-06T00:00:00"/>
    <n v="36"/>
    <n v="862"/>
    <n v="31032"/>
    <s v="HE FEI, CHINA                                "/>
    <s v="JERRY, CORY (CK)    "/>
    <n v="147322"/>
    <m/>
    <n v="88342"/>
    <n v="155.19999999999999"/>
    <n v="0"/>
    <n v="25"/>
    <s v="PENDING BUYER'S DECISION"/>
    <n v="180.2"/>
    <x v="1"/>
    <s v="ACT"/>
    <x v="1"/>
  </r>
  <r>
    <s v="01/05/2015-31/05/2015"/>
    <x v="3"/>
    <x v="1"/>
    <x v="1"/>
    <x v="1"/>
    <s v="TF5517S        "/>
    <x v="17"/>
    <d v="2015-05-06T00:00:00"/>
    <n v="76"/>
    <n v="194.9"/>
    <n v="14812.4"/>
    <s v="HE FEI, CHINA                                "/>
    <s v="JERRY, CORY (CK)    "/>
    <n v="147323"/>
    <m/>
    <n v="88343"/>
    <n v="100"/>
    <n v="0"/>
    <n v="25"/>
    <s v="RELEASED FOR SHIPMENT         "/>
    <n v="125"/>
    <x v="1"/>
    <s v="ACT"/>
    <x v="1"/>
  </r>
  <r>
    <s v="01/05/2015-31/05/2015"/>
    <x v="3"/>
    <x v="1"/>
    <x v="1"/>
    <x v="1"/>
    <s v="TF5517B        "/>
    <x v="17"/>
    <d v="2015-05-06T00:00:00"/>
    <n v="76"/>
    <n v="191.4"/>
    <n v="14546.4"/>
    <s v="HE FEI, CHINA                                "/>
    <s v="JERRY, CORY (CK)    "/>
    <n v="147324"/>
    <m/>
    <n v="88344"/>
    <n v="100"/>
    <n v="0"/>
    <n v="25"/>
    <s v="RELEASED FOR SHIPMENT         "/>
    <n v="125"/>
    <x v="1"/>
    <s v="ACT"/>
    <x v="1"/>
  </r>
  <r>
    <s v="01/05/2015-31/05/2015"/>
    <x v="3"/>
    <x v="1"/>
    <x v="1"/>
    <x v="1"/>
    <s v="NW COMFF5517BLK"/>
    <x v="17"/>
    <d v="2015-05-07T00:00:00"/>
    <n v="76"/>
    <n v="191.4"/>
    <n v="14546.4"/>
    <s v="HE FEI, CHINA                                "/>
    <s v="JERRY,CORY (CK)     "/>
    <n v="147348"/>
    <m/>
    <n v="88345"/>
    <n v="100"/>
    <n v="0"/>
    <n v="25"/>
    <s v="RELEASED FOR SHIPMENT         "/>
    <n v="125"/>
    <x v="1"/>
    <s v="ACT"/>
    <x v="1"/>
  </r>
  <r>
    <s v="01/05/2015-31/05/2015"/>
    <x v="3"/>
    <x v="1"/>
    <x v="1"/>
    <x v="1"/>
    <s v="NWCOM5012BLK   "/>
    <x v="17"/>
    <d v="2015-05-07T00:00:00"/>
    <n v="176"/>
    <n v="129.76"/>
    <n v="22837.759999999998"/>
    <s v="HE FEI, CHINA                                "/>
    <s v="JERRY (CK)          "/>
    <n v="147349"/>
    <m/>
    <n v="88346"/>
    <n v="114.2"/>
    <n v="0"/>
    <n v="25"/>
    <s v="RELEASED FOR SHIPMENT         "/>
    <n v="139.19999999999999"/>
    <x v="1"/>
    <s v="ACT"/>
    <x v="1"/>
  </r>
  <r>
    <s v="01/05/2015-31/05/2015"/>
    <x v="3"/>
    <x v="1"/>
    <x v="1"/>
    <x v="1"/>
    <s v="TF5517W        "/>
    <x v="17"/>
    <d v="2015-05-07T00:00:00"/>
    <n v="303"/>
    <n v="184.5"/>
    <n v="55903.5"/>
    <s v="HE FEI, CHINA                                "/>
    <s v="JERRY, CORY (CK)    "/>
    <n v="147350"/>
    <m/>
    <n v="88347"/>
    <n v="279.5"/>
    <n v="0"/>
    <n v="25"/>
    <s v="RELEASED FOR SHIPMENT         "/>
    <n v="304.5"/>
    <x v="1"/>
    <s v="ACT"/>
    <x v="1"/>
  </r>
  <r>
    <s v="01/05/2015-31/05/2015"/>
    <x v="3"/>
    <x v="1"/>
    <x v="1"/>
    <x v="1"/>
    <s v="IDW 604MK2     "/>
    <x v="19"/>
    <d v="2015-05-06T00:00:00"/>
    <n v="340"/>
    <n v="158"/>
    <n v="53720"/>
    <s v="SHUNDE, CHINA                                "/>
    <s v="LUCY, ANNIE (EM)    "/>
    <n v="147329"/>
    <m/>
    <n v="88348"/>
    <n v="268.60000000000002"/>
    <n v="0"/>
    <n v="35"/>
    <s v="RELEASED FOR SHIPMENT         "/>
    <n v="303.60000000000002"/>
    <x v="1"/>
    <s v="ACT"/>
    <x v="1"/>
  </r>
  <r>
    <s v="01/05/2015-31/05/2015"/>
    <x v="3"/>
    <x v="1"/>
    <x v="1"/>
    <x v="1"/>
    <s v="NWL50263WWHI   "/>
    <x v="20"/>
    <d v="2015-05-04T00:00:00"/>
    <n v="274"/>
    <n v="72"/>
    <n v="19728"/>
    <s v="NINGBO, CHINA                                "/>
    <s v="JERRY (EM)          "/>
    <n v="147249"/>
    <m/>
    <n v="88349"/>
    <n v="100"/>
    <n v="0"/>
    <n v="15"/>
    <s v="RELEASED FOR SHIPMENT         "/>
    <n v="115"/>
    <x v="1"/>
    <s v="ACT"/>
    <x v="1"/>
  </r>
  <r>
    <s v="01/05/2015-31/05/2015"/>
    <x v="3"/>
    <x v="1"/>
    <x v="1"/>
    <x v="1"/>
    <s v="TS55174WTDA    "/>
    <x v="20"/>
    <d v="2015-05-04T00:00:00"/>
    <n v="106"/>
    <n v="182"/>
    <n v="19292"/>
    <s v="NINGBO, CHINA                                "/>
    <s v="SIMON (EM)          "/>
    <n v="147251"/>
    <m/>
    <n v="88350"/>
    <n v="100"/>
    <n v="0"/>
    <n v="15"/>
    <s v="RELEASED FOR SHIPMENT         "/>
    <n v="115"/>
    <x v="1"/>
    <s v="ACT"/>
    <x v="1"/>
  </r>
  <r>
    <s v="01/05/2015-31/05/2015"/>
    <x v="3"/>
    <x v="1"/>
    <x v="1"/>
    <x v="1"/>
    <s v="TS55174WTDS    "/>
    <x v="20"/>
    <d v="2015-05-04T00:00:00"/>
    <n v="106"/>
    <n v="182"/>
    <n v="19292"/>
    <s v="NINGBO, CHINA                                "/>
    <s v="SIMON (EM)          "/>
    <n v="147252"/>
    <m/>
    <n v="88351"/>
    <n v="100"/>
    <n v="0"/>
    <n v="15"/>
    <s v="RELEASED FOR SHIPMENT         "/>
    <n v="115"/>
    <x v="1"/>
    <s v="ACT"/>
    <x v="1"/>
  </r>
  <r>
    <s v="01/05/2015-31/05/2015"/>
    <x v="3"/>
    <x v="1"/>
    <x v="1"/>
    <x v="1"/>
    <s v="600SSWC        "/>
    <x v="21"/>
    <d v="2015-05-05T00:00:00"/>
    <n v="54"/>
    <n v="230"/>
    <n v="12420"/>
    <s v="ZHONGSHAN, CHINA                             "/>
    <s v="HUNG, CONNIE (EM)   "/>
    <n v="147292"/>
    <m/>
    <n v="88352"/>
    <n v="100"/>
    <n v="0"/>
    <n v="25"/>
    <s v="PENDING BUYER'S DECISION"/>
    <n v="125"/>
    <x v="1"/>
    <s v="ACT"/>
    <x v="1"/>
  </r>
  <r>
    <s v="01/05/2015-31/05/2015"/>
    <x v="3"/>
    <x v="1"/>
    <x v="1"/>
    <x v="1"/>
    <s v="300SSWC        "/>
    <x v="21"/>
    <d v="2015-05-05T00:00:00"/>
    <n v="146"/>
    <n v="150"/>
    <n v="21900"/>
    <s v="ZHONGSHAN, CHINA                             "/>
    <s v="HUNG, CONNIE (EM)   "/>
    <n v="147293"/>
    <m/>
    <n v="88353"/>
    <n v="109.5"/>
    <n v="0"/>
    <n v="25"/>
    <s v="PENDING BUYER'S DECISION"/>
    <n v="134.5"/>
    <x v="1"/>
    <s v="ACT"/>
    <x v="1"/>
  </r>
  <r>
    <s v="01/05/2015-31/05/2015"/>
    <x v="3"/>
    <x v="1"/>
    <x v="1"/>
    <x v="1"/>
    <s v="444442852      "/>
    <x v="23"/>
    <d v="2015-05-11T00:00:00"/>
    <n v="50"/>
    <n v="99.8"/>
    <n v="4990"/>
    <s v="SHUNDE, CHINA                                "/>
    <s v="DEMI KIKI (EM)      "/>
    <n v="147460"/>
    <m/>
    <n v="88496"/>
    <n v="100"/>
    <n v="0"/>
    <n v="17.5"/>
    <s v="REJECTED FOR SHIPMENT         "/>
    <n v="117.5"/>
    <x v="1"/>
    <s v="ACT"/>
    <x v="1"/>
  </r>
  <r>
    <s v="01/05/2015-31/05/2015"/>
    <x v="3"/>
    <x v="1"/>
    <x v="1"/>
    <x v="1"/>
    <s v="444442853      "/>
    <x v="23"/>
    <d v="2015-05-11T00:00:00"/>
    <n v="50"/>
    <n v="110.8"/>
    <n v="5540"/>
    <s v="SHUNDE, CHINA                                "/>
    <s v="DEMI KIKI (EM)      "/>
    <n v="147461"/>
    <m/>
    <n v="88497"/>
    <n v="100"/>
    <n v="0"/>
    <n v="17.5"/>
    <s v="REJECTED FOR SHIPMENT         "/>
    <n v="117.5"/>
    <x v="1"/>
    <s v="ACT"/>
    <x v="1"/>
  </r>
  <r>
    <s v="01/05/2015-31/05/2015"/>
    <x v="3"/>
    <x v="1"/>
    <x v="1"/>
    <x v="1"/>
    <s v="444442837      "/>
    <x v="23"/>
    <d v="2015-05-13T00:00:00"/>
    <n v="75"/>
    <n v="79"/>
    <n v="5925"/>
    <s v="SHUNDE, CHINA                                "/>
    <s v="ANNIE,DEMI (EM)     "/>
    <n v="147576"/>
    <m/>
    <n v="88498"/>
    <n v="100"/>
    <n v="0"/>
    <n v="15"/>
    <s v="RELEASED FOR SHIPMENT         "/>
    <n v="115"/>
    <x v="1"/>
    <s v="ACT"/>
    <x v="1"/>
  </r>
  <r>
    <s v="01/05/2015-31/05/2015"/>
    <x v="3"/>
    <x v="1"/>
    <x v="1"/>
    <x v="1"/>
    <s v="444442836      "/>
    <x v="23"/>
    <d v="2015-05-13T00:00:00"/>
    <n v="48"/>
    <n v="72"/>
    <n v="3456"/>
    <s v="SHUNDE, CHINA                                "/>
    <s v="KIKI, DEMI (EM)     "/>
    <n v="147577"/>
    <m/>
    <n v="88499"/>
    <n v="100"/>
    <n v="0"/>
    <n v="15"/>
    <s v="RELEASED FOR SHIPMENT         "/>
    <n v="115"/>
    <x v="1"/>
    <s v="ACT"/>
    <x v="1"/>
  </r>
  <r>
    <s v="01/05/2015-31/05/2015"/>
    <x v="3"/>
    <x v="1"/>
    <x v="1"/>
    <x v="1"/>
    <s v="444442857      "/>
    <x v="23"/>
    <d v="2015-05-13T00:00:00"/>
    <n v="40"/>
    <n v="84.3"/>
    <n v="3372"/>
    <s v="SHUNDE, CHINA                                "/>
    <s v="ANNIE, DEMI (EM)    "/>
    <n v="147578"/>
    <m/>
    <n v="88500"/>
    <n v="100"/>
    <n v="0"/>
    <n v="15"/>
    <s v="RELEASED FOR SHIPMENT         "/>
    <n v="115"/>
    <x v="1"/>
    <s v="ACT"/>
    <x v="1"/>
  </r>
  <r>
    <s v="01/05/2015-31/05/2015"/>
    <x v="3"/>
    <x v="1"/>
    <x v="1"/>
    <x v="1"/>
    <s v="444442830      "/>
    <x v="23"/>
    <d v="2015-05-14T00:00:00"/>
    <n v="50"/>
    <n v="65"/>
    <n v="3250"/>
    <s v="SHUNDE, CHINA                                "/>
    <s v="DEMI, KIKI (EM)     "/>
    <n v="147620"/>
    <m/>
    <n v="88501"/>
    <n v="100"/>
    <n v="0"/>
    <n v="45"/>
    <s v="RELEASED FOR SHIPMENT         "/>
    <n v="145"/>
    <x v="1"/>
    <s v="ACT"/>
    <x v="1"/>
  </r>
  <r>
    <s v="01/05/2015-31/05/2015"/>
    <x v="3"/>
    <x v="1"/>
    <x v="1"/>
    <x v="1"/>
    <s v="NWU50263WWHI   "/>
    <x v="20"/>
    <d v="2015-05-08T00:00:00"/>
    <n v="274"/>
    <n v="72"/>
    <n v="19728"/>
    <s v="CIXI, CHINA                                  "/>
    <s v="SIMON (CK)          "/>
    <n v="147373"/>
    <m/>
    <n v="88505"/>
    <n v="200"/>
    <n v="0"/>
    <n v="35"/>
    <s v="RELEASED FOR SHIPMENT         "/>
    <n v="235"/>
    <x v="1"/>
    <s v="ACT"/>
    <x v="1"/>
  </r>
  <r>
    <s v="01/05/2015-31/05/2015"/>
    <x v="3"/>
    <x v="1"/>
    <x v="1"/>
    <x v="1"/>
    <s v="NW COMW5517BLK "/>
    <x v="20"/>
    <d v="2015-05-11T00:00:00"/>
    <n v="106"/>
    <n v="178.36"/>
    <n v="18906.16"/>
    <s v="CIXI, CHINA                                  "/>
    <s v="PHONE, PAUL (CK)    "/>
    <n v="147449"/>
    <m/>
    <n v="88506"/>
    <n v="100"/>
    <n v="0"/>
    <n v="35"/>
    <s v="RELEASED FOR SHIPMENT         "/>
    <n v="135"/>
    <x v="1"/>
    <s v="ACT"/>
    <x v="1"/>
  </r>
  <r>
    <s v="01/05/2015-31/05/2015"/>
    <x v="3"/>
    <x v="1"/>
    <x v="1"/>
    <x v="1"/>
    <s v="NW COMW5517WHT "/>
    <x v="20"/>
    <d v="2015-05-11T00:00:00"/>
    <n v="106"/>
    <n v="171.5"/>
    <n v="18179"/>
    <s v="CIXI, CHINA                                  "/>
    <s v="PAUL, PHONE (CK)    "/>
    <n v="147450"/>
    <m/>
    <n v="88507"/>
    <n v="100"/>
    <n v="0"/>
    <n v="0"/>
    <s v="RELEASED FOR SHIPMENT         "/>
    <n v="100"/>
    <x v="1"/>
    <s v="ACT"/>
    <x v="1"/>
  </r>
  <r>
    <s v="01/05/2015-31/05/2015"/>
    <x v="3"/>
    <x v="1"/>
    <x v="1"/>
    <x v="1"/>
    <s v="T50084W        "/>
    <x v="17"/>
    <d v="2015-05-08T00:00:00"/>
    <n v="275"/>
    <n v="99"/>
    <n v="27225"/>
    <s v="HE FEI, CHINA                                "/>
    <s v="JERRY, CORY (CK)    "/>
    <n v="147381"/>
    <m/>
    <n v="88508"/>
    <n v="200"/>
    <n v="0"/>
    <n v="25"/>
    <s v="RELEASED FOR SHIPMENT         "/>
    <n v="225"/>
    <x v="1"/>
    <s v="ACT"/>
    <x v="1"/>
  </r>
  <r>
    <s v="01/05/2015-31/05/2015"/>
    <x v="3"/>
    <x v="1"/>
    <x v="1"/>
    <x v="1"/>
    <s v="TF5517S        "/>
    <x v="17"/>
    <d v="2015-05-11T00:00:00"/>
    <n v="228"/>
    <n v="194.9"/>
    <n v="44437.200000000004"/>
    <s v="HEFEI, CHINA                                 "/>
    <s v="JERRY, CORY (EM)    "/>
    <n v="147465"/>
    <m/>
    <n v="88509"/>
    <n v="222.2"/>
    <n v="0"/>
    <n v="25"/>
    <s v="RELEASED FOR SHIPMENT         "/>
    <n v="247.2"/>
    <x v="1"/>
    <s v="ACT"/>
    <x v="1"/>
  </r>
  <r>
    <s v="01/05/2015-31/05/2015"/>
    <x v="3"/>
    <x v="1"/>
    <x v="1"/>
    <x v="1"/>
    <s v="NW COMFF5517BLK"/>
    <x v="17"/>
    <d v="2015-05-12T00:00:00"/>
    <n v="76"/>
    <n v="191.4"/>
    <n v="14546.4"/>
    <s v="HE FEI, CHINA                                "/>
    <s v="JERRY, CORY (CK)    "/>
    <n v="147512"/>
    <m/>
    <n v="88510"/>
    <n v="200"/>
    <n v="0"/>
    <n v="25"/>
    <s v="RELEASED FOR SHIPMENT         "/>
    <n v="225"/>
    <x v="1"/>
    <s v="ACT"/>
    <x v="1"/>
  </r>
  <r>
    <s v="01/05/2015-31/05/2015"/>
    <x v="3"/>
    <x v="1"/>
    <x v="1"/>
    <x v="1"/>
    <s v="T5039S         "/>
    <x v="17"/>
    <d v="2015-05-13T00:00:00"/>
    <n v="176"/>
    <n v="133.04"/>
    <n v="23415.039999999997"/>
    <s v="HE FEI, CHINA                                "/>
    <s v="JERRY, CORY (JO)    "/>
    <n v="147556"/>
    <m/>
    <n v="88511"/>
    <n v="117.1"/>
    <n v="0"/>
    <n v="25"/>
    <s v="RELEASED FOR SHIPMENT         "/>
    <n v="142.1"/>
    <x v="1"/>
    <s v="ACT"/>
    <x v="1"/>
  </r>
  <r>
    <s v="01/05/2015-31/05/2015"/>
    <x v="3"/>
    <x v="1"/>
    <x v="1"/>
    <x v="1"/>
    <s v="TR55122W       "/>
    <x v="17"/>
    <d v="2015-05-13T00:00:00"/>
    <n v="152"/>
    <n v="120"/>
    <n v="18240"/>
    <s v="HE FEI, CHINA                                "/>
    <s v="JERRY, CORY (YUKI)  "/>
    <n v="147557"/>
    <m/>
    <n v="88512"/>
    <n v="100"/>
    <n v="0"/>
    <n v="25"/>
    <s v="RELEASED FOR SHIPMENT         "/>
    <n v="125"/>
    <x v="1"/>
    <s v="ACT"/>
    <x v="1"/>
  </r>
  <r>
    <s v="01/05/2015-31/05/2015"/>
    <x v="3"/>
    <x v="1"/>
    <x v="1"/>
    <x v="1"/>
    <s v="CF100LW        "/>
    <x v="18"/>
    <d v="2015-05-14T00:00:00"/>
    <n v="200"/>
    <n v="89"/>
    <n v="17800"/>
    <s v="QING DAO, CHINA                              "/>
    <s v="PAUL (CK)           "/>
    <n v="147612"/>
    <m/>
    <n v="88535"/>
    <n v="100"/>
    <n v="45"/>
    <n v="20"/>
    <s v="RELEASED FOR SHIPMENT         "/>
    <n v="165"/>
    <x v="1"/>
    <s v="ACT"/>
    <x v="1"/>
  </r>
  <r>
    <s v="01/05/2015-31/05/2015"/>
    <x v="3"/>
    <x v="1"/>
    <x v="1"/>
    <x v="1"/>
    <s v="TL55144W       "/>
    <x v="17"/>
    <d v="2015-05-15T00:00:00"/>
    <n v="224"/>
    <n v="128.5"/>
    <n v="28784"/>
    <s v="PANYU, CHINA                                 "/>
    <s v="ZITA (EM)           "/>
    <n v="147654"/>
    <m/>
    <n v="88537"/>
    <n v="200"/>
    <n v="0"/>
    <n v="60"/>
    <s v="RELEASED FOR SHIPMENT         "/>
    <n v="260"/>
    <x v="1"/>
    <s v="ACT"/>
    <x v="1"/>
  </r>
  <r>
    <s v="01/05/2015-31/05/2015"/>
    <x v="3"/>
    <x v="1"/>
    <x v="1"/>
    <x v="1"/>
    <s v="TF50152W       "/>
    <x v="17"/>
    <d v="2015-05-15T00:00:00"/>
    <n v="111"/>
    <n v="195.43"/>
    <n v="21692.73"/>
    <s v="HE FEI, CHINA                                "/>
    <s v="JERRY (YUKI)        "/>
    <n v="147660"/>
    <m/>
    <n v="88538"/>
    <n v="200"/>
    <n v="0"/>
    <n v="25"/>
    <s v="RELEASED FOR SHIPMENT         "/>
    <n v="225"/>
    <x v="1"/>
    <s v="ACT"/>
    <x v="1"/>
  </r>
  <r>
    <s v="01/05/2015-31/05/2015"/>
    <x v="3"/>
    <x v="1"/>
    <x v="1"/>
    <x v="1"/>
    <s v="SIMW60         "/>
    <x v="22"/>
    <d v="2015-05-14T00:00:00"/>
    <n v="128"/>
    <n v="100"/>
    <n v="12800"/>
    <s v="SHUNDE, CHINA                                "/>
    <s v="JULIE, ZITA (EM)    "/>
    <n v="147629"/>
    <m/>
    <n v="88539"/>
    <n v="200"/>
    <n v="0"/>
    <n v="35"/>
    <s v="RELEASED FOR SHIPMENT         "/>
    <n v="235"/>
    <x v="1"/>
    <s v="ACT"/>
    <x v="1"/>
  </r>
  <r>
    <s v="01/05/2015-31/05/2015"/>
    <x v="3"/>
    <x v="1"/>
    <x v="1"/>
    <x v="1"/>
    <s v="B5050FF        "/>
    <x v="20"/>
    <d v="2015-05-15T00:00:00"/>
    <n v="105"/>
    <n v="232"/>
    <n v="24360"/>
    <s v="HEFEI, CHINA                                 "/>
    <s v="CORY (EM)           "/>
    <n v="147671"/>
    <m/>
    <n v="88574"/>
    <n v="121.8"/>
    <n v="0"/>
    <n v="25"/>
    <s v="RELEASED FOR SHIPMENT         "/>
    <n v="146.80000000000001"/>
    <x v="1"/>
    <s v="ACT"/>
    <x v="1"/>
  </r>
  <r>
    <s v="01/05/2015-31/05/2015"/>
    <x v="3"/>
    <x v="1"/>
    <x v="1"/>
    <x v="1"/>
    <s v="UBLF600        "/>
    <x v="20"/>
    <d v="2015-05-15T00:00:00"/>
    <n v="215"/>
    <n v="125"/>
    <n v="26875"/>
    <s v="HEFEI, CHINA                                 "/>
    <s v="CORY (EM)           "/>
    <n v="147683"/>
    <m/>
    <n v="88575"/>
    <n v="134.4"/>
    <n v="0"/>
    <n v="25"/>
    <s v="RELEASED FOR SHIPMENT         "/>
    <n v="159.4"/>
    <x v="1"/>
    <s v="ACT"/>
    <x v="1"/>
  </r>
  <r>
    <s v="01/05/2015-31/05/2015"/>
    <x v="3"/>
    <x v="1"/>
    <x v="1"/>
    <x v="1"/>
    <s v="UB5050FF       "/>
    <x v="20"/>
    <d v="2015-05-18T00:00:00"/>
    <n v="105"/>
    <n v="232"/>
    <n v="24360"/>
    <s v="HEFEI, CHINA                                 "/>
    <s v="JERRY, CORY (EM)    "/>
    <n v="147720"/>
    <m/>
    <n v="88576"/>
    <n v="200"/>
    <n v="0"/>
    <n v="25"/>
    <s v="RELEASED FOR SHIPMENT         "/>
    <n v="225"/>
    <x v="1"/>
    <s v="ACT"/>
    <x v="1"/>
  </r>
  <r>
    <s v="01/05/2015-31/05/2015"/>
    <x v="3"/>
    <x v="1"/>
    <x v="1"/>
    <x v="1"/>
    <s v="L50263W        "/>
    <x v="20"/>
    <d v="2015-05-19T00:00:00"/>
    <n v="822"/>
    <n v="72"/>
    <n v="59184"/>
    <s v="CIXI, CHINA                                  "/>
    <s v="SIMON (CK)          "/>
    <n v="147752"/>
    <m/>
    <n v="88577"/>
    <n v="295.89999999999998"/>
    <n v="0"/>
    <n v="35"/>
    <s v="RELEASED FOR SHIPMENT         "/>
    <n v="330.9"/>
    <x v="1"/>
    <s v="ACT"/>
    <x v="1"/>
  </r>
  <r>
    <s v="01/05/2015-31/05/2015"/>
    <x v="3"/>
    <x v="1"/>
    <x v="1"/>
    <x v="1"/>
    <s v="NW FRZ50WHT    "/>
    <x v="17"/>
    <d v="2015-05-15T00:00:00"/>
    <n v="264"/>
    <n v="87.9"/>
    <n v="23205.600000000002"/>
    <s v="HE FEI, CHINA                                "/>
    <s v="JERRY (YUKI)        "/>
    <n v="147661"/>
    <m/>
    <n v="88578"/>
    <n v="200"/>
    <n v="0"/>
    <n v="25"/>
    <s v="RELEASED FOR SHIPMENT         "/>
    <n v="225"/>
    <x v="1"/>
    <s v="ACT"/>
    <x v="1"/>
  </r>
  <r>
    <s v="01/05/2015-31/05/2015"/>
    <x v="3"/>
    <x v="1"/>
    <x v="1"/>
    <x v="1"/>
    <s v="CF61LW         "/>
    <x v="17"/>
    <d v="2015-05-20T00:00:00"/>
    <n v="264"/>
    <n v="84"/>
    <n v="22176"/>
    <s v="HEFEI, CHINA                                 "/>
    <s v="JERRY (EM)          "/>
    <n v="147807"/>
    <m/>
    <n v="88579"/>
    <n v="200"/>
    <n v="0"/>
    <n v="25"/>
    <s v="RELEASED FOR SHIPMENT         "/>
    <n v="225"/>
    <x v="1"/>
    <s v="ACT"/>
    <x v="1"/>
  </r>
  <r>
    <s v="01/05/2015-31/05/2015"/>
    <x v="3"/>
    <x v="1"/>
    <x v="1"/>
    <x v="1"/>
    <s v="444442863      "/>
    <x v="23"/>
    <d v="2015-05-18T00:00:00"/>
    <n v="60"/>
    <n v="93.53"/>
    <n v="5611.8"/>
    <s v="SHUNDE, CHINA                                "/>
    <s v="KIKI (EM)           "/>
    <n v="147714"/>
    <m/>
    <n v="88580"/>
    <n v="200"/>
    <n v="0"/>
    <n v="35"/>
    <s v="RELEASED FOR SHIPMENT         "/>
    <n v="235"/>
    <x v="1"/>
    <s v="ACT"/>
    <x v="1"/>
  </r>
  <r>
    <s v="01/05/2015-31/05/2015"/>
    <x v="3"/>
    <x v="1"/>
    <x v="1"/>
    <x v="1"/>
    <s v="S450DW         "/>
    <x v="19"/>
    <d v="2015-05-19T00:00:00"/>
    <n v="258"/>
    <n v="152"/>
    <n v="39216"/>
    <s v="FOSHAN, CHINA                                "/>
    <s v="ZITA (EM)           "/>
    <n v="147761"/>
    <m/>
    <n v="88581"/>
    <n v="200"/>
    <n v="0"/>
    <n v="35"/>
    <s v="RELEASED FOR SHIPMENT         "/>
    <n v="235"/>
    <x v="1"/>
    <s v="ACT"/>
    <x v="1"/>
  </r>
  <r>
    <s v="01/05/2015-31/05/2015"/>
    <x v="3"/>
    <x v="1"/>
    <x v="1"/>
    <x v="1"/>
    <s v="TF55142B       "/>
    <x v="17"/>
    <d v="2015-05-22T00:00:00"/>
    <n v="108"/>
    <n v="182.25"/>
    <n v="19683"/>
    <s v="HE FEI, CHINA                                "/>
    <s v="JERRY (CK)          "/>
    <n v="147875"/>
    <m/>
    <n v="88819"/>
    <n v="200"/>
    <n v="0"/>
    <n v="25"/>
    <s v="PENDING BUYER'S DECISION"/>
    <n v="225"/>
    <x v="1"/>
    <s v="ACT"/>
    <x v="1"/>
  </r>
  <r>
    <s v="01/05/2015-31/05/2015"/>
    <x v="3"/>
    <x v="1"/>
    <x v="1"/>
    <x v="1"/>
    <s v="NWCF142LWHT    "/>
    <x v="17"/>
    <d v="2015-05-23T00:00:00"/>
    <n v="195"/>
    <n v="99"/>
    <n v="19305"/>
    <s v="HEFEI, CHINA                                 "/>
    <s v="JERRY (EM)          "/>
    <n v="147934"/>
    <m/>
    <n v="88820"/>
    <n v="200"/>
    <n v="0"/>
    <n v="25"/>
    <s v="PENDING BUYER'S DECISION"/>
    <n v="225"/>
    <x v="1"/>
    <s v="ACT"/>
    <x v="1"/>
  </r>
  <r>
    <s v="01/05/2015-31/05/2015"/>
    <x v="3"/>
    <x v="1"/>
    <x v="1"/>
    <x v="1"/>
    <s v="CF250LW        "/>
    <x v="18"/>
    <d v="2015-05-23T00:00:00"/>
    <n v="103"/>
    <n v="135"/>
    <n v="13905"/>
    <s v="QINGDAO, CHINA                               "/>
    <s v="ANDY (EM)           "/>
    <n v="147930"/>
    <m/>
    <n v="88821"/>
    <n v="200"/>
    <n v="45"/>
    <n v="20"/>
    <s v="PENDING BUYER'S DECISION"/>
    <n v="265"/>
    <x v="1"/>
    <s v="ACT"/>
    <x v="1"/>
  </r>
  <r>
    <s v="01/05/2015-31/05/2015"/>
    <x v="3"/>
    <x v="1"/>
    <x v="1"/>
    <x v="1"/>
    <s v="CF300LW        "/>
    <x v="18"/>
    <d v="2015-05-28T00:00:00"/>
    <n v="96"/>
    <n v="158"/>
    <n v="15168"/>
    <s v="QING DAO, CHINA                              "/>
    <s v="ANDY (CK)           "/>
    <n v="148060"/>
    <m/>
    <n v="88822"/>
    <n v="100"/>
    <n v="0"/>
    <n v="0"/>
    <s v="RELEASED FOR SHIPMENT         "/>
    <n v="100"/>
    <x v="1"/>
    <s v="ACT"/>
    <x v="1"/>
  </r>
  <r>
    <s v="01/05/2015-31/05/2015"/>
    <x v="2"/>
    <x v="1"/>
    <x v="1"/>
    <x v="1"/>
    <s v="BFD20N         "/>
    <x v="14"/>
    <d v="2015-05-04T00:00:00"/>
    <n v="1704"/>
    <n v="47.83"/>
    <n v="81502.319999999992"/>
    <s v="NING BO, CHINA                               "/>
    <s v="JOYCE, SALLY (CK)   "/>
    <n v="147243"/>
    <m/>
    <n v="88358"/>
    <n v="407.5"/>
    <n v="0"/>
    <n v="15"/>
    <s v="RELEASED FOR SHIPMENT         "/>
    <n v="422.5"/>
    <x v="2"/>
    <s v="ACT"/>
    <x v="1"/>
  </r>
  <r>
    <s v="01/05/2015-31/05/2015"/>
    <x v="2"/>
    <x v="1"/>
    <x v="1"/>
    <x v="1"/>
    <s v="DF3033-EU      "/>
    <x v="14"/>
    <d v="2015-05-04T00:00:00"/>
    <n v="126"/>
    <n v="118.36"/>
    <n v="14913.36"/>
    <s v="NING BO, CHINA                               "/>
    <s v="JOYCE, SALLY (CK)   "/>
    <n v="147244"/>
    <m/>
    <n v="88359"/>
    <n v="80"/>
    <n v="0"/>
    <n v="15"/>
    <s v="RELEASED FOR SHIPMENT         "/>
    <n v="95"/>
    <x v="2"/>
    <s v="ACT"/>
    <x v="1"/>
  </r>
  <r>
    <s v="01/05/2015-31/05/2015"/>
    <x v="2"/>
    <x v="1"/>
    <x v="1"/>
    <x v="1"/>
    <s v="MINI-MOZART RC "/>
    <x v="14"/>
    <d v="2015-05-05T00:00:00"/>
    <n v="288"/>
    <n v="83.58"/>
    <n v="24071.040000000001"/>
    <s v="NING BO, CHINA                               "/>
    <s v="SIMON, SALLY (CK)   "/>
    <n v="147277"/>
    <m/>
    <n v="88360"/>
    <n v="120.4"/>
    <n v="0"/>
    <n v="15"/>
    <s v="PLEASE ADVISE YOUR DISPOSITION"/>
    <n v="135.4"/>
    <x v="2"/>
    <s v="ACT"/>
    <x v="1"/>
  </r>
  <r>
    <s v="01/05/2015-31/05/2015"/>
    <x v="2"/>
    <x v="1"/>
    <x v="1"/>
    <x v="1"/>
    <s v="ZAM20          "/>
    <x v="14"/>
    <d v="2015-05-05T00:00:00"/>
    <n v="539"/>
    <n v="60.27"/>
    <n v="32485.530000000002"/>
    <s v="NING BO, CHINA                               "/>
    <s v="JOYCE, SIMON (CK)   "/>
    <n v="147278"/>
    <m/>
    <n v="88361"/>
    <n v="162.4"/>
    <n v="0"/>
    <n v="15"/>
    <s v="RELEASED FOR SHIPMENT         "/>
    <n v="177.4"/>
    <x v="2"/>
    <s v="ACT"/>
    <x v="1"/>
  </r>
  <r>
    <s v="01/05/2015-31/05/2015"/>
    <x v="2"/>
    <x v="1"/>
    <x v="1"/>
    <x v="1"/>
    <s v="CHT20 (017420) "/>
    <x v="14"/>
    <d v="2015-05-06T00:00:00"/>
    <n v="957"/>
    <n v="70.11"/>
    <n v="67095.27"/>
    <s v="NING BO, CHINA                               "/>
    <s v="JOYCE, ALAN (CK)    "/>
    <n v="147325"/>
    <m/>
    <n v="88362"/>
    <n v="335.5"/>
    <n v="0"/>
    <n v="15"/>
    <s v="RELEASED FOR SHIPMENT         "/>
    <n v="350.5"/>
    <x v="2"/>
    <s v="ACT"/>
    <x v="1"/>
  </r>
  <r>
    <s v="01/05/2015-31/05/2015"/>
    <x v="2"/>
    <x v="1"/>
    <x v="1"/>
    <x v="1"/>
    <s v="JAZ20N         "/>
    <x v="14"/>
    <d v="2015-05-06T00:00:00"/>
    <n v="416"/>
    <n v="53.8"/>
    <n v="22380.799999999999"/>
    <s v="NING BO, CHINA                               "/>
    <s v="PHONE, SIMON (CK)   "/>
    <n v="147326"/>
    <m/>
    <n v="88363"/>
    <n v="111.9"/>
    <n v="0"/>
    <n v="15"/>
    <s v="RELEASED FOR SHIPMENT         "/>
    <n v="126.9"/>
    <x v="2"/>
    <s v="ACT"/>
    <x v="1"/>
  </r>
  <r>
    <s v="01/05/2015-31/05/2015"/>
    <x v="2"/>
    <x v="1"/>
    <x v="1"/>
    <x v="1"/>
    <s v="430RCE/B       "/>
    <x v="14"/>
    <d v="2015-05-07T00:00:00"/>
    <n v="345"/>
    <n v="85.17"/>
    <n v="29383.65"/>
    <s v="NINGBO, CHINA                                "/>
    <s v="SIMON, PAUL (EM)    "/>
    <n v="147334"/>
    <m/>
    <n v="88364"/>
    <n v="146.9"/>
    <n v="0"/>
    <n v="15"/>
    <s v="PLEASE ADVISE YOUR DISPOSITION"/>
    <n v="161.9"/>
    <x v="2"/>
    <s v="ACT"/>
    <x v="1"/>
  </r>
  <r>
    <s v="01/05/2015-31/05/2015"/>
    <x v="2"/>
    <x v="1"/>
    <x v="1"/>
    <x v="1"/>
    <s v="RMO-CHA-SRD    "/>
    <x v="14"/>
    <d v="2015-05-07T00:00:00"/>
    <n v="65"/>
    <n v="126.66"/>
    <n v="8232.9"/>
    <s v="NING BO, CHINA                               "/>
    <s v="JOYCE (CK)          "/>
    <n v="147343"/>
    <m/>
    <n v="88365"/>
    <n v="80"/>
    <n v="0"/>
    <n v="15"/>
    <s v="RELEASED FOR SHIPMENT         "/>
    <n v="95"/>
    <x v="2"/>
    <s v="ACT"/>
    <x v="1"/>
  </r>
  <r>
    <s v="01/05/2015-31/05/2015"/>
    <x v="2"/>
    <x v="1"/>
    <x v="1"/>
    <x v="1"/>
    <s v="CLB20-LED      "/>
    <x v="14"/>
    <d v="2015-05-07T00:00:00"/>
    <n v="416"/>
    <n v="61.46"/>
    <n v="25567.360000000001"/>
    <s v="NING BO, CHINA                               "/>
    <s v="PHONE, ALAN (CK)    "/>
    <n v="147345"/>
    <m/>
    <n v="88366"/>
    <n v="127.8"/>
    <n v="0"/>
    <n v="15"/>
    <s v="RELEASED FOR SHIPMENT         "/>
    <n v="142.80000000000001"/>
    <x v="2"/>
    <s v="ACT"/>
    <x v="1"/>
  </r>
  <r>
    <s v="01/05/2015-31/05/2015"/>
    <x v="2"/>
    <x v="1"/>
    <x v="1"/>
    <x v="1"/>
    <s v="GOF20          "/>
    <x v="13"/>
    <d v="2015-05-04T00:00:00"/>
    <n v="2472"/>
    <n v="23.77"/>
    <n v="58759.44"/>
    <s v="CIXI, CHINA                                  "/>
    <s v="PHONE (CK)          "/>
    <n v="147242"/>
    <m/>
    <n v="88367"/>
    <n v="293.8"/>
    <n v="0"/>
    <n v="35"/>
    <s v="RELEASED FOR SHIPMENT         "/>
    <n v="328.8"/>
    <x v="2"/>
    <s v="ACT"/>
    <x v="1"/>
  </r>
  <r>
    <s v="01/05/2015-31/05/2015"/>
    <x v="2"/>
    <x v="1"/>
    <x v="1"/>
    <x v="1"/>
    <s v="NOC ECO 25TLS  "/>
    <x v="13"/>
    <d v="2015-05-05T00:00:00"/>
    <n v="918"/>
    <n v="26.23"/>
    <n v="24079.14"/>
    <s v="CIXI, CHINA                                  "/>
    <s v="PHONE (CK)          "/>
    <n v="147274"/>
    <m/>
    <n v="88368"/>
    <n v="200"/>
    <n v="0"/>
    <n v="35"/>
    <s v="RELEASED FOR SHIPMENT         "/>
    <n v="235"/>
    <x v="2"/>
    <s v="ACT"/>
    <x v="1"/>
  </r>
  <r>
    <s v="01/05/2015-31/05/2015"/>
    <x v="2"/>
    <x v="1"/>
    <x v="1"/>
    <x v="1"/>
    <s v="FTE10          "/>
    <x v="15"/>
    <d v="2015-05-07T00:00:00"/>
    <n v="2682"/>
    <n v="64"/>
    <n v="171648"/>
    <s v="ZHONGSHAN, CHINA                             "/>
    <s v="HUNG, LOUISA (EM)   "/>
    <n v="147351"/>
    <m/>
    <n v="88369"/>
    <n v="200"/>
    <n v="0"/>
    <n v="50"/>
    <s v="RELEASED FOR SHIPMENT         "/>
    <n v="250"/>
    <x v="2"/>
    <s v="ACT"/>
    <x v="1"/>
  </r>
  <r>
    <s v="01/05/2015-31/05/2015"/>
    <x v="2"/>
    <x v="1"/>
    <x v="1"/>
    <x v="1"/>
    <s v="CLIMA801LS     "/>
    <x v="37"/>
    <d v="2015-05-08T00:00:00"/>
    <n v="132"/>
    <n v="99.9"/>
    <n v="13186.800000000001"/>
    <s v="ZHUHAI, CHINA                                "/>
    <s v="LUCY (EM)           "/>
    <n v="147397"/>
    <m/>
    <n v="88447"/>
    <n v="200"/>
    <n v="0"/>
    <n v="50"/>
    <s v="REJECTED FOR SHIPMENT         "/>
    <n v="250"/>
    <x v="2"/>
    <s v="ACT"/>
    <x v="1"/>
  </r>
  <r>
    <s v="01/05/2015-31/05/2015"/>
    <x v="2"/>
    <x v="1"/>
    <x v="1"/>
    <x v="1"/>
    <s v="IRX200N        "/>
    <x v="12"/>
    <d v="2015-05-13T00:00:00"/>
    <n v="1116"/>
    <n v="16.5"/>
    <n v="18414"/>
    <s v="NING BO, CHINA                               "/>
    <s v="PHONE, ALAN (CK)    "/>
    <n v="147554"/>
    <m/>
    <n v="88479"/>
    <n v="200"/>
    <n v="0"/>
    <n v="30"/>
    <s v="RELEASED FOR SHIPMENT         "/>
    <n v="230"/>
    <x v="2"/>
    <s v="ACT"/>
    <x v="1"/>
  </r>
  <r>
    <s v="01/05/2015-31/05/2015"/>
    <x v="2"/>
    <x v="1"/>
    <x v="1"/>
    <x v="1"/>
    <s v="IRX50N         "/>
    <x v="12"/>
    <d v="2015-05-13T00:00:00"/>
    <n v="900"/>
    <n v="15.5"/>
    <n v="13950"/>
    <s v="NING BO, CHINA                               "/>
    <s v="PHONE, ALAN (CK)    "/>
    <n v="147555"/>
    <m/>
    <n v="88480"/>
    <n v="200"/>
    <n v="0"/>
    <n v="30"/>
    <s v="RELEASED FOR SHIPMENT         "/>
    <n v="230"/>
    <x v="2"/>
    <s v="ACT"/>
    <x v="1"/>
  </r>
  <r>
    <s v="01/05/2015-31/05/2015"/>
    <x v="2"/>
    <x v="1"/>
    <x v="1"/>
    <x v="1"/>
    <s v="G2TSN          "/>
    <x v="13"/>
    <d v="2015-05-12T00:00:00"/>
    <n v="2024"/>
    <n v="13.5"/>
    <n v="27324"/>
    <s v="NINGBO, CHINA                                "/>
    <s v="SUMMER, PAUL (EM)   "/>
    <n v="147525"/>
    <m/>
    <n v="88481"/>
    <n v="200"/>
    <n v="0"/>
    <n v="35"/>
    <s v="PLEASE ADVISE YOUR DISPOSITION"/>
    <n v="235"/>
    <x v="2"/>
    <s v="ACT"/>
    <x v="1"/>
  </r>
  <r>
    <s v="01/05/2015-31/05/2015"/>
    <x v="2"/>
    <x v="1"/>
    <x v="1"/>
    <x v="1"/>
    <s v="CLB20N         "/>
    <x v="14"/>
    <d v="2015-05-08T00:00:00"/>
    <n v="416"/>
    <n v="52.96"/>
    <n v="22031.360000000001"/>
    <s v="NING BO, CHINA                               "/>
    <s v="ALAN, PHONE (CK)    "/>
    <n v="147374"/>
    <m/>
    <n v="88482"/>
    <n v="110.2"/>
    <n v="0"/>
    <n v="15"/>
    <s v="RELEASED FOR SHIPMENT         "/>
    <n v="125.2"/>
    <x v="2"/>
    <s v="ACT"/>
    <x v="1"/>
  </r>
  <r>
    <s v="01/05/2015-31/05/2015"/>
    <x v="2"/>
    <x v="1"/>
    <x v="1"/>
    <x v="1"/>
    <s v="VVLD-CHA-SRD   "/>
    <x v="14"/>
    <d v="2015-05-09T00:00:00"/>
    <n v="68"/>
    <n v="113.49"/>
    <n v="7717.32"/>
    <s v="NING BO, CHINA                               "/>
    <s v="JOYCE (CK)          "/>
    <n v="147394"/>
    <m/>
    <n v="88483"/>
    <n v="80"/>
    <n v="0"/>
    <n v="15"/>
    <s v="RELEASED FOR SHIPMENT         "/>
    <n v="95"/>
    <x v="2"/>
    <s v="ACT"/>
    <x v="1"/>
  </r>
  <r>
    <s v="01/05/2015-31/05/2015"/>
    <x v="2"/>
    <x v="1"/>
    <x v="1"/>
    <x v="1"/>
    <s v="VIOTTA RC EU   "/>
    <x v="14"/>
    <d v="2015-05-09T00:00:00"/>
    <n v="488"/>
    <n v="46.48"/>
    <n v="22682.239999999998"/>
    <s v="NING BO, CHINA                               "/>
    <s v="JODIE, SIMON (CK)   "/>
    <n v="147395"/>
    <m/>
    <n v="88484"/>
    <n v="113.4"/>
    <n v="0"/>
    <n v="15"/>
    <s v="RELEASED FOR SHIPMENT         "/>
    <n v="128.4"/>
    <x v="2"/>
    <s v="ACT"/>
    <x v="1"/>
  </r>
  <r>
    <s v="01/05/2015-31/05/2015"/>
    <x v="2"/>
    <x v="1"/>
    <x v="1"/>
    <x v="1"/>
    <s v="CLB20N         "/>
    <x v="14"/>
    <d v="2015-05-09T00:00:00"/>
    <n v="320"/>
    <n v="52.96"/>
    <n v="16947.2"/>
    <s v="NING BO, CHINA                               "/>
    <s v="PHONE, SALLY (CK)   "/>
    <n v="147396"/>
    <m/>
    <n v="88485"/>
    <n v="84.7"/>
    <n v="0"/>
    <n v="15"/>
    <s v="PLEASE ADVISE YOUR DISPOSITION"/>
    <n v="99.7"/>
    <x v="2"/>
    <s v="ACT"/>
    <x v="1"/>
  </r>
  <r>
    <s v="01/05/2015-31/05/2015"/>
    <x v="2"/>
    <x v="1"/>
    <x v="1"/>
    <x v="1"/>
    <s v="MINI-MOZART RC "/>
    <x v="14"/>
    <d v="2015-05-11T00:00:00"/>
    <n v="288"/>
    <n v="83.83"/>
    <n v="24143.040000000001"/>
    <s v="NING BO, CHINA                               "/>
    <s v="SALLY, JOYCE (CK)   "/>
    <n v="147451"/>
    <m/>
    <n v="88486"/>
    <n v="120.7"/>
    <n v="0"/>
    <n v="15"/>
    <s v="RELEASED FOR SHIPMENT         "/>
    <n v="135.69999999999999"/>
    <x v="2"/>
    <s v="ACT"/>
    <x v="1"/>
  </r>
  <r>
    <s v="01/05/2015-31/05/2015"/>
    <x v="2"/>
    <x v="1"/>
    <x v="1"/>
    <x v="1"/>
    <s v="MINI-MOZART RCE"/>
    <x v="14"/>
    <d v="2015-05-11T00:00:00"/>
    <n v="196"/>
    <n v="85.21"/>
    <n v="16701.16"/>
    <s v="NING BO, CHINA                               "/>
    <s v="JOYCE, ALAN (CK)    "/>
    <n v="147452"/>
    <m/>
    <n v="88487"/>
    <n v="83.5"/>
    <n v="0"/>
    <n v="15"/>
    <s v="RELEASED FOR SHIPMENT         "/>
    <n v="98.5"/>
    <x v="2"/>
    <s v="ACT"/>
    <x v="1"/>
  </r>
  <r>
    <s v="01/05/2015-31/05/2015"/>
    <x v="2"/>
    <x v="1"/>
    <x v="1"/>
    <x v="1"/>
    <s v="VIOTTA EU      "/>
    <x v="14"/>
    <d v="2015-05-11T00:00:00"/>
    <n v="108"/>
    <n v="94.72"/>
    <n v="10229.76"/>
    <s v="NING BO, CHINA                               "/>
    <s v="ALAN, SALLY (CK)    "/>
    <n v="147453"/>
    <m/>
    <n v="88488"/>
    <n v="80"/>
    <n v="0"/>
    <n v="15"/>
    <s v="RELEASED FOR SHIPMENT         "/>
    <n v="95"/>
    <x v="2"/>
    <s v="ACT"/>
    <x v="1"/>
  </r>
  <r>
    <s v="01/05/2015-31/05/2015"/>
    <x v="2"/>
    <x v="1"/>
    <x v="1"/>
    <x v="1"/>
    <s v="TNG20R(031204) "/>
    <x v="14"/>
    <d v="2015-05-11T00:00:00"/>
    <n v="568"/>
    <n v="45.38"/>
    <n v="25775.84"/>
    <s v="NING BO, CHINA                               "/>
    <s v="JOYCE, SALLY (CK)   "/>
    <n v="147454"/>
    <m/>
    <n v="88489"/>
    <n v="160"/>
    <n v="0"/>
    <n v="15"/>
    <s v="RELEASED FOR SHIPMENT         "/>
    <n v="175"/>
    <x v="2"/>
    <s v="ACT"/>
    <x v="1"/>
  </r>
  <r>
    <s v="01/05/2015-31/05/2015"/>
    <x v="2"/>
    <x v="1"/>
    <x v="1"/>
    <x v="1"/>
    <s v="MCFP15O        "/>
    <x v="14"/>
    <d v="2015-05-12T00:00:00"/>
    <n v="288"/>
    <n v="83.83"/>
    <n v="24143.040000000001"/>
    <s v="NING BO, CHINA                               "/>
    <s v="JOYCE (CK)          "/>
    <n v="147499"/>
    <m/>
    <n v="88490"/>
    <n v="120.7"/>
    <n v="0"/>
    <n v="15"/>
    <s v="RELEASED FOR SHIPMENT         "/>
    <n v="135.69999999999999"/>
    <x v="2"/>
    <s v="ACT"/>
    <x v="1"/>
  </r>
  <r>
    <s v="01/05/2015-31/05/2015"/>
    <x v="2"/>
    <x v="1"/>
    <x v="1"/>
    <x v="1"/>
    <s v="BZT20          "/>
    <x v="14"/>
    <d v="2015-05-12T00:00:00"/>
    <n v="422"/>
    <n v="85.39"/>
    <n v="36034.58"/>
    <s v="NING BO, CHINA                               "/>
    <s v="SALLY, ALAN (CK)    "/>
    <n v="147501"/>
    <m/>
    <n v="88491"/>
    <n v="180.2"/>
    <n v="0"/>
    <n v="15"/>
    <s v="RELEASED FOR SHIPMENT         "/>
    <n v="195.2"/>
    <x v="2"/>
    <s v="ACT"/>
    <x v="1"/>
  </r>
  <r>
    <s v="01/05/2015-31/05/2015"/>
    <x v="2"/>
    <x v="1"/>
    <x v="1"/>
    <x v="1"/>
    <s v="MINMOZST(202529"/>
    <x v="14"/>
    <d v="2015-05-13T00:00:00"/>
    <n v="288"/>
    <n v="78.08"/>
    <n v="22487.040000000001"/>
    <s v="NING BO, CHINA                               "/>
    <s v="JOYCE (CK)          "/>
    <n v="147550"/>
    <m/>
    <n v="88492"/>
    <n v="112.4"/>
    <n v="0"/>
    <n v="15"/>
    <s v="RELEASED FOR SHIPMENT         "/>
    <n v="127.4"/>
    <x v="2"/>
    <s v="ACT"/>
    <x v="1"/>
  </r>
  <r>
    <s v="01/05/2015-31/05/2015"/>
    <x v="2"/>
    <x v="1"/>
    <x v="1"/>
    <x v="1"/>
    <s v="6903040900     "/>
    <x v="14"/>
    <d v="2015-05-15T00:00:00"/>
    <n v="260"/>
    <n v="56.81"/>
    <n v="14770.6"/>
    <s v="NING BO, CHINA                               "/>
    <s v="SIMON, JODIE (CK)   "/>
    <n v="147656"/>
    <m/>
    <n v="88601"/>
    <n v="80"/>
    <n v="0"/>
    <n v="15"/>
    <s v="RELEASED FOR SHIPMENT         "/>
    <n v="95"/>
    <x v="2"/>
    <s v="ACT"/>
    <x v="1"/>
  </r>
  <r>
    <s v="01/05/2015-31/05/2015"/>
    <x v="2"/>
    <x v="1"/>
    <x v="1"/>
    <x v="1"/>
    <s v="6903040200     "/>
    <x v="14"/>
    <d v="2015-05-15T00:00:00"/>
    <n v="162"/>
    <n v="116.43"/>
    <n v="18861.66"/>
    <s v="NING BO, CHINA                               "/>
    <s v="PHONE, SALLY (CK)   "/>
    <n v="147657"/>
    <m/>
    <n v="88602"/>
    <n v="94.3"/>
    <n v="0"/>
    <n v="15"/>
    <s v="RELEASED FOR SHIPMENT         "/>
    <n v="109.3"/>
    <x v="2"/>
    <s v="ACT"/>
    <x v="1"/>
  </r>
  <r>
    <s v="01/05/2015-31/05/2015"/>
    <x v="2"/>
    <x v="1"/>
    <x v="1"/>
    <x v="1"/>
    <s v="MARBELLO UK    "/>
    <x v="14"/>
    <d v="2015-05-16T00:00:00"/>
    <n v="920"/>
    <n v="107.62"/>
    <n v="99010.400000000009"/>
    <s v="NING BO, CHINA                               "/>
    <s v="PHONE, SALLY (CK)   "/>
    <n v="147666"/>
    <m/>
    <n v="88603"/>
    <n v="495"/>
    <n v="0"/>
    <n v="15"/>
    <s v="RELEASED FOR SHIPMENT         "/>
    <n v="510"/>
    <x v="2"/>
    <s v="ACT"/>
    <x v="1"/>
  </r>
  <r>
    <s v="01/05/2015-31/05/2015"/>
    <x v="2"/>
    <x v="1"/>
    <x v="1"/>
    <x v="1"/>
    <s v="MMZ15(046130)  "/>
    <x v="14"/>
    <d v="2015-05-18T00:00:00"/>
    <n v="288"/>
    <n v="83.58"/>
    <n v="24071.040000000001"/>
    <s v="NINGBO, CHINA                                "/>
    <s v="JOYCE (EM)          "/>
    <n v="147728"/>
    <m/>
    <n v="88604"/>
    <n v="120.4"/>
    <n v="0"/>
    <n v="15"/>
    <s v="RELEASED FOR SHIPMENT         "/>
    <n v="135.4"/>
    <x v="2"/>
    <s v="ACT"/>
    <x v="1"/>
  </r>
  <r>
    <s v="01/05/2015-31/05/2015"/>
    <x v="2"/>
    <x v="1"/>
    <x v="1"/>
    <x v="1"/>
    <s v="SECO CLASSIC II"/>
    <x v="14"/>
    <d v="2015-05-19T00:00:00"/>
    <n v="648"/>
    <n v="77.900000000000006"/>
    <n v="50479.200000000004"/>
    <s v="NING BO,CHINA                                "/>
    <s v="PHONE, JOYCE (CK)   "/>
    <n v="147748"/>
    <m/>
    <n v="88605"/>
    <n v="252.4"/>
    <n v="0"/>
    <n v="15"/>
    <s v="RELEASED FOR SHIPMENT         "/>
    <n v="267.39999999999998"/>
    <x v="2"/>
    <s v="ACT"/>
    <x v="1"/>
  </r>
  <r>
    <s v="01/05/2015-31/05/2015"/>
    <x v="2"/>
    <x v="1"/>
    <x v="1"/>
    <x v="1"/>
    <s v="SAVENA BRASS   "/>
    <x v="14"/>
    <d v="2015-05-19T00:00:00"/>
    <n v="700"/>
    <n v="59.41"/>
    <n v="41587"/>
    <s v="NING BO, CHINA                               "/>
    <s v="SUMMER, JODIE (CK)  "/>
    <n v="147749"/>
    <m/>
    <n v="88606"/>
    <n v="207.9"/>
    <n v="0"/>
    <n v="15"/>
    <s v="RELEASED FOR SHIPMENT         "/>
    <n v="222.9"/>
    <x v="2"/>
    <s v="ACT"/>
    <x v="1"/>
  </r>
  <r>
    <s v="01/05/2015-31/05/2015"/>
    <x v="2"/>
    <x v="1"/>
    <x v="1"/>
    <x v="1"/>
    <s v="DF2608-EU      "/>
    <x v="14"/>
    <d v="2015-05-20T00:00:00"/>
    <n v="413"/>
    <n v="93.3"/>
    <n v="38532.9"/>
    <s v="NING BO, CHINA                               "/>
    <s v="PHONE, ALAN (CK)    "/>
    <n v="147783"/>
    <m/>
    <n v="88607"/>
    <n v="192.7"/>
    <n v="0"/>
    <n v="15"/>
    <s v="RELEASED FOR SHIPMENT         "/>
    <n v="207.7"/>
    <x v="2"/>
    <s v="ACT"/>
    <x v="1"/>
  </r>
  <r>
    <s v="01/05/2015-31/05/2015"/>
    <x v="2"/>
    <x v="1"/>
    <x v="1"/>
    <x v="1"/>
    <s v="EFP9997AWREV19 "/>
    <x v="14"/>
    <d v="2015-05-20T00:00:00"/>
    <n v="162"/>
    <n v="130.49"/>
    <n v="21139.38"/>
    <s v="NING BO, CHINA                               "/>
    <s v="JOYCE, SALLY (CK)   "/>
    <n v="147786"/>
    <m/>
    <n v="88608"/>
    <n v="105.7"/>
    <n v="0"/>
    <n v="15"/>
    <s v="RELEASED FOR SHIPMENT         "/>
    <n v="120.7"/>
    <x v="2"/>
    <s v="ACT"/>
    <x v="1"/>
  </r>
  <r>
    <s v="01/05/2015-31/05/2015"/>
    <x v="2"/>
    <x v="1"/>
    <x v="1"/>
    <x v="1"/>
    <s v="TAH20          "/>
    <x v="14"/>
    <d v="2015-05-20T00:00:00"/>
    <n v="180"/>
    <n v="48.01"/>
    <n v="8641.7999999999993"/>
    <s v="NING BO,CHINA                                "/>
    <s v="JOYCE, SALLY (CK)   "/>
    <n v="147787"/>
    <m/>
    <n v="88609"/>
    <n v="80"/>
    <n v="0"/>
    <n v="15"/>
    <s v="RELEASED FOR SHIPMENT         "/>
    <n v="95"/>
    <x v="2"/>
    <s v="ACT"/>
    <x v="1"/>
  </r>
  <r>
    <s v="01/05/2015-31/05/2015"/>
    <x v="2"/>
    <x v="1"/>
    <x v="1"/>
    <x v="1"/>
    <s v="RDY20          "/>
    <x v="14"/>
    <d v="2015-05-21T00:00:00"/>
    <n v="207"/>
    <n v="51.33"/>
    <n v="10625.31"/>
    <s v="NING BO, CHINA                               "/>
    <s v="JOYCE (CK)          "/>
    <n v="147828"/>
    <m/>
    <n v="88610"/>
    <n v="80"/>
    <n v="0"/>
    <n v="15"/>
    <s v="RELEASED FOR SHIPMENT         "/>
    <n v="95"/>
    <x v="2"/>
    <s v="ACT"/>
    <x v="1"/>
  </r>
  <r>
    <s v="01/05/2015-31/05/2015"/>
    <x v="2"/>
    <x v="1"/>
    <x v="1"/>
    <x v="1"/>
    <s v="DF2550-EU-500H "/>
    <x v="14"/>
    <d v="2015-05-21T00:00:00"/>
    <n v="144"/>
    <n v="72.88"/>
    <n v="10494.72"/>
    <s v="NING BO, CHINA                               "/>
    <s v="SIMON, JODIE (CK)   "/>
    <n v="147829"/>
    <m/>
    <n v="88611"/>
    <n v="80"/>
    <n v="0"/>
    <n v="15"/>
    <s v="RELEASED FOR SHIPMENT         "/>
    <n v="95"/>
    <x v="2"/>
    <s v="ACT"/>
    <x v="1"/>
  </r>
  <r>
    <s v="01/05/2015-31/05/2015"/>
    <x v="2"/>
    <x v="1"/>
    <x v="1"/>
    <x v="1"/>
    <s v="MZT20RC(117458)"/>
    <x v="14"/>
    <d v="2015-05-21T00:00:00"/>
    <n v="288"/>
    <n v="102.28"/>
    <n v="29456.639999999999"/>
    <s v="NING BO, CHINA                               "/>
    <s v="JOYCE (CK)          "/>
    <n v="147830"/>
    <m/>
    <n v="88612"/>
    <n v="147.30000000000001"/>
    <n v="0"/>
    <n v="15"/>
    <s v="RELEASED FOR SHIPMENT         "/>
    <n v="162.30000000000001"/>
    <x v="2"/>
    <s v="ACT"/>
    <x v="1"/>
  </r>
  <r>
    <s v="01/05/2015-31/05/2015"/>
    <x v="2"/>
    <x v="1"/>
    <x v="1"/>
    <x v="1"/>
    <s v="OFRC15N        "/>
    <x v="13"/>
    <d v="2015-05-15T00:00:00"/>
    <n v="1500"/>
    <n v="19.64"/>
    <n v="29460"/>
    <s v="NINGBO, CHINA                                "/>
    <s v="SUMMER,ALAN (EM)    "/>
    <n v="147688"/>
    <m/>
    <n v="88613"/>
    <n v="200"/>
    <n v="0"/>
    <n v="35"/>
    <s v="RELEASED FOR SHIPMENT         "/>
    <n v="235"/>
    <x v="2"/>
    <s v="ACT"/>
    <x v="1"/>
  </r>
  <r>
    <s v="01/05/2015-31/05/2015"/>
    <x v="2"/>
    <x v="1"/>
    <x v="1"/>
    <x v="1"/>
    <s v="OFRC20N        "/>
    <x v="13"/>
    <d v="2015-05-18T00:00:00"/>
    <n v="2516"/>
    <n v="22.94"/>
    <n v="57717.04"/>
    <s v="NINGBO, CHINA                                "/>
    <s v="SUMMER (EM)         "/>
    <n v="147719"/>
    <m/>
    <n v="88614"/>
    <n v="288.60000000000002"/>
    <n v="0"/>
    <n v="35"/>
    <s v="RELEASED FOR SHIPMENT         "/>
    <n v="323.60000000000002"/>
    <x v="2"/>
    <s v="ACT"/>
    <x v="1"/>
  </r>
  <r>
    <s v="01/05/2015-31/05/2015"/>
    <x v="2"/>
    <x v="1"/>
    <x v="1"/>
    <x v="1"/>
    <s v="DXUC2B         "/>
    <x v="38"/>
    <d v="2015-05-18T00:00:00"/>
    <n v="2064"/>
    <n v="14.68"/>
    <n v="30299.52"/>
    <s v="SEHNZHEN, CHINA                              "/>
    <s v="LINDA, ZITA (EM)    "/>
    <n v="147707"/>
    <m/>
    <n v="88615"/>
    <n v="200"/>
    <n v="0"/>
    <n v="45"/>
    <s v="RELEASED FOR SHIPMENT         "/>
    <n v="245"/>
    <x v="2"/>
    <s v="ACT"/>
    <x v="1"/>
  </r>
  <r>
    <s v="01/05/2015-31/05/2015"/>
    <x v="2"/>
    <x v="1"/>
    <x v="1"/>
    <x v="1"/>
    <s v="DF2550-EU(r06) "/>
    <x v="14"/>
    <d v="2015-05-21T00:00:00"/>
    <n v="180"/>
    <n v="70.64"/>
    <n v="12715.2"/>
    <s v="NING BO, CHINA                               "/>
    <s v="SIMON, PAUL (CK)    "/>
    <n v="147871"/>
    <m/>
    <n v="88839"/>
    <n v="80"/>
    <n v="0"/>
    <n v="15"/>
    <s v="PLEASE ADVISE YOUR DISPOSITION"/>
    <n v="95"/>
    <x v="2"/>
    <s v="ACT"/>
    <x v="1"/>
  </r>
  <r>
    <s v="01/05/2015-31/05/2015"/>
    <x v="2"/>
    <x v="1"/>
    <x v="1"/>
    <x v="1"/>
    <s v="MCFP15GW 205131"/>
    <x v="14"/>
    <d v="2015-05-26T00:00:00"/>
    <n v="468"/>
    <n v="85.21"/>
    <n v="39878.28"/>
    <s v="NING BO, CHINA                               "/>
    <s v="JOYCE (CK)          "/>
    <n v="147980"/>
    <m/>
    <n v="88840"/>
    <n v="199.4"/>
    <n v="0"/>
    <n v="15"/>
    <s v="PLEASE ADVISE YOUR DISPOSITION"/>
    <n v="214.4"/>
    <x v="2"/>
    <s v="ACT"/>
    <x v="1"/>
  </r>
  <r>
    <s v="01/05/2015-31/05/2015"/>
    <x v="2"/>
    <x v="1"/>
    <x v="1"/>
    <x v="1"/>
    <s v="BALMORAL BR    "/>
    <x v="14"/>
    <d v="2015-05-27T00:00:00"/>
    <n v="740"/>
    <n v="75.09"/>
    <n v="55566.600000000006"/>
    <s v="NING BO, CHINA                               "/>
    <s v="ALAN, RONNIE (CK)   "/>
    <n v="148014"/>
    <m/>
    <n v="88841"/>
    <n v="277.8"/>
    <n v="0"/>
    <n v="15"/>
    <s v="PLEASE ADVISE YOUR DISPOSITION"/>
    <n v="292.8"/>
    <x v="2"/>
    <s v="ACT"/>
    <x v="1"/>
  </r>
  <r>
    <s v="01/05/2015-31/05/2015"/>
    <x v="2"/>
    <x v="1"/>
    <x v="1"/>
    <x v="1"/>
    <s v="MBL20 (055354) "/>
    <x v="14"/>
    <d v="2015-05-28T00:00:00"/>
    <n v="464"/>
    <n v="107.62"/>
    <n v="49935.68"/>
    <s v="NINGBO, CHINA                                "/>
    <s v="JOYCE (AS)          "/>
    <n v="148036"/>
    <m/>
    <n v="88842"/>
    <n v="249.6"/>
    <n v="0"/>
    <n v="15"/>
    <s v="PLEASE ADVISE YOUR DISPOSITION"/>
    <n v="264.60000000000002"/>
    <x v="2"/>
    <s v="ACT"/>
    <x v="1"/>
  </r>
  <r>
    <s v="01/05/2015-31/05/2015"/>
    <x v="2"/>
    <x v="1"/>
    <x v="1"/>
    <x v="1"/>
    <s v="BALMORAL CHROME"/>
    <x v="14"/>
    <d v="2015-05-28T00:00:00"/>
    <n v="792"/>
    <n v="76.48"/>
    <n v="60572.160000000003"/>
    <s v="NING BO, CHINA                               "/>
    <s v="ALAN, RONNIE (CK)   "/>
    <n v="148051"/>
    <m/>
    <n v="88843"/>
    <n v="302.89999999999998"/>
    <n v="0"/>
    <n v="15"/>
    <s v="PLEASE ADVISE YOUR DISPOSITION"/>
    <n v="317.89999999999998"/>
    <x v="2"/>
    <s v="ACT"/>
    <x v="1"/>
  </r>
  <r>
    <s v="01/05/2015-31/05/2015"/>
    <x v="2"/>
    <x v="1"/>
    <x v="1"/>
    <x v="1"/>
    <s v="NOC ECO 20TLS  "/>
    <x v="13"/>
    <d v="2015-05-22T00:00:00"/>
    <n v="1258"/>
    <n v="22.94"/>
    <n v="28858.52"/>
    <s v="CIXI, CHINA                                  "/>
    <s v="SUMMER (CK)         "/>
    <n v="147874"/>
    <m/>
    <n v="88844"/>
    <n v="200"/>
    <n v="0"/>
    <n v="35"/>
    <s v="RELEASED FOR SHIPMENT         "/>
    <n v="235"/>
    <x v="2"/>
    <s v="ACT"/>
    <x v="1"/>
  </r>
  <r>
    <s v="01/05/2015-31/05/2015"/>
    <x v="2"/>
    <x v="1"/>
    <x v="1"/>
    <x v="1"/>
    <s v="OR125TLS       "/>
    <x v="13"/>
    <d v="2015-05-25T00:00:00"/>
    <n v="355"/>
    <n v="26.91"/>
    <n v="9553.0499999999993"/>
    <s v="CIXI, CHINA                                  "/>
    <s v="PHONE (CK)          "/>
    <n v="147939"/>
    <m/>
    <n v="88845"/>
    <n v="200"/>
    <n v="0"/>
    <n v="15"/>
    <s v="RELEASED FOR SHIPMENT         "/>
    <n v="215"/>
    <x v="2"/>
    <s v="ACT"/>
    <x v="1"/>
  </r>
  <r>
    <s v="01/05/2015-31/05/2015"/>
    <x v="2"/>
    <x v="1"/>
    <x v="1"/>
    <x v="1"/>
    <s v="OR120TLS       "/>
    <x v="13"/>
    <d v="2015-05-25T00:00:00"/>
    <n v="505"/>
    <n v="23.67"/>
    <n v="11953.35"/>
    <s v="CIXI, CHINA                                  "/>
    <s v="SUMMER, SIMON (CK)  "/>
    <n v="147940"/>
    <m/>
    <n v="88846"/>
    <n v="200"/>
    <n v="0"/>
    <n v="15"/>
    <s v="RELEASED FOR SHIPMENT         "/>
    <n v="215"/>
    <x v="2"/>
    <s v="ACT"/>
    <x v="1"/>
  </r>
  <r>
    <s v="01/05/2015-31/05/2015"/>
    <x v="2"/>
    <x v="1"/>
    <x v="1"/>
    <x v="1"/>
    <s v="OR115TLS       "/>
    <x v="13"/>
    <d v="2015-05-25T00:00:00"/>
    <n v="355"/>
    <n v="20.43"/>
    <n v="7252.65"/>
    <s v="CIXI, CHINA                                  "/>
    <s v="SIMON (CK)          "/>
    <n v="147941"/>
    <m/>
    <n v="88847"/>
    <n v="200"/>
    <n v="0"/>
    <n v="15"/>
    <s v="REJECTED FOR SHIPMENT         "/>
    <n v="215"/>
    <x v="2"/>
    <s v="ACT"/>
    <x v="1"/>
  </r>
  <r>
    <s v="01/05/2015-31/05/2015"/>
    <x v="2"/>
    <x v="1"/>
    <x v="1"/>
    <x v="1"/>
    <s v="DEOC15         "/>
    <x v="13"/>
    <d v="2015-05-26T00:00:00"/>
    <n v="2958"/>
    <n v="20.7"/>
    <n v="61230.6"/>
    <s v="NINGBO, CHINA                                "/>
    <s v="SUMMER (EM)         "/>
    <n v="147985"/>
    <m/>
    <n v="88848"/>
    <n v="306.14999999999998"/>
    <n v="0"/>
    <n v="35"/>
    <s v="PENDING BUYER'S DECISION      "/>
    <n v="341.15"/>
    <x v="2"/>
    <s v="ACT"/>
    <x v="1"/>
  </r>
  <r>
    <s v="01/05/2015-31/05/2015"/>
    <x v="2"/>
    <x v="1"/>
    <x v="1"/>
    <x v="1"/>
    <s v="GOF20          "/>
    <x v="13"/>
    <d v="2015-05-27T00:00:00"/>
    <n v="3708"/>
    <n v="23.77"/>
    <n v="88139.16"/>
    <s v="CIXI, CHINA                                  "/>
    <s v="PHONE, SIMON (CK)   "/>
    <n v="148015"/>
    <m/>
    <n v="88849"/>
    <n v="440.7"/>
    <n v="0"/>
    <n v="35"/>
    <s v="RELEASED FOR SHIPMENT         "/>
    <n v="475.7"/>
    <x v="2"/>
    <s v="ACT"/>
    <x v="1"/>
  </r>
  <r>
    <s v="01/05/2015-31/05/2015"/>
    <x v="2"/>
    <x v="1"/>
    <x v="1"/>
    <x v="1"/>
    <s v="RD909TS        "/>
    <x v="13"/>
    <d v="2015-05-27T00:00:00"/>
    <n v="1258"/>
    <n v="22.94"/>
    <n v="28858.52"/>
    <s v="CIXI, CHINA                                  "/>
    <s v="SUMMER, ALAN (CK)   "/>
    <n v="148016"/>
    <m/>
    <n v="88850"/>
    <n v="200"/>
    <n v="0"/>
    <n v="0"/>
    <s v="REJECTED FOR SHIPMENT         "/>
    <n v="200"/>
    <x v="2"/>
    <s v="ACT"/>
    <x v="1"/>
  </r>
  <r>
    <s v="01/05/2015-31/05/2015"/>
    <x v="2"/>
    <x v="1"/>
    <x v="1"/>
    <x v="1"/>
    <s v="OR125TLS       "/>
    <x v="13"/>
    <d v="2015-05-28T00:00:00"/>
    <n v="50"/>
    <n v="26.91"/>
    <n v="1345.5"/>
    <s v="CIXI, CHINA                                  "/>
    <s v="SUMMER, PHONE (CK)  "/>
    <n v="148052"/>
    <m/>
    <n v="88851"/>
    <n v="50"/>
    <n v="0"/>
    <n v="15"/>
    <s v="RELEASED FOR SHIPMENT         "/>
    <n v="65"/>
    <x v="2"/>
    <s v="ACT"/>
    <x v="1"/>
  </r>
  <r>
    <s v="01/05/2015-31/05/2015"/>
    <x v="2"/>
    <x v="1"/>
    <x v="1"/>
    <x v="1"/>
    <s v="RD911TS        "/>
    <x v="13"/>
    <d v="2015-05-28T00:00:00"/>
    <n v="1080"/>
    <n v="26.23"/>
    <n v="28328.400000000001"/>
    <s v="CIXI, CHINA                                  "/>
    <s v="PHONE, SUMMER (CK)  "/>
    <n v="148053"/>
    <m/>
    <n v="88852"/>
    <n v="200"/>
    <n v="0"/>
    <n v="15"/>
    <s v="REJECTED FOR SHIPMENT         "/>
    <n v="215"/>
    <x v="2"/>
    <s v="ACT"/>
    <x v="1"/>
  </r>
  <r>
    <s v="01/05/2015-31/05/2015"/>
    <x v="2"/>
    <x v="1"/>
    <x v="1"/>
    <x v="1"/>
    <s v="OR115TLS       "/>
    <x v="13"/>
    <d v="2015-05-28T00:00:00"/>
    <n v="50"/>
    <n v="20.43"/>
    <n v="1021.5"/>
    <s v="CIXI, CHINA                                  "/>
    <s v="SUMMER, PHONE (CK)  "/>
    <n v="148054"/>
    <m/>
    <n v="88853"/>
    <n v="50"/>
    <n v="0"/>
    <n v="15"/>
    <s v="RELEASED FOR SHIPMENT         "/>
    <n v="65"/>
    <x v="2"/>
    <s v="ACT"/>
    <x v="1"/>
  </r>
  <r>
    <s v="01/05/2015-31/05/2015"/>
    <x v="2"/>
    <x v="1"/>
    <x v="1"/>
    <x v="1"/>
    <s v="OR120TLS       "/>
    <x v="13"/>
    <d v="2015-05-28T00:00:00"/>
    <n v="50"/>
    <n v="23.67"/>
    <n v="1183.5"/>
    <s v="CIXI, CHINA                                  "/>
    <s v="SUMMER, PHONE (CK)  "/>
    <n v="148055"/>
    <m/>
    <n v="88854"/>
    <n v="50"/>
    <n v="0"/>
    <n v="15"/>
    <s v="RELEASED FOR SHIPMENT         "/>
    <n v="65"/>
    <x v="2"/>
    <s v="ACT"/>
    <x v="1"/>
  </r>
  <r>
    <s v="01/05/2015-31/05/2015"/>
    <x v="2"/>
    <x v="1"/>
    <x v="1"/>
    <x v="1"/>
    <s v="OR115TLG       "/>
    <x v="13"/>
    <d v="2015-05-29T00:00:00"/>
    <n v="355"/>
    <n v="24.8"/>
    <n v="8804"/>
    <s v="CIXI, CHINA                                  "/>
    <s v="SUMMER, PAUL (CK)   "/>
    <n v="148100"/>
    <m/>
    <n v="88855"/>
    <n v="200"/>
    <n v="0"/>
    <n v="15"/>
    <s v="PLEASE ADVISE YOUR DISPOSITION"/>
    <n v="215"/>
    <x v="2"/>
    <s v="ACT"/>
    <x v="1"/>
  </r>
  <r>
    <s v="01/05/2015-31/05/2015"/>
    <x v="2"/>
    <x v="1"/>
    <x v="1"/>
    <x v="1"/>
    <s v="OR120TLG       "/>
    <x v="13"/>
    <d v="2015-05-29T00:00:00"/>
    <n v="555"/>
    <n v="20.43"/>
    <n v="11338.65"/>
    <s v="CIXI, CHINA                                  "/>
    <s v="SUMMER, PAUL (CK)   "/>
    <n v="148101"/>
    <m/>
    <n v="88856"/>
    <n v="200"/>
    <n v="0"/>
    <n v="15"/>
    <s v="PLEASE ADVISE YOUR DISPOSITION"/>
    <n v="215"/>
    <x v="2"/>
    <s v="ACT"/>
    <x v="1"/>
  </r>
  <r>
    <s v="01/05/2015-31/05/2015"/>
    <x v="2"/>
    <x v="1"/>
    <x v="1"/>
    <x v="1"/>
    <s v="OR125TLG       "/>
    <x v="13"/>
    <d v="2015-05-29T00:00:00"/>
    <n v="455"/>
    <n v="31.28"/>
    <n v="14232.4"/>
    <s v="CIXI, CHINA                                  "/>
    <s v="PHONE, SUMMER (CK)  "/>
    <n v="148102"/>
    <m/>
    <n v="88857"/>
    <n v="200"/>
    <n v="0"/>
    <n v="15"/>
    <s v="PLEASE ADVISE YOUR DISPOSITION"/>
    <n v="215"/>
    <x v="2"/>
    <s v="ACT"/>
    <x v="1"/>
  </r>
  <r>
    <s v="01/05/2015-31/05/2015"/>
    <x v="2"/>
    <x v="1"/>
    <x v="1"/>
    <x v="1"/>
    <s v="GOF15          "/>
    <x v="13"/>
    <d v="2015-05-30T00:00:00"/>
    <n v="2958"/>
    <n v="20.7"/>
    <n v="61230.6"/>
    <s v="CIXI, CHINA                                  "/>
    <s v="SUMMER (CK)         "/>
    <n v="148113"/>
    <m/>
    <n v="88858"/>
    <n v="306.14999999999998"/>
    <n v="0"/>
    <n v="35"/>
    <s v="PLEASE ADVISE YOUR DISPOSITION"/>
    <n v="341.15"/>
    <x v="2"/>
    <s v="ACT"/>
    <x v="1"/>
  </r>
  <r>
    <s v="01/05/2015-31/05/2015"/>
    <x v="2"/>
    <x v="1"/>
    <x v="1"/>
    <x v="1"/>
    <s v="CFP3842BW-EU-EW"/>
    <x v="14"/>
    <d v="2015-05-29T00:00:00"/>
    <n v="65"/>
    <n v="125.76"/>
    <n v="8174.4000000000005"/>
    <s v="NING BO, CHINA                               "/>
    <s v="JOYCE, CORY (CK)    "/>
    <n v="148103"/>
    <m/>
    <n v="88859"/>
    <n v="80"/>
    <n v="0"/>
    <n v="15"/>
    <s v="PLEASE ADVISE YOUR DISPOSITION"/>
    <n v="95"/>
    <x v="2"/>
    <s v="ACT"/>
    <x v="1"/>
  </r>
  <r>
    <s v="01/05/2015-31/05/2015"/>
    <x v="2"/>
    <x v="1"/>
    <x v="1"/>
    <x v="1"/>
    <s v="MZT20 (116079) "/>
    <x v="14"/>
    <d v="2015-05-29T00:00:00"/>
    <n v="108"/>
    <n v="94.72"/>
    <n v="10229.76"/>
    <s v="NING BO, CHINA                               "/>
    <s v="JOYCE, CORY (CK)    "/>
    <n v="148104"/>
    <m/>
    <n v="88860"/>
    <n v="80"/>
    <n v="0"/>
    <n v="15"/>
    <s v="PLEASE ADVISE YOUR DISPOSITION"/>
    <n v="95"/>
    <x v="2"/>
    <s v="ACT"/>
    <x v="1"/>
  </r>
  <r>
    <s v="01/05/2015-31/05/2015"/>
    <x v="2"/>
    <x v="1"/>
    <x v="1"/>
    <x v="1"/>
    <s v="CFP3831WN-EU-EW"/>
    <x v="14"/>
    <d v="2015-05-30T00:00:00"/>
    <n v="65"/>
    <n v="132.25"/>
    <n v="8596.25"/>
    <s v="NING BO, CHINA                               "/>
    <s v="JOYCE (CK)          "/>
    <n v="148111"/>
    <m/>
    <n v="88861"/>
    <n v="80"/>
    <n v="0"/>
    <n v="15"/>
    <s v="PLEASE ADVISE YOUR DISPOSITION"/>
    <n v="95"/>
    <x v="2"/>
    <s v="ACT"/>
    <x v="1"/>
  </r>
  <r>
    <s v="01/05/2015-31/05/2015"/>
    <x v="2"/>
    <x v="1"/>
    <x v="1"/>
    <x v="1"/>
    <s v="CFP3831O-EU-EW "/>
    <x v="14"/>
    <d v="2015-05-30T00:00:00"/>
    <n v="65"/>
    <n v="135.49"/>
    <n v="8806.85"/>
    <s v="NING BO, CHINA                               "/>
    <s v="JOYCE (CK)          "/>
    <n v="148112"/>
    <m/>
    <n v="88862"/>
    <n v="80"/>
    <n v="0"/>
    <n v="15"/>
    <s v="PLEASE ADVISE YOUR DISPOSITION"/>
    <n v="95"/>
    <x v="2"/>
    <s v="ACT"/>
    <x v="1"/>
  </r>
  <r>
    <s v="01/05/2015-31/05/2015"/>
    <x v="2"/>
    <x v="1"/>
    <x v="1"/>
    <x v="1"/>
    <s v="UWS75RD        "/>
    <x v="12"/>
    <d v="2015-05-26T00:00:00"/>
    <n v="2700"/>
    <n v="28"/>
    <n v="75600"/>
    <s v="NINGBO, CHINA                                "/>
    <s v="ALAN (EM)           "/>
    <n v="147972"/>
    <m/>
    <n v="88863"/>
    <n v="378"/>
    <n v="0"/>
    <n v="60"/>
    <s v="RELEASED FOR SHIPMENT         "/>
    <n v="438"/>
    <x v="2"/>
    <s v="ACT"/>
    <x v="1"/>
  </r>
  <r>
    <s v="01/05/2015-31/05/2015"/>
    <x v="2"/>
    <x v="1"/>
    <x v="1"/>
    <x v="1"/>
    <s v="HOMEO 2T       "/>
    <x v="38"/>
    <d v="2015-05-25T00:00:00"/>
    <n v="2622"/>
    <n v="21.52"/>
    <n v="56425.440000000002"/>
    <s v="SHENZHEN, CHINA                              "/>
    <s v="ZITA, BETTY (EM)    "/>
    <n v="147944"/>
    <m/>
    <n v="88864"/>
    <n v="200"/>
    <n v="0"/>
    <n v="45"/>
    <s v="RELEASED FOR SHIPMENT         "/>
    <n v="245"/>
    <x v="2"/>
    <s v="ACT"/>
    <x v="1"/>
  </r>
  <r>
    <s v="01/05/2015-31/05/2015"/>
    <x v="2"/>
    <x v="1"/>
    <x v="1"/>
    <x v="1"/>
    <s v="HOMEO 2T+      "/>
    <x v="38"/>
    <d v="2015-05-25T00:00:00"/>
    <n v="1488"/>
    <n v="26.72"/>
    <n v="39759.360000000001"/>
    <s v="SHENZHEN, CHINA                              "/>
    <s v="ZITA (EM)           "/>
    <n v="147943"/>
    <m/>
    <n v="88865"/>
    <n v="200"/>
    <n v="0"/>
    <n v="0"/>
    <s v="PLEASE ADVISE YOUR DISPOSITION"/>
    <n v="200"/>
    <x v="2"/>
    <s v="ACT"/>
    <x v="1"/>
  </r>
  <r>
    <s v="01/05/2015-31/05/2015"/>
    <x v="2"/>
    <x v="1"/>
    <x v="1"/>
    <x v="1"/>
    <s v="HOMEO 2M       "/>
    <x v="38"/>
    <d v="2015-05-26T00:00:00"/>
    <n v="3300"/>
    <n v="14.41"/>
    <n v="47553"/>
    <s v="SHEN ZHEN, CHINA                             "/>
    <s v="ZITA, BETTY (CK)    "/>
    <n v="147971"/>
    <m/>
    <n v="88866"/>
    <n v="270.8"/>
    <n v="0"/>
    <n v="45"/>
    <s v="RELEASED FOR SHIPMENT         "/>
    <n v="315.8"/>
    <x v="2"/>
    <s v="ACT"/>
    <x v="1"/>
  </r>
  <r>
    <s v="01/05/2015-31/05/2015"/>
    <x v="1"/>
    <x v="1"/>
    <x v="1"/>
    <x v="1"/>
    <s v="CUGN1400ST     "/>
    <x v="11"/>
    <d v="2015-05-06T00:00:00"/>
    <n v="17"/>
    <n v="1150"/>
    <n v="19550"/>
    <s v="QING DAO, CHINA                              "/>
    <s v="ANDY (CK)           "/>
    <n v="147319"/>
    <m/>
    <n v="88355"/>
    <n v="100"/>
    <n v="15"/>
    <n v="72"/>
    <s v="PLEASE ADVISE YOUR DISPOSITION"/>
    <n v="187"/>
    <x v="1"/>
    <s v="ACT"/>
    <x v="1"/>
  </r>
  <r>
    <s v="01/05/2015-31/05/2015"/>
    <x v="1"/>
    <x v="1"/>
    <x v="1"/>
    <x v="1"/>
    <s v="CUGN700ST      "/>
    <x v="11"/>
    <d v="2015-05-06T00:00:00"/>
    <n v="22"/>
    <n v="805"/>
    <n v="17710"/>
    <s v="QING DAO, CHINA                              "/>
    <s v="ANDY (CK)           "/>
    <n v="147320"/>
    <m/>
    <n v="88356"/>
    <n v="100"/>
    <n v="15"/>
    <n v="72"/>
    <s v="PLEASE ADVISE YOUR DISPOSITION"/>
    <n v="187"/>
    <x v="1"/>
    <s v="ACT"/>
    <x v="1"/>
  </r>
  <r>
    <s v="01/05/2015-31/05/2015"/>
    <x v="1"/>
    <x v="1"/>
    <x v="1"/>
    <x v="1"/>
    <s v="HEA708         "/>
    <x v="11"/>
    <d v="2015-05-06T00:00:00"/>
    <n v="22"/>
    <n v="585"/>
    <n v="12870"/>
    <s v="QING DAO, CHINA                              "/>
    <s v="ANDY (CK)           "/>
    <n v="147321"/>
    <m/>
    <n v="88357"/>
    <n v="100"/>
    <n v="15"/>
    <n v="72"/>
    <s v="RELEASED FOR SHIPMENT         "/>
    <n v="187"/>
    <x v="1"/>
    <s v="ACT"/>
    <x v="1"/>
  </r>
  <r>
    <s v="01/05/2015-31/05/2015"/>
    <x v="1"/>
    <x v="1"/>
    <x v="1"/>
    <x v="1"/>
    <s v="HEA601         "/>
    <x v="18"/>
    <d v="2015-05-12T00:00:00"/>
    <n v="16"/>
    <n v="568"/>
    <n v="9088"/>
    <s v="QING DAO, CHINA                              "/>
    <s v="ANDY (CK)           "/>
    <n v="147516"/>
    <m/>
    <n v="88519"/>
    <n v="100"/>
    <n v="45"/>
    <n v="540"/>
    <s v="RELEASED FOR SHIPMENT         "/>
    <n v="685"/>
    <x v="1"/>
    <s v="ACT"/>
    <x v="1"/>
  </r>
  <r>
    <s v="01/05/2015-31/05/2015"/>
    <x v="1"/>
    <x v="1"/>
    <x v="1"/>
    <x v="1"/>
    <s v="HEA602         "/>
    <x v="18"/>
    <d v="2015-05-12T00:00:00"/>
    <n v="12"/>
    <n v="668"/>
    <n v="8016"/>
    <s v="QING DAO, CHINA                              "/>
    <s v="ANDY (CK)           "/>
    <n v="147514"/>
    <m/>
    <n v="88520"/>
    <n v="100"/>
    <n v="0"/>
    <n v="0"/>
    <s v="RELEASED FOR SHIPMENT         "/>
    <n v="100"/>
    <x v="1"/>
    <s v="ACT"/>
    <x v="1"/>
  </r>
  <r>
    <s v="01/05/2015-31/05/2015"/>
    <x v="1"/>
    <x v="1"/>
    <x v="1"/>
    <x v="1"/>
    <s v="HEA603         "/>
    <x v="18"/>
    <d v="2015-05-12T00:00:00"/>
    <n v="12"/>
    <n v="797"/>
    <n v="9564"/>
    <s v="QING DAO, CHINA                              "/>
    <s v="ANDY (CK)           "/>
    <n v="147513"/>
    <m/>
    <n v="88521"/>
    <n v="100"/>
    <n v="0"/>
    <n v="0"/>
    <s v="RELEASED FOR SHIPMENT         "/>
    <n v="100"/>
    <x v="1"/>
    <s v="ACT"/>
    <x v="1"/>
  </r>
  <r>
    <s v="01/05/2015-31/05/2015"/>
    <x v="1"/>
    <x v="1"/>
    <x v="1"/>
    <x v="1"/>
    <s v="HEA600         "/>
    <x v="18"/>
    <d v="2015-05-13T00:00:00"/>
    <n v="24"/>
    <n v="238"/>
    <n v="5712"/>
    <s v="QING DAO, CHINA                              "/>
    <s v="ANDY, PAUL (CK)     "/>
    <n v="147565"/>
    <m/>
    <n v="88522"/>
    <n v="100"/>
    <n v="45"/>
    <n v="20"/>
    <s v="RELEASED FOR SHIPMENT         "/>
    <n v="165"/>
    <x v="1"/>
    <s v="ACT"/>
    <x v="1"/>
  </r>
  <r>
    <s v="01/05/2015-31/05/2015"/>
    <x v="1"/>
    <x v="1"/>
    <x v="1"/>
    <x v="1"/>
    <s v="HEA597         "/>
    <x v="18"/>
    <d v="2015-05-13T00:00:00"/>
    <n v="36"/>
    <n v="183"/>
    <n v="6588"/>
    <s v="QING DAO, CHINA                              "/>
    <s v="ANDY, PAUL (CK)     "/>
    <n v="147564"/>
    <m/>
    <n v="88523"/>
    <n v="100"/>
    <n v="0"/>
    <n v="0"/>
    <s v="REJECTED FOR SHIPMENT         "/>
    <n v="100"/>
    <x v="1"/>
    <s v="ACT"/>
    <x v="1"/>
  </r>
  <r>
    <s v="01/05/2015-31/05/2015"/>
    <x v="1"/>
    <x v="1"/>
    <x v="1"/>
    <x v="1"/>
    <s v="HEA598         "/>
    <x v="18"/>
    <d v="2015-05-13T00:00:00"/>
    <n v="36"/>
    <n v="186"/>
    <n v="6696"/>
    <s v="QING DAO, CHINA                              "/>
    <s v="ANDY , PAUL (EM)    "/>
    <n v="147563"/>
    <m/>
    <n v="88524"/>
    <n v="100"/>
    <n v="0"/>
    <n v="0"/>
    <s v="REJECTED FOR SHIPMENT         "/>
    <n v="100"/>
    <x v="1"/>
    <s v="ACT"/>
    <x v="1"/>
  </r>
  <r>
    <s v="01/05/2015-31/05/2015"/>
    <x v="1"/>
    <x v="1"/>
    <x v="1"/>
    <x v="1"/>
    <s v="HEA599         "/>
    <x v="18"/>
    <d v="2015-05-13T00:00:00"/>
    <n v="24"/>
    <n v="233"/>
    <n v="5592"/>
    <s v="QING DAO, CHINA                              "/>
    <s v="ANDY (CK)           "/>
    <n v="147562"/>
    <m/>
    <n v="88525"/>
    <n v="100"/>
    <n v="0"/>
    <n v="0"/>
    <s v="REJECTED FOR SHIPMENT         "/>
    <n v="100"/>
    <x v="1"/>
    <s v="ACT"/>
    <x v="1"/>
  </r>
  <r>
    <s v="01/05/2015-31/05/2015"/>
    <x v="1"/>
    <x v="1"/>
    <x v="1"/>
    <x v="1"/>
    <s v="CLGN700ST      "/>
    <x v="11"/>
    <d v="2015-05-14T00:00:00"/>
    <n v="39"/>
    <n v="640"/>
    <n v="24960"/>
    <s v="QING DAO, CHINA                              "/>
    <s v="PAUL, ANDY (CK)     "/>
    <n v="147613"/>
    <m/>
    <n v="88531"/>
    <n v="100"/>
    <n v="0"/>
    <n v="0"/>
    <s v="PLEASE ADVISE YOUR DISPOSITION"/>
    <n v="100"/>
    <x v="1"/>
    <s v="ACT"/>
    <x v="1"/>
  </r>
  <r>
    <s v="01/05/2015-31/05/2015"/>
    <x v="1"/>
    <x v="1"/>
    <x v="1"/>
    <x v="1"/>
    <s v="CLGN1400ST     "/>
    <x v="11"/>
    <d v="2015-05-14T00:00:00"/>
    <n v="39"/>
    <n v="970"/>
    <n v="37830"/>
    <s v="QING DAO, CHINA                              "/>
    <s v="PAUL, ANDY (CK)     "/>
    <n v="147611"/>
    <m/>
    <n v="88534"/>
    <n v="100"/>
    <n v="0"/>
    <n v="0"/>
    <s v="RELEASED FOR SHIPMENT         "/>
    <n v="100"/>
    <x v="1"/>
    <s v="ACT"/>
    <x v="1"/>
  </r>
  <r>
    <s v="01/05/2015-31/05/2015"/>
    <x v="1"/>
    <x v="1"/>
    <x v="1"/>
    <x v="1"/>
    <s v="CTMW01         "/>
    <x v="22"/>
    <d v="2015-05-16T00:00:00"/>
    <n v="305"/>
    <n v="130"/>
    <n v="39650"/>
    <s v="SHUNDE, CHINA                                "/>
    <s v="TRACY, JASON (EM)   "/>
    <n v="147693"/>
    <m/>
    <n v="88582"/>
    <n v="200"/>
    <n v="0"/>
    <n v="35"/>
    <s v="RELEASED FOR SHIPMENT         "/>
    <n v="235"/>
    <x v="1"/>
    <s v="ACT"/>
    <x v="1"/>
  </r>
  <r>
    <s v="01/05/2015-31/05/2015"/>
    <x v="1"/>
    <x v="1"/>
    <x v="1"/>
    <x v="1"/>
    <s v="HEA607         "/>
    <x v="18"/>
    <d v="2015-05-16T00:00:00"/>
    <n v="21"/>
    <n v="236"/>
    <n v="4956"/>
    <s v="QING DAO, CHINA                              "/>
    <s v="ANDY (AS            "/>
    <n v="147684"/>
    <m/>
    <n v="88583"/>
    <n v="100"/>
    <n v="45"/>
    <n v="20"/>
    <s v="RELEASED FOR SHIPMENT         "/>
    <n v="165"/>
    <x v="1"/>
    <s v="ACT"/>
    <x v="1"/>
  </r>
  <r>
    <s v="01/05/2015-31/05/2015"/>
    <x v="1"/>
    <x v="1"/>
    <x v="1"/>
    <x v="1"/>
    <s v="HEA608         "/>
    <x v="18"/>
    <d v="2015-05-15T00:00:00"/>
    <n v="22"/>
    <n v="298"/>
    <n v="6556"/>
    <s v="QING DAO, CHINA                              "/>
    <s v="ANDY (AS)           "/>
    <n v="147685"/>
    <m/>
    <n v="88584"/>
    <n v="100"/>
    <n v="0"/>
    <n v="0"/>
    <s v="RELEASED FOR SHIPMENT         "/>
    <n v="100"/>
    <x v="1"/>
    <s v="ACT"/>
    <x v="1"/>
  </r>
  <r>
    <s v="01/05/2015-31/05/2015"/>
    <x v="1"/>
    <x v="1"/>
    <x v="1"/>
    <x v="1"/>
    <s v="HEA609         "/>
    <x v="18"/>
    <d v="2015-05-15T00:00:00"/>
    <n v="22"/>
    <n v="265"/>
    <n v="5830"/>
    <s v="QINGDAO, CHINA                               "/>
    <s v="ANDY, PAUL (EM)     "/>
    <n v="147699"/>
    <m/>
    <n v="88585"/>
    <n v="100"/>
    <n v="0"/>
    <n v="0"/>
    <s v="RELEASED FOR SHIPMENT         "/>
    <n v="100"/>
    <x v="1"/>
    <s v="ACT"/>
    <x v="1"/>
  </r>
  <r>
    <s v="01/05/2015-31/05/2015"/>
    <x v="1"/>
    <x v="1"/>
    <x v="1"/>
    <x v="1"/>
    <s v="HEA604         "/>
    <x v="18"/>
    <d v="2015-05-15T00:00:00"/>
    <n v="16"/>
    <n v="211"/>
    <n v="3376"/>
    <s v="QING DAO, CHINA                              "/>
    <s v="ANDY, PAUL (CK)     "/>
    <n v="147667"/>
    <m/>
    <n v="88586"/>
    <n v="100"/>
    <n v="45"/>
    <n v="20"/>
    <s v="RELEASED FOR SHIPMENT         "/>
    <n v="165"/>
    <x v="1"/>
    <s v="ACT"/>
    <x v="1"/>
  </r>
  <r>
    <s v="01/05/2015-31/05/2015"/>
    <x v="1"/>
    <x v="1"/>
    <x v="1"/>
    <x v="1"/>
    <s v="HEA606         "/>
    <x v="18"/>
    <d v="2015-05-16T00:00:00"/>
    <n v="16"/>
    <n v="265"/>
    <n v="4240"/>
    <s v="QING DAO, CHINA                              "/>
    <s v="ANDY, PAUL (CK)     "/>
    <n v="147668"/>
    <m/>
    <n v="88587"/>
    <n v="100"/>
    <n v="0"/>
    <n v="0"/>
    <s v="RELEASED FOR SHIPMENT         "/>
    <n v="100"/>
    <x v="1"/>
    <s v="ACT"/>
    <x v="1"/>
  </r>
  <r>
    <s v="01/05/2015-31/05/2015"/>
    <x v="1"/>
    <x v="1"/>
    <x v="1"/>
    <x v="1"/>
    <s v="HEA605         "/>
    <x v="18"/>
    <d v="2015-05-16T00:00:00"/>
    <n v="18"/>
    <n v="189"/>
    <n v="3402"/>
    <s v="QING DAO, CHINA                              "/>
    <s v="ANDY, PAUL (CK)     "/>
    <n v="147669"/>
    <m/>
    <n v="88588"/>
    <n v="100"/>
    <n v="0"/>
    <n v="0"/>
    <s v="RELEASED FOR SHIPMENT         "/>
    <n v="100"/>
    <x v="1"/>
    <s v="ACT"/>
    <x v="1"/>
  </r>
  <r>
    <s v="01/05/2015-31/05/2015"/>
    <x v="1"/>
    <x v="1"/>
    <x v="1"/>
    <x v="1"/>
    <s v="BRS200W        "/>
    <x v="11"/>
    <d v="2015-05-25T00:00:00"/>
    <n v="18"/>
    <n v="215"/>
    <n v="3870"/>
    <s v="QING DAO, CHINA                              "/>
    <s v="ANDY (CK)           "/>
    <n v="147935"/>
    <m/>
    <n v="88823"/>
    <n v="50"/>
    <n v="45"/>
    <n v="280"/>
    <s v="PLEASE ADVISE YOUR DISPOSITION"/>
    <n v="375"/>
    <x v="1"/>
    <s v="ACT"/>
    <x v="1"/>
  </r>
  <r>
    <s v="01/05/2015-31/05/2015"/>
    <x v="1"/>
    <x v="1"/>
    <x v="1"/>
    <x v="1"/>
    <s v="CFS400ST       "/>
    <x v="11"/>
    <d v="2015-05-25T00:00:00"/>
    <n v="21"/>
    <n v="523"/>
    <n v="10983"/>
    <s v="QING DAO, CHINA                              "/>
    <s v="ANDY (CK)           "/>
    <n v="147937"/>
    <m/>
    <n v="88824"/>
    <n v="54.9"/>
    <n v="0"/>
    <n v="0"/>
    <s v="PLEASE ADVISE YOUR DISPOSITION"/>
    <n v="54.9"/>
    <x v="1"/>
    <s v="ACT"/>
    <x v="1"/>
  </r>
  <r>
    <s v="01/05/2015-31/05/2015"/>
    <x v="1"/>
    <x v="1"/>
    <x v="1"/>
    <x v="1"/>
    <s v="CFS200ST       "/>
    <x v="11"/>
    <d v="2015-05-25T00:00:00"/>
    <n v="36"/>
    <n v="265"/>
    <n v="9540"/>
    <s v="QING DAO, CHINA                              "/>
    <s v="ANDY (CK)           "/>
    <n v="147938"/>
    <m/>
    <n v="88825"/>
    <n v="100"/>
    <n v="0"/>
    <n v="0"/>
    <s v="PLEASE ADVISE YOUR DISPOSITION"/>
    <n v="100"/>
    <x v="1"/>
    <s v="ACT"/>
    <x v="1"/>
  </r>
  <r>
    <s v="01/05/2015-31/05/2015"/>
    <x v="1"/>
    <x v="1"/>
    <x v="1"/>
    <x v="1"/>
    <s v="BRS600ST       "/>
    <x v="11"/>
    <d v="2015-05-26T00:00:00"/>
    <n v="21"/>
    <n v="506"/>
    <n v="10626"/>
    <s v="QINGDAO, CHINA                               "/>
    <s v="ANDY (EM)           "/>
    <n v="147990"/>
    <m/>
    <n v="88826"/>
    <n v="53.1"/>
    <n v="45"/>
    <n v="20"/>
    <s v="PLEASE ADVISE YOUR DISPOSITION"/>
    <n v="118.1"/>
    <x v="1"/>
    <s v="ACT"/>
    <x v="1"/>
  </r>
  <r>
    <s v="01/05/2015-31/05/2015"/>
    <x v="1"/>
    <x v="1"/>
    <x v="1"/>
    <x v="1"/>
    <s v="BRS600W        "/>
    <x v="11"/>
    <d v="2015-05-26T00:00:00"/>
    <n v="21"/>
    <n v="449"/>
    <n v="9429"/>
    <s v="QINGDAO, CHINA                               "/>
    <s v="ANDY (EM)           "/>
    <n v="147991"/>
    <m/>
    <n v="88827"/>
    <n v="50"/>
    <n v="0"/>
    <n v="0"/>
    <s v="PLEASE ADVISE YOUR DISPOSITION"/>
    <n v="50"/>
    <x v="1"/>
    <s v="ACT"/>
    <x v="1"/>
  </r>
  <r>
    <s v="01/05/2015-31/05/2015"/>
    <x v="1"/>
    <x v="1"/>
    <x v="1"/>
    <x v="1"/>
    <s v="BRS400W        "/>
    <x v="11"/>
    <d v="2015-05-26T00:00:00"/>
    <n v="30"/>
    <n v="386"/>
    <n v="11580"/>
    <s v="QINGDAO, CHINA                               "/>
    <s v="ANDY (EM)           "/>
    <n v="147992"/>
    <m/>
    <n v="88828"/>
    <n v="100"/>
    <n v="0"/>
    <n v="0"/>
    <s v="PLEASE ADVISE YOUR DISPOSITION"/>
    <n v="100"/>
    <x v="1"/>
    <s v="ACT"/>
    <x v="1"/>
  </r>
  <r>
    <s v="01/05/2015-31/05/2015"/>
    <x v="1"/>
    <x v="1"/>
    <x v="1"/>
    <x v="1"/>
    <s v="HEA707         "/>
    <x v="11"/>
    <d v="2015-05-27T00:00:00"/>
    <n v="10"/>
    <n v="465"/>
    <n v="4650"/>
    <s v="QING DAO, CHINA                              "/>
    <s v="ANDY (CK)           "/>
    <n v="148010"/>
    <m/>
    <n v="88829"/>
    <n v="50"/>
    <n v="45"/>
    <n v="20"/>
    <s v="PLEASE ADVISE YOUR DISPOSITION"/>
    <n v="115"/>
    <x v="1"/>
    <s v="ACT"/>
    <x v="1"/>
  </r>
  <r>
    <s v="01/05/2015-31/05/2015"/>
    <x v="1"/>
    <x v="1"/>
    <x v="1"/>
    <x v="1"/>
    <s v="HEA701         "/>
    <x v="11"/>
    <d v="2015-05-27T00:00:00"/>
    <n v="26"/>
    <n v="249"/>
    <n v="6474"/>
    <s v="QING DAO, CHINA                              "/>
    <s v="ANDY (CK)           "/>
    <n v="148011"/>
    <m/>
    <n v="88830"/>
    <n v="50"/>
    <n v="0"/>
    <n v="0"/>
    <s v="PLEASE ADVISE YOUR DISPOSITION"/>
    <n v="50"/>
    <x v="1"/>
    <s v="ACT"/>
    <x v="1"/>
  </r>
  <r>
    <s v="01/05/2015-31/05/2015"/>
    <x v="1"/>
    <x v="1"/>
    <x v="1"/>
    <x v="1"/>
    <s v="HEA703         "/>
    <x v="11"/>
    <d v="2015-05-27T00:00:00"/>
    <n v="10"/>
    <n v="251"/>
    <n v="2510"/>
    <s v="QING DAO, CHINA                              "/>
    <s v="ANDY (CK)           "/>
    <n v="148012"/>
    <m/>
    <n v="88831"/>
    <n v="50"/>
    <n v="0"/>
    <n v="0"/>
    <s v="PLEASE ADVISE YOUR DISPOSITION"/>
    <n v="50"/>
    <x v="1"/>
    <s v="ACT"/>
    <x v="1"/>
  </r>
  <r>
    <s v="01/05/2015-31/05/2015"/>
    <x v="1"/>
    <x v="1"/>
    <x v="1"/>
    <x v="1"/>
    <s v="CFS600ST       "/>
    <x v="11"/>
    <d v="2015-05-27T00:00:00"/>
    <n v="23"/>
    <n v="585"/>
    <n v="13455"/>
    <s v="QING DAO, CHINA                              "/>
    <s v="ANDY (CK)           "/>
    <n v="148013"/>
    <m/>
    <n v="88832"/>
    <n v="67.3"/>
    <n v="0"/>
    <n v="0"/>
    <s v="PLEASE ADVISE YOUR DISPOSITION"/>
    <n v="67.3"/>
    <x v="1"/>
    <s v="ACT"/>
    <x v="1"/>
  </r>
  <r>
    <s v="01/05/2015-31/05/2015"/>
    <x v="1"/>
    <x v="1"/>
    <x v="1"/>
    <x v="1"/>
    <s v="BRS200ST       "/>
    <x v="11"/>
    <d v="2015-05-28T00:00:00"/>
    <n v="18"/>
    <n v="249"/>
    <n v="4482"/>
    <s v="QING DAO, CHINA                              "/>
    <s v="ANDY (CK)           "/>
    <n v="148057"/>
    <m/>
    <n v="88833"/>
    <n v="100"/>
    <n v="45"/>
    <n v="20"/>
    <s v="PLEASE ADVISE YOUR DISPOSITION"/>
    <n v="165"/>
    <x v="1"/>
    <s v="ACT"/>
    <x v="1"/>
  </r>
  <r>
    <s v="01/05/2015-31/05/2015"/>
    <x v="1"/>
    <x v="1"/>
    <x v="1"/>
    <x v="1"/>
    <s v="BFS400ST       "/>
    <x v="11"/>
    <d v="2015-05-28T00:00:00"/>
    <n v="20"/>
    <n v="465"/>
    <n v="9300"/>
    <s v="QING DAO, CHINA                              "/>
    <s v="ANDY (CK)           "/>
    <n v="148059"/>
    <m/>
    <n v="88834"/>
    <n v="100"/>
    <n v="0"/>
    <n v="0"/>
    <s v="PLEASE ADVISE YOUR DISPOSITION"/>
    <n v="100"/>
    <x v="1"/>
    <s v="ACT"/>
    <x v="1"/>
  </r>
  <r>
    <s v="01/05/2015-31/05/2015"/>
    <x v="1"/>
    <x v="1"/>
    <x v="1"/>
    <x v="1"/>
    <s v="CUGN700ST      "/>
    <x v="11"/>
    <d v="2015-05-29T00:00:00"/>
    <n v="10"/>
    <n v="805"/>
    <n v="8050"/>
    <s v="QINGDAO, CHINA                               "/>
    <s v="ANDY (EM)           "/>
    <n v="148126"/>
    <m/>
    <n v="88835"/>
    <n v="50"/>
    <n v="45"/>
    <n v="20"/>
    <s v="PLEASE ADVISE YOUR DISPOSITION"/>
    <n v="115"/>
    <x v="1"/>
    <s v="ACT"/>
    <x v="1"/>
  </r>
  <r>
    <s v="01/05/2015-31/05/2015"/>
    <x v="1"/>
    <x v="1"/>
    <x v="1"/>
    <x v="1"/>
    <s v="HEA709         "/>
    <x v="11"/>
    <d v="2015-05-29T00:00:00"/>
    <n v="39"/>
    <n v="708"/>
    <n v="27612"/>
    <s v="QINGDAO, CHINA                               "/>
    <s v="ANDY (EM)           "/>
    <n v="148127"/>
    <m/>
    <n v="88836"/>
    <n v="138.1"/>
    <n v="0"/>
    <n v="0"/>
    <s v="PLEASE ADVISE YOUR DISPOSITION"/>
    <n v="138.1"/>
    <x v="1"/>
    <s v="ACT"/>
    <x v="1"/>
  </r>
  <r>
    <s v="01/05/2015-31/05/2015"/>
    <x v="1"/>
    <x v="1"/>
    <x v="1"/>
    <x v="1"/>
    <s v="HEA708         "/>
    <x v="11"/>
    <d v="2015-05-29T00:00:00"/>
    <n v="20"/>
    <n v="585"/>
    <n v="11700"/>
    <s v="QINGDAO, CHINA                               "/>
    <s v="ANDY (EM)           "/>
    <n v="148128"/>
    <m/>
    <n v="88837"/>
    <n v="58.5"/>
    <n v="0"/>
    <n v="0"/>
    <s v="PLEASE ADVISE YOUR DISPOSITION"/>
    <n v="58.5"/>
    <x v="1"/>
    <s v="ACT"/>
    <x v="1"/>
  </r>
  <r>
    <s v="01/05/2015-31/05/2015"/>
    <x v="1"/>
    <x v="1"/>
    <x v="1"/>
    <x v="1"/>
    <s v="CUGN1400ST     "/>
    <x v="11"/>
    <d v="2015-05-29T00:00:00"/>
    <n v="39"/>
    <n v="1150"/>
    <n v="44850"/>
    <s v="QINGDAO, CHINA                               "/>
    <s v="ANDY (EM)           "/>
    <n v="148129"/>
    <m/>
    <n v="88838"/>
    <n v="224.3"/>
    <n v="0"/>
    <n v="0"/>
    <s v="PLEASE ADVISE YOUR DISPOSITION"/>
    <n v="224.3"/>
    <x v="1"/>
    <s v="ACT"/>
    <x v="1"/>
  </r>
  <r>
    <s v="01/05/2015-31/05/2015"/>
    <x v="0"/>
    <x v="0"/>
    <x v="1"/>
    <x v="1"/>
    <s v="59104          "/>
    <x v="44"/>
    <d v="2015-05-05T00:00:00"/>
    <n v="1500"/>
    <m/>
    <m/>
    <s v="DONGGUAN, CHINA                              "/>
    <s v="CELIA (EM)          "/>
    <n v="147271"/>
    <m/>
    <n v="88380"/>
    <n v="0"/>
    <n v="0"/>
    <n v="15"/>
    <s v="REPORT OF SURVEY              "/>
    <n v="15"/>
    <x v="0"/>
    <s v="ACT"/>
    <x v="1"/>
  </r>
  <r>
    <s v="01/05/2015-31/05/2015"/>
    <x v="0"/>
    <x v="0"/>
    <x v="1"/>
    <x v="1"/>
    <s v="62504+09575    "/>
    <x v="0"/>
    <d v="2015-05-07T00:00:00"/>
    <n v="2400"/>
    <m/>
    <m/>
    <s v="DONGGUAN, CHINA                              "/>
    <s v="CELIA, BETTY (EM)   "/>
    <n v="147342"/>
    <m/>
    <n v="88383"/>
    <n v="0"/>
    <n v="0"/>
    <n v="30"/>
    <s v="REPORT OF SURVEY              "/>
    <n v="30"/>
    <x v="0"/>
    <s v="ACT"/>
    <x v="1"/>
  </r>
  <r>
    <s v="01/05/2015-31/05/2015"/>
    <x v="0"/>
    <x v="0"/>
    <x v="1"/>
    <x v="1"/>
    <s v="62441          "/>
    <x v="0"/>
    <d v="2015-05-07T00:00:00"/>
    <n v="1000"/>
    <m/>
    <m/>
    <s v="DONGGUAN, CHINA                              "/>
    <s v="CELIA, BETTY (EM)   "/>
    <n v="147344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62382          "/>
    <x v="0"/>
    <d v="2015-05-07T00:00:00"/>
    <n v="500"/>
    <m/>
    <m/>
    <s v="DONGGUAN, CHINA                              "/>
    <s v="CELIA, BETTY (EM)   "/>
    <n v="147352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03/21879/0     "/>
    <x v="45"/>
    <d v="2015-05-04T00:00:00"/>
    <n v="2000"/>
    <m/>
    <m/>
    <s v="SHENZHEN, CHINA                              "/>
    <s v="CELIA, BETTY (EM)   "/>
    <n v="147238"/>
    <m/>
    <n v="88379"/>
    <n v="0"/>
    <n v="0"/>
    <n v="20"/>
    <s v="REPORT OF SURVEY              "/>
    <n v="20"/>
    <x v="0"/>
    <s v="ACT"/>
    <x v="1"/>
  </r>
  <r>
    <s v="01/05/2015-31/05/2015"/>
    <x v="0"/>
    <x v="0"/>
    <x v="1"/>
    <x v="1"/>
    <s v="03/16805/0     "/>
    <x v="45"/>
    <d v="2015-05-04T00:00:00"/>
    <n v="250"/>
    <m/>
    <m/>
    <s v="SHENZHEN, CHINA                              "/>
    <s v="CELIA, BETTY (EM)   "/>
    <n v="147239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03/22667/0     "/>
    <x v="45"/>
    <d v="2015-05-04T00:00:00"/>
    <n v="500"/>
    <m/>
    <m/>
    <s v="SHENZHEN, CHINA                              "/>
    <s v="CELIA, BETTTY (EM)  "/>
    <n v="147248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1758992        "/>
    <x v="7"/>
    <d v="2015-05-06T00:00:00"/>
    <n v="500"/>
    <m/>
    <m/>
    <s v="DONGGUAN, CHINA                              "/>
    <s v="CELIA, BETTY (EM)   "/>
    <n v="147311"/>
    <m/>
    <n v="88382"/>
    <n v="0"/>
    <n v="0"/>
    <n v="30"/>
    <s v="REPORT OF SURVEY              "/>
    <n v="30"/>
    <x v="0"/>
    <s v="ACT"/>
    <x v="1"/>
  </r>
  <r>
    <s v="01/05/2015-31/05/2015"/>
    <x v="0"/>
    <x v="0"/>
    <x v="1"/>
    <x v="1"/>
    <s v="1758993        "/>
    <x v="7"/>
    <d v="2015-05-06T00:00:00"/>
    <n v="500"/>
    <m/>
    <m/>
    <s v="DONGGUAN, CHINA                              "/>
    <s v="CELIA, BETTY (EM)   "/>
    <n v="147313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1758861        "/>
    <x v="7"/>
    <d v="2015-05-06T00:00:00"/>
    <n v="440"/>
    <m/>
    <m/>
    <s v="DONGGUAN, CHINA                              "/>
    <s v="CELIA, BETTY (EM)   "/>
    <n v="147314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62579          "/>
    <x v="0"/>
    <d v="2015-05-08T00:00:00"/>
    <n v="500"/>
    <m/>
    <m/>
    <s v="DONGGUAN, CHINA                              "/>
    <s v="CELIA (EM)          "/>
    <n v="147392"/>
    <m/>
    <n v="88542"/>
    <n v="0"/>
    <n v="0"/>
    <n v="30"/>
    <s v="REPORT OF SURVEY              "/>
    <n v="30"/>
    <x v="0"/>
    <s v="ACT"/>
    <x v="1"/>
  </r>
  <r>
    <s v="01/05/2015-31/05/2015"/>
    <x v="0"/>
    <x v="0"/>
    <x v="1"/>
    <x v="1"/>
    <s v="03/22614/0     "/>
    <x v="46"/>
    <d v="2015-05-11T00:00:00"/>
    <n v="5000"/>
    <m/>
    <m/>
    <s v="FOSHAN, CHINA                                "/>
    <s v="TINA (EM)           "/>
    <n v="147457"/>
    <m/>
    <n v="88544"/>
    <n v="0"/>
    <n v="0"/>
    <n v="45"/>
    <s v="REPORT OF SURVEY              "/>
    <n v="45"/>
    <x v="0"/>
    <s v="ACT"/>
    <x v="1"/>
  </r>
  <r>
    <s v="01/05/2015-31/05/2015"/>
    <x v="0"/>
    <x v="0"/>
    <x v="1"/>
    <x v="1"/>
    <s v="03/22615/0     "/>
    <x v="46"/>
    <d v="2015-05-11T00:00:00"/>
    <n v="1000"/>
    <m/>
    <m/>
    <s v="FOSHAN, CHINA                                "/>
    <s v="TINA (EM)           "/>
    <n v="147458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03/23193/0     "/>
    <x v="6"/>
    <d v="2015-05-13T00:00:00"/>
    <n v="5000"/>
    <m/>
    <m/>
    <s v="SHENZHEN, CHINA                              "/>
    <s v="CELIA, BETTY (EM)   "/>
    <n v="147545"/>
    <m/>
    <n v="88545"/>
    <n v="0"/>
    <n v="0"/>
    <n v="20"/>
    <s v="REPORT OF SURVEY              "/>
    <n v="20"/>
    <x v="0"/>
    <s v="ACT"/>
    <x v="1"/>
  </r>
  <r>
    <s v="01/05/2015-31/05/2015"/>
    <x v="0"/>
    <x v="0"/>
    <x v="1"/>
    <x v="1"/>
    <s v="03/22578/0     "/>
    <x v="6"/>
    <d v="2015-05-13T00:00:00"/>
    <n v="5000"/>
    <m/>
    <m/>
    <s v="SHENZHEN, CHINA                              "/>
    <s v="CELIA, BETTY (EM)   "/>
    <n v="147546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01/70497/0     "/>
    <x v="45"/>
    <d v="2015-05-14T00:00:00"/>
    <n v="2000"/>
    <m/>
    <m/>
    <s v="SHENZHEN, CHINA                              "/>
    <s v="CELIA, BETTY (EM)   "/>
    <n v="147598"/>
    <m/>
    <n v="88547"/>
    <n v="0"/>
    <n v="0"/>
    <n v="20"/>
    <s v="REPORT OF SURVEY              "/>
    <n v="20"/>
    <x v="0"/>
    <s v="ACT"/>
    <x v="1"/>
  </r>
  <r>
    <s v="01/05/2015-31/05/2015"/>
    <x v="0"/>
    <x v="0"/>
    <x v="1"/>
    <x v="1"/>
    <s v="03/21879/0     "/>
    <x v="45"/>
    <d v="2015-05-14T00:00:00"/>
    <n v="2000"/>
    <m/>
    <m/>
    <s v="SHENZHEN, CHINA                              "/>
    <s v="CELIA, BETTY (EM)   "/>
    <n v="147600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03/22509/0     "/>
    <x v="45"/>
    <d v="2015-05-14T00:00:00"/>
    <n v="500"/>
    <m/>
    <m/>
    <s v="SHENZHEN, CHINA                              "/>
    <s v="CELIA, BETTY (EM)   "/>
    <n v="147601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B1657380       "/>
    <x v="8"/>
    <d v="2015-05-12T00:00:00"/>
    <n v="2500"/>
    <m/>
    <m/>
    <s v="GUANGZHOU, CHINA                             "/>
    <s v="CELIA, BETTY (EM)   "/>
    <n v="147497"/>
    <m/>
    <n v="88546"/>
    <n v="0"/>
    <n v="0"/>
    <n v="45"/>
    <s v="REPORT OF SURVEY              "/>
    <n v="45"/>
    <x v="0"/>
    <s v="ACT"/>
    <x v="1"/>
  </r>
  <r>
    <s v="01/05/2015-31/05/2015"/>
    <x v="0"/>
    <x v="0"/>
    <x v="1"/>
    <x v="1"/>
    <s v="RA86819        "/>
    <x v="0"/>
    <d v="2015-05-15T00:00:00"/>
    <n v="10000"/>
    <m/>
    <m/>
    <s v="DONGGUAN, CHINA                              "/>
    <s v="TINA (EM)           "/>
    <n v="147640"/>
    <m/>
    <n v="88543"/>
    <n v="0"/>
    <n v="0"/>
    <n v="30"/>
    <s v="REPORT OF SURVEY              "/>
    <n v="30"/>
    <x v="0"/>
    <s v="ACT"/>
    <x v="1"/>
  </r>
  <r>
    <s v="01/05/2015-31/05/2015"/>
    <x v="0"/>
    <x v="0"/>
    <x v="1"/>
    <x v="1"/>
    <s v="01/66812/2     "/>
    <x v="0"/>
    <d v="2015-05-15T00:00:00"/>
    <n v="100"/>
    <m/>
    <m/>
    <s v="DONGGUAN, CHINA                              "/>
    <s v="TINA (EM)           "/>
    <n v="147641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1759046        "/>
    <x v="7"/>
    <d v="2015-05-19T00:00:00"/>
    <n v="383"/>
    <m/>
    <m/>
    <s v="DONGGUAN CHINA                               "/>
    <s v="TINA (EM)           "/>
    <n v="147744"/>
    <m/>
    <n v="88632"/>
    <n v="0"/>
    <n v="0"/>
    <n v="30"/>
    <s v="REPORT OF SURVEY              "/>
    <n v="30"/>
    <x v="0"/>
    <s v="ACT"/>
    <x v="1"/>
  </r>
  <r>
    <s v="01/05/2015-31/05/2015"/>
    <x v="0"/>
    <x v="0"/>
    <x v="1"/>
    <x v="1"/>
    <s v="1758878        "/>
    <x v="7"/>
    <d v="2015-05-19T00:00:00"/>
    <n v="1500"/>
    <m/>
    <m/>
    <s v="DONGGUAN, CHINA                              "/>
    <s v="TINA (EM)           "/>
    <n v="147751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03/23077/0     "/>
    <x v="48"/>
    <d v="2015-05-18T00:00:00"/>
    <n v="500"/>
    <m/>
    <m/>
    <s v="SHENZHEN, CHINA                              "/>
    <s v="TINA (EM)           "/>
    <n v="147705"/>
    <m/>
    <n v="88631"/>
    <n v="0"/>
    <n v="0"/>
    <n v="20"/>
    <s v="REPORT OF SURVEY              "/>
    <n v="20"/>
    <x v="0"/>
    <s v="ACT"/>
    <x v="1"/>
  </r>
  <r>
    <s v="01/05/2015-31/05/2015"/>
    <x v="0"/>
    <x v="0"/>
    <x v="1"/>
    <x v="1"/>
    <s v="03/16359/4     "/>
    <x v="0"/>
    <d v="2015-05-21T00:00:00"/>
    <n v="30000"/>
    <m/>
    <m/>
    <s v="DONGGUAN, CHINA                              "/>
    <s v="TINA (EM)           "/>
    <n v="147832"/>
    <m/>
    <n v="88634"/>
    <n v="0"/>
    <n v="0"/>
    <n v="30"/>
    <s v="REPORT OF SURVEY              "/>
    <n v="30"/>
    <x v="0"/>
    <s v="ACT"/>
    <x v="1"/>
  </r>
  <r>
    <s v="01/05/2015-31/05/2015"/>
    <x v="0"/>
    <x v="0"/>
    <x v="1"/>
    <x v="1"/>
    <s v="62240          "/>
    <x v="49"/>
    <d v="2015-05-20T00:00:00"/>
    <n v="1120"/>
    <m/>
    <m/>
    <s v="ZHONGSHAN, CHINA                             "/>
    <s v="CELIA (EM)          "/>
    <n v="147781"/>
    <m/>
    <n v="88633"/>
    <n v="0"/>
    <n v="0"/>
    <n v="25"/>
    <s v="REPORT OF SURVEY              "/>
    <n v="25"/>
    <x v="0"/>
    <s v="ACT"/>
    <x v="1"/>
  </r>
  <r>
    <s v="01/05/2015-31/05/2015"/>
    <x v="0"/>
    <x v="0"/>
    <x v="1"/>
    <x v="1"/>
    <s v="03/22430/1     "/>
    <x v="5"/>
    <d v="2015-05-29T00:00:00"/>
    <n v="3000"/>
    <m/>
    <m/>
    <s v="DONGGUAN, CHINA                              "/>
    <s v="CELIA,BETTY (EM)    "/>
    <n v="148086"/>
    <m/>
    <n v="88880"/>
    <n v="0"/>
    <n v="0"/>
    <n v="30"/>
    <s v="REPORT OF SURVEY              "/>
    <n v="30"/>
    <x v="0"/>
    <s v="ACT"/>
    <x v="1"/>
  </r>
  <r>
    <s v="01/05/2015-31/05/2015"/>
    <x v="0"/>
    <x v="0"/>
    <x v="1"/>
    <x v="1"/>
    <s v="03-22491-0     "/>
    <x v="5"/>
    <d v="2015-05-29T00:00:00"/>
    <n v="1000"/>
    <m/>
    <m/>
    <s v="DONGGUAN, CHINA                              "/>
    <s v="CELIA,BETTY (EM)    "/>
    <n v="148090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03/23177/0     "/>
    <x v="5"/>
    <d v="2015-05-29T00:00:00"/>
    <n v="2000"/>
    <m/>
    <m/>
    <s v="DONGGUAN, CHINA                              "/>
    <s v="CELIA,BETTY (EM)    "/>
    <n v="148091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B1351165       "/>
    <x v="3"/>
    <d v="2015-05-25T00:00:00"/>
    <n v="240"/>
    <m/>
    <m/>
    <s v="HUIZHOU, CHINA                               "/>
    <s v="CELIA (EM)          "/>
    <n v="147894"/>
    <m/>
    <n v="88876"/>
    <n v="0"/>
    <n v="0"/>
    <n v="30"/>
    <s v="REPORT OF SURVEY              "/>
    <n v="30"/>
    <x v="0"/>
    <s v="ACT"/>
    <x v="1"/>
  </r>
  <r>
    <s v="01/05/2015-31/05/2015"/>
    <x v="0"/>
    <x v="0"/>
    <x v="1"/>
    <x v="1"/>
    <s v="083152600      "/>
    <x v="50"/>
    <d v="2015-05-26T00:00:00"/>
    <n v="960"/>
    <m/>
    <m/>
    <s v="ZHENCHEN, CHINA                              "/>
    <s v="CELIA (EM)          "/>
    <n v="147982"/>
    <m/>
    <n v="88877"/>
    <n v="0"/>
    <n v="0"/>
    <n v="45"/>
    <s v="REPORT OF SURVEY              "/>
    <n v="45"/>
    <x v="0"/>
    <s v="ACT"/>
    <x v="1"/>
  </r>
  <r>
    <s v="01/05/2015-31/05/2015"/>
    <x v="0"/>
    <x v="0"/>
    <x v="1"/>
    <x v="1"/>
    <s v="62504+09575    "/>
    <x v="0"/>
    <d v="2015-05-27T00:00:00"/>
    <n v="3220"/>
    <m/>
    <m/>
    <s v="DONGGUAN, CHINA                              "/>
    <s v="CELIA (EM)          "/>
    <n v="148020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62441          "/>
    <x v="0"/>
    <d v="2015-05-27T00:00:00"/>
    <n v="500"/>
    <m/>
    <m/>
    <s v="DONGGUAN, CHINA                              "/>
    <s v="CELIA (EM)          "/>
    <n v="148021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62382          "/>
    <x v="0"/>
    <d v="2015-05-27T00:00:00"/>
    <n v="1250"/>
    <m/>
    <m/>
    <s v="DONGGUAN, CHINA                              "/>
    <s v="CELIA (EM)          "/>
    <n v="148022"/>
    <m/>
    <n v="88878"/>
    <n v="0"/>
    <n v="0"/>
    <n v="30"/>
    <s v="REPORT OF SURVEY              "/>
    <n v="30"/>
    <x v="0"/>
    <s v="ACT"/>
    <x v="1"/>
  </r>
  <r>
    <s v="01/05/2015-31/05/2015"/>
    <x v="0"/>
    <x v="0"/>
    <x v="1"/>
    <x v="1"/>
    <s v="62584          "/>
    <x v="0"/>
    <d v="2015-05-28T00:00:00"/>
    <n v="400"/>
    <m/>
    <m/>
    <s v="DONGGUAN, CHINA                              "/>
    <s v="CELIA (EM)          "/>
    <n v="148042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62643+11294    "/>
    <x v="0"/>
    <d v="2015-05-28T00:00:00"/>
    <n v="1800"/>
    <m/>
    <m/>
    <s v="DONGGUAN, CHINA                              "/>
    <s v="CELIA (EM)          "/>
    <n v="148043"/>
    <m/>
    <n v="88879"/>
    <n v="0"/>
    <n v="0"/>
    <n v="30"/>
    <s v="REPORT OF SURVEY              "/>
    <n v="30"/>
    <x v="0"/>
    <s v="ACT"/>
    <x v="1"/>
  </r>
  <r>
    <s v="01/05/2015-31/05/2015"/>
    <x v="0"/>
    <x v="0"/>
    <x v="1"/>
    <x v="1"/>
    <s v="2500620200     "/>
    <x v="45"/>
    <d v="2015-05-22T00:00:00"/>
    <n v="17712"/>
    <m/>
    <m/>
    <s v="SHENZHEN, CHINA                              "/>
    <s v="CELIA (EM)          "/>
    <n v="147883"/>
    <m/>
    <n v="88875"/>
    <n v="0"/>
    <n v="0"/>
    <n v="20"/>
    <s v="REPORT OF SURVEY              "/>
    <n v="20"/>
    <x v="0"/>
    <s v="ACT"/>
    <x v="1"/>
  </r>
  <r>
    <s v="01/05/2015-31/05/2015"/>
    <x v="0"/>
    <x v="0"/>
    <x v="1"/>
    <x v="1"/>
    <s v="6001570100     "/>
    <x v="45"/>
    <d v="2015-05-22T00:00:00"/>
    <n v="4824"/>
    <m/>
    <m/>
    <s v="SHENZHEN, CHINA                              "/>
    <s v="CELIA (EM)          "/>
    <n v="147884"/>
    <m/>
    <n v="0"/>
    <n v="0"/>
    <n v="0"/>
    <n v="0"/>
    <s v="REPORT OF SURVEY              "/>
    <n v="0"/>
    <x v="0"/>
    <s v="ACT"/>
    <x v="1"/>
  </r>
  <r>
    <s v="01/05/2015-31/05/2015"/>
    <x v="0"/>
    <x v="0"/>
    <x v="1"/>
    <x v="1"/>
    <s v="Monthly Manday rate"/>
    <x v="10"/>
    <d v="2015-05-30T00:00:00"/>
    <m/>
    <m/>
    <m/>
    <m/>
    <m/>
    <m/>
    <m/>
    <n v="88988"/>
    <n v="1500"/>
    <n v="0"/>
    <n v="0"/>
    <s v="REPORT OF SURVEY              "/>
    <n v="1500"/>
    <x v="0"/>
    <s v="ACT"/>
    <x v="1"/>
  </r>
  <r>
    <s v="01/05/2015-31/05/2015"/>
    <x v="3"/>
    <x v="2"/>
    <x v="1"/>
    <x v="1"/>
    <s v="CF200LW        "/>
    <x v="18"/>
    <d v="2015-05-05T00:00:00"/>
    <n v="135"/>
    <m/>
    <m/>
    <s v="QING DAO, CHINA                              "/>
    <s v="ANDY (CK)           "/>
    <n v="147275"/>
    <m/>
    <n v="88354"/>
    <n v="200"/>
    <n v="45"/>
    <n v="85"/>
    <s v="REPORT OF SURVEY              "/>
    <n v="330"/>
    <x v="1"/>
    <s v="ACT"/>
    <x v="1"/>
  </r>
  <r>
    <s v="01/05/2015-31/05/2015"/>
    <x v="3"/>
    <x v="2"/>
    <x v="1"/>
    <x v="1"/>
    <s v="NWL50263WWHI   "/>
    <x v="20"/>
    <d v="2015-05-13T00:00:00"/>
    <n v="274"/>
    <m/>
    <m/>
    <s v="CIXI, CHINA                                  "/>
    <s v="SIMON (CK)          "/>
    <n v="147558"/>
    <m/>
    <n v="88504"/>
    <n v="200"/>
    <n v="0"/>
    <n v="25"/>
    <s v="REPORT OF SURVEY              "/>
    <n v="225"/>
    <x v="1"/>
    <s v="ACT"/>
    <x v="1"/>
  </r>
  <r>
    <s v="01/05/2015-31/05/2015"/>
    <x v="3"/>
    <x v="2"/>
    <x v="1"/>
    <x v="1"/>
    <s v="NW COMW5517WHT "/>
    <x v="20"/>
    <d v="2015-05-13T00:00:00"/>
    <n v="106"/>
    <m/>
    <m/>
    <s v="CIXI, CHINA                                  "/>
    <s v="SIMON (CK)          "/>
    <n v="147559"/>
    <m/>
    <n v="0"/>
    <n v="0"/>
    <n v="0"/>
    <n v="0"/>
    <s v="REPORT OF SURVEY              "/>
    <n v="0"/>
    <x v="1"/>
    <s v="ACT"/>
    <x v="1"/>
  </r>
  <r>
    <s v="01/05/2015-31/05/2015"/>
    <x v="3"/>
    <x v="2"/>
    <x v="1"/>
    <x v="1"/>
    <s v="T50122W        "/>
    <x v="17"/>
    <d v="2015-05-14T00:00:00"/>
    <n v="167"/>
    <m/>
    <m/>
    <s v="NAN SHA, CHINA                               "/>
    <s v="TRACY (YUKI)        "/>
    <n v="147610"/>
    <m/>
    <n v="88536"/>
    <n v="200"/>
    <n v="0"/>
    <n v="60"/>
    <s v="REPORT OF SURVEY              "/>
    <n v="260"/>
    <x v="1"/>
    <s v="ACT"/>
    <x v="1"/>
  </r>
  <r>
    <s v="01/05/2015-31/05/2015"/>
    <x v="3"/>
    <x v="2"/>
    <x v="1"/>
    <x v="1"/>
    <s v="TF5517W        "/>
    <x v="17"/>
    <d v="2015-05-14T00:00:00"/>
    <n v="101"/>
    <m/>
    <m/>
    <s v="HE FEI, CHINA                                "/>
    <s v="JERRY (YUKI)        "/>
    <n v="147605"/>
    <m/>
    <n v="88513"/>
    <n v="400"/>
    <n v="0"/>
    <n v="25"/>
    <s v="REPORT OF SURVEY              "/>
    <n v="425"/>
    <x v="1"/>
    <s v="ACT"/>
    <x v="1"/>
  </r>
  <r>
    <s v="01/05/2015-31/05/2015"/>
    <x v="3"/>
    <x v="2"/>
    <x v="1"/>
    <x v="1"/>
    <s v="R5511W         "/>
    <x v="17"/>
    <d v="2015-05-14T00:00:00"/>
    <n v="236"/>
    <m/>
    <m/>
    <s v="HE FEI, CHINA                                "/>
    <s v="CORY (YUKI)         "/>
    <n v="147606"/>
    <m/>
    <n v="0"/>
    <n v="0"/>
    <n v="0"/>
    <n v="0"/>
    <s v="REPORT OF SURVEY              "/>
    <n v="0"/>
    <x v="1"/>
    <s v="ACT"/>
    <x v="1"/>
  </r>
  <r>
    <s v="01/05/2015-31/05/2015"/>
    <x v="3"/>
    <x v="2"/>
    <x v="1"/>
    <x v="1"/>
    <s v="T5039W         "/>
    <x v="17"/>
    <d v="2015-05-14T00:00:00"/>
    <n v="352"/>
    <m/>
    <m/>
    <s v="HE FEI, CHINA                                "/>
    <s v="JERRY (YUKI)        "/>
    <n v="147607"/>
    <m/>
    <n v="0"/>
    <n v="0"/>
    <n v="0"/>
    <n v="0"/>
    <s v="REPORT OF SURVEY              "/>
    <n v="0"/>
    <x v="1"/>
    <s v="ACT"/>
    <x v="1"/>
  </r>
  <r>
    <s v="01/05/2015-31/05/2015"/>
    <x v="3"/>
    <x v="2"/>
    <x v="1"/>
    <x v="1"/>
    <s v="U5010W         "/>
    <x v="17"/>
    <d v="2015-05-14T00:00:00"/>
    <n v="263"/>
    <m/>
    <m/>
    <s v="HE FEI, CHINA                                "/>
    <s v="CORY (YUKI)         "/>
    <n v="147608"/>
    <m/>
    <n v="0"/>
    <n v="0"/>
    <n v="0"/>
    <n v="0"/>
    <s v="REPORT OF SURVEY              "/>
    <n v="0"/>
    <x v="1"/>
    <s v="ACT"/>
    <x v="1"/>
  </r>
  <r>
    <s v="01/05/2015-31/05/2015"/>
    <x v="3"/>
    <x v="2"/>
    <x v="1"/>
    <x v="1"/>
    <s v="NWCOM5012WHT   "/>
    <x v="17"/>
    <d v="2015-05-14T00:00:00"/>
    <n v="176"/>
    <m/>
    <m/>
    <s v="HE FEI, CHINA                                "/>
    <s v="JERRY (YUKI)        "/>
    <n v="147609"/>
    <m/>
    <n v="0"/>
    <n v="0"/>
    <n v="0"/>
    <n v="0"/>
    <s v="REPORT OF SURVEY              "/>
    <n v="0"/>
    <x v="1"/>
    <s v="ACT"/>
    <x v="1"/>
  </r>
  <r>
    <s v="01/05/2015-31/05/2015"/>
    <x v="1"/>
    <x v="2"/>
    <x v="1"/>
    <x v="1"/>
    <s v="GN1200TNGV     "/>
    <x v="11"/>
    <d v="2015-05-11T00:00:00"/>
    <n v="28"/>
    <m/>
    <m/>
    <s v="QINGDAO, CHINA                               "/>
    <s v="ANDY (EM)           "/>
    <n v="147466"/>
    <m/>
    <n v="88518"/>
    <n v="200"/>
    <n v="45"/>
    <n v="20"/>
    <s v="REPORT OF SURVEY              "/>
    <n v="265"/>
    <x v="1"/>
    <s v="ACT"/>
    <x v="1"/>
  </r>
  <r>
    <s v="01/05/2015-31/05/2015"/>
    <x v="0"/>
    <x v="0"/>
    <x v="1"/>
    <x v="1"/>
    <s v="03/23046/6     "/>
    <x v="44"/>
    <d v="2015-05-05T00:00:00"/>
    <n v="5000"/>
    <m/>
    <m/>
    <s v="DONGGUAN, CHINA                              "/>
    <s v="CELIA (EM)          "/>
    <n v="147272"/>
    <m/>
    <n v="88381"/>
    <n v="0"/>
    <n v="0"/>
    <n v="15"/>
    <s v="REPORT OF SURVEY              "/>
    <n v="15"/>
    <x v="0"/>
    <s v="ACT"/>
    <x v="1"/>
  </r>
  <r>
    <s v="01/06/2015-05/06/2015"/>
    <x v="12"/>
    <x v="1"/>
    <x v="2"/>
    <x v="0"/>
    <s v="46732          "/>
    <x v="36"/>
    <d v="2015-06-01T00:00:00"/>
    <n v="725"/>
    <n v="32.5"/>
    <n v="23562.5"/>
    <s v="ZHONGSHAN, CHINA                             "/>
    <s v="LILY,KIKI (EM)      "/>
    <n v="148157"/>
    <m/>
    <n v="89027"/>
    <n v="200"/>
    <n v="0"/>
    <n v="50"/>
    <s v="RELEASED FOR SHIPMENT         "/>
    <n v="250"/>
    <x v="1"/>
    <s v="ACT"/>
    <x v="0"/>
  </r>
  <r>
    <s v="01/06/2015-05/06/2015"/>
    <x v="12"/>
    <x v="1"/>
    <x v="2"/>
    <x v="0"/>
    <s v="46731          "/>
    <x v="36"/>
    <d v="2015-06-01T00:00:00"/>
    <n v="725"/>
    <n v="31.5"/>
    <n v="22837.5"/>
    <s v="ZHONGSHAN, CHINA                             "/>
    <s v="LILY, KIKI (EM)     "/>
    <n v="148160"/>
    <m/>
    <n v="89028"/>
    <n v="200"/>
    <n v="0"/>
    <n v="0"/>
    <s v="RELEASED FOR SHIPMENT         "/>
    <n v="200"/>
    <x v="1"/>
    <s v="ACT"/>
    <x v="0"/>
  </r>
  <r>
    <s v="06/06/2015-12/06/2015"/>
    <x v="12"/>
    <x v="1"/>
    <x v="2"/>
    <x v="0"/>
    <s v="44482          "/>
    <x v="27"/>
    <d v="2015-06-08T00:00:00"/>
    <n v="1068"/>
    <n v="8.8000000000000007"/>
    <n v="9398.4"/>
    <s v="SHUNDE, CHINA                                "/>
    <s v="ANNIE, TRACY (EM)   "/>
    <n v="148352"/>
    <m/>
    <n v="89184"/>
    <n v="200"/>
    <n v="0"/>
    <n v="15"/>
    <s v="RELEASED FOR SHIPMENT         "/>
    <n v="215"/>
    <x v="1"/>
    <s v="ACT"/>
    <x v="0"/>
  </r>
  <r>
    <s v="06/06/2015-12/06/2015"/>
    <x v="12"/>
    <x v="1"/>
    <x v="2"/>
    <x v="0"/>
    <s v="44481 (DCO)    "/>
    <x v="27"/>
    <d v="2015-06-10T00:00:00"/>
    <n v="2572"/>
    <n v="8.8000000000000007"/>
    <n v="22633.599999999999"/>
    <s v="SHUNDE, CHINA                                "/>
    <s v="RICA (EM)           "/>
    <n v="148425"/>
    <m/>
    <n v="89186"/>
    <n v="200"/>
    <n v="0"/>
    <n v="15"/>
    <s v="RELEASED FOR SHIPMENT         "/>
    <n v="215"/>
    <x v="1"/>
    <s v="ACT"/>
    <x v="0"/>
  </r>
  <r>
    <s v="06/06/2015-12/06/2015"/>
    <x v="12"/>
    <x v="1"/>
    <x v="2"/>
    <x v="0"/>
    <s v="46722          "/>
    <x v="34"/>
    <d v="2015-06-12T00:00:00"/>
    <n v="1404"/>
    <n v="37.86"/>
    <n v="53155.44"/>
    <s v="SHUNDE, CHINA                                "/>
    <s v="VIVI,LILY (EM)      "/>
    <n v="148519"/>
    <m/>
    <n v="89188"/>
    <n v="265.8"/>
    <n v="0"/>
    <n v="35"/>
    <s v="PLEASE ADVISE YOUR DISPOSITION"/>
    <n v="300.8"/>
    <x v="1"/>
    <s v="ACT"/>
    <x v="0"/>
  </r>
  <r>
    <s v="06/06/2015-12/06/2015"/>
    <x v="12"/>
    <x v="1"/>
    <x v="2"/>
    <x v="0"/>
    <s v="46724          "/>
    <x v="34"/>
    <d v="2015-06-12T00:00:00"/>
    <n v="1404"/>
    <n v="37.619999999999997"/>
    <n v="52818.48"/>
    <s v="SHUNDE, CHINA                                "/>
    <s v="KIKI (EM)           "/>
    <n v="148520"/>
    <m/>
    <n v="89189"/>
    <n v="264.10000000000002"/>
    <n v="0"/>
    <n v="0"/>
    <s v="PLEASE ADVISE YOUR DISPOSITION"/>
    <n v="264.10000000000002"/>
    <x v="1"/>
    <s v="ACT"/>
    <x v="0"/>
  </r>
  <r>
    <s v="13/06/2015-19/06/2015"/>
    <x v="12"/>
    <x v="1"/>
    <x v="2"/>
    <x v="0"/>
    <s v="46723          "/>
    <x v="34"/>
    <d v="2015-06-17T00:00:00"/>
    <n v="979"/>
    <n v="44.85"/>
    <n v="43908.15"/>
    <s v="ZHONGSHAN, CHINA                             "/>
    <s v="LILY, DEMI (EM)     "/>
    <n v="148632"/>
    <m/>
    <n v="89289"/>
    <n v="219.5"/>
    <n v="0"/>
    <n v="17.5"/>
    <s v="RELEASED FOR SHIPMENT         "/>
    <n v="237"/>
    <x v="1"/>
    <s v="ACT"/>
    <x v="0"/>
  </r>
  <r>
    <s v="13/06/2015-19/06/2015"/>
    <x v="12"/>
    <x v="1"/>
    <x v="2"/>
    <x v="0"/>
    <s v="46721          "/>
    <x v="34"/>
    <d v="2015-06-17T00:00:00"/>
    <n v="979"/>
    <n v="42.94"/>
    <n v="42038.26"/>
    <s v="ZHONGSHAN, CHINA                             "/>
    <s v="LUCY, DEMI (EM)     "/>
    <n v="148633"/>
    <m/>
    <n v="89290"/>
    <n v="210.2"/>
    <n v="0"/>
    <n v="17.5"/>
    <s v="RELEASED FOR SHIPMENT         "/>
    <n v="227.7"/>
    <x v="1"/>
    <s v="ACT"/>
    <x v="0"/>
  </r>
  <r>
    <s v="13/06/2015-19/06/2015"/>
    <x v="12"/>
    <x v="1"/>
    <x v="2"/>
    <x v="0"/>
    <s v="980503         "/>
    <x v="27"/>
    <d v="2015-06-18T00:00:00"/>
    <n v="2400"/>
    <n v="6.26"/>
    <n v="15024"/>
    <s v="SHUNDE, CHINA                                "/>
    <s v="LUCY, ANNIE (EM)    "/>
    <n v="148680"/>
    <m/>
    <n v="89291"/>
    <n v="200"/>
    <n v="0"/>
    <n v="15"/>
    <s v="RELEASED FOR SHIPMENT         "/>
    <n v="215"/>
    <x v="1"/>
    <s v="ACT"/>
    <x v="0"/>
  </r>
  <r>
    <s v="13/06/2015-19/06/2015"/>
    <x v="12"/>
    <x v="1"/>
    <x v="2"/>
    <x v="0"/>
    <s v="46728          "/>
    <x v="36"/>
    <d v="2015-06-19T00:00:00"/>
    <n v="725"/>
    <n v="31.52"/>
    <n v="22852"/>
    <s v="ZHONGSHAN, CHINA                             "/>
    <s v="APPLE, LIZ (EM)     "/>
    <n v="148746"/>
    <m/>
    <n v="89292"/>
    <n v="200"/>
    <n v="0"/>
    <n v="25"/>
    <s v="RELEASED FOR SHIPMENT         "/>
    <n v="225"/>
    <x v="1"/>
    <s v="ACT"/>
    <x v="0"/>
  </r>
  <r>
    <s v="13/06/2015-19/06/2015"/>
    <x v="12"/>
    <x v="1"/>
    <x v="2"/>
    <x v="0"/>
    <s v="46729          "/>
    <x v="36"/>
    <d v="2015-06-19T00:00:00"/>
    <n v="760"/>
    <n v="32.5"/>
    <n v="24700"/>
    <s v="ZHONGSHAN, CHINA                             "/>
    <s v="LIZ,APPLE (EM)      "/>
    <n v="148748"/>
    <m/>
    <n v="89293"/>
    <n v="200"/>
    <n v="0"/>
    <n v="25"/>
    <s v="RELEASED FOR SHIPMENT         "/>
    <n v="225"/>
    <x v="1"/>
    <s v="ACT"/>
    <x v="0"/>
  </r>
  <r>
    <s v="13/06/2015-19/06/2015"/>
    <x v="12"/>
    <x v="1"/>
    <x v="2"/>
    <x v="0"/>
    <s v="70092          "/>
    <x v="35"/>
    <d v="2015-06-19T00:00:00"/>
    <n v="983"/>
    <n v="38.549999999999997"/>
    <n v="37894.65"/>
    <s v="SUZHOU, CHINA                                "/>
    <s v="AMY, JESSICA (EM)   "/>
    <n v="148752"/>
    <m/>
    <n v="89294"/>
    <n v="200"/>
    <n v="0"/>
    <n v="40"/>
    <s v="RELEASED FOR SHIPMENT         "/>
    <n v="240"/>
    <x v="1"/>
    <s v="ACT"/>
    <x v="0"/>
  </r>
  <r>
    <s v="20/06/2015-03/07/2015"/>
    <x v="12"/>
    <x v="1"/>
    <x v="2"/>
    <x v="0"/>
    <s v="46723          "/>
    <x v="34"/>
    <d v="2015-06-29T00:00:00"/>
    <n v="979"/>
    <n v="44.85"/>
    <n v="43908.15"/>
    <s v="ZHONGSHAN, CHINA                             "/>
    <s v="LUCY (EM)           "/>
    <n v="149003"/>
    <m/>
    <n v="89405"/>
    <n v="219.5"/>
    <n v="0"/>
    <n v="35"/>
    <s v="RELEASED FOR SHIPMENT         "/>
    <n v="254.5"/>
    <x v="1"/>
    <s v="ACT"/>
    <x v="0"/>
  </r>
  <r>
    <s v="20/06/2015-30/06/2015"/>
    <x v="12"/>
    <x v="1"/>
    <x v="2"/>
    <x v="0"/>
    <s v="46720          "/>
    <x v="34"/>
    <d v="2015-06-30T00:00:00"/>
    <n v="650"/>
    <n v="36.090000000000003"/>
    <n v="23458.5"/>
    <s v="SHUNDE, CHINA                                "/>
    <s v="HUNG (EM)           "/>
    <n v="149050"/>
    <m/>
    <n v="89406"/>
    <n v="200"/>
    <n v="0"/>
    <n v="17.5"/>
    <s v="PENDING BUYER'S DECISION      "/>
    <n v="217.5"/>
    <x v="1"/>
    <s v="ACT"/>
    <x v="0"/>
  </r>
  <r>
    <s v="20/06/2015-30/06/2015"/>
    <x v="12"/>
    <x v="1"/>
    <x v="2"/>
    <x v="0"/>
    <s v="46726          "/>
    <x v="34"/>
    <d v="2015-06-30T00:00:00"/>
    <n v="700"/>
    <n v="42.97"/>
    <n v="30079"/>
    <s v="SHUNDE, CHINA                                "/>
    <s v="LUCY (EM)           "/>
    <n v="149052"/>
    <m/>
    <n v="89407"/>
    <n v="200"/>
    <n v="0"/>
    <n v="17.5"/>
    <s v="PENDING BUYER'S DECISION      "/>
    <n v="217.5"/>
    <x v="1"/>
    <s v="ACT"/>
    <x v="0"/>
  </r>
  <r>
    <s v="20/06/2015-30/06/2015"/>
    <x v="12"/>
    <x v="1"/>
    <x v="2"/>
    <x v="0"/>
    <s v="44484          "/>
    <x v="27"/>
    <d v="2015-06-29T00:00:00"/>
    <n v="1180"/>
    <n v="15.5"/>
    <n v="18290"/>
    <s v="SHUNDE, CHINA                                "/>
    <s v="DEMI (EM)           "/>
    <n v="149001"/>
    <m/>
    <n v="89408"/>
    <n v="200"/>
    <n v="0"/>
    <n v="15"/>
    <s v="RELEASED FOR SHIPMENT         "/>
    <n v="215"/>
    <x v="1"/>
    <s v="ACT"/>
    <x v="0"/>
  </r>
  <r>
    <s v="20/06/2015-30/06/2015"/>
    <x v="12"/>
    <x v="1"/>
    <x v="2"/>
    <x v="0"/>
    <s v="980506         "/>
    <x v="27"/>
    <d v="2015-06-29T00:00:00"/>
    <n v="1578"/>
    <n v="6.81"/>
    <n v="10746.18"/>
    <s v="SHUNDE, CHINA                                "/>
    <s v="VIVI (EM)           "/>
    <n v="149002"/>
    <m/>
    <n v="89409"/>
    <n v="200"/>
    <n v="0"/>
    <n v="15"/>
    <s v="RELEASED FOR SHIPMENT         "/>
    <n v="215"/>
    <x v="1"/>
    <s v="ACT"/>
    <x v="0"/>
  </r>
  <r>
    <s v="20/06/2015-30/06/2015"/>
    <x v="12"/>
    <x v="1"/>
    <x v="2"/>
    <x v="0"/>
    <s v="980505         "/>
    <x v="27"/>
    <d v="2015-06-30T00:00:00"/>
    <n v="2082"/>
    <n v="6.81"/>
    <n v="14178.42"/>
    <s v="SHUNDE, CHINA                                "/>
    <s v="TRACY (AS)          "/>
    <n v="149069"/>
    <m/>
    <n v="89410"/>
    <n v="200"/>
    <n v="0"/>
    <n v="15"/>
    <s v="RELEASED FOR SHIPMENT         "/>
    <n v="215"/>
    <x v="1"/>
    <s v="ACT"/>
    <x v="0"/>
  </r>
  <r>
    <s v="20/06/2015-30/06/2015"/>
    <x v="12"/>
    <x v="1"/>
    <x v="2"/>
    <x v="0"/>
    <s v="46727          "/>
    <x v="36"/>
    <d v="2015-06-23T00:00:00"/>
    <n v="1520"/>
    <n v="31.5"/>
    <n v="47880"/>
    <s v="ZHONGSHAN, CHINA                             "/>
    <s v="LUCY, JOEY (EM)     "/>
    <n v="148793"/>
    <m/>
    <n v="89411"/>
    <n v="239.4"/>
    <n v="0"/>
    <n v="50"/>
    <s v="RELEASED FOR SHIPMENT         "/>
    <n v="289.39999999999998"/>
    <x v="1"/>
    <s v="ACT"/>
    <x v="0"/>
  </r>
  <r>
    <s v="01/06/2015-05/06/2015"/>
    <x v="13"/>
    <x v="1"/>
    <x v="2"/>
    <x v="0"/>
    <s v="DS5629GBH      "/>
    <x v="14"/>
    <d v="2015-06-01T00:00:00"/>
    <n v="1329"/>
    <n v="1"/>
    <n v="1329"/>
    <s v="NING BO, CHINA                               "/>
    <s v="SIMON, PAUL (CK)    "/>
    <n v="148140"/>
    <m/>
    <n v="89005"/>
    <n v="160"/>
    <n v="0"/>
    <n v="15"/>
    <s v="RELEASED FOR SHIPMENT         "/>
    <n v="175"/>
    <x v="2"/>
    <s v="ACT"/>
    <x v="0"/>
  </r>
  <r>
    <s v="01/06/2015-05/06/2015"/>
    <x v="13"/>
    <x v="1"/>
    <x v="2"/>
    <x v="0"/>
    <s v="DFP20L-1331WH  "/>
    <x v="14"/>
    <d v="2015-06-01T00:00:00"/>
    <n v="696"/>
    <n v="1"/>
    <n v="696"/>
    <s v="NING BO, CHINA                               "/>
    <s v="JOYCE, JERRY (CK)   "/>
    <n v="148141"/>
    <m/>
    <n v="89006"/>
    <n v="160"/>
    <n v="0"/>
    <n v="15"/>
    <s v="PLEASE ADVISE YOUR DISPOSITION"/>
    <n v="175"/>
    <x v="2"/>
    <s v="ACT"/>
    <x v="0"/>
  </r>
  <r>
    <s v="01/06/2015-05/06/2015"/>
    <x v="13"/>
    <x v="1"/>
    <x v="2"/>
    <x v="0"/>
    <s v="DS5629         "/>
    <x v="14"/>
    <d v="2015-06-02T00:00:00"/>
    <n v="297"/>
    <n v="64.319999999999993"/>
    <n v="19103.04"/>
    <s v="NING BO, CHINA                               "/>
    <s v="SALLY, SIMON (CK)   "/>
    <n v="148184"/>
    <m/>
    <n v="89007"/>
    <n v="160"/>
    <n v="0"/>
    <n v="15"/>
    <s v="RELEASED FOR SHIPMENT         "/>
    <n v="175"/>
    <x v="2"/>
    <s v="ACT"/>
    <x v="0"/>
  </r>
  <r>
    <s v="01/06/2015-05/06/2015"/>
    <x v="13"/>
    <x v="1"/>
    <x v="2"/>
    <x v="0"/>
    <s v="DWF3651B       "/>
    <x v="14"/>
    <d v="2015-06-03T00:00:00"/>
    <n v="1152"/>
    <n v="110.44"/>
    <n v="127226.88"/>
    <s v="NINGBO, CHINA                                "/>
    <s v="JOYCE, ALAN (EM)    "/>
    <n v="148212"/>
    <m/>
    <n v="89008"/>
    <n v="636.1"/>
    <n v="0"/>
    <n v="15"/>
    <s v="REJECTED FOR SHIPMENT         "/>
    <n v="651.1"/>
    <x v="2"/>
    <s v="ACT"/>
    <x v="0"/>
  </r>
  <r>
    <s v="01/06/2015-05/06/2015"/>
    <x v="13"/>
    <x v="1"/>
    <x v="2"/>
    <x v="0"/>
    <s v="DS5629BR       "/>
    <x v="14"/>
    <d v="2015-06-03T00:00:00"/>
    <n v="314"/>
    <n v="74.81"/>
    <n v="23490.34"/>
    <s v="NING BO, CHINA                               "/>
    <s v="SIMON, SALLY (CK)   "/>
    <n v="148218"/>
    <m/>
    <n v="89009"/>
    <n v="160"/>
    <n v="0"/>
    <n v="15"/>
    <s v="PLEASE ADVISE YOUR DISPOSITION"/>
    <n v="175"/>
    <x v="2"/>
    <s v="ACT"/>
    <x v="0"/>
  </r>
  <r>
    <s v="01/06/2015-05/06/2015"/>
    <x v="13"/>
    <x v="1"/>
    <x v="2"/>
    <x v="0"/>
    <s v="BF392SD        "/>
    <x v="14"/>
    <d v="2015-06-04T00:00:00"/>
    <n v="138"/>
    <n v="216.26"/>
    <n v="29843.88"/>
    <s v="NING BO, CHINA                               "/>
    <s v="SIMON, PHONE (CK)   "/>
    <n v="148248"/>
    <m/>
    <n v="89010"/>
    <n v="149.19999999999999"/>
    <n v="0"/>
    <n v="15"/>
    <s v="RELEASED FOR SHIPMENT         "/>
    <n v="164.2"/>
    <x v="2"/>
    <s v="ACT"/>
    <x v="0"/>
  </r>
  <r>
    <s v="01/06/2015-05/06/2015"/>
    <x v="13"/>
    <x v="1"/>
    <x v="2"/>
    <x v="0"/>
    <s v="DWF3651B       "/>
    <x v="14"/>
    <d v="2015-06-04T00:00:00"/>
    <n v="768"/>
    <n v="110.44"/>
    <n v="84817.919999999998"/>
    <s v="NING BO, CHINA                               "/>
    <s v="SUMMER, ALAN (CK)   "/>
    <n v="148250"/>
    <m/>
    <n v="89012"/>
    <n v="424.1"/>
    <n v="0"/>
    <n v="15"/>
    <s v="PLEASE ADVISE YOUR DISPOSITION"/>
    <n v="439.1"/>
    <x v="2"/>
    <s v="ACT"/>
    <x v="0"/>
  </r>
  <r>
    <s v="01/06/2015-05/06/2015"/>
    <x v="13"/>
    <x v="1"/>
    <x v="2"/>
    <x v="0"/>
    <s v="BFSL33         "/>
    <x v="14"/>
    <d v="2015-06-05T00:00:00"/>
    <n v="132"/>
    <n v="154.25"/>
    <n v="20361"/>
    <s v="NING BO, CHINA                               "/>
    <s v="PHONE, SALLY (CK)   "/>
    <n v="148277"/>
    <m/>
    <n v="89014"/>
    <n v="101.8"/>
    <n v="0"/>
    <n v="15"/>
    <s v="RELEASED FOR SHIPMENT         "/>
    <n v="116.8"/>
    <x v="2"/>
    <s v="ACT"/>
    <x v="0"/>
  </r>
  <r>
    <s v="01/06/2015-05/06/2015"/>
    <x v="13"/>
    <x v="1"/>
    <x v="2"/>
    <x v="0"/>
    <s v="CLIMA10ECL     "/>
    <x v="13"/>
    <d v="2015-06-03T00:00:00"/>
    <n v="1250"/>
    <n v="42.9"/>
    <n v="53625"/>
    <s v="CIXI, CHINA                                  "/>
    <s v="PHONE, SUMMER (CK)  "/>
    <n v="148219"/>
    <m/>
    <n v="89015"/>
    <n v="268.10000000000002"/>
    <n v="0"/>
    <n v="35"/>
    <s v="RELEASED FOR SHIPMENT         "/>
    <n v="303.10000000000002"/>
    <x v="2"/>
    <s v="ACT"/>
    <x v="0"/>
  </r>
  <r>
    <s v="01/06/2015-05/06/2015"/>
    <x v="13"/>
    <x v="1"/>
    <x v="2"/>
    <x v="0"/>
    <s v="EUH10B34CT     "/>
    <x v="32"/>
    <d v="2015-06-03T00:00:00"/>
    <n v="25"/>
    <n v="41.14"/>
    <n v="1028.5"/>
    <s v="SHENZHEN, CHINA                              "/>
    <s v="LINDA, CELIA (EM)   "/>
    <n v="148215"/>
    <m/>
    <n v="89016"/>
    <n v="100"/>
    <n v="0"/>
    <n v="45"/>
    <s v="RELEASED FOR SHIPMENT         "/>
    <n v="145"/>
    <x v="2"/>
    <s v="ACT"/>
    <x v="0"/>
  </r>
  <r>
    <s v="01/06/2015-05/06/2015"/>
    <x v="13"/>
    <x v="1"/>
    <x v="2"/>
    <x v="0"/>
    <s v="DCH4831L       "/>
    <x v="32"/>
    <d v="2015-06-03T00:00:00"/>
    <n v="2000"/>
    <n v="38.630000000000003"/>
    <n v="77260"/>
    <s v="SHENZHEN, CHINA                              "/>
    <s v="LINDA, BETTY (EM)   "/>
    <n v="148216"/>
    <m/>
    <n v="89017"/>
    <n v="386.3"/>
    <n v="0"/>
    <n v="0"/>
    <s v="PLEASE ADVISE YOUR DISPOSITION"/>
    <n v="386.3"/>
    <x v="2"/>
    <s v="ACT"/>
    <x v="0"/>
  </r>
  <r>
    <s v="01/06/2015-05/06/2015"/>
    <x v="13"/>
    <x v="1"/>
    <x v="2"/>
    <x v="0"/>
    <s v="T23WH1531CW    "/>
    <x v="32"/>
    <d v="2015-06-03T00:00:00"/>
    <n v="300"/>
    <n v="22.29"/>
    <n v="6687"/>
    <s v="SHENZHEN, CHINA                              "/>
    <s v="CELIA, BETTY (EM)   "/>
    <n v="148226"/>
    <m/>
    <n v="89018"/>
    <n v="200"/>
    <n v="0"/>
    <n v="0"/>
    <s v="RELEASED FOR SHIPMENT         "/>
    <n v="200"/>
    <x v="2"/>
    <s v="ACT"/>
    <x v="0"/>
  </r>
  <r>
    <s v="01/06/2015-05/06/2015"/>
    <x v="13"/>
    <x v="1"/>
    <x v="2"/>
    <x v="0"/>
    <s v="TWH0731B       "/>
    <x v="32"/>
    <d v="2015-06-04T00:00:00"/>
    <n v="210"/>
    <n v="19.78"/>
    <n v="4153.8"/>
    <s v="SHENZHEN, CHINA                              "/>
    <s v="CELIA (EM)          "/>
    <n v="148244"/>
    <m/>
    <n v="89019"/>
    <n v="200"/>
    <n v="0"/>
    <n v="45"/>
    <s v="RELEASED FOR SHIPMENT         "/>
    <n v="245"/>
    <x v="2"/>
    <s v="ACT"/>
    <x v="0"/>
  </r>
  <r>
    <s v="06/06/2015-12/06/2015"/>
    <x v="13"/>
    <x v="1"/>
    <x v="2"/>
    <x v="0"/>
    <s v="DWF3651B       "/>
    <x v="14"/>
    <d v="2015-06-06T00:00:00"/>
    <n v="768"/>
    <n v="110.44"/>
    <n v="84817.919999999998"/>
    <s v="NING BO, CHINA                               "/>
    <s v="SALLY, ALAN (CK)    "/>
    <n v="148290"/>
    <m/>
    <n v="89147"/>
    <n v="424"/>
    <n v="0"/>
    <n v="15"/>
    <s v="RELEASED FOR SHIPMENT         "/>
    <n v="439"/>
    <x v="2"/>
    <s v="ACT"/>
    <x v="0"/>
  </r>
  <r>
    <s v="06/06/2015-12/06/2015"/>
    <x v="13"/>
    <x v="1"/>
    <x v="2"/>
    <x v="0"/>
    <s v="DLG1058 REV04  "/>
    <x v="14"/>
    <d v="2015-06-06T00:00:00"/>
    <n v="546"/>
    <n v="153.12"/>
    <n v="83603.520000000004"/>
    <s v="NING BO, CHINA                               "/>
    <s v="SALLY, ALAN (CK)    "/>
    <n v="148292"/>
    <m/>
    <n v="89148"/>
    <n v="418"/>
    <n v="0"/>
    <n v="15"/>
    <s v="RELEASED FOR SHIPMENT         "/>
    <n v="433"/>
    <x v="2"/>
    <s v="ACT"/>
    <x v="0"/>
  </r>
  <r>
    <s v="06/06/2015-12/06/2015"/>
    <x v="13"/>
    <x v="1"/>
    <x v="2"/>
    <x v="0"/>
    <s v="DWF3651B       "/>
    <x v="14"/>
    <d v="2015-06-08T00:00:00"/>
    <n v="1152"/>
    <n v="110.44"/>
    <n v="127226.88"/>
    <s v="NING BO, CHINA                               "/>
    <s v="JOYCE, SUMMER (CK)  "/>
    <n v="148349"/>
    <m/>
    <n v="89149"/>
    <n v="636"/>
    <n v="0"/>
    <n v="15"/>
    <s v="RELEASED FOR SHIPMENT         "/>
    <n v="651"/>
    <x v="2"/>
    <s v="ACT"/>
    <x v="0"/>
  </r>
  <r>
    <s v="06/06/2015-12/06/2015"/>
    <x v="13"/>
    <x v="1"/>
    <x v="2"/>
    <x v="0"/>
    <s v="BLF5051        "/>
    <x v="14"/>
    <d v="2015-06-08T00:00:00"/>
    <n v="464"/>
    <n v="166.64"/>
    <n v="77320.960000000006"/>
    <s v="NING BO, CHINA                               "/>
    <s v="PHONE, ALAN (CK)    "/>
    <n v="148350"/>
    <m/>
    <n v="89150"/>
    <n v="386"/>
    <n v="0"/>
    <n v="15"/>
    <s v="RELEASED FOR SHIPMENT         "/>
    <n v="401"/>
    <x v="2"/>
    <s v="ACT"/>
    <x v="0"/>
  </r>
  <r>
    <s v="06/06/2015-12/06/2015"/>
    <x v="13"/>
    <x v="1"/>
    <x v="2"/>
    <x v="0"/>
    <s v="BLF5051        "/>
    <x v="14"/>
    <d v="2015-06-10T00:00:00"/>
    <n v="360"/>
    <n v="166.64"/>
    <n v="59990.400000000001"/>
    <s v="NING BO, CHINA                               "/>
    <s v="SALLY, JOYCE (CK)   "/>
    <n v="148408"/>
    <m/>
    <n v="89152"/>
    <n v="300"/>
    <n v="0"/>
    <n v="15"/>
    <s v="RELEASED FOR SHIPMENT         "/>
    <n v="315"/>
    <x v="2"/>
    <s v="ACT"/>
    <x v="0"/>
  </r>
  <r>
    <s v="06/06/2015-12/06/2015"/>
    <x v="13"/>
    <x v="1"/>
    <x v="2"/>
    <x v="0"/>
    <s v="RCH5031CXW     "/>
    <x v="41"/>
    <d v="2015-05-09T00:00:00"/>
    <n v="700"/>
    <n v="87.69"/>
    <n v="61383"/>
    <s v="DONGGUAN, CHINA                              "/>
    <s v="APPLE,CELIA (EM)    "/>
    <n v="148400"/>
    <m/>
    <n v="89173"/>
    <n v="306.89999999999998"/>
    <n v="0"/>
    <n v="60"/>
    <s v="RELEASED FOR SHIPMENT         "/>
    <n v="366.9"/>
    <x v="2"/>
    <s v="ACT"/>
    <x v="0"/>
  </r>
  <r>
    <s v="06/06/2015-12/06/2015"/>
    <x v="13"/>
    <x v="1"/>
    <x v="2"/>
    <x v="0"/>
    <s v="RCH5031W       "/>
    <x v="41"/>
    <d v="2015-06-11T00:00:00"/>
    <n v="300"/>
    <n v="70.42"/>
    <n v="21126"/>
    <s v="DONG GUAN, CHINA                             "/>
    <s v="CELIA, BETTY (CK)   "/>
    <n v="148441"/>
    <m/>
    <n v="89174"/>
    <n v="200"/>
    <n v="0"/>
    <n v="60"/>
    <s v="RELEASED FOR SHIPMENT         "/>
    <n v="260"/>
    <x v="2"/>
    <s v="ACT"/>
    <x v="0"/>
  </r>
  <r>
    <s v="06/06/2015-12/06/2015"/>
    <x v="13"/>
    <x v="1"/>
    <x v="2"/>
    <x v="0"/>
    <s v="RKHA20D31W     "/>
    <x v="32"/>
    <d v="2015-06-10T00:00:00"/>
    <n v="475"/>
    <n v="40.380000000000003"/>
    <n v="19180.5"/>
    <s v="SHEN ZHEN, CHINA                             "/>
    <s v="LINDA, APPLE (CK)   "/>
    <n v="148406"/>
    <m/>
    <n v="89175"/>
    <n v="200"/>
    <n v="0"/>
    <n v="45"/>
    <s v="RELEASED FOR SHIPMENT         "/>
    <n v="245"/>
    <x v="2"/>
    <s v="ACT"/>
    <x v="0"/>
  </r>
  <r>
    <s v="06/06/2015-12/06/2015"/>
    <x v="13"/>
    <x v="1"/>
    <x v="2"/>
    <x v="0"/>
    <s v="CKHA20D31W     "/>
    <x v="32"/>
    <d v="2015-06-10T00:00:00"/>
    <n v="100"/>
    <n v="39.64"/>
    <n v="3964"/>
    <s v="SHEN ZHEN, CHINA                             "/>
    <s v="APPLE, LINDA (CK)   "/>
    <n v="148407"/>
    <m/>
    <n v="89176"/>
    <n v="100"/>
    <n v="0"/>
    <n v="0"/>
    <s v="RELEASED FOR SHIPMENT         "/>
    <n v="100"/>
    <x v="2"/>
    <s v="ACT"/>
    <x v="0"/>
  </r>
  <r>
    <s v="06/06/2015-12/06/2015"/>
    <x v="13"/>
    <x v="1"/>
    <x v="2"/>
    <x v="0"/>
    <s v="R23DH2010TCW   "/>
    <x v="32"/>
    <d v="2015-06-12T00:00:00"/>
    <n v="800"/>
    <n v="31.8"/>
    <n v="25440"/>
    <s v="SHENZHEN, CHINA                              "/>
    <s v="APPLE, EVA (EM)     "/>
    <n v="148493"/>
    <m/>
    <n v="89177"/>
    <n v="200"/>
    <n v="0"/>
    <n v="15"/>
    <s v="RELEASED FOR SHIPMENT         "/>
    <n v="215"/>
    <x v="2"/>
    <s v="ACT"/>
    <x v="0"/>
  </r>
  <r>
    <s v="06/06/2015-12/06/2015"/>
    <x v="13"/>
    <x v="1"/>
    <x v="2"/>
    <x v="0"/>
    <s v="T23WH0731CW    "/>
    <x v="32"/>
    <d v="2015-06-12T00:00:00"/>
    <n v="250"/>
    <n v="23.95"/>
    <n v="5987.5"/>
    <s v="SHENZHEN, CHINA                              "/>
    <s v="EVA,APPLE (EM)      "/>
    <n v="148494"/>
    <m/>
    <n v="89178"/>
    <n v="100"/>
    <n v="0"/>
    <n v="15"/>
    <s v="RELEASED FOR SHIPMENT         "/>
    <n v="115"/>
    <x v="2"/>
    <s v="ACT"/>
    <x v="0"/>
  </r>
  <r>
    <s v="06/06/2015-12/06/2015"/>
    <x v="13"/>
    <x v="1"/>
    <x v="2"/>
    <x v="0"/>
    <s v="T23WH1031CW    "/>
    <x v="32"/>
    <d v="2015-06-12T00:00:00"/>
    <n v="325"/>
    <n v="24.05"/>
    <n v="7816.25"/>
    <s v="SHENZHEN, CHINA                              "/>
    <s v="BETTY,APPLE (EM)    "/>
    <n v="148495"/>
    <m/>
    <n v="89179"/>
    <n v="200"/>
    <n v="0"/>
    <n v="15"/>
    <s v="RELEASED FOR SHIPMENT         "/>
    <n v="215"/>
    <x v="2"/>
    <s v="ACT"/>
    <x v="0"/>
  </r>
  <r>
    <s v="06/06/2015-12/06/2015"/>
    <x v="13"/>
    <x v="1"/>
    <x v="2"/>
    <x v="0"/>
    <s v="T23WH2031CW    "/>
    <x v="32"/>
    <d v="2015-06-12T00:00:00"/>
    <n v="225"/>
    <n v="23.9"/>
    <n v="5377.5"/>
    <s v="SHENZHEN, CHINA                              "/>
    <s v="EVA,CELIA (EM)      "/>
    <n v="148496"/>
    <m/>
    <n v="89180"/>
    <n v="100"/>
    <n v="0"/>
    <n v="15"/>
    <s v="RELEASED FOR SHIPMENT         "/>
    <n v="115"/>
    <x v="2"/>
    <s v="ACT"/>
    <x v="0"/>
  </r>
  <r>
    <s v="06/06/2015-12/06/2015"/>
    <x v="13"/>
    <x v="1"/>
    <x v="2"/>
    <x v="0"/>
    <s v="T23WH1531CW    "/>
    <x v="32"/>
    <d v="2015-06-12T00:00:00"/>
    <n v="700"/>
    <n v="23.79"/>
    <n v="16653"/>
    <s v="SHENZHEN, CHINA                              "/>
    <s v="BETTY,EVA (EM)      "/>
    <n v="148497"/>
    <m/>
    <n v="89181"/>
    <n v="200"/>
    <n v="0"/>
    <n v="15"/>
    <s v="RELEASED FOR SHIPMENT         "/>
    <n v="215"/>
    <x v="2"/>
    <s v="ACT"/>
    <x v="0"/>
  </r>
  <r>
    <s v="13/06/2015-19/06/2015"/>
    <x v="13"/>
    <x v="1"/>
    <x v="2"/>
    <x v="0"/>
    <s v="T23WH0531CW    "/>
    <x v="32"/>
    <d v="2015-06-13T00:00:00"/>
    <n v="175"/>
    <n v="23.95"/>
    <n v="4191.25"/>
    <s v="SHENZHEN, CHINA                              "/>
    <s v="EVA, APPLE (EM)     "/>
    <n v="148531"/>
    <m/>
    <n v="89326"/>
    <n v="100"/>
    <n v="0"/>
    <n v="15"/>
    <s v="RELEASED FOR SHIPMENT         "/>
    <n v="115"/>
    <x v="2"/>
    <s v="ACT"/>
    <x v="0"/>
  </r>
  <r>
    <s v="13/06/2015-19/06/2015"/>
    <x v="13"/>
    <x v="1"/>
    <x v="2"/>
    <x v="0"/>
    <s v="T23WH2021CW    "/>
    <x v="32"/>
    <d v="2015-06-13T00:00:00"/>
    <n v="25"/>
    <n v="28.49"/>
    <n v="712.25"/>
    <s v="SHENZHEN, CHINA                              "/>
    <s v="LINDA, EVA (EM)     "/>
    <n v="148532"/>
    <m/>
    <n v="89327"/>
    <n v="100"/>
    <n v="0"/>
    <n v="15"/>
    <s v="RELEASED FOR SHIPMENT         "/>
    <n v="115"/>
    <x v="2"/>
    <s v="ACT"/>
    <x v="0"/>
  </r>
  <r>
    <s v="13/06/2015-19/06/2015"/>
    <x v="13"/>
    <x v="1"/>
    <x v="2"/>
    <x v="0"/>
    <s v="T23WH1511CW    "/>
    <x v="32"/>
    <d v="2015-06-13T00:00:00"/>
    <n v="100"/>
    <n v="23.92"/>
    <n v="2392"/>
    <s v="SHENZHEN, CHINA                              "/>
    <s v="APPLE,EVA (EM)      "/>
    <n v="148533"/>
    <m/>
    <n v="89328"/>
    <n v="100"/>
    <n v="0"/>
    <n v="15"/>
    <s v="RELEASED FOR SHIPMENT         "/>
    <n v="115"/>
    <x v="2"/>
    <s v="ACT"/>
    <x v="0"/>
  </r>
  <r>
    <s v="13/06/2015-19/06/2015"/>
    <x v="13"/>
    <x v="1"/>
    <x v="2"/>
    <x v="0"/>
    <s v="EUH03B21T      "/>
    <x v="32"/>
    <d v="2015-06-15T00:00:00"/>
    <n v="25"/>
    <n v="105.44"/>
    <n v="2636"/>
    <s v="SHENZHEN, CHINA                              "/>
    <s v="CELIA,LINDA (EM)    "/>
    <n v="148562"/>
    <m/>
    <n v="89329"/>
    <n v="100"/>
    <n v="0"/>
    <n v="15"/>
    <s v="RELEASED FOR SHIPMENT         "/>
    <n v="115"/>
    <x v="2"/>
    <s v="ACT"/>
    <x v="0"/>
  </r>
  <r>
    <s v="13/06/2015-19/06/2015"/>
    <x v="13"/>
    <x v="1"/>
    <x v="2"/>
    <x v="0"/>
    <s v="EUH03B31T      "/>
    <x v="32"/>
    <d v="2015-06-15T00:00:00"/>
    <n v="25"/>
    <n v="104.49"/>
    <n v="2612.25"/>
    <s v="SHENZHEN, CHINA                              "/>
    <s v="EVA,LINDA (EM)      "/>
    <n v="148563"/>
    <m/>
    <n v="89330"/>
    <n v="100"/>
    <n v="0"/>
    <n v="15"/>
    <s v="RELEASED FOR SHIPMENT         "/>
    <n v="115"/>
    <x v="2"/>
    <s v="ACT"/>
    <x v="0"/>
  </r>
  <r>
    <s v="13/06/2015-19/06/2015"/>
    <x v="13"/>
    <x v="1"/>
    <x v="2"/>
    <x v="0"/>
    <s v="EUH10B24CT     "/>
    <x v="32"/>
    <d v="2015-06-15T00:00:00"/>
    <n v="25"/>
    <n v="166.79"/>
    <n v="4169.75"/>
    <s v="SHENZHEN, CHINA                              "/>
    <s v="LINDA,EVA (EM)      "/>
    <n v="148565"/>
    <m/>
    <n v="89331"/>
    <n v="100"/>
    <n v="0"/>
    <n v="15"/>
    <s v="RELEASED FOR SHIPMENT         "/>
    <n v="115"/>
    <x v="2"/>
    <s v="ACT"/>
    <x v="0"/>
  </r>
  <r>
    <s v="13/06/2015-19/06/2015"/>
    <x v="13"/>
    <x v="1"/>
    <x v="2"/>
    <x v="0"/>
    <s v="EUH10B34CT     "/>
    <x v="32"/>
    <d v="2015-06-18T00:00:00"/>
    <n v="25"/>
    <n v="166.79"/>
    <n v="4169.75"/>
    <s v="SHEN ZHEN, CHINA                             "/>
    <s v="SUNNY, EVA (CK)     "/>
    <n v="148684"/>
    <m/>
    <n v="89332"/>
    <n v="100"/>
    <n v="0"/>
    <n v="15"/>
    <s v="RELEASED FOR SHIPMENT         "/>
    <n v="115"/>
    <x v="2"/>
    <s v="ACT"/>
    <x v="0"/>
  </r>
  <r>
    <s v="13/06/2015-19/06/2015"/>
    <x v="13"/>
    <x v="1"/>
    <x v="2"/>
    <x v="0"/>
    <s v="EWA15C21       "/>
    <x v="32"/>
    <d v="2015-06-18T00:00:00"/>
    <n v="25"/>
    <n v="86.31"/>
    <n v="2157.75"/>
    <s v="SHEN ZHEN, CHINA                             "/>
    <s v="EVA, SUNNY (CK)     "/>
    <n v="148685"/>
    <m/>
    <n v="89333"/>
    <n v="100"/>
    <n v="0"/>
    <n v="15"/>
    <s v="RELEASED FOR SHIPMENT         "/>
    <n v="115"/>
    <x v="2"/>
    <s v="ACT"/>
    <x v="0"/>
  </r>
  <r>
    <s v="13/06/2015-19/06/2015"/>
    <x v="13"/>
    <x v="1"/>
    <x v="2"/>
    <x v="0"/>
    <s v="CKHA20D31      "/>
    <x v="32"/>
    <d v="2015-06-18T00:00:00"/>
    <n v="75"/>
    <n v="39.64"/>
    <n v="2973"/>
    <s v="SHENZHEN, CHINA                              "/>
    <s v="EVA, SUNNY (EM)     "/>
    <n v="148703"/>
    <m/>
    <n v="89334"/>
    <n v="100"/>
    <n v="0"/>
    <n v="15"/>
    <s v="RELEASED FOR SHIPMENT         "/>
    <n v="115"/>
    <x v="2"/>
    <s v="ACT"/>
    <x v="0"/>
  </r>
  <r>
    <s v="13/06/2015-19/06/2015"/>
    <x v="13"/>
    <x v="1"/>
    <x v="2"/>
    <x v="0"/>
    <s v="CUH04B31T      "/>
    <x v="32"/>
    <d v="2015-06-18T00:00:00"/>
    <n v="20"/>
    <n v="0"/>
    <n v="0"/>
    <s v="SHENZHEN, CHINA                              "/>
    <s v="EVA, SUNNY (EM)     "/>
    <n v="148704"/>
    <m/>
    <n v="89335"/>
    <n v="100"/>
    <n v="0"/>
    <n v="15"/>
    <s v="RELEASED FOR SHIPMENT         "/>
    <n v="115"/>
    <x v="2"/>
    <s v="ACT"/>
    <x v="0"/>
  </r>
  <r>
    <s v="13/06/2015-19/06/2015"/>
    <x v="13"/>
    <x v="1"/>
    <x v="2"/>
    <x v="0"/>
    <s v="EUH10B74CT     "/>
    <x v="32"/>
    <d v="2015-06-18T00:00:00"/>
    <n v="25"/>
    <n v="161.41"/>
    <n v="4035.25"/>
    <s v="SHENZHEN, CHINA                              "/>
    <s v="SUNNY, EVA (EM)     "/>
    <n v="148705"/>
    <m/>
    <n v="89336"/>
    <n v="100"/>
    <n v="0"/>
    <n v="15"/>
    <s v="RELEASED FOR SHIPMENT         "/>
    <n v="115"/>
    <x v="2"/>
    <s v="ACT"/>
    <x v="0"/>
  </r>
  <r>
    <s v="13/06/2015-19/06/2015"/>
    <x v="13"/>
    <x v="1"/>
    <x v="2"/>
    <x v="0"/>
    <s v="SAM-B-5000B    "/>
    <x v="33"/>
    <d v="2015-06-13T00:00:00"/>
    <n v="178"/>
    <n v="293.14"/>
    <n v="52178.92"/>
    <s v="DONGGUAN, CHINA                              "/>
    <s v="TINA, LIZ (EM)      "/>
    <n v="148518"/>
    <m/>
    <n v="89337"/>
    <n v="260.89999999999998"/>
    <n v="0"/>
    <n v="40"/>
    <s v="RELEASED FOR SHIPMENT         "/>
    <n v="300.89999999999998"/>
    <x v="2"/>
    <s v="ACT"/>
    <x v="0"/>
  </r>
  <r>
    <s v="13/06/2015-19/06/2015"/>
    <x v="13"/>
    <x v="1"/>
    <x v="2"/>
    <x v="0"/>
    <s v="SSE-E-1555G    "/>
    <x v="33"/>
    <d v="2015-06-17T00:00:00"/>
    <n v="176"/>
    <n v="214.01"/>
    <n v="37665.760000000002"/>
    <s v="DONGGUAN, CHINA                              "/>
    <s v="JULIE (EM)          "/>
    <n v="148650"/>
    <m/>
    <n v="89338"/>
    <n v="200"/>
    <n v="0"/>
    <n v="40"/>
    <s v="RELEASED FOR SHIPMENT         "/>
    <n v="240"/>
    <x v="2"/>
    <s v="ACT"/>
    <x v="0"/>
  </r>
  <r>
    <s v="13/06/2015-19/06/2015"/>
    <x v="13"/>
    <x v="1"/>
    <x v="2"/>
    <x v="0"/>
    <s v="DWF3651B       "/>
    <x v="14"/>
    <d v="2015-06-13T00:00:00"/>
    <n v="1152"/>
    <n v="110.44"/>
    <n v="127226.88"/>
    <s v="NING BO, CHINA                               "/>
    <s v="SALLY, PHONE (CK)   "/>
    <n v="148515"/>
    <m/>
    <n v="89339"/>
    <n v="636.1"/>
    <n v="0"/>
    <n v="15"/>
    <s v="RELEASED FOR SHIPMENT         "/>
    <n v="651.1"/>
    <x v="2"/>
    <s v="ACT"/>
    <x v="0"/>
  </r>
  <r>
    <s v="13/06/2015-19/06/2015"/>
    <x v="13"/>
    <x v="1"/>
    <x v="2"/>
    <x v="0"/>
    <s v="BLF5051        "/>
    <x v="14"/>
    <d v="2015-06-13T00:00:00"/>
    <n v="186"/>
    <n v="166.64"/>
    <n v="30995.040000000001"/>
    <s v="NING BO, CHINA                               "/>
    <s v="SALLY, JOYCE (CK)   "/>
    <n v="148513"/>
    <m/>
    <n v="89341"/>
    <n v="155"/>
    <n v="0"/>
    <n v="15"/>
    <s v="PLEASE ADVISE YOUR DISPOSITION"/>
    <n v="170"/>
    <x v="2"/>
    <s v="ACT"/>
    <x v="0"/>
  </r>
  <r>
    <s v="13/06/2015-19/06/2015"/>
    <x v="13"/>
    <x v="1"/>
    <x v="2"/>
    <x v="0"/>
    <s v="DS5629GB       "/>
    <x v="14"/>
    <d v="2015-06-12T00:00:00"/>
    <n v="1884"/>
    <n v="71.83"/>
    <n v="135327.72"/>
    <s v="NING BO, CHINA                               "/>
    <s v="JOYCE, SALLY (CK)   "/>
    <n v="148508"/>
    <m/>
    <n v="89342"/>
    <n v="676.6"/>
    <n v="0"/>
    <n v="15"/>
    <s v="RELEASED FOR SHIPMENT         "/>
    <n v="691.6"/>
    <x v="2"/>
    <s v="ACT"/>
    <x v="0"/>
  </r>
  <r>
    <s v="13/06/2015-19/06/2015"/>
    <x v="13"/>
    <x v="1"/>
    <x v="2"/>
    <x v="0"/>
    <s v="DWF3651BH      "/>
    <x v="14"/>
    <d v="2015-06-15T00:00:00"/>
    <n v="374"/>
    <n v="0"/>
    <n v="0"/>
    <s v="NING BO, CHINA                               "/>
    <s v="SUMMER, JOYCE (CK)  "/>
    <n v="148559"/>
    <m/>
    <n v="89343"/>
    <n v="160"/>
    <n v="0"/>
    <n v="15"/>
    <s v="RELEASED FOR SHIPMENT         "/>
    <n v="175"/>
    <x v="2"/>
    <s v="ACT"/>
    <x v="0"/>
  </r>
  <r>
    <s v="13/06/2015-19/06/2015"/>
    <x v="13"/>
    <x v="1"/>
    <x v="2"/>
    <x v="0"/>
    <s v="BLF5051        "/>
    <x v="14"/>
    <d v="2015-06-16T00:00:00"/>
    <n v="150"/>
    <n v="166.64"/>
    <n v="24996"/>
    <s v="NING BO, CHINA                               "/>
    <s v="SIMON, SALLY (CK)   "/>
    <n v="148607"/>
    <m/>
    <n v="89344"/>
    <n v="125"/>
    <n v="0"/>
    <n v="15"/>
    <s v="RELEASED FOR SHIPMENT         "/>
    <n v="140"/>
    <x v="2"/>
    <s v="ACT"/>
    <x v="0"/>
  </r>
  <r>
    <s v="13/06/2015-19/06/2015"/>
    <x v="13"/>
    <x v="1"/>
    <x v="2"/>
    <x v="0"/>
    <s v="DM50-1592SM    "/>
    <x v="14"/>
    <d v="2015-06-17T00:00:00"/>
    <n v="150"/>
    <n v="247"/>
    <n v="37050"/>
    <s v="NING BO, CHINA                               "/>
    <s v="JOYCE, SIMON (CK)   "/>
    <n v="148634"/>
    <m/>
    <n v="89345"/>
    <n v="185.25"/>
    <n v="0"/>
    <n v="15"/>
    <s v="PLEASE ADVISE YOUR DISPOSITION"/>
    <n v="200.25"/>
    <x v="2"/>
    <s v="ACT"/>
    <x v="0"/>
  </r>
  <r>
    <s v="13/06/2015-19/06/2015"/>
    <x v="13"/>
    <x v="1"/>
    <x v="2"/>
    <x v="0"/>
    <s v="DF2608 REV26   "/>
    <x v="14"/>
    <d v="2015-06-17T00:00:00"/>
    <n v="560"/>
    <n v="90.42"/>
    <n v="50635.199999999997"/>
    <s v="NINGBO, CHINA                                "/>
    <s v="SUMMER, SALLY (CK)  "/>
    <n v="148635"/>
    <m/>
    <n v="89346"/>
    <n v="253.2"/>
    <n v="0"/>
    <n v="15"/>
    <s v="RELEASED FOR SHIPMENT         "/>
    <n v="268.2"/>
    <x v="2"/>
    <s v="ACT"/>
    <x v="0"/>
  </r>
  <r>
    <s v="13/06/2015-19/06/2015"/>
    <x v="13"/>
    <x v="1"/>
    <x v="2"/>
    <x v="0"/>
    <s v="DFG3033 (REV05)"/>
    <x v="14"/>
    <d v="2015-06-17T00:00:00"/>
    <n v="290"/>
    <n v="106.57"/>
    <n v="30905.3"/>
    <s v="NING BO, CHINA                               "/>
    <s v="SALLY, SUMMER (CK)  "/>
    <n v="148636"/>
    <m/>
    <n v="89347"/>
    <n v="160"/>
    <n v="0"/>
    <n v="15"/>
    <s v="REJECTED FOR SHIPMENT         "/>
    <n v="175"/>
    <x v="2"/>
    <s v="ACT"/>
    <x v="0"/>
  </r>
  <r>
    <s v="13/06/2015-19/06/2015"/>
    <x v="13"/>
    <x v="1"/>
    <x v="2"/>
    <x v="0"/>
    <s v="DWF3651B       "/>
    <x v="14"/>
    <d v="2015-06-18T00:00:00"/>
    <n v="768"/>
    <n v="110.44"/>
    <n v="84817.919999999998"/>
    <s v="NINGBO, CHINA                                "/>
    <s v="JOYCE, ALAN (CK)    "/>
    <n v="148687"/>
    <m/>
    <n v="89348"/>
    <n v="424.1"/>
    <n v="0"/>
    <n v="15"/>
    <s v="REJECTED FOR SHIPMENT         "/>
    <n v="439.1"/>
    <x v="2"/>
    <s v="ACT"/>
    <x v="0"/>
  </r>
  <r>
    <s v="13/06/2015-19/06/2015"/>
    <x v="13"/>
    <x v="1"/>
    <x v="2"/>
    <x v="0"/>
    <s v="6908922359     "/>
    <x v="14"/>
    <d v="2015-06-19T00:00:00"/>
    <n v="238"/>
    <n v="0"/>
    <n v="0"/>
    <s v="NINGBO, CHINA                                "/>
    <s v="SUMMER, SIMON (CK)  "/>
    <n v="148741"/>
    <m/>
    <n v="89349"/>
    <n v="80"/>
    <n v="0"/>
    <n v="0"/>
    <s v="PLEASE ADVISE YOUR DISPOSITION"/>
    <n v="80"/>
    <x v="2"/>
    <s v="ACT"/>
    <x v="0"/>
  </r>
  <r>
    <s v="13/06/2015-19/06/2015"/>
    <x v="13"/>
    <x v="1"/>
    <x v="2"/>
    <x v="0"/>
    <s v="6908931359     "/>
    <x v="14"/>
    <d v="2015-06-19T00:00:00"/>
    <n v="324"/>
    <n v="0"/>
    <n v="0"/>
    <s v="NINGBO, CHINA                                "/>
    <s v="SUMMER,JODIE(DYLAN) "/>
    <n v="148749"/>
    <m/>
    <n v="89350"/>
    <n v="160"/>
    <n v="0"/>
    <n v="15"/>
    <s v="RELEASED FOR SHIPMENT         "/>
    <n v="175"/>
    <x v="2"/>
    <s v="ACT"/>
    <x v="0"/>
  </r>
  <r>
    <s v="20/06/2015-30/06/2015"/>
    <x v="13"/>
    <x v="1"/>
    <x v="2"/>
    <x v="0"/>
    <s v="EUH05B24CT     "/>
    <x v="32"/>
    <d v="2015-06-23T00:00:00"/>
    <n v="25"/>
    <n v="125.18"/>
    <n v="3129.5"/>
    <s v="SHENZHEN, CHINA\                             "/>
    <s v="APPLE,BETTY (EM)    "/>
    <n v="148807"/>
    <m/>
    <n v="89451"/>
    <n v="100"/>
    <n v="0"/>
    <n v="15"/>
    <s v="RELEASED FOR SHIPMENT         "/>
    <n v="115"/>
    <x v="2"/>
    <s v="ACT"/>
    <x v="0"/>
  </r>
  <r>
    <s v="20/06/2015-30/06/2015"/>
    <x v="13"/>
    <x v="1"/>
    <x v="2"/>
    <x v="0"/>
    <s v="EUH05B31T      "/>
    <x v="32"/>
    <d v="2015-06-23T00:00:00"/>
    <n v="25"/>
    <n v="106.55"/>
    <n v="2663.75"/>
    <s v="SHENZHEN, CHINA                              "/>
    <s v="CELIA,APPLE (EM)    "/>
    <n v="148808"/>
    <m/>
    <n v="89452"/>
    <n v="100"/>
    <n v="0"/>
    <n v="15"/>
    <s v="RELEASED FOR SHIPMENT         "/>
    <n v="115"/>
    <x v="2"/>
    <s v="ACT"/>
    <x v="0"/>
  </r>
  <r>
    <s v="20/06/2015-30/06/2015"/>
    <x v="13"/>
    <x v="1"/>
    <x v="2"/>
    <x v="0"/>
    <s v="EUH05B74CT     "/>
    <x v="32"/>
    <d v="2015-06-23T00:00:00"/>
    <n v="75"/>
    <n v="135.79"/>
    <n v="10184.25"/>
    <s v="SHENZHEN, CHINA                              "/>
    <s v="APPLE,BETTY (EM)    "/>
    <n v="148809"/>
    <m/>
    <n v="89453"/>
    <n v="100"/>
    <n v="0"/>
    <n v="15"/>
    <s v="RELEASED FOR SHIPMENT         "/>
    <n v="115"/>
    <x v="2"/>
    <s v="ACT"/>
    <x v="0"/>
  </r>
  <r>
    <s v="20/06/2015-30/06/2015"/>
    <x v="13"/>
    <x v="1"/>
    <x v="2"/>
    <x v="0"/>
    <s v="EUH05B21T      "/>
    <x v="32"/>
    <d v="2015-06-24T00:00:00"/>
    <n v="25"/>
    <n v="106.55"/>
    <n v="2663.75"/>
    <s v="SHENZHEN, CHINA                              "/>
    <s v="APPLE, BETTY (EM)   "/>
    <n v="148820"/>
    <m/>
    <n v="89454"/>
    <n v="100"/>
    <n v="0"/>
    <n v="15"/>
    <s v="RELEASED FOR SHIPMENT         "/>
    <n v="115"/>
    <x v="2"/>
    <s v="ACT"/>
    <x v="0"/>
  </r>
  <r>
    <s v="20/06/2015-30/06/2015"/>
    <x v="13"/>
    <x v="1"/>
    <x v="2"/>
    <x v="0"/>
    <s v="R23DH1507TCW   "/>
    <x v="32"/>
    <d v="2015-06-24T00:00:00"/>
    <n v="200"/>
    <n v="31.94"/>
    <n v="6388"/>
    <s v="SHENZHEN, CHINA                              "/>
    <s v="APPLE, BETTY (EM)   "/>
    <n v="148821"/>
    <m/>
    <n v="89455"/>
    <n v="100"/>
    <n v="0"/>
    <n v="22.5"/>
    <s v="RELEASED FOR SHIPMENT         "/>
    <n v="122.5"/>
    <x v="2"/>
    <s v="ACT"/>
    <x v="0"/>
  </r>
  <r>
    <s v="20/06/2015-30/06/2015"/>
    <x v="13"/>
    <x v="1"/>
    <x v="2"/>
    <x v="0"/>
    <s v="R23DH2010TCW   "/>
    <x v="32"/>
    <d v="2015-06-25T00:00:00"/>
    <n v="600"/>
    <n v="31.8"/>
    <n v="19080"/>
    <s v="SHENZHEN, CHINA                              "/>
    <s v="APPLE,CELIA (EM)    "/>
    <n v="148874"/>
    <m/>
    <n v="89456"/>
    <n v="200"/>
    <n v="0"/>
    <n v="22.5"/>
    <s v="RELEASED FOR SHIPMENT         "/>
    <n v="222.5"/>
    <x v="2"/>
    <s v="ACT"/>
    <x v="0"/>
  </r>
  <r>
    <s v="20/06/2015-30/06/2015"/>
    <x v="13"/>
    <x v="1"/>
    <x v="2"/>
    <x v="0"/>
    <s v="T23WH2031CW    "/>
    <x v="32"/>
    <d v="2015-06-25T00:00:00"/>
    <n v="275"/>
    <n v="23.9"/>
    <n v="6572.5"/>
    <s v="SHENZHEN, CHINA                              "/>
    <s v="CELIA,BETTY (EM)    "/>
    <n v="148875"/>
    <m/>
    <n v="89457"/>
    <n v="100"/>
    <n v="0"/>
    <n v="22.5"/>
    <s v="RELEASED FOR SHIPMENT         "/>
    <n v="122.5"/>
    <x v="2"/>
    <s v="ACT"/>
    <x v="0"/>
  </r>
  <r>
    <s v="20/06/2015-30/06/2015"/>
    <x v="13"/>
    <x v="1"/>
    <x v="2"/>
    <x v="0"/>
    <s v="EUH10B34CT     "/>
    <x v="32"/>
    <d v="2015-06-26T00:00:00"/>
    <n v="75"/>
    <n v="166.79"/>
    <n v="12509.25"/>
    <s v="SHEN ZHEN, CHINA                             "/>
    <s v="APPLE, CELIA (CK)   "/>
    <n v="148908"/>
    <m/>
    <n v="89458"/>
    <n v="100"/>
    <n v="0"/>
    <n v="22.5"/>
    <s v="RELEASED FOR SHIPMENT         "/>
    <n v="122.5"/>
    <x v="2"/>
    <s v="ACT"/>
    <x v="0"/>
  </r>
  <r>
    <s v="20/06/2015-30/06/2015"/>
    <x v="13"/>
    <x v="1"/>
    <x v="2"/>
    <x v="0"/>
    <s v="EUH10B74CT     "/>
    <x v="32"/>
    <d v="2015-06-26T00:00:00"/>
    <n v="100"/>
    <n v="159.91"/>
    <n v="15991"/>
    <s v="SHEN ZHEN, CHINA                             "/>
    <s v="CELIA, APPLE (CK)   "/>
    <n v="148909"/>
    <m/>
    <n v="89459"/>
    <n v="100"/>
    <n v="0"/>
    <n v="22.5"/>
    <s v="RELEASED FOR SHIPMENT         "/>
    <n v="122.5"/>
    <x v="2"/>
    <s v="ACT"/>
    <x v="0"/>
  </r>
  <r>
    <s v="20/06/2015-30/06/2015"/>
    <x v="13"/>
    <x v="1"/>
    <x v="2"/>
    <x v="0"/>
    <s v="FFIH15A31      "/>
    <x v="32"/>
    <d v="2015-06-27T00:00:00"/>
    <n v="25"/>
    <n v="46.75"/>
    <n v="1168.75"/>
    <s v="SHENZHEN, CHINA                              "/>
    <s v="CELIA,APPLE (EM)    "/>
    <n v="148922"/>
    <m/>
    <n v="89460"/>
    <n v="100"/>
    <n v="0"/>
    <n v="22.5"/>
    <s v="RELEASED FOR SHIPMENT         "/>
    <n v="122.5"/>
    <x v="2"/>
    <s v="ACT"/>
    <x v="0"/>
  </r>
  <r>
    <s v="20/06/2015-30/06/2015"/>
    <x v="13"/>
    <x v="1"/>
    <x v="2"/>
    <x v="0"/>
    <s v="CUH05B31T      "/>
    <x v="32"/>
    <d v="2015-06-27T00:00:00"/>
    <n v="350"/>
    <n v="46.77"/>
    <n v="16369.5"/>
    <s v="SHENZHEN, CHINA                              "/>
    <s v="APPLE,BETTY (EM)    "/>
    <n v="148924"/>
    <m/>
    <n v="89461"/>
    <n v="200"/>
    <n v="0"/>
    <n v="15"/>
    <s v="RELEASED FOR SHIPMENT         "/>
    <n v="215"/>
    <x v="2"/>
    <s v="ACT"/>
    <x v="0"/>
  </r>
  <r>
    <s v="20/06/2015-30/06/2015"/>
    <x v="13"/>
    <x v="1"/>
    <x v="2"/>
    <x v="0"/>
    <s v="DGWH4031       "/>
    <x v="32"/>
    <d v="2015-06-27T00:00:00"/>
    <n v="800"/>
    <n v="41.9"/>
    <n v="33520"/>
    <s v="SHENZHEN, CHINA                              "/>
    <s v="CELIA,APPLE (EM)    "/>
    <n v="148928"/>
    <m/>
    <n v="89462"/>
    <n v="200"/>
    <n v="0"/>
    <n v="15"/>
    <s v="RELEASED FOR SHIPMENT         "/>
    <n v="215"/>
    <x v="2"/>
    <s v="ACT"/>
    <x v="0"/>
  </r>
  <r>
    <s v="20/06/2015-30/06/2015"/>
    <x v="13"/>
    <x v="1"/>
    <x v="2"/>
    <x v="0"/>
    <s v="EF2570G        "/>
    <x v="51"/>
    <d v="2015-06-25T00:00:00"/>
    <n v="1280"/>
    <n v="65"/>
    <n v="83200"/>
    <s v="ZHONGSHAN, CHINA                             "/>
    <s v="LILY,LUCY (EM)      "/>
    <n v="148876"/>
    <m/>
    <n v="89463"/>
    <n v="416"/>
    <n v="0"/>
    <n v="15"/>
    <s v="RELEASED FOR SHIPMENT         "/>
    <n v="431"/>
    <x v="2"/>
    <s v="ACT"/>
    <x v="0"/>
  </r>
  <r>
    <s v="20/06/2015-30/06/2015"/>
    <x v="13"/>
    <x v="1"/>
    <x v="2"/>
    <x v="0"/>
    <s v="EF2570G        "/>
    <x v="51"/>
    <d v="2015-06-27T00:00:00"/>
    <n v="500"/>
    <n v="65"/>
    <n v="32500"/>
    <s v="ZHONGSHAN, CHINA                             "/>
    <s v="LILY, KIKI (EM)     "/>
    <n v="148929"/>
    <m/>
    <n v="89464"/>
    <n v="200"/>
    <n v="0"/>
    <n v="50"/>
    <s v="RELEASED FOR SHIPMENT         "/>
    <n v="250"/>
    <x v="2"/>
    <s v="ACT"/>
    <x v="0"/>
  </r>
  <r>
    <s v="20/06/2015-30/06/2015"/>
    <x v="13"/>
    <x v="1"/>
    <x v="2"/>
    <x v="0"/>
    <s v="DM25-1252E     "/>
    <x v="33"/>
    <d v="2015-06-26T00:00:00"/>
    <n v="223"/>
    <n v="172.46"/>
    <n v="38458.58"/>
    <s v="DONGGUAN, CHINA                              "/>
    <s v="JULIE (CK)          "/>
    <n v="148907"/>
    <m/>
    <n v="89465"/>
    <n v="200"/>
    <n v="0"/>
    <n v="50"/>
    <s v="RELEASED FOR SHIPMENT         "/>
    <n v="250"/>
    <x v="2"/>
    <s v="ACT"/>
    <x v="0"/>
  </r>
  <r>
    <s v="20/06/2015-30/06/2015"/>
    <x v="13"/>
    <x v="1"/>
    <x v="2"/>
    <x v="0"/>
    <s v="6908922459     "/>
    <x v="14"/>
    <d v="2015-06-22T00:00:00"/>
    <n v="290"/>
    <n v="0"/>
    <n v="0"/>
    <s v="NINGBO, CHINA                                "/>
    <s v="PHONE, ALAN (CK)    "/>
    <n v="148769"/>
    <m/>
    <n v="89467"/>
    <n v="160"/>
    <n v="0"/>
    <n v="0"/>
    <s v="RELEASED FOR SHIPMENT         "/>
    <n v="160"/>
    <x v="2"/>
    <s v="ACT"/>
    <x v="0"/>
  </r>
  <r>
    <s v="20/06/2015-30/06/2015"/>
    <x v="13"/>
    <x v="1"/>
    <x v="2"/>
    <x v="0"/>
    <s v="6908922459     "/>
    <x v="14"/>
    <d v="2015-06-22T00:00:00"/>
    <n v="250"/>
    <n v="0"/>
    <n v="0"/>
    <s v="NINGBO, CHINA                                "/>
    <s v="PHONE, ALAN (CK)    "/>
    <n v="148770"/>
    <m/>
    <n v="89468"/>
    <n v="80"/>
    <n v="0"/>
    <n v="15"/>
    <s v="RELEASED FOR SHIPMENT         "/>
    <n v="95"/>
    <x v="2"/>
    <s v="ACT"/>
    <x v="0"/>
  </r>
  <r>
    <s v="20/06/2015-30/06/2015"/>
    <x v="13"/>
    <x v="1"/>
    <x v="2"/>
    <x v="0"/>
    <s v="DFP20L-1331WH  "/>
    <x v="14"/>
    <d v="2015-06-23T00:00:00"/>
    <n v="697"/>
    <n v="88.43"/>
    <n v="61635.71"/>
    <s v="NINGBO,CHINA                                 "/>
    <s v="JOYCE, SIMON (CK)   "/>
    <n v="148798"/>
    <m/>
    <n v="89469"/>
    <n v="308.2"/>
    <n v="0"/>
    <n v="15"/>
    <s v="RELEASED FOR SHIPMENT         "/>
    <n v="323.2"/>
    <x v="2"/>
    <s v="ACT"/>
    <x v="0"/>
  </r>
  <r>
    <s v="20/06/2015-30/06/2015"/>
    <x v="13"/>
    <x v="1"/>
    <x v="2"/>
    <x v="0"/>
    <s v="DFR2651L       "/>
    <x v="14"/>
    <d v="2015-06-23T00:00:00"/>
    <n v="170"/>
    <n v="82.77"/>
    <n v="14070.9"/>
    <s v="NINGBO, CHINA                                "/>
    <s v="SUMMER, SIMON (CK)  "/>
    <n v="148801"/>
    <m/>
    <n v="89470"/>
    <n v="80"/>
    <n v="0"/>
    <n v="15"/>
    <s v="RELEASED FOR SHIPMENT         "/>
    <n v="95"/>
    <x v="2"/>
    <s v="ACT"/>
    <x v="0"/>
  </r>
  <r>
    <s v="20/06/2015-30/06/2015"/>
    <x v="13"/>
    <x v="1"/>
    <x v="2"/>
    <x v="0"/>
    <s v="DFR2551L       "/>
    <x v="14"/>
    <d v="2015-06-23T00:00:00"/>
    <n v="100"/>
    <n v="73.14"/>
    <n v="7314"/>
    <s v="NING BO, CHINA                               "/>
    <s v="SUMMER, SUNNY (CK)  "/>
    <n v="148802"/>
    <m/>
    <n v="89471"/>
    <n v="80"/>
    <n v="0"/>
    <n v="15"/>
    <s v="RELEASED FOR SHIPMENT         "/>
    <n v="95"/>
    <x v="2"/>
    <s v="ACT"/>
    <x v="0"/>
  </r>
  <r>
    <s v="20/06/2015-30/06/2015"/>
    <x v="13"/>
    <x v="1"/>
    <x v="2"/>
    <x v="0"/>
    <s v="DFP25G5-1521B  "/>
    <x v="14"/>
    <d v="2015-06-24T00:00:00"/>
    <n v="360"/>
    <n v="156.47999999999999"/>
    <n v="56332.800000000003"/>
    <s v="NINGBO, CHINA                                "/>
    <s v="JOYCE (CK)          "/>
    <n v="148822"/>
    <m/>
    <n v="89472"/>
    <n v="281.7"/>
    <n v="0"/>
    <n v="15"/>
    <s v="RELEASED FOR SHIPMENT         "/>
    <n v="296.7"/>
    <x v="2"/>
    <s v="ACT"/>
    <x v="0"/>
  </r>
  <r>
    <s v="20/06/2015-30/06/2015"/>
    <x v="13"/>
    <x v="1"/>
    <x v="2"/>
    <x v="0"/>
    <s v="DF2550REV07    "/>
    <x v="14"/>
    <d v="2015-06-24T00:00:00"/>
    <n v="250"/>
    <n v="67.92"/>
    <n v="16980"/>
    <s v="NINGBO, CHINA                                "/>
    <s v="SUNNY, ALAN (CK)    "/>
    <n v="148824"/>
    <m/>
    <n v="89473"/>
    <n v="84.9"/>
    <n v="0"/>
    <n v="15"/>
    <s v="RELEASED FOR SHIPMENT         "/>
    <n v="99.9"/>
    <x v="2"/>
    <s v="ACT"/>
    <x v="0"/>
  </r>
  <r>
    <s v="20/06/2015-30/06/2015"/>
    <x v="13"/>
    <x v="1"/>
    <x v="2"/>
    <x v="0"/>
    <s v="6908922459     "/>
    <x v="14"/>
    <d v="2015-06-24T00:00:00"/>
    <n v="160"/>
    <n v="0"/>
    <n v="0"/>
    <s v="NINGBO, CHINA                                "/>
    <s v="SUNNY, ALAN (CK)    "/>
    <n v="148825"/>
    <m/>
    <n v="89474"/>
    <n v="80"/>
    <n v="0"/>
    <n v="15"/>
    <s v="RELEASED FOR SHIPMENT         "/>
    <n v="95"/>
    <x v="2"/>
    <s v="ACT"/>
    <x v="0"/>
  </r>
  <r>
    <s v="20/06/2015-30/06/2015"/>
    <x v="13"/>
    <x v="1"/>
    <x v="2"/>
    <x v="0"/>
    <s v="DFP25L5-1529MA "/>
    <x v="14"/>
    <d v="2015-06-24T00:00:00"/>
    <n v="238"/>
    <n v="260.33999999999997"/>
    <n v="61960.92"/>
    <s v="NING BO, CHINA                               "/>
    <s v="JOYCE, SUNNY (CK)   "/>
    <n v="148827"/>
    <m/>
    <n v="89475"/>
    <n v="309.8"/>
    <n v="0"/>
    <n v="15"/>
    <s v="RELEASED FOR SHIPMENT         "/>
    <n v="324.8"/>
    <x v="2"/>
    <s v="ACT"/>
    <x v="0"/>
  </r>
  <r>
    <s v="20/06/2015-30/06/2015"/>
    <x v="13"/>
    <x v="1"/>
    <x v="2"/>
    <x v="0"/>
    <s v="DS5629GB       "/>
    <x v="14"/>
    <d v="2015-06-25T00:00:00"/>
    <n v="516"/>
    <n v="71.83"/>
    <n v="37064.28"/>
    <s v="NINGBO, CHINA                                "/>
    <s v="JOYCE, PHONE (CK)   "/>
    <n v="148867"/>
    <m/>
    <n v="89476"/>
    <n v="185.4"/>
    <n v="0"/>
    <n v="15"/>
    <s v="PLEASE ADVISE YOUR DISPOSITION"/>
    <n v="200.4"/>
    <x v="2"/>
    <s v="ACT"/>
    <x v="0"/>
  </r>
  <r>
    <s v="20/06/2015-30/06/2015"/>
    <x v="13"/>
    <x v="1"/>
    <x v="2"/>
    <x v="0"/>
    <s v="6908922359     "/>
    <x v="14"/>
    <d v="2015-06-25T00:00:00"/>
    <n v="253"/>
    <n v="0"/>
    <n v="0"/>
    <s v="NINGBO, CHINA                                "/>
    <s v="JOYCE, PHONE (CK)   "/>
    <n v="148868"/>
    <m/>
    <n v="89477"/>
    <n v="80"/>
    <n v="0"/>
    <n v="15"/>
    <s v="RELEASED FOR SHIPMENT         "/>
    <n v="95"/>
    <x v="2"/>
    <s v="ACT"/>
    <x v="0"/>
  </r>
  <r>
    <s v="20/06/2015-30/06/2015"/>
    <x v="13"/>
    <x v="1"/>
    <x v="2"/>
    <x v="0"/>
    <s v="DFR2551G       "/>
    <x v="14"/>
    <d v="2015-06-26T00:00:00"/>
    <n v="50"/>
    <n v="73.14"/>
    <n v="3657"/>
    <s v="NINGBO, CHINA                                "/>
    <s v="PHONE, ALAN (CK)    "/>
    <n v="148904"/>
    <m/>
    <n v="89478"/>
    <n v="80"/>
    <n v="0"/>
    <n v="15"/>
    <s v="RELEASED FOR SHIPMENT         "/>
    <n v="95"/>
    <x v="2"/>
    <s v="ACT"/>
    <x v="0"/>
  </r>
  <r>
    <s v="20/06/2015-30/06/2015"/>
    <x v="13"/>
    <x v="1"/>
    <x v="2"/>
    <x v="0"/>
    <s v="DF3033ST       "/>
    <x v="14"/>
    <d v="2015-06-27T00:00:00"/>
    <n v="339"/>
    <n v="0"/>
    <n v="0"/>
    <s v="NING BO, CHINA                               "/>
    <s v="SIMON, PHONE (CK)   "/>
    <n v="148923"/>
    <m/>
    <n v="89479"/>
    <n v="160"/>
    <n v="0"/>
    <n v="15"/>
    <s v="RELEASED FOR SHIPMENT         "/>
    <n v="175"/>
    <x v="2"/>
    <s v="ACT"/>
    <x v="0"/>
  </r>
  <r>
    <s v="20/06/2015-30/06/2015"/>
    <x v="13"/>
    <x v="1"/>
    <x v="2"/>
    <x v="0"/>
    <s v="TDS8515TB      "/>
    <x v="14"/>
    <d v="2015-06-27T00:00:00"/>
    <n v="100"/>
    <n v="119.42"/>
    <n v="11942"/>
    <s v="NINGBO, CHINA                                "/>
    <s v="PHONE, SIMON (CK)   "/>
    <n v="148925"/>
    <m/>
    <n v="89480"/>
    <n v="80"/>
    <n v="0"/>
    <n v="15"/>
    <s v="RELEASED FOR SHIPMENT         "/>
    <n v="95"/>
    <x v="2"/>
    <s v="ACT"/>
    <x v="0"/>
  </r>
  <r>
    <s v="20/06/2015-30/06/2015"/>
    <x v="13"/>
    <x v="1"/>
    <x v="2"/>
    <x v="0"/>
    <s v="6908931359     "/>
    <x v="14"/>
    <d v="2015-06-27T00:00:00"/>
    <n v="324"/>
    <n v="0"/>
    <n v="0"/>
    <s v="NINGBO, CHINA                                "/>
    <s v="SUNNY, PHONE (CK)   "/>
    <n v="148927"/>
    <m/>
    <n v="89481"/>
    <n v="160"/>
    <n v="0"/>
    <n v="15"/>
    <s v="RELEASED FOR SHIPMENT         "/>
    <n v="175"/>
    <x v="2"/>
    <s v="ACT"/>
    <x v="0"/>
  </r>
  <r>
    <s v="20/06/2015-30/06/2015"/>
    <x v="13"/>
    <x v="1"/>
    <x v="2"/>
    <x v="0"/>
    <s v="DM50-1592SM    "/>
    <x v="14"/>
    <d v="2015-06-29T00:00:00"/>
    <n v="150"/>
    <n v="247"/>
    <n v="37050"/>
    <s v="NING BO, CHINA                               "/>
    <s v="JOYCE, SIMON (CK)   "/>
    <n v="149004"/>
    <m/>
    <n v="89482"/>
    <n v="185.25"/>
    <n v="0"/>
    <n v="15"/>
    <s v="PENDING BUYER'S DECISION      "/>
    <n v="200.25"/>
    <x v="2"/>
    <s v="ACT"/>
    <x v="0"/>
  </r>
  <r>
    <s v="20/06/2015-30/06/2015"/>
    <x v="13"/>
    <x v="1"/>
    <x v="2"/>
    <x v="0"/>
    <s v="DFP25G5-1521B  "/>
    <x v="14"/>
    <d v="2015-06-29T00:00:00"/>
    <n v="180"/>
    <n v="156.47999999999999"/>
    <n v="28166.400000000001"/>
    <s v="NINGBO, CHINA                                "/>
    <s v="SIMON, JOYCE (CK)   "/>
    <n v="149005"/>
    <m/>
    <n v="89483"/>
    <n v="140.80000000000001"/>
    <n v="0"/>
    <n v="15"/>
    <s v="RELEASED FOR SHIPMENT         "/>
    <n v="155.80000000000001"/>
    <x v="2"/>
    <s v="ACT"/>
    <x v="0"/>
  </r>
  <r>
    <s v="20/06/2015-30/06/2015"/>
    <x v="13"/>
    <x v="1"/>
    <x v="2"/>
    <x v="0"/>
    <s v="DFP26L-1478W   "/>
    <x v="14"/>
    <d v="2015-06-29T00:00:00"/>
    <n v="324"/>
    <n v="146.76"/>
    <n v="47550.239999999998"/>
    <s v="NINGBO, CHINA                                "/>
    <s v="JOYCE, SIMON (CK)   "/>
    <n v="149006"/>
    <m/>
    <n v="89484"/>
    <n v="237.75"/>
    <n v="0"/>
    <n v="15"/>
    <s v="RELEASED FOR SHIPMENT         "/>
    <n v="252.75"/>
    <x v="2"/>
    <s v="ACT"/>
    <x v="0"/>
  </r>
  <r>
    <s v="20/06/2015-30/06/2015"/>
    <x v="13"/>
    <x v="1"/>
    <x v="2"/>
    <x v="0"/>
    <s v="DWF-1327B      "/>
    <x v="14"/>
    <d v="2015-06-30T00:00:00"/>
    <n v="160"/>
    <n v="79.33"/>
    <n v="12692.8"/>
    <s v="NING BO, CHINA                               "/>
    <s v="JOYCE, SUNNY (CK)   "/>
    <n v="149045"/>
    <m/>
    <n v="89485"/>
    <n v="80"/>
    <n v="0"/>
    <n v="15"/>
    <s v="RELEASED FOR SHIPMENT         "/>
    <n v="95"/>
    <x v="2"/>
    <s v="ACT"/>
    <x v="0"/>
  </r>
  <r>
    <s v="20/06/2015-30/06/2015"/>
    <x v="13"/>
    <x v="1"/>
    <x v="2"/>
    <x v="0"/>
    <s v="DF2608 REV26   "/>
    <x v="14"/>
    <d v="2015-06-30T00:00:00"/>
    <n v="416"/>
    <n v="90.42"/>
    <n v="37614.720000000001"/>
    <s v="NINGBO, CHINA                                "/>
    <s v="                    "/>
    <n v="149097"/>
    <m/>
    <n v="89486"/>
    <n v="188.1"/>
    <n v="0"/>
    <n v="15"/>
    <s v="PLEASE ADVISE YOUR DISPOSITION"/>
    <n v="203.1"/>
    <x v="2"/>
    <s v="ACT"/>
    <x v="0"/>
  </r>
  <r>
    <s v="13/06/2015-19/06/2015"/>
    <x v="14"/>
    <x v="1"/>
    <x v="2"/>
    <x v="0"/>
    <s v="C5020          "/>
    <x v="40"/>
    <d v="2015-06-19T00:00:00"/>
    <n v="200"/>
    <n v="15.5"/>
    <n v="3100"/>
    <s v="CIXI, CHINA                                  "/>
    <s v="SALLY, ALAN (CK)    "/>
    <n v="148743"/>
    <m/>
    <n v="89295"/>
    <n v="200"/>
    <n v="0"/>
    <n v="35"/>
    <s v="REPORT OF SURVEY"/>
    <n v="235"/>
    <x v="1"/>
    <s v="ACT"/>
    <x v="0"/>
  </r>
  <r>
    <s v="06/06/2015-12/06/2015"/>
    <x v="15"/>
    <x v="1"/>
    <x v="2"/>
    <x v="0"/>
    <s v="01/69090/4     "/>
    <x v="25"/>
    <d v="2015-06-08T00:00:00"/>
    <n v="90"/>
    <n v="23.54"/>
    <n v="2118.6"/>
    <s v="TIAN JIN, CHINA                              "/>
    <s v="JODIE (CK)          "/>
    <n v="148356"/>
    <m/>
    <n v="89154"/>
    <n v="50"/>
    <n v="0"/>
    <n v="25"/>
    <s v="RELEASED FOR SHIPMENT         "/>
    <n v="75"/>
    <x v="2"/>
    <s v="ACT"/>
    <x v="0"/>
  </r>
  <r>
    <s v="06/06/2015-12/06/2015"/>
    <x v="15"/>
    <x v="1"/>
    <x v="2"/>
    <x v="0"/>
    <s v="01/69090/3     "/>
    <x v="25"/>
    <d v="2015-06-08T00:00:00"/>
    <n v="90"/>
    <n v="21.18"/>
    <n v="1906.2"/>
    <s v="TIAN JIN, CHINA                              "/>
    <s v="JODIE (CK)          "/>
    <n v="148357"/>
    <m/>
    <n v="89155"/>
    <n v="50"/>
    <n v="0"/>
    <n v="25"/>
    <s v="RELEASED FOR SHIPMENT         "/>
    <n v="75"/>
    <x v="2"/>
    <s v="ACT"/>
    <x v="0"/>
  </r>
  <r>
    <s v="06/06/2015-12/06/2015"/>
    <x v="15"/>
    <x v="1"/>
    <x v="2"/>
    <x v="0"/>
    <s v="01/69090/2     "/>
    <x v="25"/>
    <d v="2015-06-08T00:00:00"/>
    <n v="90"/>
    <n v="24.61"/>
    <n v="2214.9"/>
    <s v="TIAN JIN, CHINA                              "/>
    <s v="JODIE (CK)          "/>
    <n v="148359"/>
    <m/>
    <n v="89156"/>
    <n v="50"/>
    <n v="0"/>
    <n v="25"/>
    <s v="RELEASED FOR SHIPMENT         "/>
    <n v="75"/>
    <x v="2"/>
    <s v="ACT"/>
    <x v="0"/>
  </r>
  <r>
    <s v="06/06/2015-12/06/2015"/>
    <x v="15"/>
    <x v="1"/>
    <x v="2"/>
    <x v="0"/>
    <s v="01/69090/0     "/>
    <x v="25"/>
    <d v="2015-06-08T00:00:00"/>
    <n v="90"/>
    <n v="14.23"/>
    <n v="1280.7"/>
    <s v="TIAN JIN, CHINA                              "/>
    <s v="JODIE (CK)          "/>
    <n v="148360"/>
    <m/>
    <n v="89157"/>
    <n v="50"/>
    <n v="0"/>
    <n v="25"/>
    <s v="RELEASED FOR SHIPMENT         "/>
    <n v="75"/>
    <x v="2"/>
    <s v="ACT"/>
    <x v="0"/>
  </r>
  <r>
    <s v="06/06/2015-12/06/2015"/>
    <x v="15"/>
    <x v="1"/>
    <x v="2"/>
    <x v="0"/>
    <s v="01/69457/0     "/>
    <x v="25"/>
    <d v="2015-06-12T00:00:00"/>
    <n v="84"/>
    <n v="28.76"/>
    <n v="2415.84"/>
    <s v="TIANJIAN, CHINA                              "/>
    <s v="JODIE (AS)          "/>
    <n v="148505"/>
    <m/>
    <n v="89158"/>
    <n v="200"/>
    <n v="0"/>
    <n v="25"/>
    <s v="RELEASED FOR SHIPMENT         "/>
    <n v="225"/>
    <x v="2"/>
    <s v="ACT"/>
    <x v="0"/>
  </r>
  <r>
    <s v="13/06/2015-19/06/2015"/>
    <x v="15"/>
    <x v="1"/>
    <x v="2"/>
    <x v="0"/>
    <s v="WWTH2FT        "/>
    <x v="26"/>
    <d v="2015-06-18T00:00:00"/>
    <n v="4644"/>
    <n v="8.2100000000000009"/>
    <n v="38127.24"/>
    <s v="DONGGUAN, CHINA                              "/>
    <s v="TRACY, JASON (EM)   "/>
    <n v="148683"/>
    <m/>
    <n v="89307"/>
    <n v="200"/>
    <n v="0"/>
    <n v="30"/>
    <s v="RELEASED FOR SHIPMENT         "/>
    <n v="230"/>
    <x v="2"/>
    <s v="ACT"/>
    <x v="0"/>
  </r>
  <r>
    <s v="13/06/2015-19/06/2015"/>
    <x v="15"/>
    <x v="1"/>
    <x v="2"/>
    <x v="0"/>
    <s v="ECOT4FT        "/>
    <x v="26"/>
    <d v="2015-06-18T00:00:00"/>
    <n v="56"/>
    <n v="10.28"/>
    <n v="575.67999999999995"/>
    <s v="DONGGUAN, CHINA                              "/>
    <s v="LINDA (EM)          "/>
    <n v="148696"/>
    <m/>
    <n v="89308"/>
    <n v="100"/>
    <n v="0"/>
    <n v="30"/>
    <s v="REJECTED FOR SHIPMENT         "/>
    <n v="130"/>
    <x v="2"/>
    <s v="ACT"/>
    <x v="0"/>
  </r>
  <r>
    <s v="20/06/2015-30/06/2015"/>
    <x v="15"/>
    <x v="1"/>
    <x v="2"/>
    <x v="0"/>
    <s v="01/69457/0     "/>
    <x v="25"/>
    <d v="2015-06-25T00:00:00"/>
    <n v="84"/>
    <n v="28.76"/>
    <n v="2415.84"/>
    <s v="TIANJIN CHINA                                "/>
    <s v="JODIE (EM)          "/>
    <n v="148850"/>
    <m/>
    <n v="89428"/>
    <n v="100"/>
    <n v="0"/>
    <n v="25"/>
    <s v="RELEASED FOR SHIPMENT         "/>
    <n v="125"/>
    <x v="2"/>
    <s v="ACT"/>
    <x v="0"/>
  </r>
  <r>
    <s v="20/06/2015-30/06/2015"/>
    <x v="15"/>
    <x v="1"/>
    <x v="2"/>
    <x v="0"/>
    <s v="01/69090/4     "/>
    <x v="25"/>
    <d v="2015-06-25T00:00:00"/>
    <n v="180"/>
    <n v="23.54"/>
    <n v="4237.2"/>
    <s v="TIANJIN, CHINA                               "/>
    <s v="JODIE (EM)          "/>
    <n v="148851"/>
    <m/>
    <n v="89429"/>
    <n v="100"/>
    <n v="0"/>
    <n v="25"/>
    <s v="RELEASED FOR SHIPMENT         "/>
    <n v="125"/>
    <x v="2"/>
    <s v="ACT"/>
    <x v="0"/>
  </r>
  <r>
    <s v="20/06/2015-30/06/2015"/>
    <x v="15"/>
    <x v="1"/>
    <x v="2"/>
    <x v="0"/>
    <s v="01/69090/3     "/>
    <x v="25"/>
    <d v="2015-06-27T00:00:00"/>
    <n v="270"/>
    <n v="14.23"/>
    <n v="3842.1"/>
    <s v="TIAN JIN, CHINA                              "/>
    <s v="JODIE (CK)          "/>
    <n v="148954"/>
    <m/>
    <n v="89430"/>
    <n v="100"/>
    <n v="0"/>
    <n v="25"/>
    <s v="RELEASED FOR SHIPMENT         "/>
    <n v="125"/>
    <x v="2"/>
    <s v="ACT"/>
    <x v="0"/>
  </r>
  <r>
    <s v="20/06/2015-30/06/2015"/>
    <x v="15"/>
    <x v="1"/>
    <x v="2"/>
    <x v="0"/>
    <s v="01/69090/2     "/>
    <x v="25"/>
    <d v="2015-06-27T00:00:00"/>
    <n v="270"/>
    <n v="24.61"/>
    <n v="6644.7"/>
    <s v="TIAN JIN, CHINA                              "/>
    <s v="JODIE (CK)          "/>
    <n v="148956"/>
    <m/>
    <n v="89431"/>
    <n v="100"/>
    <n v="0"/>
    <n v="25"/>
    <s v="RELEASED FOR SHIPMENT         "/>
    <n v="125"/>
    <x v="2"/>
    <s v="ACT"/>
    <x v="0"/>
  </r>
  <r>
    <s v="20/06/2015-30/06/2015"/>
    <x v="15"/>
    <x v="1"/>
    <x v="2"/>
    <x v="0"/>
    <s v="01/69090/0     "/>
    <x v="25"/>
    <d v="2015-06-29T00:00:00"/>
    <n v="270"/>
    <n v="14.23"/>
    <n v="3842.1"/>
    <s v="TIAN JIN, CHINA                              "/>
    <s v="JODIE (CK)          "/>
    <n v="148957"/>
    <m/>
    <n v="89432"/>
    <n v="200"/>
    <n v="0"/>
    <n v="25"/>
    <s v="RELEASED FOR SHIPMENT         "/>
    <n v="225"/>
    <x v="2"/>
    <s v="ACT"/>
    <x v="0"/>
  </r>
  <r>
    <s v="06/06/2015-12/06/2015"/>
    <x v="16"/>
    <x v="1"/>
    <x v="2"/>
    <x v="0"/>
    <s v="CS5C           "/>
    <x v="24"/>
    <d v="2015-06-11T00:00:00"/>
    <n v="572"/>
    <n v="66.459999999999994"/>
    <n v="38015.120000000003"/>
    <s v="SU ZHOU, CHINA                               "/>
    <s v="RONNIE, APPLE (CK)  "/>
    <n v="148457"/>
    <m/>
    <n v="89182"/>
    <n v="200"/>
    <n v="0"/>
    <n v="45"/>
    <s v="RELEASED FOR SHIPMENT         "/>
    <n v="245"/>
    <x v="1"/>
    <s v="ACT"/>
    <x v="0"/>
  </r>
  <r>
    <s v="06/06/2015-12/06/2015"/>
    <x v="16"/>
    <x v="1"/>
    <x v="2"/>
    <x v="0"/>
    <s v="CS3            "/>
    <x v="24"/>
    <d v="2015-06-11T00:00:00"/>
    <n v="1258"/>
    <n v="30.48"/>
    <n v="38343.839999999997"/>
    <s v="SU ZHOU, CHINA                               "/>
    <s v="ANDY (CK)           "/>
    <n v="148459"/>
    <m/>
    <n v="89183"/>
    <n v="200"/>
    <n v="0"/>
    <n v="0"/>
    <s v="RELEASED FOR SHIPMENT         "/>
    <n v="200"/>
    <x v="1"/>
    <s v="ACT"/>
    <x v="0"/>
  </r>
  <r>
    <s v="13/06/2015-19/06/2015"/>
    <x v="16"/>
    <x v="1"/>
    <x v="2"/>
    <x v="0"/>
    <s v="LISSEHUM       "/>
    <x v="16"/>
    <d v="2015-06-18T00:00:00"/>
    <n v="1680"/>
    <n v="41.6"/>
    <n v="69888"/>
    <s v="SHENZHEN, CHINA                              "/>
    <s v="ANN, COCO (EM)      "/>
    <n v="148681"/>
    <m/>
    <n v="89296"/>
    <n v="349.4"/>
    <n v="0"/>
    <n v="40"/>
    <s v="REJECTED FOR SHIPMENT         "/>
    <n v="389.4"/>
    <x v="1"/>
    <s v="ACT"/>
    <x v="0"/>
  </r>
  <r>
    <s v="20/06/2015-30/06/2015"/>
    <x v="16"/>
    <x v="1"/>
    <x v="2"/>
    <x v="0"/>
    <s v="DELUMI         "/>
    <x v="52"/>
    <d v="2015-06-24T00:00:00"/>
    <n v="1080"/>
    <n v="103"/>
    <n v="111240"/>
    <s v="JIANGSI, CHINA                               "/>
    <s v="SIMON (EM)          "/>
    <n v="148830"/>
    <m/>
    <n v="89412"/>
    <n v="556.20000000000005"/>
    <n v="0"/>
    <n v="70"/>
    <s v="RELEASED FOR SHIPMENT         "/>
    <n v="626.20000000000005"/>
    <x v="1"/>
    <s v="ACT"/>
    <x v="0"/>
  </r>
  <r>
    <s v="20/06/2015-30/06/2015"/>
    <x v="16"/>
    <x v="1"/>
    <x v="2"/>
    <x v="0"/>
    <s v="DF-HT5331P     "/>
    <x v="16"/>
    <d v="2015-06-24T00:00:00"/>
    <n v="2288"/>
    <n v="57.86"/>
    <n v="132383.67999999999"/>
    <s v="SHENZHEN, CHINA                              "/>
    <s v="PAUL,ANN (EM)       "/>
    <n v="148828"/>
    <m/>
    <n v="89414"/>
    <n v="661.9"/>
    <n v="0"/>
    <n v="40"/>
    <s v="REJECTED FOR SHIPMENT         "/>
    <n v="701.9"/>
    <x v="1"/>
    <s v="ACT"/>
    <x v="0"/>
  </r>
  <r>
    <s v="01/06/2015-05/06/2015"/>
    <x v="17"/>
    <x v="1"/>
    <x v="2"/>
    <x v="0"/>
    <s v="UB7030FF       "/>
    <x v="20"/>
    <d v="2015-06-03T00:00:00"/>
    <n v="105"/>
    <n v="222"/>
    <n v="23310"/>
    <s v="HEFEI, CHINA                                 "/>
    <s v="CORY (EM)           "/>
    <n v="148227"/>
    <m/>
    <n v="89023"/>
    <n v="116.6"/>
    <n v="0"/>
    <n v="25"/>
    <s v="RELEASED FOR SHIPMENT         "/>
    <n v="141.6"/>
    <x v="1"/>
    <s v="ACT"/>
    <x v="0"/>
  </r>
  <r>
    <s v="01/06/2015-05/06/2015"/>
    <x v="17"/>
    <x v="1"/>
    <x v="2"/>
    <x v="0"/>
    <s v="UBSTAT7030     "/>
    <x v="20"/>
    <d v="2015-06-03T00:00:00"/>
    <n v="105"/>
    <n v="198"/>
    <n v="20790"/>
    <s v="HEFEI, CHINA                                 "/>
    <s v="CORY (EM)           "/>
    <n v="148228"/>
    <m/>
    <n v="89024"/>
    <n v="104"/>
    <n v="0"/>
    <n v="25"/>
    <s v="RELEASED FOR SHIPMENT         "/>
    <n v="129"/>
    <x v="1"/>
    <s v="ACT"/>
    <x v="0"/>
  </r>
  <r>
    <s v="01/06/2015-05/06/2015"/>
    <x v="17"/>
    <x v="2"/>
    <x v="2"/>
    <x v="0"/>
    <s v="444442863      "/>
    <x v="23"/>
    <d v="2015-06-02T00:00:00"/>
    <n v="131"/>
    <n v="0"/>
    <m/>
    <s v="SHUNDE, CHINA                                "/>
    <s v="JASON (EM)          "/>
    <n v="148179"/>
    <m/>
    <n v="89025"/>
    <n v="200"/>
    <n v="0"/>
    <n v="35"/>
    <s v="REPORT OF SURVEY              "/>
    <n v="235"/>
    <x v="1"/>
    <s v="ACT"/>
    <x v="0"/>
  </r>
  <r>
    <s v="06/06/2015-12/06/2015"/>
    <x v="17"/>
    <x v="1"/>
    <x v="2"/>
    <x v="0"/>
    <s v="TF55153W       "/>
    <x v="20"/>
    <d v="2015-06-11T00:00:00"/>
    <n v="327"/>
    <n v="168.07"/>
    <n v="54958.89"/>
    <s v="CIXI, CHINA                                  "/>
    <s v="SIMON, ALAN (CK)    "/>
    <n v="148455"/>
    <m/>
    <n v="89153"/>
    <n v="274.8"/>
    <n v="0"/>
    <n v="35"/>
    <s v="PENDING BUYER'S DECISION"/>
    <n v="309.8"/>
    <x v="1"/>
    <s v="ACT"/>
    <x v="0"/>
  </r>
  <r>
    <s v="06/06/2015-12/06/2015"/>
    <x v="17"/>
    <x v="1"/>
    <x v="2"/>
    <x v="0"/>
    <s v="IDW 604MK2     "/>
    <x v="19"/>
    <d v="2015-06-06T00:00:00"/>
    <n v="170"/>
    <n v="158"/>
    <n v="26860"/>
    <s v="SHUNDE, CHINA                                "/>
    <s v="LILY, ANNIE (EM)    "/>
    <n v="148296"/>
    <m/>
    <n v="89159"/>
    <n v="200"/>
    <n v="0"/>
    <n v="35"/>
    <s v="RELEASED FOR SHIPMENT         "/>
    <n v="235"/>
    <x v="1"/>
    <s v="ACT"/>
    <x v="0"/>
  </r>
  <r>
    <s v="06/06/2015-12/06/2015"/>
    <x v="17"/>
    <x v="2"/>
    <x v="2"/>
    <x v="0"/>
    <s v="IDW 604MK2     "/>
    <x v="19"/>
    <d v="2015-06-10T00:00:00"/>
    <n v="170"/>
    <n v="0"/>
    <m/>
    <s v="SHUN DE, CHINA                               "/>
    <s v="JASON (CK)          "/>
    <n v="148427"/>
    <m/>
    <n v="89160"/>
    <n v="200"/>
    <n v="0"/>
    <n v="35"/>
    <s v="REPORT OF SURVEY              "/>
    <n v="235"/>
    <x v="1"/>
    <s v="ACT"/>
    <x v="0"/>
  </r>
  <r>
    <s v="06/06/2015-12/06/2015"/>
    <x v="17"/>
    <x v="1"/>
    <x v="2"/>
    <x v="0"/>
    <s v="S600DW         "/>
    <x v="19"/>
    <d v="2015-06-11T00:00:00"/>
    <n v="170"/>
    <n v="158"/>
    <n v="26860"/>
    <s v="SHUNDE, CHINA                                "/>
    <s v="CONNIE, DEMI (EM)   "/>
    <n v="148449"/>
    <m/>
    <n v="89161"/>
    <n v="134.30000000000001"/>
    <n v="0"/>
    <n v="35"/>
    <s v="RELEASED FOR SHIPMENT         "/>
    <n v="169.3"/>
    <x v="1"/>
    <s v="ACT"/>
    <x v="0"/>
  </r>
  <r>
    <s v="06/06/2015-12/06/2015"/>
    <x v="17"/>
    <x v="1"/>
    <x v="2"/>
    <x v="0"/>
    <s v="IDW450MK2      "/>
    <x v="19"/>
    <d v="2015-06-11T00:00:00"/>
    <n v="242"/>
    <n v="152"/>
    <n v="36784"/>
    <s v="SHUNDE, CHINA                                "/>
    <s v="CONNIE,DEMI (EM)    "/>
    <n v="148450"/>
    <m/>
    <n v="89162"/>
    <n v="183.9"/>
    <n v="0"/>
    <n v="0"/>
    <s v="RELEASED FOR SHIPMENT         "/>
    <n v="183.9"/>
    <x v="1"/>
    <s v="ACT"/>
    <x v="0"/>
  </r>
  <r>
    <s v="06/06/2015-12/06/2015"/>
    <x v="17"/>
    <x v="1"/>
    <x v="2"/>
    <x v="0"/>
    <s v="CF420LW        "/>
    <x v="17"/>
    <d v="2015-06-08T00:00:00"/>
    <n v="72"/>
    <n v="195"/>
    <n v="14040"/>
    <s v="HE FEI, CHINA                                "/>
    <s v="CORY (CK)           "/>
    <n v="148355"/>
    <m/>
    <n v="89163"/>
    <n v="200"/>
    <n v="0"/>
    <n v="25"/>
    <s v="RELEASED FOR SHIPMENT         "/>
    <n v="225"/>
    <x v="1"/>
    <s v="ACT"/>
    <x v="0"/>
  </r>
  <r>
    <s v="06/06/2015-12/06/2015"/>
    <x v="17"/>
    <x v="1"/>
    <x v="2"/>
    <x v="0"/>
    <s v="TF50152W       "/>
    <x v="17"/>
    <d v="2015-06-09T00:00:00"/>
    <n v="222"/>
    <n v="195.43"/>
    <n v="43385.46"/>
    <s v="HE FEI, CHINA                                "/>
    <s v="CORY (CK)           "/>
    <n v="148382"/>
    <m/>
    <n v="89164"/>
    <n v="216.9"/>
    <n v="0"/>
    <n v="25"/>
    <s v="RELEASED FOR SHIPMENT         "/>
    <n v="241.9"/>
    <x v="1"/>
    <s v="ACT"/>
    <x v="0"/>
  </r>
  <r>
    <s v="06/06/2015-12/06/2015"/>
    <x v="17"/>
    <x v="1"/>
    <x v="2"/>
    <x v="0"/>
    <s v="COMFF5015WHT   "/>
    <x v="17"/>
    <d v="2015-06-09T00:00:00"/>
    <n v="111"/>
    <n v="195.43"/>
    <n v="21692.73"/>
    <s v="HE FEI, CHINA                                "/>
    <s v="CORY (CK)           "/>
    <n v="148383"/>
    <m/>
    <n v="89165"/>
    <n v="102.9"/>
    <n v="0"/>
    <n v="25"/>
    <s v="RELEASED FOR SHIPMENT         "/>
    <n v="127.9"/>
    <x v="1"/>
    <s v="ACT"/>
    <x v="0"/>
  </r>
  <r>
    <s v="06/06/2015-12/06/2015"/>
    <x v="17"/>
    <x v="1"/>
    <x v="2"/>
    <x v="0"/>
    <s v="300SSWC        "/>
    <x v="21"/>
    <d v="2015-06-10T00:00:00"/>
    <n v="292"/>
    <n v="190"/>
    <n v="55480"/>
    <s v="ZHONGSHAN, CHINA                             "/>
    <s v="CONNIE, JOEY (EM)   "/>
    <n v="148404"/>
    <m/>
    <n v="89166"/>
    <n v="277.39999999999998"/>
    <n v="0"/>
    <n v="50"/>
    <s v="RELEASED FOR SHIPMENT         "/>
    <n v="327.39999999999998"/>
    <x v="1"/>
    <s v="ACT"/>
    <x v="0"/>
  </r>
  <r>
    <s v="06/06/2015-12/06/2015"/>
    <x v="17"/>
    <x v="1"/>
    <x v="2"/>
    <x v="0"/>
    <s v="600SSWC        "/>
    <x v="21"/>
    <d v="2015-06-10T00:00:00"/>
    <n v="70"/>
    <n v="230"/>
    <n v="16100"/>
    <s v="ZHONGSHAN, CHINA                             "/>
    <s v="CONNIE,JOEY (EM)    "/>
    <n v="148405"/>
    <m/>
    <n v="89167"/>
    <n v="100"/>
    <n v="0"/>
    <n v="0"/>
    <s v="RELEASED FOR SHIPMENT         "/>
    <n v="100"/>
    <x v="1"/>
    <s v="ACT"/>
    <x v="0"/>
  </r>
  <r>
    <s v="06/06/2015-12/06/2015"/>
    <x v="17"/>
    <x v="1"/>
    <x v="2"/>
    <x v="0"/>
    <s v="CF61LW         "/>
    <x v="17"/>
    <d v="2015-06-12T00:00:00"/>
    <n v="528"/>
    <n v="84"/>
    <n v="44352"/>
    <s v="HE FEI, CHINA                                "/>
    <s v="CORY (CK)           "/>
    <n v="148510"/>
    <m/>
    <n v="89168"/>
    <n v="221.8"/>
    <n v="0"/>
    <n v="25"/>
    <s v="PENDING BUYER'S DECISION"/>
    <n v="246.8"/>
    <x v="1"/>
    <s v="ACT"/>
    <x v="0"/>
  </r>
  <r>
    <s v="13/06/2015-19/06/2015"/>
    <x v="17"/>
    <x v="1"/>
    <x v="2"/>
    <x v="0"/>
    <s v="TF55142W       "/>
    <x v="17"/>
    <d v="2015-06-18T00:00:00"/>
    <n v="324"/>
    <n v="177.75"/>
    <n v="57591"/>
    <s v="HE FEI, CHINA                                "/>
    <s v="CORY (CK)           "/>
    <n v="148686"/>
    <m/>
    <n v="89298"/>
    <n v="288"/>
    <n v="0"/>
    <n v="25"/>
    <s v="PENDING BUYER'S DECISION"/>
    <n v="313"/>
    <x v="1"/>
    <s v="ACT"/>
    <x v="0"/>
  </r>
  <r>
    <s v="13/06/2015-19/06/2015"/>
    <x v="17"/>
    <x v="1"/>
    <x v="2"/>
    <x v="0"/>
    <s v="CF250LW        "/>
    <x v="18"/>
    <d v="2015-06-15T00:00:00"/>
    <n v="103"/>
    <n v="135"/>
    <n v="13905"/>
    <s v="QINGDOA, CHINA                               "/>
    <s v="ANDY (AS)           "/>
    <n v="148556"/>
    <m/>
    <n v="89299"/>
    <n v="200"/>
    <n v="45"/>
    <n v="260"/>
    <s v="PENDING BUYER'S DECISION"/>
    <n v="505"/>
    <x v="1"/>
    <s v="ACT"/>
    <x v="0"/>
  </r>
  <r>
    <s v="20/06/2015-30/06/2015"/>
    <x v="17"/>
    <x v="1"/>
    <x v="2"/>
    <x v="0"/>
    <s v="TF5517W        "/>
    <x v="17"/>
    <d v="2015-06-23T00:00:00"/>
    <n v="404"/>
    <n v="184.5"/>
    <n v="74538"/>
    <s v="HEFEI, CHINA                                 "/>
    <s v="CORY (EM)           "/>
    <n v="148810"/>
    <m/>
    <n v="89417"/>
    <n v="372.7"/>
    <n v="0"/>
    <n v="25"/>
    <s v="RELEASED FOR SHIPMENT         "/>
    <n v="397.7"/>
    <x v="1"/>
    <s v="ACT"/>
    <x v="0"/>
  </r>
  <r>
    <s v="20/06/2015-30/06/2015"/>
    <x v="17"/>
    <x v="1"/>
    <x v="2"/>
    <x v="0"/>
    <s v="TF55142W       "/>
    <x v="17"/>
    <d v="2015-06-25T00:00:00"/>
    <n v="108"/>
    <n v="177.75"/>
    <n v="19197"/>
    <s v="HEFEI, CHINA                                 "/>
    <s v="CORY (CK)           "/>
    <n v="148869"/>
    <m/>
    <n v="89418"/>
    <n v="100"/>
    <n v="0"/>
    <n v="25"/>
    <s v="RELEASED FOR SHIPMENT         "/>
    <n v="125"/>
    <x v="1"/>
    <s v="ACT"/>
    <x v="0"/>
  </r>
  <r>
    <s v="20/06/2015-30/06/2015"/>
    <x v="17"/>
    <x v="1"/>
    <x v="2"/>
    <x v="0"/>
    <s v="TF55142S       "/>
    <x v="17"/>
    <d v="2015-06-25T00:00:00"/>
    <n v="108"/>
    <n v="185.75"/>
    <n v="20061"/>
    <s v="HEFEI, CHINA                                 "/>
    <s v="CORY (CK)           "/>
    <n v="148870"/>
    <m/>
    <n v="89419"/>
    <n v="100.3"/>
    <n v="0"/>
    <n v="25"/>
    <s v="RELEASED FOR SHIPMENT         "/>
    <n v="125.3"/>
    <x v="1"/>
    <s v="ACT"/>
    <x v="0"/>
  </r>
  <r>
    <s v="20/06/2015-30/06/2015"/>
    <x v="17"/>
    <x v="1"/>
    <x v="2"/>
    <x v="0"/>
    <s v="TF55153W       "/>
    <x v="20"/>
    <d v="2015-06-24T00:00:00"/>
    <n v="436"/>
    <n v="168.07"/>
    <n v="73278.52"/>
    <s v="CIXI, CHINA                                  "/>
    <s v="JERRY (CK)          "/>
    <n v="148826"/>
    <m/>
    <n v="89420"/>
    <n v="366.4"/>
    <n v="0"/>
    <n v="35"/>
    <s v="RELEASED FOR SHIPMENT         "/>
    <n v="401.4"/>
    <x v="1"/>
    <s v="ACT"/>
    <x v="0"/>
  </r>
  <r>
    <s v="20/06/2015-30/06/2015"/>
    <x v="17"/>
    <x v="1"/>
    <x v="2"/>
    <x v="0"/>
    <s v="600SSWC        "/>
    <x v="21"/>
    <d v="2015-06-29T00:00:00"/>
    <n v="54"/>
    <n v="230"/>
    <n v="12420"/>
    <s v="ZHONGSHAN, CHINA                             "/>
    <s v="LOUISA, SASA (EM)   "/>
    <n v="148998"/>
    <m/>
    <n v="89421"/>
    <n v="100"/>
    <n v="0"/>
    <n v="25"/>
    <s v="RELEASED FOR SHIPMENT         "/>
    <n v="125"/>
    <x v="1"/>
    <s v="ACT"/>
    <x v="0"/>
  </r>
  <r>
    <s v="20/06/2015-30/06/2015"/>
    <x v="17"/>
    <x v="1"/>
    <x v="2"/>
    <x v="0"/>
    <s v="300SSWC        "/>
    <x v="21"/>
    <d v="2015-06-29T00:00:00"/>
    <n v="146"/>
    <n v="150"/>
    <n v="21900"/>
    <s v="ZHONGSHAN, CHINA                             "/>
    <s v="SASA, LOUISA (EM)   "/>
    <n v="149000"/>
    <m/>
    <n v="89422"/>
    <n v="109.5"/>
    <n v="0"/>
    <n v="25"/>
    <s v="RELEASED FOR SHIPMENT         "/>
    <n v="134.5"/>
    <x v="1"/>
    <s v="ACT"/>
    <x v="0"/>
  </r>
  <r>
    <s v="20/06/2015-30/06/2015"/>
    <x v="17"/>
    <x v="1"/>
    <x v="2"/>
    <x v="0"/>
    <s v="L6014W         "/>
    <x v="53"/>
    <d v="2015-06-19T00:00:00"/>
    <n v="340"/>
    <n v="95"/>
    <n v="32300"/>
    <s v="ZHONGSHAN, CHINA                             "/>
    <s v="JOEY,LOUISA  (EM)   "/>
    <n v="148740"/>
    <m/>
    <n v="89423"/>
    <n v="200"/>
    <n v="0"/>
    <n v="50"/>
    <s v="PENDING BUYER'S DECISION"/>
    <n v="250"/>
    <x v="1"/>
    <s v="ACT"/>
    <x v="0"/>
  </r>
  <r>
    <s v="20/06/2015-30/06/2015"/>
    <x v="17"/>
    <x v="1"/>
    <x v="2"/>
    <x v="0"/>
    <s v="L6014S         "/>
    <x v="53"/>
    <d v="2015-06-23T00:00:00"/>
    <n v="170"/>
    <n v="99"/>
    <n v="16830"/>
    <s v="ZHONGSHAN, CHINA                             "/>
    <s v="LOUISA (EM)         "/>
    <n v="148792"/>
    <m/>
    <n v="89424"/>
    <n v="200"/>
    <n v="0"/>
    <n v="50"/>
    <s v="RELEASED FOR SHIPMENT         "/>
    <n v="250"/>
    <x v="1"/>
    <s v="ACT"/>
    <x v="0"/>
  </r>
  <r>
    <s v="01/06/2015-05/06/2015"/>
    <x v="18"/>
    <x v="1"/>
    <x v="2"/>
    <x v="0"/>
    <s v="OR125TLS       "/>
    <x v="13"/>
    <d v="2015-06-02T00:00:00"/>
    <n v="726"/>
    <n v="26.91"/>
    <n v="19536.66"/>
    <s v="CIXI, CHINA                                  "/>
    <s v="PHONE, SUMMER (CK)  "/>
    <n v="148185"/>
    <m/>
    <n v="88996"/>
    <n v="200"/>
    <n v="0"/>
    <n v="35"/>
    <s v="RELEASED FOR SHIPMENT         "/>
    <n v="235"/>
    <x v="2"/>
    <s v="ACT"/>
    <x v="0"/>
  </r>
  <r>
    <s v="01/06/2015-05/06/2015"/>
    <x v="18"/>
    <x v="1"/>
    <x v="2"/>
    <x v="0"/>
    <s v="NOC ECO 25TLS  "/>
    <x v="13"/>
    <d v="2015-06-05T00:00:00"/>
    <n v="400"/>
    <n v="25.84"/>
    <n v="10336"/>
    <s v="CIXI, CHINA                                  "/>
    <s v="SUMMER, PAUL (CK)   "/>
    <n v="148279"/>
    <m/>
    <n v="88997"/>
    <n v="200"/>
    <n v="0"/>
    <n v="35"/>
    <s v="RELEASED FOR SHIPMENT         "/>
    <n v="235"/>
    <x v="2"/>
    <s v="ACT"/>
    <x v="0"/>
  </r>
  <r>
    <s v="01/06/2015-05/06/2015"/>
    <x v="18"/>
    <x v="1"/>
    <x v="2"/>
    <x v="0"/>
    <s v="DXSTG25        "/>
    <x v="16"/>
    <d v="2015-06-01T00:00:00"/>
    <n v="1360"/>
    <n v="47"/>
    <n v="63920"/>
    <s v="SHEN ZHEN, CHINA                             "/>
    <s v="ANN, COCO (CK)      "/>
    <n v="148158"/>
    <m/>
    <n v="88998"/>
    <n v="319.60000000000002"/>
    <n v="0"/>
    <n v="40"/>
    <s v="PLEASE ADVISE YOUR DISPOSITION"/>
    <n v="359.6"/>
    <x v="2"/>
    <s v="ACT"/>
    <x v="0"/>
  </r>
  <r>
    <s v="01/06/2015-05/06/2015"/>
    <x v="18"/>
    <x v="1"/>
    <x v="2"/>
    <x v="0"/>
    <s v="OSN20R         "/>
    <x v="14"/>
    <d v="2015-06-02T00:00:00"/>
    <n v="200"/>
    <n v="104.03"/>
    <n v="20806"/>
    <s v="NING BO, CHINA                               "/>
    <s v="JOYCE (CK)          "/>
    <n v="148181"/>
    <m/>
    <n v="88999"/>
    <n v="104"/>
    <n v="0"/>
    <n v="15"/>
    <s v="RELEASED FOR SHIPMENT         "/>
    <n v="119"/>
    <x v="2"/>
    <s v="ACT"/>
    <x v="0"/>
  </r>
  <r>
    <s v="01/06/2015-05/06/2015"/>
    <x v="18"/>
    <x v="1"/>
    <x v="2"/>
    <x v="0"/>
    <s v="JAZ20W         "/>
    <x v="14"/>
    <d v="2015-06-02T00:00:00"/>
    <n v="416"/>
    <n v="59.43"/>
    <n v="24722.880000000001"/>
    <s v="NING BO, CHINA                               "/>
    <s v="ALAN, PAUL (CK)     "/>
    <n v="148182"/>
    <m/>
    <n v="89000"/>
    <n v="160"/>
    <n v="0"/>
    <n v="15"/>
    <s v="RELEASED FOR SHIPMENT         "/>
    <n v="175"/>
    <x v="2"/>
    <s v="ACT"/>
    <x v="0"/>
  </r>
  <r>
    <s v="01/06/2015-05/06/2015"/>
    <x v="18"/>
    <x v="1"/>
    <x v="2"/>
    <x v="0"/>
    <s v="CDW12WWN       "/>
    <x v="14"/>
    <d v="2015-06-04T00:00:00"/>
    <n v="162"/>
    <n v="116.43"/>
    <n v="18861.66"/>
    <s v="NING BO, CHINA                               "/>
    <s v="JOYCE (CK)          "/>
    <n v="148247"/>
    <m/>
    <n v="89001"/>
    <n v="94.3"/>
    <n v="0"/>
    <n v="15"/>
    <s v="RELEASED FOR SHIPMENT         "/>
    <n v="109.3"/>
    <x v="2"/>
    <s v="ACT"/>
    <x v="0"/>
  </r>
  <r>
    <s v="01/06/2015-05/06/2015"/>
    <x v="18"/>
    <x v="1"/>
    <x v="2"/>
    <x v="0"/>
    <s v="RND020         "/>
    <x v="14"/>
    <d v="2015-06-05T00:00:00"/>
    <n v="135"/>
    <n v="111.97"/>
    <n v="15115.95"/>
    <s v="NINGBO, CHINA                                "/>
    <s v="JOYCE, ALAN (EM)    "/>
    <n v="148272"/>
    <m/>
    <n v="89002"/>
    <n v="80"/>
    <n v="0"/>
    <n v="15"/>
    <s v="RELEASED FOR SHIPMENT         "/>
    <n v="95"/>
    <x v="2"/>
    <s v="ACT"/>
    <x v="0"/>
  </r>
  <r>
    <s v="01/06/2015-05/06/2015"/>
    <x v="18"/>
    <x v="1"/>
    <x v="2"/>
    <x v="0"/>
    <s v="DF2608-EU      "/>
    <x v="14"/>
    <d v="2015-06-05T00:00:00"/>
    <n v="173"/>
    <n v="93.3"/>
    <n v="16140.9"/>
    <s v="NING BO, CHINA                               "/>
    <s v="SALLY, JODIE (CK)   "/>
    <n v="148280"/>
    <m/>
    <n v="89003"/>
    <n v="80.7"/>
    <n v="0"/>
    <n v="15"/>
    <s v="RELEASED FOR SHIPMENT         "/>
    <n v="95.7"/>
    <x v="2"/>
    <s v="ACT"/>
    <x v="0"/>
  </r>
  <r>
    <s v="01/06/2015-05/06/2015"/>
    <x v="18"/>
    <x v="1"/>
    <x v="2"/>
    <x v="0"/>
    <s v="CFP3873O-EU-D  "/>
    <x v="14"/>
    <d v="2015-06-05T00:00:00"/>
    <n v="65"/>
    <n v="123.6"/>
    <n v="8034"/>
    <s v="NING BO, CHINA                               "/>
    <s v="JOYCE, ALAN (CK)    "/>
    <n v="148281"/>
    <m/>
    <n v="89004"/>
    <n v="80"/>
    <n v="0"/>
    <n v="15"/>
    <s v="RELEASED FOR SHIPMENT         "/>
    <n v="95"/>
    <x v="2"/>
    <s v="ACT"/>
    <x v="0"/>
  </r>
  <r>
    <s v="06/06/2015-12/06/2015"/>
    <x v="18"/>
    <x v="1"/>
    <x v="2"/>
    <x v="0"/>
    <s v="C120LCD        "/>
    <x v="38"/>
    <d v="2015-06-12T00:00:00"/>
    <n v="600"/>
    <n v="20.190000000000001"/>
    <n v="12114"/>
    <s v="SHENZHEN CHINA                               "/>
    <s v="ANN (EM)            "/>
    <n v="148499"/>
    <m/>
    <n v="89131"/>
    <n v="200"/>
    <n v="0"/>
    <n v="45"/>
    <s v="RELEASED FOR SHIPMENT         "/>
    <n v="245"/>
    <x v="2"/>
    <s v="ACT"/>
    <x v="0"/>
  </r>
  <r>
    <s v="06/06/2015-12/06/2015"/>
    <x v="18"/>
    <x v="1"/>
    <x v="2"/>
    <x v="0"/>
    <s v="C120TLS        "/>
    <x v="38"/>
    <d v="2015-06-12T00:00:00"/>
    <n v="1000"/>
    <n v="14.15"/>
    <n v="14150"/>
    <s v="SHENZHEN, CHINA                              "/>
    <s v="LINDA (EM)          "/>
    <n v="148500"/>
    <m/>
    <n v="89132"/>
    <n v="200"/>
    <n v="0"/>
    <n v="0"/>
    <s v="PLEASE ADVISE YOUR DISPOSITION"/>
    <n v="200"/>
    <x v="2"/>
    <s v="ACT"/>
    <x v="0"/>
  </r>
  <r>
    <s v="06/06/2015-12/06/2015"/>
    <x v="18"/>
    <x v="1"/>
    <x v="2"/>
    <x v="0"/>
    <s v="IR218S         "/>
    <x v="12"/>
    <d v="2015-06-09T00:00:00"/>
    <n v="2088"/>
    <n v="17"/>
    <n v="35496"/>
    <s v="NING BO, CHINA                               "/>
    <s v="PHONE, ALAN (CK)    "/>
    <n v="148380"/>
    <m/>
    <n v="89133"/>
    <n v="200"/>
    <n v="0"/>
    <n v="60"/>
    <s v="RELEASED FOR SHIPMENT         "/>
    <n v="260"/>
    <x v="2"/>
    <s v="ACT"/>
    <x v="0"/>
  </r>
  <r>
    <s v="06/06/2015-12/06/2015"/>
    <x v="18"/>
    <x v="1"/>
    <x v="2"/>
    <x v="0"/>
    <s v="BS1801W        "/>
    <x v="12"/>
    <d v="2015-06-12T00:00:00"/>
    <n v="2336"/>
    <n v="19.5"/>
    <n v="45552"/>
    <s v="NINGBO, CHINA                                "/>
    <s v="ALAN, ERIC (AS)     "/>
    <n v="148506"/>
    <m/>
    <n v="89134"/>
    <n v="227.8"/>
    <n v="0"/>
    <n v="60"/>
    <s v="RELEASED FOR SHIPMENT         "/>
    <n v="287.8"/>
    <x v="2"/>
    <s v="ACT"/>
    <x v="0"/>
  </r>
  <r>
    <s v="06/06/2015-12/06/2015"/>
    <x v="18"/>
    <x v="1"/>
    <x v="2"/>
    <x v="0"/>
    <s v="FTE20          "/>
    <x v="15"/>
    <d v="2015-06-11T00:00:00"/>
    <n v="1326"/>
    <n v="92"/>
    <n v="121992"/>
    <s v="ZHONGSHAN, CHINA                             "/>
    <s v="KIKI, LOUISA (EM)   "/>
    <n v="148451"/>
    <m/>
    <n v="89135"/>
    <n v="610"/>
    <n v="0"/>
    <n v="50"/>
    <s v="RELEASED FOR SHIPMENT         "/>
    <n v="660"/>
    <x v="2"/>
    <s v="ACT"/>
    <x v="0"/>
  </r>
  <r>
    <s v="06/06/2015-12/06/2015"/>
    <x v="18"/>
    <x v="1"/>
    <x v="2"/>
    <x v="0"/>
    <s v="NOC ECO 20TLS  "/>
    <x v="13"/>
    <d v="2015-06-06T00:00:00"/>
    <n v="300"/>
    <n v="22.59"/>
    <n v="6777"/>
    <s v="CIXI, CHINA                                  "/>
    <s v="PHONE, JERRY (CK)   "/>
    <n v="148298"/>
    <m/>
    <n v="89136"/>
    <n v="200"/>
    <n v="0"/>
    <n v="35"/>
    <s v="RELEASED FOR SHIPMENT         "/>
    <n v="235"/>
    <x v="2"/>
    <s v="ACT"/>
    <x v="0"/>
  </r>
  <r>
    <s v="06/06/2015-12/06/2015"/>
    <x v="18"/>
    <x v="1"/>
    <x v="2"/>
    <x v="0"/>
    <s v="NOC ECO 15TLS  "/>
    <x v="13"/>
    <d v="2015-06-06T00:00:00"/>
    <n v="318"/>
    <n v="19.64"/>
    <n v="6245.52"/>
    <s v="CIXI, CHINA                                  "/>
    <s v="SUMMER, JERRY (CK)  "/>
    <n v="148299"/>
    <m/>
    <n v="89137"/>
    <n v="200"/>
    <n v="0"/>
    <n v="0"/>
    <s v="RELEASED FOR SHIPMENT         "/>
    <n v="200"/>
    <x v="2"/>
    <s v="ACT"/>
    <x v="0"/>
  </r>
  <r>
    <s v="06/06/2015-12/06/2015"/>
    <x v="18"/>
    <x v="1"/>
    <x v="2"/>
    <x v="0"/>
    <s v="402E           "/>
    <x v="13"/>
    <d v="2015-06-11T00:00:00"/>
    <n v="830"/>
    <n v="21.5"/>
    <n v="17845"/>
    <s v="CIXI, CHINA                                  "/>
    <s v="SUMMER, JERRY (CK)  "/>
    <n v="148461"/>
    <m/>
    <n v="89141"/>
    <n v="200"/>
    <n v="0"/>
    <n v="35"/>
    <s v="RELEASED FOR SHIPMENT         "/>
    <n v="235"/>
    <x v="2"/>
    <s v="ACT"/>
    <x v="0"/>
  </r>
  <r>
    <s v="06/06/2015-12/06/2015"/>
    <x v="18"/>
    <x v="1"/>
    <x v="2"/>
    <x v="0"/>
    <s v="RD907TS        "/>
    <x v="13"/>
    <d v="2015-06-11T00:00:00"/>
    <n v="318"/>
    <n v="19.64"/>
    <n v="6245.52"/>
    <s v="CIXI, CHINA                                  "/>
    <s v="PHONE, SUMMER (CK)  "/>
    <n v="148462"/>
    <m/>
    <n v="89142"/>
    <n v="200"/>
    <n v="0"/>
    <n v="0"/>
    <s v="RELEASED FOR SHIPMENT         "/>
    <n v="200"/>
    <x v="2"/>
    <s v="ACT"/>
    <x v="0"/>
  </r>
  <r>
    <s v="06/06/2015-12/06/2015"/>
    <x v="18"/>
    <x v="1"/>
    <x v="2"/>
    <x v="0"/>
    <s v="BLF50-EU       "/>
    <x v="14"/>
    <d v="2015-06-08T00:00:00"/>
    <n v="220"/>
    <n v="147.38"/>
    <n v="32423.599999999999"/>
    <s v="NING BO, CHINA                               "/>
    <s v="PHONE,SALLY (CK)    "/>
    <n v="148323"/>
    <m/>
    <n v="89144"/>
    <n v="162"/>
    <n v="0"/>
    <n v="15"/>
    <s v="RELEASED FOR SHIPMENT         "/>
    <n v="177"/>
    <x v="2"/>
    <s v="ACT"/>
    <x v="0"/>
  </r>
  <r>
    <s v="06/06/2015-12/06/2015"/>
    <x v="18"/>
    <x v="1"/>
    <x v="2"/>
    <x v="0"/>
    <s v="CVL20N         "/>
    <x v="14"/>
    <d v="2015-06-09T00:00:00"/>
    <n v="416"/>
    <n v="56.12"/>
    <n v="23345.919999999998"/>
    <s v="NING BO, CHINA                               "/>
    <s v="JOYCE, SALLY (CK)   "/>
    <n v="148381"/>
    <m/>
    <n v="89145"/>
    <n v="160"/>
    <n v="0"/>
    <n v="15"/>
    <s v="RELEASED FOR SHIPMENT         "/>
    <n v="175"/>
    <x v="2"/>
    <s v="ACT"/>
    <x v="0"/>
  </r>
  <r>
    <s v="06/06/2015-12/06/2015"/>
    <x v="18"/>
    <x v="1"/>
    <x v="2"/>
    <x v="0"/>
    <s v="SAVENA BC      "/>
    <x v="14"/>
    <d v="2015-06-11T00:00:00"/>
    <n v="792"/>
    <n v="59.09"/>
    <n v="46799.28"/>
    <s v="NING BO, CHINA                               "/>
    <s v="JOYCE, SALLY (CK)   "/>
    <n v="148460"/>
    <m/>
    <n v="89146"/>
    <n v="234"/>
    <n v="0"/>
    <n v="15"/>
    <s v="RELEASED FOR SHIPMENT         "/>
    <n v="249"/>
    <x v="2"/>
    <s v="ACT"/>
    <x v="0"/>
  </r>
  <r>
    <s v="13/06/2015-19/06/2015"/>
    <x v="18"/>
    <x v="1"/>
    <x v="2"/>
    <x v="0"/>
    <s v="DXUF30TN       "/>
    <x v="54"/>
    <d v="2015-06-15T00:00:00"/>
    <n v="408"/>
    <n v="0.01"/>
    <n v="4.08"/>
    <s v="HUIZHOU, CHINA                               "/>
    <s v="ANN, TRACY (EM)     "/>
    <n v="148548"/>
    <m/>
    <n v="89310"/>
    <n v="200"/>
    <n v="0"/>
    <n v="65"/>
    <s v="RELEASED FOR SHIPMENT         "/>
    <n v="265"/>
    <x v="2"/>
    <s v="ACT"/>
    <x v="0"/>
  </r>
  <r>
    <s v="13/06/2015-19/06/2015"/>
    <x v="18"/>
    <x v="1"/>
    <x v="2"/>
    <x v="0"/>
    <s v="CLIMA FUTUR 200"/>
    <x v="54"/>
    <d v="2015-06-16T00:00:00"/>
    <n v="1800"/>
    <n v="30.65"/>
    <n v="55170"/>
    <s v="HUIZHOU, CHINA                               "/>
    <s v="CELIA (EM)          "/>
    <n v="148601"/>
    <m/>
    <n v="89311"/>
    <n v="275.85000000000002"/>
    <n v="0"/>
    <n v="65"/>
    <s v="RELEASED FOR SHIPMENT         "/>
    <n v="340.85"/>
    <x v="2"/>
    <s v="ACT"/>
    <x v="0"/>
  </r>
  <r>
    <s v="19/06/2015-26/06/2015"/>
    <x v="18"/>
    <x v="1"/>
    <x v="2"/>
    <x v="0"/>
    <s v="DXUF30TN       "/>
    <x v="54"/>
    <d v="2015-06-19T00:00:00"/>
    <n v="5136"/>
    <n v="0.01"/>
    <n v="51.36"/>
    <s v="HUIZHOU, CHINA                               "/>
    <s v="TRACY,SUNNY (EM)    "/>
    <n v="148750"/>
    <m/>
    <n v="89312"/>
    <n v="200"/>
    <n v="0"/>
    <n v="65"/>
    <s v="RELEASED FOR SHIPMENT         "/>
    <n v="265"/>
    <x v="2"/>
    <s v="ACT"/>
    <x v="0"/>
  </r>
  <r>
    <s v="13/06/2015-19/06/2015"/>
    <x v="18"/>
    <x v="1"/>
    <x v="2"/>
    <x v="0"/>
    <s v="BS1801S        "/>
    <x v="12"/>
    <d v="2015-06-15T00:00:00"/>
    <n v="2336"/>
    <n v="16.18"/>
    <n v="37796.480000000003"/>
    <s v="NING BO, CHINA                               "/>
    <s v="ALAN, SIMON (CK)    "/>
    <n v="148560"/>
    <m/>
    <n v="89313"/>
    <n v="200"/>
    <n v="0"/>
    <n v="30"/>
    <s v="RELEASED FOR SHIPMENT         "/>
    <n v="230"/>
    <x v="2"/>
    <s v="ACT"/>
    <x v="0"/>
  </r>
  <r>
    <s v="13/06/2015-19/06/2015"/>
    <x v="18"/>
    <x v="1"/>
    <x v="2"/>
    <x v="0"/>
    <s v="IR106S         "/>
    <x v="12"/>
    <d v="2015-06-15T00:00:00"/>
    <n v="1008"/>
    <n v="18.399999999999999"/>
    <n v="18547.2"/>
    <s v="NING BO, CHINA                               "/>
    <s v="SIMON, ALAN (CK)    "/>
    <n v="148561"/>
    <m/>
    <n v="89314"/>
    <n v="200"/>
    <n v="0"/>
    <n v="30"/>
    <s v="RELEASED FOR SHIPMENT         "/>
    <n v="230"/>
    <x v="2"/>
    <s v="ACT"/>
    <x v="0"/>
  </r>
  <r>
    <s v="13/06/2015-19/06/2015"/>
    <x v="18"/>
    <x v="1"/>
    <x v="2"/>
    <x v="0"/>
    <s v="BS1201S        "/>
    <x v="12"/>
    <d v="2015-06-16T00:00:00"/>
    <n v="2336"/>
    <n v="15.8"/>
    <n v="36908.800000000003"/>
    <s v="NING BO, CHINA                               "/>
    <s v="ALAN (CK)           "/>
    <n v="148606"/>
    <m/>
    <n v="89315"/>
    <n v="200"/>
    <n v="0"/>
    <n v="60"/>
    <s v="REJECTED FOR SHIPMENT         "/>
    <n v="260"/>
    <x v="2"/>
    <s v="ACT"/>
    <x v="0"/>
  </r>
  <r>
    <s v="13/06/2015-19/06/2015"/>
    <x v="18"/>
    <x v="1"/>
    <x v="2"/>
    <x v="0"/>
    <s v="NOC ECO 20TLS  "/>
    <x v="13"/>
    <d v="2015-06-13T00:00:00"/>
    <n v="528"/>
    <n v="22.94"/>
    <n v="12112.32"/>
    <s v="CIXI, CHINA                                  "/>
    <s v="SUMMER, ALAN (CK)   "/>
    <n v="148512"/>
    <m/>
    <n v="89316"/>
    <n v="200"/>
    <n v="0"/>
    <n v="35"/>
    <s v="RELEASED FOR SHIPMENT         "/>
    <n v="235"/>
    <x v="2"/>
    <s v="ACT"/>
    <x v="0"/>
  </r>
  <r>
    <s v="13/06/2015-19/06/2015"/>
    <x v="18"/>
    <x v="1"/>
    <x v="2"/>
    <x v="0"/>
    <s v="WW101E         "/>
    <x v="13"/>
    <d v="2015-06-16T00:00:00"/>
    <n v="476"/>
    <n v="40.659999999999997"/>
    <n v="19354.16"/>
    <s v="CIXI, CHINA                                  "/>
    <s v="SUMMER (CK)         "/>
    <n v="148608"/>
    <m/>
    <n v="89317"/>
    <n v="200"/>
    <n v="0"/>
    <n v="35"/>
    <s v="RELEASED FOR SHIPMENT         "/>
    <n v="235"/>
    <x v="2"/>
    <s v="ACT"/>
    <x v="0"/>
  </r>
  <r>
    <s v="13/06/2015-19/06/2015"/>
    <x v="18"/>
    <x v="1"/>
    <x v="2"/>
    <x v="0"/>
    <s v="NOC ECO 25TLS  "/>
    <x v="13"/>
    <d v="2015-06-18T00:00:00"/>
    <n v="459"/>
    <n v="26.23"/>
    <n v="12039.57"/>
    <s v="CIXI, CHINA                                  "/>
    <s v="SUMMER (CK)         "/>
    <n v="148688"/>
    <m/>
    <n v="89318"/>
    <n v="200"/>
    <n v="0"/>
    <n v="35"/>
    <s v="RELEASED FOR SHIPMENT         "/>
    <n v="235"/>
    <x v="2"/>
    <s v="ACT"/>
    <x v="0"/>
  </r>
  <r>
    <s v="13/06/2015-19/06/2015"/>
    <x v="18"/>
    <x v="1"/>
    <x v="2"/>
    <x v="0"/>
    <s v="BALMORAL BR    "/>
    <x v="14"/>
    <d v="2015-06-15T00:00:00"/>
    <n v="792"/>
    <n v="75.09"/>
    <n v="59471.28"/>
    <s v="NING BO, CHINA                               "/>
    <s v="JOYCE, SALLY (CK)   "/>
    <n v="148550"/>
    <m/>
    <n v="89319"/>
    <n v="297.39999999999998"/>
    <n v="0"/>
    <n v="15"/>
    <s v="RELEASED FOR SHIPMENT         "/>
    <n v="312.39999999999998"/>
    <x v="2"/>
    <s v="ACT"/>
    <x v="0"/>
  </r>
  <r>
    <s v="13/06/2015-19/06/2015"/>
    <x v="18"/>
    <x v="1"/>
    <x v="2"/>
    <x v="0"/>
    <s v="6903040900     "/>
    <x v="14"/>
    <d v="2015-06-16T00:00:00"/>
    <n v="195"/>
    <n v="0"/>
    <n v="0"/>
    <s v="NING BO, CHINA                               "/>
    <s v="JOYCE, SALLY (CK)   "/>
    <n v="148603"/>
    <m/>
    <n v="89320"/>
    <n v="80"/>
    <n v="0"/>
    <n v="15"/>
    <s v="RELEASED FOR SHIPMENT         "/>
    <n v="95"/>
    <x v="2"/>
    <s v="ACT"/>
    <x v="0"/>
  </r>
  <r>
    <s v="13/06/2015-19/06/2015"/>
    <x v="18"/>
    <x v="1"/>
    <x v="2"/>
    <x v="0"/>
    <s v="VIOTTA UK      "/>
    <x v="14"/>
    <d v="2015-06-16T00:00:00"/>
    <n v="576"/>
    <n v="0"/>
    <n v="0"/>
    <s v="NING BO, CHINA                               "/>
    <s v="PHONE, SALLY (DYLAN)"/>
    <n v="148604"/>
    <m/>
    <n v="89321"/>
    <n v="160"/>
    <n v="0"/>
    <n v="15"/>
    <s v="RELEASED FOR SHIPMENT         "/>
    <n v="175"/>
    <x v="2"/>
    <s v="ACT"/>
    <x v="0"/>
  </r>
  <r>
    <s v="13/06/2015-19/06/2015"/>
    <x v="18"/>
    <x v="1"/>
    <x v="2"/>
    <x v="0"/>
    <s v="CLV20B         "/>
    <x v="14"/>
    <d v="2015-06-17T00:00:00"/>
    <n v="90"/>
    <n v="81.430000000000007"/>
    <n v="7328.7"/>
    <s v="NING BO, CHINA                               "/>
    <s v="PHONE, SIMON (CK)   "/>
    <n v="148637"/>
    <m/>
    <n v="89322"/>
    <n v="80"/>
    <n v="0"/>
    <n v="15"/>
    <s v="RELEASED FOR SHIPMENT         "/>
    <n v="95"/>
    <x v="2"/>
    <s v="ACT"/>
    <x v="0"/>
  </r>
  <r>
    <s v="13/06/2015-19/06/2015"/>
    <x v="18"/>
    <x v="1"/>
    <x v="2"/>
    <x v="0"/>
    <s v="GIF2SS         "/>
    <x v="14"/>
    <d v="2015-06-19T00:00:00"/>
    <n v="416"/>
    <n v="0.01"/>
    <n v="4.16"/>
    <s v="NING BO, CHINA                               "/>
    <s v="PHONE, JODIE (CK)   "/>
    <n v="148742"/>
    <m/>
    <n v="89323"/>
    <n v="160"/>
    <n v="0"/>
    <n v="15"/>
    <s v="RELEASED FOR SHIPMENT         "/>
    <n v="175"/>
    <x v="2"/>
    <s v="ACT"/>
    <x v="0"/>
  </r>
  <r>
    <s v="13/06/2015-19/06/2015"/>
    <x v="18"/>
    <x v="1"/>
    <x v="2"/>
    <x v="0"/>
    <s v="CFP3798WN-EU-D "/>
    <x v="14"/>
    <d v="2015-06-19T00:00:00"/>
    <n v="65"/>
    <n v="119.81"/>
    <n v="7787.65"/>
    <s v="NING BO, CHINA                               "/>
    <s v="JOYCE, SIMON (CK)   "/>
    <n v="148751"/>
    <m/>
    <n v="89324"/>
    <n v="80"/>
    <n v="0"/>
    <n v="15"/>
    <s v="RELEASED FOR SHIPMENT         "/>
    <n v="95"/>
    <x v="2"/>
    <s v="ACT"/>
    <x v="0"/>
  </r>
  <r>
    <s v="13/06/2015-19/06/2015"/>
    <x v="18"/>
    <x v="1"/>
    <x v="2"/>
    <x v="0"/>
    <s v="CFP3674WN-EU-D "/>
    <x v="14"/>
    <d v="2015-06-19T00:00:00"/>
    <n v="65"/>
    <n v="127.38"/>
    <n v="8279.7000000000007"/>
    <s v="NING BO, CHINA                               "/>
    <s v="SIMON, JOYCE (CK)   "/>
    <n v="148753"/>
    <m/>
    <n v="89325"/>
    <n v="80"/>
    <n v="0"/>
    <n v="15"/>
    <s v="RELEASED FOR SHIPMENT         "/>
    <n v="95"/>
    <x v="2"/>
    <s v="ACT"/>
    <x v="0"/>
  </r>
  <r>
    <s v="20/06/2015-30/06/2015"/>
    <x v="18"/>
    <x v="1"/>
    <x v="2"/>
    <x v="0"/>
    <s v="POM3           "/>
    <x v="54"/>
    <d v="2015-06-30T00:00:00"/>
    <n v="2304"/>
    <n v="15.7"/>
    <n v="36172.800000000003"/>
    <s v="HUIZHOU, CHINA                               "/>
    <s v="PAUL, EVA (EM)      "/>
    <n v="149044"/>
    <m/>
    <n v="89413"/>
    <n v="200"/>
    <n v="0"/>
    <n v="65"/>
    <s v="RELEASED FOR SHIPMENT         "/>
    <n v="265"/>
    <x v="2"/>
    <s v="ACT"/>
    <x v="0"/>
  </r>
  <r>
    <s v="20/06/2015-30/06/2015"/>
    <x v="18"/>
    <x v="1"/>
    <x v="2"/>
    <x v="0"/>
    <s v="DXUF30TN       "/>
    <x v="54"/>
    <d v="2015-06-29T00:00:00"/>
    <n v="5544"/>
    <n v="16.37"/>
    <n v="90755.28"/>
    <s v="HUIZHOU, CHINA                               "/>
    <s v="ANN, TRACY (EM)     "/>
    <n v="148976"/>
    <m/>
    <n v="89433"/>
    <n v="453.8"/>
    <n v="0"/>
    <n v="65"/>
    <s v="RELEASED FOR SHIPMENT         "/>
    <n v="518.79999999999995"/>
    <x v="2"/>
    <s v="ACT"/>
    <x v="0"/>
  </r>
  <r>
    <s v="20/06/2015-30/06/2015"/>
    <x v="18"/>
    <x v="1"/>
    <x v="2"/>
    <x v="0"/>
    <s v="DM30-BW1053    "/>
    <x v="33"/>
    <d v="2015-06-30T00:00:00"/>
    <n v="77"/>
    <n v="0"/>
    <n v="0"/>
    <s v="DONGGUAN, CHINA                              "/>
    <s v="SALLY, JULIE (AS)   "/>
    <n v="149070"/>
    <m/>
    <n v="89434"/>
    <n v="200"/>
    <n v="0"/>
    <n v="40"/>
    <s v="RELEASED FOR SHIPMENT         "/>
    <n v="240"/>
    <x v="2"/>
    <s v="ACT"/>
    <x v="0"/>
  </r>
  <r>
    <s v="20/06/2015-30/06/2015"/>
    <x v="18"/>
    <x v="1"/>
    <x v="2"/>
    <x v="0"/>
    <s v="BY801S         "/>
    <x v="12"/>
    <d v="2015-06-23T00:00:00"/>
    <n v="1008"/>
    <n v="18.05"/>
    <n v="18194.400000000001"/>
    <s v="NING BO, CHINA                               "/>
    <s v="PHONE, ALAN (CK)    "/>
    <n v="148795"/>
    <m/>
    <n v="89435"/>
    <n v="200"/>
    <n v="0"/>
    <n v="30"/>
    <s v="RELEASED FOR SHIPMENT         "/>
    <n v="230"/>
    <x v="2"/>
    <s v="ACT"/>
    <x v="0"/>
  </r>
  <r>
    <s v="20/06/2015-30/06/2015"/>
    <x v="18"/>
    <x v="1"/>
    <x v="2"/>
    <x v="0"/>
    <s v="BK2001S        "/>
    <x v="12"/>
    <d v="2015-06-23T00:00:00"/>
    <n v="2088"/>
    <n v="16.5"/>
    <n v="34452"/>
    <s v="NING BO, CHINA                               "/>
    <s v="PHONE, ALAN (CK)    "/>
    <n v="148796"/>
    <m/>
    <n v="89436"/>
    <n v="200"/>
    <n v="0"/>
    <n v="30"/>
    <s v="RELEASED FOR SHIPMENT         "/>
    <n v="230"/>
    <x v="2"/>
    <s v="ACT"/>
    <x v="0"/>
  </r>
  <r>
    <s v="20/06/2015-30/06/2015"/>
    <x v="18"/>
    <x v="1"/>
    <x v="2"/>
    <x v="0"/>
    <s v="402E           "/>
    <x v="13"/>
    <d v="2015-06-22T00:00:00"/>
    <n v="3218"/>
    <n v="21.5"/>
    <n v="69187"/>
    <s v="CIXI, CHINA                                  "/>
    <s v="SUMMER, JERRY (EM)  "/>
    <n v="148773"/>
    <m/>
    <n v="89437"/>
    <n v="345.9"/>
    <n v="0"/>
    <n v="35"/>
    <s v="RELEASED FOR SHIPMENT         "/>
    <n v="380.9"/>
    <x v="2"/>
    <s v="ACT"/>
    <x v="0"/>
  </r>
  <r>
    <s v="20/06/2015-30/06/2015"/>
    <x v="18"/>
    <x v="1"/>
    <x v="2"/>
    <x v="0"/>
    <s v="G2TSN          "/>
    <x v="13"/>
    <d v="2015-06-24T00:00:00"/>
    <n v="4048"/>
    <n v="13.5"/>
    <n v="54648"/>
    <s v="CIXI, CHINA                                  "/>
    <s v="SUMMER, ZITA (EM)   "/>
    <n v="148829"/>
    <m/>
    <n v="89438"/>
    <n v="273.2"/>
    <n v="0"/>
    <n v="35"/>
    <s v="RELEASED FOR SHIPMENT         "/>
    <n v="308.2"/>
    <x v="2"/>
    <s v="ACT"/>
    <x v="0"/>
  </r>
  <r>
    <s v="20/06/2015-30/06/2015"/>
    <x v="18"/>
    <x v="1"/>
    <x v="2"/>
    <x v="0"/>
    <s v="NSM20          "/>
    <x v="14"/>
    <d v="2015-06-22T00:00:00"/>
    <n v="254"/>
    <n v="34.36"/>
    <n v="8727.44"/>
    <s v="NINGBO, CHINA                                "/>
    <s v="JOYCE, SIMON (EM)   "/>
    <n v="148771"/>
    <m/>
    <n v="89439"/>
    <n v="80"/>
    <n v="0"/>
    <n v="15"/>
    <s v="RELEASED FOR SHIPMENT         "/>
    <n v="95"/>
    <x v="2"/>
    <s v="ACT"/>
    <x v="0"/>
  </r>
  <r>
    <s v="20/06/2015-30/06/2015"/>
    <x v="18"/>
    <x v="1"/>
    <x v="2"/>
    <x v="0"/>
    <s v="CFP3873BW-EU-D "/>
    <x v="14"/>
    <d v="2015-06-22T00:00:00"/>
    <n v="65"/>
    <n v="120.79"/>
    <n v="7851.35"/>
    <s v="NINGBO, CHINA                                "/>
    <s v="SIMON, JOYCE (EM)   "/>
    <n v="148772"/>
    <m/>
    <n v="89440"/>
    <n v="80"/>
    <n v="0"/>
    <n v="15"/>
    <s v="RELEASED FOR SHIPMENT         "/>
    <n v="95"/>
    <x v="2"/>
    <s v="ACT"/>
    <x v="0"/>
  </r>
  <r>
    <s v="20/06/2015-30/06/2015"/>
    <x v="18"/>
    <x v="1"/>
    <x v="2"/>
    <x v="0"/>
    <s v="CHASSIS 56     "/>
    <x v="14"/>
    <d v="2015-06-23T00:00:00"/>
    <n v="292"/>
    <n v="0"/>
    <n v="0"/>
    <s v="NING BO, CHINA                               "/>
    <s v="SUNNY, SUMMER (CK)  "/>
    <n v="148797"/>
    <m/>
    <n v="89441"/>
    <n v="160"/>
    <n v="0"/>
    <n v="15"/>
    <s v="REJECTED FOR SHIPMENT         "/>
    <n v="175"/>
    <x v="2"/>
    <s v="ACT"/>
    <x v="0"/>
  </r>
  <r>
    <s v="20/06/2015-30/06/2015"/>
    <x v="18"/>
    <x v="1"/>
    <x v="2"/>
    <x v="0"/>
    <s v="LTH20          "/>
    <x v="14"/>
    <d v="2015-06-25T00:00:00"/>
    <n v="336"/>
    <n v="0.01"/>
    <n v="3.36"/>
    <s v="NINGBO, CHINA                                "/>
    <s v="SUNNY, SUMMER (EM)  "/>
    <n v="148864"/>
    <m/>
    <n v="89442"/>
    <n v="160"/>
    <n v="0"/>
    <n v="15"/>
    <s v="RELEASED FOR SHIPMENT         "/>
    <n v="175"/>
    <x v="2"/>
    <s v="ACT"/>
    <x v="0"/>
  </r>
  <r>
    <s v="20/06/2015-30/06/2015"/>
    <x v="18"/>
    <x v="1"/>
    <x v="2"/>
    <x v="0"/>
    <s v="MCFP15GW 205131"/>
    <x v="14"/>
    <d v="2015-06-26T00:00:00"/>
    <n v="196"/>
    <n v="85.21"/>
    <n v="16701.16"/>
    <s v="NINGBO, CHINA                                "/>
    <s v="JOYCE (CK)          "/>
    <n v="148889"/>
    <m/>
    <n v="89443"/>
    <n v="83.5"/>
    <n v="0"/>
    <n v="15"/>
    <s v="RELEASED FOR SHIPMENT         "/>
    <n v="98.5"/>
    <x v="2"/>
    <s v="ACT"/>
    <x v="0"/>
  </r>
  <r>
    <s v="20/06/2015-30/06/2015"/>
    <x v="18"/>
    <x v="1"/>
    <x v="2"/>
    <x v="0"/>
    <s v="CLB20J         "/>
    <x v="14"/>
    <d v="2015-06-26T00:00:00"/>
    <n v="504"/>
    <n v="49.8"/>
    <n v="25099.200000000001"/>
    <s v="NING BO, CHINA                               "/>
    <s v="SUNNY, SIMON (CK)   "/>
    <n v="148910"/>
    <m/>
    <n v="89445"/>
    <n v="160"/>
    <n v="0"/>
    <n v="15"/>
    <s v="RELEASED FOR SHIPMENT         "/>
    <n v="175"/>
    <x v="2"/>
    <s v="ACT"/>
    <x v="0"/>
  </r>
  <r>
    <s v="20/06/2015-30/06/2015"/>
    <x v="18"/>
    <x v="1"/>
    <x v="2"/>
    <x v="0"/>
    <s v="MZT20 (020963) "/>
    <x v="14"/>
    <d v="2015-06-27T00:00:00"/>
    <n v="288"/>
    <n v="89.58"/>
    <n v="25799.040000000001"/>
    <s v="NING BO, CHINA                               "/>
    <s v="SIMON (CK)          "/>
    <n v="148926"/>
    <m/>
    <n v="89446"/>
    <n v="129"/>
    <n v="0"/>
    <n v="15"/>
    <s v="RELEASED FOR SHIPMENT         "/>
    <n v="144"/>
    <x v="2"/>
    <s v="ACT"/>
    <x v="0"/>
  </r>
  <r>
    <s v="20/06/2015-30/06/2015"/>
    <x v="18"/>
    <x v="1"/>
    <x v="2"/>
    <x v="0"/>
    <s v="6903040200     "/>
    <x v="14"/>
    <d v="2015-06-29T00:00:00"/>
    <n v="162"/>
    <n v="0"/>
    <n v="0"/>
    <s v="NINGBO, CHINA                                "/>
    <s v="SUNNY, PHONE (CK)   "/>
    <n v="149007"/>
    <m/>
    <n v="89447"/>
    <n v="80"/>
    <n v="0"/>
    <n v="15"/>
    <s v="RELEASED FOR SHIPMENT         "/>
    <n v="95"/>
    <x v="2"/>
    <s v="ACT"/>
    <x v="0"/>
  </r>
  <r>
    <s v="20/06/2015-30/06/2015"/>
    <x v="18"/>
    <x v="1"/>
    <x v="2"/>
    <x v="0"/>
    <s v="6903040100(r06)"/>
    <x v="14"/>
    <d v="2015-06-29T00:00:00"/>
    <n v="52"/>
    <n v="0"/>
    <n v="0"/>
    <s v="NING BO, CHINA                               "/>
    <s v="PHONE, SUNNY (CK)   "/>
    <n v="149008"/>
    <m/>
    <n v="89448"/>
    <n v="80"/>
    <n v="0"/>
    <n v="15"/>
    <s v="RELEASED FOR SHIPMENT         "/>
    <n v="95"/>
    <x v="2"/>
    <s v="ACT"/>
    <x v="0"/>
  </r>
  <r>
    <s v="20/06/2015-30/06/2015"/>
    <x v="18"/>
    <x v="1"/>
    <x v="2"/>
    <x v="0"/>
    <s v="JAZ20(114877)  "/>
    <x v="14"/>
    <d v="2015-06-29T00:00:00"/>
    <n v="168"/>
    <n v="45.94"/>
    <n v="7717.92"/>
    <s v="NING BO, CHINA                               "/>
    <s v="SUNNY, PHONE (CK)   "/>
    <n v="149009"/>
    <m/>
    <n v="89449"/>
    <n v="80"/>
    <n v="0"/>
    <n v="15"/>
    <s v="RELEASED FOR SHIPMENT         "/>
    <n v="95"/>
    <x v="2"/>
    <s v="ACT"/>
    <x v="0"/>
  </r>
  <r>
    <s v="20/06/2015-30/06/2015"/>
    <x v="18"/>
    <x v="1"/>
    <x v="2"/>
    <x v="0"/>
    <s v="JAZ20N         "/>
    <x v="14"/>
    <d v="2015-06-30T00:00:00"/>
    <n v="416"/>
    <n v="53.8"/>
    <n v="22380.799999999999"/>
    <s v="NINGBO, CHINA                                "/>
    <s v="SUMMER JODIE (DN)   "/>
    <n v="149075"/>
    <m/>
    <n v="89450"/>
    <n v="160"/>
    <n v="0"/>
    <n v="15"/>
    <s v="RELEASED FOR SHIPMENT         "/>
    <n v="175"/>
    <x v="2"/>
    <s v="ACT"/>
    <x v="0"/>
  </r>
  <r>
    <s v="01/06/2015-05/06/2015"/>
    <x v="19"/>
    <x v="1"/>
    <x v="2"/>
    <x v="0"/>
    <s v="BC12007GLED    "/>
    <x v="55"/>
    <d v="2015-06-01T00:00:00"/>
    <n v="56"/>
    <n v="205.04"/>
    <n v="11482.24"/>
    <s v="GUANGZHOU, CHINA                             "/>
    <s v="TRACY (EM)          "/>
    <n v="148138"/>
    <m/>
    <n v="89020"/>
    <n v="100"/>
    <n v="0"/>
    <n v="90"/>
    <s v="PENDING BUYER'S DECISION"/>
    <n v="190"/>
    <x v="1"/>
    <s v="ACT"/>
    <x v="0"/>
  </r>
  <r>
    <s v="01/06/2015-05/06/2015"/>
    <x v="19"/>
    <x v="1"/>
    <x v="2"/>
    <x v="0"/>
    <s v="BC12007KLED    "/>
    <x v="55"/>
    <d v="2015-06-01T00:00:00"/>
    <n v="66"/>
    <n v="200.53"/>
    <n v="13234.98"/>
    <s v="GUANGZHOU, CHINA                             "/>
    <s v="TRACY (EM)          "/>
    <n v="148139"/>
    <m/>
    <n v="89021"/>
    <n v="100"/>
    <n v="0"/>
    <n v="0"/>
    <s v="RELEASED FOR SHIPMENT         "/>
    <n v="100"/>
    <x v="1"/>
    <s v="ACT"/>
    <x v="0"/>
  </r>
  <r>
    <s v="01/06/2015-05/06/2015"/>
    <x v="19"/>
    <x v="2"/>
    <x v="2"/>
    <x v="0"/>
    <s v="BC9007KLED     "/>
    <x v="55"/>
    <d v="2015-06-02T00:00:00"/>
    <n v="48"/>
    <n v="0"/>
    <n v="0"/>
    <s v="GUANGZHOU, CHINA                             "/>
    <s v="TRACY (EM)          "/>
    <n v="148178"/>
    <m/>
    <n v="89022"/>
    <n v="200"/>
    <n v="0"/>
    <n v="90"/>
    <s v="REPORT OF SURVEY              "/>
    <n v="290"/>
    <x v="1"/>
    <s v="ACT"/>
    <x v="0"/>
  </r>
  <r>
    <s v="06/06/2015-12/06/2015"/>
    <x v="19"/>
    <x v="1"/>
    <x v="2"/>
    <x v="0"/>
    <s v="BC6007GLED     "/>
    <x v="55"/>
    <d v="2015-06-09T00:00:00"/>
    <n v="144"/>
    <n v="189.62"/>
    <n v="27305.279999999999"/>
    <s v="GUANGZHOU, CHINA                             "/>
    <s v="TRACY,COCO (EM)     "/>
    <n v="148390"/>
    <m/>
    <n v="89169"/>
    <n v="136.5"/>
    <n v="0"/>
    <n v="90"/>
    <s v="RELEASED FOR SHIPMENT         "/>
    <n v="226.5"/>
    <x v="1"/>
    <s v="ACT"/>
    <x v="0"/>
  </r>
  <r>
    <s v="06/06/2015-12/06/2015"/>
    <x v="19"/>
    <x v="1"/>
    <x v="2"/>
    <x v="0"/>
    <s v="BC6007KLED     "/>
    <x v="55"/>
    <d v="2015-06-09T00:00:00"/>
    <n v="142"/>
    <n v="185.07"/>
    <n v="26279.94"/>
    <s v="GUANGZHOU, CHINA                             "/>
    <s v="TRACY, COCO (EM)    "/>
    <n v="148391"/>
    <m/>
    <n v="89170"/>
    <n v="131.4"/>
    <n v="0"/>
    <n v="0"/>
    <s v="RELEASED FOR SHIPMENT         "/>
    <n v="131.4"/>
    <x v="1"/>
    <s v="ACT"/>
    <x v="0"/>
  </r>
  <r>
    <s v="06/06/2015-12/06/2015"/>
    <x v="19"/>
    <x v="1"/>
    <x v="2"/>
    <x v="0"/>
    <s v="BC9027KLED     "/>
    <x v="55"/>
    <d v="2015-06-12T00:00:00"/>
    <n v="96"/>
    <n v="246.56"/>
    <n v="23669.759999999998"/>
    <s v="GUANGZHOU, CHINA                             "/>
    <s v="TRACY, COCO (EM)    "/>
    <n v="148511"/>
    <m/>
    <n v="89171"/>
    <n v="118.4"/>
    <n v="0"/>
    <n v="90"/>
    <s v="PENDING BUYER'S DECISION"/>
    <n v="208.4"/>
    <x v="1"/>
    <s v="ACT"/>
    <x v="0"/>
  </r>
  <r>
    <s v="06/06/2015-12/06/2015"/>
    <x v="19"/>
    <x v="1"/>
    <x v="2"/>
    <x v="0"/>
    <s v="BC9007KLED     "/>
    <x v="55"/>
    <d v="2015-06-12T00:00:00"/>
    <n v="96"/>
    <n v="230.88"/>
    <n v="22164.48"/>
    <s v="GUANGZHOU, CHINA                             "/>
    <s v="TRACY, COCO (EM)    "/>
    <n v="148514"/>
    <m/>
    <n v="89172"/>
    <n v="110.8"/>
    <n v="0"/>
    <n v="0"/>
    <s v="PENDING BUYER'S DECISION"/>
    <n v="110.8"/>
    <x v="1"/>
    <s v="ACT"/>
    <x v="0"/>
  </r>
  <r>
    <s v="20/06/2015-26/06/2015"/>
    <x v="19"/>
    <x v="1"/>
    <x v="2"/>
    <x v="0"/>
    <s v="CRS600ST       "/>
    <x v="11"/>
    <d v="2015-06-19T00:00:00"/>
    <n v="22"/>
    <n v="515"/>
    <n v="11330"/>
    <s v="QING DAO, CHINA                              "/>
    <s v="ANDY (CK)           "/>
    <n v="148744"/>
    <m/>
    <n v="89300"/>
    <n v="100"/>
    <n v="45"/>
    <n v="20"/>
    <s v="PENDING BUYER'S DECISION"/>
    <n v="165"/>
    <x v="1"/>
    <s v="ACT"/>
    <x v="0"/>
  </r>
  <r>
    <s v="20/06/2015-26/06/2015"/>
    <x v="19"/>
    <x v="1"/>
    <x v="2"/>
    <x v="0"/>
    <s v="CRS400ST       "/>
    <x v="11"/>
    <d v="2015-06-19T00:00:00"/>
    <n v="20"/>
    <n v="438"/>
    <n v="8760"/>
    <s v="QING DAO, CHINA                              "/>
    <s v="ANDY (CK)           "/>
    <n v="148745"/>
    <m/>
    <n v="89301"/>
    <n v="100"/>
    <n v="0"/>
    <n v="0"/>
    <s v="PENDING BUYER'S DECISION"/>
    <n v="100"/>
    <x v="1"/>
    <s v="ACT"/>
    <x v="0"/>
  </r>
  <r>
    <s v="20/06/2015-26/06/2015"/>
    <x v="19"/>
    <x v="1"/>
    <x v="2"/>
    <x v="0"/>
    <s v="CRS200ST       "/>
    <x v="11"/>
    <d v="2015-06-19T00:00:00"/>
    <n v="20"/>
    <n v="251"/>
    <n v="5020"/>
    <s v="QING DAO, CHINA                              "/>
    <s v="ANDY (CK)           "/>
    <n v="148747"/>
    <m/>
    <n v="89302"/>
    <n v="100"/>
    <n v="0"/>
    <n v="0"/>
    <s v="PENDING BUYER'S DECISION"/>
    <n v="100"/>
    <x v="1"/>
    <s v="ACT"/>
    <x v="0"/>
  </r>
  <r>
    <s v="20/06/2015-26/06/2015"/>
    <x v="19"/>
    <x v="1"/>
    <x v="2"/>
    <x v="0"/>
    <s v="CFS200ST       "/>
    <x v="11"/>
    <d v="2015-06-16T00:00:00"/>
    <n v="20"/>
    <n v="265"/>
    <n v="5300"/>
    <s v="QINGDAO, CHINA                               "/>
    <s v="ANDY (EM)           "/>
    <n v="148761"/>
    <m/>
    <n v="89303"/>
    <n v="100"/>
    <n v="0"/>
    <n v="0"/>
    <s v="PENDING BUYER'S DECISION"/>
    <n v="100"/>
    <x v="1"/>
    <s v="ACT"/>
    <x v="0"/>
  </r>
  <r>
    <s v="20/06/2015-26/06/2015"/>
    <x v="19"/>
    <x v="1"/>
    <x v="2"/>
    <x v="0"/>
    <s v="CRS200W        "/>
    <x v="11"/>
    <d v="2015-06-16T00:00:00"/>
    <n v="28"/>
    <n v="219"/>
    <n v="6132"/>
    <s v="QINGDAO, CHINA                               "/>
    <s v="ANDY (EM)           "/>
    <n v="148762"/>
    <m/>
    <n v="89304"/>
    <n v="100"/>
    <n v="0"/>
    <n v="0"/>
    <s v="PENDING BUYER'S DECISION"/>
    <n v="100"/>
    <x v="1"/>
    <s v="ACT"/>
    <x v="0"/>
  </r>
  <r>
    <s v="20/06/2015-26/06/2015"/>
    <x v="19"/>
    <x v="1"/>
    <x v="2"/>
    <x v="0"/>
    <s v="HEA701         "/>
    <x v="11"/>
    <d v="2015-06-16T00:00:00"/>
    <n v="40"/>
    <n v="247"/>
    <n v="9880"/>
    <s v="QING DAO, CHINA                              "/>
    <s v="ANDY (CK)           "/>
    <n v="148764"/>
    <m/>
    <n v="89305"/>
    <n v="100"/>
    <n v="45"/>
    <n v="20"/>
    <s v="PENDING BUYER'S DECISION"/>
    <n v="165"/>
    <x v="1"/>
    <s v="ACT"/>
    <x v="0"/>
  </r>
  <r>
    <s v="13/06/2015-19/06/2015"/>
    <x v="19"/>
    <x v="2"/>
    <x v="2"/>
    <x v="0"/>
    <s v="BC6007KLED     "/>
    <x v="55"/>
    <d v="2015-06-17T00:00:00"/>
    <n v="144"/>
    <n v="0"/>
    <n v="0"/>
    <s v="GUANGZHOU, CHINA                             "/>
    <s v="TRACY, JASON (EM)   "/>
    <n v="148651"/>
    <m/>
    <n v="89306"/>
    <n v="200"/>
    <n v="0"/>
    <n v="90"/>
    <s v="REPORT OF SURVEY              "/>
    <n v="290"/>
    <x v="1"/>
    <s v="ACT"/>
    <x v="0"/>
  </r>
  <r>
    <s v="20/06/2015-30/06/2015"/>
    <x v="19"/>
    <x v="2"/>
    <x v="2"/>
    <x v="0"/>
    <s v="BRS400W        "/>
    <x v="11"/>
    <d v="2015-06-26T00:00:00"/>
    <n v="54"/>
    <n v="0"/>
    <n v="0"/>
    <s v="QING DAO, CHINA                              "/>
    <s v="ANDY (CK)           "/>
    <n v="148912"/>
    <m/>
    <n v="89426"/>
    <n v="200"/>
    <n v="45"/>
    <n v="150"/>
    <s v="REPORT OF SURVEY              "/>
    <n v="395"/>
    <x v="1"/>
    <s v="ACT"/>
    <x v="0"/>
  </r>
  <r>
    <s v="20/06/2015-30/06/2015"/>
    <x v="19"/>
    <x v="2"/>
    <x v="2"/>
    <x v="0"/>
    <s v="CRS200W        "/>
    <x v="11"/>
    <d v="2015-06-27T00:00:00"/>
    <n v="64"/>
    <n v="0"/>
    <n v="0"/>
    <s v="QINGDAO, CHINA                               "/>
    <s v="ANDY (EM)           "/>
    <n v="148934"/>
    <m/>
    <n v="89427"/>
    <n v="200"/>
    <n v="45"/>
    <n v="150"/>
    <s v="REPORT OF SURVEY              "/>
    <n v="395"/>
    <x v="1"/>
    <s v="ACT"/>
    <x v="0"/>
  </r>
  <r>
    <s v="13/06/2015-19/06/2015"/>
    <x v="20"/>
    <x v="1"/>
    <x v="2"/>
    <x v="0"/>
    <s v="TAP1           "/>
    <x v="30"/>
    <d v="2015-06-13T00:00:00"/>
    <n v="2500"/>
    <n v="21.8"/>
    <n v="54500"/>
    <s v="ZHONGSHAN, CHINA                             "/>
    <s v="ANN, TRACY (EM)     "/>
    <n v="148540"/>
    <m/>
    <n v="89297"/>
    <n v="272.5"/>
    <n v="0"/>
    <n v="50"/>
    <s v="RELEASED FOR SHIPMENT         "/>
    <n v="322.5"/>
    <x v="1"/>
    <s v="ACT"/>
    <x v="0"/>
  </r>
  <r>
    <s v="20/06/2015-30/06/2015"/>
    <x v="20"/>
    <x v="1"/>
    <x v="2"/>
    <x v="0"/>
    <s v="22679201       "/>
    <x v="56"/>
    <d v="2015-06-23T00:00:00"/>
    <n v="200"/>
    <n v="170"/>
    <n v="34000"/>
    <s v="XIAMEN, CHINA                                "/>
    <s v="SALLY,LOSHACHUN (AS)"/>
    <n v="148790"/>
    <m/>
    <n v="89416"/>
    <n v="200"/>
    <n v="0"/>
    <n v="100"/>
    <s v="RELEASED FOR SHIPMENT         "/>
    <n v="300"/>
    <x v="1"/>
    <s v="ACT"/>
    <x v="0"/>
  </r>
  <r>
    <s v="01/06/2015-05/06/2015"/>
    <x v="12"/>
    <x v="1"/>
    <x v="2"/>
    <x v="1"/>
    <s v="46732          "/>
    <x v="36"/>
    <d v="2015-06-01T00:00:00"/>
    <n v="725"/>
    <n v="32.5"/>
    <n v="23562.5"/>
    <s v="ZHONGSHAN, CHINA                             "/>
    <s v="LILY,KIKI (EM)      "/>
    <n v="148157"/>
    <m/>
    <n v="89027"/>
    <n v="200"/>
    <n v="0"/>
    <n v="50"/>
    <s v="RELEASED FOR SHIPMENT         "/>
    <n v="250"/>
    <x v="1"/>
    <s v="ACT"/>
    <x v="1"/>
  </r>
  <r>
    <s v="01/06/2015-05/06/2015"/>
    <x v="12"/>
    <x v="1"/>
    <x v="2"/>
    <x v="1"/>
    <s v="46731          "/>
    <x v="36"/>
    <d v="2015-06-01T00:00:00"/>
    <n v="725"/>
    <n v="31.5"/>
    <n v="22837.5"/>
    <s v="ZHONGSHAN, CHINA                             "/>
    <s v="LILY, KIKI (EM)     "/>
    <n v="148160"/>
    <m/>
    <n v="89028"/>
    <n v="200"/>
    <n v="0"/>
    <n v="0"/>
    <s v="RELEASED FOR SHIPMENT         "/>
    <n v="200"/>
    <x v="1"/>
    <s v="ACT"/>
    <x v="1"/>
  </r>
  <r>
    <s v="06/06/2015-12/06/2015"/>
    <x v="12"/>
    <x v="1"/>
    <x v="2"/>
    <x v="1"/>
    <s v="44482          "/>
    <x v="27"/>
    <d v="2015-06-08T00:00:00"/>
    <n v="1068"/>
    <n v="8.8000000000000007"/>
    <n v="9398.4"/>
    <s v="SHUNDE, CHINA                                "/>
    <s v="ANNIE, TRACY (EM)   "/>
    <n v="148352"/>
    <m/>
    <n v="89184"/>
    <n v="200"/>
    <n v="0"/>
    <n v="15"/>
    <s v="RELEASED FOR SHIPMENT         "/>
    <n v="215"/>
    <x v="1"/>
    <s v="ACT"/>
    <x v="1"/>
  </r>
  <r>
    <s v="06/06/2015-12/06/2015"/>
    <x v="12"/>
    <x v="1"/>
    <x v="2"/>
    <x v="1"/>
    <s v="44481 (DCO)    "/>
    <x v="27"/>
    <d v="2015-06-10T00:00:00"/>
    <n v="2572"/>
    <n v="8.8000000000000007"/>
    <n v="22633.599999999999"/>
    <s v="SHUNDE, CHINA                                "/>
    <s v="RICA (EM)           "/>
    <n v="148425"/>
    <m/>
    <n v="89186"/>
    <n v="200"/>
    <n v="0"/>
    <n v="15"/>
    <s v="RELEASED FOR SHIPMENT         "/>
    <n v="215"/>
    <x v="1"/>
    <s v="ACT"/>
    <x v="1"/>
  </r>
  <r>
    <s v="06/06/2015-12/06/2015"/>
    <x v="12"/>
    <x v="1"/>
    <x v="2"/>
    <x v="1"/>
    <s v="46722          "/>
    <x v="34"/>
    <d v="2015-06-12T00:00:00"/>
    <n v="1404"/>
    <n v="37.86"/>
    <n v="53155.44"/>
    <s v="SHUNDE, CHINA                                "/>
    <s v="VIVI,LILY (EM)      "/>
    <n v="148519"/>
    <m/>
    <n v="89188"/>
    <n v="265.8"/>
    <n v="0"/>
    <n v="35"/>
    <s v="PLEASE ADVISE YOUR DISPOSITION"/>
    <n v="300.8"/>
    <x v="1"/>
    <s v="ACT"/>
    <x v="1"/>
  </r>
  <r>
    <s v="06/06/2015-12/06/2015"/>
    <x v="12"/>
    <x v="1"/>
    <x v="2"/>
    <x v="1"/>
    <s v="46724          "/>
    <x v="34"/>
    <d v="2015-06-12T00:00:00"/>
    <n v="1404"/>
    <n v="37.619999999999997"/>
    <n v="52818.48"/>
    <s v="SHUNDE, CHINA                                "/>
    <s v="KIKI (EM)           "/>
    <n v="148520"/>
    <m/>
    <n v="89189"/>
    <n v="264.10000000000002"/>
    <n v="0"/>
    <n v="0"/>
    <s v="PLEASE ADVISE YOUR DISPOSITION"/>
    <n v="264.10000000000002"/>
    <x v="1"/>
    <s v="ACT"/>
    <x v="1"/>
  </r>
  <r>
    <s v="13/06/2015-19/06/2015"/>
    <x v="12"/>
    <x v="1"/>
    <x v="2"/>
    <x v="1"/>
    <s v="46723          "/>
    <x v="34"/>
    <d v="2015-06-17T00:00:00"/>
    <n v="979"/>
    <n v="44.85"/>
    <n v="43908.15"/>
    <s v="ZHONGSHAN, CHINA                             "/>
    <s v="LILY, DEMI (EM)     "/>
    <n v="148632"/>
    <m/>
    <n v="89289"/>
    <n v="219.5"/>
    <n v="0"/>
    <n v="17.5"/>
    <s v="RELEASED FOR SHIPMENT         "/>
    <n v="237"/>
    <x v="1"/>
    <s v="ACT"/>
    <x v="1"/>
  </r>
  <r>
    <s v="13/06/2015-19/06/2015"/>
    <x v="12"/>
    <x v="1"/>
    <x v="2"/>
    <x v="1"/>
    <s v="46721          "/>
    <x v="34"/>
    <d v="2015-06-17T00:00:00"/>
    <n v="979"/>
    <n v="42.94"/>
    <n v="42038.26"/>
    <s v="ZHONGSHAN, CHINA                             "/>
    <s v="LUCY, DEMI (EM)     "/>
    <n v="148633"/>
    <m/>
    <n v="89290"/>
    <n v="210.2"/>
    <n v="0"/>
    <n v="17.5"/>
    <s v="RELEASED FOR SHIPMENT         "/>
    <n v="227.7"/>
    <x v="1"/>
    <s v="ACT"/>
    <x v="1"/>
  </r>
  <r>
    <s v="13/06/2015-19/06/2015"/>
    <x v="12"/>
    <x v="1"/>
    <x v="2"/>
    <x v="1"/>
    <s v="980503         "/>
    <x v="27"/>
    <d v="2015-06-18T00:00:00"/>
    <n v="2400"/>
    <n v="6.26"/>
    <n v="15024"/>
    <s v="SHUNDE, CHINA                                "/>
    <s v="LUCY, ANNIE (EM)    "/>
    <n v="148680"/>
    <m/>
    <n v="89291"/>
    <n v="200"/>
    <n v="0"/>
    <n v="15"/>
    <s v="RELEASED FOR SHIPMENT         "/>
    <n v="215"/>
    <x v="1"/>
    <s v="ACT"/>
    <x v="1"/>
  </r>
  <r>
    <s v="13/06/2015-19/06/2015"/>
    <x v="12"/>
    <x v="1"/>
    <x v="2"/>
    <x v="1"/>
    <s v="46728          "/>
    <x v="36"/>
    <d v="2015-06-19T00:00:00"/>
    <n v="725"/>
    <n v="31.5"/>
    <n v="22837.5"/>
    <s v="ZHONGSHAN, CHINA                             "/>
    <s v="APPLE, LIZ (EM)     "/>
    <n v="148746"/>
    <m/>
    <n v="89292"/>
    <n v="200"/>
    <n v="0"/>
    <n v="25"/>
    <s v="RELEASED FOR SHIPMENT         "/>
    <n v="225"/>
    <x v="1"/>
    <s v="ACT"/>
    <x v="1"/>
  </r>
  <r>
    <s v="13/06/2015-19/06/2015"/>
    <x v="12"/>
    <x v="1"/>
    <x v="2"/>
    <x v="1"/>
    <s v="46729          "/>
    <x v="36"/>
    <d v="2015-06-19T00:00:00"/>
    <n v="760"/>
    <n v="32.5"/>
    <n v="24700"/>
    <s v="ZHONGSHAN, CHINA                             "/>
    <s v="LIZ,APPLE (EM)      "/>
    <n v="148748"/>
    <m/>
    <n v="89293"/>
    <n v="200"/>
    <n v="0"/>
    <n v="25"/>
    <s v="RELEASED FOR SHIPMENT         "/>
    <n v="225"/>
    <x v="1"/>
    <s v="ACT"/>
    <x v="1"/>
  </r>
  <r>
    <s v="13/06/2015-19/06/2015"/>
    <x v="12"/>
    <x v="1"/>
    <x v="2"/>
    <x v="1"/>
    <s v="70092          "/>
    <x v="35"/>
    <d v="2015-06-19T00:00:00"/>
    <n v="983"/>
    <n v="38.549999999999997"/>
    <n v="37894.65"/>
    <s v="SUZHOU, CHINA                                "/>
    <s v="AMY, JESSICA (EM)   "/>
    <n v="148752"/>
    <m/>
    <n v="89294"/>
    <n v="200"/>
    <n v="0"/>
    <n v="40"/>
    <s v="RELEASED FOR SHIPMENT         "/>
    <n v="240"/>
    <x v="1"/>
    <s v="ACT"/>
    <x v="1"/>
  </r>
  <r>
    <s v="20/06/2015-03/07/2015"/>
    <x v="12"/>
    <x v="1"/>
    <x v="2"/>
    <x v="1"/>
    <s v="46723          "/>
    <x v="34"/>
    <d v="2015-06-29T00:00:00"/>
    <n v="979"/>
    <n v="44.85"/>
    <n v="43908.15"/>
    <s v="ZHONGSHAN, CHINA                             "/>
    <s v="LUCY (EM)           "/>
    <n v="149003"/>
    <m/>
    <n v="89405"/>
    <n v="219.5"/>
    <n v="0"/>
    <n v="35"/>
    <s v="RELEASED FOR SHIPMENT         "/>
    <n v="254.5"/>
    <x v="1"/>
    <s v="ACT"/>
    <x v="1"/>
  </r>
  <r>
    <s v="20/06/2015-30/06/2015"/>
    <x v="12"/>
    <x v="1"/>
    <x v="2"/>
    <x v="1"/>
    <s v="46720          "/>
    <x v="34"/>
    <d v="2015-06-30T00:00:00"/>
    <n v="650"/>
    <n v="36.090000000000003"/>
    <n v="23458.5"/>
    <s v="SHUNDE, CHINA                                "/>
    <s v="HUNG (EM)           "/>
    <n v="149050"/>
    <m/>
    <n v="89406"/>
    <n v="200"/>
    <n v="0"/>
    <n v="17.5"/>
    <s v="PENDING BUYER'S DECISION      "/>
    <n v="217.5"/>
    <x v="1"/>
    <s v="ACT"/>
    <x v="1"/>
  </r>
  <r>
    <s v="20/06/2015-30/06/2015"/>
    <x v="12"/>
    <x v="1"/>
    <x v="2"/>
    <x v="1"/>
    <s v="46726          "/>
    <x v="34"/>
    <d v="2015-06-30T00:00:00"/>
    <n v="700"/>
    <n v="42.97"/>
    <n v="30079"/>
    <s v="SHUNDE, CHINA                                "/>
    <s v="LUCY (EM)           "/>
    <n v="149052"/>
    <m/>
    <n v="89407"/>
    <n v="200"/>
    <n v="0"/>
    <n v="17.5"/>
    <s v="PENDING BUYER'S DECISION      "/>
    <n v="217.5"/>
    <x v="1"/>
    <s v="ACT"/>
    <x v="1"/>
  </r>
  <r>
    <s v="20/06/2015-30/06/2015"/>
    <x v="12"/>
    <x v="1"/>
    <x v="2"/>
    <x v="1"/>
    <s v="44484          "/>
    <x v="27"/>
    <d v="2015-06-29T00:00:00"/>
    <n v="1180"/>
    <n v="15.5"/>
    <n v="18290"/>
    <s v="SHUNDE, CHINA                                "/>
    <s v="DEMI (EM)           "/>
    <n v="149001"/>
    <m/>
    <n v="89408"/>
    <n v="200"/>
    <n v="0"/>
    <n v="15"/>
    <s v="RELEASED FOR SHIPMENT         "/>
    <n v="215"/>
    <x v="1"/>
    <s v="ACT"/>
    <x v="1"/>
  </r>
  <r>
    <s v="20/06/2015-30/06/2015"/>
    <x v="12"/>
    <x v="1"/>
    <x v="2"/>
    <x v="1"/>
    <s v="980506         "/>
    <x v="27"/>
    <d v="2015-06-29T00:00:00"/>
    <n v="1578"/>
    <n v="6.81"/>
    <n v="10746.18"/>
    <s v="SHUNDE, CHINA                                "/>
    <s v="VIVI (EM)           "/>
    <n v="149002"/>
    <m/>
    <n v="89409"/>
    <n v="200"/>
    <n v="0"/>
    <n v="15"/>
    <s v="RELEASED FOR SHIPMENT         "/>
    <n v="215"/>
    <x v="1"/>
    <s v="ACT"/>
    <x v="1"/>
  </r>
  <r>
    <s v="20/06/2015-30/06/2015"/>
    <x v="12"/>
    <x v="1"/>
    <x v="2"/>
    <x v="1"/>
    <s v="980505         "/>
    <x v="27"/>
    <d v="2015-06-30T00:00:00"/>
    <n v="2082"/>
    <n v="6.81"/>
    <n v="14178.42"/>
    <s v="SHUNDE, CHINA                                "/>
    <s v="TRACY (AS)          "/>
    <n v="149069"/>
    <m/>
    <n v="89410"/>
    <n v="200"/>
    <n v="0"/>
    <n v="15"/>
    <s v="RELEASED FOR SHIPMENT         "/>
    <n v="215"/>
    <x v="1"/>
    <s v="ACT"/>
    <x v="1"/>
  </r>
  <r>
    <s v="20/06/2015-30/06/2015"/>
    <x v="12"/>
    <x v="1"/>
    <x v="2"/>
    <x v="1"/>
    <s v="46727          "/>
    <x v="36"/>
    <d v="2015-06-23T00:00:00"/>
    <n v="1520"/>
    <n v="31.5"/>
    <n v="47880"/>
    <s v="ZHONGSHAN, CHINA                             "/>
    <s v="LUCY, JOEY (EM)     "/>
    <n v="148793"/>
    <m/>
    <n v="89411"/>
    <n v="239.4"/>
    <n v="0"/>
    <n v="50"/>
    <s v="RELEASED FOR SHIPMENT         "/>
    <n v="289.39999999999998"/>
    <x v="1"/>
    <s v="ACT"/>
    <x v="1"/>
  </r>
  <r>
    <s v="01/06/2015-05/06/2015"/>
    <x v="13"/>
    <x v="1"/>
    <x v="2"/>
    <x v="1"/>
    <s v="DS5629GBH      "/>
    <x v="14"/>
    <d v="2015-06-01T00:00:00"/>
    <n v="1329"/>
    <n v="71.83"/>
    <n v="95462.07"/>
    <s v="NING BO, CHINA                               "/>
    <s v="SIMON, PAUL (CK)    "/>
    <n v="148140"/>
    <m/>
    <n v="89005"/>
    <n v="477.3"/>
    <n v="0"/>
    <n v="15"/>
    <s v="RELEASED FOR SHIPMENT         "/>
    <n v="492.3"/>
    <x v="2"/>
    <s v="ACT"/>
    <x v="1"/>
  </r>
  <r>
    <s v="01/06/2015-05/06/2015"/>
    <x v="13"/>
    <x v="1"/>
    <x v="2"/>
    <x v="1"/>
    <s v="DFP20L-1331WH  "/>
    <x v="14"/>
    <d v="2015-06-01T00:00:00"/>
    <n v="696"/>
    <n v="88.43"/>
    <n v="61547.28"/>
    <s v="NING BO, CHINA                               "/>
    <s v="JOYCE, JERRY (CK)   "/>
    <n v="148141"/>
    <m/>
    <n v="89006"/>
    <n v="307.7"/>
    <n v="0"/>
    <n v="15"/>
    <s v="PLEASE ADVISE YOUR DISPOSITION"/>
    <n v="322.7"/>
    <x v="2"/>
    <s v="ACT"/>
    <x v="1"/>
  </r>
  <r>
    <s v="01/06/2015-05/06/2015"/>
    <x v="13"/>
    <x v="1"/>
    <x v="2"/>
    <x v="1"/>
    <s v="DS5629         "/>
    <x v="14"/>
    <d v="2015-06-02T00:00:00"/>
    <n v="297"/>
    <n v="64.319999999999993"/>
    <n v="19103.04"/>
    <s v="NING BO, CHINA                               "/>
    <s v="SALLY, SIMON (CK)   "/>
    <n v="148184"/>
    <m/>
    <n v="89007"/>
    <n v="160"/>
    <n v="0"/>
    <n v="15"/>
    <s v="RELEASED FOR SHIPMENT         "/>
    <n v="175"/>
    <x v="2"/>
    <s v="ACT"/>
    <x v="1"/>
  </r>
  <r>
    <s v="01/06/2015-05/06/2015"/>
    <x v="13"/>
    <x v="1"/>
    <x v="2"/>
    <x v="1"/>
    <s v="DWF3651B       "/>
    <x v="14"/>
    <d v="2015-06-03T00:00:00"/>
    <n v="1152"/>
    <n v="110.44"/>
    <n v="127226.88"/>
    <s v="NINGBO, CHINA                                "/>
    <s v="JOYCE, ALAN (EM)    "/>
    <n v="148212"/>
    <m/>
    <n v="89008"/>
    <n v="636.1"/>
    <n v="0"/>
    <n v="15"/>
    <s v="REJECTED FOR SHIPMENT         "/>
    <n v="651.1"/>
    <x v="2"/>
    <s v="ACT"/>
    <x v="1"/>
  </r>
  <r>
    <s v="01/06/2015-05/06/2015"/>
    <x v="13"/>
    <x v="1"/>
    <x v="2"/>
    <x v="1"/>
    <s v="DS5629BR       "/>
    <x v="14"/>
    <d v="2015-06-03T00:00:00"/>
    <n v="314"/>
    <n v="74.81"/>
    <n v="23490.34"/>
    <s v="NING BO, CHINA                               "/>
    <s v="SIMON, SALLY (CK)   "/>
    <n v="148218"/>
    <m/>
    <n v="89009"/>
    <n v="160"/>
    <n v="0"/>
    <n v="15"/>
    <s v="PLEASE ADVISE YOUR DISPOSITION"/>
    <n v="175"/>
    <x v="2"/>
    <s v="ACT"/>
    <x v="1"/>
  </r>
  <r>
    <s v="01/06/2015-05/06/2015"/>
    <x v="13"/>
    <x v="1"/>
    <x v="2"/>
    <x v="1"/>
    <s v="BF392SD        "/>
    <x v="14"/>
    <d v="2015-06-04T00:00:00"/>
    <n v="138"/>
    <n v="216.26"/>
    <n v="29843.88"/>
    <s v="NING BO, CHINA                               "/>
    <s v="SIMON, PHONE (CK)   "/>
    <n v="148248"/>
    <m/>
    <n v="89010"/>
    <n v="149.19999999999999"/>
    <n v="0"/>
    <n v="15"/>
    <s v="RELEASED FOR SHIPMENT         "/>
    <n v="164.2"/>
    <x v="2"/>
    <s v="ACT"/>
    <x v="1"/>
  </r>
  <r>
    <s v="01/06/2015-05/06/2015"/>
    <x v="13"/>
    <x v="1"/>
    <x v="2"/>
    <x v="1"/>
    <s v="DWF3651B       "/>
    <x v="14"/>
    <d v="2015-06-04T00:00:00"/>
    <n v="768"/>
    <n v="110.44"/>
    <n v="84817.919999999998"/>
    <s v="NING BO, CHINA                               "/>
    <s v="SUMMER, ALAN (CK)   "/>
    <n v="148250"/>
    <m/>
    <n v="89012"/>
    <n v="424.1"/>
    <n v="0"/>
    <n v="15"/>
    <s v="PLEASE ADVISE YOUR DISPOSITION"/>
    <n v="439.1"/>
    <x v="2"/>
    <s v="ACT"/>
    <x v="1"/>
  </r>
  <r>
    <s v="01/06/2015-05/06/2015"/>
    <x v="13"/>
    <x v="1"/>
    <x v="2"/>
    <x v="1"/>
    <s v="BFSL33         "/>
    <x v="14"/>
    <d v="2015-06-05T00:00:00"/>
    <n v="132"/>
    <n v="154.25"/>
    <n v="20361"/>
    <s v="NING BO, CHINA                               "/>
    <s v="PHONE, SALLY (CK)   "/>
    <n v="148277"/>
    <m/>
    <n v="89014"/>
    <n v="101.8"/>
    <n v="0"/>
    <n v="15"/>
    <s v="RELEASED FOR SHIPMENT         "/>
    <n v="116.8"/>
    <x v="2"/>
    <s v="ACT"/>
    <x v="1"/>
  </r>
  <r>
    <s v="01/06/2015-05/06/2015"/>
    <x v="13"/>
    <x v="1"/>
    <x v="2"/>
    <x v="1"/>
    <s v="CLIMA10ECL     "/>
    <x v="13"/>
    <d v="2015-06-03T00:00:00"/>
    <n v="1250"/>
    <n v="42.9"/>
    <n v="53625"/>
    <s v="CIXI, CHINA                                  "/>
    <s v="PHONE, SUMMER (CK)  "/>
    <n v="148219"/>
    <m/>
    <n v="89015"/>
    <n v="268.10000000000002"/>
    <n v="0"/>
    <n v="35"/>
    <s v="RELEASED FOR SHIPMENT         "/>
    <n v="303.10000000000002"/>
    <x v="2"/>
    <s v="ACT"/>
    <x v="1"/>
  </r>
  <r>
    <s v="01/06/2015-05/06/2015"/>
    <x v="13"/>
    <x v="1"/>
    <x v="2"/>
    <x v="1"/>
    <s v="EUH10B34CT     "/>
    <x v="32"/>
    <d v="2015-06-03T00:00:00"/>
    <n v="25"/>
    <n v="41.14"/>
    <n v="1028.5"/>
    <s v="SHENZHEN, CHINA                              "/>
    <s v="LINDA, CELIA (EM)   "/>
    <n v="148215"/>
    <m/>
    <n v="89016"/>
    <n v="100"/>
    <n v="0"/>
    <n v="45"/>
    <s v="RELEASED FOR SHIPMENT         "/>
    <n v="145"/>
    <x v="2"/>
    <s v="ACT"/>
    <x v="1"/>
  </r>
  <r>
    <s v="01/06/2015-05/06/2015"/>
    <x v="13"/>
    <x v="1"/>
    <x v="2"/>
    <x v="1"/>
    <s v="DCH4831L       "/>
    <x v="32"/>
    <d v="2015-06-03T00:00:00"/>
    <n v="2000"/>
    <n v="38.630000000000003"/>
    <n v="77260"/>
    <s v="SHENZHEN, CHINA                              "/>
    <s v="LINDA, BETTY (EM)   "/>
    <n v="148216"/>
    <m/>
    <n v="89017"/>
    <n v="386.3"/>
    <n v="0"/>
    <n v="0"/>
    <s v="PLEASE ADVISE YOUR DISPOSITION"/>
    <n v="386.3"/>
    <x v="2"/>
    <s v="ACT"/>
    <x v="1"/>
  </r>
  <r>
    <s v="01/06/2015-05/06/2015"/>
    <x v="13"/>
    <x v="1"/>
    <x v="2"/>
    <x v="1"/>
    <s v="T23WH1531CW    "/>
    <x v="32"/>
    <d v="2015-06-03T00:00:00"/>
    <n v="300"/>
    <n v="22.29"/>
    <n v="6687"/>
    <s v="SHENZHEN, CHINA                              "/>
    <s v="CELIA, BETTY (EM)   "/>
    <n v="148226"/>
    <m/>
    <n v="89018"/>
    <n v="200"/>
    <n v="0"/>
    <n v="0"/>
    <s v="RELEASED FOR SHIPMENT         "/>
    <n v="200"/>
    <x v="2"/>
    <s v="ACT"/>
    <x v="1"/>
  </r>
  <r>
    <s v="01/06/2015-05/06/2015"/>
    <x v="13"/>
    <x v="1"/>
    <x v="2"/>
    <x v="1"/>
    <s v="TWH0731B       "/>
    <x v="32"/>
    <d v="2015-06-04T00:00:00"/>
    <n v="210"/>
    <n v="19.78"/>
    <n v="4153.8"/>
    <s v="SHENZHEN, CHINA                              "/>
    <s v="CELIA (EM)          "/>
    <n v="148244"/>
    <m/>
    <n v="89019"/>
    <n v="200"/>
    <n v="0"/>
    <n v="45"/>
    <s v="RELEASED FOR SHIPMENT         "/>
    <n v="245"/>
    <x v="2"/>
    <s v="ACT"/>
    <x v="1"/>
  </r>
  <r>
    <s v="06/06/2015-12/06/2015"/>
    <x v="13"/>
    <x v="1"/>
    <x v="2"/>
    <x v="1"/>
    <s v="DWF3651B       "/>
    <x v="14"/>
    <d v="2015-06-06T00:00:00"/>
    <n v="768"/>
    <n v="110.44"/>
    <n v="84817.919999999998"/>
    <s v="NING BO, CHINA                               "/>
    <s v="SALLY, ALAN (CK)    "/>
    <n v="148290"/>
    <m/>
    <n v="89147"/>
    <n v="424"/>
    <n v="0"/>
    <n v="15"/>
    <s v="RELEASED FOR SHIPMENT         "/>
    <n v="439"/>
    <x v="2"/>
    <s v="ACT"/>
    <x v="1"/>
  </r>
  <r>
    <s v="06/06/2015-12/06/2015"/>
    <x v="13"/>
    <x v="1"/>
    <x v="2"/>
    <x v="1"/>
    <s v="DLG1058 REV04  "/>
    <x v="14"/>
    <d v="2015-06-06T00:00:00"/>
    <n v="546"/>
    <n v="153.12"/>
    <n v="83603.520000000004"/>
    <s v="NING BO, CHINA                               "/>
    <s v="SALLY, ALAN (CK)    "/>
    <n v="148292"/>
    <m/>
    <n v="89148"/>
    <n v="418"/>
    <n v="0"/>
    <n v="15"/>
    <s v="RELEASED FOR SHIPMENT         "/>
    <n v="433"/>
    <x v="2"/>
    <s v="ACT"/>
    <x v="1"/>
  </r>
  <r>
    <s v="06/06/2015-12/06/2015"/>
    <x v="13"/>
    <x v="1"/>
    <x v="2"/>
    <x v="1"/>
    <s v="DWF3651B       "/>
    <x v="14"/>
    <d v="2015-06-08T00:00:00"/>
    <n v="1152"/>
    <n v="110.44"/>
    <n v="127226.88"/>
    <s v="NING BO, CHINA                               "/>
    <s v="JOYCE, SUMMER (CK)  "/>
    <n v="148349"/>
    <m/>
    <n v="89149"/>
    <n v="636"/>
    <n v="0"/>
    <n v="15"/>
    <s v="RELEASED FOR SHIPMENT         "/>
    <n v="651"/>
    <x v="2"/>
    <s v="ACT"/>
    <x v="1"/>
  </r>
  <r>
    <s v="06/06/2015-12/06/2015"/>
    <x v="13"/>
    <x v="1"/>
    <x v="2"/>
    <x v="1"/>
    <s v="BLF5051        "/>
    <x v="14"/>
    <d v="2015-06-08T00:00:00"/>
    <n v="464"/>
    <n v="166.64"/>
    <n v="77320.960000000006"/>
    <s v="NING BO, CHINA                               "/>
    <s v="PHONE, ALAN (CK)    "/>
    <n v="148350"/>
    <m/>
    <n v="89150"/>
    <n v="386"/>
    <n v="0"/>
    <n v="15"/>
    <s v="RELEASED FOR SHIPMENT         "/>
    <n v="401"/>
    <x v="2"/>
    <s v="ACT"/>
    <x v="1"/>
  </r>
  <r>
    <s v="06/06/2015-12/06/2015"/>
    <x v="13"/>
    <x v="1"/>
    <x v="2"/>
    <x v="1"/>
    <s v="BLF5051        "/>
    <x v="14"/>
    <d v="2015-06-10T00:00:00"/>
    <n v="360"/>
    <n v="166.64"/>
    <n v="59990.400000000001"/>
    <s v="NING BO, CHINA                               "/>
    <s v="SALLY, JOYCE (CK)   "/>
    <n v="148408"/>
    <m/>
    <n v="89152"/>
    <n v="300"/>
    <n v="0"/>
    <n v="15"/>
    <s v="RELEASED FOR SHIPMENT         "/>
    <n v="315"/>
    <x v="2"/>
    <s v="ACT"/>
    <x v="1"/>
  </r>
  <r>
    <s v="06/06/2015-12/06/2015"/>
    <x v="13"/>
    <x v="1"/>
    <x v="2"/>
    <x v="1"/>
    <s v="RCH5031CXW     "/>
    <x v="41"/>
    <d v="2015-05-09T00:00:00"/>
    <n v="700"/>
    <n v="87.69"/>
    <n v="61383"/>
    <s v="DONGGUAN, CHINA                              "/>
    <s v="APPLE,CELIA (EM)    "/>
    <n v="148400"/>
    <m/>
    <n v="89173"/>
    <n v="306.89999999999998"/>
    <n v="0"/>
    <n v="60"/>
    <s v="RELEASED FOR SHIPMENT         "/>
    <n v="366.9"/>
    <x v="2"/>
    <s v="ACT"/>
    <x v="1"/>
  </r>
  <r>
    <s v="06/06/2015-12/06/2015"/>
    <x v="13"/>
    <x v="1"/>
    <x v="2"/>
    <x v="1"/>
    <s v="RCH5031W       "/>
    <x v="41"/>
    <d v="2015-06-11T00:00:00"/>
    <n v="300"/>
    <n v="70.42"/>
    <n v="21126"/>
    <s v="DONG GUAN, CHINA                             "/>
    <s v="CELIA, BETTY (CK)   "/>
    <n v="148441"/>
    <m/>
    <n v="89174"/>
    <n v="200"/>
    <n v="0"/>
    <n v="60"/>
    <s v="RELEASED FOR SHIPMENT         "/>
    <n v="260"/>
    <x v="2"/>
    <s v="ACT"/>
    <x v="1"/>
  </r>
  <r>
    <s v="06/06/2015-12/06/2015"/>
    <x v="13"/>
    <x v="1"/>
    <x v="2"/>
    <x v="1"/>
    <s v="RKHA20D31W     "/>
    <x v="32"/>
    <d v="2015-06-10T00:00:00"/>
    <n v="475"/>
    <n v="40.380000000000003"/>
    <n v="19180.5"/>
    <s v="SHEN ZHEN, CHINA                             "/>
    <s v="LINDA, APPLE (CK)   "/>
    <n v="148406"/>
    <m/>
    <n v="89175"/>
    <n v="200"/>
    <n v="0"/>
    <n v="45"/>
    <s v="RELEASED FOR SHIPMENT         "/>
    <n v="245"/>
    <x v="2"/>
    <s v="ACT"/>
    <x v="1"/>
  </r>
  <r>
    <s v="06/06/2015-12/06/2015"/>
    <x v="13"/>
    <x v="1"/>
    <x v="2"/>
    <x v="1"/>
    <s v="CKHA20D31W     "/>
    <x v="32"/>
    <d v="2015-06-10T00:00:00"/>
    <n v="100"/>
    <n v="39.64"/>
    <n v="3964"/>
    <s v="SHEN ZHEN, CHINA                             "/>
    <s v="APPLE, LINDA (CK)   "/>
    <n v="148407"/>
    <m/>
    <n v="89176"/>
    <n v="100"/>
    <n v="0"/>
    <n v="0"/>
    <s v="RELEASED FOR SHIPMENT         "/>
    <n v="100"/>
    <x v="2"/>
    <s v="ACT"/>
    <x v="1"/>
  </r>
  <r>
    <s v="06/06/2015-12/06/2015"/>
    <x v="13"/>
    <x v="1"/>
    <x v="2"/>
    <x v="1"/>
    <s v="R23DH2010TCW   "/>
    <x v="32"/>
    <d v="2015-06-12T00:00:00"/>
    <n v="800"/>
    <n v="31.8"/>
    <n v="25440"/>
    <s v="SHENZHEN, CHINA                              "/>
    <s v="APPLE, EVA (EM)     "/>
    <n v="148493"/>
    <m/>
    <n v="89177"/>
    <n v="200"/>
    <n v="0"/>
    <n v="15"/>
    <s v="RELEASED FOR SHIPMENT         "/>
    <n v="215"/>
    <x v="2"/>
    <s v="ACT"/>
    <x v="1"/>
  </r>
  <r>
    <s v="06/06/2015-12/06/2015"/>
    <x v="13"/>
    <x v="1"/>
    <x v="2"/>
    <x v="1"/>
    <s v="T23WH0731CW    "/>
    <x v="32"/>
    <d v="2015-06-12T00:00:00"/>
    <n v="250"/>
    <n v="23.95"/>
    <n v="5987.5"/>
    <s v="SHENZHEN, CHINA                              "/>
    <s v="EVA,APPLE (EM)      "/>
    <n v="148494"/>
    <m/>
    <n v="89178"/>
    <n v="100"/>
    <n v="0"/>
    <n v="15"/>
    <s v="RELEASED FOR SHIPMENT         "/>
    <n v="115"/>
    <x v="2"/>
    <s v="ACT"/>
    <x v="1"/>
  </r>
  <r>
    <s v="06/06/2015-12/06/2015"/>
    <x v="13"/>
    <x v="1"/>
    <x v="2"/>
    <x v="1"/>
    <s v="T23WH1031CW    "/>
    <x v="32"/>
    <d v="2015-06-12T00:00:00"/>
    <n v="325"/>
    <n v="24.05"/>
    <n v="7816.25"/>
    <s v="SHENZHEN, CHINA                              "/>
    <s v="BETTY,APPLE (EM)    "/>
    <n v="148495"/>
    <m/>
    <n v="89179"/>
    <n v="200"/>
    <n v="0"/>
    <n v="15"/>
    <s v="RELEASED FOR SHIPMENT         "/>
    <n v="215"/>
    <x v="2"/>
    <s v="ACT"/>
    <x v="1"/>
  </r>
  <r>
    <s v="06/06/2015-12/06/2015"/>
    <x v="13"/>
    <x v="1"/>
    <x v="2"/>
    <x v="1"/>
    <s v="T23WH2031CW    "/>
    <x v="32"/>
    <d v="2015-06-12T00:00:00"/>
    <n v="225"/>
    <n v="23.9"/>
    <n v="5377.5"/>
    <s v="SHENZHEN, CHINA                              "/>
    <s v="EVA,CELIA (EM)      "/>
    <n v="148496"/>
    <m/>
    <n v="89180"/>
    <n v="100"/>
    <n v="0"/>
    <n v="15"/>
    <s v="RELEASED FOR SHIPMENT         "/>
    <n v="115"/>
    <x v="2"/>
    <s v="ACT"/>
    <x v="1"/>
  </r>
  <r>
    <s v="06/06/2015-12/06/2015"/>
    <x v="13"/>
    <x v="1"/>
    <x v="2"/>
    <x v="1"/>
    <s v="T23WH1531CW    "/>
    <x v="32"/>
    <d v="2015-06-12T00:00:00"/>
    <n v="700"/>
    <n v="23.79"/>
    <n v="16653"/>
    <s v="SHENZHEN, CHINA                              "/>
    <s v="BETTY,EVA (EM)      "/>
    <n v="148497"/>
    <m/>
    <n v="89181"/>
    <n v="200"/>
    <n v="0"/>
    <n v="15"/>
    <s v="RELEASED FOR SHIPMENT         "/>
    <n v="215"/>
    <x v="2"/>
    <s v="ACT"/>
    <x v="1"/>
  </r>
  <r>
    <s v="13/06/2015-19/06/2015"/>
    <x v="13"/>
    <x v="1"/>
    <x v="2"/>
    <x v="1"/>
    <s v="T23WH0531CW    "/>
    <x v="32"/>
    <d v="2015-06-13T00:00:00"/>
    <n v="175"/>
    <n v="23.95"/>
    <n v="4191.25"/>
    <s v="SHENZHEN, CHINA                              "/>
    <s v="EVA, APPLE (EM)     "/>
    <n v="148531"/>
    <m/>
    <n v="89326"/>
    <n v="100"/>
    <n v="0"/>
    <n v="15"/>
    <s v="RELEASED FOR SHIPMENT         "/>
    <n v="115"/>
    <x v="2"/>
    <s v="ACT"/>
    <x v="1"/>
  </r>
  <r>
    <s v="13/06/2015-19/06/2015"/>
    <x v="13"/>
    <x v="1"/>
    <x v="2"/>
    <x v="1"/>
    <s v="T23WH2021CW    "/>
    <x v="32"/>
    <d v="2015-06-13T00:00:00"/>
    <n v="25"/>
    <n v="28.49"/>
    <n v="712.25"/>
    <s v="SHENZHEN, CHINA                              "/>
    <s v="LINDA, EVA (EM)     "/>
    <n v="148532"/>
    <m/>
    <n v="89327"/>
    <n v="100"/>
    <n v="0"/>
    <n v="15"/>
    <s v="RELEASED FOR SHIPMENT         "/>
    <n v="115"/>
    <x v="2"/>
    <s v="ACT"/>
    <x v="1"/>
  </r>
  <r>
    <s v="13/06/2015-19/06/2015"/>
    <x v="13"/>
    <x v="1"/>
    <x v="2"/>
    <x v="1"/>
    <s v="T23WH1511CW    "/>
    <x v="32"/>
    <d v="2015-06-13T00:00:00"/>
    <n v="100"/>
    <n v="23.92"/>
    <n v="2392"/>
    <s v="SHENZHEN, CHINA                              "/>
    <s v="APPLE,EVA (EM)      "/>
    <n v="148533"/>
    <m/>
    <n v="89328"/>
    <n v="100"/>
    <n v="0"/>
    <n v="15"/>
    <s v="RELEASED FOR SHIPMENT         "/>
    <n v="115"/>
    <x v="2"/>
    <s v="ACT"/>
    <x v="1"/>
  </r>
  <r>
    <s v="13/06/2015-19/06/2015"/>
    <x v="13"/>
    <x v="1"/>
    <x v="2"/>
    <x v="1"/>
    <s v="EUH03B21T      "/>
    <x v="32"/>
    <d v="2015-06-15T00:00:00"/>
    <n v="25"/>
    <n v="105.44"/>
    <n v="2636"/>
    <s v="SHENZHEN, CHINA                              "/>
    <s v="CELIA,LINDA (EM)    "/>
    <n v="148562"/>
    <m/>
    <n v="89329"/>
    <n v="100"/>
    <n v="0"/>
    <n v="15"/>
    <s v="RELEASED FOR SHIPMENT         "/>
    <n v="115"/>
    <x v="2"/>
    <s v="ACT"/>
    <x v="1"/>
  </r>
  <r>
    <s v="13/06/2015-19/06/2015"/>
    <x v="13"/>
    <x v="1"/>
    <x v="2"/>
    <x v="1"/>
    <s v="EUH03B31T      "/>
    <x v="32"/>
    <d v="2015-06-15T00:00:00"/>
    <n v="25"/>
    <n v="104.49"/>
    <n v="2612.25"/>
    <s v="SHENZHEN, CHINA                              "/>
    <s v="EVA,LINDA (EM)      "/>
    <n v="148563"/>
    <m/>
    <n v="89330"/>
    <n v="100"/>
    <n v="0"/>
    <n v="15"/>
    <s v="RELEASED FOR SHIPMENT         "/>
    <n v="115"/>
    <x v="2"/>
    <s v="ACT"/>
    <x v="1"/>
  </r>
  <r>
    <s v="13/06/2015-19/06/2015"/>
    <x v="13"/>
    <x v="1"/>
    <x v="2"/>
    <x v="1"/>
    <s v="EUH10B24CT     "/>
    <x v="32"/>
    <d v="2015-06-15T00:00:00"/>
    <n v="25"/>
    <n v="166.79"/>
    <n v="4169.75"/>
    <s v="SHENZHEN, CHINA                              "/>
    <s v="LINDA,EVA (EM)      "/>
    <n v="148565"/>
    <m/>
    <n v="89331"/>
    <n v="100"/>
    <n v="0"/>
    <n v="15"/>
    <s v="RELEASED FOR SHIPMENT         "/>
    <n v="115"/>
    <x v="2"/>
    <s v="ACT"/>
    <x v="1"/>
  </r>
  <r>
    <s v="13/06/2015-19/06/2015"/>
    <x v="13"/>
    <x v="1"/>
    <x v="2"/>
    <x v="1"/>
    <s v="EUH10B34CT     "/>
    <x v="32"/>
    <d v="2015-06-18T00:00:00"/>
    <n v="25"/>
    <n v="166.79"/>
    <n v="4169.75"/>
    <s v="SHEN ZHEN, CHINA                             "/>
    <s v="SUNNY, EVA (CK)     "/>
    <n v="148684"/>
    <m/>
    <n v="89332"/>
    <n v="100"/>
    <n v="0"/>
    <n v="15"/>
    <s v="RELEASED FOR SHIPMENT         "/>
    <n v="115"/>
    <x v="2"/>
    <s v="ACT"/>
    <x v="1"/>
  </r>
  <r>
    <s v="13/06/2015-19/06/2015"/>
    <x v="13"/>
    <x v="1"/>
    <x v="2"/>
    <x v="1"/>
    <s v="EWA15C21       "/>
    <x v="32"/>
    <d v="2015-06-18T00:00:00"/>
    <n v="25"/>
    <n v="86.31"/>
    <n v="2157.75"/>
    <s v="SHEN ZHEN, CHINA                             "/>
    <s v="EVA, SUNNY (CK)     "/>
    <n v="148685"/>
    <m/>
    <n v="89333"/>
    <n v="100"/>
    <n v="0"/>
    <n v="15"/>
    <s v="RELEASED FOR SHIPMENT         "/>
    <n v="115"/>
    <x v="2"/>
    <s v="ACT"/>
    <x v="1"/>
  </r>
  <r>
    <s v="13/06/2015-19/06/2015"/>
    <x v="13"/>
    <x v="1"/>
    <x v="2"/>
    <x v="1"/>
    <s v="CKHA20D31      "/>
    <x v="32"/>
    <d v="2015-06-18T00:00:00"/>
    <n v="75"/>
    <n v="39.64"/>
    <n v="2973"/>
    <s v="SHENZHEN, CHINA                              "/>
    <s v="EVA, SUNNY (EM)     "/>
    <n v="148703"/>
    <m/>
    <n v="89334"/>
    <n v="100"/>
    <n v="0"/>
    <n v="15"/>
    <s v="RELEASED FOR SHIPMENT         "/>
    <n v="115"/>
    <x v="2"/>
    <s v="ACT"/>
    <x v="1"/>
  </r>
  <r>
    <s v="13/06/2015-19/06/2015"/>
    <x v="13"/>
    <x v="1"/>
    <x v="2"/>
    <x v="1"/>
    <s v="CUH04B31T      "/>
    <x v="32"/>
    <d v="2015-06-18T00:00:00"/>
    <n v="20"/>
    <n v="49.8"/>
    <n v="996"/>
    <s v="SHENZHEN, CHINA                              "/>
    <s v="EVA, SUNNY (EM)     "/>
    <n v="148704"/>
    <m/>
    <n v="89335"/>
    <n v="100"/>
    <n v="0"/>
    <n v="15"/>
    <s v="RELEASED FOR SHIPMENT         "/>
    <n v="115"/>
    <x v="2"/>
    <s v="ACT"/>
    <x v="1"/>
  </r>
  <r>
    <s v="13/06/2015-19/06/2015"/>
    <x v="13"/>
    <x v="1"/>
    <x v="2"/>
    <x v="1"/>
    <s v="EUH10B74CT     "/>
    <x v="32"/>
    <d v="2015-06-18T00:00:00"/>
    <n v="25"/>
    <n v="161.41"/>
    <n v="4035.25"/>
    <s v="SHENZHEN, CHINA                              "/>
    <s v="SUNNY, EVA (EM)     "/>
    <n v="148705"/>
    <m/>
    <n v="89336"/>
    <n v="100"/>
    <n v="0"/>
    <n v="15"/>
    <s v="RELEASED FOR SHIPMENT         "/>
    <n v="115"/>
    <x v="2"/>
    <s v="ACT"/>
    <x v="1"/>
  </r>
  <r>
    <s v="13/06/2015-19/06/2015"/>
    <x v="13"/>
    <x v="1"/>
    <x v="2"/>
    <x v="1"/>
    <s v="SAM-B-5000B    "/>
    <x v="33"/>
    <d v="2015-06-13T00:00:00"/>
    <n v="178"/>
    <n v="293.14"/>
    <n v="52178.92"/>
    <s v="DONGGUAN, CHINA                              "/>
    <s v="TINA, LIZ (EM)      "/>
    <n v="148518"/>
    <m/>
    <n v="89337"/>
    <n v="260.89999999999998"/>
    <n v="0"/>
    <n v="40"/>
    <s v="RELEASED FOR SHIPMENT         "/>
    <n v="300.89999999999998"/>
    <x v="2"/>
    <s v="ACT"/>
    <x v="1"/>
  </r>
  <r>
    <s v="13/06/2015-19/06/2015"/>
    <x v="13"/>
    <x v="1"/>
    <x v="2"/>
    <x v="1"/>
    <s v="SSE-E-1555G    "/>
    <x v="33"/>
    <d v="2015-06-17T00:00:00"/>
    <n v="176"/>
    <n v="214.01"/>
    <n v="37665.760000000002"/>
    <s v="DONGGUAN, CHINA                              "/>
    <s v="JULIE (EM)          "/>
    <n v="148650"/>
    <m/>
    <n v="89338"/>
    <n v="200"/>
    <n v="0"/>
    <n v="40"/>
    <s v="RELEASED FOR SHIPMENT         "/>
    <n v="240"/>
    <x v="2"/>
    <s v="ACT"/>
    <x v="1"/>
  </r>
  <r>
    <s v="13/06/2015-19/06/2015"/>
    <x v="13"/>
    <x v="1"/>
    <x v="2"/>
    <x v="1"/>
    <s v="DWF3651B       "/>
    <x v="14"/>
    <d v="2015-06-13T00:00:00"/>
    <n v="1152"/>
    <n v="110.44"/>
    <n v="127226.88"/>
    <s v="NING BO, CHINA                               "/>
    <s v="SALLY, PHONE (CK)   "/>
    <n v="148515"/>
    <m/>
    <n v="89339"/>
    <n v="636.1"/>
    <n v="0"/>
    <n v="15"/>
    <s v="RELEASED FOR SHIPMENT         "/>
    <n v="651.1"/>
    <x v="2"/>
    <s v="ACT"/>
    <x v="1"/>
  </r>
  <r>
    <s v="13/06/2015-19/06/2015"/>
    <x v="13"/>
    <x v="1"/>
    <x v="2"/>
    <x v="1"/>
    <s v="BLF5051        "/>
    <x v="14"/>
    <d v="2015-06-13T00:00:00"/>
    <n v="186"/>
    <n v="166.64"/>
    <n v="30995.040000000001"/>
    <s v="NING BO, CHINA                               "/>
    <s v="SALLY, JOYCE (CK)   "/>
    <n v="148513"/>
    <m/>
    <n v="89341"/>
    <n v="155"/>
    <n v="0"/>
    <n v="15"/>
    <s v="PLEASE ADVISE YOUR DISPOSITION"/>
    <n v="170"/>
    <x v="2"/>
    <s v="ACT"/>
    <x v="1"/>
  </r>
  <r>
    <s v="13/06/2015-19/06/2015"/>
    <x v="13"/>
    <x v="1"/>
    <x v="2"/>
    <x v="1"/>
    <s v="DS5629GB       "/>
    <x v="14"/>
    <d v="2015-06-12T00:00:00"/>
    <n v="1884"/>
    <n v="71.83"/>
    <n v="135327.72"/>
    <s v="NING BO, CHINA                               "/>
    <s v="JOYCE, SALLY (CK)   "/>
    <n v="148508"/>
    <m/>
    <n v="89342"/>
    <n v="676.6"/>
    <n v="0"/>
    <n v="15"/>
    <s v="RELEASED FOR SHIPMENT         "/>
    <n v="691.6"/>
    <x v="2"/>
    <s v="ACT"/>
    <x v="1"/>
  </r>
  <r>
    <s v="13/06/2015-19/06/2015"/>
    <x v="13"/>
    <x v="1"/>
    <x v="2"/>
    <x v="1"/>
    <s v="DWF3651BH      "/>
    <x v="14"/>
    <d v="2015-06-15T00:00:00"/>
    <n v="374"/>
    <n v="110.44"/>
    <n v="41304.559999999998"/>
    <s v="NING BO, CHINA                               "/>
    <s v="SUMMER, JOYCE (CK)  "/>
    <n v="148559"/>
    <m/>
    <n v="89343"/>
    <n v="206.5"/>
    <n v="0"/>
    <n v="15"/>
    <s v="RELEASED FOR SHIPMENT         "/>
    <n v="221.5"/>
    <x v="2"/>
    <s v="ACT"/>
    <x v="1"/>
  </r>
  <r>
    <s v="13/06/2015-19/06/2015"/>
    <x v="13"/>
    <x v="1"/>
    <x v="2"/>
    <x v="1"/>
    <s v="BLF5051        "/>
    <x v="14"/>
    <d v="2015-06-16T00:00:00"/>
    <n v="150"/>
    <n v="166.64"/>
    <n v="24996"/>
    <s v="NING BO, CHINA                               "/>
    <s v="SIMON, SALLY (CK)   "/>
    <n v="148607"/>
    <m/>
    <n v="89344"/>
    <n v="125"/>
    <n v="0"/>
    <n v="15"/>
    <s v="RELEASED FOR SHIPMENT         "/>
    <n v="140"/>
    <x v="2"/>
    <s v="ACT"/>
    <x v="1"/>
  </r>
  <r>
    <s v="13/06/2015-19/06/2015"/>
    <x v="13"/>
    <x v="1"/>
    <x v="2"/>
    <x v="1"/>
    <s v="DM50-1592SM    "/>
    <x v="14"/>
    <d v="2015-06-17T00:00:00"/>
    <n v="150"/>
    <n v="247"/>
    <n v="37050"/>
    <s v="NING BO, CHINA                               "/>
    <s v="JOYCE, SIMON (CK)   "/>
    <n v="148634"/>
    <m/>
    <n v="89345"/>
    <n v="185.25"/>
    <n v="0"/>
    <n v="15"/>
    <s v="PLEASE ADVISE YOUR DISPOSITION"/>
    <n v="200.25"/>
    <x v="2"/>
    <s v="ACT"/>
    <x v="1"/>
  </r>
  <r>
    <s v="13/06/2015-19/06/2015"/>
    <x v="13"/>
    <x v="1"/>
    <x v="2"/>
    <x v="1"/>
    <s v="DF2608 REV26   "/>
    <x v="14"/>
    <d v="2015-06-17T00:00:00"/>
    <n v="560"/>
    <n v="90.42"/>
    <n v="50635.199999999997"/>
    <s v="NINGBO, CHINA                                "/>
    <s v="SUMMER, SALLY (CK)  "/>
    <n v="148635"/>
    <m/>
    <n v="89346"/>
    <n v="253.2"/>
    <n v="0"/>
    <n v="15"/>
    <s v="RELEASED FOR SHIPMENT         "/>
    <n v="268.2"/>
    <x v="2"/>
    <s v="ACT"/>
    <x v="1"/>
  </r>
  <r>
    <s v="13/06/2015-19/06/2015"/>
    <x v="13"/>
    <x v="1"/>
    <x v="2"/>
    <x v="1"/>
    <s v="DFG3033 (REV05)"/>
    <x v="14"/>
    <d v="2015-06-17T00:00:00"/>
    <n v="290"/>
    <n v="106.57"/>
    <n v="30905.3"/>
    <s v="NING BO, CHINA                               "/>
    <s v="SALLY, SUMMER (CK)  "/>
    <n v="148636"/>
    <m/>
    <n v="89347"/>
    <n v="160"/>
    <n v="0"/>
    <n v="15"/>
    <s v="REJECTED FOR SHIPMENT         "/>
    <n v="175"/>
    <x v="2"/>
    <s v="ACT"/>
    <x v="1"/>
  </r>
  <r>
    <s v="13/06/2015-19/06/2015"/>
    <x v="13"/>
    <x v="1"/>
    <x v="2"/>
    <x v="1"/>
    <s v="DWF3651B       "/>
    <x v="14"/>
    <d v="2015-06-18T00:00:00"/>
    <n v="768"/>
    <n v="110.44"/>
    <n v="84817.919999999998"/>
    <s v="NINGBO, CHINA                                "/>
    <s v="JOYCE, ALAN (CK)    "/>
    <n v="148687"/>
    <m/>
    <n v="89348"/>
    <n v="424.1"/>
    <n v="0"/>
    <n v="15"/>
    <s v="REJECTED FOR SHIPMENT         "/>
    <n v="439.1"/>
    <x v="2"/>
    <s v="ACT"/>
    <x v="1"/>
  </r>
  <r>
    <s v="13/06/2015-19/06/2015"/>
    <x v="13"/>
    <x v="1"/>
    <x v="2"/>
    <x v="1"/>
    <s v="6908922359     "/>
    <x v="14"/>
    <d v="2015-06-19T00:00:00"/>
    <n v="238"/>
    <n v="260.33999999999997"/>
    <n v="61960.92"/>
    <s v="NINGBO, CHINA                                "/>
    <s v="SUMMER, SIMON (CK)  "/>
    <n v="148741"/>
    <m/>
    <n v="89349"/>
    <n v="309.8"/>
    <n v="0"/>
    <n v="15"/>
    <s v="PLEASE ADVISE YOUR DISPOSITION"/>
    <n v="324.8"/>
    <x v="2"/>
    <s v="ACT"/>
    <x v="1"/>
  </r>
  <r>
    <s v="13/06/2015-19/06/2015"/>
    <x v="13"/>
    <x v="1"/>
    <x v="2"/>
    <x v="1"/>
    <s v="6908931359     "/>
    <x v="14"/>
    <d v="2015-06-19T00:00:00"/>
    <n v="324"/>
    <n v="146.76"/>
    <n v="47550.239999999998"/>
    <s v="NINGBO, CHINA                                "/>
    <s v="SUMMER,JODIE(DYLAN) "/>
    <n v="148749"/>
    <m/>
    <n v="89350"/>
    <n v="237.75"/>
    <n v="0"/>
    <n v="15"/>
    <s v="RELEASED FOR SHIPMENT         "/>
    <n v="252.75"/>
    <x v="2"/>
    <s v="ACT"/>
    <x v="1"/>
  </r>
  <r>
    <s v="20/06/2015-30/06/2015"/>
    <x v="13"/>
    <x v="1"/>
    <x v="2"/>
    <x v="1"/>
    <s v="EUH05B24CT     "/>
    <x v="32"/>
    <d v="2015-06-23T00:00:00"/>
    <n v="25"/>
    <n v="125.18"/>
    <n v="3129.5"/>
    <s v="SHENZHEN, CHINA\                             "/>
    <s v="APPLE,BETTY (EM)    "/>
    <n v="148807"/>
    <m/>
    <n v="89451"/>
    <n v="100"/>
    <n v="0"/>
    <n v="15"/>
    <s v="RELEASED FOR SHIPMENT         "/>
    <n v="115"/>
    <x v="2"/>
    <s v="ACT"/>
    <x v="1"/>
  </r>
  <r>
    <s v="20/06/2015-30/06/2015"/>
    <x v="13"/>
    <x v="1"/>
    <x v="2"/>
    <x v="1"/>
    <s v="EUH05B31T      "/>
    <x v="32"/>
    <d v="2015-06-23T00:00:00"/>
    <n v="25"/>
    <n v="106.55"/>
    <n v="2663.75"/>
    <s v="SHENZHEN, CHINA                              "/>
    <s v="CELIA,APPLE (EM)    "/>
    <n v="148808"/>
    <m/>
    <n v="89452"/>
    <n v="100"/>
    <n v="0"/>
    <n v="15"/>
    <s v="RELEASED FOR SHIPMENT         "/>
    <n v="115"/>
    <x v="2"/>
    <s v="ACT"/>
    <x v="1"/>
  </r>
  <r>
    <s v="20/06/2015-30/06/2015"/>
    <x v="13"/>
    <x v="1"/>
    <x v="2"/>
    <x v="1"/>
    <s v="EUH05B74CT     "/>
    <x v="32"/>
    <d v="2015-06-23T00:00:00"/>
    <n v="75"/>
    <n v="135.79"/>
    <n v="10184.25"/>
    <s v="SHENZHEN, CHINA                              "/>
    <s v="APPLE,BETTY (EM)    "/>
    <n v="148809"/>
    <m/>
    <n v="89453"/>
    <n v="100"/>
    <n v="0"/>
    <n v="15"/>
    <s v="RELEASED FOR SHIPMENT         "/>
    <n v="115"/>
    <x v="2"/>
    <s v="ACT"/>
    <x v="1"/>
  </r>
  <r>
    <s v="20/06/2015-30/06/2015"/>
    <x v="13"/>
    <x v="1"/>
    <x v="2"/>
    <x v="1"/>
    <s v="EUH05B21T      "/>
    <x v="32"/>
    <d v="2015-06-24T00:00:00"/>
    <n v="25"/>
    <n v="106.55"/>
    <n v="2663.75"/>
    <s v="SHENZHEN, CHINA                              "/>
    <s v="APPLE, BETTY (EM)   "/>
    <n v="148820"/>
    <m/>
    <n v="89454"/>
    <n v="100"/>
    <n v="0"/>
    <n v="15"/>
    <s v="RELEASED FOR SHIPMENT         "/>
    <n v="115"/>
    <x v="2"/>
    <s v="ACT"/>
    <x v="1"/>
  </r>
  <r>
    <s v="20/06/2015-30/06/2015"/>
    <x v="13"/>
    <x v="1"/>
    <x v="2"/>
    <x v="1"/>
    <s v="R23DH1507TCW   "/>
    <x v="32"/>
    <d v="2015-06-24T00:00:00"/>
    <n v="200"/>
    <n v="31.94"/>
    <n v="6388"/>
    <s v="SHENZHEN, CHINA                              "/>
    <s v="APPLE, BETTY (EM)   "/>
    <n v="148821"/>
    <m/>
    <n v="89455"/>
    <n v="100"/>
    <n v="0"/>
    <n v="22.5"/>
    <s v="RELEASED FOR SHIPMENT         "/>
    <n v="122.5"/>
    <x v="2"/>
    <s v="ACT"/>
    <x v="1"/>
  </r>
  <r>
    <s v="20/06/2015-30/06/2015"/>
    <x v="13"/>
    <x v="1"/>
    <x v="2"/>
    <x v="1"/>
    <s v="R23DH2010TCW   "/>
    <x v="32"/>
    <d v="2015-06-25T00:00:00"/>
    <n v="600"/>
    <n v="31.8"/>
    <n v="19080"/>
    <s v="SHENZHEN, CHINA                              "/>
    <s v="APPLE,CELIA (EM)    "/>
    <n v="148874"/>
    <m/>
    <n v="89456"/>
    <n v="200"/>
    <n v="0"/>
    <n v="22.5"/>
    <s v="RELEASED FOR SHIPMENT         "/>
    <n v="222.5"/>
    <x v="2"/>
    <s v="ACT"/>
    <x v="1"/>
  </r>
  <r>
    <s v="20/06/2015-30/06/2015"/>
    <x v="13"/>
    <x v="1"/>
    <x v="2"/>
    <x v="1"/>
    <s v="T23WH2031CW    "/>
    <x v="32"/>
    <d v="2015-06-25T00:00:00"/>
    <n v="275"/>
    <n v="23.9"/>
    <n v="6572.5"/>
    <s v="SHENZHEN, CHINA                              "/>
    <s v="CELIA,BETTY (EM)    "/>
    <n v="148875"/>
    <m/>
    <n v="89457"/>
    <n v="100"/>
    <n v="0"/>
    <n v="22.5"/>
    <s v="RELEASED FOR SHIPMENT         "/>
    <n v="122.5"/>
    <x v="2"/>
    <s v="ACT"/>
    <x v="1"/>
  </r>
  <r>
    <s v="20/06/2015-30/06/2015"/>
    <x v="13"/>
    <x v="1"/>
    <x v="2"/>
    <x v="1"/>
    <s v="EUH10B34CT     "/>
    <x v="32"/>
    <d v="2015-06-26T00:00:00"/>
    <n v="75"/>
    <n v="166.79"/>
    <n v="12509.25"/>
    <s v="SHEN ZHEN, CHINA                             "/>
    <s v="APPLE, CELIA (CK)   "/>
    <n v="148908"/>
    <m/>
    <n v="89458"/>
    <n v="100"/>
    <n v="0"/>
    <n v="22.5"/>
    <s v="RELEASED FOR SHIPMENT         "/>
    <n v="122.5"/>
    <x v="2"/>
    <s v="ACT"/>
    <x v="1"/>
  </r>
  <r>
    <s v="20/06/2015-30/06/2015"/>
    <x v="13"/>
    <x v="1"/>
    <x v="2"/>
    <x v="1"/>
    <s v="EUH10B74CT     "/>
    <x v="32"/>
    <d v="2015-06-26T00:00:00"/>
    <n v="100"/>
    <n v="159.91"/>
    <n v="15991"/>
    <s v="SHEN ZHEN, CHINA                             "/>
    <s v="CELIA, APPLE (CK)   "/>
    <n v="148909"/>
    <m/>
    <n v="89459"/>
    <n v="100"/>
    <n v="0"/>
    <n v="22.5"/>
    <s v="RELEASED FOR SHIPMENT         "/>
    <n v="122.5"/>
    <x v="2"/>
    <s v="ACT"/>
    <x v="1"/>
  </r>
  <r>
    <s v="20/06/2015-30/06/2015"/>
    <x v="13"/>
    <x v="1"/>
    <x v="2"/>
    <x v="1"/>
    <s v="FFIH15A31      "/>
    <x v="32"/>
    <d v="2015-06-27T00:00:00"/>
    <n v="25"/>
    <n v="46.75"/>
    <n v="1168.75"/>
    <s v="SHENZHEN, CHINA                              "/>
    <s v="CELIA,APPLE (EM)    "/>
    <n v="148922"/>
    <m/>
    <n v="89460"/>
    <n v="100"/>
    <n v="0"/>
    <n v="22.5"/>
    <s v="RELEASED FOR SHIPMENT         "/>
    <n v="122.5"/>
    <x v="2"/>
    <s v="ACT"/>
    <x v="1"/>
  </r>
  <r>
    <s v="20/06/2015-30/06/2015"/>
    <x v="13"/>
    <x v="1"/>
    <x v="2"/>
    <x v="1"/>
    <s v="CUH05B31T      "/>
    <x v="32"/>
    <d v="2015-06-27T00:00:00"/>
    <n v="350"/>
    <n v="46.77"/>
    <n v="16369.5"/>
    <s v="SHENZHEN, CHINA                              "/>
    <s v="APPLE,BETTY (EM)    "/>
    <n v="148924"/>
    <m/>
    <n v="89461"/>
    <n v="200"/>
    <n v="0"/>
    <n v="15"/>
    <s v="RELEASED FOR SHIPMENT         "/>
    <n v="215"/>
    <x v="2"/>
    <s v="ACT"/>
    <x v="1"/>
  </r>
  <r>
    <s v="20/06/2015-30/06/2015"/>
    <x v="13"/>
    <x v="1"/>
    <x v="2"/>
    <x v="1"/>
    <s v="DGWH4031       "/>
    <x v="32"/>
    <d v="2015-06-27T00:00:00"/>
    <n v="800"/>
    <n v="41.9"/>
    <n v="33520"/>
    <s v="SHENZHEN, CHINA                              "/>
    <s v="CELIA,APPLE (EM)    "/>
    <n v="148928"/>
    <m/>
    <n v="89462"/>
    <n v="200"/>
    <n v="0"/>
    <n v="15"/>
    <s v="RELEASED FOR SHIPMENT         "/>
    <n v="215"/>
    <x v="2"/>
    <s v="ACT"/>
    <x v="1"/>
  </r>
  <r>
    <s v="20/06/2015-30/06/2015"/>
    <x v="13"/>
    <x v="1"/>
    <x v="2"/>
    <x v="1"/>
    <s v="EF2570G        "/>
    <x v="51"/>
    <d v="2015-06-25T00:00:00"/>
    <n v="1280"/>
    <n v="65"/>
    <n v="83200"/>
    <s v="ZHONGSHAN, CHINA                             "/>
    <s v="LILY,LUCY (EM)      "/>
    <n v="148876"/>
    <m/>
    <n v="89463"/>
    <n v="416"/>
    <n v="0"/>
    <n v="50"/>
    <s v="RELEASED FOR SHIPMENT         "/>
    <n v="466"/>
    <x v="2"/>
    <s v="ACT"/>
    <x v="1"/>
  </r>
  <r>
    <s v="20/06/2015-30/06/2015"/>
    <x v="13"/>
    <x v="1"/>
    <x v="2"/>
    <x v="1"/>
    <s v="EF2570G        "/>
    <x v="51"/>
    <d v="2015-06-27T00:00:00"/>
    <n v="500"/>
    <n v="65"/>
    <n v="32500"/>
    <s v="ZHONGSHAN, CHINA                             "/>
    <s v="LILY, KIKI (EM)     "/>
    <n v="148929"/>
    <m/>
    <n v="89464"/>
    <n v="200"/>
    <n v="0"/>
    <n v="50"/>
    <s v="RELEASED FOR SHIPMENT         "/>
    <n v="250"/>
    <x v="2"/>
    <s v="ACT"/>
    <x v="1"/>
  </r>
  <r>
    <s v="20/06/2015-30/06/2015"/>
    <x v="13"/>
    <x v="1"/>
    <x v="2"/>
    <x v="1"/>
    <s v="DM25-1252E     "/>
    <x v="33"/>
    <d v="2015-06-26T00:00:00"/>
    <n v="223"/>
    <n v="172.46"/>
    <n v="38458.58"/>
    <s v="DONGGUAN, CHINA                              "/>
    <s v="JULIE (CK)          "/>
    <n v="148907"/>
    <m/>
    <n v="89465"/>
    <n v="200"/>
    <n v="0"/>
    <n v="40"/>
    <s v="RELEASED FOR SHIPMENT         "/>
    <n v="240"/>
    <x v="2"/>
    <s v="ACT"/>
    <x v="1"/>
  </r>
  <r>
    <s v="20/06/2015-30/06/2015"/>
    <x v="13"/>
    <x v="1"/>
    <x v="2"/>
    <x v="1"/>
    <s v="6908922459     "/>
    <x v="14"/>
    <d v="2015-06-22T00:00:00"/>
    <n v="290"/>
    <n v="156.47999999999999"/>
    <n v="45379.199999999997"/>
    <s v="NINGBO, CHINA                                "/>
    <s v="PHONE, ALAN (CK)    "/>
    <n v="148769"/>
    <m/>
    <n v="89467"/>
    <n v="226.9"/>
    <n v="0"/>
    <n v="0"/>
    <s v="RELEASED FOR SHIPMENT         "/>
    <n v="226.9"/>
    <x v="2"/>
    <s v="ACT"/>
    <x v="1"/>
  </r>
  <r>
    <s v="20/06/2015-30/06/2015"/>
    <x v="13"/>
    <x v="1"/>
    <x v="2"/>
    <x v="1"/>
    <s v="6908922459     "/>
    <x v="14"/>
    <d v="2015-06-22T00:00:00"/>
    <n v="250"/>
    <n v="156.47999999999999"/>
    <n v="39120"/>
    <s v="NINGBO, CHINA                                "/>
    <s v="PHONE, ALAN (CK)    "/>
    <n v="148770"/>
    <m/>
    <n v="89468"/>
    <n v="195.6"/>
    <n v="0"/>
    <n v="15"/>
    <s v="RELEASED FOR SHIPMENT         "/>
    <n v="210.6"/>
    <x v="2"/>
    <s v="ACT"/>
    <x v="1"/>
  </r>
  <r>
    <s v="20/06/2015-30/06/2015"/>
    <x v="13"/>
    <x v="1"/>
    <x v="2"/>
    <x v="1"/>
    <s v="DFP20L-1331WH  "/>
    <x v="14"/>
    <d v="2015-06-23T00:00:00"/>
    <n v="697"/>
    <n v="88.43"/>
    <n v="61635.71"/>
    <s v="NINGBO,CHINA                                 "/>
    <s v="JOYCE, SIMON (CK)   "/>
    <n v="148798"/>
    <m/>
    <n v="89469"/>
    <n v="308.2"/>
    <n v="0"/>
    <n v="15"/>
    <s v="RELEASED FOR SHIPMENT         "/>
    <n v="323.2"/>
    <x v="2"/>
    <s v="ACT"/>
    <x v="1"/>
  </r>
  <r>
    <s v="20/06/2015-30/06/2015"/>
    <x v="13"/>
    <x v="1"/>
    <x v="2"/>
    <x v="1"/>
    <s v="DFR2651L       "/>
    <x v="14"/>
    <d v="2015-06-23T00:00:00"/>
    <n v="170"/>
    <n v="82.77"/>
    <n v="14070.9"/>
    <s v="NINGBO, CHINA                                "/>
    <s v="SUMMER, SIMON (CK)  "/>
    <n v="148801"/>
    <m/>
    <n v="89470"/>
    <n v="80"/>
    <n v="0"/>
    <n v="15"/>
    <s v="RELEASED FOR SHIPMENT         "/>
    <n v="95"/>
    <x v="2"/>
    <s v="ACT"/>
    <x v="1"/>
  </r>
  <r>
    <s v="20/06/2015-30/06/2015"/>
    <x v="13"/>
    <x v="1"/>
    <x v="2"/>
    <x v="1"/>
    <s v="DFR2551L       "/>
    <x v="14"/>
    <d v="2015-06-23T00:00:00"/>
    <n v="100"/>
    <n v="73.14"/>
    <n v="7314"/>
    <s v="NING BO, CHINA                               "/>
    <s v="SUMMER, SUNNY (CK)  "/>
    <n v="148802"/>
    <m/>
    <n v="89471"/>
    <n v="80"/>
    <n v="0"/>
    <n v="15"/>
    <s v="RELEASED FOR SHIPMENT         "/>
    <n v="95"/>
    <x v="2"/>
    <s v="ACT"/>
    <x v="1"/>
  </r>
  <r>
    <s v="20/06/2015-30/06/2015"/>
    <x v="13"/>
    <x v="1"/>
    <x v="2"/>
    <x v="1"/>
    <s v="DFP25G5-1521B  "/>
    <x v="14"/>
    <d v="2015-06-24T00:00:00"/>
    <n v="360"/>
    <n v="156.47999999999999"/>
    <n v="56332.800000000003"/>
    <s v="NINGBO, CHINA                                "/>
    <s v="JOYCE (CK)          "/>
    <n v="148822"/>
    <m/>
    <n v="89472"/>
    <n v="281.7"/>
    <n v="0"/>
    <n v="15"/>
    <s v="RELEASED FOR SHIPMENT         "/>
    <n v="296.7"/>
    <x v="2"/>
    <s v="ACT"/>
    <x v="1"/>
  </r>
  <r>
    <s v="20/06/2015-30/06/2015"/>
    <x v="13"/>
    <x v="1"/>
    <x v="2"/>
    <x v="1"/>
    <s v="DF2550REV07    "/>
    <x v="14"/>
    <d v="2015-06-24T00:00:00"/>
    <n v="250"/>
    <n v="67.92"/>
    <n v="16980"/>
    <s v="NINGBO, CHINA                                "/>
    <s v="SUNNY, ALAN (CK)    "/>
    <n v="148824"/>
    <m/>
    <n v="89473"/>
    <n v="84.9"/>
    <n v="0"/>
    <n v="15"/>
    <s v="RELEASED FOR SHIPMENT         "/>
    <n v="99.9"/>
    <x v="2"/>
    <s v="ACT"/>
    <x v="1"/>
  </r>
  <r>
    <s v="20/06/2015-30/06/2015"/>
    <x v="13"/>
    <x v="1"/>
    <x v="2"/>
    <x v="1"/>
    <s v="6908922459     "/>
    <x v="14"/>
    <d v="2015-06-24T00:00:00"/>
    <n v="160"/>
    <n v="70.78"/>
    <n v="17907.34"/>
    <s v="NINGBO, CHINA                                "/>
    <s v="SUNNY, ALAN (CK)    "/>
    <n v="148825"/>
    <m/>
    <n v="89474"/>
    <n v="89.5"/>
    <n v="0"/>
    <n v="15"/>
    <s v="RELEASED FOR SHIPMENT         "/>
    <n v="104.5"/>
    <x v="2"/>
    <s v="ACT"/>
    <x v="1"/>
  </r>
  <r>
    <s v="20/06/2015-30/06/2015"/>
    <x v="13"/>
    <x v="1"/>
    <x v="2"/>
    <x v="1"/>
    <s v="DFP25L5-1529MA "/>
    <x v="14"/>
    <d v="2015-06-24T00:00:00"/>
    <n v="238"/>
    <n v="260.33999999999997"/>
    <n v="61960.92"/>
    <s v="NING BO, CHINA                               "/>
    <s v="JOYCE, SUNNY (CK)   "/>
    <n v="148827"/>
    <m/>
    <n v="89475"/>
    <n v="309.8"/>
    <n v="0"/>
    <n v="15"/>
    <s v="RELEASED FOR SHIPMENT         "/>
    <n v="324.8"/>
    <x v="2"/>
    <s v="ACT"/>
    <x v="1"/>
  </r>
  <r>
    <s v="20/06/2015-30/06/2015"/>
    <x v="13"/>
    <x v="1"/>
    <x v="2"/>
    <x v="1"/>
    <s v="DS5629GB       "/>
    <x v="14"/>
    <d v="2015-06-25T00:00:00"/>
    <n v="516"/>
    <n v="71.83"/>
    <n v="37064.28"/>
    <s v="NINGBO, CHINA                                "/>
    <s v="JOYCE, PHONE (CK)   "/>
    <n v="148867"/>
    <m/>
    <n v="89476"/>
    <n v="185.4"/>
    <n v="0"/>
    <n v="15"/>
    <s v="PLEASE ADVISE YOUR DISPOSITION"/>
    <n v="200.4"/>
    <x v="2"/>
    <s v="ACT"/>
    <x v="1"/>
  </r>
  <r>
    <s v="20/06/2015-30/06/2015"/>
    <x v="13"/>
    <x v="1"/>
    <x v="2"/>
    <x v="1"/>
    <s v="6908922359     "/>
    <x v="14"/>
    <d v="2015-06-25T00:00:00"/>
    <n v="253"/>
    <n v="73.14"/>
    <n v="18504.419999999998"/>
    <s v="NINGBO, CHINA                                "/>
    <s v="JOYCE, PHONE (CK)   "/>
    <n v="148868"/>
    <m/>
    <n v="89477"/>
    <n v="92.5"/>
    <n v="0"/>
    <n v="15"/>
    <s v="RELEASED FOR SHIPMENT         "/>
    <n v="107.5"/>
    <x v="2"/>
    <s v="ACT"/>
    <x v="1"/>
  </r>
  <r>
    <s v="20/06/2015-30/06/2015"/>
    <x v="13"/>
    <x v="1"/>
    <x v="2"/>
    <x v="1"/>
    <s v="DFR2551G       "/>
    <x v="14"/>
    <d v="2015-06-26T00:00:00"/>
    <n v="50"/>
    <n v="73.14"/>
    <n v="3657"/>
    <s v="NINGBO, CHINA                                "/>
    <s v="PHONE, ALAN (CK)    "/>
    <n v="148904"/>
    <m/>
    <n v="89478"/>
    <n v="80"/>
    <n v="0"/>
    <n v="15"/>
    <s v="RELEASED FOR SHIPMENT         "/>
    <n v="95"/>
    <x v="2"/>
    <s v="ACT"/>
    <x v="1"/>
  </r>
  <r>
    <s v="20/06/2015-30/06/2015"/>
    <x v="13"/>
    <x v="1"/>
    <x v="2"/>
    <x v="1"/>
    <s v="DF3033ST       "/>
    <x v="14"/>
    <d v="2015-06-27T00:00:00"/>
    <n v="339"/>
    <n v="203.74"/>
    <n v="69067.86"/>
    <s v="NING BO, CHINA                               "/>
    <s v="SIMON, PHONE (CK)   "/>
    <n v="148923"/>
    <m/>
    <n v="89479"/>
    <n v="345.3"/>
    <n v="0"/>
    <n v="15"/>
    <s v="RELEASED FOR SHIPMENT         "/>
    <n v="360.3"/>
    <x v="2"/>
    <s v="ACT"/>
    <x v="1"/>
  </r>
  <r>
    <s v="20/06/2015-30/06/2015"/>
    <x v="13"/>
    <x v="1"/>
    <x v="2"/>
    <x v="1"/>
    <s v="TDS8515TB      "/>
    <x v="14"/>
    <d v="2015-06-27T00:00:00"/>
    <n v="100"/>
    <n v="119.42"/>
    <n v="11942"/>
    <s v="NINGBO, CHINA                                "/>
    <s v="PHONE, SIMON (CK)   "/>
    <n v="148925"/>
    <m/>
    <n v="89480"/>
    <n v="80"/>
    <n v="0"/>
    <n v="15"/>
    <s v="RELEASED FOR SHIPMENT         "/>
    <n v="95"/>
    <x v="2"/>
    <s v="ACT"/>
    <x v="1"/>
  </r>
  <r>
    <s v="20/06/2015-30/06/2015"/>
    <x v="13"/>
    <x v="1"/>
    <x v="2"/>
    <x v="1"/>
    <s v="6908931359     "/>
    <x v="14"/>
    <d v="2015-06-27T00:00:00"/>
    <n v="324"/>
    <n v="146.76"/>
    <n v="47550.239999999998"/>
    <s v="NINGBO, CHINA                                "/>
    <s v="SUNNY, PHONE (CK)   "/>
    <n v="148927"/>
    <m/>
    <n v="89481"/>
    <n v="237.75"/>
    <n v="0"/>
    <n v="15"/>
    <s v="RELEASED FOR SHIPMENT         "/>
    <n v="252.75"/>
    <x v="2"/>
    <s v="ACT"/>
    <x v="1"/>
  </r>
  <r>
    <s v="20/06/2015-30/06/2015"/>
    <x v="13"/>
    <x v="1"/>
    <x v="2"/>
    <x v="1"/>
    <s v="DM50-1592SM    "/>
    <x v="14"/>
    <d v="2015-06-29T00:00:00"/>
    <n v="150"/>
    <n v="247"/>
    <n v="37050"/>
    <s v="NING BO, CHINA                               "/>
    <s v="JOYCE, SIMON (CK)   "/>
    <n v="149004"/>
    <m/>
    <n v="89482"/>
    <n v="185.25"/>
    <n v="0"/>
    <n v="15"/>
    <s v="PENDING BUYER'S DECISION      "/>
    <n v="200.25"/>
    <x v="2"/>
    <s v="ACT"/>
    <x v="1"/>
  </r>
  <r>
    <s v="20/06/2015-30/06/2015"/>
    <x v="13"/>
    <x v="1"/>
    <x v="2"/>
    <x v="1"/>
    <s v="DFP25G5-1521B  "/>
    <x v="14"/>
    <d v="2015-06-29T00:00:00"/>
    <n v="180"/>
    <n v="156.47999999999999"/>
    <n v="28166.400000000001"/>
    <s v="NINGBO, CHINA                                "/>
    <s v="SIMON, JOYCE (CK)   "/>
    <n v="149005"/>
    <m/>
    <n v="89483"/>
    <n v="140.80000000000001"/>
    <n v="0"/>
    <n v="15"/>
    <s v="RELEASED FOR SHIPMENT         "/>
    <n v="155.80000000000001"/>
    <x v="2"/>
    <s v="ACT"/>
    <x v="1"/>
  </r>
  <r>
    <s v="20/06/2015-30/06/2015"/>
    <x v="13"/>
    <x v="1"/>
    <x v="2"/>
    <x v="1"/>
    <s v="DFP26L-1478W   "/>
    <x v="14"/>
    <d v="2015-06-29T00:00:00"/>
    <n v="324"/>
    <n v="146.76"/>
    <n v="47550.239999999998"/>
    <s v="NINGBO, CHINA                                "/>
    <s v="JOYCE, SIMON (CK)   "/>
    <n v="149006"/>
    <m/>
    <n v="89484"/>
    <n v="237.75"/>
    <n v="0"/>
    <n v="15"/>
    <s v="RELEASED FOR SHIPMENT         "/>
    <n v="252.75"/>
    <x v="2"/>
    <s v="ACT"/>
    <x v="1"/>
  </r>
  <r>
    <s v="20/06/2015-30/06/2015"/>
    <x v="13"/>
    <x v="1"/>
    <x v="2"/>
    <x v="1"/>
    <s v="DWF-1327B      "/>
    <x v="14"/>
    <d v="2015-06-30T00:00:00"/>
    <n v="160"/>
    <n v="79.33"/>
    <n v="12692.8"/>
    <s v="NING BO, CHINA                               "/>
    <s v="JOYCE, SUNNY (CK)   "/>
    <n v="149045"/>
    <m/>
    <n v="89485"/>
    <n v="80"/>
    <n v="0"/>
    <n v="15"/>
    <s v="RELEASED FOR SHIPMENT         "/>
    <n v="95"/>
    <x v="2"/>
    <s v="ACT"/>
    <x v="1"/>
  </r>
  <r>
    <s v="20/06/2015-30/06/2015"/>
    <x v="13"/>
    <x v="1"/>
    <x v="2"/>
    <x v="1"/>
    <s v="DF2608 REV26   "/>
    <x v="14"/>
    <d v="2015-06-30T00:00:00"/>
    <n v="416"/>
    <n v="90.42"/>
    <n v="37614.720000000001"/>
    <s v="NINGBO, CHINA                                "/>
    <s v="                    "/>
    <n v="149097"/>
    <m/>
    <n v="89486"/>
    <n v="188.1"/>
    <n v="0"/>
    <n v="15"/>
    <s v="PLEASE ADVISE YOUR DISPOSITION"/>
    <n v="203.1"/>
    <x v="2"/>
    <s v="ACT"/>
    <x v="1"/>
  </r>
  <r>
    <s v="13/06/2015-19/06/2015"/>
    <x v="14"/>
    <x v="1"/>
    <x v="2"/>
    <x v="1"/>
    <s v="C5020          "/>
    <x v="40"/>
    <d v="2015-06-19T00:00:00"/>
    <n v="200"/>
    <n v="15.5"/>
    <n v="3100"/>
    <s v="CIXI, CHINA                                  "/>
    <s v="SALLY, ALAN (CK)    "/>
    <n v="148743"/>
    <m/>
    <n v="89295"/>
    <n v="200"/>
    <n v="0"/>
    <n v="35"/>
    <s v="REPORT OF SURVEY"/>
    <n v="235"/>
    <x v="1"/>
    <s v="ACT"/>
    <x v="1"/>
  </r>
  <r>
    <s v="06/06/2015-12/06/2015"/>
    <x v="15"/>
    <x v="1"/>
    <x v="2"/>
    <x v="1"/>
    <s v="01/69090/4     "/>
    <x v="25"/>
    <d v="2015-06-08T00:00:00"/>
    <n v="90"/>
    <n v="23.54"/>
    <n v="2118.6"/>
    <s v="TIAN JIN, CHINA                              "/>
    <s v="JODIE (CK)          "/>
    <n v="148356"/>
    <m/>
    <n v="89154"/>
    <n v="50"/>
    <n v="0"/>
    <n v="25"/>
    <s v="RELEASED FOR SHIPMENT         "/>
    <n v="75"/>
    <x v="2"/>
    <s v="ACT"/>
    <x v="1"/>
  </r>
  <r>
    <s v="06/06/2015-12/06/2015"/>
    <x v="15"/>
    <x v="1"/>
    <x v="2"/>
    <x v="1"/>
    <s v="01/69090/3     "/>
    <x v="25"/>
    <d v="2015-06-08T00:00:00"/>
    <n v="90"/>
    <n v="21.18"/>
    <n v="1906.2"/>
    <s v="TIAN JIN, CHINA                              "/>
    <s v="JODIE (CK)          "/>
    <n v="148357"/>
    <m/>
    <n v="89155"/>
    <n v="50"/>
    <n v="0"/>
    <n v="25"/>
    <s v="RELEASED FOR SHIPMENT         "/>
    <n v="75"/>
    <x v="2"/>
    <s v="ACT"/>
    <x v="1"/>
  </r>
  <r>
    <s v="06/06/2015-12/06/2015"/>
    <x v="15"/>
    <x v="1"/>
    <x v="2"/>
    <x v="1"/>
    <s v="01/69090/2     "/>
    <x v="25"/>
    <d v="2015-06-08T00:00:00"/>
    <n v="90"/>
    <n v="24.61"/>
    <n v="2214.9"/>
    <s v="TIAN JIN, CHINA                              "/>
    <s v="JODIE (CK)          "/>
    <n v="148359"/>
    <m/>
    <n v="89156"/>
    <n v="50"/>
    <n v="0"/>
    <n v="25"/>
    <s v="RELEASED FOR SHIPMENT         "/>
    <n v="75"/>
    <x v="2"/>
    <s v="ACT"/>
    <x v="1"/>
  </r>
  <r>
    <s v="06/06/2015-12/06/2015"/>
    <x v="15"/>
    <x v="1"/>
    <x v="2"/>
    <x v="1"/>
    <s v="01/69090/0     "/>
    <x v="25"/>
    <d v="2015-06-08T00:00:00"/>
    <n v="90"/>
    <n v="14.23"/>
    <n v="1280.7"/>
    <s v="TIAN JIN, CHINA                              "/>
    <s v="JODIE (CK)          "/>
    <n v="148360"/>
    <m/>
    <n v="89157"/>
    <n v="50"/>
    <n v="0"/>
    <n v="25"/>
    <s v="RELEASED FOR SHIPMENT         "/>
    <n v="75"/>
    <x v="2"/>
    <s v="ACT"/>
    <x v="1"/>
  </r>
  <r>
    <s v="06/06/2015-12/06/2015"/>
    <x v="15"/>
    <x v="1"/>
    <x v="2"/>
    <x v="1"/>
    <s v="01/69457/0     "/>
    <x v="25"/>
    <d v="2015-06-12T00:00:00"/>
    <n v="84"/>
    <n v="28.76"/>
    <n v="2415.84"/>
    <s v="TIANJIAN, CHINA                              "/>
    <s v="JODIE (AS)          "/>
    <n v="148505"/>
    <m/>
    <n v="89158"/>
    <n v="200"/>
    <n v="0"/>
    <n v="25"/>
    <s v="RELEASED FOR SHIPMENT         "/>
    <n v="225"/>
    <x v="2"/>
    <s v="ACT"/>
    <x v="1"/>
  </r>
  <r>
    <s v="13/06/2015-19/06/2015"/>
    <x v="15"/>
    <x v="1"/>
    <x v="2"/>
    <x v="1"/>
    <s v="WWTH2FT        "/>
    <x v="26"/>
    <d v="2015-06-18T00:00:00"/>
    <n v="4644"/>
    <n v="8.2100000000000009"/>
    <n v="38127.24"/>
    <s v="DONGGUAN, CHINA                              "/>
    <s v="TRACY, JASON (EM)   "/>
    <n v="148683"/>
    <m/>
    <n v="89307"/>
    <n v="200"/>
    <n v="0"/>
    <n v="30"/>
    <s v="RELEASED FOR SHIPMENT         "/>
    <n v="230"/>
    <x v="2"/>
    <s v="ACT"/>
    <x v="1"/>
  </r>
  <r>
    <s v="13/06/2015-19/06/2015"/>
    <x v="15"/>
    <x v="1"/>
    <x v="2"/>
    <x v="1"/>
    <s v="ECOT4FT        "/>
    <x v="26"/>
    <d v="2015-06-18T00:00:00"/>
    <n v="56"/>
    <n v="10.28"/>
    <n v="575.67999999999995"/>
    <s v="DONGGUAN, CHINA                              "/>
    <s v="LINDA (EM)          "/>
    <n v="148696"/>
    <m/>
    <n v="89308"/>
    <n v="100"/>
    <n v="0"/>
    <n v="30"/>
    <s v="REJECTED FOR SHIPMENT         "/>
    <n v="130"/>
    <x v="2"/>
    <s v="ACT"/>
    <x v="1"/>
  </r>
  <r>
    <s v="20/06/2015-30/06/2015"/>
    <x v="15"/>
    <x v="1"/>
    <x v="2"/>
    <x v="1"/>
    <s v="01/69457/0     "/>
    <x v="25"/>
    <d v="2015-06-25T00:00:00"/>
    <n v="84"/>
    <n v="28.76"/>
    <n v="2415.84"/>
    <s v="TIANJIN CHINA                                "/>
    <s v="JODIE (EM)          "/>
    <n v="148850"/>
    <m/>
    <n v="89428"/>
    <n v="100"/>
    <n v="0"/>
    <n v="25"/>
    <s v="RELEASED FOR SHIPMENT         "/>
    <n v="125"/>
    <x v="2"/>
    <s v="ACT"/>
    <x v="1"/>
  </r>
  <r>
    <s v="20/06/2015-30/06/2015"/>
    <x v="15"/>
    <x v="1"/>
    <x v="2"/>
    <x v="1"/>
    <s v="01/69090/4     "/>
    <x v="25"/>
    <d v="2015-06-25T00:00:00"/>
    <n v="180"/>
    <n v="23.54"/>
    <n v="4237.2"/>
    <s v="TIANJIN, CHINA                               "/>
    <s v="JODIE (EM)          "/>
    <n v="148851"/>
    <m/>
    <n v="89429"/>
    <n v="100"/>
    <n v="0"/>
    <n v="25"/>
    <s v="RELEASED FOR SHIPMENT         "/>
    <n v="125"/>
    <x v="2"/>
    <s v="ACT"/>
    <x v="1"/>
  </r>
  <r>
    <s v="20/06/2015-30/06/2015"/>
    <x v="15"/>
    <x v="1"/>
    <x v="2"/>
    <x v="1"/>
    <s v="01/69090/3     "/>
    <x v="25"/>
    <d v="2015-06-27T00:00:00"/>
    <n v="270"/>
    <n v="14.23"/>
    <n v="3842.1"/>
    <s v="TIAN JIN, CHINA                              "/>
    <s v="JODIE (CK)          "/>
    <n v="148954"/>
    <m/>
    <n v="89430"/>
    <n v="100"/>
    <n v="0"/>
    <n v="25"/>
    <s v="RELEASED FOR SHIPMENT         "/>
    <n v="125"/>
    <x v="2"/>
    <s v="ACT"/>
    <x v="1"/>
  </r>
  <r>
    <s v="20/06/2015-30/06/2015"/>
    <x v="15"/>
    <x v="1"/>
    <x v="2"/>
    <x v="1"/>
    <s v="01/69090/2     "/>
    <x v="25"/>
    <d v="2015-06-27T00:00:00"/>
    <n v="270"/>
    <n v="24.61"/>
    <n v="6644.7"/>
    <s v="TIAN JIN, CHINA                              "/>
    <s v="JODIE (CK)          "/>
    <n v="148956"/>
    <m/>
    <n v="89431"/>
    <n v="100"/>
    <n v="0"/>
    <n v="25"/>
    <s v="RELEASED FOR SHIPMENT         "/>
    <n v="125"/>
    <x v="2"/>
    <s v="ACT"/>
    <x v="1"/>
  </r>
  <r>
    <s v="20/06/2015-30/06/2015"/>
    <x v="15"/>
    <x v="1"/>
    <x v="2"/>
    <x v="1"/>
    <s v="01/69090/0     "/>
    <x v="25"/>
    <d v="2015-06-29T00:00:00"/>
    <n v="270"/>
    <n v="14.23"/>
    <n v="3842.1"/>
    <s v="TIAN JIN, CHINA                              "/>
    <s v="JODIE (CK)          "/>
    <n v="148957"/>
    <m/>
    <n v="89432"/>
    <n v="200"/>
    <n v="0"/>
    <n v="25"/>
    <s v="RELEASED FOR SHIPMENT         "/>
    <n v="225"/>
    <x v="2"/>
    <s v="ACT"/>
    <x v="1"/>
  </r>
  <r>
    <s v="06/06/2015-12/06/2015"/>
    <x v="16"/>
    <x v="1"/>
    <x v="2"/>
    <x v="1"/>
    <s v="CS5C           "/>
    <x v="24"/>
    <d v="2015-06-11T00:00:00"/>
    <n v="572"/>
    <n v="66.459999999999994"/>
    <n v="38015.120000000003"/>
    <s v="SU ZHOU, CHINA                               "/>
    <s v="RONNIE, APPLE (CK)  "/>
    <n v="148457"/>
    <m/>
    <n v="89182"/>
    <n v="200"/>
    <n v="0"/>
    <n v="45"/>
    <s v="RELEASED FOR SHIPMENT         "/>
    <n v="245"/>
    <x v="1"/>
    <s v="ACT"/>
    <x v="1"/>
  </r>
  <r>
    <s v="06/06/2015-12/06/2015"/>
    <x v="16"/>
    <x v="1"/>
    <x v="2"/>
    <x v="1"/>
    <s v="CS3            "/>
    <x v="24"/>
    <d v="2015-06-11T00:00:00"/>
    <n v="1258"/>
    <n v="30.48"/>
    <n v="38343.839999999997"/>
    <s v="SU ZHOU, CHINA                               "/>
    <s v="ANDY (CK)           "/>
    <n v="148459"/>
    <m/>
    <n v="89183"/>
    <n v="200"/>
    <n v="0"/>
    <n v="0"/>
    <s v="RELEASED FOR SHIPMENT         "/>
    <n v="200"/>
    <x v="1"/>
    <s v="ACT"/>
    <x v="1"/>
  </r>
  <r>
    <s v="13/06/2015-19/06/2015"/>
    <x v="16"/>
    <x v="1"/>
    <x v="2"/>
    <x v="1"/>
    <s v="LISSEHUM       "/>
    <x v="16"/>
    <d v="2015-06-18T00:00:00"/>
    <n v="1680"/>
    <n v="41.6"/>
    <n v="69888"/>
    <s v="SHENZHEN, CHINA                              "/>
    <s v="ANN, COCO (EM)      "/>
    <n v="148681"/>
    <m/>
    <n v="89296"/>
    <n v="349.4"/>
    <n v="0"/>
    <n v="40"/>
    <s v="REJECTED FOR SHIPMENT         "/>
    <n v="389.4"/>
    <x v="1"/>
    <s v="ACT"/>
    <x v="1"/>
  </r>
  <r>
    <s v="20/06/2015-30/06/2015"/>
    <x v="16"/>
    <x v="1"/>
    <x v="2"/>
    <x v="1"/>
    <s v="DELUMI         "/>
    <x v="52"/>
    <d v="2015-06-24T00:00:00"/>
    <n v="1080"/>
    <n v="103"/>
    <n v="111240"/>
    <s v="JIANGSI, CHINA                               "/>
    <s v="SIMON (EM)          "/>
    <n v="148830"/>
    <m/>
    <n v="89412"/>
    <n v="556.20000000000005"/>
    <n v="0"/>
    <n v="70"/>
    <s v="RELEASED FOR SHIPMENT         "/>
    <n v="626.20000000000005"/>
    <x v="1"/>
    <s v="ACT"/>
    <x v="1"/>
  </r>
  <r>
    <s v="20/06/2015-30/06/2015"/>
    <x v="16"/>
    <x v="1"/>
    <x v="2"/>
    <x v="1"/>
    <s v="DF-HT5331P     "/>
    <x v="16"/>
    <d v="2015-06-24T00:00:00"/>
    <n v="2288"/>
    <n v="57.86"/>
    <n v="132383.67999999999"/>
    <s v="SHENZHEN, CHINA                              "/>
    <s v="PAUL,ANN (EM)       "/>
    <n v="148828"/>
    <m/>
    <n v="89414"/>
    <n v="661.9"/>
    <n v="0"/>
    <n v="40"/>
    <s v="REJECTED FOR SHIPMENT         "/>
    <n v="701.9"/>
    <x v="1"/>
    <s v="ACT"/>
    <x v="1"/>
  </r>
  <r>
    <s v="01/06/2015-05/06/2015"/>
    <x v="17"/>
    <x v="1"/>
    <x v="2"/>
    <x v="1"/>
    <s v="UB7030FF       "/>
    <x v="20"/>
    <d v="2015-06-03T00:00:00"/>
    <n v="105"/>
    <n v="222"/>
    <n v="23310"/>
    <s v="HEFEI, CHINA                                 "/>
    <s v="CORY (EM)           "/>
    <n v="148227"/>
    <m/>
    <n v="89023"/>
    <n v="116.6"/>
    <n v="0"/>
    <n v="25"/>
    <s v="RELEASED FOR SHIPMENT         "/>
    <n v="141.6"/>
    <x v="1"/>
    <s v="ACT"/>
    <x v="1"/>
  </r>
  <r>
    <s v="01/06/2015-05/06/2015"/>
    <x v="17"/>
    <x v="1"/>
    <x v="2"/>
    <x v="1"/>
    <s v="UBSTAT7030     "/>
    <x v="20"/>
    <d v="2015-06-03T00:00:00"/>
    <n v="105"/>
    <n v="198"/>
    <n v="20790"/>
    <s v="HEFEI, CHINA                                 "/>
    <s v="CORY (EM)           "/>
    <n v="148228"/>
    <m/>
    <n v="89024"/>
    <n v="104"/>
    <n v="0"/>
    <n v="25"/>
    <s v="RELEASED FOR SHIPMENT         "/>
    <n v="129"/>
    <x v="1"/>
    <s v="ACT"/>
    <x v="1"/>
  </r>
  <r>
    <s v="01/06/2015-05/06/2015"/>
    <x v="17"/>
    <x v="2"/>
    <x v="2"/>
    <x v="1"/>
    <s v="444442863      "/>
    <x v="23"/>
    <d v="2015-06-02T00:00:00"/>
    <n v="131"/>
    <n v="0"/>
    <m/>
    <s v="SHUNDE, CHINA                                "/>
    <s v="JASON (EM)          "/>
    <n v="148179"/>
    <m/>
    <n v="89025"/>
    <n v="200"/>
    <n v="0"/>
    <n v="35"/>
    <s v="REPORT OF SURVEY              "/>
    <n v="235"/>
    <x v="1"/>
    <s v="ACT"/>
    <x v="1"/>
  </r>
  <r>
    <s v="06/06/2015-12/06/2015"/>
    <x v="17"/>
    <x v="1"/>
    <x v="2"/>
    <x v="1"/>
    <s v="TF55153W       "/>
    <x v="20"/>
    <d v="2015-06-11T00:00:00"/>
    <n v="327"/>
    <n v="168.07"/>
    <n v="54958.89"/>
    <s v="CIXI, CHINA                                  "/>
    <s v="SIMON, ALAN (CK)    "/>
    <n v="148455"/>
    <m/>
    <n v="89153"/>
    <n v="274.8"/>
    <n v="0"/>
    <n v="35"/>
    <s v="PENDING BUYER'S DECISION"/>
    <n v="309.8"/>
    <x v="1"/>
    <s v="ACT"/>
    <x v="1"/>
  </r>
  <r>
    <s v="06/06/2015-12/06/2015"/>
    <x v="17"/>
    <x v="1"/>
    <x v="2"/>
    <x v="1"/>
    <s v="IDW 604MK2     "/>
    <x v="19"/>
    <d v="2015-06-06T00:00:00"/>
    <n v="170"/>
    <n v="158"/>
    <n v="26860"/>
    <s v="SHUNDE, CHINA                                "/>
    <s v="LILY, ANNIE (EM)    "/>
    <n v="148296"/>
    <m/>
    <n v="89159"/>
    <n v="200"/>
    <n v="0"/>
    <n v="35"/>
    <s v="RELEASED FOR SHIPMENT         "/>
    <n v="235"/>
    <x v="1"/>
    <s v="ACT"/>
    <x v="1"/>
  </r>
  <r>
    <s v="06/06/2015-12/06/2015"/>
    <x v="17"/>
    <x v="2"/>
    <x v="2"/>
    <x v="1"/>
    <s v="IDW 604MK2     "/>
    <x v="19"/>
    <d v="2015-06-10T00:00:00"/>
    <n v="170"/>
    <n v="0"/>
    <m/>
    <s v="SHUNDE, CHINA                               "/>
    <s v="JASON (CK)          "/>
    <n v="148427"/>
    <m/>
    <n v="89160"/>
    <n v="200"/>
    <n v="0"/>
    <n v="35"/>
    <s v="REPORT OF SURVEY              "/>
    <n v="235"/>
    <x v="1"/>
    <s v="ACT"/>
    <x v="1"/>
  </r>
  <r>
    <s v="06/06/2015-12/06/2015"/>
    <x v="17"/>
    <x v="1"/>
    <x v="2"/>
    <x v="1"/>
    <s v="S600DW         "/>
    <x v="19"/>
    <d v="2015-06-11T00:00:00"/>
    <n v="170"/>
    <n v="158"/>
    <n v="26860"/>
    <s v="SHUNDE, CHINA                                "/>
    <s v="CONNIE, DEMI (EM)   "/>
    <n v="148449"/>
    <m/>
    <n v="89161"/>
    <n v="134.30000000000001"/>
    <n v="0"/>
    <n v="35"/>
    <s v="RELEASED FOR SHIPMENT         "/>
    <n v="169.3"/>
    <x v="1"/>
    <s v="ACT"/>
    <x v="1"/>
  </r>
  <r>
    <s v="06/06/2015-12/06/2015"/>
    <x v="17"/>
    <x v="1"/>
    <x v="2"/>
    <x v="1"/>
    <s v="IDW450MK2      "/>
    <x v="19"/>
    <d v="2015-06-11T00:00:00"/>
    <n v="242"/>
    <n v="152"/>
    <n v="36784"/>
    <s v="SHUNDE, CHINA                                "/>
    <s v="CONNIE,DEMI (EM)    "/>
    <n v="148450"/>
    <m/>
    <n v="89162"/>
    <n v="183.9"/>
    <n v="0"/>
    <n v="0"/>
    <s v="RELEASED FOR SHIPMENT         "/>
    <n v="183.9"/>
    <x v="1"/>
    <s v="ACT"/>
    <x v="1"/>
  </r>
  <r>
    <s v="06/06/2015-12/06/2015"/>
    <x v="17"/>
    <x v="1"/>
    <x v="2"/>
    <x v="1"/>
    <s v="CF420LW        "/>
    <x v="17"/>
    <d v="2015-06-08T00:00:00"/>
    <n v="72"/>
    <n v="195"/>
    <n v="14040"/>
    <s v="HE FEI, CHINA                                "/>
    <s v="CORY (CK)           "/>
    <n v="148355"/>
    <m/>
    <n v="89163"/>
    <n v="200"/>
    <n v="0"/>
    <n v="25"/>
    <s v="RELEASED FOR SHIPMENT         "/>
    <n v="225"/>
    <x v="1"/>
    <s v="ACT"/>
    <x v="1"/>
  </r>
  <r>
    <s v="06/06/2015-12/06/2015"/>
    <x v="17"/>
    <x v="1"/>
    <x v="2"/>
    <x v="1"/>
    <s v="TF50152W       "/>
    <x v="17"/>
    <d v="2015-06-09T00:00:00"/>
    <n v="222"/>
    <n v="195.43"/>
    <n v="43385.46"/>
    <s v="HE FEI, CHINA                                "/>
    <s v="CORY (CK)           "/>
    <n v="148382"/>
    <m/>
    <n v="89164"/>
    <n v="216.9"/>
    <n v="0"/>
    <n v="25"/>
    <s v="RELEASED FOR SHIPMENT         "/>
    <n v="241.9"/>
    <x v="1"/>
    <s v="ACT"/>
    <x v="1"/>
  </r>
  <r>
    <s v="06/06/2015-12/06/2015"/>
    <x v="17"/>
    <x v="1"/>
    <x v="2"/>
    <x v="1"/>
    <s v="COMFF5015WHT   "/>
    <x v="17"/>
    <d v="2015-06-09T00:00:00"/>
    <n v="111"/>
    <n v="195.43"/>
    <n v="21692.73"/>
    <s v="HE FEI, CHINA                                "/>
    <s v="CORY (CK)           "/>
    <n v="148383"/>
    <m/>
    <n v="89165"/>
    <n v="102.9"/>
    <n v="0"/>
    <n v="25"/>
    <s v="RELEASED FOR SHIPMENT         "/>
    <n v="127.9"/>
    <x v="1"/>
    <s v="ACT"/>
    <x v="1"/>
  </r>
  <r>
    <s v="06/06/2015-12/06/2015"/>
    <x v="17"/>
    <x v="1"/>
    <x v="2"/>
    <x v="1"/>
    <s v="300SSWC        "/>
    <x v="21"/>
    <d v="2015-06-10T00:00:00"/>
    <n v="292"/>
    <n v="150"/>
    <n v="43800"/>
    <s v="ZHONGSHAN, CHINA                             "/>
    <s v="CONNIE, JOEY (EM)   "/>
    <n v="148404"/>
    <m/>
    <n v="89166"/>
    <n v="219"/>
    <n v="0"/>
    <n v="50"/>
    <s v="RELEASED FOR SHIPMENT         "/>
    <n v="269"/>
    <x v="1"/>
    <s v="ACT"/>
    <x v="1"/>
  </r>
  <r>
    <s v="06/06/2015-12/06/2015"/>
    <x v="17"/>
    <x v="1"/>
    <x v="2"/>
    <x v="1"/>
    <s v="600SSWC        "/>
    <x v="21"/>
    <d v="2015-06-10T00:00:00"/>
    <n v="70"/>
    <n v="230"/>
    <n v="16100"/>
    <s v="ZHONGSHAN, CHINA                             "/>
    <s v="CONNIE,JOEY (EM)    "/>
    <n v="148405"/>
    <m/>
    <n v="89167"/>
    <n v="100"/>
    <n v="0"/>
    <n v="0"/>
    <s v="RELEASED FOR SHIPMENT         "/>
    <n v="100"/>
    <x v="1"/>
    <s v="ACT"/>
    <x v="1"/>
  </r>
  <r>
    <s v="06/06/2015-12/06/2015"/>
    <x v="17"/>
    <x v="1"/>
    <x v="2"/>
    <x v="1"/>
    <s v="CF61LW         "/>
    <x v="17"/>
    <d v="2015-06-12T00:00:00"/>
    <n v="528"/>
    <n v="81.5"/>
    <n v="43032"/>
    <s v="HE FEI, CHINA                                "/>
    <s v="CORY (CK)           "/>
    <n v="148510"/>
    <m/>
    <n v="89168"/>
    <n v="215.2"/>
    <n v="0"/>
    <n v="25"/>
    <s v="PENDING BUYER'S DECISION"/>
    <n v="240.2"/>
    <x v="1"/>
    <s v="ACT"/>
    <x v="1"/>
  </r>
  <r>
    <s v="13/06/2015-19/06/2015"/>
    <x v="17"/>
    <x v="1"/>
    <x v="2"/>
    <x v="1"/>
    <s v="TF55142W       "/>
    <x v="17"/>
    <d v="2015-06-18T00:00:00"/>
    <n v="324"/>
    <n v="177.75"/>
    <n v="57591"/>
    <s v="HE FEI, CHINA                                "/>
    <s v="CORY (CK)           "/>
    <n v="148686"/>
    <m/>
    <n v="89298"/>
    <n v="288"/>
    <n v="0"/>
    <n v="25"/>
    <s v="PENDING BUYER'S DECISION"/>
    <n v="313"/>
    <x v="1"/>
    <s v="ACT"/>
    <x v="1"/>
  </r>
  <r>
    <s v="13/06/2015-19/06/2015"/>
    <x v="17"/>
    <x v="1"/>
    <x v="2"/>
    <x v="1"/>
    <s v="CF250LW        "/>
    <x v="18"/>
    <d v="2015-06-15T00:00:00"/>
    <n v="103"/>
    <n v="135"/>
    <n v="13905"/>
    <s v="QINGDOA, CHINA                               "/>
    <s v="ANDY (AS)           "/>
    <n v="148556"/>
    <m/>
    <n v="89299"/>
    <n v="200"/>
    <n v="45"/>
    <n v="260"/>
    <s v="PENDING BUYER'S DECISION"/>
    <n v="505"/>
    <x v="1"/>
    <s v="ACT"/>
    <x v="1"/>
  </r>
  <r>
    <s v="20/06/2015-30/06/2015"/>
    <x v="17"/>
    <x v="1"/>
    <x v="2"/>
    <x v="1"/>
    <s v="TF5517W        "/>
    <x v="17"/>
    <d v="2015-06-23T00:00:00"/>
    <n v="404"/>
    <n v="184.5"/>
    <n v="74538"/>
    <s v="HEFEI, CHINA                                 "/>
    <s v="CORY (EM)           "/>
    <n v="148810"/>
    <m/>
    <n v="89417"/>
    <n v="372.7"/>
    <n v="0"/>
    <n v="25"/>
    <s v="RELEASED FOR SHIPMENT         "/>
    <n v="397.7"/>
    <x v="1"/>
    <s v="ACT"/>
    <x v="1"/>
  </r>
  <r>
    <s v="20/06/2015-30/06/2015"/>
    <x v="17"/>
    <x v="1"/>
    <x v="2"/>
    <x v="1"/>
    <s v="TF55142W       "/>
    <x v="17"/>
    <d v="2015-06-25T00:00:00"/>
    <n v="108"/>
    <n v="177.75"/>
    <n v="19197"/>
    <s v="HEFEI, CHINA                                 "/>
    <s v="CORY (CK)           "/>
    <n v="148869"/>
    <m/>
    <n v="89418"/>
    <n v="100"/>
    <n v="0"/>
    <n v="25"/>
    <s v="RELEASED FOR SHIPMENT         "/>
    <n v="125"/>
    <x v="1"/>
    <s v="ACT"/>
    <x v="1"/>
  </r>
  <r>
    <s v="20/06/2015-30/06/2015"/>
    <x v="17"/>
    <x v="1"/>
    <x v="2"/>
    <x v="1"/>
    <s v="TF55142S       "/>
    <x v="17"/>
    <d v="2015-06-25T00:00:00"/>
    <n v="108"/>
    <n v="185.75"/>
    <n v="20061"/>
    <s v="HEFEI, CHINA                                 "/>
    <s v="CORY (CK)           "/>
    <n v="148870"/>
    <m/>
    <n v="89419"/>
    <n v="100.3"/>
    <n v="0"/>
    <n v="25"/>
    <s v="RELEASED FOR SHIPMENT         "/>
    <n v="125.3"/>
    <x v="1"/>
    <s v="ACT"/>
    <x v="1"/>
  </r>
  <r>
    <s v="20/06/2015-30/06/2015"/>
    <x v="17"/>
    <x v="1"/>
    <x v="2"/>
    <x v="1"/>
    <s v="TF55153W       "/>
    <x v="20"/>
    <d v="2015-06-24T00:00:00"/>
    <n v="436"/>
    <n v="168.07"/>
    <n v="73278.52"/>
    <s v="CIXI, CHINA                                  "/>
    <s v="JERRY (CK)          "/>
    <n v="148826"/>
    <m/>
    <n v="89420"/>
    <n v="366.4"/>
    <n v="0"/>
    <n v="35"/>
    <s v="RELEASED FOR SHIPMENT         "/>
    <n v="401.4"/>
    <x v="1"/>
    <s v="ACT"/>
    <x v="1"/>
  </r>
  <r>
    <s v="20/06/2015-30/06/2015"/>
    <x v="17"/>
    <x v="1"/>
    <x v="2"/>
    <x v="1"/>
    <s v="600SSWC        "/>
    <x v="21"/>
    <d v="2015-06-29T00:00:00"/>
    <n v="54"/>
    <n v="230"/>
    <n v="12420"/>
    <s v="ZHONGSHAN, CHINA                             "/>
    <s v="LOUISA, SASA (EM)   "/>
    <n v="148998"/>
    <m/>
    <n v="89421"/>
    <n v="100"/>
    <n v="0"/>
    <n v="25"/>
    <s v="RELEASED FOR SHIPMENT         "/>
    <n v="125"/>
    <x v="1"/>
    <s v="ACT"/>
    <x v="1"/>
  </r>
  <r>
    <s v="20/06/2015-30/06/2015"/>
    <x v="17"/>
    <x v="1"/>
    <x v="2"/>
    <x v="1"/>
    <s v="300SSWC        "/>
    <x v="21"/>
    <d v="2015-06-29T00:00:00"/>
    <n v="146"/>
    <n v="150"/>
    <n v="21900"/>
    <s v="ZHONGSHAN, CHINA                             "/>
    <s v="SASA, LOUISA (EM)   "/>
    <n v="149000"/>
    <m/>
    <n v="89422"/>
    <n v="109.5"/>
    <n v="0"/>
    <n v="25"/>
    <s v="RELEASED FOR SHIPMENT         "/>
    <n v="134.5"/>
    <x v="1"/>
    <s v="ACT"/>
    <x v="1"/>
  </r>
  <r>
    <s v="20/06/2015-30/06/2015"/>
    <x v="17"/>
    <x v="1"/>
    <x v="2"/>
    <x v="1"/>
    <s v="L6014W         "/>
    <x v="53"/>
    <d v="2015-06-19T00:00:00"/>
    <n v="340"/>
    <n v="95"/>
    <n v="32300"/>
    <s v="ZHONGSHAN, CHINA                             "/>
    <s v="JOEY,LOUISA  (EM)   "/>
    <n v="148740"/>
    <m/>
    <n v="89423"/>
    <n v="200"/>
    <n v="0"/>
    <n v="50"/>
    <s v="PENDING BUYER'S DECISION"/>
    <n v="250"/>
    <x v="1"/>
    <s v="ACT"/>
    <x v="1"/>
  </r>
  <r>
    <s v="20/06/2015-30/06/2015"/>
    <x v="17"/>
    <x v="1"/>
    <x v="2"/>
    <x v="1"/>
    <s v="L6014S         "/>
    <x v="53"/>
    <d v="2015-06-23T00:00:00"/>
    <n v="170"/>
    <n v="99"/>
    <n v="16830"/>
    <s v="ZHONGSHAN, CHINA                             "/>
    <s v="LOUISA (EM)         "/>
    <n v="148792"/>
    <m/>
    <n v="89424"/>
    <n v="200"/>
    <n v="0"/>
    <n v="50"/>
    <s v="RELEASED FOR SHIPMENT         "/>
    <n v="250"/>
    <x v="1"/>
    <s v="ACT"/>
    <x v="1"/>
  </r>
  <r>
    <s v="01/06/2015-05/06/2015"/>
    <x v="18"/>
    <x v="1"/>
    <x v="2"/>
    <x v="1"/>
    <s v="OR125TLS       "/>
    <x v="13"/>
    <d v="2015-06-02T00:00:00"/>
    <n v="726"/>
    <n v="26.91"/>
    <n v="19536.66"/>
    <s v="CIXI, CHINA                                  "/>
    <s v="PHONE, SUMMER (CK)  "/>
    <n v="148185"/>
    <m/>
    <n v="88996"/>
    <n v="200"/>
    <n v="0"/>
    <n v="35"/>
    <s v="RELEASED FOR SHIPMENT         "/>
    <n v="235"/>
    <x v="2"/>
    <s v="ACT"/>
    <x v="1"/>
  </r>
  <r>
    <s v="01/06/2015-05/06/2015"/>
    <x v="18"/>
    <x v="1"/>
    <x v="2"/>
    <x v="1"/>
    <s v="NOC ECO 25TLS  "/>
    <x v="13"/>
    <d v="2015-06-05T00:00:00"/>
    <n v="400"/>
    <n v="25.84"/>
    <n v="10336"/>
    <s v="CIXI, CHINA                                  "/>
    <s v="SUMMER, PAUL (CK)   "/>
    <n v="148279"/>
    <m/>
    <n v="88997"/>
    <n v="200"/>
    <n v="0"/>
    <n v="35"/>
    <s v="RELEASED FOR SHIPMENT         "/>
    <n v="235"/>
    <x v="2"/>
    <s v="ACT"/>
    <x v="1"/>
  </r>
  <r>
    <s v="01/06/2015-05/06/2015"/>
    <x v="18"/>
    <x v="1"/>
    <x v="2"/>
    <x v="1"/>
    <s v="DXSTG25        "/>
    <x v="16"/>
    <d v="2015-06-01T00:00:00"/>
    <n v="1360"/>
    <n v="47"/>
    <n v="63920"/>
    <s v="SHEN ZHEN, CHINA                             "/>
    <s v="ANN, COCO (CK)      "/>
    <n v="148158"/>
    <m/>
    <n v="88998"/>
    <n v="319.60000000000002"/>
    <n v="0"/>
    <n v="40"/>
    <s v="PLEASE ADVISE YOUR DISPOSITION"/>
    <n v="359.6"/>
    <x v="2"/>
    <s v="ACT"/>
    <x v="1"/>
  </r>
  <r>
    <s v="01/06/2015-05/06/2015"/>
    <x v="18"/>
    <x v="1"/>
    <x v="2"/>
    <x v="1"/>
    <s v="OSN20R         "/>
    <x v="14"/>
    <d v="2015-06-02T00:00:00"/>
    <n v="200"/>
    <n v="104.03"/>
    <n v="20806"/>
    <s v="NING BO, CHINA                               "/>
    <s v="JOYCE (CK)          "/>
    <n v="148181"/>
    <m/>
    <n v="88999"/>
    <n v="104"/>
    <n v="0"/>
    <n v="15"/>
    <s v="RELEASED FOR SHIPMENT         "/>
    <n v="119"/>
    <x v="2"/>
    <s v="ACT"/>
    <x v="1"/>
  </r>
  <r>
    <s v="01/06/2015-05/06/2015"/>
    <x v="18"/>
    <x v="1"/>
    <x v="2"/>
    <x v="1"/>
    <s v="JAZ20W         "/>
    <x v="14"/>
    <d v="2015-06-02T00:00:00"/>
    <n v="416"/>
    <n v="59.43"/>
    <n v="24722.880000000001"/>
    <s v="NING BO, CHINA                               "/>
    <s v="ALAN, PAUL (CK)     "/>
    <n v="148182"/>
    <m/>
    <n v="89000"/>
    <n v="160"/>
    <n v="0"/>
    <n v="15"/>
    <s v="RELEASED FOR SHIPMENT         "/>
    <n v="175"/>
    <x v="2"/>
    <s v="ACT"/>
    <x v="1"/>
  </r>
  <r>
    <s v="01/06/2015-05/06/2015"/>
    <x v="18"/>
    <x v="1"/>
    <x v="2"/>
    <x v="1"/>
    <s v="CDW12WWN       "/>
    <x v="14"/>
    <d v="2015-06-04T00:00:00"/>
    <n v="162"/>
    <n v="116.43"/>
    <n v="18861.66"/>
    <s v="NING BO, CHINA                               "/>
    <s v="JOYCE (CK)          "/>
    <n v="148247"/>
    <m/>
    <n v="89001"/>
    <n v="94.3"/>
    <n v="0"/>
    <n v="15"/>
    <s v="RELEASED FOR SHIPMENT         "/>
    <n v="109.3"/>
    <x v="2"/>
    <s v="ACT"/>
    <x v="1"/>
  </r>
  <r>
    <s v="01/06/2015-05/06/2015"/>
    <x v="18"/>
    <x v="1"/>
    <x v="2"/>
    <x v="1"/>
    <s v="RND020         "/>
    <x v="14"/>
    <d v="2015-06-05T00:00:00"/>
    <n v="135"/>
    <n v="111.97"/>
    <n v="15115.95"/>
    <s v="NINGBO, CHINA                                "/>
    <s v="JOYCE, ALAN (EM)    "/>
    <n v="148272"/>
    <m/>
    <n v="89002"/>
    <n v="80"/>
    <n v="0"/>
    <n v="15"/>
    <s v="RELEASED FOR SHIPMENT         "/>
    <n v="95"/>
    <x v="2"/>
    <s v="ACT"/>
    <x v="1"/>
  </r>
  <r>
    <s v="01/06/2015-05/06/2015"/>
    <x v="18"/>
    <x v="1"/>
    <x v="2"/>
    <x v="1"/>
    <s v="DF2608-EU      "/>
    <x v="14"/>
    <d v="2015-06-05T00:00:00"/>
    <n v="173"/>
    <n v="93.3"/>
    <n v="16140.9"/>
    <s v="NING BO, CHINA                               "/>
    <s v="SALLY, JODIE (CK)   "/>
    <n v="148280"/>
    <m/>
    <n v="89003"/>
    <n v="80.7"/>
    <n v="0"/>
    <n v="15"/>
    <s v="RELEASED FOR SHIPMENT         "/>
    <n v="95.7"/>
    <x v="2"/>
    <s v="ACT"/>
    <x v="1"/>
  </r>
  <r>
    <s v="01/06/2015-05/06/2015"/>
    <x v="18"/>
    <x v="1"/>
    <x v="2"/>
    <x v="1"/>
    <s v="CFP3873O-EU-D  "/>
    <x v="14"/>
    <d v="2015-06-05T00:00:00"/>
    <n v="65"/>
    <n v="123.6"/>
    <n v="8034"/>
    <s v="NING BO, CHINA                               "/>
    <s v="JOYCE, ALAN (CK)    "/>
    <n v="148281"/>
    <m/>
    <n v="89004"/>
    <n v="80"/>
    <n v="0"/>
    <n v="15"/>
    <s v="RELEASED FOR SHIPMENT         "/>
    <n v="95"/>
    <x v="2"/>
    <s v="ACT"/>
    <x v="1"/>
  </r>
  <r>
    <s v="06/06/2015-12/06/2015"/>
    <x v="18"/>
    <x v="1"/>
    <x v="2"/>
    <x v="1"/>
    <s v="C120LCD        "/>
    <x v="38"/>
    <d v="2015-06-12T00:00:00"/>
    <n v="600"/>
    <n v="20.190000000000001"/>
    <n v="12114"/>
    <s v="SHENZHEN CHINA                               "/>
    <s v="ANN (EM)            "/>
    <n v="148499"/>
    <m/>
    <n v="89131"/>
    <n v="200"/>
    <n v="0"/>
    <n v="45"/>
    <s v="RELEASED FOR SHIPMENT         "/>
    <n v="245"/>
    <x v="2"/>
    <s v="ACT"/>
    <x v="1"/>
  </r>
  <r>
    <s v="06/06/2015-12/06/2015"/>
    <x v="18"/>
    <x v="1"/>
    <x v="2"/>
    <x v="1"/>
    <s v="C120TLS        "/>
    <x v="38"/>
    <d v="2015-06-12T00:00:00"/>
    <n v="1000"/>
    <n v="14.15"/>
    <n v="14150"/>
    <s v="SHENZHEN, CHINA                              "/>
    <s v="LINDA (EM)          "/>
    <n v="148500"/>
    <m/>
    <n v="89132"/>
    <n v="200"/>
    <n v="0"/>
    <n v="0"/>
    <s v="PLEASE ADVISE YOUR DISPOSITION"/>
    <n v="200"/>
    <x v="2"/>
    <s v="ACT"/>
    <x v="1"/>
  </r>
  <r>
    <s v="06/06/2015-12/06/2015"/>
    <x v="18"/>
    <x v="1"/>
    <x v="2"/>
    <x v="1"/>
    <s v="IR218S         "/>
    <x v="12"/>
    <d v="2015-06-09T00:00:00"/>
    <n v="2088"/>
    <n v="17"/>
    <n v="35496"/>
    <s v="NING BO, CHINA                               "/>
    <s v="PHONE, ALAN (CK)    "/>
    <n v="148380"/>
    <m/>
    <n v="89133"/>
    <n v="200"/>
    <n v="0"/>
    <n v="60"/>
    <s v="RELEASED FOR SHIPMENT         "/>
    <n v="260"/>
    <x v="2"/>
    <s v="ACT"/>
    <x v="1"/>
  </r>
  <r>
    <s v="06/06/2015-12/06/2015"/>
    <x v="18"/>
    <x v="1"/>
    <x v="2"/>
    <x v="1"/>
    <s v="BS1801W        "/>
    <x v="12"/>
    <d v="2015-06-12T00:00:00"/>
    <n v="2336"/>
    <n v="19.5"/>
    <n v="45552"/>
    <s v="NINGBO, CHINA                                "/>
    <s v="ALAN, ERIC (AS)     "/>
    <n v="148506"/>
    <m/>
    <n v="89134"/>
    <n v="227.8"/>
    <n v="0"/>
    <n v="60"/>
    <s v="RELEASED FOR SHIPMENT         "/>
    <n v="287.8"/>
    <x v="2"/>
    <s v="ACT"/>
    <x v="1"/>
  </r>
  <r>
    <s v="06/06/2015-12/06/2015"/>
    <x v="18"/>
    <x v="1"/>
    <x v="2"/>
    <x v="1"/>
    <s v="FTE20          "/>
    <x v="15"/>
    <d v="2015-06-11T00:00:00"/>
    <n v="1326"/>
    <n v="92"/>
    <n v="121992"/>
    <s v="ZHONGSHAN, CHINA                             "/>
    <s v="KIKI, LOUISA (EM)   "/>
    <n v="148451"/>
    <m/>
    <n v="89135"/>
    <n v="610"/>
    <n v="0"/>
    <n v="50"/>
    <s v="RELEASED FOR SHIPMENT         "/>
    <n v="660"/>
    <x v="2"/>
    <s v="ACT"/>
    <x v="1"/>
  </r>
  <r>
    <s v="06/06/2015-12/06/2015"/>
    <x v="18"/>
    <x v="1"/>
    <x v="2"/>
    <x v="1"/>
    <s v="NOC ECO 20TLS  "/>
    <x v="13"/>
    <d v="2015-06-06T00:00:00"/>
    <n v="300"/>
    <n v="22.59"/>
    <n v="6777"/>
    <s v="CIXI, CHINA                                  "/>
    <s v="PHONE, JERRY (CK)   "/>
    <n v="148298"/>
    <m/>
    <n v="89136"/>
    <n v="200"/>
    <n v="0"/>
    <n v="35"/>
    <s v="RELEASED FOR SHIPMENT         "/>
    <n v="235"/>
    <x v="2"/>
    <s v="ACT"/>
    <x v="1"/>
  </r>
  <r>
    <s v="06/06/2015-12/06/2015"/>
    <x v="18"/>
    <x v="1"/>
    <x v="2"/>
    <x v="1"/>
    <s v="NOC ECO 15TLS  "/>
    <x v="13"/>
    <d v="2015-06-06T00:00:00"/>
    <n v="318"/>
    <n v="19.64"/>
    <n v="6245.52"/>
    <s v="CIXI, CHINA                                  "/>
    <s v="SUMMER, JERRY (CK)  "/>
    <n v="148299"/>
    <m/>
    <n v="89137"/>
    <n v="200"/>
    <n v="0"/>
    <n v="0"/>
    <s v="RELEASED FOR SHIPMENT         "/>
    <n v="200"/>
    <x v="2"/>
    <s v="ACT"/>
    <x v="1"/>
  </r>
  <r>
    <s v="06/06/2015-12/06/2015"/>
    <x v="18"/>
    <x v="1"/>
    <x v="2"/>
    <x v="1"/>
    <s v="402E           "/>
    <x v="13"/>
    <d v="2015-06-11T00:00:00"/>
    <n v="830"/>
    <n v="21.5"/>
    <n v="17845"/>
    <s v="CIXI, CHINA                                  "/>
    <s v="SUMMER, JERRY (CK)  "/>
    <n v="148461"/>
    <m/>
    <n v="89141"/>
    <n v="200"/>
    <n v="0"/>
    <n v="35"/>
    <s v="RELEASED FOR SHIPMENT         "/>
    <n v="235"/>
    <x v="2"/>
    <s v="ACT"/>
    <x v="1"/>
  </r>
  <r>
    <s v="06/06/2015-12/06/2015"/>
    <x v="18"/>
    <x v="1"/>
    <x v="2"/>
    <x v="1"/>
    <s v="RD907TS        "/>
    <x v="13"/>
    <d v="2015-06-11T00:00:00"/>
    <n v="318"/>
    <n v="19.64"/>
    <n v="6245.52"/>
    <s v="CIXI, CHINA                                  "/>
    <s v="PHONE, SUMMER (CK)  "/>
    <n v="148462"/>
    <m/>
    <n v="89142"/>
    <n v="200"/>
    <n v="0"/>
    <n v="0"/>
    <s v="RELEASED FOR SHIPMENT         "/>
    <n v="200"/>
    <x v="2"/>
    <s v="ACT"/>
    <x v="1"/>
  </r>
  <r>
    <s v="06/06/2015-12/06/2015"/>
    <x v="18"/>
    <x v="1"/>
    <x v="2"/>
    <x v="1"/>
    <s v="BLF50-EU       "/>
    <x v="14"/>
    <d v="2015-06-08T00:00:00"/>
    <n v="220"/>
    <n v="147.38"/>
    <n v="32423.599999999999"/>
    <s v="NING BO, CHINA                               "/>
    <s v="PHONE,SALLY (CK)    "/>
    <n v="148323"/>
    <m/>
    <n v="89144"/>
    <n v="162"/>
    <n v="0"/>
    <n v="15"/>
    <s v="RELEASED FOR SHIPMENT         "/>
    <n v="177"/>
    <x v="2"/>
    <s v="ACT"/>
    <x v="1"/>
  </r>
  <r>
    <s v="06/06/2015-12/06/2015"/>
    <x v="18"/>
    <x v="1"/>
    <x v="2"/>
    <x v="1"/>
    <s v="CVL20N         "/>
    <x v="14"/>
    <d v="2015-06-09T00:00:00"/>
    <n v="416"/>
    <n v="56.12"/>
    <n v="23345.919999999998"/>
    <s v="NING BO, CHINA                               "/>
    <s v="JOYCE, SALLY (CK)   "/>
    <n v="148381"/>
    <m/>
    <n v="89145"/>
    <n v="160"/>
    <n v="0"/>
    <n v="15"/>
    <s v="RELEASED FOR SHIPMENT         "/>
    <n v="175"/>
    <x v="2"/>
    <s v="ACT"/>
    <x v="1"/>
  </r>
  <r>
    <s v="06/06/2015-12/06/2015"/>
    <x v="18"/>
    <x v="1"/>
    <x v="2"/>
    <x v="1"/>
    <s v="SAVENA BC      "/>
    <x v="14"/>
    <d v="2015-06-11T00:00:00"/>
    <n v="792"/>
    <n v="59.09"/>
    <n v="46799.28"/>
    <s v="NING BO, CHINA                               "/>
    <s v="JOYCE, SALLY (CK)   "/>
    <n v="148460"/>
    <m/>
    <n v="89146"/>
    <n v="234"/>
    <n v="0"/>
    <n v="15"/>
    <s v="RELEASED FOR SHIPMENT         "/>
    <n v="249"/>
    <x v="2"/>
    <s v="ACT"/>
    <x v="1"/>
  </r>
  <r>
    <s v="13/06/2015-19/06/2015"/>
    <x v="18"/>
    <x v="1"/>
    <x v="2"/>
    <x v="1"/>
    <s v="DXUF30TN       "/>
    <x v="54"/>
    <d v="2015-06-15T00:00:00"/>
    <n v="408"/>
    <n v="16.37"/>
    <n v="6678.96"/>
    <s v="HUIZHOU, CHINA                               "/>
    <s v="ANN, TRACY (EM)     "/>
    <n v="148548"/>
    <m/>
    <n v="89310"/>
    <n v="200"/>
    <n v="0"/>
    <n v="65"/>
    <s v="RELEASED FOR SHIPMENT         "/>
    <n v="265"/>
    <x v="2"/>
    <s v="ACT"/>
    <x v="1"/>
  </r>
  <r>
    <s v="13/06/2015-19/06/2015"/>
    <x v="18"/>
    <x v="1"/>
    <x v="2"/>
    <x v="1"/>
    <s v="CLIMA FUTUR 200"/>
    <x v="54"/>
    <d v="2015-06-16T00:00:00"/>
    <n v="1800"/>
    <n v="30.65"/>
    <n v="55170"/>
    <s v="HUIZHOU, CHINA                               "/>
    <s v="CELIA (EM)          "/>
    <n v="148601"/>
    <m/>
    <n v="89311"/>
    <n v="275.85000000000002"/>
    <n v="0"/>
    <n v="65"/>
    <s v="RELEASED FOR SHIPMENT         "/>
    <n v="340.85"/>
    <x v="2"/>
    <s v="ACT"/>
    <x v="1"/>
  </r>
  <r>
    <s v="19/06/2015-26/06/2015"/>
    <x v="18"/>
    <x v="1"/>
    <x v="2"/>
    <x v="1"/>
    <s v="DXUF30TN       "/>
    <x v="54"/>
    <d v="2015-06-19T00:00:00"/>
    <n v="5136"/>
    <n v="16.37"/>
    <n v="84076.32"/>
    <s v="HUIZHOU, CHINA                               "/>
    <s v="TRACY,SUNNY (EM)    "/>
    <n v="148750"/>
    <m/>
    <n v="89312"/>
    <n v="420.2"/>
    <n v="0"/>
    <n v="65"/>
    <s v="RELEASED FOR SHIPMENT         "/>
    <n v="485.2"/>
    <x v="2"/>
    <s v="ACT"/>
    <x v="1"/>
  </r>
  <r>
    <s v="13/06/2015-19/06/2015"/>
    <x v="18"/>
    <x v="1"/>
    <x v="2"/>
    <x v="1"/>
    <s v="BS1801S        "/>
    <x v="12"/>
    <d v="2015-06-15T00:00:00"/>
    <n v="2336"/>
    <n v="16.18"/>
    <n v="37796.480000000003"/>
    <s v="NING BO, CHINA                               "/>
    <s v="ALAN, SIMON (CK)    "/>
    <n v="148560"/>
    <m/>
    <n v="89313"/>
    <n v="200"/>
    <n v="0"/>
    <n v="30"/>
    <s v="RELEASED FOR SHIPMENT         "/>
    <n v="230"/>
    <x v="2"/>
    <s v="ACT"/>
    <x v="1"/>
  </r>
  <r>
    <s v="13/06/2015-19/06/2015"/>
    <x v="18"/>
    <x v="1"/>
    <x v="2"/>
    <x v="1"/>
    <s v="IR106S         "/>
    <x v="12"/>
    <d v="2015-06-15T00:00:00"/>
    <n v="1008"/>
    <n v="18.399999999999999"/>
    <n v="18547.2"/>
    <s v="NING BO, CHINA                               "/>
    <s v="SIMON, ALAN (CK)    "/>
    <n v="148561"/>
    <m/>
    <n v="89314"/>
    <n v="200"/>
    <n v="0"/>
    <n v="30"/>
    <s v="RELEASED FOR SHIPMENT         "/>
    <n v="230"/>
    <x v="2"/>
    <s v="ACT"/>
    <x v="1"/>
  </r>
  <r>
    <s v="13/06/2015-19/06/2015"/>
    <x v="18"/>
    <x v="1"/>
    <x v="2"/>
    <x v="1"/>
    <s v="BS1201S        "/>
    <x v="12"/>
    <d v="2015-06-16T00:00:00"/>
    <n v="2336"/>
    <n v="15.8"/>
    <n v="36908.800000000003"/>
    <s v="NING BO, CHINA                               "/>
    <s v="ALAN (CK)           "/>
    <n v="148606"/>
    <m/>
    <n v="89315"/>
    <n v="200"/>
    <n v="0"/>
    <n v="60"/>
    <s v="REJECTED FOR SHIPMENT         "/>
    <n v="260"/>
    <x v="2"/>
    <s v="ACT"/>
    <x v="1"/>
  </r>
  <r>
    <s v="13/06/2015-19/06/2015"/>
    <x v="18"/>
    <x v="1"/>
    <x v="2"/>
    <x v="1"/>
    <s v="NOC ECO 20TLS  "/>
    <x v="13"/>
    <d v="2015-06-13T00:00:00"/>
    <n v="528"/>
    <n v="22.94"/>
    <n v="12112.32"/>
    <s v="CIXI, CHINA                                  "/>
    <s v="SUMMER, ALAN (CK)   "/>
    <n v="148512"/>
    <m/>
    <n v="89316"/>
    <n v="200"/>
    <n v="0"/>
    <n v="35"/>
    <s v="RELEASED FOR SHIPMENT         "/>
    <n v="235"/>
    <x v="2"/>
    <s v="ACT"/>
    <x v="1"/>
  </r>
  <r>
    <s v="13/06/2015-19/06/2015"/>
    <x v="18"/>
    <x v="1"/>
    <x v="2"/>
    <x v="1"/>
    <s v="WW101E         "/>
    <x v="13"/>
    <d v="2015-06-16T00:00:00"/>
    <n v="476"/>
    <n v="40.659999999999997"/>
    <n v="19354.16"/>
    <s v="CIXI, CHINA                                  "/>
    <s v="SUMMER (CK)         "/>
    <n v="148608"/>
    <m/>
    <n v="89317"/>
    <n v="200"/>
    <n v="0"/>
    <n v="35"/>
    <s v="RELEASED FOR SHIPMENT         "/>
    <n v="235"/>
    <x v="2"/>
    <s v="ACT"/>
    <x v="1"/>
  </r>
  <r>
    <s v="13/06/2015-19/06/2015"/>
    <x v="18"/>
    <x v="1"/>
    <x v="2"/>
    <x v="1"/>
    <s v="NOC ECO 25TLS  "/>
    <x v="13"/>
    <d v="2015-06-18T00:00:00"/>
    <n v="459"/>
    <n v="26.23"/>
    <n v="12039.57"/>
    <s v="CIXI, CHINA                                  "/>
    <s v="SUMMER (CK)         "/>
    <n v="148688"/>
    <m/>
    <n v="89318"/>
    <n v="200"/>
    <n v="0"/>
    <n v="35"/>
    <s v="RELEASED FOR SHIPMENT         "/>
    <n v="235"/>
    <x v="2"/>
    <s v="ACT"/>
    <x v="1"/>
  </r>
  <r>
    <s v="13/06/2015-19/06/2015"/>
    <x v="18"/>
    <x v="1"/>
    <x v="2"/>
    <x v="1"/>
    <s v="BALMORAL BR    "/>
    <x v="14"/>
    <d v="2015-06-15T00:00:00"/>
    <n v="792"/>
    <n v="75.09"/>
    <n v="59471.28"/>
    <s v="NING BO, CHINA                               "/>
    <s v="JOYCE, SALLY (CK)   "/>
    <n v="148550"/>
    <m/>
    <n v="89319"/>
    <n v="297.39999999999998"/>
    <n v="0"/>
    <n v="15"/>
    <s v="RELEASED FOR SHIPMENT         "/>
    <n v="312.39999999999998"/>
    <x v="2"/>
    <s v="ACT"/>
    <x v="1"/>
  </r>
  <r>
    <s v="13/06/2015-19/06/2015"/>
    <x v="18"/>
    <x v="1"/>
    <x v="2"/>
    <x v="1"/>
    <s v="6903040900     "/>
    <x v="14"/>
    <d v="2015-06-16T00:00:00"/>
    <n v="195"/>
    <n v="56.81"/>
    <n v="11077.95"/>
    <s v="NING BO, CHINA                               "/>
    <s v="JOYCE, SALLY (CK)   "/>
    <n v="148603"/>
    <m/>
    <n v="89320"/>
    <n v="80"/>
    <n v="0"/>
    <n v="15"/>
    <s v="RELEASED FOR SHIPMENT         "/>
    <n v="95"/>
    <x v="2"/>
    <s v="ACT"/>
    <x v="1"/>
  </r>
  <r>
    <s v="13/06/2015-19/06/2015"/>
    <x v="18"/>
    <x v="1"/>
    <x v="2"/>
    <x v="1"/>
    <s v="VIOTTA UK      "/>
    <x v="14"/>
    <d v="2015-06-16T00:00:00"/>
    <n v="576"/>
    <n v="39.909999999999997"/>
    <n v="22988.16"/>
    <s v="NING BO, CHINA                               "/>
    <s v="PHONE, SALLY (DYLAN)"/>
    <n v="148604"/>
    <m/>
    <n v="89321"/>
    <n v="160"/>
    <n v="0"/>
    <n v="15"/>
    <s v="RELEASED FOR SHIPMENT         "/>
    <n v="175"/>
    <x v="2"/>
    <s v="ACT"/>
    <x v="1"/>
  </r>
  <r>
    <s v="13/06/2015-19/06/2015"/>
    <x v="18"/>
    <x v="1"/>
    <x v="2"/>
    <x v="1"/>
    <s v="CLV20B         "/>
    <x v="14"/>
    <d v="2015-06-17T00:00:00"/>
    <n v="90"/>
    <n v="81.430000000000007"/>
    <n v="7328.7"/>
    <s v="NING BO, CHINA                               "/>
    <s v="PHONE, SIMON (CK)   "/>
    <n v="148637"/>
    <m/>
    <n v="89322"/>
    <n v="80"/>
    <n v="0"/>
    <n v="15"/>
    <s v="RELEASED FOR SHIPMENT         "/>
    <n v="95"/>
    <x v="2"/>
    <s v="ACT"/>
    <x v="1"/>
  </r>
  <r>
    <s v="13/06/2015-19/06/2015"/>
    <x v="18"/>
    <x v="1"/>
    <x v="2"/>
    <x v="1"/>
    <s v="GIF2SS         "/>
    <x v="14"/>
    <d v="2015-06-19T00:00:00"/>
    <n v="416"/>
    <n v="56.19"/>
    <n v="23375.040000000001"/>
    <s v="NING BO, CHINA                               "/>
    <s v="PHONE, JODIE (CK)   "/>
    <n v="148742"/>
    <m/>
    <n v="89323"/>
    <n v="160"/>
    <n v="0"/>
    <n v="15"/>
    <s v="RELEASED FOR SHIPMENT         "/>
    <n v="175"/>
    <x v="2"/>
    <s v="ACT"/>
    <x v="1"/>
  </r>
  <r>
    <s v="13/06/2015-19/06/2015"/>
    <x v="18"/>
    <x v="1"/>
    <x v="2"/>
    <x v="1"/>
    <s v="CFP3798WN-EU-D "/>
    <x v="14"/>
    <d v="2015-06-19T00:00:00"/>
    <n v="65"/>
    <n v="119.81"/>
    <n v="7787.65"/>
    <s v="NING BO, CHINA                               "/>
    <s v="JOYCE, SIMON (CK)   "/>
    <n v="148751"/>
    <m/>
    <n v="89324"/>
    <n v="80"/>
    <n v="0"/>
    <n v="15"/>
    <s v="RELEASED FOR SHIPMENT         "/>
    <n v="95"/>
    <x v="2"/>
    <s v="ACT"/>
    <x v="1"/>
  </r>
  <r>
    <s v="13/06/2015-19/06/2015"/>
    <x v="18"/>
    <x v="1"/>
    <x v="2"/>
    <x v="1"/>
    <s v="CFP3674WN-EU-D "/>
    <x v="14"/>
    <d v="2015-06-19T00:00:00"/>
    <n v="65"/>
    <n v="127.38"/>
    <n v="8279.7000000000007"/>
    <s v="NING BO, CHINA                               "/>
    <s v="SIMON, JOYCE (CK)   "/>
    <n v="148753"/>
    <m/>
    <n v="89325"/>
    <n v="80"/>
    <n v="0"/>
    <n v="15"/>
    <s v="RELEASED FOR SHIPMENT         "/>
    <n v="95"/>
    <x v="2"/>
    <s v="ACT"/>
    <x v="1"/>
  </r>
  <r>
    <s v="20/06/2015-30/06/2015"/>
    <x v="18"/>
    <x v="1"/>
    <x v="2"/>
    <x v="1"/>
    <s v="POM3           "/>
    <x v="54"/>
    <d v="2015-06-30T00:00:00"/>
    <n v="2304"/>
    <n v="15.7"/>
    <n v="36172.800000000003"/>
    <s v="HUIZHOU, CHINA                               "/>
    <s v="PAUL, EVA (EM)      "/>
    <n v="149044"/>
    <m/>
    <n v="89413"/>
    <n v="200"/>
    <n v="0"/>
    <n v="65"/>
    <s v="RELEASED FOR SHIPMENT         "/>
    <n v="265"/>
    <x v="2"/>
    <s v="ACT"/>
    <x v="1"/>
  </r>
  <r>
    <s v="20/06/2015-30/06/2015"/>
    <x v="18"/>
    <x v="1"/>
    <x v="2"/>
    <x v="1"/>
    <s v="DXUF30TN       "/>
    <x v="54"/>
    <d v="2015-06-29T00:00:00"/>
    <n v="5544"/>
    <n v="16.37"/>
    <n v="90755.28"/>
    <s v="HUIZHOU, CHINA                               "/>
    <s v="ANN, TRACY (EM)     "/>
    <n v="148976"/>
    <m/>
    <n v="89433"/>
    <n v="453.8"/>
    <n v="0"/>
    <n v="65"/>
    <s v="RELEASED FOR SHIPMENT         "/>
    <n v="518.79999999999995"/>
    <x v="2"/>
    <s v="ACT"/>
    <x v="1"/>
  </r>
  <r>
    <s v="20/06/2015-30/06/2015"/>
    <x v="18"/>
    <x v="1"/>
    <x v="2"/>
    <x v="1"/>
    <s v="DM30-BW1053    "/>
    <x v="33"/>
    <d v="2015-06-30T00:00:00"/>
    <n v="77"/>
    <n v="150.99"/>
    <n v="11626.23"/>
    <s v="DONGGUAN, CHINA                              "/>
    <s v="SALLY, JULIE (AS)   "/>
    <n v="149070"/>
    <m/>
    <n v="89434"/>
    <n v="200"/>
    <n v="0"/>
    <n v="40"/>
    <s v="RELEASED FOR SHIPMENT         "/>
    <n v="240"/>
    <x v="2"/>
    <s v="ACT"/>
    <x v="1"/>
  </r>
  <r>
    <s v="20/06/2015-30/06/2015"/>
    <x v="18"/>
    <x v="1"/>
    <x v="2"/>
    <x v="1"/>
    <s v="BY801S         "/>
    <x v="12"/>
    <d v="2015-06-23T00:00:00"/>
    <n v="1008"/>
    <n v="18.05"/>
    <n v="18194.400000000001"/>
    <s v="NING BO, CHINA                               "/>
    <s v="PHONE, ALAN (CK)    "/>
    <n v="148795"/>
    <m/>
    <n v="89435"/>
    <n v="200"/>
    <n v="0"/>
    <n v="30"/>
    <s v="RELEASED FOR SHIPMENT         "/>
    <n v="230"/>
    <x v="2"/>
    <s v="ACT"/>
    <x v="1"/>
  </r>
  <r>
    <s v="20/06/2015-30/06/2015"/>
    <x v="18"/>
    <x v="1"/>
    <x v="2"/>
    <x v="1"/>
    <s v="BK2001S        "/>
    <x v="12"/>
    <d v="2015-06-23T00:00:00"/>
    <n v="2088"/>
    <n v="16.5"/>
    <n v="34452"/>
    <s v="NING BO, CHINA                               "/>
    <s v="PHONE, ALAN (CK)    "/>
    <n v="148796"/>
    <m/>
    <n v="89436"/>
    <n v="200"/>
    <n v="0"/>
    <n v="30"/>
    <s v="RELEASED FOR SHIPMENT         "/>
    <n v="230"/>
    <x v="2"/>
    <s v="ACT"/>
    <x v="1"/>
  </r>
  <r>
    <s v="20/06/2015-30/06/2015"/>
    <x v="18"/>
    <x v="1"/>
    <x v="2"/>
    <x v="1"/>
    <s v="402E           "/>
    <x v="13"/>
    <d v="2015-06-22T00:00:00"/>
    <n v="3218"/>
    <n v="21.5"/>
    <n v="69187"/>
    <s v="CIXI, CHINA                                  "/>
    <s v="SUMMER, JERRY (EM)  "/>
    <n v="148773"/>
    <m/>
    <n v="89437"/>
    <n v="345.9"/>
    <n v="0"/>
    <n v="35"/>
    <s v="RELEASED FOR SHIPMENT         "/>
    <n v="380.9"/>
    <x v="2"/>
    <s v="ACT"/>
    <x v="1"/>
  </r>
  <r>
    <s v="20/06/2015-30/06/2015"/>
    <x v="18"/>
    <x v="1"/>
    <x v="2"/>
    <x v="1"/>
    <s v="G2TSN          "/>
    <x v="13"/>
    <d v="2015-06-24T00:00:00"/>
    <n v="4048"/>
    <n v="13.5"/>
    <n v="54648"/>
    <s v="CIXI, CHINA                                  "/>
    <s v="SUMMER, ZITA (EM)   "/>
    <n v="148829"/>
    <m/>
    <n v="89438"/>
    <n v="273.2"/>
    <n v="0"/>
    <n v="35"/>
    <s v="RELEASED FOR SHIPMENT         "/>
    <n v="308.2"/>
    <x v="2"/>
    <s v="ACT"/>
    <x v="1"/>
  </r>
  <r>
    <s v="20/06/2015-30/06/2015"/>
    <x v="18"/>
    <x v="1"/>
    <x v="2"/>
    <x v="1"/>
    <s v="NSM20          "/>
    <x v="14"/>
    <d v="2015-06-22T00:00:00"/>
    <n v="254"/>
    <n v="34.36"/>
    <n v="8727.44"/>
    <s v="NINGBO, CHINA                                "/>
    <s v="JOYCE, SIMON (EM)   "/>
    <n v="148771"/>
    <m/>
    <n v="89439"/>
    <n v="80"/>
    <n v="0"/>
    <n v="15"/>
    <s v="RELEASED FOR SHIPMENT         "/>
    <n v="95"/>
    <x v="2"/>
    <s v="ACT"/>
    <x v="1"/>
  </r>
  <r>
    <s v="20/06/2015-30/06/2015"/>
    <x v="18"/>
    <x v="1"/>
    <x v="2"/>
    <x v="1"/>
    <s v="CFP3873BW-EU-D "/>
    <x v="14"/>
    <d v="2015-06-22T00:00:00"/>
    <n v="65"/>
    <n v="120.79"/>
    <n v="7851.35"/>
    <s v="NINGBO, CHINA                                "/>
    <s v="SIMON, JOYCE (EM)   "/>
    <n v="148772"/>
    <m/>
    <n v="89440"/>
    <n v="80"/>
    <n v="0"/>
    <n v="15"/>
    <s v="RELEASED FOR SHIPMENT         "/>
    <n v="95"/>
    <x v="2"/>
    <s v="ACT"/>
    <x v="1"/>
  </r>
  <r>
    <s v="20/06/2015-30/06/2015"/>
    <x v="18"/>
    <x v="1"/>
    <x v="2"/>
    <x v="1"/>
    <s v="CHASSIS 56     "/>
    <x v="14"/>
    <d v="2015-06-23T00:00:00"/>
    <n v="292"/>
    <n v="35.700000000000003"/>
    <n v="10424.4"/>
    <s v="NING BO, CHINA                               "/>
    <s v="SUNNY, SUMMER (CK)  "/>
    <n v="148797"/>
    <m/>
    <n v="89441"/>
    <n v="160"/>
    <n v="0"/>
    <n v="15"/>
    <s v="REJECTED FOR SHIPMENT         "/>
    <n v="175"/>
    <x v="2"/>
    <s v="ACT"/>
    <x v="1"/>
  </r>
  <r>
    <s v="20/06/2015-30/06/2015"/>
    <x v="18"/>
    <x v="1"/>
    <x v="2"/>
    <x v="1"/>
    <s v="LTH20          "/>
    <x v="14"/>
    <d v="2015-06-25T00:00:00"/>
    <n v="336"/>
    <n v="0.01"/>
    <n v="3.36"/>
    <s v="NINGBO, CHINA                                "/>
    <s v="SUNNY, SUMMER (EM)  "/>
    <n v="148864"/>
    <m/>
    <n v="89442"/>
    <n v="160"/>
    <n v="0"/>
    <n v="15"/>
    <s v="RELEASED FOR SHIPMENT         "/>
    <n v="175"/>
    <x v="2"/>
    <s v="ACT"/>
    <x v="1"/>
  </r>
  <r>
    <s v="20/06/2015-30/06/2015"/>
    <x v="18"/>
    <x v="1"/>
    <x v="2"/>
    <x v="1"/>
    <s v="MCFP15GW 205131"/>
    <x v="14"/>
    <d v="2015-06-26T00:00:00"/>
    <n v="196"/>
    <n v="85.21"/>
    <n v="16701.16"/>
    <s v="NINGBO, CHINA                                "/>
    <s v="JOYCE (CK)          "/>
    <n v="148889"/>
    <m/>
    <n v="89443"/>
    <n v="83.5"/>
    <n v="0"/>
    <n v="15"/>
    <s v="RELEASED FOR SHIPMENT         "/>
    <n v="98.5"/>
    <x v="2"/>
    <s v="ACT"/>
    <x v="1"/>
  </r>
  <r>
    <s v="20/06/2015-30/06/2015"/>
    <x v="18"/>
    <x v="1"/>
    <x v="2"/>
    <x v="1"/>
    <s v="CLB20J         "/>
    <x v="14"/>
    <d v="2015-06-26T00:00:00"/>
    <n v="504"/>
    <n v="49.8"/>
    <n v="25099.200000000001"/>
    <s v="NING BO, CHINA                               "/>
    <s v="SUNNY, SIMON (CK)   "/>
    <n v="148910"/>
    <m/>
    <n v="89445"/>
    <n v="160"/>
    <n v="0"/>
    <n v="15"/>
    <s v="RELEASED FOR SHIPMENT         "/>
    <n v="175"/>
    <x v="2"/>
    <s v="ACT"/>
    <x v="1"/>
  </r>
  <r>
    <s v="20/06/2015-30/06/2015"/>
    <x v="18"/>
    <x v="1"/>
    <x v="2"/>
    <x v="1"/>
    <s v="MZT20 (020963) "/>
    <x v="14"/>
    <d v="2015-06-27T00:00:00"/>
    <n v="288"/>
    <n v="89.58"/>
    <n v="25799.040000000001"/>
    <s v="NING BO, CHINA                               "/>
    <s v="SIMON (CK)          "/>
    <n v="148926"/>
    <m/>
    <n v="89446"/>
    <n v="129"/>
    <n v="0"/>
    <n v="15"/>
    <s v="RELEASED FOR SHIPMENT         "/>
    <n v="144"/>
    <x v="2"/>
    <s v="ACT"/>
    <x v="1"/>
  </r>
  <r>
    <s v="20/06/2015-30/06/2015"/>
    <x v="18"/>
    <x v="1"/>
    <x v="2"/>
    <x v="1"/>
    <s v="6903040200     "/>
    <x v="14"/>
    <d v="2015-06-29T00:00:00"/>
    <n v="162"/>
    <n v="116.43"/>
    <n v="18861.66"/>
    <s v="NINGBO, CHINA                                "/>
    <s v="SUNNY, PHONE (CK)   "/>
    <n v="149007"/>
    <m/>
    <n v="89447"/>
    <n v="80"/>
    <n v="0"/>
    <n v="15"/>
    <s v="RELEASED FOR SHIPMENT         "/>
    <n v="95"/>
    <x v="2"/>
    <s v="ACT"/>
    <x v="1"/>
  </r>
  <r>
    <s v="20/06/2015-30/06/2015"/>
    <x v="18"/>
    <x v="1"/>
    <x v="2"/>
    <x v="1"/>
    <s v="6903040100(r06)"/>
    <x v="14"/>
    <d v="2015-06-29T00:00:00"/>
    <n v="52"/>
    <n v="130.49"/>
    <n v="6785.48"/>
    <s v="NING BO, CHINA                               "/>
    <s v="PHONE, SUNNY (CK)   "/>
    <n v="149008"/>
    <m/>
    <n v="89448"/>
    <n v="80"/>
    <n v="0"/>
    <n v="15"/>
    <s v="RELEASED FOR SHIPMENT         "/>
    <n v="95"/>
    <x v="2"/>
    <s v="ACT"/>
    <x v="1"/>
  </r>
  <r>
    <s v="20/06/2015-30/06/2015"/>
    <x v="18"/>
    <x v="1"/>
    <x v="2"/>
    <x v="1"/>
    <s v="JAZ20(114877)  "/>
    <x v="14"/>
    <d v="2015-06-29T00:00:00"/>
    <n v="168"/>
    <n v="45.94"/>
    <n v="7717.92"/>
    <s v="NING BO, CHINA                               "/>
    <s v="SUNNY, PHONE (CK)   "/>
    <n v="149009"/>
    <m/>
    <n v="89449"/>
    <n v="80"/>
    <n v="0"/>
    <n v="15"/>
    <s v="RELEASED FOR SHIPMENT         "/>
    <n v="95"/>
    <x v="2"/>
    <s v="ACT"/>
    <x v="1"/>
  </r>
  <r>
    <s v="20/06/2015-30/06/2015"/>
    <x v="18"/>
    <x v="1"/>
    <x v="2"/>
    <x v="1"/>
    <s v="JAZ20N         "/>
    <x v="14"/>
    <d v="2015-06-30T00:00:00"/>
    <n v="416"/>
    <n v="53.8"/>
    <n v="22380.799999999999"/>
    <s v="NINGBO, CHINA                                "/>
    <s v="SUMMER JODIE (DN)   "/>
    <n v="149075"/>
    <m/>
    <n v="89450"/>
    <n v="160"/>
    <n v="0"/>
    <n v="15"/>
    <s v="RELEASED FOR SHIPMENT         "/>
    <n v="175"/>
    <x v="2"/>
    <s v="ACT"/>
    <x v="1"/>
  </r>
  <r>
    <s v="01/06/2015-05/06/2015"/>
    <x v="19"/>
    <x v="1"/>
    <x v="2"/>
    <x v="1"/>
    <s v="BC12007GLED    "/>
    <x v="55"/>
    <d v="2015-06-01T00:00:00"/>
    <n v="56"/>
    <n v="322.52"/>
    <n v="18061.12"/>
    <s v="GUANGZHOU, CHINA                             "/>
    <s v="TRACY (EM)          "/>
    <n v="148138"/>
    <m/>
    <n v="89020"/>
    <n v="100"/>
    <n v="0"/>
    <n v="90"/>
    <s v="PENDING BUYER'S DECISION"/>
    <n v="190"/>
    <x v="1"/>
    <s v="ACT"/>
    <x v="1"/>
  </r>
  <r>
    <s v="01/06/2015-05/06/2015"/>
    <x v="19"/>
    <x v="1"/>
    <x v="2"/>
    <x v="1"/>
    <s v="BC12007KLED    "/>
    <x v="55"/>
    <d v="2015-06-01T00:00:00"/>
    <n v="66"/>
    <n v="200.53"/>
    <n v="13234.98"/>
    <s v="GUANGZHOU, CHINA                             "/>
    <s v="TRACY (EM)          "/>
    <n v="148139"/>
    <m/>
    <n v="89021"/>
    <n v="100"/>
    <n v="0"/>
    <n v="0"/>
    <s v="RELEASED FOR SHIPMENT         "/>
    <n v="100"/>
    <x v="1"/>
    <s v="ACT"/>
    <x v="1"/>
  </r>
  <r>
    <s v="06/06/2015-12/06/2015"/>
    <x v="19"/>
    <x v="1"/>
    <x v="2"/>
    <x v="1"/>
    <s v="BC6007GLED     "/>
    <x v="55"/>
    <d v="2015-06-09T00:00:00"/>
    <n v="144"/>
    <n v="189.62"/>
    <n v="27305.279999999999"/>
    <s v="GUANGZHOU, CHINA                             "/>
    <s v="TRACY,COCO (EM)     "/>
    <n v="148390"/>
    <m/>
    <n v="89022"/>
    <n v="200"/>
    <n v="0"/>
    <n v="90"/>
    <s v="REPORT OF SURVEY              "/>
    <n v="290"/>
    <x v="1"/>
    <s v="ACT"/>
    <x v="1"/>
  </r>
  <r>
    <s v="06/06/2015-12/06/2015"/>
    <x v="19"/>
    <x v="1"/>
    <x v="2"/>
    <x v="1"/>
    <s v="BC6007KLED     "/>
    <x v="55"/>
    <d v="2015-06-09T00:00:00"/>
    <n v="142"/>
    <n v="185.07"/>
    <n v="26279.94"/>
    <s v="GUANGZHOU, CHINA                             "/>
    <s v="TRACY, COCO (EM)    "/>
    <n v="148391"/>
    <m/>
    <n v="89169"/>
    <n v="136.5"/>
    <n v="0"/>
    <n v="90"/>
    <s v="RELEASED FOR SHIPMENT         "/>
    <n v="226.5"/>
    <x v="1"/>
    <s v="ACT"/>
    <x v="1"/>
  </r>
  <r>
    <s v="06/06/2015-12/06/2015"/>
    <x v="19"/>
    <x v="1"/>
    <x v="2"/>
    <x v="1"/>
    <s v="BC9027KLED     "/>
    <x v="55"/>
    <d v="2015-06-12T00:00:00"/>
    <n v="96"/>
    <n v="246.56"/>
    <n v="23669.760000000002"/>
    <s v="GUANGZHOU, CHINA                             "/>
    <s v="TRACY, COCO (EM)    "/>
    <n v="148511"/>
    <m/>
    <n v="89170"/>
    <n v="131.4"/>
    <n v="0"/>
    <n v="0"/>
    <s v="RELEASED FOR SHIPMENT         "/>
    <n v="131.4"/>
    <x v="1"/>
    <s v="ACT"/>
    <x v="1"/>
  </r>
  <r>
    <s v="06/06/2015-12/06/2015"/>
    <x v="19"/>
    <x v="1"/>
    <x v="2"/>
    <x v="1"/>
    <s v="BC9007KLED     "/>
    <x v="55"/>
    <d v="2015-06-12T00:00:00"/>
    <n v="96"/>
    <n v="239.19"/>
    <n v="22962.239999999998"/>
    <s v="GUANGZHOU, CHINA                             "/>
    <s v="TRACY, COCO (EM)    "/>
    <n v="148514"/>
    <m/>
    <n v="89171"/>
    <n v="118.4"/>
    <n v="0"/>
    <n v="90"/>
    <s v="PENDING BUYER'S DECISION"/>
    <n v="208.4"/>
    <x v="1"/>
    <s v="ACT"/>
    <x v="1"/>
  </r>
  <r>
    <s v="20/06/2015-26/06/2015"/>
    <x v="19"/>
    <x v="1"/>
    <x v="2"/>
    <x v="1"/>
    <s v="CRS600ST       "/>
    <x v="11"/>
    <d v="2015-06-19T00:00:00"/>
    <n v="22"/>
    <n v="515"/>
    <n v="11330"/>
    <s v="QINGDAO, CHINA                              "/>
    <s v="ANDY (CK)           "/>
    <n v="148744"/>
    <m/>
    <n v="89172"/>
    <n v="114.8"/>
    <n v="0"/>
    <n v="0"/>
    <s v="PENDING BUYER'S DECISION"/>
    <n v="114.8"/>
    <x v="1"/>
    <s v="ACT"/>
    <x v="1"/>
  </r>
  <r>
    <s v="20/06/2015-26/06/2015"/>
    <x v="19"/>
    <x v="1"/>
    <x v="2"/>
    <x v="1"/>
    <s v="CRS400ST       "/>
    <x v="11"/>
    <d v="2015-06-19T00:00:00"/>
    <n v="20"/>
    <n v="438"/>
    <n v="8760"/>
    <s v="QINGDAO, CHINA"/>
    <s v="ANDY (CK)           "/>
    <n v="148745"/>
    <m/>
    <n v="89300"/>
    <n v="100"/>
    <n v="45"/>
    <n v="20"/>
    <s v="PENDING BUYER'S DECISION"/>
    <n v="165"/>
    <x v="1"/>
    <s v="ACT"/>
    <x v="1"/>
  </r>
  <r>
    <s v="20/06/2015-26/06/2015"/>
    <x v="19"/>
    <x v="1"/>
    <x v="2"/>
    <x v="1"/>
    <s v="CRS200ST       "/>
    <x v="11"/>
    <d v="2015-06-19T00:00:00"/>
    <n v="20"/>
    <n v="251"/>
    <n v="5020"/>
    <s v="QINGDAO, CHINA"/>
    <s v="ANDY (CK)           "/>
    <n v="148747"/>
    <m/>
    <n v="89301"/>
    <n v="100"/>
    <n v="0"/>
    <n v="0"/>
    <s v="PENDING BUYER'S DECISION"/>
    <n v="100"/>
    <x v="1"/>
    <s v="ACT"/>
    <x v="1"/>
  </r>
  <r>
    <s v="20/06/2015-26/06/2015"/>
    <x v="19"/>
    <x v="1"/>
    <x v="2"/>
    <x v="1"/>
    <s v="CFS200ST       "/>
    <x v="11"/>
    <d v="2015-06-16T00:00:00"/>
    <n v="20"/>
    <n v="265"/>
    <n v="5300"/>
    <s v="QINGDAO, CHINA                               "/>
    <s v="ANDY (EM)           "/>
    <n v="148761"/>
    <m/>
    <n v="89302"/>
    <n v="100"/>
    <n v="0"/>
    <n v="0"/>
    <s v="PENDING BUYER'S DECISION"/>
    <n v="100"/>
    <x v="1"/>
    <s v="ACT"/>
    <x v="1"/>
  </r>
  <r>
    <s v="20/06/2015-26/06/2015"/>
    <x v="19"/>
    <x v="1"/>
    <x v="2"/>
    <x v="1"/>
    <s v="CRS200W        "/>
    <x v="11"/>
    <d v="2015-06-16T00:00:00"/>
    <n v="28"/>
    <n v="219"/>
    <n v="6132"/>
    <s v="QINGDAO, CHINA                               "/>
    <s v="ANDY (EM)           "/>
    <n v="148762"/>
    <m/>
    <n v="89303"/>
    <n v="100"/>
    <n v="0"/>
    <n v="0"/>
    <s v="PENDING BUYER'S DECISION"/>
    <n v="100"/>
    <x v="1"/>
    <s v="ACT"/>
    <x v="1"/>
  </r>
  <r>
    <s v="20/06/2015-26/06/2015"/>
    <x v="19"/>
    <x v="1"/>
    <x v="2"/>
    <x v="1"/>
    <s v="HEA701         "/>
    <x v="11"/>
    <d v="2015-06-16T00:00:00"/>
    <n v="40"/>
    <n v="249"/>
    <n v="9960"/>
    <s v="QINGDAO, CHINA"/>
    <s v="ANDY (CK)           "/>
    <n v="148764"/>
    <m/>
    <n v="89304"/>
    <n v="100"/>
    <n v="0"/>
    <n v="0"/>
    <s v="PENDING BUYER'S DECISION"/>
    <n v="100"/>
    <x v="1"/>
    <s v="ACT"/>
    <x v="1"/>
  </r>
  <r>
    <s v="01/06/2015-05/06/2015"/>
    <x v="19"/>
    <x v="2"/>
    <x v="2"/>
    <x v="1"/>
    <s v="BC9007KLED     "/>
    <x v="55"/>
    <d v="2015-06-02T00:00:00"/>
    <n v="48"/>
    <n v="0"/>
    <n v="0"/>
    <s v="GUANGZHOU, CHINA                             "/>
    <s v="TRACY (EM)          "/>
    <n v="148178"/>
    <m/>
    <s v="FS"/>
    <n v="100"/>
    <n v="45"/>
    <n v="20"/>
    <s v="PENDING BUYER'S DECISION"/>
    <n v="165"/>
    <x v="1"/>
    <s v="ACT"/>
    <x v="1"/>
  </r>
  <r>
    <s v="13/06/2015-19/06/2015"/>
    <x v="19"/>
    <x v="2"/>
    <x v="2"/>
    <x v="1"/>
    <s v="BC6007KLED     "/>
    <x v="55"/>
    <d v="2015-06-17T00:00:00"/>
    <n v="144"/>
    <n v="0"/>
    <n v="0"/>
    <s v="GUANGZHOU, CHINA                             "/>
    <s v="TRACY, JASON (EM)   "/>
    <n v="148651"/>
    <m/>
    <n v="89306"/>
    <n v="200"/>
    <n v="0"/>
    <n v="90"/>
    <s v="REPORT OF SURVEY              "/>
    <n v="290"/>
    <x v="1"/>
    <s v="ACT"/>
    <x v="1"/>
  </r>
  <r>
    <s v="20/06/2015-30/06/2015"/>
    <x v="19"/>
    <x v="2"/>
    <x v="2"/>
    <x v="1"/>
    <s v="BRS400W        "/>
    <x v="11"/>
    <d v="2015-06-26T00:00:00"/>
    <n v="54"/>
    <n v="0"/>
    <n v="0"/>
    <s v="QINGDAO, CHINA                              "/>
    <s v="ANDY (CK)           "/>
    <n v="148912"/>
    <m/>
    <n v="89426"/>
    <n v="200"/>
    <n v="45"/>
    <n v="150"/>
    <s v="REPORT OF SURVEY              "/>
    <n v="395"/>
    <x v="1"/>
    <s v="ACT"/>
    <x v="1"/>
  </r>
  <r>
    <s v="20/06/2015-30/06/2015"/>
    <x v="19"/>
    <x v="2"/>
    <x v="2"/>
    <x v="1"/>
    <s v="CRS200W        "/>
    <x v="11"/>
    <d v="2015-06-27T00:00:00"/>
    <n v="64"/>
    <n v="0"/>
    <n v="0"/>
    <s v="QINGDAO, CHINA                               "/>
    <s v="ANDY (EM)           "/>
    <n v="148934"/>
    <m/>
    <n v="89427"/>
    <n v="200"/>
    <n v="45"/>
    <n v="150"/>
    <s v="REPORT OF SURVEY              "/>
    <n v="395"/>
    <x v="1"/>
    <s v="ACT"/>
    <x v="1"/>
  </r>
  <r>
    <s v="13/06/2015-19/06/2015"/>
    <x v="20"/>
    <x v="1"/>
    <x v="2"/>
    <x v="1"/>
    <s v="TAP1           "/>
    <x v="30"/>
    <d v="2015-06-13T00:00:00"/>
    <n v="2500"/>
    <n v="21.8"/>
    <n v="54500"/>
    <s v="ZHONGSHAN, CHINA                             "/>
    <s v="ANN, TRACY (EM)     "/>
    <n v="148540"/>
    <m/>
    <n v="89297"/>
    <n v="272.5"/>
    <n v="0"/>
    <n v="50"/>
    <s v="RELEASED FOR SHIPMENT         "/>
    <n v="322.5"/>
    <x v="1"/>
    <s v="ACT"/>
    <x v="1"/>
  </r>
  <r>
    <s v="20/06/2015-30/06/2015"/>
    <x v="20"/>
    <x v="1"/>
    <x v="2"/>
    <x v="1"/>
    <s v="22679201       "/>
    <x v="56"/>
    <d v="2015-06-23T00:00:00"/>
    <n v="200"/>
    <n v="170"/>
    <n v="34000"/>
    <s v="XIAMEN, CHINA                                "/>
    <s v="SALLY,LOSHACHUN (AS)"/>
    <n v="148790"/>
    <m/>
    <n v="89416"/>
    <n v="200"/>
    <n v="0"/>
    <n v="100"/>
    <s v="RELEASED FOR SHIPMENT         "/>
    <n v="300"/>
    <x v="1"/>
    <s v="ACT"/>
    <x v="1"/>
  </r>
  <r>
    <s v="04/07/2015-10/07/2015"/>
    <x v="21"/>
    <x v="1"/>
    <x v="3"/>
    <x v="0"/>
    <s v="70090          "/>
    <x v="13"/>
    <d v="2015-07-06T00:00:00"/>
    <n v="1500"/>
    <n v="26.4"/>
    <n v="39600"/>
    <s v="NINGBO, CHINA                                "/>
    <s v="PERRY,JERRY (EM)    "/>
    <n v="149199"/>
    <m/>
    <n v="89695"/>
    <n v="200"/>
    <n v="0"/>
    <n v="35"/>
    <s v="RELEASED FOR SHIPMENT         "/>
    <n v="235"/>
    <x v="1"/>
    <s v="ACT"/>
    <x v="0"/>
  </r>
  <r>
    <s v="04/07/2015-10/07/2015"/>
    <x v="21"/>
    <x v="1"/>
    <x v="3"/>
    <x v="0"/>
    <s v="980508         "/>
    <x v="27"/>
    <d v="2015-07-08T00:00:00"/>
    <n v="1080"/>
    <n v="11.6"/>
    <n v="12528"/>
    <s v="SHUNDE, CHINA                                "/>
    <s v="LUCY (EM)           "/>
    <n v="149274"/>
    <m/>
    <n v="89696"/>
    <n v="200"/>
    <n v="0"/>
    <n v="15"/>
    <s v="RELEASED FOR SHIPMENT         "/>
    <n v="215"/>
    <x v="1"/>
    <s v="ACT"/>
    <x v="0"/>
  </r>
  <r>
    <s v="11/07/2015-17/07/2015"/>
    <x v="21"/>
    <x v="1"/>
    <x v="3"/>
    <x v="0"/>
    <s v="46730          "/>
    <x v="36"/>
    <d v="2015-07-15T00:00:00"/>
    <n v="1450"/>
    <n v="31.5"/>
    <n v="45675"/>
    <s v="ZHONG SHAN, CHINA                            "/>
    <s v="LUCY (CK)           "/>
    <n v="149442"/>
    <m/>
    <n v="89860"/>
    <n v="228.4"/>
    <n v="0"/>
    <n v="50"/>
    <s v="RELEASED FOR SHIPMENT         "/>
    <n v="278.39999999999998"/>
    <x v="1"/>
    <s v="ACT"/>
    <x v="0"/>
  </r>
  <r>
    <s v="11/07/2015-17/07/2015"/>
    <x v="21"/>
    <x v="1"/>
    <x v="3"/>
    <x v="0"/>
    <s v="70091          "/>
    <x v="35"/>
    <d v="2015-07-13T00:00:00"/>
    <n v="1468"/>
    <n v="31.25"/>
    <n v="45875"/>
    <s v="NING BO, CHINA                               "/>
    <s v="PERRY, APPLE (CK)   "/>
    <n v="149374"/>
    <m/>
    <n v="89861"/>
    <n v="229.4"/>
    <n v="0"/>
    <n v="40"/>
    <s v="REJECTED FOR SHIPMENT         "/>
    <n v="269.39999999999998"/>
    <x v="1"/>
    <s v="ACT"/>
    <x v="0"/>
  </r>
  <r>
    <s v="11/07/2015-17/07/2015"/>
    <x v="21"/>
    <x v="1"/>
    <x v="3"/>
    <x v="0"/>
    <s v="980507         "/>
    <x v="27"/>
    <d v="2015-07-13T00:00:00"/>
    <n v="1580"/>
    <n v="11.6"/>
    <n v="18328"/>
    <s v="SHUNDE, CHINA                                "/>
    <s v="LUCY, KIKI (EM)     "/>
    <n v="149388"/>
    <m/>
    <n v="89862"/>
    <n v="200"/>
    <n v="0"/>
    <n v="15"/>
    <s v="RELEASED FOR SHIPMENT         "/>
    <n v="215"/>
    <x v="1"/>
    <s v="ACT"/>
    <x v="0"/>
  </r>
  <r>
    <s v="18/07/2015-24/07/2015"/>
    <x v="21"/>
    <x v="1"/>
    <x v="3"/>
    <x v="0"/>
    <s v="BID1461        "/>
    <x v="19"/>
    <d v="2015-07-22T00:00:00"/>
    <n v="162"/>
    <n v="159"/>
    <n v="25758"/>
    <s v="SHUN DE, CHINA                               "/>
    <s v="PAUL, LIZ (CK)      "/>
    <n v="149681"/>
    <m/>
    <n v="89943"/>
    <n v="200"/>
    <n v="0"/>
    <n v="35"/>
    <s v="RELEASED FOR SHIPMENT         "/>
    <n v="235"/>
    <x v="1"/>
    <s v="ACT"/>
    <x v="0"/>
  </r>
  <r>
    <s v="18/07/2015-24/07/2015"/>
    <x v="21"/>
    <x v="1"/>
    <x v="3"/>
    <x v="0"/>
    <s v="BR98WH         "/>
    <x v="17"/>
    <d v="2015-07-22T00:00:00"/>
    <n v="253"/>
    <n v="83.1"/>
    <n v="21024.3"/>
    <s v="HE FEI, CHINA                                "/>
    <s v="JERRY (CK)          "/>
    <n v="149676"/>
    <m/>
    <n v="89944"/>
    <n v="200"/>
    <n v="0"/>
    <n v="25"/>
    <s v="RELEASED FOR SHIPMENT         "/>
    <n v="225"/>
    <x v="1"/>
    <s v="ACT"/>
    <x v="0"/>
  </r>
  <r>
    <s v="18/07/2015-24/07/2015"/>
    <x v="21"/>
    <x v="1"/>
    <x v="3"/>
    <x v="0"/>
    <s v="DH212          "/>
    <x v="15"/>
    <d v="2015-07-18T00:00:00"/>
    <n v="1341"/>
    <n v="64.5"/>
    <n v="86494.5"/>
    <s v="ZHONGSHAN, CHINA                             "/>
    <s v="LILY, LOUISA (CK)   "/>
    <n v="149536"/>
    <m/>
    <n v="89946"/>
    <n v="432.5"/>
    <n v="0"/>
    <n v="50"/>
    <s v="RELEASED FOR SHIPMENT         "/>
    <n v="482.5"/>
    <x v="1"/>
    <s v="ACT"/>
    <x v="0"/>
  </r>
  <r>
    <s v="25/07/2015-31/07/2015"/>
    <x v="21"/>
    <x v="1"/>
    <x v="3"/>
    <x v="0"/>
    <s v="46722          "/>
    <x v="34"/>
    <d v="2015-07-27T00:00:00"/>
    <n v="1404"/>
    <n v="37.86"/>
    <n v="53155.44"/>
    <s v="SHUNDE, CHINA                                "/>
    <s v="TRACY, CELIA (EM)   "/>
    <n v="149819"/>
    <m/>
    <n v="90126"/>
    <n v="265.8"/>
    <n v="0"/>
    <n v="35"/>
    <s v="RELEASED FOR SHIPMENT         "/>
    <n v="300.8"/>
    <x v="1"/>
    <s v="ACT"/>
    <x v="0"/>
  </r>
  <r>
    <s v="25/07/2015-31/07/2015"/>
    <x v="21"/>
    <x v="1"/>
    <x v="3"/>
    <x v="0"/>
    <s v="46723          "/>
    <x v="34"/>
    <d v="2015-07-31T00:00:00"/>
    <n v="979"/>
    <n v="44.85"/>
    <n v="43908.15"/>
    <s v="SHUNDE, CHINA                                "/>
    <s v="LOUISA, DEMI        "/>
    <n v="149967"/>
    <m/>
    <n v="90127"/>
    <n v="219.5"/>
    <n v="0"/>
    <n v="15"/>
    <s v="PENDING BUYER'S DECISION      "/>
    <n v="234.5"/>
    <x v="1"/>
    <s v="ACT"/>
    <x v="0"/>
  </r>
  <r>
    <s v="25/07/2015-31/07/2015"/>
    <x v="21"/>
    <x v="1"/>
    <x v="3"/>
    <x v="0"/>
    <s v="46724          "/>
    <x v="34"/>
    <d v="2015-07-31T00:00:00"/>
    <n v="1404"/>
    <n v="37.619999999999997"/>
    <n v="52818.479999999996"/>
    <s v="SHUNDE, CHINA                                "/>
    <s v="VIVI, LUCY          "/>
    <n v="149968"/>
    <m/>
    <n v="90128"/>
    <n v="264.10000000000002"/>
    <n v="0"/>
    <n v="15"/>
    <s v="PENDING BUYER'S DECISION      "/>
    <n v="279.10000000000002"/>
    <x v="1"/>
    <s v="ACT"/>
    <x v="0"/>
  </r>
  <r>
    <s v="25/07/2015-31/07/2015"/>
    <x v="21"/>
    <x v="1"/>
    <x v="3"/>
    <x v="0"/>
    <s v="46726          "/>
    <x v="34"/>
    <d v="2015-07-31T00:00:00"/>
    <n v="1278"/>
    <n v="42.97"/>
    <n v="54915.659999999996"/>
    <s v="SHUNDE, CHINA                                "/>
    <s v="RICA, LING          "/>
    <n v="149969"/>
    <m/>
    <n v="90129"/>
    <n v="274.60000000000002"/>
    <n v="0"/>
    <n v="15"/>
    <s v="PENDING BUYER'S DECISION      "/>
    <n v="289.60000000000002"/>
    <x v="1"/>
    <s v="ACT"/>
    <x v="0"/>
  </r>
  <r>
    <s v="25/07/2015-31/07/2015"/>
    <x v="21"/>
    <x v="1"/>
    <x v="3"/>
    <x v="0"/>
    <s v="DXDB20E        "/>
    <x v="52"/>
    <d v="2015-07-30T00:00:00"/>
    <n v="378"/>
    <n v="107.3"/>
    <n v="40559.4"/>
    <s v="JIANGXI, CHINA                               "/>
    <s v="SIMON (CK)          "/>
    <n v="149946"/>
    <m/>
    <n v="90130"/>
    <n v="202.8"/>
    <n v="0"/>
    <n v="70"/>
    <s v="RELEASED FOR SHIPMENT         "/>
    <n v="272.8"/>
    <x v="1"/>
    <s v="ACT"/>
    <x v="0"/>
  </r>
  <r>
    <s v="01/07/2015-03/07/2015"/>
    <x v="13"/>
    <x v="1"/>
    <x v="3"/>
    <x v="0"/>
    <s v="EF2570G        "/>
    <x v="51"/>
    <d v="2015-07-01T00:00:00"/>
    <n v="300"/>
    <n v="65"/>
    <n v="19500"/>
    <s v="ZHONGSHAN, CHINA                             "/>
    <s v="LILY, LING (EM)     "/>
    <n v="149099"/>
    <m/>
    <n v="89685"/>
    <n v="200"/>
    <n v="0"/>
    <n v="50"/>
    <s v="REJECTED FOR SHIPMENT         "/>
    <n v="250"/>
    <x v="2"/>
    <s v="ACT"/>
    <x v="0"/>
  </r>
  <r>
    <s v="01/07/2015-03/07/2015"/>
    <x v="13"/>
    <x v="1"/>
    <x v="3"/>
    <x v="0"/>
    <s v="PCH2000TCW-TK  "/>
    <x v="32"/>
    <d v="2015-07-01T00:00:00"/>
    <n v="180"/>
    <n v="79.5"/>
    <n v="14310"/>
    <s v="SHENZHEN, CHINA                              "/>
    <s v="CELAI, EVA (EM)     "/>
    <n v="149100"/>
    <m/>
    <n v="89686"/>
    <n v="100"/>
    <n v="0"/>
    <n v="22.5"/>
    <s v="RELEASED FOR SHIPMENT         "/>
    <n v="122.5"/>
    <x v="2"/>
    <s v="ACT"/>
    <x v="0"/>
  </r>
  <r>
    <s v="01/07/2015-03/07/2015"/>
    <x v="13"/>
    <x v="1"/>
    <x v="3"/>
    <x v="0"/>
    <s v="EUH08B24CT     "/>
    <x v="32"/>
    <d v="2015-07-01T00:00:00"/>
    <n v="25"/>
    <n v="150.77000000000001"/>
    <n v="3769.2500000000005"/>
    <s v="SHENZHEN, CHINA                              "/>
    <s v="EVA, BETTY (EM)     "/>
    <n v="149102"/>
    <m/>
    <n v="89687"/>
    <n v="100"/>
    <n v="0"/>
    <n v="22.5"/>
    <s v="RELEASED FOR SHIPMENT         "/>
    <n v="122.5"/>
    <x v="2"/>
    <s v="ACT"/>
    <x v="0"/>
  </r>
  <r>
    <s v="01/07/2015-03/07/2015"/>
    <x v="13"/>
    <x v="1"/>
    <x v="3"/>
    <x v="0"/>
    <s v="RKHA20D31W     "/>
    <x v="32"/>
    <d v="2015-07-02T00:00:00"/>
    <n v="125"/>
    <n v="40.380000000000003"/>
    <n v="5047.5"/>
    <s v="NING BO, CHINA                               "/>
    <s v="CELIA, APPLE (EM)   "/>
    <n v="149128"/>
    <m/>
    <n v="89688"/>
    <n v="100"/>
    <n v="0"/>
    <n v="15"/>
    <s v="RELEASED FOR SHIPMENT         "/>
    <n v="115"/>
    <x v="2"/>
    <s v="ACT"/>
    <x v="0"/>
  </r>
  <r>
    <s v="01/07/2015-03/07/2015"/>
    <x v="13"/>
    <x v="1"/>
    <x v="3"/>
    <x v="0"/>
    <s v="RFI840D31W     "/>
    <x v="32"/>
    <d v="2015-07-02T00:00:00"/>
    <n v="100"/>
    <n v="64.47"/>
    <n v="6447"/>
    <s v="SHEN ZHEN, CHINA                             "/>
    <s v="CELIA, APPLE (CK)   "/>
    <n v="149129"/>
    <m/>
    <n v="89689"/>
    <n v="100"/>
    <n v="0"/>
    <n v="15"/>
    <s v="RELEASED FOR SHIPMENT         "/>
    <n v="115"/>
    <x v="2"/>
    <s v="ACT"/>
    <x v="0"/>
  </r>
  <r>
    <s v="01/07/2015-03/07/2015"/>
    <x v="13"/>
    <x v="1"/>
    <x v="3"/>
    <x v="0"/>
    <s v="T23WH1031CW    "/>
    <x v="32"/>
    <d v="2015-07-02T00:00:00"/>
    <n v="100"/>
    <n v="24.05"/>
    <n v="2405"/>
    <s v="SHENZHEN, CHINA                              "/>
    <s v="CELIA, TINA (EM)    "/>
    <n v="149139"/>
    <m/>
    <n v="89690"/>
    <n v="100"/>
    <n v="0"/>
    <n v="15"/>
    <s v="RELEASED FOR SHIPMENT         "/>
    <n v="115"/>
    <x v="2"/>
    <s v="ACT"/>
    <x v="0"/>
  </r>
  <r>
    <s v="01/07/2015-03/07/2015"/>
    <x v="13"/>
    <x v="1"/>
    <x v="3"/>
    <x v="0"/>
    <s v="T23WH0531CW    "/>
    <x v="32"/>
    <d v="2015-07-02T00:00:00"/>
    <n v="100"/>
    <n v="23.95"/>
    <n v="2395"/>
    <s v="SHENZHEN, CHINA                              "/>
    <s v="APPLE,TINA (EM)     "/>
    <n v="149140"/>
    <m/>
    <n v="89691"/>
    <n v="100"/>
    <n v="0"/>
    <n v="15"/>
    <s v="RELEASED FOR SHIPMENT         "/>
    <n v="115"/>
    <x v="2"/>
    <s v="ACT"/>
    <x v="0"/>
  </r>
  <r>
    <s v="01/07/2015-03/07/2015"/>
    <x v="13"/>
    <x v="1"/>
    <x v="3"/>
    <x v="0"/>
    <s v="DWF3651BH      "/>
    <x v="14"/>
    <d v="2015-07-01T00:00:00"/>
    <n v="25"/>
    <n v="111.88"/>
    <n v="2797"/>
    <s v="NING BO, CHINA                               "/>
    <s v="SUNNY (CK)          "/>
    <n v="149093"/>
    <m/>
    <n v="89692"/>
    <n v="80"/>
    <n v="0"/>
    <n v="15"/>
    <s v="PENDING BUYER'S DECISION      "/>
    <n v="95"/>
    <x v="2"/>
    <s v="ACT"/>
    <x v="0"/>
  </r>
  <r>
    <s v="01/07/2015-03/07/2015"/>
    <x v="13"/>
    <x v="1"/>
    <x v="3"/>
    <x v="0"/>
    <s v="6908891459     "/>
    <x v="14"/>
    <d v="2015-07-02T00:00:00"/>
    <n v="478"/>
    <n v="55.04"/>
    <n v="26309.119999999999"/>
    <s v="NING BO, CHINA                               "/>
    <s v="PHONE, SIMON (CK)   "/>
    <n v="149121"/>
    <m/>
    <n v="89693"/>
    <n v="160"/>
    <n v="0"/>
    <n v="15"/>
    <s v="RELEASED FOR SHIPMENT         "/>
    <n v="175"/>
    <x v="2"/>
    <s v="ACT"/>
    <x v="0"/>
  </r>
  <r>
    <s v="01/07/2015-03/07/2015"/>
    <x v="13"/>
    <x v="1"/>
    <x v="3"/>
    <x v="0"/>
    <s v="DWF3651BH      "/>
    <x v="14"/>
    <d v="2015-07-02T00:00:00"/>
    <n v="836"/>
    <n v="111.88"/>
    <n v="93531.68"/>
    <s v="NING BO, CHINA                               "/>
    <s v="JOYCE, PHONE (CK)   "/>
    <n v="149122"/>
    <m/>
    <n v="89694"/>
    <n v="467.7"/>
    <n v="0"/>
    <n v="15"/>
    <s v="PENDING BUYER'S DECISION      "/>
    <n v="482.7"/>
    <x v="2"/>
    <s v="ACT"/>
    <x v="0"/>
  </r>
  <r>
    <s v="04/07/2015-10/07/2015"/>
    <x v="13"/>
    <x v="1"/>
    <x v="3"/>
    <x v="0"/>
    <s v="CKHA20D31      "/>
    <x v="32"/>
    <d v="2015-07-03T00:00:00"/>
    <n v="300"/>
    <n v="38.14"/>
    <n v="11442"/>
    <s v="SHENZHEN, CHINA                              "/>
    <s v="EVA, BETTY (EM)     "/>
    <n v="149142"/>
    <m/>
    <n v="89727"/>
    <n v="200"/>
    <n v="0"/>
    <n v="45"/>
    <s v="RELEASED FOR SHIPMENT         "/>
    <n v="245"/>
    <x v="2"/>
    <s v="ACT"/>
    <x v="0"/>
  </r>
  <r>
    <s v="04/07/2015-10/07/2015"/>
    <x v="13"/>
    <x v="1"/>
    <x v="3"/>
    <x v="0"/>
    <s v="EWA30C41       "/>
    <x v="32"/>
    <d v="2015-07-06T00:00:00"/>
    <n v="25"/>
    <n v="127.95"/>
    <n v="3198.75"/>
    <s v="SHENZHEN, CHINA                              "/>
    <s v="APPLE (EM)          "/>
    <n v="149201"/>
    <m/>
    <n v="89728"/>
    <n v="200"/>
    <n v="0"/>
    <n v="45"/>
    <s v="RELEASED FOR SHIPMENT         "/>
    <n v="245"/>
    <x v="2"/>
    <s v="ACT"/>
    <x v="0"/>
  </r>
  <r>
    <s v="04/07/2015-10/07/2015"/>
    <x v="13"/>
    <x v="1"/>
    <x v="3"/>
    <x v="0"/>
    <s v="DGWH4031       "/>
    <x v="32"/>
    <d v="2015-07-08T00:00:00"/>
    <n v="1200"/>
    <n v="41.9"/>
    <n v="50280"/>
    <s v="SHEN ZHEN, CHINA                             "/>
    <s v="CELIA, APPLE (CK)   "/>
    <n v="149262"/>
    <m/>
    <n v="89729"/>
    <n v="251.4"/>
    <n v="0"/>
    <n v="15"/>
    <s v="RELEASED FOR SHIPMENT         "/>
    <n v="266.39999999999998"/>
    <x v="2"/>
    <s v="ACT"/>
    <x v="0"/>
  </r>
  <r>
    <s v="04/07/2015-10/07/2015"/>
    <x v="13"/>
    <x v="1"/>
    <x v="3"/>
    <x v="0"/>
    <s v="DCH4831L       "/>
    <x v="32"/>
    <d v="2015-07-08T00:00:00"/>
    <n v="2800"/>
    <n v="38.630000000000003"/>
    <n v="108164"/>
    <s v="SHEN ZHEN, CHINA                             "/>
    <s v="APPLE, CELIA (CK)   "/>
    <n v="149263"/>
    <m/>
    <n v="89730"/>
    <n v="540.79999999999995"/>
    <n v="0"/>
    <n v="15"/>
    <s v="RELEASED FOR SHIPMENT         "/>
    <n v="555.79999999999995"/>
    <x v="2"/>
    <s v="ACT"/>
    <x v="0"/>
  </r>
  <r>
    <s v="04/07/2015-10/07/2015"/>
    <x v="13"/>
    <x v="1"/>
    <x v="3"/>
    <x v="0"/>
    <s v="EMC4240        "/>
    <x v="32"/>
    <d v="2015-07-08T00:00:00"/>
    <n v="1600"/>
    <n v="42.55"/>
    <n v="68080"/>
    <s v="SHENZHEN, CHINA                              "/>
    <s v="CELIA, APPLE (EM)   "/>
    <n v="149283"/>
    <m/>
    <n v="89731"/>
    <n v="340.4"/>
    <n v="0"/>
    <n v="15"/>
    <s v="RELEASED FOR SHIPMENT         "/>
    <n v="355.4"/>
    <x v="2"/>
    <s v="ACT"/>
    <x v="0"/>
  </r>
  <r>
    <s v="04/07/2015-10/07/2015"/>
    <x v="13"/>
    <x v="1"/>
    <x v="3"/>
    <x v="0"/>
    <s v="PCH2000TCW-TK  "/>
    <x v="32"/>
    <d v="2015-07-08T00:00:00"/>
    <n v="20"/>
    <n v="79.56"/>
    <n v="1591.2"/>
    <s v="SHENZHEN, CHINA                              "/>
    <s v="CELIA, BETTY (EM)   "/>
    <n v="149284"/>
    <m/>
    <n v="89732"/>
    <n v="100"/>
    <n v="0"/>
    <n v="15"/>
    <s v="RELEASED FOR SHIPMENT         "/>
    <n v="115"/>
    <x v="2"/>
    <s v="ACT"/>
    <x v="0"/>
  </r>
  <r>
    <s v="04/07/2015-10/07/2015"/>
    <x v="13"/>
    <x v="1"/>
    <x v="3"/>
    <x v="0"/>
    <s v="DM25-1571ST    "/>
    <x v="31"/>
    <d v="2015-07-04T00:00:00"/>
    <n v="300"/>
    <n v="127.8"/>
    <n v="38340"/>
    <s v="FUJIAN, CHINA                                "/>
    <s v="SALLY (EM)          "/>
    <n v="149168"/>
    <m/>
    <n v="89734"/>
    <n v="200"/>
    <n v="45"/>
    <n v="100"/>
    <s v="RELEASED FOR SHIPMENT         "/>
    <n v="345"/>
    <x v="2"/>
    <s v="ACT"/>
    <x v="0"/>
  </r>
  <r>
    <s v="04/07/2015-10/07/2015"/>
    <x v="13"/>
    <x v="1"/>
    <x v="3"/>
    <x v="0"/>
    <s v="DFI2309 REV26  "/>
    <x v="14"/>
    <d v="2015-07-03T00:00:00"/>
    <n v="630"/>
    <n v="58.12"/>
    <n v="36615.599999999999"/>
    <s v="NINGBO, CHINA                                "/>
    <s v="SIMON,SUNNY (EM)    "/>
    <n v="149148"/>
    <m/>
    <n v="89735"/>
    <n v="183.1"/>
    <n v="0"/>
    <n v="15"/>
    <s v="RELEASED FOR SHIPMENT         "/>
    <n v="198.1"/>
    <x v="2"/>
    <s v="ACT"/>
    <x v="0"/>
  </r>
  <r>
    <s v="04/07/2015-10/07/2015"/>
    <x v="13"/>
    <x v="1"/>
    <x v="3"/>
    <x v="0"/>
    <s v="BLF34          "/>
    <x v="14"/>
    <d v="2015-07-04T00:00:00"/>
    <n v="324"/>
    <n v="123.1"/>
    <n v="39884.400000000001"/>
    <s v="NING BO, CHINA                               "/>
    <s v="SUNNY, PHONE (CK)   "/>
    <n v="149157"/>
    <m/>
    <n v="89736"/>
    <n v="199.4"/>
    <n v="0"/>
    <n v="15"/>
    <s v="RELEASED FOR SHIPMENT         "/>
    <n v="214.4"/>
    <x v="2"/>
    <s v="ACT"/>
    <x v="0"/>
  </r>
  <r>
    <s v="04/07/2015-10/07/2015"/>
    <x v="13"/>
    <x v="1"/>
    <x v="3"/>
    <x v="0"/>
    <s v="BF9000 REVO7   "/>
    <x v="14"/>
    <d v="2015-07-04T00:00:00"/>
    <n v="380"/>
    <n v="84.01"/>
    <n v="31923.800000000003"/>
    <s v="NING BO, CHINA                               "/>
    <s v="SIMON, PHONE (CK)   "/>
    <n v="149158"/>
    <m/>
    <n v="89737"/>
    <n v="160"/>
    <n v="0"/>
    <n v="15"/>
    <s v="RELEASED FOR SHIPMENT         "/>
    <n v="175"/>
    <x v="2"/>
    <s v="ACT"/>
    <x v="0"/>
  </r>
  <r>
    <s v="04/07/2015-10/07/2015"/>
    <x v="13"/>
    <x v="1"/>
    <x v="3"/>
    <x v="0"/>
    <s v="DFP25G5-1526CU "/>
    <x v="14"/>
    <d v="2015-07-06T00:00:00"/>
    <n v="160"/>
    <n v="218.31"/>
    <n v="34929.599999999999"/>
    <s v="NING BO, CHINA                               "/>
    <s v="JOYCE, ANDY (CK)    "/>
    <n v="149192"/>
    <m/>
    <n v="89738"/>
    <n v="174.65"/>
    <n v="0"/>
    <n v="15"/>
    <s v="RELEASED FOR SHIPMENT         "/>
    <n v="189.65"/>
    <x v="2"/>
    <s v="ACT"/>
    <x v="0"/>
  </r>
  <r>
    <s v="04/07/2015-10/07/2015"/>
    <x v="13"/>
    <x v="1"/>
    <x v="3"/>
    <x v="0"/>
    <s v="DFP25L5-1537W  "/>
    <x v="14"/>
    <d v="2015-07-06T00:00:00"/>
    <n v="200"/>
    <n v="199.06"/>
    <n v="39812"/>
    <s v="NINGBO, CHINA                                "/>
    <s v="JOYCE, ANDY (CK)    "/>
    <n v="149193"/>
    <m/>
    <n v="89739"/>
    <n v="199.1"/>
    <n v="0"/>
    <n v="15"/>
    <s v="RELEASED FOR SHIPMENT         "/>
    <n v="214.1"/>
    <x v="2"/>
    <s v="ACT"/>
    <x v="0"/>
  </r>
  <r>
    <s v="04/07/2015-10/07/2015"/>
    <x v="13"/>
    <x v="1"/>
    <x v="3"/>
    <x v="0"/>
    <s v="DS5629GP       "/>
    <x v="14"/>
    <d v="2015-07-06T00:00:00"/>
    <n v="150"/>
    <n v="74.81"/>
    <n v="11221.5"/>
    <s v="NINGBO, CHINA                                "/>
    <s v="SUNNY, LAKE (CK)    "/>
    <n v="149195"/>
    <m/>
    <n v="89740"/>
    <n v="80"/>
    <n v="0"/>
    <n v="15"/>
    <s v="RELEASED FOR SHIPMENT         "/>
    <n v="95"/>
    <x v="2"/>
    <s v="ACT"/>
    <x v="0"/>
  </r>
  <r>
    <s v="04/07/2015-10/07/2015"/>
    <x v="13"/>
    <x v="1"/>
    <x v="3"/>
    <x v="0"/>
    <s v="DFP25L5-1526GO "/>
    <x v="14"/>
    <d v="2015-07-07T00:00:00"/>
    <n v="100"/>
    <n v="220.67"/>
    <n v="22067"/>
    <s v="NINGBO, CHINA                                "/>
    <s v="JOYCE (CK)          "/>
    <n v="149234"/>
    <m/>
    <n v="89741"/>
    <n v="110.3"/>
    <n v="0"/>
    <n v="15"/>
    <s v="RELEASED FOR SHIPMENT         "/>
    <n v="125.3"/>
    <x v="2"/>
    <s v="ACT"/>
    <x v="0"/>
  </r>
  <r>
    <s v="04/07/2015-10/07/2015"/>
    <x v="13"/>
    <x v="1"/>
    <x v="3"/>
    <x v="0"/>
    <s v="BF39DXP REV    "/>
    <x v="14"/>
    <d v="2015-07-07T00:00:00"/>
    <n v="185"/>
    <n v="136.58000000000001"/>
    <n v="25267.300000000003"/>
    <s v="NING BO, CHINA                               "/>
    <s v="SUMMER, ALAN (CK)   "/>
    <n v="149237"/>
    <m/>
    <n v="89742"/>
    <n v="126.3"/>
    <n v="0"/>
    <n v="15"/>
    <s v="RELEASED FOR SHIPMENT         "/>
    <n v="141.30000000000001"/>
    <x v="2"/>
    <s v="ACT"/>
    <x v="0"/>
  </r>
  <r>
    <s v="04/07/2015-10/07/2015"/>
    <x v="13"/>
    <x v="1"/>
    <x v="3"/>
    <x v="0"/>
    <s v="6908931359     "/>
    <x v="14"/>
    <d v="2015-07-07T00:00:00"/>
    <n v="456"/>
    <n v="146.76"/>
    <n v="66922.559999999998"/>
    <s v="NING BO, CHINA                               "/>
    <s v="SIMON, SUNNY (CK)   "/>
    <n v="149238"/>
    <m/>
    <n v="89743"/>
    <n v="334.6"/>
    <n v="0"/>
    <n v="15"/>
    <s v="RELEASED FOR SHIPMENT         "/>
    <n v="349.6"/>
    <x v="2"/>
    <s v="ACT"/>
    <x v="0"/>
  </r>
  <r>
    <s v="04/07/2015-10/07/2015"/>
    <x v="13"/>
    <x v="1"/>
    <x v="3"/>
    <x v="0"/>
    <s v="DFP26L-1478W   "/>
    <x v="14"/>
    <d v="2015-07-08T00:00:00"/>
    <n v="324"/>
    <n v="146.76"/>
    <n v="47550.239999999998"/>
    <s v="NING BO, CHINA                               "/>
    <s v="JOYCE (CK)          "/>
    <n v="149260"/>
    <m/>
    <n v="89744"/>
    <n v="237.75"/>
    <n v="0"/>
    <n v="15"/>
    <s v="RELEASED FOR SHIPMENT         "/>
    <n v="252.75"/>
    <x v="2"/>
    <s v="ACT"/>
    <x v="0"/>
  </r>
  <r>
    <s v="04/07/2015-10/07/2015"/>
    <x v="13"/>
    <x v="1"/>
    <x v="3"/>
    <x v="0"/>
    <s v="BLF74          "/>
    <x v="14"/>
    <d v="2015-07-08T00:00:00"/>
    <n v="136"/>
    <n v="245.1"/>
    <n v="33333.599999999999"/>
    <s v="NING BO, CHINA                               "/>
    <s v="SUMMER, SIMON (CK)  "/>
    <n v="149261"/>
    <m/>
    <n v="89745"/>
    <n v="166.7"/>
    <n v="0"/>
    <n v="15"/>
    <s v="RELEASED FOR SHIPMENT         "/>
    <n v="181.7"/>
    <x v="2"/>
    <s v="ACT"/>
    <x v="0"/>
  </r>
  <r>
    <s v="04/07/2015-10/07/2015"/>
    <x v="13"/>
    <x v="1"/>
    <x v="3"/>
    <x v="0"/>
    <s v="DS5629GB       "/>
    <x v="14"/>
    <d v="2015-07-09T00:00:00"/>
    <n v="1368"/>
    <n v="71.83"/>
    <n v="98263.44"/>
    <s v="NING BO, CHINA                               "/>
    <s v="SIMON, ALAN (CK)    "/>
    <n v="149294"/>
    <m/>
    <n v="89746"/>
    <n v="491.3"/>
    <n v="0"/>
    <n v="15"/>
    <s v="RELEASED FOR SHIPMENT         "/>
    <n v="506.3"/>
    <x v="2"/>
    <s v="ACT"/>
    <x v="0"/>
  </r>
  <r>
    <s v="04/07/2015-10/07/2015"/>
    <x v="13"/>
    <x v="1"/>
    <x v="3"/>
    <x v="0"/>
    <s v="6908931359     "/>
    <x v="14"/>
    <d v="2015-07-09T00:00:00"/>
    <n v="192"/>
    <n v="146.76"/>
    <n v="28177.919999999998"/>
    <s v="NING BO, CHINA                               "/>
    <s v="JOYCE, SUNNY (CK)   "/>
    <n v="149298"/>
    <m/>
    <n v="89747"/>
    <n v="140.9"/>
    <n v="0"/>
    <n v="15"/>
    <s v="PENDING BUYER'S DECISION      "/>
    <n v="155.9"/>
    <x v="2"/>
    <s v="ACT"/>
    <x v="0"/>
  </r>
  <r>
    <s v="11/07/2015-17/07/2015"/>
    <x v="13"/>
    <x v="1"/>
    <x v="3"/>
    <x v="0"/>
    <s v="PF3033HG       "/>
    <x v="31"/>
    <d v="2015-07-11T00:00:00"/>
    <n v="337"/>
    <n v="122.04"/>
    <n v="41127.480000000003"/>
    <s v="FUZHOU, CHINA                                "/>
    <s v="SALLY (EM)          "/>
    <n v="149352"/>
    <m/>
    <n v="89902"/>
    <n v="205.6"/>
    <n v="45"/>
    <n v="100"/>
    <s v="RELEASED FOR SHIPMENT         "/>
    <n v="350.6"/>
    <x v="2"/>
    <s v="ACT"/>
    <x v="0"/>
  </r>
  <r>
    <s v="11/07/2015-17/07/2015"/>
    <x v="13"/>
    <x v="1"/>
    <x v="3"/>
    <x v="0"/>
    <s v="EUH05B34CT     "/>
    <x v="32"/>
    <d v="2015-07-10T00:00:00"/>
    <n v="25"/>
    <n v="125.18"/>
    <n v="3129.5"/>
    <s v="SHEN ZHEN, CHINA                             "/>
    <s v="APPLE, EVA (CK)     "/>
    <n v="149323"/>
    <m/>
    <n v="89903"/>
    <n v="100"/>
    <n v="0"/>
    <n v="15"/>
    <s v="RELEASED FOR SHIPMENT         "/>
    <n v="115"/>
    <x v="2"/>
    <s v="ACT"/>
    <x v="0"/>
  </r>
  <r>
    <s v="11/07/2015-17/07/2015"/>
    <x v="13"/>
    <x v="1"/>
    <x v="3"/>
    <x v="0"/>
    <s v="EUH08B24CT     "/>
    <x v="32"/>
    <d v="2015-07-10T00:00:00"/>
    <n v="25"/>
    <n v="150.77000000000001"/>
    <n v="3769.2500000000005"/>
    <s v="SHEN ZHEN, CHINA                             "/>
    <s v="APPLE, EVA (CK)     "/>
    <n v="149326"/>
    <m/>
    <n v="89904"/>
    <n v="100"/>
    <n v="0"/>
    <n v="15"/>
    <s v="RELEASED FOR SHIPMENT         "/>
    <n v="115"/>
    <x v="2"/>
    <s v="ACT"/>
    <x v="0"/>
  </r>
  <r>
    <s v="11/07/2015-17/07/2015"/>
    <x v="13"/>
    <x v="1"/>
    <x v="3"/>
    <x v="0"/>
    <s v="EUH05B74CT     "/>
    <x v="32"/>
    <d v="2015-07-10T00:00:00"/>
    <n v="50"/>
    <n v="135.79"/>
    <n v="6789.5"/>
    <s v="SHEN ZHEN, CHINA                             "/>
    <s v="APPLE, EVA (CK)     "/>
    <n v="149327"/>
    <m/>
    <n v="89905"/>
    <n v="100"/>
    <n v="0"/>
    <n v="15"/>
    <s v="RELEASED FOR SHIPMENT         "/>
    <n v="115"/>
    <x v="2"/>
    <s v="ACT"/>
    <x v="0"/>
  </r>
  <r>
    <s v="11/07/2015-17/07/2015"/>
    <x v="13"/>
    <x v="1"/>
    <x v="3"/>
    <x v="0"/>
    <s v="EUH05B31T      "/>
    <x v="32"/>
    <d v="2015-07-10T00:00:00"/>
    <n v="50"/>
    <n v="106.55"/>
    <n v="5327.5"/>
    <s v="SHEN ZHEN, CHINA                             "/>
    <s v="EVA, APPLE (CK)     "/>
    <n v="149328"/>
    <m/>
    <n v="89906"/>
    <n v="100"/>
    <n v="0"/>
    <n v="15"/>
    <s v="RELEASED FOR SHIPMENT         "/>
    <n v="115"/>
    <x v="2"/>
    <s v="ACT"/>
    <x v="0"/>
  </r>
  <r>
    <s v="11/07/2015-17/07/2015"/>
    <x v="13"/>
    <x v="1"/>
    <x v="3"/>
    <x v="0"/>
    <s v="EUH03B31T      "/>
    <x v="32"/>
    <d v="2015-07-13T00:00:00"/>
    <n v="50"/>
    <n v="104.49"/>
    <n v="5224.5"/>
    <s v="SHENZHEN, CHINA                              "/>
    <s v="EVA, APPLE (EM)     "/>
    <n v="149392"/>
    <m/>
    <n v="89907"/>
    <n v="100"/>
    <n v="0"/>
    <n v="15"/>
    <s v="RELEASED FOR SHIPMENT         "/>
    <n v="115"/>
    <x v="2"/>
    <s v="ACT"/>
    <x v="0"/>
  </r>
  <r>
    <s v="11/07/2015-17/07/2015"/>
    <x v="13"/>
    <x v="1"/>
    <x v="3"/>
    <x v="0"/>
    <s v="EUH03B11T      "/>
    <x v="32"/>
    <d v="2015-07-13T00:00:00"/>
    <n v="25"/>
    <n v="105.56"/>
    <n v="2639"/>
    <s v="SHENZHEN, CHINA                              "/>
    <s v="EVA APPLE (EM)      "/>
    <n v="149393"/>
    <m/>
    <n v="89908"/>
    <n v="100"/>
    <n v="0"/>
    <n v="15"/>
    <s v="RELEASED FOR SHIPMENT         "/>
    <n v="115"/>
    <x v="2"/>
    <s v="ACT"/>
    <x v="0"/>
  </r>
  <r>
    <s v="11/07/2015-17/07/2015"/>
    <x v="13"/>
    <x v="1"/>
    <x v="3"/>
    <x v="0"/>
    <s v="EUH03B24CT     "/>
    <x v="32"/>
    <d v="2015-07-13T00:00:00"/>
    <n v="25"/>
    <n v="124.19"/>
    <n v="3104.75"/>
    <s v="SHENZHEN, CHINA                              "/>
    <s v="APPLE,  EVA (EM)    "/>
    <n v="149394"/>
    <m/>
    <n v="89909"/>
    <n v="100"/>
    <n v="0"/>
    <n v="15"/>
    <s v="RELEASED FOR SHIPMENT         "/>
    <n v="115"/>
    <x v="2"/>
    <s v="ACT"/>
    <x v="0"/>
  </r>
  <r>
    <s v="11/07/2015-17/07/2015"/>
    <x v="13"/>
    <x v="1"/>
    <x v="3"/>
    <x v="0"/>
    <s v="RFI820D31      "/>
    <x v="32"/>
    <d v="2015-07-14T00:00:00"/>
    <n v="75"/>
    <n v="65.12"/>
    <n v="4884"/>
    <s v="SHEN ZHEN, CHINA                             "/>
    <s v="APPLE (CK)          "/>
    <n v="149421"/>
    <m/>
    <n v="89910"/>
    <n v="200"/>
    <n v="0"/>
    <n v="45"/>
    <s v="RELEASED FOR SHIPMENT         "/>
    <n v="245"/>
    <x v="2"/>
    <s v="ACT"/>
    <x v="0"/>
  </r>
  <r>
    <s v="11/07/2015-17/07/2015"/>
    <x v="13"/>
    <x v="1"/>
    <x v="3"/>
    <x v="0"/>
    <s v="RFI830D31      "/>
    <x v="32"/>
    <d v="2015-07-15T00:00:00"/>
    <n v="25"/>
    <n v="65.97"/>
    <n v="1649.25"/>
    <s v="SHEN ZHEN, CHINA                             "/>
    <s v="APPLE (CK)          "/>
    <n v="149446"/>
    <m/>
    <n v="89911"/>
    <n v="100"/>
    <n v="0"/>
    <n v="22.5"/>
    <s v="RELEASED FOR SHIPMENT         "/>
    <n v="122.5"/>
    <x v="2"/>
    <s v="ACT"/>
    <x v="0"/>
  </r>
  <r>
    <s v="11/07/2015-17/07/2015"/>
    <x v="13"/>
    <x v="1"/>
    <x v="3"/>
    <x v="0"/>
    <s v="FFIH15A31      "/>
    <x v="32"/>
    <d v="2015-07-15T00:00:00"/>
    <n v="25"/>
    <n v="46.75"/>
    <n v="1168.75"/>
    <s v="SHEN ZHEN, CHINA                             "/>
    <s v="EVA, APPLE (CK)     "/>
    <n v="149447"/>
    <m/>
    <n v="89912"/>
    <n v="100"/>
    <n v="0"/>
    <n v="22.5"/>
    <s v="RELEASED FOR SHIPMENT         "/>
    <n v="122.5"/>
    <x v="2"/>
    <s v="ACT"/>
    <x v="0"/>
  </r>
  <r>
    <s v="11/07/2015-17/07/2015"/>
    <x v="13"/>
    <x v="1"/>
    <x v="3"/>
    <x v="0"/>
    <s v="EWA20C21       "/>
    <x v="32"/>
    <d v="2015-07-16T00:00:00"/>
    <n v="25"/>
    <n v="86.31"/>
    <n v="2157.75"/>
    <s v="SHEN ZHEN, CHINA                             "/>
    <s v="APPLE, EVA (CK)     "/>
    <n v="149470"/>
    <m/>
    <n v="89913"/>
    <n v="100"/>
    <n v="0"/>
    <n v="15"/>
    <s v="RELEASED FOR SHIPMENT         "/>
    <n v="115"/>
    <x v="2"/>
    <s v="ACT"/>
    <x v="0"/>
  </r>
  <r>
    <s v="11/07/2015-17/07/2015"/>
    <x v="13"/>
    <x v="1"/>
    <x v="3"/>
    <x v="0"/>
    <s v="EWA20C31       "/>
    <x v="32"/>
    <d v="2015-07-16T00:00:00"/>
    <n v="25"/>
    <n v="86.31"/>
    <n v="2157.75"/>
    <s v="SHEN ZHEN, CHINA                             "/>
    <s v="EVA, APPLE (CK)     "/>
    <n v="149471"/>
    <m/>
    <n v="89914"/>
    <n v="100"/>
    <n v="0"/>
    <n v="15"/>
    <s v="RELEASED FOR SHIPMENT         "/>
    <n v="115"/>
    <x v="2"/>
    <s v="ACT"/>
    <x v="0"/>
  </r>
  <r>
    <s v="11/07/2015-17/07/2015"/>
    <x v="13"/>
    <x v="1"/>
    <x v="3"/>
    <x v="0"/>
    <s v="RFI830D31W     "/>
    <x v="32"/>
    <d v="2015-07-16T00:00:00"/>
    <n v="50"/>
    <n v="65.97"/>
    <n v="3298.5"/>
    <s v="SHEN ZHEN, CHINA                             "/>
    <s v="APPLE, EVA (CK)     "/>
    <n v="149472"/>
    <m/>
    <n v="89915"/>
    <n v="100"/>
    <n v="0"/>
    <n v="15"/>
    <s v="RELEASED FOR SHIPMENT         "/>
    <n v="115"/>
    <x v="2"/>
    <s v="ACT"/>
    <x v="0"/>
  </r>
  <r>
    <s v="11/07/2015-17/07/2015"/>
    <x v="13"/>
    <x v="1"/>
    <x v="3"/>
    <x v="0"/>
    <s v="CUH05B31T      "/>
    <x v="32"/>
    <d v="2015-07-16T00:00:00"/>
    <n v="600"/>
    <n v="46.77"/>
    <n v="28062.000000000004"/>
    <s v="SHEN ZHEN, CHINA                             "/>
    <s v="APPLE, EVA (CK)     "/>
    <n v="149473"/>
    <m/>
    <n v="89916"/>
    <n v="200"/>
    <n v="0"/>
    <n v="15"/>
    <s v="RELEASED FOR SHIPMENT         "/>
    <n v="215"/>
    <x v="2"/>
    <s v="ACT"/>
    <x v="0"/>
  </r>
  <r>
    <s v="11/07/2015-17/07/2015"/>
    <x v="13"/>
    <x v="1"/>
    <x v="3"/>
    <x v="0"/>
    <s v="DS5629GP       "/>
    <x v="14"/>
    <d v="2015-07-10T00:00:00"/>
    <n v="200"/>
    <n v="74.81"/>
    <n v="14962"/>
    <s v="NING BO, CHINA                               "/>
    <s v="SUNNY, SIMON (CK)   "/>
    <n v="149329"/>
    <m/>
    <n v="89917"/>
    <n v="80"/>
    <n v="0"/>
    <n v="15"/>
    <s v="RELEASED FOR SHIPMENT         "/>
    <n v="95"/>
    <x v="2"/>
    <s v="ACT"/>
    <x v="0"/>
  </r>
  <r>
    <s v="11/07/2015-17/07/2015"/>
    <x v="13"/>
    <x v="1"/>
    <x v="3"/>
    <x v="0"/>
    <s v="DWF3651B       "/>
    <x v="14"/>
    <d v="2015-07-10T00:00:00"/>
    <n v="768"/>
    <n v="110.44"/>
    <n v="84817.919999999998"/>
    <s v="NING BO, CHINA                               "/>
    <s v="SIMON, ALAN (CK)    "/>
    <n v="149333"/>
    <m/>
    <n v="89918"/>
    <n v="424.1"/>
    <n v="0"/>
    <n v="15"/>
    <s v="RELEASED FOR SHIPMENT         "/>
    <n v="439.1"/>
    <x v="2"/>
    <s v="ACT"/>
    <x v="0"/>
  </r>
  <r>
    <s v="11/07/2015-17/07/2015"/>
    <x v="13"/>
    <x v="1"/>
    <x v="3"/>
    <x v="0"/>
    <s v="BLF50          "/>
    <x v="14"/>
    <d v="2015-07-13T00:00:00"/>
    <n v="464"/>
    <n v="150.72999999999999"/>
    <n v="69938.720000000001"/>
    <s v="NING BO, CHINA                               "/>
    <s v="SIMON, SUNNY (CK)   "/>
    <n v="149377"/>
    <m/>
    <n v="89919"/>
    <n v="349.7"/>
    <n v="0"/>
    <n v="15"/>
    <s v="PENDING BUYER'S DECISION      "/>
    <n v="364.7"/>
    <x v="2"/>
    <s v="ACT"/>
    <x v="0"/>
  </r>
  <r>
    <s v="11/07/2015-17/07/2015"/>
    <x v="13"/>
    <x v="1"/>
    <x v="3"/>
    <x v="0"/>
    <s v="DFP20L-1331WH  "/>
    <x v="14"/>
    <d v="2015-07-14T00:00:00"/>
    <n v="775"/>
    <n v="88.43"/>
    <n v="68533.25"/>
    <s v="NINGBO, CHINA                                "/>
    <s v="JOYCE (CK)          "/>
    <n v="149404"/>
    <m/>
    <n v="89920"/>
    <n v="342.7"/>
    <n v="0"/>
    <n v="15"/>
    <s v="RELEASED FOR SHIPMENT         "/>
    <n v="357.7"/>
    <x v="2"/>
    <s v="ACT"/>
    <x v="0"/>
  </r>
  <r>
    <s v="11/07/2015-17/07/2015"/>
    <x v="13"/>
    <x v="1"/>
    <x v="3"/>
    <x v="0"/>
    <s v="DFI2309 REV26  "/>
    <x v="14"/>
    <d v="2015-07-14T00:00:00"/>
    <n v="310"/>
    <n v="58.12"/>
    <n v="18017.2"/>
    <s v="NING BO, CHINA                               "/>
    <s v="SIMON, ALAN (CK)    "/>
    <n v="149406"/>
    <m/>
    <n v="89921"/>
    <n v="160"/>
    <n v="0"/>
    <n v="15"/>
    <s v="RELEASED FOR SHIPMENT         "/>
    <n v="175"/>
    <x v="2"/>
    <s v="ACT"/>
    <x v="0"/>
  </r>
  <r>
    <s v="11/07/2015-17/07/2015"/>
    <x v="13"/>
    <x v="1"/>
    <x v="3"/>
    <x v="0"/>
    <s v="DFP26L-1478W   "/>
    <x v="14"/>
    <d v="2015-07-15T00:00:00"/>
    <n v="162"/>
    <n v="146.69999999999999"/>
    <n v="23765.399999999998"/>
    <s v="NING BO, CHINA                               "/>
    <s v="JOYCE (DYLAN)       "/>
    <n v="149449"/>
    <m/>
    <n v="89922"/>
    <n v="118.9"/>
    <n v="0"/>
    <n v="15"/>
    <s v="RELEASED FOR SHIPMENT         "/>
    <n v="133.9"/>
    <x v="2"/>
    <s v="ACT"/>
    <x v="0"/>
  </r>
  <r>
    <s v="11/07/2015-17/07/2015"/>
    <x v="13"/>
    <x v="1"/>
    <x v="3"/>
    <x v="0"/>
    <s v="CS-1205        "/>
    <x v="14"/>
    <d v="2015-07-15T00:00:00"/>
    <n v="1240"/>
    <n v="37.71"/>
    <n v="46760.4"/>
    <s v="NING BO, CHINA                               "/>
    <s v="SUNNY, ZITA (DYLAN) "/>
    <n v="149450"/>
    <m/>
    <n v="89923"/>
    <n v="233.8"/>
    <n v="0"/>
    <n v="15"/>
    <s v="REJECTED FOR SHIPMENT         "/>
    <n v="248.8"/>
    <x v="2"/>
    <s v="ACT"/>
    <x v="0"/>
  </r>
  <r>
    <s v="11/07/2015-17/07/2015"/>
    <x v="13"/>
    <x v="1"/>
    <x v="3"/>
    <x v="0"/>
    <s v="DS5629GB       "/>
    <x v="14"/>
    <d v="2015-07-16T00:00:00"/>
    <n v="1110"/>
    <n v="71.83"/>
    <n v="79731.3"/>
    <s v="NINGBO, CHINA                                "/>
    <s v="SIMON, ZITA (DYLAN) "/>
    <n v="149476"/>
    <m/>
    <n v="89924"/>
    <n v="398.7"/>
    <n v="0"/>
    <n v="15"/>
    <s v="RELEASED FOR SHIPMENT         "/>
    <n v="413.7"/>
    <x v="2"/>
    <s v="ACT"/>
    <x v="0"/>
  </r>
  <r>
    <s v="18/07/2015-24/07/2015"/>
    <x v="13"/>
    <x v="1"/>
    <x v="3"/>
    <x v="0"/>
    <s v="EUH10B24CT     "/>
    <x v="32"/>
    <d v="2015-07-23T00:00:00"/>
    <n v="25"/>
    <n v="166.79"/>
    <n v="4169.75"/>
    <s v="SHENZHEN, CHINA                              "/>
    <s v="CELIA, BETTY (EM)   "/>
    <n v="149721"/>
    <m/>
    <n v="89994"/>
    <n v="100"/>
    <n v="0"/>
    <n v="22.5"/>
    <s v="RELEASED FOR SHIPMENT         "/>
    <n v="122.5"/>
    <x v="2"/>
    <s v="ACT"/>
    <x v="0"/>
  </r>
  <r>
    <s v="18/07/2015-24/07/2015"/>
    <x v="13"/>
    <x v="1"/>
    <x v="3"/>
    <x v="0"/>
    <s v="EUH10B84CT     "/>
    <x v="32"/>
    <d v="2015-07-23T00:00:00"/>
    <n v="25"/>
    <n v="161.38999999999999"/>
    <n v="4034.7499999999995"/>
    <s v="SHENZHEN, CHINA                              "/>
    <s v="CELIA, B ETTY (EM)  "/>
    <n v="149722"/>
    <m/>
    <n v="89995"/>
    <n v="100"/>
    <n v="0"/>
    <n v="22.5"/>
    <s v="RELEASED FOR SHIPMENT         "/>
    <n v="122.5"/>
    <x v="2"/>
    <s v="ACT"/>
    <x v="0"/>
  </r>
  <r>
    <s v="18/07/2015-24/07/2015"/>
    <x v="13"/>
    <x v="1"/>
    <x v="3"/>
    <x v="0"/>
    <s v="PF2325HL       "/>
    <x v="31"/>
    <d v="2015-07-21T00:00:00"/>
    <n v="1572"/>
    <n v="107"/>
    <n v="168204"/>
    <s v="FUZHOU, CHINA                                "/>
    <s v="SALLY (CK)          "/>
    <n v="149638"/>
    <m/>
    <n v="89996"/>
    <n v="841"/>
    <n v="45"/>
    <n v="100"/>
    <s v="RELEASED FOR SHIPMENT         "/>
    <n v="986"/>
    <x v="2"/>
    <s v="ACT"/>
    <x v="0"/>
  </r>
  <r>
    <s v="18/07/2015-24/07/2015"/>
    <x v="13"/>
    <x v="1"/>
    <x v="3"/>
    <x v="0"/>
    <s v="DM25-1252E     "/>
    <x v="33"/>
    <d v="2015-07-18T00:00:00"/>
    <n v="223"/>
    <n v="172.46"/>
    <n v="38458.58"/>
    <s v="DONGGUAN, CHINA                              "/>
    <s v="TINA (CK)           "/>
    <n v="149545"/>
    <m/>
    <n v="89997"/>
    <n v="200"/>
    <n v="0"/>
    <n v="40"/>
    <s v="RELEASED FOR SHIPMENT         "/>
    <n v="240"/>
    <x v="2"/>
    <s v="ACT"/>
    <x v="0"/>
  </r>
  <r>
    <s v="18/07/2015-24/07/2015"/>
    <x v="13"/>
    <x v="1"/>
    <x v="3"/>
    <x v="0"/>
    <s v="DFP26L-1478W   "/>
    <x v="14"/>
    <d v="2015-07-18T00:00:00"/>
    <n v="324"/>
    <n v="146.76"/>
    <n v="47550.239999999998"/>
    <s v="NING BO, CHINA                               "/>
    <s v="JOYCE, SUNNY (DYLAN)"/>
    <n v="149542"/>
    <m/>
    <n v="89998"/>
    <n v="237.75"/>
    <n v="0"/>
    <n v="15"/>
    <s v="RELEASED FOR SHIPMENT         "/>
    <n v="252.75"/>
    <x v="2"/>
    <s v="ACT"/>
    <x v="0"/>
  </r>
  <r>
    <s v="18/07/2015-24/07/2015"/>
    <x v="13"/>
    <x v="1"/>
    <x v="3"/>
    <x v="0"/>
    <s v="BF45DXP        "/>
    <x v="14"/>
    <d v="2015-07-18T00:00:00"/>
    <n v="131"/>
    <n v="176.61"/>
    <n v="23135.910000000003"/>
    <s v="NING BO, CHINA                               "/>
    <s v="SUMMER, JOYCE -DYLAN"/>
    <n v="149544"/>
    <m/>
    <n v="89999"/>
    <n v="115.7"/>
    <n v="0"/>
    <n v="15"/>
    <s v="RELEASED FOR SHIPMENT         "/>
    <n v="130.69999999999999"/>
    <x v="2"/>
    <s v="ACT"/>
    <x v="0"/>
  </r>
  <r>
    <s v="18/07/2015-24/07/2015"/>
    <x v="13"/>
    <x v="1"/>
    <x v="3"/>
    <x v="0"/>
    <s v="DS5629GB       "/>
    <x v="14"/>
    <d v="2015-07-20T00:00:00"/>
    <n v="594"/>
    <n v="71.83"/>
    <n v="42667.02"/>
    <s v="NING BO, CHINA                               "/>
    <s v="SIMON, SUNNY (DYLAN)"/>
    <n v="149572"/>
    <m/>
    <n v="90000"/>
    <n v="213.3"/>
    <n v="0"/>
    <n v="15"/>
    <s v="RELEASED FOR SHIPMENT         "/>
    <n v="228.3"/>
    <x v="2"/>
    <s v="ACT"/>
    <x v="0"/>
  </r>
  <r>
    <s v="18/07/2015-24/07/2015"/>
    <x v="13"/>
    <x v="1"/>
    <x v="3"/>
    <x v="0"/>
    <s v="DFP26L-1478W   "/>
    <x v="14"/>
    <d v="2015-07-17T00:00:00"/>
    <n v="162"/>
    <n v="146.79"/>
    <n v="23779.98"/>
    <s v="NINGBO, CHINA                                "/>
    <s v="JOYCE (DYLAN)       "/>
    <n v="149510"/>
    <m/>
    <n v="90001"/>
    <n v="118.9"/>
    <n v="0"/>
    <n v="15"/>
    <s v="RELEASED FOR SHIPMENT         "/>
    <n v="133.9"/>
    <x v="2"/>
    <s v="ACT"/>
    <x v="0"/>
  </r>
  <r>
    <s v="18/07/2015-24/07/2015"/>
    <x v="13"/>
    <x v="1"/>
    <x v="3"/>
    <x v="0"/>
    <s v="DFG2562 (REV05)"/>
    <x v="14"/>
    <d v="2015-07-21T00:00:00"/>
    <n v="600"/>
    <n v="69.94"/>
    <n v="41964"/>
    <s v="NING BO, CHINA                               "/>
    <s v="SUMMER, ZITA (DYLAN)"/>
    <n v="149612"/>
    <m/>
    <n v="90002"/>
    <n v="209.8"/>
    <n v="0"/>
    <n v="15"/>
    <s v="RELEASED FOR SHIPMENT         "/>
    <n v="224.8"/>
    <x v="2"/>
    <s v="ACT"/>
    <x v="0"/>
  </r>
  <r>
    <s v="18/07/2015-24/07/2015"/>
    <x v="13"/>
    <x v="1"/>
    <x v="3"/>
    <x v="0"/>
    <s v="DF3015         "/>
    <x v="14"/>
    <d v="2015-07-21T00:00:00"/>
    <n v="273"/>
    <n v="132.13"/>
    <n v="36071.49"/>
    <s v="NING BO, CHINA                               "/>
    <s v="SIMON, SUMMER -DYLAN"/>
    <n v="149614"/>
    <m/>
    <n v="90003"/>
    <n v="180.4"/>
    <n v="0"/>
    <n v="15"/>
    <s v="RELEASED FOR SHIPMENT         "/>
    <n v="195.4"/>
    <x v="2"/>
    <s v="ACT"/>
    <x v="0"/>
  </r>
  <r>
    <s v="18/07/2015-24/07/2015"/>
    <x v="13"/>
    <x v="1"/>
    <x v="3"/>
    <x v="0"/>
    <s v="DS5629CR       "/>
    <x v="14"/>
    <d v="2015-07-22T00:00:00"/>
    <n v="183"/>
    <n v="71.73"/>
    <n v="13126.59"/>
    <s v="NINGBO, CHINA                                "/>
    <s v="SUNNY, ALAN (CK)    "/>
    <n v="149670"/>
    <m/>
    <n v="90004"/>
    <n v="80"/>
    <n v="0"/>
    <n v="15"/>
    <s v="RELEASED FOR SHIPMENT         "/>
    <n v="95"/>
    <x v="2"/>
    <s v="ACT"/>
    <x v="0"/>
  </r>
  <r>
    <s v="18/07/2015-24/07/2015"/>
    <x v="13"/>
    <x v="1"/>
    <x v="3"/>
    <x v="0"/>
    <s v="BF9000 REVO7   "/>
    <x v="14"/>
    <d v="2015-07-22T00:00:00"/>
    <n v="380"/>
    <n v="84.01"/>
    <n v="31923.800000000003"/>
    <s v="NING BO, CHINA                               "/>
    <s v="JOYCE, SUNNY (CK)   "/>
    <n v="149673"/>
    <m/>
    <n v="90005"/>
    <n v="160"/>
    <n v="0"/>
    <n v="15"/>
    <s v="RELEASED FOR SHIPMENT         "/>
    <n v="175"/>
    <x v="2"/>
    <s v="ACT"/>
    <x v="0"/>
  </r>
  <r>
    <s v="18/07/2015-24/07/2015"/>
    <x v="13"/>
    <x v="1"/>
    <x v="3"/>
    <x v="0"/>
    <s v="DF2524L        "/>
    <x v="14"/>
    <d v="2015-07-22T00:00:00"/>
    <n v="250"/>
    <n v="62.35"/>
    <n v="15587.5"/>
    <s v="NING BO, CHINA                               "/>
    <s v="SUMMER, ALAN (DYLAN)"/>
    <n v="149674"/>
    <m/>
    <n v="90006"/>
    <n v="80"/>
    <n v="0"/>
    <n v="15"/>
    <s v="RELEASED FOR SHIPMENT         "/>
    <n v="95"/>
    <x v="2"/>
    <s v="ACT"/>
    <x v="0"/>
  </r>
  <r>
    <s v="18/07/2015-24/07/2015"/>
    <x v="13"/>
    <x v="1"/>
    <x v="3"/>
    <x v="0"/>
    <s v="DFG2562 (REV05)"/>
    <x v="14"/>
    <d v="2015-07-22T00:00:00"/>
    <n v="840"/>
    <n v="69.94"/>
    <n v="58749.599999999999"/>
    <s v="NINGBO, CHINA                                "/>
    <s v="JOYCE, ALAN (CK)    "/>
    <n v="149675"/>
    <m/>
    <n v="90007"/>
    <n v="293.75"/>
    <n v="0"/>
    <n v="15"/>
    <s v="RELEASED FOR SHIPMENT         "/>
    <n v="308.75"/>
    <x v="2"/>
    <s v="ACT"/>
    <x v="0"/>
  </r>
  <r>
    <s v="18/07/2015-24/07/2015"/>
    <x v="13"/>
    <x v="1"/>
    <x v="3"/>
    <x v="0"/>
    <s v="6901861100     "/>
    <x v="14"/>
    <d v="2015-07-23T00:00:00"/>
    <n v="152"/>
    <n v="57.68"/>
    <n v="8767.36"/>
    <s v="NINGBO, CHINA                                "/>
    <s v="SUNNY (CK)          "/>
    <n v="149711"/>
    <m/>
    <n v="90008"/>
    <n v="80"/>
    <n v="0"/>
    <n v="15"/>
    <s v="RELEASED FOR SHIPMENT         "/>
    <n v="95"/>
    <x v="2"/>
    <s v="ACT"/>
    <x v="0"/>
  </r>
  <r>
    <s v="18/07/2015-24/07/2015"/>
    <x v="13"/>
    <x v="1"/>
    <x v="3"/>
    <x v="0"/>
    <s v="BLF50-AU       "/>
    <x v="14"/>
    <d v="2015-07-24T00:00:00"/>
    <n v="112"/>
    <n v="147.47999999999999"/>
    <n v="16517.759999999998"/>
    <s v="NING BO, CHINA                               "/>
    <s v="JOYCE (CK)          "/>
    <n v="149729"/>
    <m/>
    <n v="90010"/>
    <n v="82.6"/>
    <n v="0"/>
    <n v="15"/>
    <s v="RELEASED FOR SHIPMENT         "/>
    <n v="97.6"/>
    <x v="2"/>
    <s v="ACT"/>
    <x v="0"/>
  </r>
  <r>
    <s v="18/07/2015-24/07/2015"/>
    <x v="13"/>
    <x v="1"/>
    <x v="3"/>
    <x v="0"/>
    <s v="DFP25L5-1537W  "/>
    <x v="14"/>
    <d v="2015-07-24T00:00:00"/>
    <n v="100"/>
    <n v="199.06"/>
    <n v="19906"/>
    <s v="NING BO, CHINA                               "/>
    <s v="JOYCE, SIMON (CK)   "/>
    <n v="149731"/>
    <m/>
    <n v="90011"/>
    <n v="99.5"/>
    <n v="0"/>
    <n v="15"/>
    <s v="PENDING BUYER'S DECISION      "/>
    <n v="114.5"/>
    <x v="2"/>
    <s v="ACT"/>
    <x v="0"/>
  </r>
  <r>
    <s v="25/07/2015-31/07/2015"/>
    <x v="13"/>
    <x v="1"/>
    <x v="3"/>
    <x v="0"/>
    <s v="DM25-1571ST    "/>
    <x v="31"/>
    <d v="2015-07-27T00:00:00"/>
    <n v="300"/>
    <n v="127.8"/>
    <n v="38340"/>
    <s v="FUZHOU, CHINA                                "/>
    <s v="SALLY (CK)          "/>
    <n v="149811"/>
    <m/>
    <n v="90185"/>
    <n v="200"/>
    <n v="45"/>
    <n v="100"/>
    <s v="RELEASED FOR SHIPMENT         "/>
    <n v="345"/>
    <x v="2"/>
    <s v="ACT"/>
    <x v="0"/>
  </r>
  <r>
    <s v="25/07/2015-31/07/2015"/>
    <x v="13"/>
    <x v="1"/>
    <x v="3"/>
    <x v="0"/>
    <s v="CKHA20D31W     "/>
    <x v="32"/>
    <d v="2015-07-29T00:00:00"/>
    <n v="75"/>
    <n v="39.64"/>
    <n v="2973"/>
    <s v="SHENZHEN, CHINA                              "/>
    <s v="CELIA, BETTY (EM)   "/>
    <n v="149898"/>
    <m/>
    <n v="90186"/>
    <n v="100"/>
    <n v="0"/>
    <n v="15"/>
    <s v="RELEASED FOR SHIPMENT         "/>
    <n v="115"/>
    <x v="2"/>
    <s v="ACT"/>
    <x v="0"/>
  </r>
  <r>
    <s v="25/07/2015-31/07/2015"/>
    <x v="13"/>
    <x v="1"/>
    <x v="3"/>
    <x v="0"/>
    <s v="RFI830D31      "/>
    <x v="32"/>
    <d v="2015-07-29T00:00:00"/>
    <n v="50"/>
    <n v="65.97"/>
    <n v="3298.5"/>
    <s v="SHENZHEN, CHINA                              "/>
    <s v="CELIA, BETTY (EM)   "/>
    <n v="149899"/>
    <m/>
    <n v="90187"/>
    <n v="100"/>
    <n v="0"/>
    <n v="15"/>
    <s v="RELEASED FOR SHIPMENT         "/>
    <n v="115"/>
    <x v="2"/>
    <s v="ACT"/>
    <x v="0"/>
  </r>
  <r>
    <s v="25/07/2015-31/07/2015"/>
    <x v="13"/>
    <x v="1"/>
    <x v="3"/>
    <x v="0"/>
    <s v="EWA20C41       "/>
    <x v="32"/>
    <d v="2015-07-29T00:00:00"/>
    <n v="24"/>
    <n v="89.78"/>
    <n v="2154.7200000000003"/>
    <s v="SHENZHEN, CHINA                              "/>
    <s v="CELIA, BETTY (EM)   "/>
    <n v="149900"/>
    <m/>
    <n v="90188"/>
    <n v="100"/>
    <n v="0"/>
    <n v="15"/>
    <s v="RELEASED FOR SHIPMENT         "/>
    <n v="115"/>
    <x v="2"/>
    <s v="ACT"/>
    <x v="0"/>
  </r>
  <r>
    <s v="25/07/2015-31/07/2015"/>
    <x v="13"/>
    <x v="1"/>
    <x v="3"/>
    <x v="0"/>
    <s v="DM50-1243SC    "/>
    <x v="33"/>
    <d v="2015-07-27T00:00:00"/>
    <n v="152"/>
    <n v="277.95999999999998"/>
    <n v="42249.919999999998"/>
    <s v="DONGGUAN, CHINA                              "/>
    <s v="TINA, JULIE (EM)    "/>
    <n v="149816"/>
    <m/>
    <n v="90189"/>
    <n v="211.25"/>
    <n v="0"/>
    <n v="40"/>
    <s v="RELEASED FOR SHIPMENT         "/>
    <n v="251.25"/>
    <x v="2"/>
    <s v="ACT"/>
    <x v="0"/>
  </r>
  <r>
    <s v="25/07/2015-31/07/2015"/>
    <x v="13"/>
    <x v="1"/>
    <x v="3"/>
    <x v="0"/>
    <s v="DWF3651B       "/>
    <x v="14"/>
    <d v="2015-07-24T00:00:00"/>
    <n v="306"/>
    <n v="117.71"/>
    <n v="36019.259999999995"/>
    <s v="NINGBO, CHINA                                "/>
    <s v="JOYCE, SUNNY (EM)   "/>
    <n v="149756"/>
    <m/>
    <n v="90190"/>
    <n v="180.1"/>
    <n v="0"/>
    <n v="15"/>
    <s v="RELEASED FOR SHIPMENT         "/>
    <n v="195.1"/>
    <x v="2"/>
    <s v="ACT"/>
    <x v="0"/>
  </r>
  <r>
    <s v="25/07/2015-31/07/2015"/>
    <x v="13"/>
    <x v="1"/>
    <x v="3"/>
    <x v="0"/>
    <s v="DFB8842        "/>
    <x v="14"/>
    <d v="2015-07-25T00:00:00"/>
    <n v="546"/>
    <n v="108.34"/>
    <n v="59153.64"/>
    <s v="NING BO, CHINA                               "/>
    <s v="SUNNY, ALAN (DYLAN) "/>
    <n v="149763"/>
    <m/>
    <n v="90191"/>
    <n v="295.8"/>
    <n v="0"/>
    <n v="15"/>
    <s v="RELEASED FOR SHIPMENT         "/>
    <n v="310.8"/>
    <x v="2"/>
    <s v="ACT"/>
    <x v="0"/>
  </r>
  <r>
    <s v="25/07/2015-31/07/2015"/>
    <x v="13"/>
    <x v="1"/>
    <x v="3"/>
    <x v="0"/>
    <s v="DF2550REV07    "/>
    <x v="14"/>
    <d v="2015-07-25T00:00:00"/>
    <n v="480"/>
    <n v="67.92"/>
    <n v="32601.600000000002"/>
    <s v="NING BO, CHINA                               "/>
    <s v="SUNNY, ALAN (CK)    "/>
    <n v="149766"/>
    <m/>
    <n v="90192"/>
    <n v="163"/>
    <n v="0"/>
    <n v="15"/>
    <s v="PLEASE ADVISE YOUR DISPOSITION"/>
    <n v="178"/>
    <x v="2"/>
    <s v="ACT"/>
    <x v="0"/>
  </r>
  <r>
    <s v="25/07/2015-31/07/2015"/>
    <x v="13"/>
    <x v="1"/>
    <x v="3"/>
    <x v="0"/>
    <s v="DS5629BR       "/>
    <x v="14"/>
    <d v="2015-07-27T00:00:00"/>
    <n v="75"/>
    <n v="74.81"/>
    <n v="5610.75"/>
    <s v="NING BO, CHINA                               "/>
    <s v="JOYCE, JERRY (DYLAN)"/>
    <n v="149812"/>
    <m/>
    <n v="90193"/>
    <n v="80"/>
    <n v="0"/>
    <n v="15"/>
    <s v="PENDING BUYER'S DECISION      "/>
    <n v="95"/>
    <x v="2"/>
    <s v="ACT"/>
    <x v="0"/>
  </r>
  <r>
    <s v="25/07/2015-31/07/2015"/>
    <x v="13"/>
    <x v="1"/>
    <x v="3"/>
    <x v="0"/>
    <s v="BLF50          "/>
    <x v="14"/>
    <d v="2015-07-28T00:00:00"/>
    <n v="328"/>
    <n v="150.72999999999999"/>
    <n v="49439.439999999995"/>
    <s v="NINGBO, CHINA                                "/>
    <s v="JOYCE               "/>
    <n v="149855"/>
    <m/>
    <n v="90194"/>
    <n v="247.2"/>
    <n v="0"/>
    <n v="15"/>
    <s v="RELEASED FOR SHIPMENT         "/>
    <n v="262.2"/>
    <x v="2"/>
    <s v="ACT"/>
    <x v="0"/>
  </r>
  <r>
    <s v="25/07/2015-31/07/2015"/>
    <x v="13"/>
    <x v="1"/>
    <x v="3"/>
    <x v="0"/>
    <s v="DF3033ST       "/>
    <x v="14"/>
    <d v="2015-07-28T00:00:00"/>
    <n v="113"/>
    <n v="116.86"/>
    <n v="13205.18"/>
    <s v="NINGBO, CHINA                                "/>
    <s v="SIMON, ZITA         "/>
    <n v="149856"/>
    <m/>
    <n v="90195"/>
    <n v="80"/>
    <n v="0"/>
    <n v="15"/>
    <s v="REJECTED FOR SHIPMENT         "/>
    <n v="95"/>
    <x v="2"/>
    <s v="ACT"/>
    <x v="0"/>
  </r>
  <r>
    <s v="25/07/2015-31/07/2015"/>
    <x v="13"/>
    <x v="1"/>
    <x v="3"/>
    <x v="0"/>
    <s v="DFI23096A      "/>
    <x v="14"/>
    <d v="2015-07-29T00:00:00"/>
    <n v="501"/>
    <n v="60.99"/>
    <n v="30555.99"/>
    <s v="NING BO, CHINA                               "/>
    <s v="SUNNY, JERRY (DYLAN)"/>
    <n v="149881"/>
    <m/>
    <n v="90196"/>
    <n v="160"/>
    <n v="0"/>
    <n v="15"/>
    <s v="PENDING BUYER'S DECISION      "/>
    <n v="175"/>
    <x v="2"/>
    <s v="ACT"/>
    <x v="0"/>
  </r>
  <r>
    <s v="25/07/2015-31/07/2015"/>
    <x v="13"/>
    <x v="1"/>
    <x v="3"/>
    <x v="0"/>
    <s v="DFR2551L       "/>
    <x v="14"/>
    <d v="2015-07-29T00:00:00"/>
    <n v="100"/>
    <n v="73.14"/>
    <n v="7314"/>
    <s v="NIN GBO, CHINA                               "/>
    <s v="JOYCE, ALAN (DYLAN) "/>
    <n v="149882"/>
    <m/>
    <n v="90197"/>
    <n v="80"/>
    <n v="0"/>
    <n v="15"/>
    <s v="RELEASED FOR SHIPMENT         "/>
    <n v="95"/>
    <x v="2"/>
    <s v="ACT"/>
    <x v="0"/>
  </r>
  <r>
    <s v="25/07/2015-31/07/2015"/>
    <x v="13"/>
    <x v="1"/>
    <x v="3"/>
    <x v="0"/>
    <s v="CS-1205        "/>
    <x v="14"/>
    <d v="2015-07-30T00:00:00"/>
    <n v="1056"/>
    <n v="37.71"/>
    <n v="39821.760000000002"/>
    <s v="NING BO, CHINA                               "/>
    <s v="JOYCE, PHONE (DYLAN)"/>
    <n v="149924"/>
    <m/>
    <n v="90198"/>
    <n v="199.1"/>
    <n v="0"/>
    <n v="15"/>
    <s v="PENDING BUYER'S DECISION      "/>
    <n v="214.1"/>
    <x v="2"/>
    <s v="ACT"/>
    <x v="0"/>
  </r>
  <r>
    <s v="25/07/2015-31/07/2015"/>
    <x v="13"/>
    <x v="1"/>
    <x v="3"/>
    <x v="0"/>
    <s v="DS5629         "/>
    <x v="14"/>
    <d v="2015-07-31T00:00:00"/>
    <n v="130"/>
    <n v="64.319999999999993"/>
    <n v="8361.5999999999985"/>
    <s v="NINGBO, CHINA                                "/>
    <s v="SUNNY,JOYCE (AS)    "/>
    <n v="149966"/>
    <m/>
    <n v="90199"/>
    <n v="80"/>
    <n v="0"/>
    <n v="15"/>
    <s v="PENDING BUYER'S DECISION      "/>
    <n v="95"/>
    <x v="2"/>
    <s v="ACT"/>
    <x v="0"/>
  </r>
  <r>
    <s v="25/07/2015-31/07/2015"/>
    <x v="22"/>
    <x v="1"/>
    <x v="3"/>
    <x v="0"/>
    <s v="DIMC12RC       "/>
    <x v="15"/>
    <d v="2015-07-30T00:00:00"/>
    <n v="519"/>
    <n v="169"/>
    <n v="87711"/>
    <s v="ZHONGSHAN, CHINA                             "/>
    <s v="RICA, VIVI (EM)     "/>
    <n v="149919"/>
    <m/>
    <n v="90131"/>
    <n v="438.6"/>
    <n v="0"/>
    <n v="50"/>
    <s v="REJECTED FOR SHIPMENT         "/>
    <n v="488.6"/>
    <x v="1"/>
    <s v="ACT"/>
    <x v="0"/>
  </r>
  <r>
    <s v="01/07/2015-03/07/2015"/>
    <x v="14"/>
    <x v="1"/>
    <x v="3"/>
    <x v="0"/>
    <s v="AC000951       "/>
    <x v="57"/>
    <d v="2015-07-01T00:00:00"/>
    <n v="15"/>
    <n v="359.37"/>
    <n v="5390.55"/>
    <s v="SHUN DE, CHINA                               "/>
    <s v="PAUL, TRACY (CK)    "/>
    <n v="149084"/>
    <m/>
    <n v="89671"/>
    <n v="50"/>
    <n v="0"/>
    <n v="15"/>
    <s v="RELEASED FOR SHIPMENT         "/>
    <n v="65"/>
    <x v="1"/>
    <s v="ACT"/>
    <x v="0"/>
  </r>
  <r>
    <s v="01/07/2015-03/07/2015"/>
    <x v="14"/>
    <x v="1"/>
    <x v="3"/>
    <x v="0"/>
    <s v="AC000751       "/>
    <x v="57"/>
    <d v="2015-07-01T00:00:00"/>
    <n v="20"/>
    <n v="465.83"/>
    <n v="9316.6"/>
    <s v="SHUN DE, CHINA                               "/>
    <s v="PAUL, TRACY (CK)    "/>
    <n v="149085"/>
    <m/>
    <n v="89672"/>
    <n v="50"/>
    <n v="0"/>
    <n v="15"/>
    <s v="RELEASED FOR SHIPMENT         "/>
    <n v="65"/>
    <x v="1"/>
    <s v="ACT"/>
    <x v="0"/>
  </r>
  <r>
    <s v="01/07/2015-03/07/2015"/>
    <x v="14"/>
    <x v="1"/>
    <x v="3"/>
    <x v="0"/>
    <s v="AC001051       "/>
    <x v="57"/>
    <d v="2015-07-01T00:00:00"/>
    <n v="37"/>
    <n v="445.6"/>
    <n v="16487.2"/>
    <s v="SHUN DE, CHINA                               "/>
    <s v="PAUL, TRACY (CK)    "/>
    <n v="149086"/>
    <m/>
    <n v="89673"/>
    <n v="100"/>
    <n v="0"/>
    <n v="15"/>
    <s v="RELEASED FOR SHIPMENT         "/>
    <n v="115"/>
    <x v="1"/>
    <s v="ACT"/>
    <x v="0"/>
  </r>
  <r>
    <s v="18/07/2015-24/07/2015"/>
    <x v="14"/>
    <x v="1"/>
    <x v="3"/>
    <x v="0"/>
    <s v="TM-5002        "/>
    <x v="27"/>
    <d v="2015-07-23T00:00:00"/>
    <n v="1266"/>
    <n v="20.49"/>
    <n v="25940.339999999997"/>
    <s v="SHUNDE, CHINA                                "/>
    <s v="SASA (EM)           "/>
    <n v="149719"/>
    <m/>
    <n v="89947"/>
    <n v="200"/>
    <n v="0"/>
    <n v="15"/>
    <s v="PENDING BUYER'S DECISION      "/>
    <n v="215"/>
    <x v="1"/>
    <s v="ACT"/>
    <x v="0"/>
  </r>
  <r>
    <s v="04/07/2015-10/07/2015"/>
    <x v="6"/>
    <x v="1"/>
    <x v="3"/>
    <x v="0"/>
    <s v="01/69090/3     "/>
    <x v="25"/>
    <d v="2015-07-10T00:00:00"/>
    <n v="360"/>
    <n v="21.18"/>
    <n v="7624.8"/>
    <s v="TIAN JIN, CHINA                              "/>
    <s v="JODIE (EM)          "/>
    <n v="149317"/>
    <m/>
    <n v="89707"/>
    <n v="200"/>
    <n v="0"/>
    <n v="25"/>
    <s v="RELEASED FOR SHIPMENT         "/>
    <n v="225"/>
    <x v="2"/>
    <s v="ACT"/>
    <x v="0"/>
  </r>
  <r>
    <s v="04/07/2015-10/07/2015"/>
    <x v="6"/>
    <x v="1"/>
    <x v="3"/>
    <x v="0"/>
    <s v="01/69090/4     "/>
    <x v="25"/>
    <d v="2015-07-10T00:00:00"/>
    <n v="90"/>
    <n v="23.54"/>
    <n v="2118.6"/>
    <s v="TIANJIN, CHINA                               "/>
    <s v="JODIE (EM)          "/>
    <n v="149318"/>
    <m/>
    <n v="89708"/>
    <n v="100"/>
    <n v="0"/>
    <n v="25"/>
    <s v="RELEASED FOR SHIPMENT         "/>
    <n v="125"/>
    <x v="2"/>
    <s v="ACT"/>
    <x v="0"/>
  </r>
  <r>
    <s v="11/07/2015-17/07/2015"/>
    <x v="6"/>
    <x v="1"/>
    <x v="3"/>
    <x v="0"/>
    <s v="01/69090/2     "/>
    <x v="25"/>
    <d v="2015-07-10T00:00:00"/>
    <n v="180"/>
    <n v="24.61"/>
    <n v="4429.8"/>
    <s v="TIAN JIN, CHINA                              "/>
    <s v="JODIE (CK)          "/>
    <n v="149325"/>
    <m/>
    <n v="89878"/>
    <n v="200"/>
    <n v="0"/>
    <n v="25"/>
    <s v="RELEASED FOR SHIPMENT         "/>
    <n v="225"/>
    <x v="2"/>
    <s v="ACT"/>
    <x v="0"/>
  </r>
  <r>
    <s v="11/07/2015-17/07/2015"/>
    <x v="6"/>
    <x v="1"/>
    <x v="3"/>
    <x v="0"/>
    <s v="01/69090/0     "/>
    <x v="25"/>
    <d v="2015-07-11T00:00:00"/>
    <n v="180"/>
    <n v="14.23"/>
    <n v="2561.4"/>
    <s v="TIANJIN, CHINA                               "/>
    <s v="JODIE (EM)          "/>
    <n v="149340"/>
    <m/>
    <n v="89879"/>
    <n v="200"/>
    <n v="0"/>
    <n v="25"/>
    <s v="RELEASED FOR SHIPMENT         "/>
    <n v="225"/>
    <x v="2"/>
    <s v="ACT"/>
    <x v="0"/>
  </r>
  <r>
    <s v="11/07/2015-17/07/2015"/>
    <x v="6"/>
    <x v="1"/>
    <x v="3"/>
    <x v="0"/>
    <s v="WWDF20         "/>
    <x v="26"/>
    <d v="2015-07-16T00:00:00"/>
    <n v="2952"/>
    <n v="12.56"/>
    <n v="37077.120000000003"/>
    <s v="DONG GUAN, CHINA                             "/>
    <s v="ANN, TINA (CK)      "/>
    <n v="149477"/>
    <m/>
    <n v="89890"/>
    <n v="200"/>
    <n v="0"/>
    <n v="60"/>
    <s v="REJECTED FOR SHIPMENT         "/>
    <n v="260"/>
    <x v="2"/>
    <s v="ACT"/>
    <x v="0"/>
  </r>
  <r>
    <s v="11/07/2015-17/07/2015"/>
    <x v="6"/>
    <x v="1"/>
    <x v="3"/>
    <x v="0"/>
    <s v="01/69457/0     "/>
    <x v="25"/>
    <d v="2015-07-11T00:00:00"/>
    <n v="168"/>
    <n v="28.76"/>
    <n v="4831.68"/>
    <s v="TIANJIN, CHINA                               "/>
    <s v="JODIE (EM)          "/>
    <n v="149341"/>
    <m/>
    <n v="90025"/>
    <n v="200"/>
    <m/>
    <n v="25"/>
    <s v="RELEASED FOR SHIPMENT         "/>
    <n v="225"/>
    <x v="2"/>
    <s v="ACT"/>
    <x v="0"/>
  </r>
  <r>
    <s v="25/07/2015-31/07/2015"/>
    <x v="6"/>
    <x v="1"/>
    <x v="3"/>
    <x v="0"/>
    <s v="035943         "/>
    <x v="25"/>
    <d v="2015-07-30T00:00:00"/>
    <n v="84"/>
    <n v="213.68"/>
    <n v="17949.12"/>
    <s v="TIANJIN, CHINA                               "/>
    <s v="JODIE (EM)          "/>
    <n v="149909"/>
    <m/>
    <n v="90153"/>
    <n v="200"/>
    <n v="0"/>
    <n v="25"/>
    <s v="RELEASED FOR SHIPMENT         "/>
    <n v="225"/>
    <x v="2"/>
    <s v="ACT"/>
    <x v="0"/>
  </r>
  <r>
    <s v="25/07/2015-31/07/2015"/>
    <x v="6"/>
    <x v="1"/>
    <x v="3"/>
    <x v="0"/>
    <s v="036032         "/>
    <x v="25"/>
    <d v="2015-07-31T00:00:00"/>
    <n v="104"/>
    <n v="245.9"/>
    <n v="25573.600000000002"/>
    <s v="TIANJIN, CHINA                               "/>
    <s v="JODIE (EM)          "/>
    <n v="149952"/>
    <m/>
    <n v="90154"/>
    <n v="127.9"/>
    <n v="0"/>
    <n v="25"/>
    <s v="RELEASED FOR SHIPMENT         "/>
    <n v="152.9"/>
    <x v="2"/>
    <s v="ACT"/>
    <x v="0"/>
  </r>
  <r>
    <s v="25/07/2015-31/07/2015"/>
    <x v="6"/>
    <x v="1"/>
    <x v="3"/>
    <x v="0"/>
    <s v="035950         "/>
    <x v="25"/>
    <d v="2015-07-31T00:00:00"/>
    <n v="22"/>
    <n v="314.08"/>
    <n v="6909.7599999999993"/>
    <s v="TIANJIN, CHINA                               "/>
    <s v="JODIE (EM)          "/>
    <n v="149953"/>
    <m/>
    <n v="90155"/>
    <n v="100"/>
    <n v="0"/>
    <n v="25"/>
    <s v="REJECTED FOR SHIPMENT         "/>
    <n v="125"/>
    <x v="2"/>
    <s v="ACT"/>
    <x v="0"/>
  </r>
  <r>
    <s v="25/07/2015-31/07/2015"/>
    <x v="23"/>
    <x v="1"/>
    <x v="3"/>
    <x v="0"/>
    <s v="DF-HT5331P     "/>
    <x v="16"/>
    <d v="2015-07-29T00:00:00"/>
    <n v="2288"/>
    <n v="57.86"/>
    <n v="132383.67999999999"/>
    <s v="SHENZHEN, CHINA                              "/>
    <s v="PAUL, ANN (EM)      "/>
    <n v="149897"/>
    <m/>
    <n v="90132"/>
    <n v="661.9"/>
    <n v="0"/>
    <n v="40"/>
    <s v="PENDING BUYER'S DECISION      "/>
    <n v="701.9"/>
    <x v="1"/>
    <s v="ACT"/>
    <x v="0"/>
  </r>
  <r>
    <s v="01/07/2015-03/07/2015"/>
    <x v="17"/>
    <x v="1"/>
    <x v="3"/>
    <x v="0"/>
    <s v="TF55185W       "/>
    <x v="17"/>
    <d v="2015-07-01T00:00:00"/>
    <n v="96"/>
    <n v="201"/>
    <n v="19296"/>
    <s v="NAN SHA, CHINA                               "/>
    <s v="ANN, COCO (CK)      "/>
    <n v="149089"/>
    <m/>
    <n v="89675"/>
    <n v="200"/>
    <n v="0"/>
    <n v="60"/>
    <s v="PENDING BUYER'S DECISION"/>
    <n v="260"/>
    <x v="1"/>
    <s v="ACT"/>
    <x v="0"/>
  </r>
  <r>
    <s v="01/07/2015-03/07/2015"/>
    <x v="17"/>
    <x v="1"/>
    <x v="3"/>
    <x v="0"/>
    <s v="U6014W         "/>
    <x v="53"/>
    <d v="2015-07-02T00:00:00"/>
    <n v="170"/>
    <n v="105"/>
    <n v="17850"/>
    <s v="ZHONGSHAN, CHINA                             "/>
    <s v="CONNIE, ANNIE (EM)  "/>
    <n v="149132"/>
    <m/>
    <n v="89676"/>
    <n v="100"/>
    <n v="0"/>
    <n v="25"/>
    <s v="RELEASED FOR SHIPMENT         "/>
    <n v="125"/>
    <x v="1"/>
    <s v="ACT"/>
    <x v="0"/>
  </r>
  <r>
    <s v="01/07/2015-03/07/2015"/>
    <x v="17"/>
    <x v="1"/>
    <x v="3"/>
    <x v="0"/>
    <s v="R6014W         "/>
    <x v="53"/>
    <d v="2015-07-02T00:00:00"/>
    <n v="170"/>
    <n v="100"/>
    <n v="17000"/>
    <s v="ZHONGSHAN, CHINA                             "/>
    <s v="CONNIE, ANNIE (EM)  "/>
    <n v="149131"/>
    <m/>
    <n v="89677"/>
    <n v="100"/>
    <n v="0"/>
    <n v="25"/>
    <s v="REJECTED FOR SHIPMENT         "/>
    <n v="125"/>
    <x v="1"/>
    <s v="ACT"/>
    <x v="0"/>
  </r>
  <r>
    <s v="04/07/2015-10/07/2015"/>
    <x v="17"/>
    <x v="1"/>
    <x v="3"/>
    <x v="0"/>
    <s v="TL55144W       "/>
    <x v="17"/>
    <d v="2015-07-06T00:00:00"/>
    <n v="112"/>
    <n v="128.5"/>
    <n v="14392"/>
    <s v="PANYU, CHINA                                 "/>
    <s v="PAUL, TINA (EM)     "/>
    <n v="149216"/>
    <m/>
    <n v="89697"/>
    <n v="200"/>
    <n v="0"/>
    <n v="60"/>
    <s v="RELEASED FOR SHIPMENT         "/>
    <n v="260"/>
    <x v="1"/>
    <s v="ACT"/>
    <x v="0"/>
  </r>
  <r>
    <s v="04/07/2015-10/07/2015"/>
    <x v="17"/>
    <x v="1"/>
    <x v="3"/>
    <x v="0"/>
    <s v="NWCF198LWHT    "/>
    <x v="17"/>
    <d v="2015-07-06T00:00:00"/>
    <n v="144"/>
    <n v="113"/>
    <n v="16272"/>
    <s v="HE FEI, CHINA                                "/>
    <s v="CORY (YUKI/JO)      "/>
    <n v="149197"/>
    <m/>
    <n v="89698"/>
    <n v="200"/>
    <n v="0"/>
    <n v="25"/>
    <s v="RELEASED FOR SHIPMENT         "/>
    <n v="225"/>
    <x v="1"/>
    <s v="ACT"/>
    <x v="0"/>
  </r>
  <r>
    <s v="04/07/2015-10/07/2015"/>
    <x v="17"/>
    <x v="2"/>
    <x v="3"/>
    <x v="0"/>
    <s v="DF50B          "/>
    <x v="17"/>
    <d v="2015-07-09T00:00:00"/>
    <n v="480"/>
    <n v="0"/>
    <n v="0"/>
    <s v="HEFEI, CHINA                                 "/>
    <s v="JERRY (EM)          "/>
    <n v="149305"/>
    <m/>
    <n v="89699"/>
    <n v="400"/>
    <n v="0"/>
    <n v="50"/>
    <s v="REPORT OF SURVEY              "/>
    <n v="450"/>
    <x v="1"/>
    <s v="ACT"/>
    <x v="0"/>
  </r>
  <r>
    <s v="04/07/2015-10/07/2015"/>
    <x v="17"/>
    <x v="1"/>
    <x v="3"/>
    <x v="0"/>
    <s v="IDW 604MK2     "/>
    <x v="19"/>
    <d v="2015-07-07T00:00:00"/>
    <n v="170"/>
    <n v="158"/>
    <n v="26860"/>
    <s v="SHUNDE, CHINA                                "/>
    <s v="PAUL (EM)           "/>
    <n v="149231"/>
    <m/>
    <n v="89700"/>
    <n v="134.30000000000001"/>
    <n v="0"/>
    <n v="17.5"/>
    <s v="RELEASED FOR SHIPMENT         "/>
    <n v="151.80000000000001"/>
    <x v="1"/>
    <s v="ACT"/>
    <x v="0"/>
  </r>
  <r>
    <s v="04/07/2015-10/07/2015"/>
    <x v="17"/>
    <x v="1"/>
    <x v="3"/>
    <x v="0"/>
    <s v="S600DW         "/>
    <x v="19"/>
    <d v="2015-07-07T00:00:00"/>
    <n v="167"/>
    <n v="158"/>
    <n v="26386"/>
    <s v="SHUNDE, CHINA                                "/>
    <s v="TRACY (EM)          "/>
    <n v="149232"/>
    <m/>
    <n v="89701"/>
    <n v="131.9"/>
    <n v="0"/>
    <n v="17.5"/>
    <s v="RELEASED FOR SHIPMENT         "/>
    <n v="149.4"/>
    <x v="1"/>
    <s v="ACT"/>
    <x v="0"/>
  </r>
  <r>
    <s v="04/07/2015-10/07/2015"/>
    <x v="17"/>
    <x v="1"/>
    <x v="3"/>
    <x v="0"/>
    <s v="150SSWC        "/>
    <x v="21"/>
    <d v="2015-07-09T00:00:00"/>
    <n v="296"/>
    <n v="99"/>
    <n v="29304"/>
    <s v="ZHONGSHAN, CHINA                             "/>
    <s v="CONNIE, JOEY (EM)   "/>
    <n v="149291"/>
    <m/>
    <n v="89702"/>
    <n v="200"/>
    <n v="0"/>
    <n v="50"/>
    <s v="RELEASED FOR SHIPMENT         "/>
    <n v="250"/>
    <x v="1"/>
    <s v="ACT"/>
    <x v="0"/>
  </r>
  <r>
    <s v="04/07/2015-10/07/2015"/>
    <x v="17"/>
    <x v="1"/>
    <x v="3"/>
    <x v="0"/>
    <s v="U50263W        "/>
    <x v="20"/>
    <d v="2015-07-09T00:00:00"/>
    <n v="274"/>
    <n v="84"/>
    <n v="23016"/>
    <s v="NING BO, CHINA                               "/>
    <s v="PHONE (CK)          "/>
    <n v="149297"/>
    <m/>
    <n v="89703"/>
    <n v="200"/>
    <n v="0"/>
    <n v="35"/>
    <s v="RELEASED FOR SHIPMENT         "/>
    <n v="235"/>
    <x v="1"/>
    <s v="ACT"/>
    <x v="0"/>
  </r>
  <r>
    <s v="04/07/2015-10/07/2015"/>
    <x v="17"/>
    <x v="1"/>
    <x v="3"/>
    <x v="0"/>
    <s v="TS55184W       "/>
    <x v="58"/>
    <d v="2015-07-08T00:00:00"/>
    <n v="124"/>
    <n v="178"/>
    <n v="22072"/>
    <s v="CONGHUA, CHINA                               "/>
    <s v="LUCY (EM)           "/>
    <n v="149276"/>
    <m/>
    <n v="89704"/>
    <n v="200"/>
    <n v="0"/>
    <n v="90"/>
    <s v="REJECTED FOR SHIPMENT         "/>
    <n v="290"/>
    <x v="1"/>
    <s v="ACT"/>
    <x v="0"/>
  </r>
  <r>
    <s v="11/07/2015-17/07/2015"/>
    <x v="17"/>
    <x v="2"/>
    <x v="3"/>
    <x v="0"/>
    <s v="TL55144W       "/>
    <x v="17"/>
    <d v="2015-07-11T00:00:00"/>
    <n v="112"/>
    <n v="0"/>
    <n v="0"/>
    <s v="NANSHA, CHINA                                "/>
    <s v="APPLE, JASON (EM)   "/>
    <n v="149357"/>
    <m/>
    <n v="89863"/>
    <n v="200"/>
    <n v="0"/>
    <n v="60"/>
    <s v="REPORT OF SURVEY              "/>
    <n v="260"/>
    <x v="1"/>
    <s v="ACT"/>
    <x v="0"/>
  </r>
  <r>
    <s v="11/07/2015-17/07/2015"/>
    <x v="17"/>
    <x v="2"/>
    <x v="3"/>
    <x v="0"/>
    <s v="TF55185W       "/>
    <x v="17"/>
    <d v="2015-07-13T00:00:00"/>
    <n v="101"/>
    <n v="0"/>
    <n v="0"/>
    <s v="NANSHA, CHINA                                "/>
    <s v="JASON (EM)          "/>
    <n v="149395"/>
    <m/>
    <n v="89864"/>
    <n v="200"/>
    <n v="0"/>
    <n v="60"/>
    <s v="REPORT OF SURVEY              "/>
    <n v="260"/>
    <x v="1"/>
    <s v="ACT"/>
    <x v="0"/>
  </r>
  <r>
    <s v="11/07/2015-17/07/2015"/>
    <x v="17"/>
    <x v="2"/>
    <x v="3"/>
    <x v="0"/>
    <s v="R5511B         "/>
    <x v="17"/>
    <d v="2015-07-10T00:00:00"/>
    <n v="234"/>
    <n v="0"/>
    <n v="0"/>
    <s v="HEFEI, CHINA                                 "/>
    <s v="CORY, JERRY (CK)    "/>
    <n v="149324"/>
    <m/>
    <n v="89865"/>
    <n v="200"/>
    <n v="0"/>
    <n v="25"/>
    <s v="REPORT OF SURVEY              "/>
    <n v="225"/>
    <x v="1"/>
    <s v="ACT"/>
    <x v="0"/>
  </r>
  <r>
    <s v="11/07/2015-17/07/2015"/>
    <x v="17"/>
    <x v="1"/>
    <x v="3"/>
    <x v="0"/>
    <s v="TF55142W       "/>
    <x v="17"/>
    <d v="2015-07-11T00:00:00"/>
    <n v="108"/>
    <n v="177.75"/>
    <n v="19197"/>
    <s v="HEFEI, CHINA                                 "/>
    <s v="JERRY (EM)          "/>
    <n v="149354"/>
    <m/>
    <n v="89866"/>
    <n v="200"/>
    <n v="0"/>
    <n v="25"/>
    <s v="RELEASED FOR SHIPMENT         "/>
    <n v="225"/>
    <x v="1"/>
    <s v="ACT"/>
    <x v="0"/>
  </r>
  <r>
    <s v="11/07/2015-17/07/2015"/>
    <x v="17"/>
    <x v="2"/>
    <x v="3"/>
    <x v="0"/>
    <s v="R50052W        "/>
    <x v="17"/>
    <d v="2015-07-11T00:00:00"/>
    <n v="557"/>
    <n v="0"/>
    <n v="0"/>
    <s v="HEFEI, CHINA                                 "/>
    <s v="CORY (EM)           "/>
    <n v="149356"/>
    <m/>
    <n v="89867"/>
    <n v="200"/>
    <n v="0"/>
    <n v="25"/>
    <s v="REPORT OF SURVEY              "/>
    <n v="225"/>
    <x v="1"/>
    <s v="ACT"/>
    <x v="0"/>
  </r>
  <r>
    <s v="11/07/2015-17/07/2015"/>
    <x v="17"/>
    <x v="2"/>
    <x v="3"/>
    <x v="0"/>
    <s v="U5010W         "/>
    <x v="17"/>
    <d v="2015-07-15T00:00:00"/>
    <n v="262"/>
    <n v="0"/>
    <n v="0"/>
    <s v="HE FEI, CHINA                                "/>
    <s v="JERRY (CK)          "/>
    <n v="149452"/>
    <m/>
    <n v="89868"/>
    <n v="200"/>
    <n v="0"/>
    <n v="25"/>
    <s v="REPORT OF SURVEY              "/>
    <n v="225"/>
    <x v="1"/>
    <s v="ACT"/>
    <x v="0"/>
  </r>
  <r>
    <s v="11/07/2015-17/07/2015"/>
    <x v="17"/>
    <x v="2"/>
    <x v="3"/>
    <x v="0"/>
    <s v="TF55142W       "/>
    <x v="17"/>
    <d v="2015-07-16T00:00:00"/>
    <n v="108"/>
    <n v="0"/>
    <n v="0"/>
    <s v="HE FEI, CHINA                                "/>
    <s v="JERRY (CK)          "/>
    <n v="149482"/>
    <m/>
    <n v="89869"/>
    <n v="200"/>
    <n v="0"/>
    <n v="25"/>
    <s v="REPORT OF SURVEY              "/>
    <n v="225"/>
    <x v="1"/>
    <s v="ACT"/>
    <x v="0"/>
  </r>
  <r>
    <s v="11/07/2015-17/07/2015"/>
    <x v="17"/>
    <x v="2"/>
    <x v="3"/>
    <x v="0"/>
    <s v="150SSWC        "/>
    <x v="21"/>
    <d v="2015-07-14T00:00:00"/>
    <n v="296"/>
    <n v="0"/>
    <n v="0"/>
    <s v="ZHONG SHAN, CHINA                            "/>
    <s v="JASON (CK)          "/>
    <n v="149423"/>
    <m/>
    <n v="89870"/>
    <n v="200"/>
    <n v="0"/>
    <n v="50"/>
    <s v="REPORT OF SURVEY              "/>
    <n v="250"/>
    <x v="1"/>
    <s v="ACT"/>
    <x v="0"/>
  </r>
  <r>
    <s v="11/07/2015-17/07/2015"/>
    <x v="17"/>
    <x v="2"/>
    <x v="3"/>
    <x v="0"/>
    <s v="TS55184W       "/>
    <x v="58"/>
    <d v="2015-07-16T00:00:00"/>
    <n v="152"/>
    <n v="0"/>
    <n v="0"/>
    <s v="GUANG ZHOU, CHINA                            "/>
    <s v="JASON (CK)          "/>
    <n v="149483"/>
    <m/>
    <n v="89872"/>
    <n v="200"/>
    <n v="0"/>
    <n v="90"/>
    <s v="REPORT OF SURVEY              "/>
    <n v="290"/>
    <x v="1"/>
    <s v="ACT"/>
    <x v="0"/>
  </r>
  <r>
    <s v="11/07/2015-17/07/2015"/>
    <x v="17"/>
    <x v="1"/>
    <x v="3"/>
    <x v="0"/>
    <s v="CF100LW        "/>
    <x v="18"/>
    <d v="2015-07-11T00:00:00"/>
    <n v="212"/>
    <n v="89"/>
    <n v="18868"/>
    <s v="QING DAO, CHINA                              "/>
    <s v="ANDY (CK)           "/>
    <n v="149344"/>
    <m/>
    <n v="89873"/>
    <n v="100"/>
    <n v="22.5"/>
    <n v="270"/>
    <s v="RELEASED FOR SHIPMENT         "/>
    <n v="392.5"/>
    <x v="1"/>
    <s v="ACT"/>
    <x v="0"/>
  </r>
  <r>
    <s v="11/07/2015-17/07/2015"/>
    <x v="17"/>
    <x v="1"/>
    <x v="3"/>
    <x v="0"/>
    <s v="CF200LW        "/>
    <x v="18"/>
    <d v="2015-07-11T00:00:00"/>
    <n v="135"/>
    <n v="117"/>
    <n v="15795"/>
    <s v="QING DAO, CHINA                              "/>
    <s v="ANDY (CK)           "/>
    <n v="149345"/>
    <m/>
    <n v="89874"/>
    <n v="100"/>
    <n v="22.5"/>
    <n v="10"/>
    <s v="RELEASED FOR SHIPMENT         "/>
    <n v="132.5"/>
    <x v="1"/>
    <s v="ACT"/>
    <x v="0"/>
  </r>
  <r>
    <s v="11/07/2015-17/07/2015"/>
    <x v="17"/>
    <x v="2"/>
    <x v="3"/>
    <x v="0"/>
    <s v="CF200LW        "/>
    <x v="18"/>
    <d v="2015-07-14T00:00:00"/>
    <n v="135"/>
    <n v="0"/>
    <n v="0"/>
    <s v="QING DAO, CHINA                              "/>
    <s v="ANDY (CK)           "/>
    <n v="149408"/>
    <m/>
    <n v="89875"/>
    <n v="200"/>
    <n v="45"/>
    <n v="20"/>
    <s v="REPORT OF SURVEY              "/>
    <n v="265"/>
    <x v="1"/>
    <s v="ACT"/>
    <x v="0"/>
  </r>
  <r>
    <s v="18/07/2015-24/07/2015"/>
    <x v="17"/>
    <x v="2"/>
    <x v="3"/>
    <x v="0"/>
    <s v="444442824      "/>
    <x v="23"/>
    <d v="2015-07-22T00:00:00"/>
    <n v="231"/>
    <n v="0"/>
    <n v="0"/>
    <s v="SHUN DE, CHINA                               "/>
    <s v="JASON (CK)          "/>
    <n v="149682"/>
    <m/>
    <n v="89948"/>
    <n v="200"/>
    <n v="0"/>
    <n v="35"/>
    <s v="REPORT OF SURVEY              "/>
    <n v="235"/>
    <x v="1"/>
    <s v="ACT"/>
    <x v="0"/>
  </r>
  <r>
    <s v="18/07/2015-24/07/2015"/>
    <x v="17"/>
    <x v="1"/>
    <x v="3"/>
    <x v="0"/>
    <s v="600SSWC        "/>
    <x v="21"/>
    <d v="2015-07-17T00:00:00"/>
    <n v="54"/>
    <n v="230"/>
    <n v="12420"/>
    <s v="ZHONG SHAN, CHINA                            "/>
    <s v="CONNIE, LOUISA (CK) "/>
    <n v="149516"/>
    <m/>
    <n v="89949"/>
    <n v="100"/>
    <n v="0"/>
    <n v="25"/>
    <s v="RELEASED FOR SHIPMENT         "/>
    <n v="125"/>
    <x v="1"/>
    <s v="ACT"/>
    <x v="0"/>
  </r>
  <r>
    <s v="18/07/2015-24/07/2015"/>
    <x v="17"/>
    <x v="1"/>
    <x v="3"/>
    <x v="0"/>
    <s v="300SSWC        "/>
    <x v="21"/>
    <d v="2015-07-17T00:00:00"/>
    <n v="146"/>
    <n v="150"/>
    <n v="21900"/>
    <s v="NING BO, CHINA                               "/>
    <s v="CONNIE, LOUISA (CK) "/>
    <n v="149517"/>
    <m/>
    <n v="89950"/>
    <n v="109.5"/>
    <n v="0"/>
    <n v="25"/>
    <s v="RELEASED FOR SHIPMENT         "/>
    <n v="134.5"/>
    <x v="1"/>
    <s v="ACT"/>
    <x v="0"/>
  </r>
  <r>
    <s v="18/07/2015-24/07/2015"/>
    <x v="17"/>
    <x v="2"/>
    <x v="3"/>
    <x v="0"/>
    <s v="300SSWC        "/>
    <x v="21"/>
    <d v="2015-07-21T00:00:00"/>
    <n v="200"/>
    <n v="0"/>
    <n v="0"/>
    <s v="ZHONG SHAN, CHINA                            "/>
    <s v="JASON (CK)          "/>
    <n v="149620"/>
    <m/>
    <n v="89951"/>
    <n v="200"/>
    <n v="0"/>
    <n v="50"/>
    <s v="REPORT OF SURVEY              "/>
    <n v="250"/>
    <x v="1"/>
    <s v="ACT"/>
    <x v="0"/>
  </r>
  <r>
    <s v="18/07/2015-24/07/2015"/>
    <x v="17"/>
    <x v="2"/>
    <x v="3"/>
    <x v="0"/>
    <s v="R6014W         "/>
    <x v="53"/>
    <d v="2015-07-20T00:00:00"/>
    <n v="170"/>
    <n v="0"/>
    <n v="0"/>
    <s v="ZHONG SHAN, CHINA                            "/>
    <s v="JASON (CK)          "/>
    <n v="149578"/>
    <m/>
    <n v="89952"/>
    <n v="200"/>
    <n v="0"/>
    <n v="50"/>
    <s v="REPORT OF SURVEY              "/>
    <n v="250"/>
    <x v="1"/>
    <s v="ACT"/>
    <x v="0"/>
  </r>
  <r>
    <s v="18/07/2015-24/07/2015"/>
    <x v="17"/>
    <x v="1"/>
    <x v="3"/>
    <x v="0"/>
    <s v="DW60MK2        "/>
    <x v="19"/>
    <d v="2015-07-20T00:00:00"/>
    <n v="170"/>
    <n v="158"/>
    <n v="26860"/>
    <s v="SHUN DE, CHINA                               "/>
    <s v="CONNIE, JOEY (CK)   "/>
    <n v="149590"/>
    <m/>
    <n v="89953"/>
    <n v="200"/>
    <n v="0"/>
    <n v="35"/>
    <s v="RELEASED FOR SHIPMENT         "/>
    <n v="235"/>
    <x v="1"/>
    <s v="ACT"/>
    <x v="0"/>
  </r>
  <r>
    <s v="18/07/2015-24/07/2015"/>
    <x v="17"/>
    <x v="2"/>
    <x v="3"/>
    <x v="0"/>
    <s v="T50122W        "/>
    <x v="17"/>
    <d v="2015-07-18T00:00:00"/>
    <n v="176"/>
    <n v="0"/>
    <n v="0"/>
    <s v="NAN SHA, CHINA                               "/>
    <s v="TRACY (CK)          "/>
    <n v="149548"/>
    <m/>
    <n v="89954"/>
    <n v="200"/>
    <n v="0"/>
    <n v="60"/>
    <s v="REPORT OF SURVEY              "/>
    <n v="260"/>
    <x v="1"/>
    <s v="ACT"/>
    <x v="0"/>
  </r>
  <r>
    <s v="18/07/2015-24/07/2015"/>
    <x v="17"/>
    <x v="2"/>
    <x v="3"/>
    <x v="0"/>
    <s v="L5010W         "/>
    <x v="17"/>
    <d v="2015-07-17T00:00:00"/>
    <n v="264"/>
    <n v="0"/>
    <n v="0"/>
    <s v="HE FEI, CHINA                                "/>
    <s v="JERRY (CK)          "/>
    <n v="149511"/>
    <m/>
    <n v="89955"/>
    <n v="200"/>
    <n v="0"/>
    <n v="25"/>
    <s v="REPORT OF SURVEY              "/>
    <n v="225"/>
    <x v="1"/>
    <s v="ACT"/>
    <x v="0"/>
  </r>
  <r>
    <s v="18/07/2015-24/07/2015"/>
    <x v="17"/>
    <x v="2"/>
    <x v="3"/>
    <x v="0"/>
    <s v="NWLAR50WHT     "/>
    <x v="17"/>
    <d v="2015-07-18T00:00:00"/>
    <n v="264"/>
    <n v="0"/>
    <n v="0"/>
    <s v="HE FEI, CHINA                                "/>
    <s v="JERRY (CK)          "/>
    <n v="149552"/>
    <m/>
    <n v="89956"/>
    <n v="200"/>
    <n v="0"/>
    <n v="25"/>
    <s v="REPORT OF SURVEY              "/>
    <n v="225"/>
    <x v="1"/>
    <s v="ACT"/>
    <x v="0"/>
  </r>
  <r>
    <s v="18/07/2015-24/07/2015"/>
    <x v="17"/>
    <x v="2"/>
    <x v="3"/>
    <x v="0"/>
    <s v="NWCOM5015WHT   "/>
    <x v="17"/>
    <d v="2015-07-22T00:00:00"/>
    <n v="116"/>
    <n v="0"/>
    <n v="0"/>
    <s v="HE FEI, CHINA                                "/>
    <s v="ANDY (CK)           "/>
    <n v="149683"/>
    <m/>
    <n v="89957"/>
    <n v="200"/>
    <n v="0"/>
    <n v="25"/>
    <s v="REPORT OF SURVEY              "/>
    <n v="225"/>
    <x v="1"/>
    <s v="ACT"/>
    <x v="0"/>
  </r>
  <r>
    <s v="18/07/2015-24/07/2015"/>
    <x v="17"/>
    <x v="1"/>
    <x v="3"/>
    <x v="0"/>
    <s v="TF55142W       "/>
    <x v="17"/>
    <d v="2015-07-23T00:00:00"/>
    <n v="324"/>
    <n v="171.95"/>
    <n v="55711.799999999996"/>
    <s v="HEFEI, CHINA                                 "/>
    <s v="JERRY (CK)          "/>
    <n v="149709"/>
    <m/>
    <n v="89958"/>
    <n v="278.60000000000002"/>
    <n v="0"/>
    <n v="25"/>
    <s v="RELEASED FOR SHIPMENT         "/>
    <n v="303.60000000000002"/>
    <x v="1"/>
    <s v="ACT"/>
    <x v="0"/>
  </r>
  <r>
    <s v="18/07/2015-24/07/2015"/>
    <x v="17"/>
    <x v="2"/>
    <x v="3"/>
    <x v="0"/>
    <s v="R5511W         "/>
    <x v="17"/>
    <d v="2015-07-23T00:00:00"/>
    <n v="236"/>
    <n v="0"/>
    <n v="0"/>
    <s v="HE FEI, CHINA                                "/>
    <s v="ANDY (CK)           "/>
    <n v="149717"/>
    <m/>
    <n v="89959"/>
    <n v="200"/>
    <n v="0"/>
    <n v="25"/>
    <s v="REPORT OF SURVEY              "/>
    <n v="225"/>
    <x v="1"/>
    <s v="ACT"/>
    <x v="0"/>
  </r>
  <r>
    <s v="18/07/2015-24/07/2015"/>
    <x v="17"/>
    <x v="2"/>
    <x v="3"/>
    <x v="0"/>
    <s v="BSTAT5050      "/>
    <x v="20"/>
    <d v="2015-07-20T00:00:00"/>
    <n v="105"/>
    <n v="0"/>
    <n v="0"/>
    <s v="HE FEI, CHINA                                "/>
    <s v="CORY (CK)           "/>
    <n v="149576"/>
    <m/>
    <n v="89960"/>
    <n v="200"/>
    <n v="0"/>
    <n v="25"/>
    <s v="REPORT OF SURVEY              "/>
    <n v="225"/>
    <x v="1"/>
    <s v="ACT"/>
    <x v="0"/>
  </r>
  <r>
    <s v="18/07/2015-24/07/2015"/>
    <x v="17"/>
    <x v="1"/>
    <x v="3"/>
    <x v="0"/>
    <s v="COMFF5515WHT   "/>
    <x v="20"/>
    <d v="2015-07-18T00:00:00"/>
    <n v="109"/>
    <n v="168.07"/>
    <n v="18319.63"/>
    <s v="CIXI, CHINA                                  "/>
    <s v="SIMON (CK)          "/>
    <n v="149541"/>
    <m/>
    <n v="89961"/>
    <n v="200"/>
    <n v="0"/>
    <n v="35"/>
    <s v="PENDING BUYER'S DECISION"/>
    <n v="235"/>
    <x v="1"/>
    <s v="ACT"/>
    <x v="0"/>
  </r>
  <r>
    <s v="18/07/2015-24/07/2015"/>
    <x v="17"/>
    <x v="2"/>
    <x v="3"/>
    <x v="0"/>
    <s v="TF60203S       "/>
    <x v="20"/>
    <d v="2015-07-18T00:00:00"/>
    <n v="74"/>
    <n v="0"/>
    <n v="0"/>
    <s v="CIXI, CHINA                                  "/>
    <s v="ANDY (CK)           "/>
    <n v="149553"/>
    <m/>
    <n v="89962"/>
    <n v="400"/>
    <n v="0"/>
    <n v="35"/>
    <s v="REPORT OF SURVEY              "/>
    <n v="435"/>
    <x v="1"/>
    <s v="ACT"/>
    <x v="0"/>
  </r>
  <r>
    <s v="18/07/2015-24/07/2015"/>
    <x v="17"/>
    <x v="1"/>
    <x v="3"/>
    <x v="0"/>
    <s v="R50263W        "/>
    <x v="20"/>
    <d v="2015-07-22T00:00:00"/>
    <n v="548"/>
    <n v="73"/>
    <n v="40004"/>
    <s v="CIXI, CHINA                                  "/>
    <s v="SIMON (DYLAN)       "/>
    <n v="149680"/>
    <m/>
    <n v="89963"/>
    <n v="200"/>
    <n v="0"/>
    <n v="35"/>
    <s v="RELEASED FOR SHIPMENT         "/>
    <n v="235"/>
    <x v="1"/>
    <s v="ACT"/>
    <x v="0"/>
  </r>
  <r>
    <s v="18/07/2015-24/07/2015"/>
    <x v="17"/>
    <x v="1"/>
    <x v="3"/>
    <x v="0"/>
    <s v="COMFF5515SIL   "/>
    <x v="20"/>
    <d v="2015-07-23T00:00:00"/>
    <n v="109"/>
    <n v="173.95"/>
    <n v="18960.55"/>
    <s v="NINGBO, CHINA                                "/>
    <s v="SIMON (CK)          "/>
    <n v="149708"/>
    <m/>
    <n v="89964"/>
    <n v="200"/>
    <n v="0"/>
    <n v="35"/>
    <s v="RELEASED FOR SHIPMENT         "/>
    <n v="235"/>
    <x v="1"/>
    <s v="ACT"/>
    <x v="0"/>
  </r>
  <r>
    <s v="25/07/2015-31/07/2015"/>
    <x v="17"/>
    <x v="1"/>
    <x v="3"/>
    <x v="0"/>
    <s v="300SSWC        "/>
    <x v="21"/>
    <d v="2015-07-27T00:00:00"/>
    <n v="292"/>
    <n v="150"/>
    <n v="43800"/>
    <s v="ZHONGSHAN, CHINA                             "/>
    <s v="CONNIE SASA (EM)    "/>
    <n v="149817"/>
    <m/>
    <n v="90135"/>
    <n v="219"/>
    <n v="0"/>
    <n v="25"/>
    <s v="RELEASED FOR SHIPMENT         "/>
    <n v="244"/>
    <x v="1"/>
    <s v="ACT"/>
    <x v="0"/>
  </r>
  <r>
    <s v="25/07/2015-31/07/2015"/>
    <x v="17"/>
    <x v="1"/>
    <x v="3"/>
    <x v="0"/>
    <s v="600SSWC        "/>
    <x v="21"/>
    <d v="2015-07-27T00:00:00"/>
    <n v="108"/>
    <n v="230"/>
    <n v="24840"/>
    <s v="ZHONGSHAN, CHINA                             "/>
    <s v="CONNIE, SASA (EM)   "/>
    <n v="149818"/>
    <m/>
    <n v="90136"/>
    <n v="124.2"/>
    <n v="0"/>
    <n v="25"/>
    <s v="RELEASED FOR SHIPMENT         "/>
    <n v="149.19999999999999"/>
    <x v="1"/>
    <s v="ACT"/>
    <x v="0"/>
  </r>
  <r>
    <s v="25/07/2015-31/07/2015"/>
    <x v="17"/>
    <x v="2"/>
    <x v="3"/>
    <x v="0"/>
    <s v="U6014W         "/>
    <x v="53"/>
    <d v="2015-07-27T00:00:00"/>
    <n v="170"/>
    <n v="0"/>
    <n v="0"/>
    <s v="ZHONGSHAN, CHINA                             "/>
    <s v="JASON (EM)          "/>
    <n v="149821"/>
    <m/>
    <n v="90137"/>
    <n v="200"/>
    <n v="0"/>
    <n v="50"/>
    <s v="REPORT OF SURVEY              "/>
    <n v="250"/>
    <x v="1"/>
    <s v="ACT"/>
    <x v="0"/>
  </r>
  <r>
    <s v="25/07/2015-31/07/2015"/>
    <x v="17"/>
    <x v="2"/>
    <x v="3"/>
    <x v="0"/>
    <s v="DW60MK2        "/>
    <x v="19"/>
    <d v="2015-07-24T00:00:00"/>
    <n v="170"/>
    <n v="0"/>
    <n v="0"/>
    <s v="SHUNDE, CHINA                                "/>
    <s v="JASON (EM)          "/>
    <n v="149765"/>
    <m/>
    <n v="90138"/>
    <n v="200"/>
    <n v="0"/>
    <n v="35"/>
    <s v="REPORT OF SURVEY              "/>
    <n v="235"/>
    <x v="1"/>
    <s v="ACT"/>
    <x v="0"/>
  </r>
  <r>
    <s v="25/07/2015-31/07/2015"/>
    <x v="17"/>
    <x v="1"/>
    <x v="3"/>
    <x v="0"/>
    <s v="TF55142B       "/>
    <x v="17"/>
    <d v="2015-07-24T00:00:00"/>
    <n v="108"/>
    <n v="176.9"/>
    <n v="19105.2"/>
    <s v="HEFEI, CHINA                                 "/>
    <s v="JERRY, CORY (EM)    "/>
    <n v="149740"/>
    <m/>
    <n v="90140"/>
    <n v="200"/>
    <n v="0"/>
    <n v="25"/>
    <s v="RELEASED FOR SHIPMENT         "/>
    <n v="225"/>
    <x v="1"/>
    <s v="ACT"/>
    <x v="0"/>
  </r>
  <r>
    <s v="25/07/2015-31/07/2015"/>
    <x v="17"/>
    <x v="1"/>
    <x v="3"/>
    <x v="0"/>
    <s v="TF55142W       "/>
    <x v="17"/>
    <d v="2015-07-27T00:00:00"/>
    <n v="108"/>
    <n v="160.35"/>
    <n v="17317.8"/>
    <s v="HE FEI, CHINA                                "/>
    <s v="CORY (CK)           "/>
    <n v="149809"/>
    <m/>
    <n v="90141"/>
    <n v="200"/>
    <n v="0"/>
    <n v="25"/>
    <s v="PENDING BUYER'S DECISION"/>
    <n v="225"/>
    <x v="1"/>
    <s v="ACT"/>
    <x v="0"/>
  </r>
  <r>
    <s v="25/07/2015-31/07/2015"/>
    <x v="17"/>
    <x v="2"/>
    <x v="3"/>
    <x v="0"/>
    <s v="TF5517W        "/>
    <x v="17"/>
    <d v="2015-07-28T00:00:00"/>
    <n v="101"/>
    <n v="0"/>
    <n v="0"/>
    <s v="HEFEI, CHINA                                 "/>
    <s v="JESSICA (EM)        "/>
    <n v="149867"/>
    <m/>
    <n v="90142"/>
    <n v="400"/>
    <n v="0"/>
    <n v="25"/>
    <s v="REPORT OF SURVEY              "/>
    <n v="425"/>
    <x v="1"/>
    <s v="ACT"/>
    <x v="0"/>
  </r>
  <r>
    <s v="25/07/2015-31/07/2015"/>
    <x v="17"/>
    <x v="2"/>
    <x v="3"/>
    <x v="0"/>
    <s v="TF55142W       "/>
    <x v="17"/>
    <d v="2015-07-29T00:00:00"/>
    <n v="216"/>
    <n v="0"/>
    <n v="0"/>
    <s v="HE FEI, CHINA                                "/>
    <s v="CORY (CK)           "/>
    <n v="149885"/>
    <m/>
    <n v="90143"/>
    <n v="400"/>
    <n v="0"/>
    <n v="25"/>
    <s v="REPORT OF SURVEY              "/>
    <n v="425"/>
    <x v="1"/>
    <s v="ACT"/>
    <x v="0"/>
  </r>
  <r>
    <s v="25/07/2015-31/07/2015"/>
    <x v="17"/>
    <x v="1"/>
    <x v="3"/>
    <x v="0"/>
    <s v="TF5517W        "/>
    <x v="17"/>
    <d v="2015-07-29T00:00:00"/>
    <n v="202"/>
    <n v="176.28"/>
    <n v="35608.559999999998"/>
    <s v="HE FEI, CHINA                                "/>
    <s v="JESSICA (CK)        "/>
    <n v="149889"/>
    <m/>
    <n v="90144"/>
    <n v="200"/>
    <n v="0"/>
    <n v="25"/>
    <s v="RELEASED FOR SHIPMENT         "/>
    <n v="225"/>
    <x v="1"/>
    <s v="ACT"/>
    <x v="0"/>
  </r>
  <r>
    <s v="25/07/2015-31/07/2015"/>
    <x v="17"/>
    <x v="2"/>
    <x v="3"/>
    <x v="0"/>
    <s v="R5511W         "/>
    <x v="17"/>
    <d v="2015-07-30T00:00:00"/>
    <n v="472"/>
    <n v="0"/>
    <n v="0"/>
    <s v="HEFEI, CHINA                                 "/>
    <s v="JESSICA, PERRY (EM) "/>
    <n v="149933"/>
    <m/>
    <n v="90145"/>
    <n v="600"/>
    <n v="0"/>
    <n v="25"/>
    <s v="REPORT OF SURVEY              "/>
    <n v="625"/>
    <x v="1"/>
    <s v="ACT"/>
    <x v="0"/>
  </r>
  <r>
    <s v="25/07/2015-31/07/2015"/>
    <x v="17"/>
    <x v="2"/>
    <x v="3"/>
    <x v="0"/>
    <s v="R50263W        "/>
    <x v="20"/>
    <d v="2015-07-25T00:00:00"/>
    <n v="548"/>
    <n v="0"/>
    <n v="0"/>
    <s v="NINGBO, CHINA                                "/>
    <s v="PHONE (EM)          "/>
    <n v="149774"/>
    <m/>
    <n v="90147"/>
    <n v="400"/>
    <n v="0"/>
    <n v="35"/>
    <s v="REPORT OF SURVEY              "/>
    <n v="435"/>
    <x v="1"/>
    <s v="ACT"/>
    <x v="0"/>
  </r>
  <r>
    <s v="25/07/2015-31/07/2015"/>
    <x v="17"/>
    <x v="1"/>
    <x v="3"/>
    <x v="0"/>
    <s v="CF200LW        "/>
    <x v="18"/>
    <d v="2015-07-28T00:00:00"/>
    <n v="135"/>
    <n v="117"/>
    <n v="15795"/>
    <s v="QINGDAO, CHINA                               "/>
    <s v="                    "/>
    <n v="149865"/>
    <m/>
    <n v="90148"/>
    <n v="100"/>
    <n v="22.5"/>
    <n v="270"/>
    <s v="RELEASED FOR SHIPMENT         "/>
    <n v="392.5"/>
    <x v="1"/>
    <s v="ACT"/>
    <x v="0"/>
  </r>
  <r>
    <s v="25/07/2015-31/07/2015"/>
    <x v="17"/>
    <x v="1"/>
    <x v="3"/>
    <x v="0"/>
    <s v="CF250LW        "/>
    <x v="18"/>
    <d v="2015-07-28T00:00:00"/>
    <n v="103"/>
    <n v="135"/>
    <n v="13905"/>
    <s v="QINGDAO, CHINA                               "/>
    <s v="ANDY                "/>
    <n v="149866"/>
    <m/>
    <n v="90149"/>
    <n v="100"/>
    <n v="22.5"/>
    <n v="10"/>
    <s v="RELEASED FOR SHIPMENT         "/>
    <n v="132.5"/>
    <x v="1"/>
    <s v="ACT"/>
    <x v="0"/>
  </r>
  <r>
    <s v="25/07/2015-31/07/2015"/>
    <x v="17"/>
    <x v="1"/>
    <x v="3"/>
    <x v="0"/>
    <s v="CF300LW        "/>
    <x v="18"/>
    <d v="2015-07-29T00:00:00"/>
    <n v="79"/>
    <n v="158"/>
    <n v="12482"/>
    <s v="QINGDAO, CHINA                               "/>
    <s v="ANDY (CK)           "/>
    <n v="149890"/>
    <m/>
    <n v="90150"/>
    <n v="200"/>
    <n v="45"/>
    <n v="20"/>
    <s v="RELEASED FOR SHIPMENT         "/>
    <n v="265"/>
    <x v="1"/>
    <s v="ACT"/>
    <x v="0"/>
  </r>
  <r>
    <s v="01/07/2015-03/07/2015"/>
    <x v="18"/>
    <x v="1"/>
    <x v="3"/>
    <x v="0"/>
    <s v="0593901 RICHEN "/>
    <x v="12"/>
    <d v="2015-07-01T00:00:00"/>
    <n v="630"/>
    <n v="69.05"/>
    <n v="43501.5"/>
    <s v="NING BO, CHINA                               "/>
    <s v="ALAN (CK)           "/>
    <n v="149094"/>
    <m/>
    <n v="89678"/>
    <n v="217.5"/>
    <n v="0"/>
    <n v="60"/>
    <s v="PENDING BUYER'S DECISION"/>
    <n v="277.5"/>
    <x v="2"/>
    <s v="ACT"/>
    <x v="0"/>
  </r>
  <r>
    <s v="01/07/2015-03/07/2015"/>
    <x v="18"/>
    <x v="1"/>
    <x v="3"/>
    <x v="0"/>
    <s v="DXSTG25        "/>
    <x v="16"/>
    <d v="2015-07-01T00:00:00"/>
    <n v="1360"/>
    <n v="102"/>
    <n v="138720"/>
    <s v="SHENZHEN, CHINA                              "/>
    <s v="ANN,COCO (EM)       "/>
    <n v="149137"/>
    <m/>
    <n v="89679"/>
    <n v="319.60000000000002"/>
    <n v="0"/>
    <n v="40"/>
    <s v="REJECTED FOR SHIPMENT         "/>
    <n v="359.6"/>
    <x v="2"/>
    <s v="ACT"/>
    <x v="0"/>
  </r>
  <r>
    <s v="01/07/2015-03/07/2015"/>
    <x v="18"/>
    <x v="1"/>
    <x v="3"/>
    <x v="0"/>
    <s v="OFRC15N        "/>
    <x v="13"/>
    <d v="2015-07-02T00:00:00"/>
    <n v="3000"/>
    <n v="48.01"/>
    <n v="144030"/>
    <s v="CIXI, CHINA                                  "/>
    <s v="SUMMER, JERRY (CK)  "/>
    <n v="149119"/>
    <m/>
    <n v="89680"/>
    <n v="290.25"/>
    <n v="0"/>
    <n v="35"/>
    <s v="RELEASED FOR SHIPMENT         "/>
    <n v="325.25"/>
    <x v="2"/>
    <s v="ACT"/>
    <x v="0"/>
  </r>
  <r>
    <s v="01/07/2015-03/07/2015"/>
    <x v="18"/>
    <x v="1"/>
    <x v="3"/>
    <x v="0"/>
    <s v="SKG20BLJ       "/>
    <x v="14"/>
    <d v="2015-07-01T00:00:00"/>
    <n v="252"/>
    <n v="19.350000000000001"/>
    <n v="4876.2000000000007"/>
    <s v="NING BO, CHINA                               "/>
    <s v="SIMON, PHONE (CK)   "/>
    <n v="149096"/>
    <m/>
    <n v="89681"/>
    <n v="160"/>
    <n v="0"/>
    <n v="15"/>
    <s v="RELEASED FOR SHIPMENT         "/>
    <n v="175"/>
    <x v="2"/>
    <s v="ACT"/>
    <x v="0"/>
  </r>
  <r>
    <s v="01/07/2015-03/07/2015"/>
    <x v="18"/>
    <x v="1"/>
    <x v="3"/>
    <x v="0"/>
    <s v="TAH20          "/>
    <x v="14"/>
    <d v="2015-07-01T00:00:00"/>
    <n v="180"/>
    <n v="99.01"/>
    <n v="17821.8"/>
    <s v="NING BO, CHINA                               "/>
    <s v="JOYCE (CK)          "/>
    <n v="149098"/>
    <m/>
    <n v="89682"/>
    <n v="80"/>
    <n v="0"/>
    <n v="15"/>
    <s v="RELEASED FOR SHIPMENT         "/>
    <n v="95"/>
    <x v="2"/>
    <s v="ACT"/>
    <x v="0"/>
  </r>
  <r>
    <s v="01/07/2015-03/07/2015"/>
    <x v="18"/>
    <x v="1"/>
    <x v="3"/>
    <x v="0"/>
    <s v="CVL20N         "/>
    <x v="14"/>
    <d v="2015-07-01T00:00:00"/>
    <n v="416"/>
    <n v="47"/>
    <n v="19552"/>
    <s v="NING BO, CHINA                               "/>
    <s v="PHONE, SIMON (CK)   "/>
    <n v="149095"/>
    <m/>
    <n v="89683"/>
    <n v="160"/>
    <n v="0"/>
    <n v="15"/>
    <s v="RELEASED FOR SHIPMENT         "/>
    <n v="175"/>
    <x v="2"/>
    <s v="ACT"/>
    <x v="0"/>
  </r>
  <r>
    <s v="01/07/2015-03/07/2015"/>
    <x v="18"/>
    <x v="1"/>
    <x v="3"/>
    <x v="0"/>
    <s v="CHV20 (043047) "/>
    <x v="14"/>
    <d v="2015-07-02T00:00:00"/>
    <n v="110"/>
    <n v="56.12"/>
    <n v="6173.2"/>
    <s v="NING BO, CHINA                               "/>
    <s v="SUNNY, PHONE (CK)   "/>
    <n v="149120"/>
    <m/>
    <n v="89684"/>
    <n v="80"/>
    <n v="0"/>
    <n v="15"/>
    <s v="RELEASED FOR SHIPMENT         "/>
    <n v="95"/>
    <x v="2"/>
    <s v="ACT"/>
    <x v="0"/>
  </r>
  <r>
    <s v="04/07/2015-10/07/2015"/>
    <x v="18"/>
    <x v="1"/>
    <x v="3"/>
    <x v="0"/>
    <s v="DXUF30TN       "/>
    <x v="54"/>
    <d v="2015-07-06T00:00:00"/>
    <n v="5544"/>
    <n v="16.37"/>
    <n v="90755.28"/>
    <s v="HUIZHOU, CHINA                               "/>
    <s v="ANN, TRACY (EM)     "/>
    <n v="149198"/>
    <m/>
    <n v="89706"/>
    <n v="453.8"/>
    <n v="0"/>
    <n v="65"/>
    <s v="RELEASED FOR SHIPMENT         "/>
    <n v="518.79999999999995"/>
    <x v="2"/>
    <s v="ACT"/>
    <x v="0"/>
  </r>
  <r>
    <s v="04/07/2015-10/07/2015"/>
    <x v="18"/>
    <x v="1"/>
    <x v="3"/>
    <x v="0"/>
    <s v="05956X1        "/>
    <x v="12"/>
    <d v="2015-07-04T00:00:00"/>
    <n v="352"/>
    <n v="88.12"/>
    <n v="31018.240000000002"/>
    <s v="NINGBO, CHINA                                "/>
    <s v="ALAN (EM)           "/>
    <n v="149156"/>
    <m/>
    <n v="89709"/>
    <n v="200"/>
    <n v="0"/>
    <n v="60"/>
    <s v="RELEASED FOR SHIPMENT         "/>
    <n v="260"/>
    <x v="2"/>
    <s v="ACT"/>
    <x v="0"/>
  </r>
  <r>
    <s v="04/07/2015-10/07/2015"/>
    <x v="18"/>
    <x v="1"/>
    <x v="3"/>
    <x v="0"/>
    <s v="05956X2        "/>
    <x v="12"/>
    <d v="2015-07-06T00:00:00"/>
    <n v="352"/>
    <n v="91.82"/>
    <n v="32320.639999999999"/>
    <s v="NINGBO, CHINA                                "/>
    <s v="ALAN (EM)           "/>
    <n v="149200"/>
    <m/>
    <n v="89710"/>
    <n v="200"/>
    <n v="0"/>
    <n v="60"/>
    <s v="RELEASED FOR SHIPMENT         "/>
    <n v="260"/>
    <x v="2"/>
    <s v="ACT"/>
    <x v="0"/>
  </r>
  <r>
    <s v="04/07/2015-10/07/2015"/>
    <x v="18"/>
    <x v="1"/>
    <x v="3"/>
    <x v="0"/>
    <s v="05940Z1-RICHEN "/>
    <x v="12"/>
    <d v="2015-07-07T00:00:00"/>
    <n v="468"/>
    <n v="128.78"/>
    <n v="60269.04"/>
    <s v="NINGBO, CHINA                                "/>
    <s v="PERRY, RONNIE (CK)  "/>
    <n v="149235"/>
    <m/>
    <n v="89711"/>
    <n v="301.35000000000002"/>
    <n v="0"/>
    <n v="60"/>
    <s v="RELEASED FOR SHIPMENT         "/>
    <n v="361.35"/>
    <x v="2"/>
    <s v="ACT"/>
    <x v="0"/>
  </r>
  <r>
    <s v="04/07/2015-10/07/2015"/>
    <x v="18"/>
    <x v="1"/>
    <x v="3"/>
    <x v="0"/>
    <s v="05963X1        "/>
    <x v="12"/>
    <d v="2015-07-09T00:00:00"/>
    <n v="404"/>
    <n v="161.08000000000001"/>
    <n v="65076.320000000007"/>
    <s v="NINGBO, CHINA                                "/>
    <s v="PERRY(EM)           "/>
    <n v="149292"/>
    <m/>
    <n v="89712"/>
    <n v="325.39999999999998"/>
    <n v="0"/>
    <n v="60"/>
    <s v="RELEASED FOR SHIPMENT         "/>
    <n v="385.4"/>
    <x v="2"/>
    <s v="ACT"/>
    <x v="0"/>
  </r>
  <r>
    <s v="04/07/2015-10/07/2015"/>
    <x v="18"/>
    <x v="1"/>
    <x v="3"/>
    <x v="0"/>
    <s v="OFRC20N        "/>
    <x v="13"/>
    <d v="2015-07-04T00:00:00"/>
    <n v="3774"/>
    <n v="22.59"/>
    <n v="85254.66"/>
    <s v="NINGBO, CHINA                                "/>
    <s v="SUMMER (EM)         "/>
    <n v="149155"/>
    <m/>
    <n v="89713"/>
    <n v="426.3"/>
    <n v="0"/>
    <n v="35"/>
    <s v="RELEASED FOR SHIPMENT         "/>
    <n v="461.3"/>
    <x v="2"/>
    <s v="ACT"/>
    <x v="0"/>
  </r>
  <r>
    <s v="04/07/2015-10/07/2015"/>
    <x v="18"/>
    <x v="1"/>
    <x v="3"/>
    <x v="0"/>
    <s v="CHA-MFD20      "/>
    <x v="14"/>
    <d v="2015-07-03T00:00:00"/>
    <n v="72"/>
    <n v="110.49"/>
    <n v="7955.28"/>
    <s v="NINGBO, CHINA                                "/>
    <s v="JOYCE (EM)          "/>
    <n v="149143"/>
    <m/>
    <n v="89714"/>
    <n v="80"/>
    <n v="0"/>
    <n v="15"/>
    <s v="RELEASED FOR SHIPMENT         "/>
    <n v="95"/>
    <x v="2"/>
    <s v="ACT"/>
    <x v="0"/>
  </r>
  <r>
    <s v="04/07/2015-10/07/2015"/>
    <x v="18"/>
    <x v="1"/>
    <x v="3"/>
    <x v="0"/>
    <s v="DF3020-EU      "/>
    <x v="14"/>
    <d v="2015-07-03T00:00:00"/>
    <n v="130"/>
    <n v="119.57"/>
    <n v="15544.099999999999"/>
    <s v="NINGBO, CHINA                                "/>
    <s v="PHONE, SUMMER (EM)  "/>
    <n v="149144"/>
    <m/>
    <n v="89715"/>
    <n v="80"/>
    <n v="0"/>
    <n v="15"/>
    <s v="RELEASED FOR SHIPMENT         "/>
    <n v="95"/>
    <x v="2"/>
    <s v="ACT"/>
    <x v="0"/>
  </r>
  <r>
    <s v="04/07/2015-10/07/2015"/>
    <x v="18"/>
    <x v="1"/>
    <x v="3"/>
    <x v="0"/>
    <s v="BZT20          "/>
    <x v="14"/>
    <d v="2015-07-03T00:00:00"/>
    <n v="360"/>
    <n v="85.39"/>
    <n v="30740.400000000001"/>
    <s v="NINGBO, CHINA                                "/>
    <s v="SUNNY, ALAN (EM)    "/>
    <n v="149149"/>
    <m/>
    <n v="89716"/>
    <n v="160"/>
    <n v="0"/>
    <n v="15"/>
    <s v="RELEASED FOR SHIPMENT         "/>
    <n v="175"/>
    <x v="2"/>
    <s v="ACT"/>
    <x v="0"/>
  </r>
  <r>
    <s v="04/07/2015-10/07/2015"/>
    <x v="18"/>
    <x v="1"/>
    <x v="3"/>
    <x v="0"/>
    <s v="RMO-CHA-SRD    "/>
    <x v="14"/>
    <d v="2015-07-04T00:00:00"/>
    <n v="72"/>
    <n v="126.66"/>
    <n v="9119.52"/>
    <s v="NING BO, CHINA                               "/>
    <s v="JOYCE (CK)          "/>
    <n v="149159"/>
    <m/>
    <n v="89717"/>
    <n v="80"/>
    <n v="0"/>
    <n v="15"/>
    <s v="RELEASED FOR SHIPMENT         "/>
    <n v="95"/>
    <x v="2"/>
    <s v="ACT"/>
    <x v="0"/>
  </r>
  <r>
    <s v="04/07/2015-10/07/2015"/>
    <x v="18"/>
    <x v="1"/>
    <x v="3"/>
    <x v="0"/>
    <s v="SECO CLASSIC II"/>
    <x v="14"/>
    <d v="2015-07-04T00:00:00"/>
    <n v="648"/>
    <n v="77.900000000000006"/>
    <n v="50479.200000000004"/>
    <s v="NING BO, CHINA                               "/>
    <s v="PHONE, SIMON (CK)   "/>
    <n v="149160"/>
    <m/>
    <n v="89718"/>
    <n v="252.4"/>
    <n v="0"/>
    <n v="15"/>
    <s v="RELEASED FOR SHIPMENT         "/>
    <n v="267.39999999999998"/>
    <x v="2"/>
    <s v="ACT"/>
    <x v="0"/>
  </r>
  <r>
    <s v="04/07/2015-10/07/2015"/>
    <x v="18"/>
    <x v="1"/>
    <x v="3"/>
    <x v="0"/>
    <s v="MZT20BL(028242)"/>
    <x v="14"/>
    <d v="2015-07-04T00:00:00"/>
    <n v="288"/>
    <n v="96.88"/>
    <n v="27901.439999999999"/>
    <s v="NING BO, CHINA                               "/>
    <s v="JOYCE (CK)          "/>
    <n v="149162"/>
    <m/>
    <n v="89719"/>
    <n v="139.5"/>
    <n v="0"/>
    <n v="15"/>
    <s v="RELEASED FOR SHIPMENT         "/>
    <n v="154.5"/>
    <x v="2"/>
    <s v="ACT"/>
    <x v="0"/>
  </r>
  <r>
    <s v="04/07/2015-10/07/2015"/>
    <x v="18"/>
    <x v="1"/>
    <x v="3"/>
    <x v="0"/>
    <s v="GIF2SS         "/>
    <x v="14"/>
    <d v="2015-07-06T00:00:00"/>
    <n v="416"/>
    <n v="56.19"/>
    <n v="23375.040000000001"/>
    <s v="NING BO, CHINA                               "/>
    <s v="SUMMER, LAKE (CK)   "/>
    <n v="149194"/>
    <m/>
    <n v="89720"/>
    <n v="160"/>
    <n v="0"/>
    <n v="15"/>
    <s v="RELEASED FOR SHIPMENT         "/>
    <n v="175"/>
    <x v="2"/>
    <s v="ACT"/>
    <x v="0"/>
  </r>
  <r>
    <s v="04/07/2015-10/07/2015"/>
    <x v="18"/>
    <x v="1"/>
    <x v="3"/>
    <x v="0"/>
    <s v="SAVENA BC      "/>
    <x v="14"/>
    <d v="2015-07-06T00:00:00"/>
    <n v="792"/>
    <n v="59.09"/>
    <n v="46799.280000000006"/>
    <s v="NING BO, CHINA                               "/>
    <s v="SUNNY, SUMMER (CK)  "/>
    <n v="149196"/>
    <m/>
    <n v="89721"/>
    <n v="234"/>
    <n v="0"/>
    <n v="15"/>
    <s v="RELEASED FOR SHIPMENT         "/>
    <n v="249"/>
    <x v="2"/>
    <s v="ACT"/>
    <x v="0"/>
  </r>
  <r>
    <s v="04/07/2015-10/07/2015"/>
    <x v="18"/>
    <x v="1"/>
    <x v="3"/>
    <x v="0"/>
    <s v="SP16 (032331)  "/>
    <x v="14"/>
    <d v="2015-07-06T00:00:00"/>
    <n v="406"/>
    <n v="203.5"/>
    <n v="82621"/>
    <s v="NING BO, CHINA                               "/>
    <s v="SIMON, PHONE (CK)   "/>
    <n v="149236"/>
    <m/>
    <n v="89722"/>
    <n v="413.1"/>
    <n v="0"/>
    <n v="15"/>
    <s v="PENDING BUYER'S DECISION      "/>
    <n v="428.1"/>
    <x v="2"/>
    <s v="ACT"/>
    <x v="0"/>
  </r>
  <r>
    <s v="04/07/2015-10/07/2015"/>
    <x v="18"/>
    <x v="1"/>
    <x v="3"/>
    <x v="0"/>
    <s v="EWT20          "/>
    <x v="14"/>
    <d v="2015-07-08T00:00:00"/>
    <n v="510"/>
    <n v="49.9"/>
    <n v="25449"/>
    <s v="NING BO, CHINA                               "/>
    <s v="SUNNY, ANDY (CK)    "/>
    <n v="149257"/>
    <m/>
    <n v="89723"/>
    <n v="160"/>
    <n v="0"/>
    <n v="15"/>
    <s v="RELEASED FOR SHIPMENT         "/>
    <n v="175"/>
    <x v="2"/>
    <s v="ACT"/>
    <x v="0"/>
  </r>
  <r>
    <s v="04/07/2015-10/07/2015"/>
    <x v="18"/>
    <x v="1"/>
    <x v="3"/>
    <x v="0"/>
    <s v="LTH20          "/>
    <x v="14"/>
    <d v="2015-07-08T00:00:00"/>
    <n v="336"/>
    <n v="100.21"/>
    <n v="33670.559999999998"/>
    <s v="NING BO, CHINA                               "/>
    <s v="ALAN, SUMMER (CK)   "/>
    <n v="149258"/>
    <m/>
    <n v="89724"/>
    <n v="168.35"/>
    <n v="0"/>
    <n v="15"/>
    <s v="RELEASED FOR SHIPMENT         "/>
    <n v="183.35"/>
    <x v="2"/>
    <s v="ACT"/>
    <x v="0"/>
  </r>
  <r>
    <s v="04/07/2015-10/07/2015"/>
    <x v="18"/>
    <x v="1"/>
    <x v="3"/>
    <x v="0"/>
    <s v="BFD20N         "/>
    <x v="14"/>
    <d v="2015-07-08T00:00:00"/>
    <n v="568"/>
    <n v="47.83"/>
    <n v="27167.439999999999"/>
    <s v="NING BO, CHINA                               "/>
    <s v="PHONE, ALAN (CK)    "/>
    <n v="149259"/>
    <m/>
    <n v="89725"/>
    <n v="160"/>
    <n v="0"/>
    <n v="15"/>
    <s v="RELEASED FOR SHIPMENT         "/>
    <n v="175"/>
    <x v="2"/>
    <s v="ACT"/>
    <x v="0"/>
  </r>
  <r>
    <s v="04/07/2015-10/07/2015"/>
    <x v="18"/>
    <x v="1"/>
    <x v="3"/>
    <x v="0"/>
    <s v="CHA-MFD20-47526"/>
    <x v="14"/>
    <d v="2015-07-09T00:00:00"/>
    <n v="148"/>
    <n v="110.96"/>
    <n v="16422.079999999998"/>
    <s v="NING BO, CHINA                               "/>
    <s v="JOYCE (CK)          "/>
    <n v="149295"/>
    <m/>
    <n v="89726"/>
    <n v="82.1"/>
    <n v="0"/>
    <n v="15"/>
    <s v="RELEASED FOR SHIPMENT         "/>
    <n v="97.1"/>
    <x v="2"/>
    <s v="ACT"/>
    <x v="0"/>
  </r>
  <r>
    <s v="11/07/2015-17/07/2015"/>
    <x v="18"/>
    <x v="1"/>
    <x v="3"/>
    <x v="0"/>
    <s v="DEUF2          "/>
    <x v="54"/>
    <d v="2015-07-13T00:00:00"/>
    <n v="5580"/>
    <n v="10.199999999999999"/>
    <n v="56915.999999999993"/>
    <s v="HUIZHOU, CHINA                               "/>
    <s v="ANN, COCO (EM)      "/>
    <n v="149383"/>
    <m/>
    <n v="89880"/>
    <n v="284.60000000000002"/>
    <n v="0"/>
    <n v="65"/>
    <s v="REJECTED FOR SHIPMENT         "/>
    <n v="349.6"/>
    <x v="2"/>
    <s v="ACT"/>
    <x v="0"/>
  </r>
  <r>
    <s v="11/07/2015-17/07/2015"/>
    <x v="18"/>
    <x v="1"/>
    <x v="3"/>
    <x v="0"/>
    <s v="FTE16          "/>
    <x v="15"/>
    <d v="2015-07-15T00:00:00"/>
    <n v="1341"/>
    <n v="78.8"/>
    <n v="105670.8"/>
    <s v="ZHONG SHAN, CHINA                            "/>
    <s v="LOUISA, LING (CK)   "/>
    <n v="149444"/>
    <m/>
    <n v="89881"/>
    <n v="528.35"/>
    <n v="0"/>
    <n v="50"/>
    <s v="RELEASED FOR SHIPMENT         "/>
    <n v="578.35"/>
    <x v="2"/>
    <s v="ACT"/>
    <x v="0"/>
  </r>
  <r>
    <s v="11/07/2015-17/07/2015"/>
    <x v="18"/>
    <x v="1"/>
    <x v="3"/>
    <x v="0"/>
    <s v="FTE10          "/>
    <x v="15"/>
    <d v="2015-07-16T00:00:00"/>
    <n v="2682"/>
    <n v="63"/>
    <n v="168966"/>
    <s v="ZHONG SHAN, CHINA                            "/>
    <s v="LOUISA, ANNIE (CK)  "/>
    <n v="149478"/>
    <m/>
    <n v="89882"/>
    <n v="844.8"/>
    <n v="0"/>
    <n v="50"/>
    <s v="RELEASED FOR SHIPMENT         "/>
    <n v="894.8"/>
    <x v="2"/>
    <s v="ACT"/>
    <x v="0"/>
  </r>
  <r>
    <s v="11/07/2015-17/07/2015"/>
    <x v="18"/>
    <x v="1"/>
    <x v="3"/>
    <x v="0"/>
    <s v="DXUC2B         "/>
    <x v="38"/>
    <d v="2015-07-13T00:00:00"/>
    <n v="4736"/>
    <n v="14.68"/>
    <n v="69524.479999999996"/>
    <s v="SHENZHEN, CHINA                              "/>
    <s v="TRACY, JULIE (EM)   "/>
    <n v="149382"/>
    <m/>
    <n v="89883"/>
    <n v="347.6"/>
    <n v="0"/>
    <n v="45"/>
    <s v="RELEASED FOR SHIPMENT         "/>
    <n v="392.6"/>
    <x v="2"/>
    <s v="ACT"/>
    <x v="0"/>
  </r>
  <r>
    <s v="11/07/2015-17/07/2015"/>
    <x v="18"/>
    <x v="0"/>
    <x v="3"/>
    <x v="0"/>
    <s v="01/71533/0     "/>
    <x v="59"/>
    <d v="2015-07-13T00:00:00"/>
    <n v="1200"/>
    <n v="4.8499999999999996"/>
    <n v="5820"/>
    <s v="TAICHUNG, TAIWAN                             "/>
    <s v="LILY                "/>
    <n v="149386"/>
    <m/>
    <n v="89885"/>
    <n v="200"/>
    <n v="65"/>
    <n v="50"/>
    <s v="RELEASED FOR SHIPMENT         "/>
    <n v="315"/>
    <x v="2"/>
    <s v="ACT"/>
    <x v="0"/>
  </r>
  <r>
    <s v="11/07/2015-17/07/2015"/>
    <x v="18"/>
    <x v="1"/>
    <x v="3"/>
    <x v="0"/>
    <s v="OFC1500        "/>
    <x v="13"/>
    <d v="2015-07-14T00:00:00"/>
    <n v="1370"/>
    <n v="20.43"/>
    <n v="27989.1"/>
    <s v="CIXI, CHINA                                  "/>
    <s v="PHONE (CK)          "/>
    <n v="149407"/>
    <m/>
    <n v="89886"/>
    <n v="200"/>
    <n v="0"/>
    <n v="35"/>
    <s v="RELEASED FOR SHIPMENT         "/>
    <n v="235"/>
    <x v="2"/>
    <s v="ACT"/>
    <x v="0"/>
  </r>
  <r>
    <s v="11/07/2015-17/07/2015"/>
    <x v="18"/>
    <x v="1"/>
    <x v="3"/>
    <x v="0"/>
    <s v="G2TSN          "/>
    <x v="13"/>
    <d v="2015-07-15T00:00:00"/>
    <n v="2024"/>
    <n v="13.5"/>
    <n v="27324"/>
    <s v="CIXI, CHINA                                  "/>
    <s v="ALAN (CK)           "/>
    <n v="149443"/>
    <m/>
    <n v="89887"/>
    <n v="200"/>
    <n v="0"/>
    <n v="35"/>
    <s v="RELEASED FOR SHIPMENT         "/>
    <n v="235"/>
    <x v="2"/>
    <s v="ACT"/>
    <x v="0"/>
  </r>
  <r>
    <s v="11/07/2015-17/07/2015"/>
    <x v="18"/>
    <x v="1"/>
    <x v="3"/>
    <x v="0"/>
    <s v="GOF15          "/>
    <x v="13"/>
    <d v="2015-07-16T00:00:00"/>
    <n v="2958"/>
    <n v="20.7"/>
    <n v="61230.6"/>
    <s v="CIXI, CHINA                                  "/>
    <s v="PHONE (CK)          "/>
    <n v="149479"/>
    <m/>
    <n v="89888"/>
    <n v="306.14999999999998"/>
    <n v="0"/>
    <n v="17.5"/>
    <s v="RELEASED FOR SHIPMENT         "/>
    <n v="323.64999999999998"/>
    <x v="2"/>
    <s v="ACT"/>
    <x v="0"/>
  </r>
  <r>
    <s v="11/07/2015-17/07/2015"/>
    <x v="18"/>
    <x v="1"/>
    <x v="3"/>
    <x v="0"/>
    <s v="OFRB7N         "/>
    <x v="13"/>
    <d v="2015-07-16T00:00:00"/>
    <n v="1260"/>
    <n v="20.68"/>
    <n v="26056.799999999999"/>
    <s v="CIXI, CHINA                                  "/>
    <s v="SUMMER (CK)         "/>
    <n v="149480"/>
    <m/>
    <n v="89889"/>
    <n v="200"/>
    <n v="0"/>
    <n v="17.5"/>
    <s v="RELEASED FOR SHIPMENT         "/>
    <n v="217.5"/>
    <x v="2"/>
    <s v="ACT"/>
    <x v="0"/>
  </r>
  <r>
    <s v="11/07/2015-17/07/2015"/>
    <x v="18"/>
    <x v="1"/>
    <x v="3"/>
    <x v="0"/>
    <s v="MBL20 (055354) "/>
    <x v="14"/>
    <d v="2015-07-10T00:00:00"/>
    <n v="232"/>
    <n v="107.26"/>
    <n v="24884.32"/>
    <s v="NING BO, CHINA                               "/>
    <s v="JOYCE (CK)          "/>
    <n v="149322"/>
    <m/>
    <n v="89891"/>
    <n v="124.4"/>
    <n v="0"/>
    <n v="15"/>
    <s v="RELEASED FOR SHIPMENT         "/>
    <n v="139.4"/>
    <x v="2"/>
    <s v="ACT"/>
    <x v="0"/>
  </r>
  <r>
    <s v="11/07/2015-17/07/2015"/>
    <x v="18"/>
    <x v="1"/>
    <x v="3"/>
    <x v="0"/>
    <s v="TNG20R(031204) "/>
    <x v="14"/>
    <d v="2015-07-10T00:00:00"/>
    <n v="220"/>
    <n v="45.38"/>
    <n v="9983.6"/>
    <s v="NING BO, CHINA                               "/>
    <s v="SUMMER, ALAN (CK)   "/>
    <n v="149331"/>
    <m/>
    <n v="89892"/>
    <n v="80"/>
    <n v="0"/>
    <n v="15"/>
    <s v="RELEASED FOR SHIPMENT         "/>
    <n v="95"/>
    <x v="2"/>
    <s v="ACT"/>
    <x v="0"/>
  </r>
  <r>
    <s v="11/07/2015-17/07/2015"/>
    <x v="18"/>
    <x v="1"/>
    <x v="3"/>
    <x v="0"/>
    <s v="CHASSIS 68     "/>
    <x v="14"/>
    <d v="2015-07-13T00:00:00"/>
    <n v="176"/>
    <n v="39.340000000000003"/>
    <n v="6923.84"/>
    <s v="NINGBO, CHINA                                "/>
    <s v="JOYCE, SUNNY (CK)   "/>
    <n v="149375"/>
    <m/>
    <n v="89893"/>
    <n v="80"/>
    <n v="0"/>
    <n v="15"/>
    <s v="RELEASED FOR SHIPMENT         "/>
    <n v="95"/>
    <x v="2"/>
    <s v="ACT"/>
    <x v="0"/>
  </r>
  <r>
    <s v="11/07/2015-17/07/2015"/>
    <x v="18"/>
    <x v="1"/>
    <x v="3"/>
    <x v="0"/>
    <s v="CHA-BRG        "/>
    <x v="14"/>
    <d v="2015-07-13T00:00:00"/>
    <n v="315"/>
    <n v="105"/>
    <n v="33075"/>
    <s v="NINGBO, CHINA                                "/>
    <s v="SUNNY, PHONE (CK)   "/>
    <n v="149376"/>
    <m/>
    <n v="89894"/>
    <n v="165.4"/>
    <n v="0"/>
    <n v="15"/>
    <s v="RELEASED FOR SHIPMENT         "/>
    <n v="180.4"/>
    <x v="2"/>
    <s v="ACT"/>
    <x v="0"/>
  </r>
  <r>
    <s v="11/07/2015-17/07/2015"/>
    <x v="18"/>
    <x v="1"/>
    <x v="3"/>
    <x v="0"/>
    <s v="CHA-OKT20      "/>
    <x v="14"/>
    <d v="2015-07-13T00:00:00"/>
    <n v="458"/>
    <n v="60.66"/>
    <n v="27782.28"/>
    <s v="NINGBO, CHINA                                "/>
    <s v="PHONE, JOYCE (CK)   "/>
    <n v="149391"/>
    <m/>
    <n v="89895"/>
    <n v="160"/>
    <n v="0"/>
    <n v="15"/>
    <s v="RELEASED FOR SHIPMENT         "/>
    <n v="175"/>
    <x v="2"/>
    <s v="ACT"/>
    <x v="0"/>
  </r>
  <r>
    <s v="11/07/2015-17/07/2015"/>
    <x v="18"/>
    <x v="1"/>
    <x v="3"/>
    <x v="0"/>
    <s v="CLB20-LED      "/>
    <x v="14"/>
    <d v="2015-07-14T00:00:00"/>
    <n v="416"/>
    <n v="61.46"/>
    <n v="25567.360000000001"/>
    <s v="NING BO, CHINA                               "/>
    <s v="SUNNY, ALAN (CK)    "/>
    <n v="149405"/>
    <m/>
    <n v="89896"/>
    <n v="160"/>
    <n v="0"/>
    <n v="15"/>
    <s v="RELEASED FOR SHIPMENT         "/>
    <n v="175"/>
    <x v="2"/>
    <s v="ACT"/>
    <x v="0"/>
  </r>
  <r>
    <s v="11/07/2015-17/07/2015"/>
    <x v="18"/>
    <x v="1"/>
    <x v="3"/>
    <x v="0"/>
    <s v="SECO CLASSIC II"/>
    <x v="14"/>
    <d v="2015-07-14T00:00:00"/>
    <n v="648"/>
    <n v="77.900000000000006"/>
    <n v="50479.200000000004"/>
    <s v="NINGBO, CHINA                                "/>
    <s v="SUNNY, ALAN (CK)    "/>
    <n v="149412"/>
    <m/>
    <n v="89897"/>
    <n v="252.4"/>
    <n v="0"/>
    <n v="15"/>
    <s v="RELEASED FOR SHIPMENT         "/>
    <n v="267.39999999999998"/>
    <x v="2"/>
    <s v="ACT"/>
    <x v="0"/>
  </r>
  <r>
    <s v="11/07/2015-17/07/2015"/>
    <x v="18"/>
    <x v="1"/>
    <x v="3"/>
    <x v="0"/>
    <s v="CHT20 (017420) "/>
    <x v="14"/>
    <d v="2015-07-15T00:00:00"/>
    <n v="225"/>
    <n v="70.11"/>
    <n v="15774.75"/>
    <s v="NING BO, CHINA                               "/>
    <s v="SUMMER, SUNNY -DYLAN"/>
    <n v="149451"/>
    <m/>
    <n v="89898"/>
    <n v="80"/>
    <n v="0"/>
    <n v="15"/>
    <s v="RELEASED FOR SHIPMENT         "/>
    <n v="95"/>
    <x v="2"/>
    <s v="ACT"/>
    <x v="0"/>
  </r>
  <r>
    <s v="11/07/2015-17/07/2015"/>
    <x v="18"/>
    <x v="1"/>
    <x v="3"/>
    <x v="0"/>
    <s v="DKT20BL        "/>
    <x v="14"/>
    <d v="2015-07-16T00:00:00"/>
    <n v="396"/>
    <n v="54.28"/>
    <n v="21494.880000000001"/>
    <s v="NINGBO, CHINA                                "/>
    <s v="SUNNY (DYLAN)       "/>
    <n v="149474"/>
    <m/>
    <n v="89899"/>
    <n v="160"/>
    <n v="0"/>
    <n v="15"/>
    <s v="RELEASED FOR SHIPMENT         "/>
    <n v="175"/>
    <x v="2"/>
    <s v="ACT"/>
    <x v="0"/>
  </r>
  <r>
    <s v="11/07/2015-17/07/2015"/>
    <x v="18"/>
    <x v="1"/>
    <x v="3"/>
    <x v="0"/>
    <s v="SAVENA BRASS   "/>
    <x v="14"/>
    <d v="2015-07-16T00:00:00"/>
    <n v="350"/>
    <n v="59.41"/>
    <n v="20793.5"/>
    <s v="NING BO, CHINA                               "/>
    <s v="JOYCE, ZITA (DYLAN) "/>
    <n v="149475"/>
    <m/>
    <n v="89900"/>
    <n v="160"/>
    <n v="0"/>
    <n v="15"/>
    <s v="RELEASED FOR SHIPMENT         "/>
    <n v="175"/>
    <x v="2"/>
    <s v="ACT"/>
    <x v="0"/>
  </r>
  <r>
    <s v="18/07/2015-24/07/2015"/>
    <x v="18"/>
    <x v="1"/>
    <x v="3"/>
    <x v="0"/>
    <s v="DXDHC10        "/>
    <x v="15"/>
    <d v="2015-07-22T00:00:00"/>
    <n v="1552"/>
    <n v="62.5"/>
    <n v="97000"/>
    <s v="ZHONGSHAN, CHINA                             "/>
    <s v="LOUISA, KIKI (CK)   "/>
    <n v="149679"/>
    <m/>
    <n v="89969"/>
    <n v="485"/>
    <n v="0"/>
    <n v="50"/>
    <s v="RELEASED FOR SHIPMENT         "/>
    <n v="535"/>
    <x v="2"/>
    <s v="ACT"/>
    <x v="0"/>
  </r>
  <r>
    <s v="18/07/2015-24/07/2015"/>
    <x v="18"/>
    <x v="1"/>
    <x v="3"/>
    <x v="0"/>
    <s v="DXUF30TN       "/>
    <x v="54"/>
    <d v="2015-07-22T00:00:00"/>
    <n v="1704"/>
    <n v="16.3"/>
    <n v="27775.200000000001"/>
    <s v="HUI ZHOU, CHINA                              "/>
    <s v="ANN (CK)            "/>
    <n v="149668"/>
    <m/>
    <n v="89970"/>
    <n v="200"/>
    <n v="0"/>
    <n v="22"/>
    <s v="RELEASED FOR SHIPMENT         "/>
    <n v="222"/>
    <x v="2"/>
    <s v="ACT"/>
    <x v="0"/>
  </r>
  <r>
    <s v="18/07/2015-24/07/2015"/>
    <x v="18"/>
    <x v="1"/>
    <x v="3"/>
    <x v="0"/>
    <s v="DXFF30TSN      "/>
    <x v="54"/>
    <d v="2015-07-22T00:00:00"/>
    <n v="1704"/>
    <n v="12.69"/>
    <n v="21623.759999999998"/>
    <s v="HUIZHOU, CHINA                               "/>
    <s v="JULIE (CK)          "/>
    <n v="149669"/>
    <m/>
    <n v="89971"/>
    <n v="200"/>
    <n v="0"/>
    <n v="22"/>
    <s v="REJECTED FOR SHIPMENT         "/>
    <n v="222"/>
    <x v="2"/>
    <s v="ACT"/>
    <x v="0"/>
  </r>
  <r>
    <s v="18/07/2015-24/07/2015"/>
    <x v="18"/>
    <x v="1"/>
    <x v="3"/>
    <x v="0"/>
    <s v="WWUF2T         "/>
    <x v="54"/>
    <d v="2015-07-22T00:00:00"/>
    <n v="2004"/>
    <n v="10.199999999999999"/>
    <n v="20440.8"/>
    <s v="HUI ZHOU, CHINA                              "/>
    <s v="COCO, EVA (CK)      "/>
    <n v="149672"/>
    <m/>
    <n v="89972"/>
    <n v="200"/>
    <n v="0"/>
    <n v="22"/>
    <s v="REJECTED FOR SHIPMENT         "/>
    <n v="222"/>
    <x v="2"/>
    <s v="ACT"/>
    <x v="0"/>
  </r>
  <r>
    <s v="18/07/2015-24/07/2015"/>
    <x v="18"/>
    <x v="1"/>
    <x v="3"/>
    <x v="0"/>
    <s v="OR125TLG       "/>
    <x v="13"/>
    <d v="2015-07-17T00:00:00"/>
    <n v="200"/>
    <n v="31.28"/>
    <n v="6256"/>
    <s v="CIXI, CHINA                                  "/>
    <s v="PHONE, SIMON (CK)   "/>
    <n v="149513"/>
    <m/>
    <n v="89975"/>
    <n v="100"/>
    <n v="0"/>
    <n v="15"/>
    <s v="REJECTED FOR SHIPMENT         "/>
    <n v="115"/>
    <x v="2"/>
    <s v="ACT"/>
    <x v="0"/>
  </r>
  <r>
    <s v="18/07/2015-24/07/2015"/>
    <x v="18"/>
    <x v="1"/>
    <x v="3"/>
    <x v="0"/>
    <s v="OR120TLG       "/>
    <x v="13"/>
    <d v="2015-07-17T00:00:00"/>
    <n v="250"/>
    <n v="28.03"/>
    <n v="7007.5"/>
    <s v="CIXI, CHINA                                  "/>
    <s v="PHONE, SIMON (CK)   "/>
    <n v="149514"/>
    <m/>
    <n v="89976"/>
    <n v="100"/>
    <n v="0"/>
    <n v="15"/>
    <s v="RELEASED FOR SHIPMENT         "/>
    <n v="115"/>
    <x v="2"/>
    <s v="ACT"/>
    <x v="0"/>
  </r>
  <r>
    <s v="18/07/2015-24/07/2015"/>
    <x v="18"/>
    <x v="1"/>
    <x v="3"/>
    <x v="0"/>
    <s v="OR115TLG       "/>
    <x v="13"/>
    <d v="2015-07-17T00:00:00"/>
    <n v="300"/>
    <n v="24.8"/>
    <n v="7440"/>
    <s v="CIXI, CHINA                                  "/>
    <s v="SIMON, PHONE (CK)   "/>
    <n v="149515"/>
    <m/>
    <n v="89977"/>
    <n v="200"/>
    <n v="0"/>
    <n v="15"/>
    <s v="RELEASED FOR SHIPMENT         "/>
    <n v="215"/>
    <x v="2"/>
    <s v="ACT"/>
    <x v="0"/>
  </r>
  <r>
    <s v="18/07/2015-24/07/2015"/>
    <x v="18"/>
    <x v="1"/>
    <x v="3"/>
    <x v="0"/>
    <s v="OR125TLS       "/>
    <x v="13"/>
    <d v="2015-07-18T00:00:00"/>
    <n v="150"/>
    <n v="26.91"/>
    <n v="4036.5"/>
    <s v="CIXI, CHINA                                  "/>
    <s v="PHONE (DYLAN)       "/>
    <n v="149537"/>
    <m/>
    <n v="89978"/>
    <n v="100"/>
    <n v="0"/>
    <n v="15"/>
    <s v="RELEASED FOR SHIPMENT         "/>
    <n v="115"/>
    <x v="2"/>
    <s v="ACT"/>
    <x v="0"/>
  </r>
  <r>
    <s v="18/07/2015-24/07/2015"/>
    <x v="18"/>
    <x v="1"/>
    <x v="3"/>
    <x v="0"/>
    <s v="OR120TLS       "/>
    <x v="13"/>
    <d v="2015-07-18T00:00:00"/>
    <n v="200"/>
    <n v="23.67"/>
    <n v="4734"/>
    <s v="CIXI, CHINA                                  "/>
    <s v="PHONE (DYLAN )      "/>
    <n v="149539"/>
    <m/>
    <n v="89979"/>
    <n v="100"/>
    <n v="0"/>
    <n v="15"/>
    <s v="RELEASED FOR SHIPMENT         "/>
    <n v="115"/>
    <x v="2"/>
    <s v="ACT"/>
    <x v="0"/>
  </r>
  <r>
    <s v="18/07/2015-24/07/2015"/>
    <x v="18"/>
    <x v="1"/>
    <x v="3"/>
    <x v="0"/>
    <s v="OR115TLS       "/>
    <x v="13"/>
    <d v="2015-07-18T00:00:00"/>
    <n v="100"/>
    <n v="20.43"/>
    <n v="2043"/>
    <s v="CIXI, CHINA                                  "/>
    <s v="PHONE (DYLAN)       "/>
    <n v="149540"/>
    <m/>
    <n v="89980"/>
    <n v="100"/>
    <n v="0"/>
    <n v="15"/>
    <s v="RELEASED FOR SHIPMENT         "/>
    <n v="115"/>
    <x v="2"/>
    <s v="ACT"/>
    <x v="0"/>
  </r>
  <r>
    <s v="18/07/2015-24/07/2015"/>
    <x v="18"/>
    <x v="1"/>
    <x v="3"/>
    <x v="0"/>
    <s v="WRC20          "/>
    <x v="13"/>
    <d v="2015-07-21T00:00:00"/>
    <n v="3629"/>
    <n v="23.45"/>
    <n v="85100.05"/>
    <s v="CIXI, CHINA                                  "/>
    <s v="PHONE (CK)          "/>
    <n v="149615"/>
    <m/>
    <n v="89981"/>
    <n v="425.5"/>
    <n v="0"/>
    <n v="35"/>
    <s v="RELEASED FOR SHIPMENT         "/>
    <n v="460.5"/>
    <x v="2"/>
    <s v="ACT"/>
    <x v="0"/>
  </r>
  <r>
    <s v="18/07/2015-24/07/2015"/>
    <x v="18"/>
    <x v="1"/>
    <x v="3"/>
    <x v="0"/>
    <s v="WRC15          "/>
    <x v="13"/>
    <d v="2015-07-22T00:00:00"/>
    <n v="1613"/>
    <n v="20.399999999999999"/>
    <n v="32905.199999999997"/>
    <s v="NING BO, CHINA                               "/>
    <s v="PHONE (DYLAN)       "/>
    <n v="149671"/>
    <m/>
    <n v="89982"/>
    <n v="200"/>
    <n v="0"/>
    <n v="35"/>
    <s v="RELEASED FOR SHIPMENT         "/>
    <n v="235"/>
    <x v="2"/>
    <s v="ACT"/>
    <x v="0"/>
  </r>
  <r>
    <s v="18/07/2015-24/07/2015"/>
    <x v="18"/>
    <x v="1"/>
    <x v="3"/>
    <x v="0"/>
    <s v="GIF2SS         "/>
    <x v="14"/>
    <d v="2015-07-17T00:00:00"/>
    <n v="416"/>
    <n v="56.19"/>
    <n v="23375.040000000001"/>
    <s v="NING BO, CHINA                               "/>
    <s v="SUNNY, ANDY (DYLAN) "/>
    <n v="149507"/>
    <m/>
    <n v="89984"/>
    <n v="160"/>
    <n v="0"/>
    <n v="15"/>
    <s v="RELEASED FOR SHIPMENT         "/>
    <n v="175"/>
    <x v="2"/>
    <s v="ACT"/>
    <x v="0"/>
  </r>
  <r>
    <s v="18/07/2015-24/07/2015"/>
    <x v="18"/>
    <x v="1"/>
    <x v="3"/>
    <x v="0"/>
    <s v="BALMORAL CHROME"/>
    <x v="14"/>
    <d v="2015-07-17T00:00:00"/>
    <n v="792"/>
    <n v="76.48"/>
    <n v="60572.160000000003"/>
    <s v="NING BO, CHINA                               "/>
    <s v="SUNNY, ALAN (DYLAN) "/>
    <n v="149508"/>
    <m/>
    <n v="89985"/>
    <n v="302.89999999999998"/>
    <n v="0"/>
    <n v="15"/>
    <s v="RELEASED FOR SHIPMENT         "/>
    <n v="317.89999999999998"/>
    <x v="2"/>
    <s v="ACT"/>
    <x v="0"/>
  </r>
  <r>
    <s v="18/07/2015-24/07/2015"/>
    <x v="18"/>
    <x v="1"/>
    <x v="3"/>
    <x v="0"/>
    <s v="JAZ20W         "/>
    <x v="14"/>
    <d v="2015-07-17T00:00:00"/>
    <n v="832"/>
    <n v="59.43"/>
    <n v="49445.760000000002"/>
    <s v="NING BO, CHINA                               "/>
    <s v="SUNNY, ALAN (DYLAN) "/>
    <n v="149509"/>
    <m/>
    <n v="89986"/>
    <n v="247.2"/>
    <n v="0"/>
    <n v="15"/>
    <s v="RELEASED FOR SHIPMENT         "/>
    <n v="262.2"/>
    <x v="2"/>
    <s v="ACT"/>
    <x v="0"/>
  </r>
  <r>
    <s v="18/07/2015-24/07/2015"/>
    <x v="18"/>
    <x v="1"/>
    <x v="3"/>
    <x v="0"/>
    <s v="BLF50-EU       "/>
    <x v="14"/>
    <d v="2015-07-18T00:00:00"/>
    <n v="232"/>
    <n v="147.38"/>
    <n v="34192.159999999996"/>
    <s v="NING BO, CHINA                               "/>
    <s v="SUMMER, SUNNY -DYLAN"/>
    <n v="149546"/>
    <m/>
    <n v="89987"/>
    <n v="171"/>
    <n v="0"/>
    <n v="15"/>
    <s v="RELEASED FOR SHIPMENT         "/>
    <n v="186"/>
    <x v="2"/>
    <s v="ACT"/>
    <x v="0"/>
  </r>
  <r>
    <s v="18/07/2015-24/07/2015"/>
    <x v="18"/>
    <x v="1"/>
    <x v="3"/>
    <x v="0"/>
    <s v="CVL20          "/>
    <x v="14"/>
    <d v="2015-07-20T00:00:00"/>
    <n v="208"/>
    <n v="53.77"/>
    <n v="11184.16"/>
    <s v="NING BO, CHINA                               "/>
    <s v="PHONE, SUNNY (DYLAN)"/>
    <n v="149573"/>
    <m/>
    <n v="89988"/>
    <n v="80"/>
    <n v="0"/>
    <n v="15"/>
    <s v="RELEASED FOR SHIPMENT         "/>
    <n v="95"/>
    <x v="2"/>
    <s v="ACT"/>
    <x v="0"/>
  </r>
  <r>
    <s v="18/07/2015-24/07/2015"/>
    <x v="18"/>
    <x v="1"/>
    <x v="3"/>
    <x v="0"/>
    <s v="JAZ20(114877)  "/>
    <x v="14"/>
    <d v="2015-07-20T00:00:00"/>
    <n v="168"/>
    <n v="45.94"/>
    <n v="7717.92"/>
    <s v="NING BO, CHINA                               "/>
    <s v="SUMMER, ALAN (CK)   "/>
    <n v="149574"/>
    <m/>
    <n v="89989"/>
    <n v="80"/>
    <n v="0"/>
    <n v="15"/>
    <s v="RELEASED FOR SHIPMENT         "/>
    <n v="95"/>
    <x v="2"/>
    <s v="ACT"/>
    <x v="0"/>
  </r>
  <r>
    <s v="18/07/2015-24/07/2015"/>
    <x v="18"/>
    <x v="1"/>
    <x v="3"/>
    <x v="0"/>
    <s v="TAH20 (206138) "/>
    <x v="14"/>
    <d v="2015-07-20T00:00:00"/>
    <n v="180"/>
    <n v="48.01"/>
    <n v="8641.7999999999993"/>
    <s v="NING BO, CHINA                               "/>
    <s v="JOYCE, SIMON (DYLAN)"/>
    <n v="149575"/>
    <m/>
    <n v="89990"/>
    <n v="80"/>
    <n v="0"/>
    <n v="15"/>
    <s v="RELEASED FOR SHIPMENT         "/>
    <n v="95"/>
    <x v="2"/>
    <s v="ACT"/>
    <x v="0"/>
  </r>
  <r>
    <s v="18/07/2015-24/07/2015"/>
    <x v="18"/>
    <x v="1"/>
    <x v="3"/>
    <x v="0"/>
    <s v="RDY20          "/>
    <x v="14"/>
    <d v="2015-07-21T00:00:00"/>
    <n v="207"/>
    <n v="48.4"/>
    <n v="10018.799999999999"/>
    <s v="NING BO, CHINA                               "/>
    <s v="JOYCE (DYLAN)       "/>
    <n v="149613"/>
    <m/>
    <n v="89991"/>
    <n v="80"/>
    <n v="0"/>
    <n v="15"/>
    <s v="RELEASED FOR SHIPMENT         "/>
    <n v="95"/>
    <x v="2"/>
    <s v="ACT"/>
    <x v="0"/>
  </r>
  <r>
    <s v="18/07/2015-24/07/2015"/>
    <x v="18"/>
    <x v="1"/>
    <x v="3"/>
    <x v="0"/>
    <s v="CHA-AUB20      "/>
    <x v="14"/>
    <d v="2015-07-23T00:00:00"/>
    <n v="390"/>
    <n v="74.11"/>
    <n v="28902.9"/>
    <s v="NING BO, CHINA                               "/>
    <s v="JOYCE, SUMMER (CK)  "/>
    <n v="149710"/>
    <m/>
    <n v="89992"/>
    <n v="160"/>
    <n v="0"/>
    <n v="15"/>
    <s v="RELEASED FOR SHIPMENT         "/>
    <n v="175"/>
    <x v="2"/>
    <s v="ACT"/>
    <x v="0"/>
  </r>
  <r>
    <s v="18/07/2015-24/07/2015"/>
    <x v="18"/>
    <x v="1"/>
    <x v="3"/>
    <x v="0"/>
    <s v="MCFSTV12       "/>
    <x v="14"/>
    <d v="2015-07-24T00:00:00"/>
    <n v="1320"/>
    <n v="33.5"/>
    <n v="44220"/>
    <s v="NING BO, CHINA                               "/>
    <s v="SIMON, PHONE (CK)   "/>
    <n v="149737"/>
    <m/>
    <n v="89993"/>
    <n v="221.1"/>
    <n v="0"/>
    <n v="15"/>
    <s v="RELEASED FOR SHIPMENT         "/>
    <n v="236.1"/>
    <x v="2"/>
    <s v="ACT"/>
    <x v="0"/>
  </r>
  <r>
    <s v="25/07/2015-31/07/2015"/>
    <x v="18"/>
    <x v="1"/>
    <x v="3"/>
    <x v="0"/>
    <s v="04/19190/1     "/>
    <x v="12"/>
    <d v="2015-07-25T00:00:00"/>
    <n v="250"/>
    <n v="21.5"/>
    <n v="5375"/>
    <s v="NINGBO, CHINA                                "/>
    <s v="PERRY (CK)          "/>
    <n v="149767"/>
    <m/>
    <n v="90157"/>
    <n v="200"/>
    <n v="0"/>
    <n v="60"/>
    <s v="RELEASED FOR SHIPMENT         "/>
    <n v="260"/>
    <x v="2"/>
    <s v="ACT"/>
    <x v="0"/>
  </r>
  <r>
    <s v="25/07/2015-31/07/2015"/>
    <x v="18"/>
    <x v="1"/>
    <x v="3"/>
    <x v="0"/>
    <s v="CDH10          "/>
    <x v="15"/>
    <d v="2015-07-27T00:00:00"/>
    <n v="528"/>
    <n v="63"/>
    <n v="33264"/>
    <s v="ZHONGSHAN, CHINA                             "/>
    <s v="VIVI,LOUISA (EM)    "/>
    <n v="149820"/>
    <m/>
    <n v="90158"/>
    <n v="200"/>
    <n v="0"/>
    <n v="50"/>
    <s v="RELEASED FOR SHIPMENT         "/>
    <n v="250"/>
    <x v="2"/>
    <s v="ACT"/>
    <x v="0"/>
  </r>
  <r>
    <s v="25/07/2015-31/07/2015"/>
    <x v="18"/>
    <x v="1"/>
    <x v="3"/>
    <x v="0"/>
    <s v="CUF2TS         "/>
    <x v="54"/>
    <d v="2015-07-28T00:00:00"/>
    <n v="2304"/>
    <n v="11.48"/>
    <n v="26449.920000000002"/>
    <s v="HUIZHOU, CHINA                               "/>
    <s v="ANN, EVA (EM)       "/>
    <n v="149848"/>
    <m/>
    <n v="90159"/>
    <n v="200"/>
    <n v="0"/>
    <n v="32.5"/>
    <s v="PENDING BUYER'S DECISION      "/>
    <n v="232.5"/>
    <x v="2"/>
    <s v="ACT"/>
    <x v="0"/>
  </r>
  <r>
    <s v="25/07/2015-31/07/2015"/>
    <x v="18"/>
    <x v="1"/>
    <x v="3"/>
    <x v="0"/>
    <s v="CUF3TS         "/>
    <x v="54"/>
    <d v="2015-07-28T00:00:00"/>
    <n v="2304"/>
    <n v="16.3"/>
    <n v="37555.200000000004"/>
    <s v="HUIZHOU, CHINA                               "/>
    <s v="ANN, EVA (EM)       "/>
    <n v="149849"/>
    <m/>
    <n v="90160"/>
    <n v="200"/>
    <n v="0"/>
    <n v="32.5"/>
    <s v="RELEASED FOR SHIPMENT         "/>
    <n v="232.5"/>
    <x v="2"/>
    <s v="ACT"/>
    <x v="0"/>
  </r>
  <r>
    <s v="25/07/2015-31/07/2015"/>
    <x v="18"/>
    <x v="1"/>
    <x v="3"/>
    <x v="0"/>
    <s v="DXFF30TSN      "/>
    <x v="54"/>
    <d v="2015-07-29T00:00:00"/>
    <n v="7140"/>
    <n v="12.76"/>
    <n v="91106.4"/>
    <s v="HUIZHOU, CHINA                               "/>
    <s v="TRACY, JASON (EM)   "/>
    <n v="149879"/>
    <m/>
    <n v="90161"/>
    <n v="455.5"/>
    <n v="0"/>
    <n v="65"/>
    <s v="RELEASED FOR SHIPMENT         "/>
    <n v="520.5"/>
    <x v="2"/>
    <s v="ACT"/>
    <x v="0"/>
  </r>
  <r>
    <s v="25/07/2015-31/07/2015"/>
    <x v="18"/>
    <x v="1"/>
    <x v="3"/>
    <x v="0"/>
    <s v="CM3950WAL      "/>
    <x v="33"/>
    <d v="2015-07-31T00:00:00"/>
    <n v="154"/>
    <n v="142"/>
    <n v="21868"/>
    <s v="DONGGUAN, CHINA                              "/>
    <s v="TINA (EM)           "/>
    <n v="149956"/>
    <m/>
    <n v="90162"/>
    <n v="200"/>
    <n v="0"/>
    <n v="40"/>
    <s v="RELEASED FOR SHIPMENT         "/>
    <n v="240"/>
    <x v="2"/>
    <s v="ACT"/>
    <x v="0"/>
  </r>
  <r>
    <s v="25/07/2015-31/07/2015"/>
    <x v="18"/>
    <x v="1"/>
    <x v="3"/>
    <x v="0"/>
    <s v="GOF15          "/>
    <x v="13"/>
    <d v="2015-07-27T00:00:00"/>
    <n v="1479"/>
    <n v="20.7"/>
    <n v="30615.3"/>
    <s v="CIXI, CHINA                                  "/>
    <s v="PHONE (CK)          "/>
    <n v="149813"/>
    <m/>
    <n v="90163"/>
    <n v="200"/>
    <n v="0"/>
    <n v="17.5"/>
    <s v="RELEASED FOR SHIPMENT         "/>
    <n v="217.5"/>
    <x v="2"/>
    <s v="ACT"/>
    <x v="0"/>
  </r>
  <r>
    <s v="25/07/2015-31/07/2015"/>
    <x v="18"/>
    <x v="1"/>
    <x v="3"/>
    <x v="0"/>
    <s v="DEOC20         "/>
    <x v="13"/>
    <d v="2015-07-27T00:00:00"/>
    <n v="1236"/>
    <n v="23.42"/>
    <n v="28947.120000000003"/>
    <s v="CIXI, CHINA                                  "/>
    <s v="ALAN (DYLAN)        "/>
    <n v="149814"/>
    <m/>
    <n v="90164"/>
    <n v="200"/>
    <n v="0"/>
    <n v="17.5"/>
    <s v="RELEASED FOR SHIPMENT         "/>
    <n v="217.5"/>
    <x v="2"/>
    <s v="ACT"/>
    <x v="0"/>
  </r>
  <r>
    <s v="25/07/2015-31/07/2015"/>
    <x v="18"/>
    <x v="1"/>
    <x v="3"/>
    <x v="0"/>
    <s v="GOF20          "/>
    <x v="13"/>
    <d v="2015-07-28T00:00:00"/>
    <n v="3708"/>
    <n v="23.77"/>
    <n v="88139.16"/>
    <s v="ZHENIANG, CHINA                              "/>
    <s v="ALAN (EM)           "/>
    <n v="149850"/>
    <m/>
    <n v="90165"/>
    <n v="440.7"/>
    <n v="0"/>
    <n v="17.5"/>
    <s v="RELEASED FOR SHIPMENT         "/>
    <n v="458.2"/>
    <x v="2"/>
    <s v="ACT"/>
    <x v="0"/>
  </r>
  <r>
    <s v="25/07/2015-31/07/2015"/>
    <x v="18"/>
    <x v="1"/>
    <x v="3"/>
    <x v="0"/>
    <s v="CDE2ECC        "/>
    <x v="13"/>
    <d v="2015-07-28T00:00:00"/>
    <n v="484"/>
    <n v="57.61"/>
    <n v="27883.239999999998"/>
    <s v="CIXI, CHINA                                  "/>
    <s v="PHONE               "/>
    <n v="149864"/>
    <m/>
    <n v="90166"/>
    <n v="200"/>
    <n v="0"/>
    <n v="17.5"/>
    <s v="RELEASED FOR SHIPMENT         "/>
    <n v="217.5"/>
    <x v="2"/>
    <s v="ACT"/>
    <x v="0"/>
  </r>
  <r>
    <s v="25/07/2015-31/07/2015"/>
    <x v="18"/>
    <x v="1"/>
    <x v="3"/>
    <x v="0"/>
    <s v="CDE3ECC(205926)"/>
    <x v="13"/>
    <d v="2015-07-29T00:00:00"/>
    <n v="390"/>
    <n v="66.78"/>
    <n v="26044.2"/>
    <s v="CIXI, CHINA                                  "/>
    <s v="PHONE (CK)          "/>
    <n v="149891"/>
    <m/>
    <n v="90167"/>
    <n v="200"/>
    <n v="0"/>
    <n v="35"/>
    <s v="RELEASED FOR SHIPMENT         "/>
    <n v="235"/>
    <x v="2"/>
    <s v="ACT"/>
    <x v="0"/>
  </r>
  <r>
    <s v="25/07/2015-31/07/2015"/>
    <x v="18"/>
    <x v="1"/>
    <x v="3"/>
    <x v="0"/>
    <s v="OFC1500        "/>
    <x v="13"/>
    <d v="2015-07-31T00:00:00"/>
    <n v="1370"/>
    <n v="20.43"/>
    <n v="27989.1"/>
    <s v="CIXI, CHINA                                  "/>
    <s v="ALAN (CK)           "/>
    <n v="149950"/>
    <m/>
    <n v="90168"/>
    <n v="200"/>
    <n v="0"/>
    <n v="17.5"/>
    <s v="RELEASED FOR SHIPMENT         "/>
    <n v="217.5"/>
    <x v="2"/>
    <s v="ACT"/>
    <x v="0"/>
  </r>
  <r>
    <s v="25/07/2015-31/07/2015"/>
    <x v="18"/>
    <x v="1"/>
    <x v="3"/>
    <x v="0"/>
    <s v="CDE3Tie        "/>
    <x v="13"/>
    <d v="2015-07-31T00:00:00"/>
    <n v="864"/>
    <n v="58.55"/>
    <n v="50587.199999999997"/>
    <s v="CIXI, CHINA                                  "/>
    <s v="PHONE (CK)          "/>
    <n v="149951"/>
    <m/>
    <n v="90169"/>
    <n v="252.9"/>
    <n v="0"/>
    <n v="17.5"/>
    <s v="RELEASED FOR SHIPMENT         "/>
    <n v="270.39999999999998"/>
    <x v="2"/>
    <s v="ACT"/>
    <x v="0"/>
  </r>
  <r>
    <s v="25/07/2015-31/07/2015"/>
    <x v="18"/>
    <x v="1"/>
    <x v="3"/>
    <x v="0"/>
    <s v="CDW12WWN       "/>
    <x v="14"/>
    <d v="2015-07-25T00:00:00"/>
    <n v="162"/>
    <n v="116.43"/>
    <n v="18861.66"/>
    <s v="NING BO, CHINA                               "/>
    <s v="JOYCE (DYLAN)       "/>
    <n v="149761"/>
    <m/>
    <n v="90170"/>
    <n v="94.3"/>
    <n v="0"/>
    <n v="15"/>
    <s v="RELEASED FOR SHIPMENT         "/>
    <n v="109.3"/>
    <x v="2"/>
    <s v="ACT"/>
    <x v="0"/>
  </r>
  <r>
    <s v="25/07/2015-31/07/2015"/>
    <x v="18"/>
    <x v="1"/>
    <x v="3"/>
    <x v="0"/>
    <s v="NRC20RC        "/>
    <x v="14"/>
    <d v="2015-07-25T00:00:00"/>
    <n v="201"/>
    <n v="116.25"/>
    <n v="23366.25"/>
    <s v="NING BO, CHINA                               "/>
    <s v="JOYCE, SUNNY (CK)   "/>
    <n v="149762"/>
    <m/>
    <n v="90171"/>
    <n v="116.8"/>
    <n v="0"/>
    <n v="15"/>
    <s v="REJECTED FOR SHIPMENT         "/>
    <n v="131.80000000000001"/>
    <x v="2"/>
    <s v="ACT"/>
    <x v="0"/>
  </r>
  <r>
    <s v="25/07/2015-31/07/2015"/>
    <x v="18"/>
    <x v="1"/>
    <x v="3"/>
    <x v="0"/>
    <s v="MCFSTV12       "/>
    <x v="14"/>
    <d v="2015-07-27T00:00:00"/>
    <n v="1320"/>
    <n v="33.5"/>
    <n v="44220"/>
    <s v="NINGBO, CHINA                                "/>
    <s v="JOYCE, SUNNY (DYLAN)"/>
    <n v="149806"/>
    <m/>
    <n v="90172"/>
    <n v="221.1"/>
    <n v="0"/>
    <n v="15"/>
    <s v="RELEASED FOR SHIPMENT         "/>
    <n v="236.1"/>
    <x v="2"/>
    <s v="ACT"/>
    <x v="0"/>
  </r>
  <r>
    <s v="25/07/2015-31/07/2015"/>
    <x v="18"/>
    <x v="1"/>
    <x v="3"/>
    <x v="0"/>
    <s v="GLM12MS        "/>
    <x v="14"/>
    <d v="2015-07-27T00:00:00"/>
    <n v="1350"/>
    <n v="33.5"/>
    <n v="45225"/>
    <s v="NING BO, CHINA                               "/>
    <s v="SUNNY, LAKE (CK)    "/>
    <n v="149807"/>
    <m/>
    <n v="90173"/>
    <n v="226.1"/>
    <n v="0"/>
    <n v="15"/>
    <s v="RELEASED FOR SHIPMENT         "/>
    <n v="241.1"/>
    <x v="2"/>
    <s v="ACT"/>
    <x v="0"/>
  </r>
  <r>
    <s v="25/07/2015-31/07/2015"/>
    <x v="18"/>
    <x v="1"/>
    <x v="3"/>
    <x v="0"/>
    <s v="CHASSIS 56     "/>
    <x v="14"/>
    <d v="2015-07-28T00:00:00"/>
    <n v="39"/>
    <n v="35.700000000000003"/>
    <n v="1392.3000000000002"/>
    <s v="NINGBO, CHINA                                "/>
    <s v="SIMON, JERRY        "/>
    <n v="149857"/>
    <m/>
    <n v="90174"/>
    <n v="80"/>
    <n v="0"/>
    <n v="15"/>
    <s v="RELEASED FOR SHIPMENT         "/>
    <n v="95"/>
    <x v="2"/>
    <s v="ACT"/>
    <x v="0"/>
  </r>
  <r>
    <s v="25/07/2015-31/07/2015"/>
    <x v="18"/>
    <x v="1"/>
    <x v="3"/>
    <x v="0"/>
    <s v="6903040200     "/>
    <x v="14"/>
    <d v="2015-07-28T00:00:00"/>
    <n v="39"/>
    <n v="116.43"/>
    <n v="4540.7700000000004"/>
    <s v="NINGBO, CHINA                                "/>
    <s v="SUNNY. ZITA         "/>
    <n v="149861"/>
    <m/>
    <n v="90175"/>
    <n v="80"/>
    <n v="0"/>
    <n v="15"/>
    <s v="RELEASED FOR SHIPMENT         "/>
    <n v="95"/>
    <x v="2"/>
    <s v="ACT"/>
    <x v="0"/>
  </r>
  <r>
    <s v="25/07/2015-31/07/2015"/>
    <x v="18"/>
    <x v="1"/>
    <x v="3"/>
    <x v="0"/>
    <s v="6903040900     "/>
    <x v="14"/>
    <d v="2015-07-28T00:00:00"/>
    <n v="390"/>
    <n v="56.81"/>
    <n v="22155.9"/>
    <s v="NINGBO, CHINA                                "/>
    <s v="SUNNY, JERRY        "/>
    <n v="149862"/>
    <m/>
    <n v="90176"/>
    <n v="160"/>
    <n v="0"/>
    <n v="15"/>
    <s v="RELEASED FOR SHIPMENT         "/>
    <n v="175"/>
    <x v="2"/>
    <s v="ACT"/>
    <x v="0"/>
  </r>
  <r>
    <s v="25/07/2015-31/07/2015"/>
    <x v="18"/>
    <x v="1"/>
    <x v="3"/>
    <x v="0"/>
    <s v="DF3020-EU      "/>
    <x v="14"/>
    <d v="2015-07-29T00:00:00"/>
    <n v="130"/>
    <n v="119.57"/>
    <n v="15544.099999999999"/>
    <s v="NINGBO, CHINA                                "/>
    <s v="SUNNY, ALAN (CK)    "/>
    <n v="149883"/>
    <m/>
    <n v="90177"/>
    <n v="80"/>
    <n v="0"/>
    <n v="15"/>
    <s v="REJECTED FOR SHIPMENT         "/>
    <n v="95"/>
    <x v="2"/>
    <s v="ACT"/>
    <x v="0"/>
  </r>
  <r>
    <s v="25/07/2015-31/07/2015"/>
    <x v="18"/>
    <x v="1"/>
    <x v="3"/>
    <x v="0"/>
    <s v="JAZ20N         "/>
    <x v="14"/>
    <d v="2015-07-29T00:00:00"/>
    <n v="832"/>
    <n v="53.8"/>
    <n v="44761.599999999999"/>
    <s v="NINGBO, CHINA                                "/>
    <s v="SIMON, LAKE (DYLAN) "/>
    <n v="149884"/>
    <m/>
    <n v="90178"/>
    <n v="223.8"/>
    <n v="0"/>
    <n v="15"/>
    <s v="RELEASED FOR SHIPMENT         "/>
    <n v="238.8"/>
    <x v="2"/>
    <s v="ACT"/>
    <x v="0"/>
  </r>
  <r>
    <s v="25/07/2015-31/07/2015"/>
    <x v="18"/>
    <x v="1"/>
    <x v="3"/>
    <x v="0"/>
    <s v="DF2550-EU(r06) "/>
    <x v="14"/>
    <d v="2015-07-30T00:00:00"/>
    <n v="186"/>
    <n v="70.64"/>
    <n v="13139.04"/>
    <s v="NINGBO, CHINA                                "/>
    <s v="SUNNY, ALAN (DYLAN) "/>
    <n v="149921"/>
    <m/>
    <n v="90179"/>
    <n v="80"/>
    <n v="0"/>
    <n v="15"/>
    <s v="RELEASED FOR SHIPMENT         "/>
    <n v="95"/>
    <x v="2"/>
    <s v="ACT"/>
    <x v="0"/>
  </r>
  <r>
    <s v="25/07/2015-31/07/2015"/>
    <x v="18"/>
    <x v="1"/>
    <x v="3"/>
    <x v="0"/>
    <s v="VIOTTA EU      "/>
    <x v="14"/>
    <d v="2015-07-30T00:00:00"/>
    <n v="70"/>
    <n v="94.72"/>
    <n v="6630.4"/>
    <s v="NINGBO, CHINA                                "/>
    <s v="SUNNY, ALAN (DYLAN) "/>
    <n v="149922"/>
    <m/>
    <n v="90180"/>
    <n v="80"/>
    <n v="0"/>
    <n v="15"/>
    <s v="RELEASED FOR SHIPMENT         "/>
    <n v="95"/>
    <x v="2"/>
    <s v="ACT"/>
    <x v="0"/>
  </r>
  <r>
    <s v="25/07/2015-31/07/2015"/>
    <x v="18"/>
    <x v="1"/>
    <x v="3"/>
    <x v="0"/>
    <s v="VIOTTA UK      "/>
    <x v="14"/>
    <d v="2015-07-30T00:00:00"/>
    <n v="57"/>
    <n v="39.909999999999997"/>
    <n v="2274.87"/>
    <s v="NING BO, CHINA                               "/>
    <s v="SUNNY, ALAN (CK)    "/>
    <n v="149925"/>
    <m/>
    <n v="90181"/>
    <n v="80"/>
    <n v="0"/>
    <n v="15"/>
    <s v="RELEASED FOR SHIPMENT         "/>
    <n v="95"/>
    <x v="2"/>
    <s v="ACT"/>
    <x v="0"/>
  </r>
  <r>
    <s v="25/07/2015-31/07/2015"/>
    <x v="18"/>
    <x v="1"/>
    <x v="3"/>
    <x v="0"/>
    <s v="VTA20RC        "/>
    <x v="14"/>
    <d v="2015-07-30T00:00:00"/>
    <n v="258"/>
    <n v="45.39"/>
    <n v="11710.62"/>
    <s v="NING BO, CHINA                               "/>
    <s v="JOYCE, ALAN (CK)    "/>
    <n v="149926"/>
    <m/>
    <n v="90182"/>
    <n v="80"/>
    <n v="0"/>
    <n v="15"/>
    <s v="PENDING BUYER'S DECISION      "/>
    <n v="95"/>
    <x v="2"/>
    <s v="ACT"/>
    <x v="0"/>
  </r>
  <r>
    <s v="25/07/2015-31/07/2015"/>
    <x v="18"/>
    <x v="1"/>
    <x v="3"/>
    <x v="0"/>
    <s v="SNE20          "/>
    <x v="14"/>
    <d v="2015-07-31T00:00:00"/>
    <n v="363"/>
    <n v="48.29"/>
    <n v="17529.27"/>
    <s v="NINGBO, CHINA                                "/>
    <s v="JOYCE,SUNNY (AS)    "/>
    <n v="149965"/>
    <m/>
    <n v="90184"/>
    <n v="160"/>
    <n v="0"/>
    <n v="15"/>
    <s v="RELEASED FOR SHIPMENT         "/>
    <n v="175"/>
    <x v="2"/>
    <s v="ACT"/>
    <x v="0"/>
  </r>
  <r>
    <s v="11/07/2015-17/07/2015"/>
    <x v="19"/>
    <x v="1"/>
    <x v="3"/>
    <x v="0"/>
    <s v="BC-50 (GDPA)   "/>
    <x v="17"/>
    <d v="2015-07-11T00:00:00"/>
    <n v="560"/>
    <n v="53"/>
    <n v="29680"/>
    <s v="HEFEI, CHINA                                 "/>
    <s v="CORY (EM)           "/>
    <n v="149355"/>
    <m/>
    <n v="89876"/>
    <n v="200"/>
    <n v="0"/>
    <n v="25"/>
    <s v="RELEASED FOR SHIPMENT         "/>
    <n v="225"/>
    <x v="1"/>
    <s v="ACT"/>
    <x v="0"/>
  </r>
  <r>
    <s v="11/07/2015-17/07/2015"/>
    <x v="19"/>
    <x v="2"/>
    <x v="3"/>
    <x v="0"/>
    <s v="BC-50 (GDPA)   "/>
    <x v="17"/>
    <d v="2015-07-16T00:00:00"/>
    <n v="560"/>
    <n v="0"/>
    <n v="0"/>
    <s v="HE FEI, CHINA                                "/>
    <s v="JERRY (CK)          "/>
    <n v="149481"/>
    <m/>
    <n v="89877"/>
    <n v="200"/>
    <n v="0"/>
    <n v="25"/>
    <s v="REPORT OF SURVEY              "/>
    <n v="225"/>
    <x v="1"/>
    <s v="ACT"/>
    <x v="0"/>
  </r>
  <r>
    <s v="18/07/2015-24/07/2015"/>
    <x v="19"/>
    <x v="1"/>
    <x v="3"/>
    <x v="0"/>
    <s v="BC9007KLED     "/>
    <x v="55"/>
    <d v="2015-07-21T00:00:00"/>
    <n v="96"/>
    <n v="230.88"/>
    <n v="22164.48"/>
    <s v="GUANG ZHOU, CHINA                            "/>
    <s v="ANN, COCO (CK)      "/>
    <n v="149616"/>
    <m/>
    <n v="89965"/>
    <n v="110.8"/>
    <n v="0"/>
    <n v="45"/>
    <s v="REJECTED FOR SHIPMENT         "/>
    <n v="155.80000000000001"/>
    <x v="1"/>
    <s v="ACT"/>
    <x v="0"/>
  </r>
  <r>
    <s v="18/07/2015-24/07/2015"/>
    <x v="19"/>
    <x v="1"/>
    <x v="3"/>
    <x v="0"/>
    <s v="BC9027KLED     "/>
    <x v="55"/>
    <d v="2015-07-21T00:00:00"/>
    <n v="90"/>
    <n v="237.99"/>
    <n v="21419.100000000002"/>
    <s v="GUANGZHOU, CHINA                             "/>
    <s v="ANN, COCO (CK)      "/>
    <n v="149617"/>
    <m/>
    <n v="89966"/>
    <n v="107.1"/>
    <n v="0"/>
    <n v="45"/>
    <s v="REJECTED FOR SHIPMENT         "/>
    <n v="152.1"/>
    <x v="1"/>
    <s v="ACT"/>
    <x v="0"/>
  </r>
  <r>
    <s v="18/07/2015-24/07/2015"/>
    <x v="19"/>
    <x v="2"/>
    <x v="3"/>
    <x v="0"/>
    <s v="HEA603         "/>
    <x v="18"/>
    <d v="2015-07-20T00:00:00"/>
    <n v="30"/>
    <n v="0"/>
    <n v="0"/>
    <s v="QING DAO, CHINA                              "/>
    <s v="ANDY (CK)           "/>
    <n v="149580"/>
    <m/>
    <n v="89967"/>
    <n v="200"/>
    <n v="45"/>
    <n v="280"/>
    <s v="REPORT OF SURVEY              "/>
    <n v="525"/>
    <x v="1"/>
    <s v="ACT"/>
    <x v="0"/>
  </r>
  <r>
    <s v="25/07/2015-31/07/2015"/>
    <x v="19"/>
    <x v="1"/>
    <x v="3"/>
    <x v="0"/>
    <s v="BC9027GLED     "/>
    <x v="55"/>
    <d v="2015-07-28T00:00:00"/>
    <n v="87"/>
    <n v="248.82"/>
    <n v="21647.34"/>
    <s v="GUANGZHOU, CHINA                             "/>
    <s v="TRACY, PAUL (EM)    "/>
    <n v="149846"/>
    <m/>
    <n v="90151"/>
    <n v="108.2"/>
    <n v="0"/>
    <n v="45"/>
    <s v="PENDING BUYER'S DECISION      "/>
    <n v="153.19999999999999"/>
    <x v="1"/>
    <s v="ACT"/>
    <x v="0"/>
  </r>
  <r>
    <s v="25/07/2015-31/07/2015"/>
    <x v="19"/>
    <x v="1"/>
    <x v="3"/>
    <x v="0"/>
    <s v="BC9007GLED     "/>
    <x v="55"/>
    <d v="2015-07-28T00:00:00"/>
    <n v="86"/>
    <n v="237"/>
    <n v="20382"/>
    <s v="GUANGZHOU, CHINA                             "/>
    <s v="TRACY, PAUL (EM)    "/>
    <n v="149847"/>
    <m/>
    <n v="90152"/>
    <n v="101.9"/>
    <n v="0"/>
    <n v="45"/>
    <s v="PENDING BUYER'S DECISION      "/>
    <n v="146.9"/>
    <x v="1"/>
    <s v="ACT"/>
    <x v="0"/>
  </r>
  <r>
    <s v="25/07/2015-31/07/2015"/>
    <x v="24"/>
    <x v="1"/>
    <x v="3"/>
    <x v="0"/>
    <s v="22679201       "/>
    <x v="56"/>
    <d v="2015-07-30T00:00:00"/>
    <n v="252"/>
    <n v="170"/>
    <n v="42840"/>
    <s v="XIA MEN, CHINA                               "/>
    <s v="SALLY, CHUN (CK)    "/>
    <n v="149927"/>
    <m/>
    <n v="90133"/>
    <n v="214.2"/>
    <n v="45"/>
    <n v="100"/>
    <s v="PENDING BUYER'S DECISION      "/>
    <n v="359.2"/>
    <x v="1"/>
    <s v="ACT"/>
    <x v="0"/>
  </r>
  <r>
    <s v="25/07/2015-31/07/2015"/>
    <x v="24"/>
    <x v="1"/>
    <x v="3"/>
    <x v="0"/>
    <s v="22679201       "/>
    <x v="56"/>
    <d v="2015-07-30T00:00:00"/>
    <n v="348"/>
    <n v="170"/>
    <n v="59160"/>
    <s v="XIAMEN, CHINA                                "/>
    <s v="SALLY, CHUN (EM)    "/>
    <n v="149970"/>
    <m/>
    <n v="90134"/>
    <n v="295.8"/>
    <n v="45"/>
    <n v="100"/>
    <s v="PENDING BUYER'S DECISION      "/>
    <n v="440.8"/>
    <x v="1"/>
    <s v="ACT"/>
    <x v="0"/>
  </r>
  <r>
    <s v="04/07/2015-10/07/2015"/>
    <x v="21"/>
    <x v="1"/>
    <x v="3"/>
    <x v="1"/>
    <s v="70090          "/>
    <x v="13"/>
    <d v="2015-07-06T00:00:00"/>
    <n v="1500"/>
    <n v="26.4"/>
    <n v="39600"/>
    <s v="NINGBO, CHINA                                "/>
    <s v="PERRY,JERRY (EM)    "/>
    <n v="149199"/>
    <m/>
    <n v="89695"/>
    <n v="200"/>
    <n v="0"/>
    <n v="35"/>
    <s v="RELEASED FOR SHIPMENT         "/>
    <n v="235"/>
    <x v="1"/>
    <s v="ACT"/>
    <x v="1"/>
  </r>
  <r>
    <s v="04/07/2015-10/07/2015"/>
    <x v="21"/>
    <x v="1"/>
    <x v="3"/>
    <x v="1"/>
    <s v="980508         "/>
    <x v="27"/>
    <d v="2015-07-08T00:00:00"/>
    <n v="1080"/>
    <n v="11.6"/>
    <n v="12528"/>
    <s v="SHUNDE, CHINA                                "/>
    <s v="LUCY (EM)           "/>
    <n v="149274"/>
    <m/>
    <n v="89696"/>
    <n v="200"/>
    <n v="0"/>
    <n v="15"/>
    <s v="RELEASED FOR SHIPMENT         "/>
    <n v="215"/>
    <x v="1"/>
    <s v="ACT"/>
    <x v="1"/>
  </r>
  <r>
    <s v="11/07/2015-17/07/2015"/>
    <x v="21"/>
    <x v="1"/>
    <x v="3"/>
    <x v="1"/>
    <s v="46730          "/>
    <x v="36"/>
    <d v="2015-07-15T00:00:00"/>
    <n v="1450"/>
    <n v="31.5"/>
    <n v="45675"/>
    <s v="ZHONG SHAN, CHINA                            "/>
    <s v="LUCY (CK)           "/>
    <n v="149442"/>
    <m/>
    <n v="89860"/>
    <n v="228.4"/>
    <n v="0"/>
    <n v="50"/>
    <s v="RELEASED FOR SHIPMENT         "/>
    <n v="278.39999999999998"/>
    <x v="1"/>
    <s v="ACT"/>
    <x v="1"/>
  </r>
  <r>
    <s v="11/07/2015-17/07/2015"/>
    <x v="21"/>
    <x v="1"/>
    <x v="3"/>
    <x v="1"/>
    <s v="70091          "/>
    <x v="35"/>
    <d v="2015-07-13T00:00:00"/>
    <n v="1468"/>
    <n v="31.25"/>
    <n v="45875"/>
    <s v="NING BO, CHINA                               "/>
    <s v="PERRY, APPLE (CK)   "/>
    <n v="149374"/>
    <m/>
    <n v="89861"/>
    <n v="229.4"/>
    <n v="0"/>
    <n v="40"/>
    <s v="REJECTED FOR SHIPMENT         "/>
    <n v="269.39999999999998"/>
    <x v="1"/>
    <s v="ACT"/>
    <x v="1"/>
  </r>
  <r>
    <s v="11/07/2015-17/07/2015"/>
    <x v="21"/>
    <x v="1"/>
    <x v="3"/>
    <x v="1"/>
    <s v="980507         "/>
    <x v="27"/>
    <d v="2015-07-13T00:00:00"/>
    <n v="1580"/>
    <n v="11.6"/>
    <n v="18328"/>
    <s v="SHUNDE, CHINA                                "/>
    <s v="LUCY, KIKI (EM)     "/>
    <n v="149388"/>
    <m/>
    <n v="89862"/>
    <n v="200"/>
    <n v="0"/>
    <n v="15"/>
    <s v="RELEASED FOR SHIPMENT         "/>
    <n v="215"/>
    <x v="1"/>
    <s v="ACT"/>
    <x v="1"/>
  </r>
  <r>
    <s v="18/07/2015-24/07/2015"/>
    <x v="21"/>
    <x v="1"/>
    <x v="3"/>
    <x v="1"/>
    <s v="BID1461        "/>
    <x v="19"/>
    <d v="2015-07-22T00:00:00"/>
    <n v="162"/>
    <n v="159"/>
    <n v="25758"/>
    <s v="SHUN DE, CHINA                               "/>
    <s v="PAUL, LIZ (CK)      "/>
    <n v="149681"/>
    <m/>
    <n v="89943"/>
    <n v="200"/>
    <n v="0"/>
    <n v="35"/>
    <s v="RELEASED FOR SHIPMENT         "/>
    <n v="235"/>
    <x v="1"/>
    <s v="ACT"/>
    <x v="1"/>
  </r>
  <r>
    <s v="18/07/2015-24/07/2015"/>
    <x v="21"/>
    <x v="1"/>
    <x v="3"/>
    <x v="1"/>
    <s v="BR98WH         "/>
    <x v="17"/>
    <d v="2015-07-22T00:00:00"/>
    <n v="253"/>
    <n v="83.1"/>
    <n v="21024.3"/>
    <s v="HE FEI, CHINA                                "/>
    <s v="JERRY (CK)          "/>
    <n v="149676"/>
    <m/>
    <n v="89944"/>
    <n v="200"/>
    <n v="0"/>
    <n v="25"/>
    <s v="RELEASED FOR SHIPMENT         "/>
    <n v="225"/>
    <x v="1"/>
    <s v="ACT"/>
    <x v="1"/>
  </r>
  <r>
    <s v="18/07/2015-24/07/2015"/>
    <x v="21"/>
    <x v="1"/>
    <x v="3"/>
    <x v="1"/>
    <s v="DH212          "/>
    <x v="15"/>
    <d v="2015-07-18T00:00:00"/>
    <n v="1341"/>
    <n v="64.5"/>
    <n v="86494.5"/>
    <s v="ZHONGSHAN, CHINA                             "/>
    <s v="LILY, LOUISA (CK)   "/>
    <n v="149536"/>
    <m/>
    <n v="89946"/>
    <n v="432.5"/>
    <n v="0"/>
    <n v="50"/>
    <s v="RELEASED FOR SHIPMENT         "/>
    <n v="482.5"/>
    <x v="1"/>
    <s v="ACT"/>
    <x v="1"/>
  </r>
  <r>
    <s v="25/07/2015-31/07/2015"/>
    <x v="21"/>
    <x v="1"/>
    <x v="3"/>
    <x v="1"/>
    <s v="46722          "/>
    <x v="34"/>
    <d v="2015-07-27T00:00:00"/>
    <n v="1404"/>
    <n v="37.86"/>
    <n v="53155.44"/>
    <s v="SHUNDE, CHINA                                "/>
    <s v="TRACY, CELIA (EM)   "/>
    <n v="149819"/>
    <m/>
    <n v="90126"/>
    <n v="265.8"/>
    <n v="0"/>
    <n v="35"/>
    <s v="RELEASED FOR SHIPMENT         "/>
    <n v="300.8"/>
    <x v="1"/>
    <s v="ACT"/>
    <x v="1"/>
  </r>
  <r>
    <s v="25/07/2015-31/07/2015"/>
    <x v="21"/>
    <x v="1"/>
    <x v="3"/>
    <x v="1"/>
    <s v="46723          "/>
    <x v="34"/>
    <d v="2015-07-31T00:00:00"/>
    <n v="979"/>
    <n v="44.85"/>
    <n v="43908.15"/>
    <s v="SHUNDE, CHINA                                "/>
    <s v="LOUISA, DEMI        "/>
    <n v="149967"/>
    <m/>
    <n v="90127"/>
    <n v="219.5"/>
    <n v="0"/>
    <n v="15"/>
    <s v="PENDING BUYER'S DECISION      "/>
    <n v="234.5"/>
    <x v="1"/>
    <s v="ACT"/>
    <x v="1"/>
  </r>
  <r>
    <s v="25/07/2015-31/07/2015"/>
    <x v="21"/>
    <x v="1"/>
    <x v="3"/>
    <x v="1"/>
    <s v="46724          "/>
    <x v="34"/>
    <d v="2015-07-31T00:00:00"/>
    <n v="1404"/>
    <n v="37.619999999999997"/>
    <n v="52818.479999999996"/>
    <s v="SHUNDE, CHINA                                "/>
    <s v="VIVI, LUCY          "/>
    <n v="149968"/>
    <m/>
    <n v="90128"/>
    <n v="264.10000000000002"/>
    <n v="0"/>
    <n v="15"/>
    <s v="PENDING BUYER'S DECISION      "/>
    <n v="279.10000000000002"/>
    <x v="1"/>
    <s v="ACT"/>
    <x v="1"/>
  </r>
  <r>
    <s v="25/07/2015-31/07/2015"/>
    <x v="21"/>
    <x v="1"/>
    <x v="3"/>
    <x v="1"/>
    <s v="46726          "/>
    <x v="34"/>
    <d v="2015-07-31T00:00:00"/>
    <n v="1278"/>
    <n v="42.97"/>
    <n v="54915.659999999996"/>
    <s v="SHUNDE, CHINA                                "/>
    <s v="RICA, LING          "/>
    <n v="149969"/>
    <m/>
    <n v="90129"/>
    <n v="274.60000000000002"/>
    <n v="0"/>
    <n v="15"/>
    <s v="PENDING BUYER'S DECISION      "/>
    <n v="289.60000000000002"/>
    <x v="1"/>
    <s v="ACT"/>
    <x v="1"/>
  </r>
  <r>
    <s v="25/07/2015-31/07/2015"/>
    <x v="21"/>
    <x v="1"/>
    <x v="3"/>
    <x v="1"/>
    <s v="DXDB20E        "/>
    <x v="52"/>
    <d v="2015-07-30T00:00:00"/>
    <n v="378"/>
    <n v="107.3"/>
    <n v="40559.4"/>
    <s v="JIANGXI, CHINA                               "/>
    <s v="SIMON (CK)          "/>
    <n v="149946"/>
    <m/>
    <n v="90130"/>
    <n v="202.8"/>
    <n v="0"/>
    <n v="70"/>
    <s v="RELEASED FOR SHIPMENT         "/>
    <n v="272.8"/>
    <x v="1"/>
    <s v="ACT"/>
    <x v="1"/>
  </r>
  <r>
    <s v="01/07/2015-03/07/2015"/>
    <x v="13"/>
    <x v="1"/>
    <x v="3"/>
    <x v="1"/>
    <s v="EF2570G        "/>
    <x v="51"/>
    <d v="2015-07-01T00:00:00"/>
    <n v="300"/>
    <n v="65"/>
    <n v="19500"/>
    <s v="ZHONGSHAN, CHINA                             "/>
    <s v="LILY, LING (EM)     "/>
    <n v="149099"/>
    <m/>
    <n v="89685"/>
    <n v="200"/>
    <n v="0"/>
    <n v="50"/>
    <s v="REJECTED FOR SHIPMENT         "/>
    <n v="250"/>
    <x v="2"/>
    <s v="ACT"/>
    <x v="1"/>
  </r>
  <r>
    <s v="01/07/2015-03/07/2015"/>
    <x v="13"/>
    <x v="1"/>
    <x v="3"/>
    <x v="1"/>
    <s v="PCH2000TCW-TK  "/>
    <x v="32"/>
    <d v="2015-07-01T00:00:00"/>
    <n v="180"/>
    <n v="79.5"/>
    <n v="14310"/>
    <s v="SHENZHEN, CHINA                              "/>
    <s v="CELAI, EVA (EM)     "/>
    <n v="149100"/>
    <m/>
    <n v="89686"/>
    <n v="100"/>
    <n v="0"/>
    <n v="22.5"/>
    <s v="RELEASED FOR SHIPMENT         "/>
    <n v="122.5"/>
    <x v="2"/>
    <s v="ACT"/>
    <x v="1"/>
  </r>
  <r>
    <s v="01/07/2015-03/07/2015"/>
    <x v="13"/>
    <x v="1"/>
    <x v="3"/>
    <x v="1"/>
    <s v="EUH08B24CT     "/>
    <x v="32"/>
    <d v="2015-07-01T00:00:00"/>
    <n v="25"/>
    <n v="150.77000000000001"/>
    <n v="3769.2500000000005"/>
    <s v="SHENZHEN, CHINA                              "/>
    <s v="EVA, BETTY (EM)     "/>
    <n v="149102"/>
    <m/>
    <n v="89687"/>
    <n v="100"/>
    <n v="0"/>
    <n v="22.5"/>
    <s v="RELEASED FOR SHIPMENT         "/>
    <n v="122.5"/>
    <x v="2"/>
    <s v="ACT"/>
    <x v="1"/>
  </r>
  <r>
    <s v="01/07/2015-03/07/2015"/>
    <x v="13"/>
    <x v="1"/>
    <x v="3"/>
    <x v="1"/>
    <s v="RKHA20D31W     "/>
    <x v="32"/>
    <d v="2015-07-02T00:00:00"/>
    <n v="125"/>
    <n v="40.380000000000003"/>
    <n v="5047.5"/>
    <s v="NING BO, CHINA                               "/>
    <s v="CELIA, APPLE (EM)   "/>
    <n v="149128"/>
    <m/>
    <n v="89688"/>
    <n v="100"/>
    <n v="0"/>
    <n v="15"/>
    <s v="RELEASED FOR SHIPMENT         "/>
    <n v="115"/>
    <x v="2"/>
    <s v="ACT"/>
    <x v="1"/>
  </r>
  <r>
    <s v="01/07/2015-03/07/2015"/>
    <x v="13"/>
    <x v="1"/>
    <x v="3"/>
    <x v="1"/>
    <s v="RFI840D31W     "/>
    <x v="32"/>
    <d v="2015-07-02T00:00:00"/>
    <n v="100"/>
    <n v="64.47"/>
    <n v="6447"/>
    <s v="SHEN ZHEN, CHINA                             "/>
    <s v="CELIA, APPLE (CK)   "/>
    <n v="149129"/>
    <m/>
    <n v="89689"/>
    <n v="100"/>
    <n v="0"/>
    <n v="15"/>
    <s v="RELEASED FOR SHIPMENT         "/>
    <n v="115"/>
    <x v="2"/>
    <s v="ACT"/>
    <x v="1"/>
  </r>
  <r>
    <s v="01/07/2015-03/07/2015"/>
    <x v="13"/>
    <x v="1"/>
    <x v="3"/>
    <x v="1"/>
    <s v="T23WH1031CW    "/>
    <x v="32"/>
    <d v="2015-07-02T00:00:00"/>
    <n v="100"/>
    <n v="24.05"/>
    <n v="2405"/>
    <s v="SHENZHEN, CHINA                              "/>
    <s v="CELIA, TINA (EM)    "/>
    <n v="149139"/>
    <m/>
    <n v="89690"/>
    <n v="100"/>
    <n v="0"/>
    <n v="15"/>
    <s v="RELEASED FOR SHIPMENT         "/>
    <n v="115"/>
    <x v="2"/>
    <s v="ACT"/>
    <x v="1"/>
  </r>
  <r>
    <s v="01/07/2015-03/07/2015"/>
    <x v="13"/>
    <x v="1"/>
    <x v="3"/>
    <x v="1"/>
    <s v="T23WH0531CW    "/>
    <x v="32"/>
    <d v="2015-07-02T00:00:00"/>
    <n v="100"/>
    <n v="23.95"/>
    <n v="2395"/>
    <s v="SHENZHEN, CHINA                              "/>
    <s v="APPLE,TINA (EM)     "/>
    <n v="149140"/>
    <m/>
    <n v="89691"/>
    <n v="100"/>
    <n v="0"/>
    <n v="15"/>
    <s v="RELEASED FOR SHIPMENT         "/>
    <n v="115"/>
    <x v="2"/>
    <s v="ACT"/>
    <x v="1"/>
  </r>
  <r>
    <s v="01/07/2015-03/07/2015"/>
    <x v="13"/>
    <x v="1"/>
    <x v="3"/>
    <x v="1"/>
    <s v="DWF3651BH      "/>
    <x v="14"/>
    <d v="2015-07-01T00:00:00"/>
    <n v="25"/>
    <n v="111.88"/>
    <n v="2797"/>
    <s v="NING BO, CHINA                               "/>
    <s v="SUNNY (CK)          "/>
    <n v="149093"/>
    <m/>
    <n v="89692"/>
    <n v="80"/>
    <n v="0"/>
    <n v="15"/>
    <s v="PENDING BUYER'S DECISION      "/>
    <n v="95"/>
    <x v="2"/>
    <s v="ACT"/>
    <x v="1"/>
  </r>
  <r>
    <s v="01/07/2015-03/07/2015"/>
    <x v="13"/>
    <x v="1"/>
    <x v="3"/>
    <x v="1"/>
    <s v="6908891459     "/>
    <x v="14"/>
    <d v="2015-07-02T00:00:00"/>
    <n v="478"/>
    <n v="55.04"/>
    <n v="26309.119999999999"/>
    <s v="NING BO, CHINA                               "/>
    <s v="PHONE, SIMON (CK)   "/>
    <n v="149121"/>
    <m/>
    <n v="89693"/>
    <n v="160"/>
    <n v="0"/>
    <n v="15"/>
    <s v="RELEASED FOR SHIPMENT         "/>
    <n v="175"/>
    <x v="2"/>
    <s v="ACT"/>
    <x v="1"/>
  </r>
  <r>
    <s v="01/07/2015-03/07/2015"/>
    <x v="13"/>
    <x v="1"/>
    <x v="3"/>
    <x v="1"/>
    <s v="DWF3651BH      "/>
    <x v="14"/>
    <d v="2015-07-02T00:00:00"/>
    <n v="836"/>
    <n v="111.88"/>
    <n v="93531.68"/>
    <s v="NING BO, CHINA                               "/>
    <s v="JOYCE, PHONE (CK)   "/>
    <n v="149122"/>
    <m/>
    <n v="89694"/>
    <n v="467.7"/>
    <n v="0"/>
    <n v="15"/>
    <s v="PENDING BUYER'S DECISION      "/>
    <n v="482.7"/>
    <x v="2"/>
    <s v="ACT"/>
    <x v="1"/>
  </r>
  <r>
    <s v="04/07/2015-10/07/2015"/>
    <x v="13"/>
    <x v="1"/>
    <x v="3"/>
    <x v="1"/>
    <s v="CKHA20D31      "/>
    <x v="32"/>
    <d v="2015-07-03T00:00:00"/>
    <n v="300"/>
    <n v="38.14"/>
    <n v="11442"/>
    <s v="SHENZHEN, CHINA                              "/>
    <s v="EVA, BETTY (EM)     "/>
    <n v="149142"/>
    <m/>
    <n v="89727"/>
    <n v="200"/>
    <n v="0"/>
    <n v="45"/>
    <s v="RELEASED FOR SHIPMENT         "/>
    <n v="245"/>
    <x v="2"/>
    <s v="ACT"/>
    <x v="1"/>
  </r>
  <r>
    <s v="04/07/2015-10/07/2015"/>
    <x v="13"/>
    <x v="1"/>
    <x v="3"/>
    <x v="1"/>
    <s v="EWA30C41       "/>
    <x v="32"/>
    <d v="2015-07-06T00:00:00"/>
    <n v="25"/>
    <n v="127.95"/>
    <n v="3198.75"/>
    <s v="SHENZHEN, CHINA                              "/>
    <s v="APPLE (EM)          "/>
    <n v="149201"/>
    <m/>
    <n v="89728"/>
    <n v="200"/>
    <n v="0"/>
    <n v="45"/>
    <s v="RELEASED FOR SHIPMENT         "/>
    <n v="245"/>
    <x v="2"/>
    <s v="ACT"/>
    <x v="1"/>
  </r>
  <r>
    <s v="04/07/2015-10/07/2015"/>
    <x v="13"/>
    <x v="1"/>
    <x v="3"/>
    <x v="1"/>
    <s v="DGWH4031       "/>
    <x v="32"/>
    <d v="2015-07-08T00:00:00"/>
    <n v="1200"/>
    <n v="41.9"/>
    <n v="50280"/>
    <s v="SHEN ZHEN, CHINA                             "/>
    <s v="CELIA, APPLE (CK)   "/>
    <n v="149262"/>
    <m/>
    <n v="89729"/>
    <n v="251.4"/>
    <n v="0"/>
    <n v="15"/>
    <s v="RELEASED FOR SHIPMENT         "/>
    <n v="266.39999999999998"/>
    <x v="2"/>
    <s v="ACT"/>
    <x v="1"/>
  </r>
  <r>
    <s v="04/07/2015-10/07/2015"/>
    <x v="13"/>
    <x v="1"/>
    <x v="3"/>
    <x v="1"/>
    <s v="DCH4831L       "/>
    <x v="32"/>
    <d v="2015-07-08T00:00:00"/>
    <n v="2800"/>
    <n v="38.630000000000003"/>
    <n v="108164"/>
    <s v="SHEN ZHEN, CHINA                             "/>
    <s v="APPLE, CELIA (CK)   "/>
    <n v="149263"/>
    <m/>
    <n v="89730"/>
    <n v="540.79999999999995"/>
    <n v="0"/>
    <n v="15"/>
    <s v="RELEASED FOR SHIPMENT         "/>
    <n v="555.79999999999995"/>
    <x v="2"/>
    <s v="ACT"/>
    <x v="1"/>
  </r>
  <r>
    <s v="04/07/2015-10/07/2015"/>
    <x v="13"/>
    <x v="1"/>
    <x v="3"/>
    <x v="1"/>
    <s v="EMC4240        "/>
    <x v="32"/>
    <d v="2015-07-08T00:00:00"/>
    <n v="1600"/>
    <n v="42.55"/>
    <n v="68080"/>
    <s v="SHENZHEN, CHINA                              "/>
    <s v="CELIA, APPLE (EM)   "/>
    <n v="149283"/>
    <m/>
    <n v="89731"/>
    <n v="340.4"/>
    <n v="0"/>
    <n v="15"/>
    <s v="RELEASED FOR SHIPMENT         "/>
    <n v="355.4"/>
    <x v="2"/>
    <s v="ACT"/>
    <x v="1"/>
  </r>
  <r>
    <s v="04/07/2015-10/07/2015"/>
    <x v="13"/>
    <x v="1"/>
    <x v="3"/>
    <x v="1"/>
    <s v="PCH2000TCW-TK  "/>
    <x v="32"/>
    <d v="2015-07-08T00:00:00"/>
    <n v="20"/>
    <n v="79.56"/>
    <n v="1591.2"/>
    <s v="SHENZHEN, CHINA                              "/>
    <s v="CELIA, BETTY (EM)   "/>
    <n v="149284"/>
    <m/>
    <n v="89732"/>
    <n v="100"/>
    <n v="0"/>
    <n v="15"/>
    <s v="RELEASED FOR SHIPMENT         "/>
    <n v="115"/>
    <x v="2"/>
    <s v="ACT"/>
    <x v="1"/>
  </r>
  <r>
    <s v="04/07/2015-10/07/2015"/>
    <x v="13"/>
    <x v="1"/>
    <x v="3"/>
    <x v="1"/>
    <s v="DM25-1571ST    "/>
    <x v="31"/>
    <d v="2015-07-04T00:00:00"/>
    <n v="300"/>
    <n v="127.8"/>
    <n v="38340"/>
    <s v="FUJIAN, CHINA                                "/>
    <s v="SALLY (EM)          "/>
    <n v="149168"/>
    <m/>
    <n v="89734"/>
    <n v="200"/>
    <n v="45"/>
    <n v="100"/>
    <s v="RELEASED FOR SHIPMENT         "/>
    <n v="345"/>
    <x v="2"/>
    <s v="ACT"/>
    <x v="1"/>
  </r>
  <r>
    <s v="04/07/2015-10/07/2015"/>
    <x v="13"/>
    <x v="1"/>
    <x v="3"/>
    <x v="1"/>
    <s v="DFI2309 REV26  "/>
    <x v="14"/>
    <d v="2015-07-03T00:00:00"/>
    <n v="630"/>
    <n v="58.12"/>
    <n v="36615.599999999999"/>
    <s v="NINGBO, CHINA                                "/>
    <s v="SIMON,SUNNY (EM)    "/>
    <n v="149148"/>
    <m/>
    <n v="89735"/>
    <n v="183.1"/>
    <n v="0"/>
    <n v="15"/>
    <s v="RELEASED FOR SHIPMENT         "/>
    <n v="198.1"/>
    <x v="2"/>
    <s v="ACT"/>
    <x v="1"/>
  </r>
  <r>
    <s v="04/07/2015-10/07/2015"/>
    <x v="13"/>
    <x v="1"/>
    <x v="3"/>
    <x v="1"/>
    <s v="BLF34          "/>
    <x v="14"/>
    <d v="2015-07-04T00:00:00"/>
    <n v="324"/>
    <n v="123.1"/>
    <n v="39884.400000000001"/>
    <s v="NING BO, CHINA                               "/>
    <s v="SUNNY, PHONE (CK)   "/>
    <n v="149157"/>
    <m/>
    <n v="89736"/>
    <n v="199.4"/>
    <n v="0"/>
    <n v="15"/>
    <s v="RELEASED FOR SHIPMENT         "/>
    <n v="214.4"/>
    <x v="2"/>
    <s v="ACT"/>
    <x v="1"/>
  </r>
  <r>
    <s v="04/07/2015-10/07/2015"/>
    <x v="13"/>
    <x v="1"/>
    <x v="3"/>
    <x v="1"/>
    <s v="BF9000 REVO7   "/>
    <x v="14"/>
    <d v="2015-07-04T00:00:00"/>
    <n v="380"/>
    <n v="84.01"/>
    <n v="31923.800000000003"/>
    <s v="NING BO, CHINA                               "/>
    <s v="SIMON, PHONE (CK)   "/>
    <n v="149158"/>
    <m/>
    <n v="89737"/>
    <n v="160"/>
    <n v="0"/>
    <n v="15"/>
    <s v="RELEASED FOR SHIPMENT         "/>
    <n v="175"/>
    <x v="2"/>
    <s v="ACT"/>
    <x v="1"/>
  </r>
  <r>
    <s v="04/07/2015-10/07/2015"/>
    <x v="13"/>
    <x v="1"/>
    <x v="3"/>
    <x v="1"/>
    <s v="DFP25G5-1526CU "/>
    <x v="14"/>
    <d v="2015-07-06T00:00:00"/>
    <n v="160"/>
    <n v="218.31"/>
    <n v="34929.599999999999"/>
    <s v="NING BO, CHINA                               "/>
    <s v="JOYCE, ANDY (CK)    "/>
    <n v="149192"/>
    <m/>
    <n v="89738"/>
    <n v="174.65"/>
    <n v="0"/>
    <n v="15"/>
    <s v="RELEASED FOR SHIPMENT         "/>
    <n v="189.65"/>
    <x v="2"/>
    <s v="ACT"/>
    <x v="1"/>
  </r>
  <r>
    <s v="04/07/2015-10/07/2015"/>
    <x v="13"/>
    <x v="1"/>
    <x v="3"/>
    <x v="1"/>
    <s v="DFP25L5-1537W  "/>
    <x v="14"/>
    <d v="2015-07-06T00:00:00"/>
    <n v="200"/>
    <n v="199.06"/>
    <n v="39812"/>
    <s v="NINGBO, CHINA                                "/>
    <s v="JOYCE, ANDY (CK)    "/>
    <n v="149193"/>
    <m/>
    <n v="89739"/>
    <n v="199.1"/>
    <n v="0"/>
    <n v="15"/>
    <s v="RELEASED FOR SHIPMENT         "/>
    <n v="214.1"/>
    <x v="2"/>
    <s v="ACT"/>
    <x v="1"/>
  </r>
  <r>
    <s v="04/07/2015-10/07/2015"/>
    <x v="13"/>
    <x v="1"/>
    <x v="3"/>
    <x v="1"/>
    <s v="DS5629GP       "/>
    <x v="14"/>
    <d v="2015-07-06T00:00:00"/>
    <n v="150"/>
    <n v="74.81"/>
    <n v="11221.5"/>
    <s v="NINGBO, CHINA                                "/>
    <s v="SUNNY, LAKE (CK)    "/>
    <n v="149195"/>
    <m/>
    <n v="89740"/>
    <n v="80"/>
    <n v="0"/>
    <n v="15"/>
    <s v="RELEASED FOR SHIPMENT         "/>
    <n v="95"/>
    <x v="2"/>
    <s v="ACT"/>
    <x v="1"/>
  </r>
  <r>
    <s v="04/07/2015-10/07/2015"/>
    <x v="13"/>
    <x v="1"/>
    <x v="3"/>
    <x v="1"/>
    <s v="DFP25L5-1526GO "/>
    <x v="14"/>
    <d v="2015-07-07T00:00:00"/>
    <n v="100"/>
    <n v="220.67"/>
    <n v="22067"/>
    <s v="NINGBO, CHINA                                "/>
    <s v="JOYCE (CK)          "/>
    <n v="149234"/>
    <m/>
    <n v="89741"/>
    <n v="110.3"/>
    <n v="0"/>
    <n v="15"/>
    <s v="RELEASED FOR SHIPMENT         "/>
    <n v="125.3"/>
    <x v="2"/>
    <s v="ACT"/>
    <x v="1"/>
  </r>
  <r>
    <s v="04/07/2015-10/07/2015"/>
    <x v="13"/>
    <x v="1"/>
    <x v="3"/>
    <x v="1"/>
    <s v="BF39DXP REV    "/>
    <x v="14"/>
    <d v="2015-07-07T00:00:00"/>
    <n v="185"/>
    <n v="136.58000000000001"/>
    <n v="25267.300000000003"/>
    <s v="NING BO, CHINA                               "/>
    <s v="SUMMER, ALAN (CK)   "/>
    <n v="149237"/>
    <m/>
    <n v="89742"/>
    <n v="126.3"/>
    <n v="0"/>
    <n v="15"/>
    <s v="RELEASED FOR SHIPMENT         "/>
    <n v="141.30000000000001"/>
    <x v="2"/>
    <s v="ACT"/>
    <x v="1"/>
  </r>
  <r>
    <s v="04/07/2015-10/07/2015"/>
    <x v="13"/>
    <x v="1"/>
    <x v="3"/>
    <x v="1"/>
    <s v="6908931359     "/>
    <x v="14"/>
    <d v="2015-07-07T00:00:00"/>
    <n v="456"/>
    <n v="146.76"/>
    <n v="66922.559999999998"/>
    <s v="NING BO, CHINA                               "/>
    <s v="SIMON, SUNNY (CK)   "/>
    <n v="149238"/>
    <m/>
    <n v="89743"/>
    <n v="334.6"/>
    <n v="0"/>
    <n v="15"/>
    <s v="RELEASED FOR SHIPMENT         "/>
    <n v="349.6"/>
    <x v="2"/>
    <s v="ACT"/>
    <x v="1"/>
  </r>
  <r>
    <s v="04/07/2015-10/07/2015"/>
    <x v="13"/>
    <x v="1"/>
    <x v="3"/>
    <x v="1"/>
    <s v="DFP26L-1478W   "/>
    <x v="14"/>
    <d v="2015-07-08T00:00:00"/>
    <n v="324"/>
    <n v="146.76"/>
    <n v="47550.239999999998"/>
    <s v="NING BO, CHINA                               "/>
    <s v="JOYCE (CK)          "/>
    <n v="149260"/>
    <m/>
    <n v="89744"/>
    <n v="237.75"/>
    <n v="0"/>
    <n v="15"/>
    <s v="RELEASED FOR SHIPMENT         "/>
    <n v="252.75"/>
    <x v="2"/>
    <s v="ACT"/>
    <x v="1"/>
  </r>
  <r>
    <s v="04/07/2015-10/07/2015"/>
    <x v="13"/>
    <x v="1"/>
    <x v="3"/>
    <x v="1"/>
    <s v="BLF74          "/>
    <x v="14"/>
    <d v="2015-07-08T00:00:00"/>
    <n v="136"/>
    <n v="245.1"/>
    <n v="33333.599999999999"/>
    <s v="NING BO, CHINA                               "/>
    <s v="SUMMER, SIMON (CK)  "/>
    <n v="149261"/>
    <m/>
    <n v="89745"/>
    <n v="166.7"/>
    <n v="0"/>
    <n v="15"/>
    <s v="RELEASED FOR SHIPMENT         "/>
    <n v="181.7"/>
    <x v="2"/>
    <s v="ACT"/>
    <x v="1"/>
  </r>
  <r>
    <s v="04/07/2015-10/07/2015"/>
    <x v="13"/>
    <x v="1"/>
    <x v="3"/>
    <x v="1"/>
    <s v="DS5629GB       "/>
    <x v="14"/>
    <d v="2015-07-09T00:00:00"/>
    <n v="1368"/>
    <n v="71.83"/>
    <n v="98263.44"/>
    <s v="NING BO, CHINA                               "/>
    <s v="SIMON, ALAN (CK)    "/>
    <n v="149294"/>
    <m/>
    <n v="89746"/>
    <n v="491.3"/>
    <n v="0"/>
    <n v="15"/>
    <s v="RELEASED FOR SHIPMENT         "/>
    <n v="506.3"/>
    <x v="2"/>
    <s v="ACT"/>
    <x v="1"/>
  </r>
  <r>
    <s v="04/07/2015-10/07/2015"/>
    <x v="13"/>
    <x v="1"/>
    <x v="3"/>
    <x v="1"/>
    <s v="6908931359     "/>
    <x v="14"/>
    <d v="2015-07-09T00:00:00"/>
    <n v="192"/>
    <n v="146.76"/>
    <n v="28177.919999999998"/>
    <s v="NING BO, CHINA                               "/>
    <s v="JOYCE, SUNNY (CK)   "/>
    <n v="149298"/>
    <m/>
    <n v="89747"/>
    <n v="140.9"/>
    <n v="0"/>
    <n v="15"/>
    <s v="PENDING BUYER'S DECISION      "/>
    <n v="155.9"/>
    <x v="2"/>
    <s v="ACT"/>
    <x v="1"/>
  </r>
  <r>
    <s v="11/07/2015-17/07/2015"/>
    <x v="13"/>
    <x v="1"/>
    <x v="3"/>
    <x v="1"/>
    <s v="PF3033HG       "/>
    <x v="31"/>
    <d v="2015-07-11T00:00:00"/>
    <n v="337"/>
    <n v="122.04"/>
    <n v="41127.480000000003"/>
    <s v="FUZHOU, CHINA                                "/>
    <s v="SALLY (EM)          "/>
    <n v="149352"/>
    <m/>
    <n v="89902"/>
    <n v="205.6"/>
    <n v="45"/>
    <n v="100"/>
    <s v="RELEASED FOR SHIPMENT         "/>
    <n v="350.6"/>
    <x v="2"/>
    <s v="ACT"/>
    <x v="1"/>
  </r>
  <r>
    <s v="11/07/2015-17/07/2015"/>
    <x v="13"/>
    <x v="1"/>
    <x v="3"/>
    <x v="1"/>
    <s v="EUH05B34CT     "/>
    <x v="32"/>
    <d v="2015-07-10T00:00:00"/>
    <n v="25"/>
    <n v="125.18"/>
    <n v="3129.5"/>
    <s v="SHEN ZHEN, CHINA                             "/>
    <s v="APPLE, EVA (CK)     "/>
    <n v="149323"/>
    <m/>
    <n v="89903"/>
    <n v="100"/>
    <n v="0"/>
    <n v="15"/>
    <s v="RELEASED FOR SHIPMENT         "/>
    <n v="115"/>
    <x v="2"/>
    <s v="ACT"/>
    <x v="1"/>
  </r>
  <r>
    <s v="11/07/2015-17/07/2015"/>
    <x v="13"/>
    <x v="1"/>
    <x v="3"/>
    <x v="1"/>
    <s v="EUH08B24CT     "/>
    <x v="32"/>
    <d v="2015-07-10T00:00:00"/>
    <n v="25"/>
    <n v="150.77000000000001"/>
    <n v="3769.2500000000005"/>
    <s v="SHEN ZHEN, CHINA                             "/>
    <s v="APPLE, EVA (CK)     "/>
    <n v="149326"/>
    <m/>
    <n v="89904"/>
    <n v="100"/>
    <n v="0"/>
    <n v="15"/>
    <s v="RELEASED FOR SHIPMENT         "/>
    <n v="115"/>
    <x v="2"/>
    <s v="ACT"/>
    <x v="1"/>
  </r>
  <r>
    <s v="11/07/2015-17/07/2015"/>
    <x v="13"/>
    <x v="1"/>
    <x v="3"/>
    <x v="1"/>
    <s v="EUH05B74CT     "/>
    <x v="32"/>
    <d v="2015-07-10T00:00:00"/>
    <n v="50"/>
    <n v="135.79"/>
    <n v="6789.5"/>
    <s v="SHEN ZHEN, CHINA                             "/>
    <s v="APPLE, EVA (CK)     "/>
    <n v="149327"/>
    <m/>
    <n v="89905"/>
    <n v="100"/>
    <n v="0"/>
    <n v="15"/>
    <s v="RELEASED FOR SHIPMENT         "/>
    <n v="115"/>
    <x v="2"/>
    <s v="ACT"/>
    <x v="1"/>
  </r>
  <r>
    <s v="11/07/2015-17/07/2015"/>
    <x v="13"/>
    <x v="1"/>
    <x v="3"/>
    <x v="1"/>
    <s v="EUH05B31T      "/>
    <x v="32"/>
    <d v="2015-07-10T00:00:00"/>
    <n v="50"/>
    <n v="106.55"/>
    <n v="5327.5"/>
    <s v="SHEN ZHEN, CHINA                             "/>
    <s v="EVA, APPLE (CK)     "/>
    <n v="149328"/>
    <m/>
    <n v="89906"/>
    <n v="100"/>
    <n v="0"/>
    <n v="15"/>
    <s v="RELEASED FOR SHIPMENT         "/>
    <n v="115"/>
    <x v="2"/>
    <s v="ACT"/>
    <x v="1"/>
  </r>
  <r>
    <s v="11/07/2015-17/07/2015"/>
    <x v="13"/>
    <x v="1"/>
    <x v="3"/>
    <x v="1"/>
    <s v="EUH03B31T      "/>
    <x v="32"/>
    <d v="2015-07-13T00:00:00"/>
    <n v="50"/>
    <n v="104.49"/>
    <n v="5224.5"/>
    <s v="SHENZHEN, CHINA                              "/>
    <s v="EVA, APPLE (EM)     "/>
    <n v="149392"/>
    <m/>
    <n v="89907"/>
    <n v="100"/>
    <n v="0"/>
    <n v="15"/>
    <s v="RELEASED FOR SHIPMENT         "/>
    <n v="115"/>
    <x v="2"/>
    <s v="ACT"/>
    <x v="1"/>
  </r>
  <r>
    <s v="11/07/2015-17/07/2015"/>
    <x v="13"/>
    <x v="1"/>
    <x v="3"/>
    <x v="1"/>
    <s v="EUH03B11T      "/>
    <x v="32"/>
    <d v="2015-07-13T00:00:00"/>
    <n v="25"/>
    <n v="105.56"/>
    <n v="2639"/>
    <s v="SHENZHEN, CHINA                              "/>
    <s v="EVA APPLE (EM)      "/>
    <n v="149393"/>
    <m/>
    <n v="89908"/>
    <n v="100"/>
    <n v="0"/>
    <n v="15"/>
    <s v="RELEASED FOR SHIPMENT         "/>
    <n v="115"/>
    <x v="2"/>
    <s v="ACT"/>
    <x v="1"/>
  </r>
  <r>
    <s v="11/07/2015-17/07/2015"/>
    <x v="13"/>
    <x v="1"/>
    <x v="3"/>
    <x v="1"/>
    <s v="EUH03B24CT     "/>
    <x v="32"/>
    <d v="2015-07-13T00:00:00"/>
    <n v="25"/>
    <n v="124.19"/>
    <n v="3104.75"/>
    <s v="SHENZHEN, CHINA                              "/>
    <s v="APPLE,  EVA (EM)    "/>
    <n v="149394"/>
    <m/>
    <n v="89909"/>
    <n v="100"/>
    <n v="0"/>
    <n v="15"/>
    <s v="RELEASED FOR SHIPMENT         "/>
    <n v="115"/>
    <x v="2"/>
    <s v="ACT"/>
    <x v="1"/>
  </r>
  <r>
    <s v="11/07/2015-17/07/2015"/>
    <x v="13"/>
    <x v="1"/>
    <x v="3"/>
    <x v="1"/>
    <s v="RFI820D31      "/>
    <x v="32"/>
    <d v="2015-07-14T00:00:00"/>
    <n v="75"/>
    <n v="65.12"/>
    <n v="4884"/>
    <s v="SHEN ZHEN, CHINA                             "/>
    <s v="APPLE (CK)          "/>
    <n v="149421"/>
    <m/>
    <n v="89910"/>
    <n v="200"/>
    <n v="0"/>
    <n v="45"/>
    <s v="RELEASED FOR SHIPMENT         "/>
    <n v="245"/>
    <x v="2"/>
    <s v="ACT"/>
    <x v="1"/>
  </r>
  <r>
    <s v="11/07/2015-17/07/2015"/>
    <x v="13"/>
    <x v="1"/>
    <x v="3"/>
    <x v="1"/>
    <s v="RFI830D31      "/>
    <x v="32"/>
    <d v="2015-07-15T00:00:00"/>
    <n v="25"/>
    <n v="65.97"/>
    <n v="1649.25"/>
    <s v="SHEN ZHEN, CHINA                             "/>
    <s v="APPLE (CK)          "/>
    <n v="149446"/>
    <m/>
    <n v="89911"/>
    <n v="100"/>
    <n v="0"/>
    <n v="22.5"/>
    <s v="RELEASED FOR SHIPMENT         "/>
    <n v="122.5"/>
    <x v="2"/>
    <s v="ACT"/>
    <x v="1"/>
  </r>
  <r>
    <s v="11/07/2015-17/07/2015"/>
    <x v="13"/>
    <x v="1"/>
    <x v="3"/>
    <x v="1"/>
    <s v="FFIH15A31      "/>
    <x v="32"/>
    <d v="2015-07-15T00:00:00"/>
    <n v="25"/>
    <n v="46.75"/>
    <n v="1168.75"/>
    <s v="SHEN ZHEN, CHINA                             "/>
    <s v="EVA, APPLE (CK)     "/>
    <n v="149447"/>
    <m/>
    <n v="89912"/>
    <n v="100"/>
    <n v="0"/>
    <n v="22.5"/>
    <s v="RELEASED FOR SHIPMENT         "/>
    <n v="122.5"/>
    <x v="2"/>
    <s v="ACT"/>
    <x v="1"/>
  </r>
  <r>
    <s v="11/07/2015-17/07/2015"/>
    <x v="13"/>
    <x v="1"/>
    <x v="3"/>
    <x v="1"/>
    <s v="EWA20C21       "/>
    <x v="32"/>
    <d v="2015-07-16T00:00:00"/>
    <n v="25"/>
    <n v="86.31"/>
    <n v="2157.75"/>
    <s v="SHEN ZHEN, CHINA                             "/>
    <s v="APPLE, EVA (CK)     "/>
    <n v="149470"/>
    <m/>
    <n v="89913"/>
    <n v="100"/>
    <n v="0"/>
    <n v="15"/>
    <s v="RELEASED FOR SHIPMENT         "/>
    <n v="115"/>
    <x v="2"/>
    <s v="ACT"/>
    <x v="1"/>
  </r>
  <r>
    <s v="11/07/2015-17/07/2015"/>
    <x v="13"/>
    <x v="1"/>
    <x v="3"/>
    <x v="1"/>
    <s v="EWA20C31       "/>
    <x v="32"/>
    <d v="2015-07-16T00:00:00"/>
    <n v="25"/>
    <n v="86.31"/>
    <n v="2157.75"/>
    <s v="SHEN ZHEN, CHINA                             "/>
    <s v="EVA, APPLE (CK)     "/>
    <n v="149471"/>
    <m/>
    <n v="89914"/>
    <n v="100"/>
    <n v="0"/>
    <n v="15"/>
    <s v="RELEASED FOR SHIPMENT         "/>
    <n v="115"/>
    <x v="2"/>
    <s v="ACT"/>
    <x v="1"/>
  </r>
  <r>
    <s v="11/07/2015-17/07/2015"/>
    <x v="13"/>
    <x v="1"/>
    <x v="3"/>
    <x v="1"/>
    <s v="RFI830D31W     "/>
    <x v="32"/>
    <d v="2015-07-16T00:00:00"/>
    <n v="50"/>
    <n v="65.97"/>
    <n v="3298.5"/>
    <s v="SHEN ZHEN, CHINA                             "/>
    <s v="APPLE, EVA (CK)     "/>
    <n v="149472"/>
    <m/>
    <n v="89915"/>
    <n v="100"/>
    <n v="0"/>
    <n v="15"/>
    <s v="RELEASED FOR SHIPMENT         "/>
    <n v="115"/>
    <x v="2"/>
    <s v="ACT"/>
    <x v="1"/>
  </r>
  <r>
    <s v="11/07/2015-17/07/2015"/>
    <x v="13"/>
    <x v="1"/>
    <x v="3"/>
    <x v="1"/>
    <s v="CUH05B31T      "/>
    <x v="32"/>
    <d v="2015-07-16T00:00:00"/>
    <n v="600"/>
    <n v="46.77"/>
    <n v="28062.000000000004"/>
    <s v="SHEN ZHEN, CHINA                             "/>
    <s v="APPLE, EVA (CK)     "/>
    <n v="149473"/>
    <m/>
    <n v="89916"/>
    <n v="200"/>
    <n v="0"/>
    <n v="15"/>
    <s v="RELEASED FOR SHIPMENT         "/>
    <n v="215"/>
    <x v="2"/>
    <s v="ACT"/>
    <x v="1"/>
  </r>
  <r>
    <s v="11/07/2015-17/07/2015"/>
    <x v="13"/>
    <x v="1"/>
    <x v="3"/>
    <x v="1"/>
    <s v="DS5629GP       "/>
    <x v="14"/>
    <d v="2015-07-10T00:00:00"/>
    <n v="200"/>
    <n v="74.81"/>
    <n v="14962"/>
    <s v="NING BO, CHINA                               "/>
    <s v="SUNNY, SIMON (CK)   "/>
    <n v="149329"/>
    <m/>
    <n v="89917"/>
    <n v="80"/>
    <n v="0"/>
    <n v="15"/>
    <s v="RELEASED FOR SHIPMENT         "/>
    <n v="95"/>
    <x v="2"/>
    <s v="ACT"/>
    <x v="1"/>
  </r>
  <r>
    <s v="11/07/2015-17/07/2015"/>
    <x v="13"/>
    <x v="1"/>
    <x v="3"/>
    <x v="1"/>
    <s v="DWF3651B       "/>
    <x v="14"/>
    <d v="2015-07-10T00:00:00"/>
    <n v="768"/>
    <n v="110.44"/>
    <n v="84817.919999999998"/>
    <s v="NING BO, CHINA                               "/>
    <s v="SIMON, ALAN (CK)    "/>
    <n v="149333"/>
    <m/>
    <n v="89918"/>
    <n v="424.1"/>
    <n v="0"/>
    <n v="15"/>
    <s v="RELEASED FOR SHIPMENT         "/>
    <n v="439.1"/>
    <x v="2"/>
    <s v="ACT"/>
    <x v="1"/>
  </r>
  <r>
    <s v="11/07/2015-17/07/2015"/>
    <x v="13"/>
    <x v="1"/>
    <x v="3"/>
    <x v="1"/>
    <s v="BLF50          "/>
    <x v="14"/>
    <d v="2015-07-13T00:00:00"/>
    <n v="464"/>
    <n v="150.72999999999999"/>
    <n v="69938.720000000001"/>
    <s v="NING BO, CHINA                               "/>
    <s v="SIMON, SUNNY (CK)   "/>
    <n v="149377"/>
    <m/>
    <n v="89919"/>
    <n v="349.7"/>
    <n v="0"/>
    <n v="15"/>
    <s v="PENDING BUYER'S DECISION      "/>
    <n v="364.7"/>
    <x v="2"/>
    <s v="ACT"/>
    <x v="1"/>
  </r>
  <r>
    <s v="11/07/2015-17/07/2015"/>
    <x v="13"/>
    <x v="1"/>
    <x v="3"/>
    <x v="1"/>
    <s v="DFP20L-1331WH  "/>
    <x v="14"/>
    <d v="2015-07-14T00:00:00"/>
    <n v="775"/>
    <n v="88.43"/>
    <n v="68533.25"/>
    <s v="NINGBO, CHINA                                "/>
    <s v="JOYCE (CK)          "/>
    <n v="149404"/>
    <m/>
    <n v="89920"/>
    <n v="342.7"/>
    <n v="0"/>
    <n v="15"/>
    <s v="RELEASED FOR SHIPMENT         "/>
    <n v="357.7"/>
    <x v="2"/>
    <s v="ACT"/>
    <x v="1"/>
  </r>
  <r>
    <s v="11/07/2015-17/07/2015"/>
    <x v="13"/>
    <x v="1"/>
    <x v="3"/>
    <x v="1"/>
    <s v="DFI2309 REV26  "/>
    <x v="14"/>
    <d v="2015-07-14T00:00:00"/>
    <n v="310"/>
    <n v="58.12"/>
    <n v="18017.2"/>
    <s v="NING BO, CHINA                               "/>
    <s v="SIMON, ALAN (CK)    "/>
    <n v="149406"/>
    <m/>
    <n v="89921"/>
    <n v="160"/>
    <n v="0"/>
    <n v="15"/>
    <s v="RELEASED FOR SHIPMENT         "/>
    <n v="175"/>
    <x v="2"/>
    <s v="ACT"/>
    <x v="1"/>
  </r>
  <r>
    <s v="11/07/2015-17/07/2015"/>
    <x v="13"/>
    <x v="1"/>
    <x v="3"/>
    <x v="1"/>
    <s v="DFP26L-1478W   "/>
    <x v="14"/>
    <d v="2015-07-15T00:00:00"/>
    <n v="162"/>
    <n v="146.69999999999999"/>
    <n v="23765.399999999998"/>
    <s v="NING BO, CHINA                               "/>
    <s v="JOYCE (DYLAN)       "/>
    <n v="149449"/>
    <m/>
    <n v="89922"/>
    <n v="118.9"/>
    <n v="0"/>
    <n v="15"/>
    <s v="RELEASED FOR SHIPMENT         "/>
    <n v="133.9"/>
    <x v="2"/>
    <s v="ACT"/>
    <x v="1"/>
  </r>
  <r>
    <s v="11/07/2015-17/07/2015"/>
    <x v="13"/>
    <x v="1"/>
    <x v="3"/>
    <x v="1"/>
    <s v="CS-1205        "/>
    <x v="14"/>
    <d v="2015-07-15T00:00:00"/>
    <n v="1240"/>
    <n v="37.71"/>
    <n v="46760.4"/>
    <s v="NING BO, CHINA                               "/>
    <s v="SUNNY, ZITA (DYLAN) "/>
    <n v="149450"/>
    <m/>
    <n v="89923"/>
    <n v="233.8"/>
    <n v="0"/>
    <n v="15"/>
    <s v="REJECTED FOR SHIPMENT         "/>
    <n v="248.8"/>
    <x v="2"/>
    <s v="ACT"/>
    <x v="1"/>
  </r>
  <r>
    <s v="11/07/2015-17/07/2015"/>
    <x v="13"/>
    <x v="1"/>
    <x v="3"/>
    <x v="1"/>
    <s v="DS5629GB       "/>
    <x v="14"/>
    <d v="2015-07-16T00:00:00"/>
    <n v="1110"/>
    <n v="71.83"/>
    <n v="79731.3"/>
    <s v="NINGBO, CHINA                                "/>
    <s v="SIMON, ZITA (DYLAN) "/>
    <n v="149476"/>
    <m/>
    <n v="89924"/>
    <n v="398.7"/>
    <n v="0"/>
    <n v="15"/>
    <s v="RELEASED FOR SHIPMENT         "/>
    <n v="413.7"/>
    <x v="2"/>
    <s v="ACT"/>
    <x v="1"/>
  </r>
  <r>
    <s v="18/07/2015-24/07/2015"/>
    <x v="13"/>
    <x v="1"/>
    <x v="3"/>
    <x v="1"/>
    <s v="EUH10B24CT     "/>
    <x v="32"/>
    <d v="2015-07-23T00:00:00"/>
    <n v="25"/>
    <n v="166.79"/>
    <n v="4169.75"/>
    <s v="SHENZHEN, CHINA                              "/>
    <s v="CELIA, BETTY (EM)   "/>
    <n v="149721"/>
    <m/>
    <n v="89994"/>
    <n v="100"/>
    <n v="0"/>
    <n v="22.5"/>
    <s v="RELEASED FOR SHIPMENT         "/>
    <n v="122.5"/>
    <x v="2"/>
    <s v="ACT"/>
    <x v="1"/>
  </r>
  <r>
    <s v="18/07/2015-24/07/2015"/>
    <x v="13"/>
    <x v="1"/>
    <x v="3"/>
    <x v="1"/>
    <s v="EUH10B84CT     "/>
    <x v="32"/>
    <d v="2015-07-23T00:00:00"/>
    <n v="25"/>
    <n v="161.38999999999999"/>
    <n v="4034.7499999999995"/>
    <s v="SHENZHEN, CHINA                              "/>
    <s v="CELIA, B ETTY (EM)  "/>
    <n v="149722"/>
    <m/>
    <n v="89995"/>
    <n v="100"/>
    <n v="0"/>
    <n v="22.5"/>
    <s v="RELEASED FOR SHIPMENT         "/>
    <n v="122.5"/>
    <x v="2"/>
    <s v="ACT"/>
    <x v="1"/>
  </r>
  <r>
    <s v="18/07/2015-24/07/2015"/>
    <x v="13"/>
    <x v="1"/>
    <x v="3"/>
    <x v="1"/>
    <s v="PF2325HL       "/>
    <x v="31"/>
    <d v="2015-07-21T00:00:00"/>
    <n v="1572"/>
    <n v="107"/>
    <n v="168204"/>
    <s v="FUZHOU, CHINA                                "/>
    <s v="SALLY (CK)          "/>
    <n v="149638"/>
    <m/>
    <n v="89996"/>
    <n v="841"/>
    <n v="45"/>
    <n v="100"/>
    <s v="RELEASED FOR SHIPMENT         "/>
    <n v="986"/>
    <x v="2"/>
    <s v="ACT"/>
    <x v="1"/>
  </r>
  <r>
    <s v="18/07/2015-24/07/2015"/>
    <x v="13"/>
    <x v="1"/>
    <x v="3"/>
    <x v="1"/>
    <s v="DM25-1252E     "/>
    <x v="33"/>
    <d v="2015-07-18T00:00:00"/>
    <n v="223"/>
    <n v="172.46"/>
    <n v="38458.58"/>
    <s v="DONGGUAN, CHINA                              "/>
    <s v="TINA (CK)           "/>
    <n v="149545"/>
    <m/>
    <n v="89997"/>
    <n v="200"/>
    <n v="0"/>
    <n v="40"/>
    <s v="RELEASED FOR SHIPMENT         "/>
    <n v="240"/>
    <x v="2"/>
    <s v="ACT"/>
    <x v="1"/>
  </r>
  <r>
    <s v="18/07/2015-24/07/2015"/>
    <x v="13"/>
    <x v="1"/>
    <x v="3"/>
    <x v="1"/>
    <s v="DFP26L-1478W   "/>
    <x v="14"/>
    <d v="2015-07-18T00:00:00"/>
    <n v="324"/>
    <n v="146.76"/>
    <n v="47550.239999999998"/>
    <s v="NING BO, CHINA                               "/>
    <s v="JOYCE, SUNNY (DYLAN)"/>
    <n v="149542"/>
    <m/>
    <n v="89998"/>
    <n v="237.75"/>
    <n v="0"/>
    <n v="15"/>
    <s v="RELEASED FOR SHIPMENT         "/>
    <n v="252.75"/>
    <x v="2"/>
    <s v="ACT"/>
    <x v="1"/>
  </r>
  <r>
    <s v="18/07/2015-24/07/2015"/>
    <x v="13"/>
    <x v="1"/>
    <x v="3"/>
    <x v="1"/>
    <s v="BF45DXP        "/>
    <x v="14"/>
    <d v="2015-07-18T00:00:00"/>
    <n v="131"/>
    <n v="176.61"/>
    <n v="23135.910000000003"/>
    <s v="NING BO, CHINA                               "/>
    <s v="SUMMER, JOYCE -DYLAN"/>
    <n v="149544"/>
    <m/>
    <n v="89999"/>
    <n v="115.7"/>
    <n v="0"/>
    <n v="15"/>
    <s v="RELEASED FOR SHIPMENT         "/>
    <n v="130.69999999999999"/>
    <x v="2"/>
    <s v="ACT"/>
    <x v="1"/>
  </r>
  <r>
    <s v="18/07/2015-24/07/2015"/>
    <x v="13"/>
    <x v="1"/>
    <x v="3"/>
    <x v="1"/>
    <s v="DS5629GB       "/>
    <x v="14"/>
    <d v="2015-07-20T00:00:00"/>
    <n v="594"/>
    <n v="71.83"/>
    <n v="42667.02"/>
    <s v="NING BO, CHINA                               "/>
    <s v="SIMON, SUNNY (DYLAN)"/>
    <n v="149572"/>
    <m/>
    <n v="90000"/>
    <n v="213.3"/>
    <n v="0"/>
    <n v="15"/>
    <s v="RELEASED FOR SHIPMENT         "/>
    <n v="228.3"/>
    <x v="2"/>
    <s v="ACT"/>
    <x v="1"/>
  </r>
  <r>
    <s v="18/07/2015-24/07/2015"/>
    <x v="13"/>
    <x v="1"/>
    <x v="3"/>
    <x v="1"/>
    <s v="DFP26L-1478W   "/>
    <x v="14"/>
    <d v="2015-07-17T00:00:00"/>
    <n v="162"/>
    <n v="146.79"/>
    <n v="23779.98"/>
    <s v="NINGBO, CHINA                                "/>
    <s v="JOYCE (DYLAN)       "/>
    <n v="149510"/>
    <m/>
    <n v="90001"/>
    <n v="118.9"/>
    <n v="0"/>
    <n v="15"/>
    <s v="RELEASED FOR SHIPMENT         "/>
    <n v="133.9"/>
    <x v="2"/>
    <s v="ACT"/>
    <x v="1"/>
  </r>
  <r>
    <s v="18/07/2015-24/07/2015"/>
    <x v="13"/>
    <x v="1"/>
    <x v="3"/>
    <x v="1"/>
    <s v="DFG2562 (REV05)"/>
    <x v="14"/>
    <d v="2015-07-21T00:00:00"/>
    <n v="600"/>
    <n v="69.94"/>
    <n v="41964"/>
    <s v="NING BO, CHINA                               "/>
    <s v="SUMMER, ZITA (DYLAN)"/>
    <n v="149612"/>
    <m/>
    <n v="90002"/>
    <n v="209.8"/>
    <n v="0"/>
    <n v="15"/>
    <s v="RELEASED FOR SHIPMENT         "/>
    <n v="224.8"/>
    <x v="2"/>
    <s v="ACT"/>
    <x v="1"/>
  </r>
  <r>
    <s v="18/07/2015-24/07/2015"/>
    <x v="13"/>
    <x v="1"/>
    <x v="3"/>
    <x v="1"/>
    <s v="DF3015         "/>
    <x v="14"/>
    <d v="2015-07-21T00:00:00"/>
    <n v="273"/>
    <n v="132.13"/>
    <n v="36071.49"/>
    <s v="NING BO, CHINA                               "/>
    <s v="SIMON, SUMMER -DYLAN"/>
    <n v="149614"/>
    <m/>
    <n v="90003"/>
    <n v="180.4"/>
    <n v="0"/>
    <n v="15"/>
    <s v="RELEASED FOR SHIPMENT         "/>
    <n v="195.4"/>
    <x v="2"/>
    <s v="ACT"/>
    <x v="1"/>
  </r>
  <r>
    <s v="18/07/2015-24/07/2015"/>
    <x v="13"/>
    <x v="1"/>
    <x v="3"/>
    <x v="1"/>
    <s v="DS5629CR       "/>
    <x v="14"/>
    <d v="2015-07-22T00:00:00"/>
    <n v="183"/>
    <n v="71.73"/>
    <n v="13126.59"/>
    <s v="NINGBO, CHINA                                "/>
    <s v="SUNNY, ALAN (CK)    "/>
    <n v="149670"/>
    <m/>
    <n v="90004"/>
    <n v="80"/>
    <n v="0"/>
    <n v="15"/>
    <s v="RELEASED FOR SHIPMENT         "/>
    <n v="95"/>
    <x v="2"/>
    <s v="ACT"/>
    <x v="1"/>
  </r>
  <r>
    <s v="18/07/2015-24/07/2015"/>
    <x v="13"/>
    <x v="1"/>
    <x v="3"/>
    <x v="1"/>
    <s v="BF9000 REVO7   "/>
    <x v="14"/>
    <d v="2015-07-22T00:00:00"/>
    <n v="380"/>
    <n v="84.01"/>
    <n v="31923.800000000003"/>
    <s v="NING BO, CHINA                               "/>
    <s v="JOYCE, SUNNY (CK)   "/>
    <n v="149673"/>
    <m/>
    <n v="90005"/>
    <n v="160"/>
    <n v="0"/>
    <n v="15"/>
    <s v="RELEASED FOR SHIPMENT         "/>
    <n v="175"/>
    <x v="2"/>
    <s v="ACT"/>
    <x v="1"/>
  </r>
  <r>
    <s v="18/07/2015-24/07/2015"/>
    <x v="13"/>
    <x v="1"/>
    <x v="3"/>
    <x v="1"/>
    <s v="DF2524L        "/>
    <x v="14"/>
    <d v="2015-07-22T00:00:00"/>
    <n v="250"/>
    <n v="62.35"/>
    <n v="15587.5"/>
    <s v="NING BO, CHINA                               "/>
    <s v="SUMMER, ALAN (DYLAN)"/>
    <n v="149674"/>
    <m/>
    <n v="90006"/>
    <n v="80"/>
    <n v="0"/>
    <n v="15"/>
    <s v="RELEASED FOR SHIPMENT         "/>
    <n v="95"/>
    <x v="2"/>
    <s v="ACT"/>
    <x v="1"/>
  </r>
  <r>
    <s v="18/07/2015-24/07/2015"/>
    <x v="13"/>
    <x v="1"/>
    <x v="3"/>
    <x v="1"/>
    <s v="DFG2562 (REV05)"/>
    <x v="14"/>
    <d v="2015-07-22T00:00:00"/>
    <n v="840"/>
    <n v="69.94"/>
    <n v="58749.599999999999"/>
    <s v="NINGBO, CHINA                                "/>
    <s v="JOYCE, ALAN (CK)    "/>
    <n v="149675"/>
    <m/>
    <n v="90007"/>
    <n v="293.75"/>
    <n v="0"/>
    <n v="15"/>
    <s v="RELEASED FOR SHIPMENT         "/>
    <n v="308.75"/>
    <x v="2"/>
    <s v="ACT"/>
    <x v="1"/>
  </r>
  <r>
    <s v="18/07/2015-24/07/2015"/>
    <x v="13"/>
    <x v="1"/>
    <x v="3"/>
    <x v="1"/>
    <s v="6901861100     "/>
    <x v="14"/>
    <d v="2015-07-23T00:00:00"/>
    <n v="152"/>
    <n v="57.68"/>
    <n v="8767.36"/>
    <s v="NINGBO, CHINA                                "/>
    <s v="SUNNY (CK)          "/>
    <n v="149711"/>
    <m/>
    <n v="90008"/>
    <n v="80"/>
    <n v="0"/>
    <n v="15"/>
    <s v="RELEASED FOR SHIPMENT         "/>
    <n v="95"/>
    <x v="2"/>
    <s v="ACT"/>
    <x v="1"/>
  </r>
  <r>
    <s v="18/07/2015-24/07/2015"/>
    <x v="13"/>
    <x v="1"/>
    <x v="3"/>
    <x v="1"/>
    <s v="BLF50-AU       "/>
    <x v="14"/>
    <d v="2015-07-24T00:00:00"/>
    <n v="112"/>
    <n v="147.47999999999999"/>
    <n v="16517.759999999998"/>
    <s v="NING BO, CHINA                               "/>
    <s v="JOYCE (CK)          "/>
    <n v="149729"/>
    <m/>
    <n v="90010"/>
    <n v="82.6"/>
    <n v="0"/>
    <n v="15"/>
    <s v="RELEASED FOR SHIPMENT         "/>
    <n v="97.6"/>
    <x v="2"/>
    <s v="ACT"/>
    <x v="1"/>
  </r>
  <r>
    <s v="18/07/2015-24/07/2015"/>
    <x v="13"/>
    <x v="1"/>
    <x v="3"/>
    <x v="1"/>
    <s v="DFP25L5-1537W  "/>
    <x v="14"/>
    <d v="2015-07-24T00:00:00"/>
    <n v="100"/>
    <n v="199.06"/>
    <n v="19906"/>
    <s v="NING BO, CHINA                               "/>
    <s v="JOYCE, SIMON (CK)   "/>
    <n v="149731"/>
    <m/>
    <n v="90011"/>
    <n v="99.5"/>
    <n v="0"/>
    <n v="15"/>
    <s v="PENDING BUYER'S DECISION      "/>
    <n v="114.5"/>
    <x v="2"/>
    <s v="ACT"/>
    <x v="1"/>
  </r>
  <r>
    <s v="25/07/2015-31/07/2015"/>
    <x v="13"/>
    <x v="1"/>
    <x v="3"/>
    <x v="1"/>
    <s v="DM25-1571ST    "/>
    <x v="31"/>
    <d v="2015-07-27T00:00:00"/>
    <n v="300"/>
    <n v="127.8"/>
    <n v="38340"/>
    <s v="FUZHOU, CHINA                                "/>
    <s v="SALLY (CK)          "/>
    <n v="149811"/>
    <m/>
    <n v="90185"/>
    <n v="200"/>
    <n v="45"/>
    <n v="100"/>
    <s v="RELEASED FOR SHIPMENT         "/>
    <n v="345"/>
    <x v="2"/>
    <s v="ACT"/>
    <x v="1"/>
  </r>
  <r>
    <s v="25/07/2015-31/07/2015"/>
    <x v="13"/>
    <x v="1"/>
    <x v="3"/>
    <x v="1"/>
    <s v="CKHA20D31W     "/>
    <x v="32"/>
    <d v="2015-07-29T00:00:00"/>
    <n v="75"/>
    <n v="39.64"/>
    <n v="2973"/>
    <s v="SHENZHEN, CHINA                              "/>
    <s v="CELIA, BETTY (EM)   "/>
    <n v="149898"/>
    <m/>
    <n v="90186"/>
    <n v="100"/>
    <n v="0"/>
    <n v="15"/>
    <s v="RELEASED FOR SHIPMENT         "/>
    <n v="115"/>
    <x v="2"/>
    <s v="ACT"/>
    <x v="1"/>
  </r>
  <r>
    <s v="25/07/2015-31/07/2015"/>
    <x v="13"/>
    <x v="1"/>
    <x v="3"/>
    <x v="1"/>
    <s v="RFI830D31      "/>
    <x v="32"/>
    <d v="2015-07-29T00:00:00"/>
    <n v="50"/>
    <n v="65.97"/>
    <n v="3298.5"/>
    <s v="SHENZHEN, CHINA                              "/>
    <s v="CELIA, BETTY (EM)   "/>
    <n v="149899"/>
    <m/>
    <n v="90187"/>
    <n v="100"/>
    <n v="0"/>
    <n v="15"/>
    <s v="RELEASED FOR SHIPMENT         "/>
    <n v="115"/>
    <x v="2"/>
    <s v="ACT"/>
    <x v="1"/>
  </r>
  <r>
    <s v="25/07/2015-31/07/2015"/>
    <x v="13"/>
    <x v="1"/>
    <x v="3"/>
    <x v="1"/>
    <s v="EWA20C41       "/>
    <x v="32"/>
    <d v="2015-07-29T00:00:00"/>
    <n v="24"/>
    <n v="89.78"/>
    <n v="2154.7200000000003"/>
    <s v="SHENZHEN, CHINA                              "/>
    <s v="CELIA, BETTY (EM)   "/>
    <n v="149900"/>
    <m/>
    <n v="90188"/>
    <n v="100"/>
    <n v="0"/>
    <n v="15"/>
    <s v="RELEASED FOR SHIPMENT         "/>
    <n v="115"/>
    <x v="2"/>
    <s v="ACT"/>
    <x v="1"/>
  </r>
  <r>
    <s v="25/07/2015-31/07/2015"/>
    <x v="13"/>
    <x v="1"/>
    <x v="3"/>
    <x v="1"/>
    <s v="DM50-1243SC    "/>
    <x v="33"/>
    <d v="2015-07-27T00:00:00"/>
    <n v="152"/>
    <n v="277.95999999999998"/>
    <n v="42249.919999999998"/>
    <s v="DONGGUAN, CHINA                              "/>
    <s v="TINA, JULIE (EM)    "/>
    <n v="149816"/>
    <m/>
    <n v="90189"/>
    <n v="211.25"/>
    <n v="0"/>
    <n v="40"/>
    <s v="RELEASED FOR SHIPMENT         "/>
    <n v="251.25"/>
    <x v="2"/>
    <s v="ACT"/>
    <x v="1"/>
  </r>
  <r>
    <s v="25/07/2015-31/07/2015"/>
    <x v="13"/>
    <x v="1"/>
    <x v="3"/>
    <x v="1"/>
    <s v="DWF3651B       "/>
    <x v="14"/>
    <d v="2015-07-24T00:00:00"/>
    <n v="306"/>
    <n v="117.71"/>
    <n v="36019.259999999995"/>
    <s v="NINGBO, CHINA                                "/>
    <s v="JOYCE, SUNNY (EM)   "/>
    <n v="149756"/>
    <m/>
    <n v="90190"/>
    <n v="180.1"/>
    <n v="0"/>
    <n v="15"/>
    <s v="RELEASED FOR SHIPMENT         "/>
    <n v="195.1"/>
    <x v="2"/>
    <s v="ACT"/>
    <x v="1"/>
  </r>
  <r>
    <s v="25/07/2015-31/07/2015"/>
    <x v="13"/>
    <x v="1"/>
    <x v="3"/>
    <x v="1"/>
    <s v="DFB8842        "/>
    <x v="14"/>
    <d v="2015-07-25T00:00:00"/>
    <n v="546"/>
    <n v="108.34"/>
    <n v="59153.64"/>
    <s v="NING BO, CHINA                               "/>
    <s v="SUNNY, ALAN (DYLAN) "/>
    <n v="149763"/>
    <m/>
    <n v="90191"/>
    <n v="295.8"/>
    <n v="0"/>
    <n v="15"/>
    <s v="RELEASED FOR SHIPMENT         "/>
    <n v="310.8"/>
    <x v="2"/>
    <s v="ACT"/>
    <x v="1"/>
  </r>
  <r>
    <s v="25/07/2015-31/07/2015"/>
    <x v="13"/>
    <x v="1"/>
    <x v="3"/>
    <x v="1"/>
    <s v="DF2550REV07    "/>
    <x v="14"/>
    <d v="2015-07-25T00:00:00"/>
    <n v="480"/>
    <n v="67.92"/>
    <n v="32601.600000000002"/>
    <s v="NING BO, CHINA                               "/>
    <s v="SUNNY, ALAN (CK)    "/>
    <n v="149766"/>
    <m/>
    <n v="90192"/>
    <n v="163"/>
    <n v="0"/>
    <n v="15"/>
    <s v="PLEASE ADVISE YOUR DISPOSITION"/>
    <n v="178"/>
    <x v="2"/>
    <s v="ACT"/>
    <x v="1"/>
  </r>
  <r>
    <s v="25/07/2015-31/07/2015"/>
    <x v="13"/>
    <x v="1"/>
    <x v="3"/>
    <x v="1"/>
    <s v="DS5629BR       "/>
    <x v="14"/>
    <d v="2015-07-27T00:00:00"/>
    <n v="75"/>
    <n v="74.81"/>
    <n v="5610.75"/>
    <s v="NING BO, CHINA                               "/>
    <s v="JOYCE, JERRY (DYLAN)"/>
    <n v="149812"/>
    <m/>
    <n v="90193"/>
    <n v="80"/>
    <n v="0"/>
    <n v="15"/>
    <s v="PENDING BUYER'S DECISION      "/>
    <n v="95"/>
    <x v="2"/>
    <s v="ACT"/>
    <x v="1"/>
  </r>
  <r>
    <s v="25/07/2015-31/07/2015"/>
    <x v="13"/>
    <x v="1"/>
    <x v="3"/>
    <x v="1"/>
    <s v="BLF50          "/>
    <x v="14"/>
    <d v="2015-07-28T00:00:00"/>
    <n v="328"/>
    <n v="150.72999999999999"/>
    <n v="49439.439999999995"/>
    <s v="NINGBO, CHINA                                "/>
    <s v="JOYCE               "/>
    <n v="149855"/>
    <m/>
    <n v="90194"/>
    <n v="247.2"/>
    <n v="0"/>
    <n v="15"/>
    <s v="RELEASED FOR SHIPMENT         "/>
    <n v="262.2"/>
    <x v="2"/>
    <s v="ACT"/>
    <x v="1"/>
  </r>
  <r>
    <s v="25/07/2015-31/07/2015"/>
    <x v="13"/>
    <x v="1"/>
    <x v="3"/>
    <x v="1"/>
    <s v="DF3033ST       "/>
    <x v="14"/>
    <d v="2015-07-28T00:00:00"/>
    <n v="113"/>
    <n v="116.86"/>
    <n v="13205.18"/>
    <s v="NINGBO, CHINA                                "/>
    <s v="SIMON, ZITA         "/>
    <n v="149856"/>
    <m/>
    <n v="90195"/>
    <n v="80"/>
    <n v="0"/>
    <n v="15"/>
    <s v="REJECTED FOR SHIPMENT         "/>
    <n v="95"/>
    <x v="2"/>
    <s v="ACT"/>
    <x v="1"/>
  </r>
  <r>
    <s v="25/07/2015-31/07/2015"/>
    <x v="13"/>
    <x v="1"/>
    <x v="3"/>
    <x v="1"/>
    <s v="DFI23096A      "/>
    <x v="14"/>
    <d v="2015-07-29T00:00:00"/>
    <n v="501"/>
    <n v="60.99"/>
    <n v="30555.99"/>
    <s v="NING BO, CHINA                               "/>
    <s v="SUNNY, JERRY (DYLAN)"/>
    <n v="149881"/>
    <m/>
    <n v="90196"/>
    <n v="160"/>
    <n v="0"/>
    <n v="15"/>
    <s v="PENDING BUYER'S DECISION      "/>
    <n v="175"/>
    <x v="2"/>
    <s v="ACT"/>
    <x v="1"/>
  </r>
  <r>
    <s v="25/07/2015-31/07/2015"/>
    <x v="13"/>
    <x v="1"/>
    <x v="3"/>
    <x v="1"/>
    <s v="DFR2551L       "/>
    <x v="14"/>
    <d v="2015-07-29T00:00:00"/>
    <n v="100"/>
    <n v="73.14"/>
    <n v="7314"/>
    <s v="NIN GBO, CHINA                               "/>
    <s v="JOYCE, ALAN (DYLAN) "/>
    <n v="149882"/>
    <m/>
    <n v="90197"/>
    <n v="80"/>
    <n v="0"/>
    <n v="15"/>
    <s v="RELEASED FOR SHIPMENT         "/>
    <n v="95"/>
    <x v="2"/>
    <s v="ACT"/>
    <x v="1"/>
  </r>
  <r>
    <s v="25/07/2015-31/07/2015"/>
    <x v="13"/>
    <x v="1"/>
    <x v="3"/>
    <x v="1"/>
    <s v="CS-1205        "/>
    <x v="14"/>
    <d v="2015-07-30T00:00:00"/>
    <n v="1056"/>
    <n v="37.71"/>
    <n v="39821.760000000002"/>
    <s v="NING BO, CHINA                               "/>
    <s v="JOYCE, PHONE (DYLAN)"/>
    <n v="149924"/>
    <m/>
    <n v="90198"/>
    <n v="199.1"/>
    <n v="0"/>
    <n v="15"/>
    <s v="PENDING BUYER'S DECISION      "/>
    <n v="214.1"/>
    <x v="2"/>
    <s v="ACT"/>
    <x v="1"/>
  </r>
  <r>
    <s v="25/07/2015-31/07/2015"/>
    <x v="13"/>
    <x v="1"/>
    <x v="3"/>
    <x v="1"/>
    <s v="DS5629         "/>
    <x v="14"/>
    <d v="2015-07-31T00:00:00"/>
    <n v="130"/>
    <n v="64.319999999999993"/>
    <n v="8361.5999999999985"/>
    <s v="NINGBO, CHINA                                "/>
    <s v="SUNNY,JOYCE (AS)    "/>
    <n v="149966"/>
    <m/>
    <n v="90199"/>
    <n v="80"/>
    <n v="0"/>
    <n v="15"/>
    <s v="PENDING BUYER'S DECISION      "/>
    <n v="95"/>
    <x v="2"/>
    <s v="ACT"/>
    <x v="1"/>
  </r>
  <r>
    <s v="25/07/2015-31/07/2015"/>
    <x v="22"/>
    <x v="1"/>
    <x v="3"/>
    <x v="1"/>
    <s v="DIMC12RC       "/>
    <x v="15"/>
    <d v="2015-07-30T00:00:00"/>
    <n v="519"/>
    <n v="169"/>
    <n v="87711"/>
    <s v="ZHONGSHAN, CHINA                             "/>
    <s v="RICA, VIVI (EM)     "/>
    <n v="149919"/>
    <m/>
    <n v="90131"/>
    <n v="438.6"/>
    <n v="0"/>
    <n v="50"/>
    <s v="REJECTED FOR SHIPMENT         "/>
    <n v="488.6"/>
    <x v="1"/>
    <s v="ACT"/>
    <x v="1"/>
  </r>
  <r>
    <s v="01/07/2015-03/07/2015"/>
    <x v="14"/>
    <x v="1"/>
    <x v="3"/>
    <x v="1"/>
    <s v="AC000951       "/>
    <x v="57"/>
    <d v="2015-07-01T00:00:00"/>
    <n v="15"/>
    <n v="359.37"/>
    <n v="5390.55"/>
    <s v="SHUN DE, CHINA                               "/>
    <s v="PAUL, TRACY (CK)    "/>
    <n v="149084"/>
    <m/>
    <n v="89671"/>
    <n v="50"/>
    <n v="0"/>
    <n v="15"/>
    <s v="RELEASED FOR SHIPMENT         "/>
    <n v="65"/>
    <x v="1"/>
    <s v="ACT"/>
    <x v="1"/>
  </r>
  <r>
    <s v="01/07/2015-03/07/2015"/>
    <x v="14"/>
    <x v="1"/>
    <x v="3"/>
    <x v="1"/>
    <s v="AC000751       "/>
    <x v="57"/>
    <d v="2015-07-01T00:00:00"/>
    <n v="20"/>
    <n v="465.83"/>
    <n v="9316.6"/>
    <s v="SHUN DE, CHINA                               "/>
    <s v="PAUL, TRACY (CK)    "/>
    <n v="149085"/>
    <m/>
    <n v="89672"/>
    <n v="50"/>
    <n v="0"/>
    <n v="15"/>
    <s v="RELEASED FOR SHIPMENT         "/>
    <n v="65"/>
    <x v="1"/>
    <s v="ACT"/>
    <x v="1"/>
  </r>
  <r>
    <s v="01/07/2015-03/07/2015"/>
    <x v="14"/>
    <x v="1"/>
    <x v="3"/>
    <x v="1"/>
    <s v="AC001051       "/>
    <x v="57"/>
    <d v="2015-07-01T00:00:00"/>
    <n v="37"/>
    <n v="445.6"/>
    <n v="16487.2"/>
    <s v="SHUN DE, CHINA                               "/>
    <s v="PAUL, TRACY (CK)    "/>
    <n v="149086"/>
    <m/>
    <n v="89673"/>
    <n v="100"/>
    <n v="0"/>
    <n v="15"/>
    <s v="RELEASED FOR SHIPMENT         "/>
    <n v="115"/>
    <x v="1"/>
    <s v="ACT"/>
    <x v="1"/>
  </r>
  <r>
    <s v="18/07/2015-24/07/2015"/>
    <x v="14"/>
    <x v="1"/>
    <x v="3"/>
    <x v="1"/>
    <s v="TM-5002        "/>
    <x v="27"/>
    <d v="2015-07-23T00:00:00"/>
    <n v="1266"/>
    <n v="20.49"/>
    <n v="25940.339999999997"/>
    <s v="SHUNDE, CHINA                                "/>
    <s v="SASA (EM)           "/>
    <n v="149719"/>
    <m/>
    <n v="89947"/>
    <n v="200"/>
    <n v="0"/>
    <n v="15"/>
    <s v="PENDING BUYER'S DECISION      "/>
    <n v="215"/>
    <x v="1"/>
    <s v="ACT"/>
    <x v="1"/>
  </r>
  <r>
    <s v="04/07/2015-10/07/2015"/>
    <x v="6"/>
    <x v="1"/>
    <x v="3"/>
    <x v="1"/>
    <s v="01/69090/3     "/>
    <x v="25"/>
    <d v="2015-07-10T00:00:00"/>
    <n v="360"/>
    <n v="21.18"/>
    <n v="7624.8"/>
    <s v="TIAN JIN, CHINA                              "/>
    <s v="JODIE (EM)          "/>
    <n v="149317"/>
    <m/>
    <n v="89707"/>
    <n v="200"/>
    <n v="0"/>
    <n v="25"/>
    <s v="RELEASED FOR SHIPMENT         "/>
    <n v="225"/>
    <x v="2"/>
    <s v="ACT"/>
    <x v="1"/>
  </r>
  <r>
    <s v="04/07/2015-10/07/2015"/>
    <x v="6"/>
    <x v="1"/>
    <x v="3"/>
    <x v="1"/>
    <s v="01/69090/4     "/>
    <x v="25"/>
    <d v="2015-07-10T00:00:00"/>
    <n v="90"/>
    <n v="23.54"/>
    <n v="2118.6"/>
    <s v="TIANJIN, CHINA                               "/>
    <s v="JODIE (EM)          "/>
    <n v="149318"/>
    <m/>
    <n v="89708"/>
    <n v="100"/>
    <n v="0"/>
    <n v="25"/>
    <s v="RELEASED FOR SHIPMENT         "/>
    <n v="125"/>
    <x v="2"/>
    <s v="ACT"/>
    <x v="1"/>
  </r>
  <r>
    <s v="11/07/2015-17/07/2015"/>
    <x v="6"/>
    <x v="1"/>
    <x v="3"/>
    <x v="1"/>
    <s v="01/69090/2     "/>
    <x v="25"/>
    <d v="2015-07-10T00:00:00"/>
    <n v="180"/>
    <n v="24.61"/>
    <n v="4429.8"/>
    <s v="TIAN JIN, CHINA                              "/>
    <s v="JODIE (CK)          "/>
    <n v="149325"/>
    <m/>
    <n v="89878"/>
    <n v="200"/>
    <n v="0"/>
    <n v="25"/>
    <s v="RELEASED FOR SHIPMENT         "/>
    <n v="225"/>
    <x v="2"/>
    <s v="ACT"/>
    <x v="1"/>
  </r>
  <r>
    <s v="11/07/2015-17/07/2015"/>
    <x v="6"/>
    <x v="1"/>
    <x v="3"/>
    <x v="1"/>
    <s v="01/69090/0     "/>
    <x v="25"/>
    <d v="2015-07-11T00:00:00"/>
    <n v="180"/>
    <n v="14.23"/>
    <n v="2561.4"/>
    <s v="TIANJIN, CHINA                               "/>
    <s v="JODIE (EM)          "/>
    <n v="149340"/>
    <m/>
    <n v="89879"/>
    <n v="200"/>
    <n v="0"/>
    <n v="25"/>
    <s v="RELEASED FOR SHIPMENT         "/>
    <n v="225"/>
    <x v="2"/>
    <s v="ACT"/>
    <x v="1"/>
  </r>
  <r>
    <s v="11/07/2015-17/07/2015"/>
    <x v="6"/>
    <x v="1"/>
    <x v="3"/>
    <x v="1"/>
    <s v="WWDF20         "/>
    <x v="26"/>
    <d v="2015-07-16T00:00:00"/>
    <n v="2952"/>
    <n v="12.56"/>
    <n v="37077.120000000003"/>
    <s v="DONG GUAN, CHINA                             "/>
    <s v="ANN, TINA (CK)      "/>
    <n v="149477"/>
    <m/>
    <n v="89890"/>
    <n v="200"/>
    <n v="0"/>
    <n v="60"/>
    <s v="REJECTED FOR SHIPMENT         "/>
    <n v="260"/>
    <x v="2"/>
    <s v="ACT"/>
    <x v="1"/>
  </r>
  <r>
    <s v="11/07/2015-17/07/2015"/>
    <x v="6"/>
    <x v="1"/>
    <x v="3"/>
    <x v="1"/>
    <s v="01/69457/0     "/>
    <x v="25"/>
    <d v="2015-07-11T00:00:00"/>
    <n v="168"/>
    <n v="28.76"/>
    <n v="4831.68"/>
    <s v="TIANJIN, CHINA                               "/>
    <s v="JODIE (EM)          "/>
    <n v="149341"/>
    <m/>
    <n v="90025"/>
    <n v="200"/>
    <m/>
    <n v="25"/>
    <s v="RELEASED FOR SHIPMENT         "/>
    <n v="225"/>
    <x v="2"/>
    <s v="ACT"/>
    <x v="1"/>
  </r>
  <r>
    <s v="25/07/2015-31/07/2015"/>
    <x v="6"/>
    <x v="1"/>
    <x v="3"/>
    <x v="1"/>
    <s v="035943         "/>
    <x v="25"/>
    <d v="2015-07-30T00:00:00"/>
    <n v="84"/>
    <n v="213.68"/>
    <n v="17949.12"/>
    <s v="TIANJIN, CHINA                               "/>
    <s v="JODIE (EM)          "/>
    <n v="149909"/>
    <m/>
    <n v="90153"/>
    <n v="200"/>
    <n v="0"/>
    <n v="25"/>
    <s v="RELEASED FOR SHIPMENT         "/>
    <n v="225"/>
    <x v="2"/>
    <s v="ACT"/>
    <x v="1"/>
  </r>
  <r>
    <s v="25/07/2015-31/07/2015"/>
    <x v="6"/>
    <x v="1"/>
    <x v="3"/>
    <x v="1"/>
    <s v="036032         "/>
    <x v="25"/>
    <d v="2015-07-31T00:00:00"/>
    <n v="104"/>
    <n v="245.9"/>
    <n v="25573.600000000002"/>
    <s v="TIANJIN, CHINA                               "/>
    <s v="JODIE (EM)          "/>
    <n v="149952"/>
    <m/>
    <n v="90154"/>
    <n v="127.9"/>
    <n v="0"/>
    <n v="25"/>
    <s v="RELEASED FOR SHIPMENT         "/>
    <n v="152.9"/>
    <x v="2"/>
    <s v="ACT"/>
    <x v="1"/>
  </r>
  <r>
    <s v="25/07/2015-31/07/2015"/>
    <x v="6"/>
    <x v="1"/>
    <x v="3"/>
    <x v="1"/>
    <s v="035950         "/>
    <x v="25"/>
    <d v="2015-07-31T00:00:00"/>
    <n v="22"/>
    <n v="314.08"/>
    <n v="6909.7599999999993"/>
    <s v="TIANJIN, CHINA                               "/>
    <s v="JODIE (EM)          "/>
    <n v="149953"/>
    <m/>
    <n v="90155"/>
    <n v="100"/>
    <n v="0"/>
    <n v="25"/>
    <s v="REJECTED FOR SHIPMENT         "/>
    <n v="125"/>
    <x v="2"/>
    <s v="ACT"/>
    <x v="1"/>
  </r>
  <r>
    <s v="25/07/2015-31/07/2015"/>
    <x v="23"/>
    <x v="1"/>
    <x v="3"/>
    <x v="1"/>
    <s v="DF-HT5331P     "/>
    <x v="16"/>
    <d v="2015-07-29T00:00:00"/>
    <n v="2288"/>
    <n v="57.86"/>
    <n v="132383.67999999999"/>
    <s v="SHENZHEN, CHINA                              "/>
    <s v="PAUL, ANN (EM)      "/>
    <n v="149897"/>
    <m/>
    <n v="90132"/>
    <n v="661.9"/>
    <n v="0"/>
    <n v="40"/>
    <s v="PENDING BUYER'S DECISION      "/>
    <n v="701.9"/>
    <x v="1"/>
    <s v="ACT"/>
    <x v="1"/>
  </r>
  <r>
    <s v="01/07/2015-03/07/2015"/>
    <x v="17"/>
    <x v="1"/>
    <x v="3"/>
    <x v="1"/>
    <s v="TF55185W       "/>
    <x v="17"/>
    <d v="2015-07-01T00:00:00"/>
    <n v="96"/>
    <n v="201"/>
    <n v="19296"/>
    <s v="NAN SHA, CHINA                               "/>
    <s v="ANN, COCO (CK)      "/>
    <n v="149089"/>
    <m/>
    <n v="89675"/>
    <n v="200"/>
    <n v="0"/>
    <n v="60"/>
    <s v="PENDING BUYER'S DECISION"/>
    <n v="260"/>
    <x v="1"/>
    <s v="ACT"/>
    <x v="1"/>
  </r>
  <r>
    <s v="01/07/2015-03/07/2015"/>
    <x v="17"/>
    <x v="1"/>
    <x v="3"/>
    <x v="1"/>
    <s v="U6014W         "/>
    <x v="53"/>
    <d v="2015-07-02T00:00:00"/>
    <n v="170"/>
    <n v="105"/>
    <n v="17850"/>
    <s v="ZHONGSHAN, CHINA                             "/>
    <s v="CONNIE, ANNIE (EM)  "/>
    <n v="149132"/>
    <m/>
    <n v="89676"/>
    <n v="100"/>
    <n v="0"/>
    <n v="25"/>
    <s v="RELEASED FOR SHIPMENT         "/>
    <n v="125"/>
    <x v="1"/>
    <s v="ACT"/>
    <x v="1"/>
  </r>
  <r>
    <s v="01/07/2015-03/07/2015"/>
    <x v="17"/>
    <x v="1"/>
    <x v="3"/>
    <x v="1"/>
    <s v="R6014W         "/>
    <x v="53"/>
    <d v="2015-07-02T00:00:00"/>
    <n v="170"/>
    <n v="100"/>
    <n v="17000"/>
    <s v="ZHONGSHAN, CHINA                             "/>
    <s v="CONNIE, ANNIE (EM)  "/>
    <n v="149131"/>
    <m/>
    <n v="89677"/>
    <n v="100"/>
    <n v="0"/>
    <n v="25"/>
    <s v="REJECTED FOR SHIPMENT         "/>
    <n v="125"/>
    <x v="1"/>
    <s v="ACT"/>
    <x v="1"/>
  </r>
  <r>
    <s v="04/07/2015-10/07/2015"/>
    <x v="17"/>
    <x v="1"/>
    <x v="3"/>
    <x v="1"/>
    <s v="TL55144W       "/>
    <x v="17"/>
    <d v="2015-07-06T00:00:00"/>
    <n v="112"/>
    <n v="128.5"/>
    <n v="14392"/>
    <s v="PANYU, CHINA                                 "/>
    <s v="PAUL, TINA (EM)     "/>
    <n v="149216"/>
    <m/>
    <n v="89697"/>
    <n v="200"/>
    <n v="0"/>
    <n v="60"/>
    <s v="RELEASED FOR SHIPMENT         "/>
    <n v="260"/>
    <x v="1"/>
    <s v="ACT"/>
    <x v="1"/>
  </r>
  <r>
    <s v="04/07/2015-10/07/2015"/>
    <x v="17"/>
    <x v="1"/>
    <x v="3"/>
    <x v="1"/>
    <s v="NWCF198LWHT    "/>
    <x v="17"/>
    <d v="2015-07-06T00:00:00"/>
    <n v="144"/>
    <n v="113"/>
    <n v="16272"/>
    <s v="HE FEI, CHINA                                "/>
    <s v="CORY (YUKI/JO)      "/>
    <n v="149197"/>
    <m/>
    <n v="89698"/>
    <n v="200"/>
    <n v="0"/>
    <n v="25"/>
    <s v="RELEASED FOR SHIPMENT         "/>
    <n v="225"/>
    <x v="1"/>
    <s v="ACT"/>
    <x v="1"/>
  </r>
  <r>
    <s v="04/07/2015-10/07/2015"/>
    <x v="17"/>
    <x v="2"/>
    <x v="3"/>
    <x v="1"/>
    <s v="DF50B          "/>
    <x v="17"/>
    <d v="2015-07-09T00:00:00"/>
    <n v="480"/>
    <n v="0"/>
    <n v="0"/>
    <s v="HEFEI, CHINA                                 "/>
    <s v="JERRY (EM)          "/>
    <n v="149305"/>
    <m/>
    <n v="89699"/>
    <n v="400"/>
    <n v="0"/>
    <n v="50"/>
    <s v="REPORT OF SURVEY              "/>
    <n v="450"/>
    <x v="1"/>
    <s v="ACT"/>
    <x v="1"/>
  </r>
  <r>
    <s v="04/07/2015-10/07/2015"/>
    <x v="17"/>
    <x v="1"/>
    <x v="3"/>
    <x v="1"/>
    <s v="IDW 604MK2     "/>
    <x v="19"/>
    <d v="2015-07-07T00:00:00"/>
    <n v="170"/>
    <n v="158"/>
    <n v="26860"/>
    <s v="SHUNDE, CHINA                                "/>
    <s v="PAUL (EM)           "/>
    <n v="149231"/>
    <m/>
    <n v="89700"/>
    <n v="134.30000000000001"/>
    <n v="0"/>
    <n v="17.5"/>
    <s v="RELEASED FOR SHIPMENT         "/>
    <n v="151.80000000000001"/>
    <x v="1"/>
    <s v="ACT"/>
    <x v="1"/>
  </r>
  <r>
    <s v="04/07/2015-10/07/2015"/>
    <x v="17"/>
    <x v="1"/>
    <x v="3"/>
    <x v="1"/>
    <s v="S600DW         "/>
    <x v="19"/>
    <d v="2015-07-07T00:00:00"/>
    <n v="167"/>
    <n v="158"/>
    <n v="26386"/>
    <s v="SHUNDE, CHINA                                "/>
    <s v="TRACY (EM)          "/>
    <n v="149232"/>
    <m/>
    <n v="89701"/>
    <n v="131.9"/>
    <n v="0"/>
    <n v="17.5"/>
    <s v="RELEASED FOR SHIPMENT         "/>
    <n v="149.4"/>
    <x v="1"/>
    <s v="ACT"/>
    <x v="1"/>
  </r>
  <r>
    <s v="04/07/2015-10/07/2015"/>
    <x v="17"/>
    <x v="1"/>
    <x v="3"/>
    <x v="1"/>
    <s v="150SSWC        "/>
    <x v="21"/>
    <d v="2015-07-09T00:00:00"/>
    <n v="296"/>
    <n v="99"/>
    <n v="29304"/>
    <s v="ZHONGSHAN, CHINA                             "/>
    <s v="CONNIE, JOEY (EM)   "/>
    <n v="149291"/>
    <m/>
    <n v="89702"/>
    <n v="200"/>
    <n v="0"/>
    <n v="50"/>
    <s v="RELEASED FOR SHIPMENT         "/>
    <n v="250"/>
    <x v="1"/>
    <s v="ACT"/>
    <x v="1"/>
  </r>
  <r>
    <s v="04/07/2015-10/07/2015"/>
    <x v="17"/>
    <x v="1"/>
    <x v="3"/>
    <x v="1"/>
    <s v="U50263W        "/>
    <x v="20"/>
    <d v="2015-07-09T00:00:00"/>
    <n v="274"/>
    <n v="84"/>
    <n v="23016"/>
    <s v="NING BO, CHINA                               "/>
    <s v="PHONE (CK)          "/>
    <n v="149297"/>
    <m/>
    <n v="89703"/>
    <n v="200"/>
    <n v="0"/>
    <n v="35"/>
    <s v="RELEASED FOR SHIPMENT         "/>
    <n v="235"/>
    <x v="1"/>
    <s v="ACT"/>
    <x v="1"/>
  </r>
  <r>
    <s v="04/07/2015-10/07/2015"/>
    <x v="17"/>
    <x v="1"/>
    <x v="3"/>
    <x v="1"/>
    <s v="TS55184W       "/>
    <x v="58"/>
    <d v="2015-07-08T00:00:00"/>
    <n v="124"/>
    <n v="178"/>
    <n v="22072"/>
    <s v="CONGHUA, CHINA                               "/>
    <s v="LUCY (EM)           "/>
    <n v="149276"/>
    <m/>
    <n v="89704"/>
    <n v="200"/>
    <n v="0"/>
    <n v="90"/>
    <s v="REJECTED FOR SHIPMENT         "/>
    <n v="290"/>
    <x v="1"/>
    <s v="ACT"/>
    <x v="1"/>
  </r>
  <r>
    <s v="11/07/2015-17/07/2015"/>
    <x v="17"/>
    <x v="2"/>
    <x v="3"/>
    <x v="1"/>
    <s v="TL55144W       "/>
    <x v="17"/>
    <d v="2015-07-11T00:00:00"/>
    <n v="112"/>
    <n v="0"/>
    <n v="0"/>
    <s v="NANSHA, CHINA                                "/>
    <s v="APPLE, JASON (EM)   "/>
    <n v="149357"/>
    <m/>
    <n v="89863"/>
    <n v="200"/>
    <n v="0"/>
    <n v="60"/>
    <s v="REPORT OF SURVEY              "/>
    <n v="260"/>
    <x v="1"/>
    <s v="ACT"/>
    <x v="1"/>
  </r>
  <r>
    <s v="11/07/2015-17/07/2015"/>
    <x v="17"/>
    <x v="2"/>
    <x v="3"/>
    <x v="1"/>
    <s v="TF55185W       "/>
    <x v="17"/>
    <d v="2015-07-13T00:00:00"/>
    <n v="101"/>
    <n v="0"/>
    <n v="0"/>
    <s v="NANSHA, CHINA                                "/>
    <s v="JASON (EM)          "/>
    <n v="149395"/>
    <m/>
    <n v="89864"/>
    <n v="200"/>
    <n v="0"/>
    <n v="60"/>
    <s v="REPORT OF SURVEY              "/>
    <n v="260"/>
    <x v="1"/>
    <s v="ACT"/>
    <x v="1"/>
  </r>
  <r>
    <s v="11/07/2015-17/07/2015"/>
    <x v="17"/>
    <x v="2"/>
    <x v="3"/>
    <x v="1"/>
    <s v="R5511B         "/>
    <x v="17"/>
    <d v="2015-07-10T00:00:00"/>
    <n v="234"/>
    <n v="0"/>
    <n v="0"/>
    <s v="HEFEI, CHINA                                 "/>
    <s v="CORY, JERRY (CK)    "/>
    <n v="149324"/>
    <m/>
    <n v="89865"/>
    <n v="200"/>
    <n v="0"/>
    <n v="25"/>
    <s v="REPORT OF SURVEY              "/>
    <n v="225"/>
    <x v="1"/>
    <s v="ACT"/>
    <x v="1"/>
  </r>
  <r>
    <s v="11/07/2015-17/07/2015"/>
    <x v="17"/>
    <x v="1"/>
    <x v="3"/>
    <x v="1"/>
    <s v="TF55142W       "/>
    <x v="17"/>
    <d v="2015-07-11T00:00:00"/>
    <n v="108"/>
    <n v="177.75"/>
    <n v="19197"/>
    <s v="HEFEI, CHINA                                 "/>
    <s v="JERRY (EM)          "/>
    <n v="149354"/>
    <m/>
    <n v="89866"/>
    <n v="200"/>
    <n v="0"/>
    <n v="25"/>
    <s v="RELEASED FOR SHIPMENT         "/>
    <n v="225"/>
    <x v="1"/>
    <s v="ACT"/>
    <x v="1"/>
  </r>
  <r>
    <s v="11/07/2015-17/07/2015"/>
    <x v="17"/>
    <x v="2"/>
    <x v="3"/>
    <x v="1"/>
    <s v="R50052W        "/>
    <x v="17"/>
    <d v="2015-07-11T00:00:00"/>
    <n v="557"/>
    <n v="0"/>
    <n v="0"/>
    <s v="HEFEI, CHINA                                 "/>
    <s v="CORY (EM)           "/>
    <n v="149356"/>
    <m/>
    <n v="89867"/>
    <n v="200"/>
    <n v="0"/>
    <n v="25"/>
    <s v="REPORT OF SURVEY              "/>
    <n v="225"/>
    <x v="1"/>
    <s v="ACT"/>
    <x v="1"/>
  </r>
  <r>
    <s v="11/07/2015-17/07/2015"/>
    <x v="17"/>
    <x v="2"/>
    <x v="3"/>
    <x v="1"/>
    <s v="U5010W         "/>
    <x v="17"/>
    <d v="2015-07-15T00:00:00"/>
    <n v="262"/>
    <n v="0"/>
    <n v="0"/>
    <s v="HE FEI, CHINA                                "/>
    <s v="JERRY (CK)          "/>
    <n v="149452"/>
    <m/>
    <n v="89868"/>
    <n v="200"/>
    <n v="0"/>
    <n v="25"/>
    <s v="REPORT OF SURVEY              "/>
    <n v="225"/>
    <x v="1"/>
    <s v="ACT"/>
    <x v="1"/>
  </r>
  <r>
    <s v="11/07/2015-17/07/2015"/>
    <x v="17"/>
    <x v="2"/>
    <x v="3"/>
    <x v="1"/>
    <s v="TF55142W       "/>
    <x v="17"/>
    <d v="2015-07-16T00:00:00"/>
    <n v="108"/>
    <n v="0"/>
    <n v="0"/>
    <s v="HE FEI, CHINA                                "/>
    <s v="JERRY (CK)          "/>
    <n v="149482"/>
    <m/>
    <n v="89869"/>
    <n v="200"/>
    <n v="0"/>
    <n v="25"/>
    <s v="REPORT OF SURVEY              "/>
    <n v="225"/>
    <x v="1"/>
    <s v="ACT"/>
    <x v="1"/>
  </r>
  <r>
    <s v="11/07/2015-17/07/2015"/>
    <x v="17"/>
    <x v="2"/>
    <x v="3"/>
    <x v="1"/>
    <s v="150SSWC        "/>
    <x v="21"/>
    <d v="2015-07-14T00:00:00"/>
    <n v="296"/>
    <n v="0"/>
    <n v="0"/>
    <s v="ZHONG SHAN, CHINA                            "/>
    <s v="JASON (CK)          "/>
    <n v="149423"/>
    <m/>
    <n v="89870"/>
    <n v="200"/>
    <n v="0"/>
    <n v="50"/>
    <s v="REPORT OF SURVEY              "/>
    <n v="250"/>
    <x v="1"/>
    <s v="ACT"/>
    <x v="1"/>
  </r>
  <r>
    <s v="11/07/2015-17/07/2015"/>
    <x v="17"/>
    <x v="2"/>
    <x v="3"/>
    <x v="1"/>
    <s v="TS55184W       "/>
    <x v="58"/>
    <d v="2015-07-16T00:00:00"/>
    <n v="152"/>
    <n v="0"/>
    <n v="0"/>
    <s v="GUANG ZHOU, CHINA                            "/>
    <s v="JASON (CK)          "/>
    <n v="149483"/>
    <m/>
    <n v="89872"/>
    <n v="200"/>
    <n v="0"/>
    <n v="90"/>
    <s v="REPORT OF SURVEY              "/>
    <n v="290"/>
    <x v="1"/>
    <s v="ACT"/>
    <x v="1"/>
  </r>
  <r>
    <s v="11/07/2015-17/07/2015"/>
    <x v="17"/>
    <x v="1"/>
    <x v="3"/>
    <x v="1"/>
    <s v="CF100LW        "/>
    <x v="18"/>
    <d v="2015-07-11T00:00:00"/>
    <n v="212"/>
    <n v="89"/>
    <n v="18868"/>
    <s v="QING DAO, CHINA                              "/>
    <s v="ANDY (CK)           "/>
    <n v="149344"/>
    <m/>
    <n v="89873"/>
    <n v="100"/>
    <n v="22.5"/>
    <n v="270"/>
    <s v="RELEASED FOR SHIPMENT         "/>
    <n v="392.5"/>
    <x v="1"/>
    <s v="ACT"/>
    <x v="1"/>
  </r>
  <r>
    <s v="11/07/2015-17/07/2015"/>
    <x v="17"/>
    <x v="1"/>
    <x v="3"/>
    <x v="1"/>
    <s v="CF200LW        "/>
    <x v="18"/>
    <d v="2015-07-11T00:00:00"/>
    <n v="135"/>
    <n v="117"/>
    <n v="15795"/>
    <s v="QING DAO, CHINA                              "/>
    <s v="ANDY (CK)           "/>
    <n v="149345"/>
    <m/>
    <n v="89874"/>
    <n v="100"/>
    <n v="22.5"/>
    <n v="10"/>
    <s v="RELEASED FOR SHIPMENT         "/>
    <n v="132.5"/>
    <x v="1"/>
    <s v="ACT"/>
    <x v="1"/>
  </r>
  <r>
    <s v="11/07/2015-17/07/2015"/>
    <x v="17"/>
    <x v="2"/>
    <x v="3"/>
    <x v="1"/>
    <s v="CF200LW        "/>
    <x v="18"/>
    <d v="2015-07-14T00:00:00"/>
    <n v="135"/>
    <n v="0"/>
    <n v="0"/>
    <s v="QING DAO, CHINA                              "/>
    <s v="ANDY (CK)           "/>
    <n v="149408"/>
    <m/>
    <n v="89875"/>
    <n v="200"/>
    <n v="45"/>
    <n v="20"/>
    <s v="REPORT OF SURVEY              "/>
    <n v="265"/>
    <x v="1"/>
    <s v="ACT"/>
    <x v="1"/>
  </r>
  <r>
    <s v="18/07/2015-24/07/2015"/>
    <x v="17"/>
    <x v="2"/>
    <x v="3"/>
    <x v="1"/>
    <s v="444442824      "/>
    <x v="23"/>
    <d v="2015-07-22T00:00:00"/>
    <n v="231"/>
    <n v="0"/>
    <n v="0"/>
    <s v="SHUN DE, CHINA                               "/>
    <s v="JASON (CK)          "/>
    <n v="149682"/>
    <m/>
    <n v="89948"/>
    <n v="200"/>
    <n v="0"/>
    <n v="35"/>
    <s v="REPORT OF SURVEY              "/>
    <n v="235"/>
    <x v="1"/>
    <s v="ACT"/>
    <x v="1"/>
  </r>
  <r>
    <s v="18/07/2015-24/07/2015"/>
    <x v="17"/>
    <x v="1"/>
    <x v="3"/>
    <x v="1"/>
    <s v="600SSWC        "/>
    <x v="21"/>
    <d v="2015-07-17T00:00:00"/>
    <n v="54"/>
    <n v="230"/>
    <n v="12420"/>
    <s v="ZHONG SHAN, CHINA                            "/>
    <s v="CONNIE, LOUISA (CK) "/>
    <n v="149516"/>
    <m/>
    <n v="89949"/>
    <n v="100"/>
    <n v="0"/>
    <n v="25"/>
    <s v="RELEASED FOR SHIPMENT         "/>
    <n v="125"/>
    <x v="1"/>
    <s v="ACT"/>
    <x v="1"/>
  </r>
  <r>
    <s v="18/07/2015-24/07/2015"/>
    <x v="17"/>
    <x v="1"/>
    <x v="3"/>
    <x v="1"/>
    <s v="300SSWC        "/>
    <x v="21"/>
    <d v="2015-07-17T00:00:00"/>
    <n v="146"/>
    <n v="150"/>
    <n v="21900"/>
    <s v="NING BO, CHINA                               "/>
    <s v="CONNIE, LOUISA (CK) "/>
    <n v="149517"/>
    <m/>
    <n v="89950"/>
    <n v="109.5"/>
    <n v="0"/>
    <n v="25"/>
    <s v="RELEASED FOR SHIPMENT         "/>
    <n v="134.5"/>
    <x v="1"/>
    <s v="ACT"/>
    <x v="1"/>
  </r>
  <r>
    <s v="18/07/2015-24/07/2015"/>
    <x v="17"/>
    <x v="2"/>
    <x v="3"/>
    <x v="1"/>
    <s v="300SSWC        "/>
    <x v="21"/>
    <d v="2015-07-21T00:00:00"/>
    <n v="200"/>
    <n v="0"/>
    <n v="0"/>
    <s v="ZHONG SHAN, CHINA                            "/>
    <s v="JASON (CK)          "/>
    <n v="149620"/>
    <m/>
    <n v="89951"/>
    <n v="200"/>
    <n v="0"/>
    <n v="50"/>
    <s v="REPORT OF SURVEY              "/>
    <n v="250"/>
    <x v="1"/>
    <s v="ACT"/>
    <x v="1"/>
  </r>
  <r>
    <s v="18/07/2015-24/07/2015"/>
    <x v="17"/>
    <x v="2"/>
    <x v="3"/>
    <x v="1"/>
    <s v="R6014W         "/>
    <x v="53"/>
    <d v="2015-07-20T00:00:00"/>
    <n v="170"/>
    <n v="0"/>
    <n v="0"/>
    <s v="ZHONG SHAN, CHINA                            "/>
    <s v="JASON (CK)          "/>
    <n v="149578"/>
    <m/>
    <n v="89952"/>
    <n v="200"/>
    <n v="0"/>
    <n v="50"/>
    <s v="REPORT OF SURVEY              "/>
    <n v="250"/>
    <x v="1"/>
    <s v="ACT"/>
    <x v="1"/>
  </r>
  <r>
    <s v="18/07/2015-24/07/2015"/>
    <x v="17"/>
    <x v="1"/>
    <x v="3"/>
    <x v="1"/>
    <s v="DW60MK2        "/>
    <x v="19"/>
    <d v="2015-07-20T00:00:00"/>
    <n v="170"/>
    <n v="158"/>
    <n v="26860"/>
    <s v="SHUN DE, CHINA                               "/>
    <s v="CONNIE, JOEY (CK)   "/>
    <n v="149590"/>
    <m/>
    <n v="89953"/>
    <n v="200"/>
    <n v="0"/>
    <n v="35"/>
    <s v="RELEASED FOR SHIPMENT         "/>
    <n v="235"/>
    <x v="1"/>
    <s v="ACT"/>
    <x v="1"/>
  </r>
  <r>
    <s v="18/07/2015-24/07/2015"/>
    <x v="17"/>
    <x v="2"/>
    <x v="3"/>
    <x v="1"/>
    <s v="T50122W        "/>
    <x v="17"/>
    <d v="2015-07-18T00:00:00"/>
    <n v="176"/>
    <n v="0"/>
    <n v="0"/>
    <s v="NAN SHA, CHINA                               "/>
    <s v="TRACY (CK)          "/>
    <n v="149548"/>
    <m/>
    <n v="89954"/>
    <n v="200"/>
    <n v="0"/>
    <n v="60"/>
    <s v="REPORT OF SURVEY              "/>
    <n v="260"/>
    <x v="1"/>
    <s v="ACT"/>
    <x v="1"/>
  </r>
  <r>
    <s v="18/07/2015-24/07/2015"/>
    <x v="17"/>
    <x v="2"/>
    <x v="3"/>
    <x v="1"/>
    <s v="L5010W         "/>
    <x v="17"/>
    <d v="2015-07-17T00:00:00"/>
    <n v="264"/>
    <n v="0"/>
    <n v="0"/>
    <s v="HE FEI, CHINA                                "/>
    <s v="JERRY (CK)          "/>
    <n v="149511"/>
    <m/>
    <n v="89955"/>
    <n v="200"/>
    <n v="0"/>
    <n v="25"/>
    <s v="REPORT OF SURVEY              "/>
    <n v="225"/>
    <x v="1"/>
    <s v="ACT"/>
    <x v="1"/>
  </r>
  <r>
    <s v="18/07/2015-24/07/2015"/>
    <x v="17"/>
    <x v="2"/>
    <x v="3"/>
    <x v="1"/>
    <s v="NWLAR50WHT     "/>
    <x v="17"/>
    <d v="2015-07-18T00:00:00"/>
    <n v="264"/>
    <n v="0"/>
    <n v="0"/>
    <s v="HE FEI, CHINA                                "/>
    <s v="JERRY (CK)          "/>
    <n v="149552"/>
    <m/>
    <n v="89956"/>
    <n v="200"/>
    <n v="0"/>
    <n v="25"/>
    <s v="REPORT OF SURVEY              "/>
    <n v="225"/>
    <x v="1"/>
    <s v="ACT"/>
    <x v="1"/>
  </r>
  <r>
    <s v="18/07/2015-24/07/2015"/>
    <x v="17"/>
    <x v="2"/>
    <x v="3"/>
    <x v="1"/>
    <s v="NWCOM5015WHT   "/>
    <x v="17"/>
    <d v="2015-07-22T00:00:00"/>
    <n v="116"/>
    <n v="0"/>
    <n v="0"/>
    <s v="HE FEI, CHINA                                "/>
    <s v="ANDY (CK)           "/>
    <n v="149683"/>
    <m/>
    <n v="89957"/>
    <n v="200"/>
    <n v="0"/>
    <n v="25"/>
    <s v="REPORT OF SURVEY              "/>
    <n v="225"/>
    <x v="1"/>
    <s v="ACT"/>
    <x v="1"/>
  </r>
  <r>
    <s v="18/07/2015-24/07/2015"/>
    <x v="17"/>
    <x v="1"/>
    <x v="3"/>
    <x v="1"/>
    <s v="TF55142W       "/>
    <x v="17"/>
    <d v="2015-07-23T00:00:00"/>
    <n v="324"/>
    <n v="171.95"/>
    <n v="55711.799999999996"/>
    <s v="HEFEI, CHINA                                 "/>
    <s v="JERRY (CK)          "/>
    <n v="149709"/>
    <m/>
    <n v="89958"/>
    <n v="278.60000000000002"/>
    <n v="0"/>
    <n v="25"/>
    <s v="RELEASED FOR SHIPMENT         "/>
    <n v="303.60000000000002"/>
    <x v="1"/>
    <s v="ACT"/>
    <x v="1"/>
  </r>
  <r>
    <s v="18/07/2015-24/07/2015"/>
    <x v="17"/>
    <x v="2"/>
    <x v="3"/>
    <x v="1"/>
    <s v="R5511W         "/>
    <x v="17"/>
    <d v="2015-07-23T00:00:00"/>
    <n v="236"/>
    <n v="0"/>
    <n v="0"/>
    <s v="HE FEI, CHINA                                "/>
    <s v="ANDY (CK)           "/>
    <n v="149717"/>
    <m/>
    <n v="89959"/>
    <n v="200"/>
    <n v="0"/>
    <n v="25"/>
    <s v="REPORT OF SURVEY              "/>
    <n v="225"/>
    <x v="1"/>
    <s v="ACT"/>
    <x v="1"/>
  </r>
  <r>
    <s v="18/07/2015-24/07/2015"/>
    <x v="17"/>
    <x v="2"/>
    <x v="3"/>
    <x v="1"/>
    <s v="BSTAT5050      "/>
    <x v="20"/>
    <d v="2015-07-20T00:00:00"/>
    <n v="105"/>
    <n v="0"/>
    <n v="0"/>
    <s v="HE FEI, CHINA                                "/>
    <s v="CORY (CK)           "/>
    <n v="149576"/>
    <m/>
    <n v="89960"/>
    <n v="200"/>
    <n v="0"/>
    <n v="25"/>
    <s v="REPORT OF SURVEY              "/>
    <n v="225"/>
    <x v="1"/>
    <s v="ACT"/>
    <x v="1"/>
  </r>
  <r>
    <s v="18/07/2015-24/07/2015"/>
    <x v="17"/>
    <x v="1"/>
    <x v="3"/>
    <x v="1"/>
    <s v="COMFF5515WHT   "/>
    <x v="20"/>
    <d v="2015-07-18T00:00:00"/>
    <n v="109"/>
    <n v="168.07"/>
    <n v="18319.63"/>
    <s v="CIXI, CHINA                                  "/>
    <s v="SIMON (CK)          "/>
    <n v="149541"/>
    <m/>
    <n v="89961"/>
    <n v="200"/>
    <n v="0"/>
    <n v="35"/>
    <s v="PENDING BUYER'S DECISION"/>
    <n v="235"/>
    <x v="1"/>
    <s v="ACT"/>
    <x v="1"/>
  </r>
  <r>
    <s v="18/07/2015-24/07/2015"/>
    <x v="17"/>
    <x v="2"/>
    <x v="3"/>
    <x v="1"/>
    <s v="TF60203S       "/>
    <x v="20"/>
    <d v="2015-07-18T00:00:00"/>
    <n v="74"/>
    <n v="0"/>
    <n v="0"/>
    <s v="CIXI, CHINA                                  "/>
    <s v="ANDY (CK)           "/>
    <n v="149553"/>
    <m/>
    <n v="89962"/>
    <n v="400"/>
    <n v="0"/>
    <n v="35"/>
    <s v="REPORT OF SURVEY              "/>
    <n v="435"/>
    <x v="1"/>
    <s v="ACT"/>
    <x v="1"/>
  </r>
  <r>
    <s v="18/07/2015-24/07/2015"/>
    <x v="17"/>
    <x v="1"/>
    <x v="3"/>
    <x v="1"/>
    <s v="R50263W        "/>
    <x v="20"/>
    <d v="2015-07-22T00:00:00"/>
    <n v="548"/>
    <n v="73"/>
    <n v="40004"/>
    <s v="CIXI, CHINA                                  "/>
    <s v="SIMON (DYLAN)       "/>
    <n v="149680"/>
    <m/>
    <n v="89963"/>
    <n v="200"/>
    <n v="0"/>
    <n v="35"/>
    <s v="RELEASED FOR SHIPMENT         "/>
    <n v="235"/>
    <x v="1"/>
    <s v="ACT"/>
    <x v="1"/>
  </r>
  <r>
    <s v="18/07/2015-24/07/2015"/>
    <x v="17"/>
    <x v="1"/>
    <x v="3"/>
    <x v="1"/>
    <s v="COMFF5515SIL   "/>
    <x v="20"/>
    <d v="2015-07-23T00:00:00"/>
    <n v="109"/>
    <n v="173.95"/>
    <n v="18960.55"/>
    <s v="NINGBO, CHINA                                "/>
    <s v="SIMON (CK)          "/>
    <n v="149708"/>
    <m/>
    <n v="89964"/>
    <n v="200"/>
    <n v="0"/>
    <n v="35"/>
    <s v="RELEASED FOR SHIPMENT         "/>
    <n v="235"/>
    <x v="1"/>
    <s v="ACT"/>
    <x v="1"/>
  </r>
  <r>
    <s v="25/07/2015-31/07/2015"/>
    <x v="17"/>
    <x v="1"/>
    <x v="3"/>
    <x v="1"/>
    <s v="300SSWC        "/>
    <x v="21"/>
    <d v="2015-07-27T00:00:00"/>
    <n v="292"/>
    <n v="150"/>
    <n v="43800"/>
    <s v="ZHONGSHAN, CHINA                             "/>
    <s v="CONNIE SASA (EM)    "/>
    <n v="149817"/>
    <m/>
    <n v="90135"/>
    <n v="219"/>
    <n v="0"/>
    <n v="25"/>
    <s v="RELEASED FOR SHIPMENT         "/>
    <n v="244"/>
    <x v="1"/>
    <s v="ACT"/>
    <x v="1"/>
  </r>
  <r>
    <s v="25/07/2015-31/07/2015"/>
    <x v="17"/>
    <x v="1"/>
    <x v="3"/>
    <x v="1"/>
    <s v="600SSWC        "/>
    <x v="21"/>
    <d v="2015-07-27T00:00:00"/>
    <n v="108"/>
    <n v="230"/>
    <n v="24840"/>
    <s v="ZHONGSHAN, CHINA                             "/>
    <s v="CONNIE, SASA (EM)   "/>
    <n v="149818"/>
    <m/>
    <n v="90136"/>
    <n v="124.2"/>
    <n v="0"/>
    <n v="25"/>
    <s v="RELEASED FOR SHIPMENT         "/>
    <n v="149.19999999999999"/>
    <x v="1"/>
    <s v="ACT"/>
    <x v="1"/>
  </r>
  <r>
    <s v="25/07/2015-31/07/2015"/>
    <x v="17"/>
    <x v="2"/>
    <x v="3"/>
    <x v="1"/>
    <s v="U6014W         "/>
    <x v="53"/>
    <d v="2015-07-27T00:00:00"/>
    <n v="170"/>
    <n v="0"/>
    <n v="0"/>
    <s v="ZHONGSHAN, CHINA                             "/>
    <s v="JASON (EM)          "/>
    <n v="149821"/>
    <m/>
    <n v="90137"/>
    <n v="200"/>
    <n v="0"/>
    <n v="50"/>
    <s v="REPORT OF SURVEY              "/>
    <n v="250"/>
    <x v="1"/>
    <s v="ACT"/>
    <x v="1"/>
  </r>
  <r>
    <s v="25/07/2015-31/07/2015"/>
    <x v="17"/>
    <x v="2"/>
    <x v="3"/>
    <x v="1"/>
    <s v="DW60MK2        "/>
    <x v="19"/>
    <d v="2015-07-24T00:00:00"/>
    <n v="170"/>
    <n v="0"/>
    <n v="0"/>
    <s v="SHUNDE, CHINA                                "/>
    <s v="JASON (EM)          "/>
    <n v="149765"/>
    <m/>
    <n v="90138"/>
    <n v="200"/>
    <n v="0"/>
    <n v="35"/>
    <s v="REPORT OF SURVEY              "/>
    <n v="235"/>
    <x v="1"/>
    <s v="ACT"/>
    <x v="1"/>
  </r>
  <r>
    <s v="25/07/2015-31/07/2015"/>
    <x v="17"/>
    <x v="1"/>
    <x v="3"/>
    <x v="1"/>
    <s v="TF55142B       "/>
    <x v="17"/>
    <d v="2015-07-24T00:00:00"/>
    <n v="108"/>
    <n v="176.9"/>
    <n v="19105.2"/>
    <s v="HEFEI, CHINA                                 "/>
    <s v="JERRY, CORY (EM)    "/>
    <n v="149740"/>
    <m/>
    <n v="90140"/>
    <n v="200"/>
    <n v="0"/>
    <n v="25"/>
    <s v="RELEASED FOR SHIPMENT         "/>
    <n v="225"/>
    <x v="1"/>
    <s v="ACT"/>
    <x v="1"/>
  </r>
  <r>
    <s v="25/07/2015-31/07/2015"/>
    <x v="17"/>
    <x v="1"/>
    <x v="3"/>
    <x v="1"/>
    <s v="TF55142W       "/>
    <x v="17"/>
    <d v="2015-07-27T00:00:00"/>
    <n v="108"/>
    <n v="160.35"/>
    <n v="17317.8"/>
    <s v="HE FEI, CHINA                                "/>
    <s v="CORY (CK)           "/>
    <n v="149809"/>
    <m/>
    <n v="90141"/>
    <n v="200"/>
    <n v="0"/>
    <n v="25"/>
    <s v="PENDING BUYER'S DECISION"/>
    <n v="225"/>
    <x v="1"/>
    <s v="ACT"/>
    <x v="1"/>
  </r>
  <r>
    <s v="25/07/2015-31/07/2015"/>
    <x v="17"/>
    <x v="2"/>
    <x v="3"/>
    <x v="1"/>
    <s v="TF5517W        "/>
    <x v="17"/>
    <d v="2015-07-28T00:00:00"/>
    <n v="101"/>
    <n v="0"/>
    <n v="0"/>
    <s v="HEFEI, CHINA                                 "/>
    <s v="JESSICA (EM)        "/>
    <n v="149867"/>
    <m/>
    <n v="90142"/>
    <n v="400"/>
    <n v="0"/>
    <n v="25"/>
    <s v="REPORT OF SURVEY              "/>
    <n v="425"/>
    <x v="1"/>
    <s v="ACT"/>
    <x v="1"/>
  </r>
  <r>
    <s v="25/07/2015-31/07/2015"/>
    <x v="17"/>
    <x v="2"/>
    <x v="3"/>
    <x v="1"/>
    <s v="TF55142W       "/>
    <x v="17"/>
    <d v="2015-07-29T00:00:00"/>
    <n v="216"/>
    <n v="0"/>
    <n v="0"/>
    <s v="HE FEI, CHINA                                "/>
    <s v="CORY (CK)           "/>
    <n v="149885"/>
    <m/>
    <n v="90143"/>
    <n v="400"/>
    <n v="0"/>
    <n v="25"/>
    <s v="REPORT OF SURVEY              "/>
    <n v="425"/>
    <x v="1"/>
    <s v="ACT"/>
    <x v="1"/>
  </r>
  <r>
    <s v="25/07/2015-31/07/2015"/>
    <x v="17"/>
    <x v="1"/>
    <x v="3"/>
    <x v="1"/>
    <s v="TF5517W        "/>
    <x v="17"/>
    <d v="2015-07-29T00:00:00"/>
    <n v="202"/>
    <n v="176.28"/>
    <n v="35608.559999999998"/>
    <s v="HE FEI, CHINA                                "/>
    <s v="JESSICA (CK)        "/>
    <n v="149889"/>
    <m/>
    <n v="90144"/>
    <n v="200"/>
    <n v="0"/>
    <n v="25"/>
    <s v="RELEASED FOR SHIPMENT         "/>
    <n v="225"/>
    <x v="1"/>
    <s v="ACT"/>
    <x v="1"/>
  </r>
  <r>
    <s v="25/07/2015-31/07/2015"/>
    <x v="17"/>
    <x v="2"/>
    <x v="3"/>
    <x v="1"/>
    <s v="R5511W         "/>
    <x v="17"/>
    <d v="2015-07-30T00:00:00"/>
    <n v="472"/>
    <n v="0"/>
    <n v="0"/>
    <s v="HEFEI, CHINA                                 "/>
    <s v="JESSICA, PERRY (EM) "/>
    <n v="149933"/>
    <m/>
    <n v="90145"/>
    <n v="600"/>
    <n v="0"/>
    <n v="25"/>
    <s v="REPORT OF SURVEY              "/>
    <n v="625"/>
    <x v="1"/>
    <s v="ACT"/>
    <x v="1"/>
  </r>
  <r>
    <s v="25/07/2015-31/07/2015"/>
    <x v="17"/>
    <x v="2"/>
    <x v="3"/>
    <x v="1"/>
    <s v="R50263W        "/>
    <x v="20"/>
    <d v="2015-07-25T00:00:00"/>
    <n v="548"/>
    <n v="0"/>
    <n v="0"/>
    <s v="NINGBO, CHINA                                "/>
    <s v="PHONE (EM)          "/>
    <n v="149774"/>
    <m/>
    <n v="90147"/>
    <n v="400"/>
    <n v="0"/>
    <n v="35"/>
    <s v="REPORT OF SURVEY              "/>
    <n v="435"/>
    <x v="1"/>
    <s v="ACT"/>
    <x v="1"/>
  </r>
  <r>
    <s v="25/07/2015-31/07/2015"/>
    <x v="17"/>
    <x v="1"/>
    <x v="3"/>
    <x v="1"/>
    <s v="CF200LW        "/>
    <x v="18"/>
    <d v="2015-07-28T00:00:00"/>
    <n v="135"/>
    <n v="117"/>
    <n v="15795"/>
    <s v="QINGDAO, CHINA                               "/>
    <s v="                    "/>
    <n v="149865"/>
    <m/>
    <n v="90148"/>
    <n v="100"/>
    <n v="22.5"/>
    <n v="270"/>
    <s v="RELEASED FOR SHIPMENT         "/>
    <n v="392.5"/>
    <x v="1"/>
    <s v="ACT"/>
    <x v="1"/>
  </r>
  <r>
    <s v="25/07/2015-31/07/2015"/>
    <x v="17"/>
    <x v="1"/>
    <x v="3"/>
    <x v="1"/>
    <s v="CF250LW        "/>
    <x v="18"/>
    <d v="2015-07-28T00:00:00"/>
    <n v="103"/>
    <n v="135"/>
    <n v="13905"/>
    <s v="QINGDAO, CHINA                               "/>
    <s v="ANDY                "/>
    <n v="149866"/>
    <m/>
    <n v="90149"/>
    <n v="100"/>
    <n v="22.5"/>
    <n v="10"/>
    <s v="RELEASED FOR SHIPMENT         "/>
    <n v="132.5"/>
    <x v="1"/>
    <s v="ACT"/>
    <x v="1"/>
  </r>
  <r>
    <s v="25/07/2015-31/07/2015"/>
    <x v="17"/>
    <x v="1"/>
    <x v="3"/>
    <x v="1"/>
    <s v="CF300LW        "/>
    <x v="18"/>
    <d v="2015-07-29T00:00:00"/>
    <n v="79"/>
    <n v="158"/>
    <n v="12482"/>
    <s v="QINGDAO, CHINA                               "/>
    <s v="ANDY (CK)           "/>
    <n v="149890"/>
    <m/>
    <n v="90150"/>
    <n v="200"/>
    <n v="45"/>
    <n v="20"/>
    <s v="RELEASED FOR SHIPMENT         "/>
    <n v="265"/>
    <x v="1"/>
    <s v="ACT"/>
    <x v="1"/>
  </r>
  <r>
    <s v="01/07/2015-03/07/2015"/>
    <x v="18"/>
    <x v="1"/>
    <x v="3"/>
    <x v="1"/>
    <s v="0593901 RICHEN "/>
    <x v="12"/>
    <d v="2015-07-01T00:00:00"/>
    <n v="630"/>
    <n v="69.05"/>
    <n v="43501.5"/>
    <s v="NING BO, CHINA                               "/>
    <s v="ALAN (CK)           "/>
    <n v="149094"/>
    <m/>
    <n v="89678"/>
    <n v="217.5"/>
    <n v="0"/>
    <n v="60"/>
    <s v="PENDING BUYER'S DECISION"/>
    <n v="277.5"/>
    <x v="2"/>
    <s v="ACT"/>
    <x v="1"/>
  </r>
  <r>
    <s v="01/07/2015-03/07/2015"/>
    <x v="18"/>
    <x v="1"/>
    <x v="3"/>
    <x v="1"/>
    <s v="DXSTG25        "/>
    <x v="16"/>
    <d v="2015-07-01T00:00:00"/>
    <n v="1360"/>
    <n v="102"/>
    <n v="138720"/>
    <s v="SHENZHEN, CHINA                              "/>
    <s v="ANN,COCO (EM)       "/>
    <n v="149137"/>
    <m/>
    <n v="89679"/>
    <n v="319.60000000000002"/>
    <n v="0"/>
    <n v="40"/>
    <s v="REJECTED FOR SHIPMENT         "/>
    <n v="359.6"/>
    <x v="2"/>
    <s v="ACT"/>
    <x v="1"/>
  </r>
  <r>
    <s v="01/07/2015-03/07/2015"/>
    <x v="18"/>
    <x v="1"/>
    <x v="3"/>
    <x v="1"/>
    <s v="OFRC15N        "/>
    <x v="13"/>
    <d v="2015-07-02T00:00:00"/>
    <n v="3000"/>
    <n v="48.01"/>
    <n v="144030"/>
    <s v="CIXI, CHINA                                  "/>
    <s v="SUMMER, JERRY (CK)  "/>
    <n v="149119"/>
    <m/>
    <n v="89680"/>
    <n v="290.25"/>
    <n v="0"/>
    <n v="35"/>
    <s v="RELEASED FOR SHIPMENT         "/>
    <n v="325.25"/>
    <x v="2"/>
    <s v="ACT"/>
    <x v="1"/>
  </r>
  <r>
    <s v="01/07/2015-03/07/2015"/>
    <x v="18"/>
    <x v="1"/>
    <x v="3"/>
    <x v="1"/>
    <s v="SKG20BLJ       "/>
    <x v="14"/>
    <d v="2015-07-01T00:00:00"/>
    <n v="252"/>
    <n v="19.350000000000001"/>
    <n v="4876.2000000000007"/>
    <s v="NING BO, CHINA                               "/>
    <s v="SIMON, PHONE (CK)   "/>
    <n v="149096"/>
    <m/>
    <n v="89681"/>
    <n v="160"/>
    <n v="0"/>
    <n v="15"/>
    <s v="RELEASED FOR SHIPMENT         "/>
    <n v="175"/>
    <x v="2"/>
    <s v="ACT"/>
    <x v="1"/>
  </r>
  <r>
    <s v="01/07/2015-03/07/2015"/>
    <x v="18"/>
    <x v="1"/>
    <x v="3"/>
    <x v="1"/>
    <s v="TAH20          "/>
    <x v="14"/>
    <d v="2015-07-01T00:00:00"/>
    <n v="180"/>
    <n v="99.01"/>
    <n v="17821.8"/>
    <s v="NING BO, CHINA                               "/>
    <s v="JOYCE (CK)          "/>
    <n v="149098"/>
    <m/>
    <n v="89682"/>
    <n v="80"/>
    <n v="0"/>
    <n v="15"/>
    <s v="RELEASED FOR SHIPMENT         "/>
    <n v="95"/>
    <x v="2"/>
    <s v="ACT"/>
    <x v="1"/>
  </r>
  <r>
    <s v="01/07/2015-03/07/2015"/>
    <x v="18"/>
    <x v="1"/>
    <x v="3"/>
    <x v="1"/>
    <s v="CVL20N         "/>
    <x v="14"/>
    <d v="2015-07-01T00:00:00"/>
    <n v="416"/>
    <n v="47"/>
    <n v="19552"/>
    <s v="NING BO, CHINA                               "/>
    <s v="PHONE, SIMON (CK)   "/>
    <n v="149095"/>
    <m/>
    <n v="89683"/>
    <n v="160"/>
    <n v="0"/>
    <n v="15"/>
    <s v="RELEASED FOR SHIPMENT         "/>
    <n v="175"/>
    <x v="2"/>
    <s v="ACT"/>
    <x v="1"/>
  </r>
  <r>
    <s v="01/07/2015-03/07/2015"/>
    <x v="18"/>
    <x v="1"/>
    <x v="3"/>
    <x v="1"/>
    <s v="CHV20 (043047) "/>
    <x v="14"/>
    <d v="2015-07-02T00:00:00"/>
    <n v="110"/>
    <n v="56.12"/>
    <n v="6173.2"/>
    <s v="NING BO, CHINA                               "/>
    <s v="SUNNY, PHONE (CK)   "/>
    <n v="149120"/>
    <m/>
    <n v="89684"/>
    <n v="80"/>
    <n v="0"/>
    <n v="15"/>
    <s v="RELEASED FOR SHIPMENT         "/>
    <n v="95"/>
    <x v="2"/>
    <s v="ACT"/>
    <x v="1"/>
  </r>
  <r>
    <s v="04/07/2015-10/07/2015"/>
    <x v="18"/>
    <x v="1"/>
    <x v="3"/>
    <x v="1"/>
    <s v="DXUF30TN       "/>
    <x v="54"/>
    <d v="2015-07-06T00:00:00"/>
    <n v="5544"/>
    <n v="16.37"/>
    <n v="90755.28"/>
    <s v="HUIZHOU, CHINA                               "/>
    <s v="ANN, TRACY (EM)     "/>
    <n v="149198"/>
    <m/>
    <n v="89706"/>
    <n v="453.8"/>
    <n v="0"/>
    <n v="65"/>
    <s v="RELEASED FOR SHIPMENT         "/>
    <n v="518.79999999999995"/>
    <x v="2"/>
    <s v="ACT"/>
    <x v="1"/>
  </r>
  <r>
    <s v="04/07/2015-10/07/2015"/>
    <x v="18"/>
    <x v="1"/>
    <x v="3"/>
    <x v="1"/>
    <s v="05956X1        "/>
    <x v="12"/>
    <d v="2015-07-04T00:00:00"/>
    <n v="352"/>
    <n v="88.12"/>
    <n v="31018.240000000002"/>
    <s v="NINGBO, CHINA                                "/>
    <s v="ALAN (EM)           "/>
    <n v="149156"/>
    <m/>
    <n v="89709"/>
    <n v="200"/>
    <n v="0"/>
    <n v="60"/>
    <s v="RELEASED FOR SHIPMENT         "/>
    <n v="260"/>
    <x v="2"/>
    <s v="ACT"/>
    <x v="1"/>
  </r>
  <r>
    <s v="04/07/2015-10/07/2015"/>
    <x v="18"/>
    <x v="1"/>
    <x v="3"/>
    <x v="1"/>
    <s v="05956X2        "/>
    <x v="12"/>
    <d v="2015-07-06T00:00:00"/>
    <n v="352"/>
    <n v="91.82"/>
    <n v="32320.639999999999"/>
    <s v="NINGBO, CHINA                                "/>
    <s v="ALAN (EM)           "/>
    <n v="149200"/>
    <m/>
    <n v="89710"/>
    <n v="200"/>
    <n v="0"/>
    <n v="60"/>
    <s v="RELEASED FOR SHIPMENT         "/>
    <n v="260"/>
    <x v="2"/>
    <s v="ACT"/>
    <x v="1"/>
  </r>
  <r>
    <s v="04/07/2015-10/07/2015"/>
    <x v="18"/>
    <x v="1"/>
    <x v="3"/>
    <x v="1"/>
    <s v="05940Z1-RICHEN "/>
    <x v="12"/>
    <d v="2015-07-07T00:00:00"/>
    <n v="468"/>
    <n v="128.78"/>
    <n v="60269.04"/>
    <s v="NINGBO, CHINA                                "/>
    <s v="PERRY, RONNIE (CK)  "/>
    <n v="149235"/>
    <m/>
    <n v="89711"/>
    <n v="301.35000000000002"/>
    <n v="0"/>
    <n v="60"/>
    <s v="RELEASED FOR SHIPMENT         "/>
    <n v="361.35"/>
    <x v="2"/>
    <s v="ACT"/>
    <x v="1"/>
  </r>
  <r>
    <s v="04/07/2015-10/07/2015"/>
    <x v="18"/>
    <x v="1"/>
    <x v="3"/>
    <x v="1"/>
    <s v="05963X1        "/>
    <x v="12"/>
    <d v="2015-07-09T00:00:00"/>
    <n v="404"/>
    <n v="161.08000000000001"/>
    <n v="65076.320000000007"/>
    <s v="NINGBO, CHINA                                "/>
    <s v="PERRY(EM)           "/>
    <n v="149292"/>
    <m/>
    <n v="89712"/>
    <n v="325.39999999999998"/>
    <n v="0"/>
    <n v="60"/>
    <s v="RELEASED FOR SHIPMENT         "/>
    <n v="385.4"/>
    <x v="2"/>
    <s v="ACT"/>
    <x v="1"/>
  </r>
  <r>
    <s v="04/07/2015-10/07/2015"/>
    <x v="18"/>
    <x v="1"/>
    <x v="3"/>
    <x v="1"/>
    <s v="OFRC20N        "/>
    <x v="13"/>
    <d v="2015-07-04T00:00:00"/>
    <n v="3774"/>
    <n v="22.59"/>
    <n v="85254.66"/>
    <s v="NINGBO, CHINA                                "/>
    <s v="SUMMER (EM)         "/>
    <n v="149155"/>
    <m/>
    <n v="89713"/>
    <n v="426.3"/>
    <n v="0"/>
    <n v="35"/>
    <s v="RELEASED FOR SHIPMENT         "/>
    <n v="461.3"/>
    <x v="2"/>
    <s v="ACT"/>
    <x v="1"/>
  </r>
  <r>
    <s v="04/07/2015-10/07/2015"/>
    <x v="18"/>
    <x v="1"/>
    <x v="3"/>
    <x v="1"/>
    <s v="CHA-MFD20      "/>
    <x v="14"/>
    <d v="2015-07-03T00:00:00"/>
    <n v="72"/>
    <n v="110.49"/>
    <n v="7955.28"/>
    <s v="NINGBO, CHINA                                "/>
    <s v="JOYCE (EM)          "/>
    <n v="149143"/>
    <m/>
    <n v="89714"/>
    <n v="80"/>
    <n v="0"/>
    <n v="15"/>
    <s v="RELEASED FOR SHIPMENT         "/>
    <n v="95"/>
    <x v="2"/>
    <s v="ACT"/>
    <x v="1"/>
  </r>
  <r>
    <s v="04/07/2015-10/07/2015"/>
    <x v="18"/>
    <x v="1"/>
    <x v="3"/>
    <x v="1"/>
    <s v="DF3020-EU      "/>
    <x v="14"/>
    <d v="2015-07-03T00:00:00"/>
    <n v="130"/>
    <n v="119.57"/>
    <n v="15544.099999999999"/>
    <s v="NINGBO, CHINA                                "/>
    <s v="PHONE, SUMMER (EM)  "/>
    <n v="149144"/>
    <m/>
    <n v="89715"/>
    <n v="80"/>
    <n v="0"/>
    <n v="15"/>
    <s v="RELEASED FOR SHIPMENT         "/>
    <n v="95"/>
    <x v="2"/>
    <s v="ACT"/>
    <x v="1"/>
  </r>
  <r>
    <s v="04/07/2015-10/07/2015"/>
    <x v="18"/>
    <x v="1"/>
    <x v="3"/>
    <x v="1"/>
    <s v="BZT20          "/>
    <x v="14"/>
    <d v="2015-07-03T00:00:00"/>
    <n v="360"/>
    <n v="85.39"/>
    <n v="30740.400000000001"/>
    <s v="NINGBO, CHINA                                "/>
    <s v="SUNNY, ALAN (EM)    "/>
    <n v="149149"/>
    <m/>
    <n v="89716"/>
    <n v="160"/>
    <n v="0"/>
    <n v="15"/>
    <s v="RELEASED FOR SHIPMENT         "/>
    <n v="175"/>
    <x v="2"/>
    <s v="ACT"/>
    <x v="1"/>
  </r>
  <r>
    <s v="04/07/2015-10/07/2015"/>
    <x v="18"/>
    <x v="1"/>
    <x v="3"/>
    <x v="1"/>
    <s v="RMO-CHA-SRD    "/>
    <x v="14"/>
    <d v="2015-07-04T00:00:00"/>
    <n v="72"/>
    <n v="126.66"/>
    <n v="9119.52"/>
    <s v="NING BO, CHINA                               "/>
    <s v="JOYCE (CK)          "/>
    <n v="149159"/>
    <m/>
    <n v="89717"/>
    <n v="80"/>
    <n v="0"/>
    <n v="15"/>
    <s v="RELEASED FOR SHIPMENT         "/>
    <n v="95"/>
    <x v="2"/>
    <s v="ACT"/>
    <x v="1"/>
  </r>
  <r>
    <s v="04/07/2015-10/07/2015"/>
    <x v="18"/>
    <x v="1"/>
    <x v="3"/>
    <x v="1"/>
    <s v="SECO CLASSIC II"/>
    <x v="14"/>
    <d v="2015-07-04T00:00:00"/>
    <n v="648"/>
    <n v="77.900000000000006"/>
    <n v="50479.200000000004"/>
    <s v="NING BO, CHINA                               "/>
    <s v="PHONE, SIMON (CK)   "/>
    <n v="149160"/>
    <m/>
    <n v="89718"/>
    <n v="252.4"/>
    <n v="0"/>
    <n v="15"/>
    <s v="RELEASED FOR SHIPMENT         "/>
    <n v="267.39999999999998"/>
    <x v="2"/>
    <s v="ACT"/>
    <x v="1"/>
  </r>
  <r>
    <s v="04/07/2015-10/07/2015"/>
    <x v="18"/>
    <x v="1"/>
    <x v="3"/>
    <x v="1"/>
    <s v="MZT20BL(028242)"/>
    <x v="14"/>
    <d v="2015-07-04T00:00:00"/>
    <n v="288"/>
    <n v="96.88"/>
    <n v="27901.439999999999"/>
    <s v="NING BO, CHINA                               "/>
    <s v="JOYCE (CK)          "/>
    <n v="149162"/>
    <m/>
    <n v="89719"/>
    <n v="139.5"/>
    <n v="0"/>
    <n v="15"/>
    <s v="RELEASED FOR SHIPMENT         "/>
    <n v="154.5"/>
    <x v="2"/>
    <s v="ACT"/>
    <x v="1"/>
  </r>
  <r>
    <s v="04/07/2015-10/07/2015"/>
    <x v="18"/>
    <x v="1"/>
    <x v="3"/>
    <x v="1"/>
    <s v="GIF2SS         "/>
    <x v="14"/>
    <d v="2015-07-06T00:00:00"/>
    <n v="416"/>
    <n v="56.19"/>
    <n v="23375.040000000001"/>
    <s v="NING BO, CHINA                               "/>
    <s v="SUMMER, LAKE (CK)   "/>
    <n v="149194"/>
    <m/>
    <n v="89720"/>
    <n v="160"/>
    <n v="0"/>
    <n v="15"/>
    <s v="RELEASED FOR SHIPMENT         "/>
    <n v="175"/>
    <x v="2"/>
    <s v="ACT"/>
    <x v="1"/>
  </r>
  <r>
    <s v="04/07/2015-10/07/2015"/>
    <x v="18"/>
    <x v="1"/>
    <x v="3"/>
    <x v="1"/>
    <s v="SAVENA BC      "/>
    <x v="14"/>
    <d v="2015-07-06T00:00:00"/>
    <n v="792"/>
    <n v="59.09"/>
    <n v="46799.280000000006"/>
    <s v="NING BO, CHINA                               "/>
    <s v="SUNNY, SUMMER (CK)  "/>
    <n v="149196"/>
    <m/>
    <n v="89721"/>
    <n v="234"/>
    <n v="0"/>
    <n v="15"/>
    <s v="RELEASED FOR SHIPMENT         "/>
    <n v="249"/>
    <x v="2"/>
    <s v="ACT"/>
    <x v="1"/>
  </r>
  <r>
    <s v="04/07/2015-10/07/2015"/>
    <x v="18"/>
    <x v="1"/>
    <x v="3"/>
    <x v="1"/>
    <s v="SP16 (032331)  "/>
    <x v="14"/>
    <d v="2015-07-06T00:00:00"/>
    <n v="406"/>
    <n v="203.5"/>
    <n v="82621"/>
    <s v="NING BO, CHINA                               "/>
    <s v="SIMON, PHONE (CK)   "/>
    <n v="149236"/>
    <m/>
    <n v="89722"/>
    <n v="413.1"/>
    <n v="0"/>
    <n v="15"/>
    <s v="PENDING BUYER'S DECISION      "/>
    <n v="428.1"/>
    <x v="2"/>
    <s v="ACT"/>
    <x v="1"/>
  </r>
  <r>
    <s v="04/07/2015-10/07/2015"/>
    <x v="18"/>
    <x v="1"/>
    <x v="3"/>
    <x v="1"/>
    <s v="EWT20          "/>
    <x v="14"/>
    <d v="2015-07-08T00:00:00"/>
    <n v="510"/>
    <n v="49.9"/>
    <n v="25449"/>
    <s v="NING BO, CHINA                               "/>
    <s v="SUNNY, ANDY (CK)    "/>
    <n v="149257"/>
    <m/>
    <n v="89723"/>
    <n v="160"/>
    <n v="0"/>
    <n v="15"/>
    <s v="RELEASED FOR SHIPMENT         "/>
    <n v="175"/>
    <x v="2"/>
    <s v="ACT"/>
    <x v="1"/>
  </r>
  <r>
    <s v="04/07/2015-10/07/2015"/>
    <x v="18"/>
    <x v="1"/>
    <x v="3"/>
    <x v="1"/>
    <s v="LTH20          "/>
    <x v="14"/>
    <d v="2015-07-08T00:00:00"/>
    <n v="336"/>
    <n v="100.21"/>
    <n v="33670.559999999998"/>
    <s v="NING BO, CHINA                               "/>
    <s v="ALAN, SUMMER (CK)   "/>
    <n v="149258"/>
    <m/>
    <n v="89724"/>
    <n v="168.35"/>
    <n v="0"/>
    <n v="15"/>
    <s v="RELEASED FOR SHIPMENT         "/>
    <n v="183.35"/>
    <x v="2"/>
    <s v="ACT"/>
    <x v="1"/>
  </r>
  <r>
    <s v="04/07/2015-10/07/2015"/>
    <x v="18"/>
    <x v="1"/>
    <x v="3"/>
    <x v="1"/>
    <s v="BFD20N         "/>
    <x v="14"/>
    <d v="2015-07-08T00:00:00"/>
    <n v="568"/>
    <n v="47.83"/>
    <n v="27167.439999999999"/>
    <s v="NING BO, CHINA                               "/>
    <s v="PHONE, ALAN (CK)    "/>
    <n v="149259"/>
    <m/>
    <n v="89725"/>
    <n v="160"/>
    <n v="0"/>
    <n v="15"/>
    <s v="RELEASED FOR SHIPMENT         "/>
    <n v="175"/>
    <x v="2"/>
    <s v="ACT"/>
    <x v="1"/>
  </r>
  <r>
    <s v="04/07/2015-10/07/2015"/>
    <x v="18"/>
    <x v="1"/>
    <x v="3"/>
    <x v="1"/>
    <s v="CHA-MFD20-47526"/>
    <x v="14"/>
    <d v="2015-07-09T00:00:00"/>
    <n v="148"/>
    <n v="110.96"/>
    <n v="16422.079999999998"/>
    <s v="NING BO, CHINA                               "/>
    <s v="JOYCE (CK)          "/>
    <n v="149295"/>
    <m/>
    <n v="89726"/>
    <n v="82.1"/>
    <n v="0"/>
    <n v="15"/>
    <s v="RELEASED FOR SHIPMENT         "/>
    <n v="97.1"/>
    <x v="2"/>
    <s v="ACT"/>
    <x v="1"/>
  </r>
  <r>
    <s v="11/07/2015-17/07/2015"/>
    <x v="18"/>
    <x v="1"/>
    <x v="3"/>
    <x v="1"/>
    <s v="DEUF2          "/>
    <x v="54"/>
    <d v="2015-07-13T00:00:00"/>
    <n v="5580"/>
    <n v="10.199999999999999"/>
    <n v="56915.999999999993"/>
    <s v="HUIZHOU, CHINA                               "/>
    <s v="ANN, COCO (EM)      "/>
    <n v="149383"/>
    <m/>
    <n v="89880"/>
    <n v="284.60000000000002"/>
    <n v="0"/>
    <n v="65"/>
    <s v="REJECTED FOR SHIPMENT         "/>
    <n v="349.6"/>
    <x v="2"/>
    <s v="ACT"/>
    <x v="1"/>
  </r>
  <r>
    <s v="11/07/2015-17/07/2015"/>
    <x v="18"/>
    <x v="1"/>
    <x v="3"/>
    <x v="1"/>
    <s v="FTE16          "/>
    <x v="15"/>
    <d v="2015-07-15T00:00:00"/>
    <n v="1341"/>
    <n v="78.8"/>
    <n v="105670.8"/>
    <s v="ZHONG SHAN, CHINA                            "/>
    <s v="LOUISA, LING (CK)   "/>
    <n v="149444"/>
    <m/>
    <n v="89881"/>
    <n v="528.35"/>
    <n v="0"/>
    <n v="50"/>
    <s v="RELEASED FOR SHIPMENT         "/>
    <n v="578.35"/>
    <x v="2"/>
    <s v="ACT"/>
    <x v="1"/>
  </r>
  <r>
    <s v="11/07/2015-17/07/2015"/>
    <x v="18"/>
    <x v="1"/>
    <x v="3"/>
    <x v="1"/>
    <s v="FTE10          "/>
    <x v="15"/>
    <d v="2015-07-16T00:00:00"/>
    <n v="2682"/>
    <n v="63"/>
    <n v="168966"/>
    <s v="ZHONG SHAN, CHINA                            "/>
    <s v="LOUISA, ANNIE (CK)  "/>
    <n v="149478"/>
    <m/>
    <n v="89882"/>
    <n v="844.8"/>
    <n v="0"/>
    <n v="50"/>
    <s v="RELEASED FOR SHIPMENT         "/>
    <n v="894.8"/>
    <x v="2"/>
    <s v="ACT"/>
    <x v="1"/>
  </r>
  <r>
    <s v="11/07/2015-17/07/2015"/>
    <x v="18"/>
    <x v="1"/>
    <x v="3"/>
    <x v="1"/>
    <s v="DXUC2B         "/>
    <x v="38"/>
    <d v="2015-07-13T00:00:00"/>
    <n v="4736"/>
    <n v="14.68"/>
    <n v="69524.479999999996"/>
    <s v="SHENZHEN, CHINA                              "/>
    <s v="TRACY, JULIE (EM)   "/>
    <n v="149382"/>
    <m/>
    <n v="89883"/>
    <n v="347.6"/>
    <n v="0"/>
    <n v="45"/>
    <s v="RELEASED FOR SHIPMENT         "/>
    <n v="392.6"/>
    <x v="2"/>
    <s v="ACT"/>
    <x v="1"/>
  </r>
  <r>
    <s v="11/07/2015-17/07/2015"/>
    <x v="18"/>
    <x v="0"/>
    <x v="3"/>
    <x v="1"/>
    <s v="01/71533/0     "/>
    <x v="59"/>
    <d v="2015-07-13T00:00:00"/>
    <n v="1200"/>
    <n v="4.8499999999999996"/>
    <n v="5820"/>
    <s v="TAICHUNG, TAIWAN                             "/>
    <s v="LILY                "/>
    <n v="149386"/>
    <m/>
    <n v="89885"/>
    <n v="200"/>
    <n v="65"/>
    <n v="50"/>
    <s v="RELEASED FOR SHIPMENT         "/>
    <n v="315"/>
    <x v="2"/>
    <s v="ACT"/>
    <x v="1"/>
  </r>
  <r>
    <s v="11/07/2015-17/07/2015"/>
    <x v="18"/>
    <x v="1"/>
    <x v="3"/>
    <x v="1"/>
    <s v="OFC1500        "/>
    <x v="13"/>
    <d v="2015-07-14T00:00:00"/>
    <n v="1370"/>
    <n v="20.43"/>
    <n v="27989.1"/>
    <s v="CIXI, CHINA                                  "/>
    <s v="PHONE (CK)          "/>
    <n v="149407"/>
    <m/>
    <n v="89886"/>
    <n v="200"/>
    <n v="0"/>
    <n v="35"/>
    <s v="RELEASED FOR SHIPMENT         "/>
    <n v="235"/>
    <x v="2"/>
    <s v="ACT"/>
    <x v="1"/>
  </r>
  <r>
    <s v="11/07/2015-17/07/2015"/>
    <x v="18"/>
    <x v="1"/>
    <x v="3"/>
    <x v="1"/>
    <s v="G2TSN          "/>
    <x v="13"/>
    <d v="2015-07-15T00:00:00"/>
    <n v="2024"/>
    <n v="13.5"/>
    <n v="27324"/>
    <s v="CIXI, CHINA                                  "/>
    <s v="ALAN (CK)           "/>
    <n v="149443"/>
    <m/>
    <n v="89887"/>
    <n v="200"/>
    <n v="0"/>
    <n v="35"/>
    <s v="RELEASED FOR SHIPMENT         "/>
    <n v="235"/>
    <x v="2"/>
    <s v="ACT"/>
    <x v="1"/>
  </r>
  <r>
    <s v="11/07/2015-17/07/2015"/>
    <x v="18"/>
    <x v="1"/>
    <x v="3"/>
    <x v="1"/>
    <s v="GOF15          "/>
    <x v="13"/>
    <d v="2015-07-16T00:00:00"/>
    <n v="2958"/>
    <n v="20.7"/>
    <n v="61230.6"/>
    <s v="CIXI, CHINA                                  "/>
    <s v="PHONE (CK)          "/>
    <n v="149479"/>
    <m/>
    <n v="89888"/>
    <n v="306.14999999999998"/>
    <n v="0"/>
    <n v="17.5"/>
    <s v="RELEASED FOR SHIPMENT         "/>
    <n v="323.64999999999998"/>
    <x v="2"/>
    <s v="ACT"/>
    <x v="1"/>
  </r>
  <r>
    <s v="11/07/2015-17/07/2015"/>
    <x v="18"/>
    <x v="1"/>
    <x v="3"/>
    <x v="1"/>
    <s v="OFRB7N         "/>
    <x v="13"/>
    <d v="2015-07-16T00:00:00"/>
    <n v="1260"/>
    <n v="20.68"/>
    <n v="26056.799999999999"/>
    <s v="CIXI, CHINA                                  "/>
    <s v="SUMMER (CK)         "/>
    <n v="149480"/>
    <m/>
    <n v="89889"/>
    <n v="200"/>
    <n v="0"/>
    <n v="17.5"/>
    <s v="RELEASED FOR SHIPMENT         "/>
    <n v="217.5"/>
    <x v="2"/>
    <s v="ACT"/>
    <x v="1"/>
  </r>
  <r>
    <s v="11/07/2015-17/07/2015"/>
    <x v="18"/>
    <x v="1"/>
    <x v="3"/>
    <x v="1"/>
    <s v="MBL20 (055354) "/>
    <x v="14"/>
    <d v="2015-07-10T00:00:00"/>
    <n v="232"/>
    <n v="107.26"/>
    <n v="24884.32"/>
    <s v="NING BO, CHINA                               "/>
    <s v="JOYCE (CK)          "/>
    <n v="149322"/>
    <m/>
    <n v="89891"/>
    <n v="124.4"/>
    <n v="0"/>
    <n v="15"/>
    <s v="RELEASED FOR SHIPMENT         "/>
    <n v="139.4"/>
    <x v="2"/>
    <s v="ACT"/>
    <x v="1"/>
  </r>
  <r>
    <s v="11/07/2015-17/07/2015"/>
    <x v="18"/>
    <x v="1"/>
    <x v="3"/>
    <x v="1"/>
    <s v="TNG20R(031204) "/>
    <x v="14"/>
    <d v="2015-07-10T00:00:00"/>
    <n v="220"/>
    <n v="45.38"/>
    <n v="9983.6"/>
    <s v="NING BO, CHINA                               "/>
    <s v="SUMMER, ALAN (CK)   "/>
    <n v="149331"/>
    <m/>
    <n v="89892"/>
    <n v="80"/>
    <n v="0"/>
    <n v="15"/>
    <s v="RELEASED FOR SHIPMENT         "/>
    <n v="95"/>
    <x v="2"/>
    <s v="ACT"/>
    <x v="1"/>
  </r>
  <r>
    <s v="11/07/2015-17/07/2015"/>
    <x v="18"/>
    <x v="1"/>
    <x v="3"/>
    <x v="1"/>
    <s v="CHASSIS 68     "/>
    <x v="14"/>
    <d v="2015-07-13T00:00:00"/>
    <n v="176"/>
    <n v="39.340000000000003"/>
    <n v="6923.84"/>
    <s v="NINGBO, CHINA                                "/>
    <s v="JOYCE, SUNNY (CK)   "/>
    <n v="149375"/>
    <m/>
    <n v="89893"/>
    <n v="80"/>
    <n v="0"/>
    <n v="15"/>
    <s v="RELEASED FOR SHIPMENT         "/>
    <n v="95"/>
    <x v="2"/>
    <s v="ACT"/>
    <x v="1"/>
  </r>
  <r>
    <s v="11/07/2015-17/07/2015"/>
    <x v="18"/>
    <x v="1"/>
    <x v="3"/>
    <x v="1"/>
    <s v="CHA-BRG        "/>
    <x v="14"/>
    <d v="2015-07-13T00:00:00"/>
    <n v="315"/>
    <n v="105"/>
    <n v="33075"/>
    <s v="NINGBO, CHINA                                "/>
    <s v="SUNNY, PHONE (CK)   "/>
    <n v="149376"/>
    <m/>
    <n v="89894"/>
    <n v="165.4"/>
    <n v="0"/>
    <n v="15"/>
    <s v="RELEASED FOR SHIPMENT         "/>
    <n v="180.4"/>
    <x v="2"/>
    <s v="ACT"/>
    <x v="1"/>
  </r>
  <r>
    <s v="11/07/2015-17/07/2015"/>
    <x v="18"/>
    <x v="1"/>
    <x v="3"/>
    <x v="1"/>
    <s v="CHA-OKT20      "/>
    <x v="14"/>
    <d v="2015-07-13T00:00:00"/>
    <n v="458"/>
    <n v="60.66"/>
    <n v="27782.28"/>
    <s v="NINGBO, CHINA                                "/>
    <s v="PHONE, JOYCE (CK)   "/>
    <n v="149391"/>
    <m/>
    <n v="89895"/>
    <n v="160"/>
    <n v="0"/>
    <n v="15"/>
    <s v="RELEASED FOR SHIPMENT         "/>
    <n v="175"/>
    <x v="2"/>
    <s v="ACT"/>
    <x v="1"/>
  </r>
  <r>
    <s v="11/07/2015-17/07/2015"/>
    <x v="18"/>
    <x v="1"/>
    <x v="3"/>
    <x v="1"/>
    <s v="CLB20-LED      "/>
    <x v="14"/>
    <d v="2015-07-14T00:00:00"/>
    <n v="416"/>
    <n v="61.46"/>
    <n v="25567.360000000001"/>
    <s v="NING BO, CHINA                               "/>
    <s v="SUNNY, ALAN (CK)    "/>
    <n v="149405"/>
    <m/>
    <n v="89896"/>
    <n v="160"/>
    <n v="0"/>
    <n v="15"/>
    <s v="RELEASED FOR SHIPMENT         "/>
    <n v="175"/>
    <x v="2"/>
    <s v="ACT"/>
    <x v="1"/>
  </r>
  <r>
    <s v="11/07/2015-17/07/2015"/>
    <x v="18"/>
    <x v="1"/>
    <x v="3"/>
    <x v="1"/>
    <s v="SECO CLASSIC II"/>
    <x v="14"/>
    <d v="2015-07-14T00:00:00"/>
    <n v="648"/>
    <n v="77.900000000000006"/>
    <n v="50479.200000000004"/>
    <s v="NINGBO, CHINA                                "/>
    <s v="SUNNY, ALAN (CK)    "/>
    <n v="149412"/>
    <m/>
    <n v="89897"/>
    <n v="252.4"/>
    <n v="0"/>
    <n v="15"/>
    <s v="RELEASED FOR SHIPMENT         "/>
    <n v="267.39999999999998"/>
    <x v="2"/>
    <s v="ACT"/>
    <x v="1"/>
  </r>
  <r>
    <s v="11/07/2015-17/07/2015"/>
    <x v="18"/>
    <x v="1"/>
    <x v="3"/>
    <x v="1"/>
    <s v="CHT20 (017420) "/>
    <x v="14"/>
    <d v="2015-07-15T00:00:00"/>
    <n v="225"/>
    <n v="70.11"/>
    <n v="15774.75"/>
    <s v="NING BO, CHINA                               "/>
    <s v="SUMMER, SUNNY -DYLAN"/>
    <n v="149451"/>
    <m/>
    <n v="89898"/>
    <n v="80"/>
    <n v="0"/>
    <n v="15"/>
    <s v="RELEASED FOR SHIPMENT         "/>
    <n v="95"/>
    <x v="2"/>
    <s v="ACT"/>
    <x v="1"/>
  </r>
  <r>
    <s v="11/07/2015-17/07/2015"/>
    <x v="18"/>
    <x v="1"/>
    <x v="3"/>
    <x v="1"/>
    <s v="DKT20BL        "/>
    <x v="14"/>
    <d v="2015-07-16T00:00:00"/>
    <n v="396"/>
    <n v="54.28"/>
    <n v="21494.880000000001"/>
    <s v="NINGBO, CHINA                                "/>
    <s v="SUNNY (DYLAN)       "/>
    <n v="149474"/>
    <m/>
    <n v="89899"/>
    <n v="160"/>
    <n v="0"/>
    <n v="15"/>
    <s v="RELEASED FOR SHIPMENT         "/>
    <n v="175"/>
    <x v="2"/>
    <s v="ACT"/>
    <x v="1"/>
  </r>
  <r>
    <s v="11/07/2015-17/07/2015"/>
    <x v="18"/>
    <x v="1"/>
    <x v="3"/>
    <x v="1"/>
    <s v="SAVENA BRASS   "/>
    <x v="14"/>
    <d v="2015-07-16T00:00:00"/>
    <n v="350"/>
    <n v="59.41"/>
    <n v="20793.5"/>
    <s v="NING BO, CHINA                               "/>
    <s v="JOYCE, ZITA (DYLAN) "/>
    <n v="149475"/>
    <m/>
    <n v="89900"/>
    <n v="160"/>
    <n v="0"/>
    <n v="15"/>
    <s v="RELEASED FOR SHIPMENT         "/>
    <n v="175"/>
    <x v="2"/>
    <s v="ACT"/>
    <x v="1"/>
  </r>
  <r>
    <s v="18/07/2015-24/07/2015"/>
    <x v="18"/>
    <x v="1"/>
    <x v="3"/>
    <x v="1"/>
    <s v="DXDHC10        "/>
    <x v="15"/>
    <d v="2015-07-22T00:00:00"/>
    <n v="1552"/>
    <n v="62.5"/>
    <n v="97000"/>
    <s v="ZHONGSHAN, CHINA                             "/>
    <s v="LOUISA, KIKI (CK)   "/>
    <n v="149679"/>
    <m/>
    <n v="89969"/>
    <n v="485"/>
    <n v="0"/>
    <n v="50"/>
    <s v="RELEASED FOR SHIPMENT         "/>
    <n v="535"/>
    <x v="2"/>
    <s v="ACT"/>
    <x v="1"/>
  </r>
  <r>
    <s v="18/07/2015-24/07/2015"/>
    <x v="18"/>
    <x v="1"/>
    <x v="3"/>
    <x v="1"/>
    <s v="DXUF30TN       "/>
    <x v="54"/>
    <d v="2015-07-22T00:00:00"/>
    <n v="1704"/>
    <n v="16.3"/>
    <n v="27775.200000000001"/>
    <s v="HUI ZHOU, CHINA                              "/>
    <s v="ANN (CK)            "/>
    <n v="149668"/>
    <m/>
    <n v="89970"/>
    <n v="200"/>
    <n v="0"/>
    <n v="22"/>
    <s v="RELEASED FOR SHIPMENT         "/>
    <n v="222"/>
    <x v="2"/>
    <s v="ACT"/>
    <x v="1"/>
  </r>
  <r>
    <s v="18/07/2015-24/07/2015"/>
    <x v="18"/>
    <x v="1"/>
    <x v="3"/>
    <x v="1"/>
    <s v="DXFF30TSN      "/>
    <x v="54"/>
    <d v="2015-07-22T00:00:00"/>
    <n v="1704"/>
    <n v="12.69"/>
    <n v="21623.759999999998"/>
    <s v="HUIZHOU, CHINA                               "/>
    <s v="JULIE (CK)          "/>
    <n v="149669"/>
    <m/>
    <n v="89971"/>
    <n v="200"/>
    <n v="0"/>
    <n v="22"/>
    <s v="REJECTED FOR SHIPMENT         "/>
    <n v="222"/>
    <x v="2"/>
    <s v="ACT"/>
    <x v="1"/>
  </r>
  <r>
    <s v="18/07/2015-24/07/2015"/>
    <x v="18"/>
    <x v="1"/>
    <x v="3"/>
    <x v="1"/>
    <s v="WWUF2T         "/>
    <x v="54"/>
    <d v="2015-07-22T00:00:00"/>
    <n v="2004"/>
    <n v="10.199999999999999"/>
    <n v="20440.8"/>
    <s v="HUI ZHOU, CHINA                              "/>
    <s v="COCO, EVA (CK)      "/>
    <n v="149672"/>
    <m/>
    <n v="89972"/>
    <n v="200"/>
    <n v="0"/>
    <n v="22"/>
    <s v="REJECTED FOR SHIPMENT         "/>
    <n v="222"/>
    <x v="2"/>
    <s v="ACT"/>
    <x v="1"/>
  </r>
  <r>
    <s v="18/07/2015-24/07/2015"/>
    <x v="18"/>
    <x v="1"/>
    <x v="3"/>
    <x v="1"/>
    <s v="OR125TLG       "/>
    <x v="13"/>
    <d v="2015-07-17T00:00:00"/>
    <n v="200"/>
    <n v="31.28"/>
    <n v="6256"/>
    <s v="CIXI, CHINA                                  "/>
    <s v="PHONE, SIMON (CK)   "/>
    <n v="149513"/>
    <m/>
    <n v="89975"/>
    <n v="100"/>
    <n v="0"/>
    <n v="15"/>
    <s v="REJECTED FOR SHIPMENT         "/>
    <n v="115"/>
    <x v="2"/>
    <s v="ACT"/>
    <x v="1"/>
  </r>
  <r>
    <s v="18/07/2015-24/07/2015"/>
    <x v="18"/>
    <x v="1"/>
    <x v="3"/>
    <x v="1"/>
    <s v="OR120TLG       "/>
    <x v="13"/>
    <d v="2015-07-17T00:00:00"/>
    <n v="250"/>
    <n v="28.03"/>
    <n v="7007.5"/>
    <s v="CIXI, CHINA                                  "/>
    <s v="PHONE, SIMON (CK)   "/>
    <n v="149514"/>
    <m/>
    <n v="89976"/>
    <n v="100"/>
    <n v="0"/>
    <n v="15"/>
    <s v="RELEASED FOR SHIPMENT         "/>
    <n v="115"/>
    <x v="2"/>
    <s v="ACT"/>
    <x v="1"/>
  </r>
  <r>
    <s v="18/07/2015-24/07/2015"/>
    <x v="18"/>
    <x v="1"/>
    <x v="3"/>
    <x v="1"/>
    <s v="OR115TLG       "/>
    <x v="13"/>
    <d v="2015-07-17T00:00:00"/>
    <n v="300"/>
    <n v="24.8"/>
    <n v="7440"/>
    <s v="CIXI, CHINA                                  "/>
    <s v="SIMON, PHONE (CK)   "/>
    <n v="149515"/>
    <m/>
    <n v="89977"/>
    <n v="200"/>
    <n v="0"/>
    <n v="15"/>
    <s v="RELEASED FOR SHIPMENT         "/>
    <n v="215"/>
    <x v="2"/>
    <s v="ACT"/>
    <x v="1"/>
  </r>
  <r>
    <s v="18/07/2015-24/07/2015"/>
    <x v="18"/>
    <x v="1"/>
    <x v="3"/>
    <x v="1"/>
    <s v="OR125TLS       "/>
    <x v="13"/>
    <d v="2015-07-18T00:00:00"/>
    <n v="150"/>
    <n v="26.91"/>
    <n v="4036.5"/>
    <s v="CIXI, CHINA                                  "/>
    <s v="PHONE (DYLAN)       "/>
    <n v="149537"/>
    <m/>
    <n v="89978"/>
    <n v="100"/>
    <n v="0"/>
    <n v="15"/>
    <s v="RELEASED FOR SHIPMENT         "/>
    <n v="115"/>
    <x v="2"/>
    <s v="ACT"/>
    <x v="1"/>
  </r>
  <r>
    <s v="18/07/2015-24/07/2015"/>
    <x v="18"/>
    <x v="1"/>
    <x v="3"/>
    <x v="1"/>
    <s v="OR120TLS       "/>
    <x v="13"/>
    <d v="2015-07-18T00:00:00"/>
    <n v="200"/>
    <n v="23.67"/>
    <n v="4734"/>
    <s v="CIXI, CHINA                                  "/>
    <s v="PHONE (DYLAN )      "/>
    <n v="149539"/>
    <m/>
    <n v="89979"/>
    <n v="100"/>
    <n v="0"/>
    <n v="15"/>
    <s v="RELEASED FOR SHIPMENT         "/>
    <n v="115"/>
    <x v="2"/>
    <s v="ACT"/>
    <x v="1"/>
  </r>
  <r>
    <s v="18/07/2015-24/07/2015"/>
    <x v="18"/>
    <x v="1"/>
    <x v="3"/>
    <x v="1"/>
    <s v="OR115TLS       "/>
    <x v="13"/>
    <d v="2015-07-18T00:00:00"/>
    <n v="100"/>
    <n v="20.43"/>
    <n v="2043"/>
    <s v="CIXI, CHINA                                  "/>
    <s v="PHONE (DYLAN)       "/>
    <n v="149540"/>
    <m/>
    <n v="89980"/>
    <n v="100"/>
    <n v="0"/>
    <n v="15"/>
    <s v="RELEASED FOR SHIPMENT         "/>
    <n v="115"/>
    <x v="2"/>
    <s v="ACT"/>
    <x v="1"/>
  </r>
  <r>
    <s v="18/07/2015-24/07/2015"/>
    <x v="18"/>
    <x v="1"/>
    <x v="3"/>
    <x v="1"/>
    <s v="WRC20          "/>
    <x v="13"/>
    <d v="2015-07-21T00:00:00"/>
    <n v="3629"/>
    <n v="23.45"/>
    <n v="85100.05"/>
    <s v="CIXI, CHINA                                  "/>
    <s v="PHONE (CK)          "/>
    <n v="149615"/>
    <m/>
    <n v="89981"/>
    <n v="425.5"/>
    <n v="0"/>
    <n v="35"/>
    <s v="RELEASED FOR SHIPMENT         "/>
    <n v="460.5"/>
    <x v="2"/>
    <s v="ACT"/>
    <x v="1"/>
  </r>
  <r>
    <s v="18/07/2015-24/07/2015"/>
    <x v="18"/>
    <x v="1"/>
    <x v="3"/>
    <x v="1"/>
    <s v="WRC15          "/>
    <x v="13"/>
    <d v="2015-07-22T00:00:00"/>
    <n v="1613"/>
    <n v="20.399999999999999"/>
    <n v="32905.199999999997"/>
    <s v="NING BO, CHINA                               "/>
    <s v="PHONE (DYLAN)       "/>
    <n v="149671"/>
    <m/>
    <n v="89982"/>
    <n v="200"/>
    <n v="0"/>
    <n v="35"/>
    <s v="RELEASED FOR SHIPMENT         "/>
    <n v="235"/>
    <x v="2"/>
    <s v="ACT"/>
    <x v="1"/>
  </r>
  <r>
    <s v="18/07/2015-24/07/2015"/>
    <x v="18"/>
    <x v="1"/>
    <x v="3"/>
    <x v="1"/>
    <s v="GIF2SS         "/>
    <x v="14"/>
    <d v="2015-07-17T00:00:00"/>
    <n v="416"/>
    <n v="56.19"/>
    <n v="23375.040000000001"/>
    <s v="NING BO, CHINA                               "/>
    <s v="SUNNY, ANDY (DYLAN) "/>
    <n v="149507"/>
    <m/>
    <n v="89984"/>
    <n v="160"/>
    <n v="0"/>
    <n v="15"/>
    <s v="RELEASED FOR SHIPMENT         "/>
    <n v="175"/>
    <x v="2"/>
    <s v="ACT"/>
    <x v="1"/>
  </r>
  <r>
    <s v="18/07/2015-24/07/2015"/>
    <x v="18"/>
    <x v="1"/>
    <x v="3"/>
    <x v="1"/>
    <s v="BALMORAL CHROME"/>
    <x v="14"/>
    <d v="2015-07-17T00:00:00"/>
    <n v="792"/>
    <n v="76.48"/>
    <n v="60572.160000000003"/>
    <s v="NING BO, CHINA                               "/>
    <s v="SUNNY, ALAN (DYLAN) "/>
    <n v="149508"/>
    <m/>
    <n v="89985"/>
    <n v="302.89999999999998"/>
    <n v="0"/>
    <n v="15"/>
    <s v="RELEASED FOR SHIPMENT         "/>
    <n v="317.89999999999998"/>
    <x v="2"/>
    <s v="ACT"/>
    <x v="1"/>
  </r>
  <r>
    <s v="18/07/2015-24/07/2015"/>
    <x v="18"/>
    <x v="1"/>
    <x v="3"/>
    <x v="1"/>
    <s v="JAZ20W         "/>
    <x v="14"/>
    <d v="2015-07-17T00:00:00"/>
    <n v="832"/>
    <n v="59.43"/>
    <n v="49445.760000000002"/>
    <s v="NING BO, CHINA                               "/>
    <s v="SUNNY, ALAN (DYLAN) "/>
    <n v="149509"/>
    <m/>
    <n v="89986"/>
    <n v="247.2"/>
    <n v="0"/>
    <n v="15"/>
    <s v="RELEASED FOR SHIPMENT         "/>
    <n v="262.2"/>
    <x v="2"/>
    <s v="ACT"/>
    <x v="1"/>
  </r>
  <r>
    <s v="18/07/2015-24/07/2015"/>
    <x v="18"/>
    <x v="1"/>
    <x v="3"/>
    <x v="1"/>
    <s v="BLF50-EU       "/>
    <x v="14"/>
    <d v="2015-07-18T00:00:00"/>
    <n v="232"/>
    <n v="147.38"/>
    <n v="34192.159999999996"/>
    <s v="NING BO, CHINA                               "/>
    <s v="SUMMER, SUNNY -DYLAN"/>
    <n v="149546"/>
    <m/>
    <n v="89987"/>
    <n v="171"/>
    <n v="0"/>
    <n v="15"/>
    <s v="RELEASED FOR SHIPMENT         "/>
    <n v="186"/>
    <x v="2"/>
    <s v="ACT"/>
    <x v="1"/>
  </r>
  <r>
    <s v="18/07/2015-24/07/2015"/>
    <x v="18"/>
    <x v="1"/>
    <x v="3"/>
    <x v="1"/>
    <s v="CVL20          "/>
    <x v="14"/>
    <d v="2015-07-20T00:00:00"/>
    <n v="208"/>
    <n v="53.77"/>
    <n v="11184.16"/>
    <s v="NING BO, CHINA                               "/>
    <s v="PHONE, SUNNY (DYLAN)"/>
    <n v="149573"/>
    <m/>
    <n v="89988"/>
    <n v="80"/>
    <n v="0"/>
    <n v="15"/>
    <s v="RELEASED FOR SHIPMENT         "/>
    <n v="95"/>
    <x v="2"/>
    <s v="ACT"/>
    <x v="1"/>
  </r>
  <r>
    <s v="18/07/2015-24/07/2015"/>
    <x v="18"/>
    <x v="1"/>
    <x v="3"/>
    <x v="1"/>
    <s v="JAZ20(114877)  "/>
    <x v="14"/>
    <d v="2015-07-20T00:00:00"/>
    <n v="168"/>
    <n v="45.94"/>
    <n v="7717.92"/>
    <s v="NING BO, CHINA                               "/>
    <s v="SUMMER, ALAN (CK)   "/>
    <n v="149574"/>
    <m/>
    <n v="89989"/>
    <n v="80"/>
    <n v="0"/>
    <n v="15"/>
    <s v="RELEASED FOR SHIPMENT         "/>
    <n v="95"/>
    <x v="2"/>
    <s v="ACT"/>
    <x v="1"/>
  </r>
  <r>
    <s v="18/07/2015-24/07/2015"/>
    <x v="18"/>
    <x v="1"/>
    <x v="3"/>
    <x v="1"/>
    <s v="TAH20 (206138) "/>
    <x v="14"/>
    <d v="2015-07-20T00:00:00"/>
    <n v="180"/>
    <n v="48.01"/>
    <n v="8641.7999999999993"/>
    <s v="NING BO, CHINA                               "/>
    <s v="JOYCE, SIMON (DYLAN)"/>
    <n v="149575"/>
    <m/>
    <n v="89990"/>
    <n v="80"/>
    <n v="0"/>
    <n v="15"/>
    <s v="RELEASED FOR SHIPMENT         "/>
    <n v="95"/>
    <x v="2"/>
    <s v="ACT"/>
    <x v="1"/>
  </r>
  <r>
    <s v="18/07/2015-24/07/2015"/>
    <x v="18"/>
    <x v="1"/>
    <x v="3"/>
    <x v="1"/>
    <s v="RDY20          "/>
    <x v="14"/>
    <d v="2015-07-21T00:00:00"/>
    <n v="207"/>
    <n v="48.4"/>
    <n v="10018.799999999999"/>
    <s v="NING BO, CHINA                               "/>
    <s v="JOYCE (DYLAN)       "/>
    <n v="149613"/>
    <m/>
    <n v="89991"/>
    <n v="80"/>
    <n v="0"/>
    <n v="15"/>
    <s v="RELEASED FOR SHIPMENT         "/>
    <n v="95"/>
    <x v="2"/>
    <s v="ACT"/>
    <x v="1"/>
  </r>
  <r>
    <s v="18/07/2015-24/07/2015"/>
    <x v="18"/>
    <x v="1"/>
    <x v="3"/>
    <x v="1"/>
    <s v="CHA-AUB20      "/>
    <x v="14"/>
    <d v="2015-07-23T00:00:00"/>
    <n v="390"/>
    <n v="74.11"/>
    <n v="28902.9"/>
    <s v="NING BO, CHINA                               "/>
    <s v="JOYCE, SUMMER (CK)  "/>
    <n v="149710"/>
    <m/>
    <n v="89992"/>
    <n v="160"/>
    <n v="0"/>
    <n v="15"/>
    <s v="RELEASED FOR SHIPMENT         "/>
    <n v="175"/>
    <x v="2"/>
    <s v="ACT"/>
    <x v="1"/>
  </r>
  <r>
    <s v="18/07/2015-24/07/2015"/>
    <x v="18"/>
    <x v="1"/>
    <x v="3"/>
    <x v="1"/>
    <s v="MCFSTV12       "/>
    <x v="14"/>
    <d v="2015-07-24T00:00:00"/>
    <n v="1320"/>
    <n v="33.5"/>
    <n v="44220"/>
    <s v="NING BO, CHINA                               "/>
    <s v="SIMON, PHONE (CK)   "/>
    <n v="149737"/>
    <m/>
    <n v="89993"/>
    <n v="221.1"/>
    <n v="0"/>
    <n v="15"/>
    <s v="RELEASED FOR SHIPMENT         "/>
    <n v="236.1"/>
    <x v="2"/>
    <s v="ACT"/>
    <x v="1"/>
  </r>
  <r>
    <s v="25/07/2015-31/07/2015"/>
    <x v="18"/>
    <x v="1"/>
    <x v="3"/>
    <x v="1"/>
    <s v="04/19190/1     "/>
    <x v="12"/>
    <d v="2015-07-25T00:00:00"/>
    <n v="250"/>
    <n v="21.5"/>
    <n v="5375"/>
    <s v="NINGBO, CHINA                                "/>
    <s v="PERRY (CK)          "/>
    <n v="149767"/>
    <m/>
    <n v="90157"/>
    <n v="200"/>
    <n v="0"/>
    <n v="60"/>
    <s v="RELEASED FOR SHIPMENT         "/>
    <n v="260"/>
    <x v="2"/>
    <s v="ACT"/>
    <x v="1"/>
  </r>
  <r>
    <s v="25/07/2015-31/07/2015"/>
    <x v="18"/>
    <x v="1"/>
    <x v="3"/>
    <x v="1"/>
    <s v="CDH10          "/>
    <x v="15"/>
    <d v="2015-07-27T00:00:00"/>
    <n v="528"/>
    <n v="63"/>
    <n v="33264"/>
    <s v="ZHONGSHAN, CHINA                             "/>
    <s v="VIVI,LOUISA (EM)    "/>
    <n v="149820"/>
    <m/>
    <n v="90158"/>
    <n v="200"/>
    <n v="0"/>
    <n v="50"/>
    <s v="RELEASED FOR SHIPMENT         "/>
    <n v="250"/>
    <x v="2"/>
    <s v="ACT"/>
    <x v="1"/>
  </r>
  <r>
    <s v="25/07/2015-31/07/2015"/>
    <x v="18"/>
    <x v="1"/>
    <x v="3"/>
    <x v="1"/>
    <s v="CUF2TS         "/>
    <x v="54"/>
    <d v="2015-07-28T00:00:00"/>
    <n v="2304"/>
    <n v="11.48"/>
    <n v="26449.920000000002"/>
    <s v="HUIZHOU, CHINA                               "/>
    <s v="ANN, EVA (EM)       "/>
    <n v="149848"/>
    <m/>
    <n v="90159"/>
    <n v="200"/>
    <n v="0"/>
    <n v="32.5"/>
    <s v="PENDING BUYER'S DECISION      "/>
    <n v="232.5"/>
    <x v="2"/>
    <s v="ACT"/>
    <x v="1"/>
  </r>
  <r>
    <s v="25/07/2015-31/07/2015"/>
    <x v="18"/>
    <x v="1"/>
    <x v="3"/>
    <x v="1"/>
    <s v="CUF3TS         "/>
    <x v="54"/>
    <d v="2015-07-28T00:00:00"/>
    <n v="2304"/>
    <n v="16.3"/>
    <n v="37555.200000000004"/>
    <s v="HUIZHOU, CHINA                               "/>
    <s v="ANN, EVA (EM)       "/>
    <n v="149849"/>
    <m/>
    <n v="90160"/>
    <n v="200"/>
    <n v="0"/>
    <n v="32.5"/>
    <s v="RELEASED FOR SHIPMENT         "/>
    <n v="232.5"/>
    <x v="2"/>
    <s v="ACT"/>
    <x v="1"/>
  </r>
  <r>
    <s v="25/07/2015-31/07/2015"/>
    <x v="18"/>
    <x v="1"/>
    <x v="3"/>
    <x v="1"/>
    <s v="DXFF30TSN      "/>
    <x v="54"/>
    <d v="2015-07-29T00:00:00"/>
    <n v="7140"/>
    <n v="12.76"/>
    <n v="91106.4"/>
    <s v="HUIZHOU, CHINA                               "/>
    <s v="TRACY, JASON (EM)   "/>
    <n v="149879"/>
    <m/>
    <n v="90161"/>
    <n v="455.5"/>
    <n v="0"/>
    <n v="65"/>
    <s v="RELEASED FOR SHIPMENT         "/>
    <n v="520.5"/>
    <x v="2"/>
    <s v="ACT"/>
    <x v="1"/>
  </r>
  <r>
    <s v="25/07/2015-31/07/2015"/>
    <x v="18"/>
    <x v="1"/>
    <x v="3"/>
    <x v="1"/>
    <s v="CM3950WAL      "/>
    <x v="33"/>
    <d v="2015-07-31T00:00:00"/>
    <n v="154"/>
    <n v="142"/>
    <n v="21868"/>
    <s v="DONGGUAN, CHINA                              "/>
    <s v="TINA (EM)           "/>
    <n v="149956"/>
    <m/>
    <n v="90162"/>
    <n v="200"/>
    <n v="0"/>
    <n v="40"/>
    <s v="RELEASED FOR SHIPMENT         "/>
    <n v="240"/>
    <x v="2"/>
    <s v="ACT"/>
    <x v="1"/>
  </r>
  <r>
    <s v="25/07/2015-31/07/2015"/>
    <x v="18"/>
    <x v="1"/>
    <x v="3"/>
    <x v="1"/>
    <s v="GOF15          "/>
    <x v="13"/>
    <d v="2015-07-27T00:00:00"/>
    <n v="1479"/>
    <n v="20.7"/>
    <n v="30615.3"/>
    <s v="CIXI, CHINA                                  "/>
    <s v="PHONE (CK)          "/>
    <n v="149813"/>
    <m/>
    <n v="90163"/>
    <n v="200"/>
    <n v="0"/>
    <n v="17.5"/>
    <s v="RELEASED FOR SHIPMENT         "/>
    <n v="217.5"/>
    <x v="2"/>
    <s v="ACT"/>
    <x v="1"/>
  </r>
  <r>
    <s v="25/07/2015-31/07/2015"/>
    <x v="18"/>
    <x v="1"/>
    <x v="3"/>
    <x v="1"/>
    <s v="DEOC20         "/>
    <x v="13"/>
    <d v="2015-07-27T00:00:00"/>
    <n v="1236"/>
    <n v="23.42"/>
    <n v="28947.120000000003"/>
    <s v="CIXI, CHINA                                  "/>
    <s v="ALAN (DYLAN)        "/>
    <n v="149814"/>
    <m/>
    <n v="90164"/>
    <n v="200"/>
    <n v="0"/>
    <n v="17.5"/>
    <s v="RELEASED FOR SHIPMENT         "/>
    <n v="217.5"/>
    <x v="2"/>
    <s v="ACT"/>
    <x v="1"/>
  </r>
  <r>
    <s v="25/07/2015-31/07/2015"/>
    <x v="18"/>
    <x v="1"/>
    <x v="3"/>
    <x v="1"/>
    <s v="GOF20          "/>
    <x v="13"/>
    <d v="2015-07-28T00:00:00"/>
    <n v="3708"/>
    <n v="23.77"/>
    <n v="88139.16"/>
    <s v="ZHENIANG, CHINA                              "/>
    <s v="ALAN (EM)           "/>
    <n v="149850"/>
    <m/>
    <n v="90165"/>
    <n v="440.7"/>
    <n v="0"/>
    <n v="17.5"/>
    <s v="RELEASED FOR SHIPMENT         "/>
    <n v="458.2"/>
    <x v="2"/>
    <s v="ACT"/>
    <x v="1"/>
  </r>
  <r>
    <s v="25/07/2015-31/07/2015"/>
    <x v="18"/>
    <x v="1"/>
    <x v="3"/>
    <x v="1"/>
    <s v="CDE2ECC        "/>
    <x v="13"/>
    <d v="2015-07-28T00:00:00"/>
    <n v="484"/>
    <n v="57.61"/>
    <n v="27883.239999999998"/>
    <s v="CIXI, CHINA                                  "/>
    <s v="PHONE               "/>
    <n v="149864"/>
    <m/>
    <n v="90166"/>
    <n v="200"/>
    <n v="0"/>
    <n v="17.5"/>
    <s v="RELEASED FOR SHIPMENT         "/>
    <n v="217.5"/>
    <x v="2"/>
    <s v="ACT"/>
    <x v="1"/>
  </r>
  <r>
    <s v="25/07/2015-31/07/2015"/>
    <x v="18"/>
    <x v="1"/>
    <x v="3"/>
    <x v="1"/>
    <s v="CDE3ECC(205926)"/>
    <x v="13"/>
    <d v="2015-07-29T00:00:00"/>
    <n v="390"/>
    <n v="66.78"/>
    <n v="26044.2"/>
    <s v="CIXI, CHINA                                  "/>
    <s v="PHONE (CK)          "/>
    <n v="149891"/>
    <m/>
    <n v="90167"/>
    <n v="200"/>
    <n v="0"/>
    <n v="35"/>
    <s v="RELEASED FOR SHIPMENT         "/>
    <n v="235"/>
    <x v="2"/>
    <s v="ACT"/>
    <x v="1"/>
  </r>
  <r>
    <s v="25/07/2015-31/07/2015"/>
    <x v="18"/>
    <x v="1"/>
    <x v="3"/>
    <x v="1"/>
    <s v="OFC1500        "/>
    <x v="13"/>
    <d v="2015-07-31T00:00:00"/>
    <n v="1370"/>
    <n v="20.43"/>
    <n v="27989.1"/>
    <s v="CIXI, CHINA                                  "/>
    <s v="ALAN (CK)           "/>
    <n v="149950"/>
    <m/>
    <n v="90168"/>
    <n v="200"/>
    <n v="0"/>
    <n v="17.5"/>
    <s v="RELEASED FOR SHIPMENT         "/>
    <n v="217.5"/>
    <x v="2"/>
    <s v="ACT"/>
    <x v="1"/>
  </r>
  <r>
    <s v="25/07/2015-31/07/2015"/>
    <x v="18"/>
    <x v="1"/>
    <x v="3"/>
    <x v="1"/>
    <s v="CDE3Tie        "/>
    <x v="13"/>
    <d v="2015-07-31T00:00:00"/>
    <n v="864"/>
    <n v="58.55"/>
    <n v="50587.199999999997"/>
    <s v="CIXI, CHINA                                  "/>
    <s v="PHONE (CK)          "/>
    <n v="149951"/>
    <m/>
    <n v="90169"/>
    <n v="252.9"/>
    <n v="0"/>
    <n v="17.5"/>
    <s v="RELEASED FOR SHIPMENT         "/>
    <n v="270.39999999999998"/>
    <x v="2"/>
    <s v="ACT"/>
    <x v="1"/>
  </r>
  <r>
    <s v="25/07/2015-31/07/2015"/>
    <x v="18"/>
    <x v="1"/>
    <x v="3"/>
    <x v="1"/>
    <s v="CDW12WWN       "/>
    <x v="14"/>
    <d v="2015-07-25T00:00:00"/>
    <n v="162"/>
    <n v="116.43"/>
    <n v="18861.66"/>
    <s v="NING BO, CHINA                               "/>
    <s v="JOYCE (DYLAN)       "/>
    <n v="149761"/>
    <m/>
    <n v="90170"/>
    <n v="94.3"/>
    <n v="0"/>
    <n v="15"/>
    <s v="RELEASED FOR SHIPMENT         "/>
    <n v="109.3"/>
    <x v="2"/>
    <s v="ACT"/>
    <x v="1"/>
  </r>
  <r>
    <s v="25/07/2015-31/07/2015"/>
    <x v="18"/>
    <x v="1"/>
    <x v="3"/>
    <x v="1"/>
    <s v="NRC20RC        "/>
    <x v="14"/>
    <d v="2015-07-25T00:00:00"/>
    <n v="201"/>
    <n v="116.25"/>
    <n v="23366.25"/>
    <s v="NING BO, CHINA                               "/>
    <s v="JOYCE, SUNNY (CK)   "/>
    <n v="149762"/>
    <m/>
    <n v="90171"/>
    <n v="116.8"/>
    <n v="0"/>
    <n v="15"/>
    <s v="REJECTED FOR SHIPMENT         "/>
    <n v="131.80000000000001"/>
    <x v="2"/>
    <s v="ACT"/>
    <x v="1"/>
  </r>
  <r>
    <s v="25/07/2015-31/07/2015"/>
    <x v="18"/>
    <x v="1"/>
    <x v="3"/>
    <x v="1"/>
    <s v="MCFSTV12       "/>
    <x v="14"/>
    <d v="2015-07-27T00:00:00"/>
    <n v="1320"/>
    <n v="33.5"/>
    <n v="44220"/>
    <s v="NINGBO, CHINA                                "/>
    <s v="JOYCE, SUNNY (DYLAN)"/>
    <n v="149806"/>
    <m/>
    <n v="90172"/>
    <n v="221.1"/>
    <n v="0"/>
    <n v="15"/>
    <s v="RELEASED FOR SHIPMENT         "/>
    <n v="236.1"/>
    <x v="2"/>
    <s v="ACT"/>
    <x v="1"/>
  </r>
  <r>
    <s v="25/07/2015-31/07/2015"/>
    <x v="18"/>
    <x v="1"/>
    <x v="3"/>
    <x v="1"/>
    <s v="GLM12MS        "/>
    <x v="14"/>
    <d v="2015-07-27T00:00:00"/>
    <n v="1350"/>
    <n v="33.5"/>
    <n v="45225"/>
    <s v="NING BO, CHINA                               "/>
    <s v="SUNNY, LAKE (CK)    "/>
    <n v="149807"/>
    <m/>
    <n v="90173"/>
    <n v="226.1"/>
    <n v="0"/>
    <n v="15"/>
    <s v="RELEASED FOR SHIPMENT         "/>
    <n v="241.1"/>
    <x v="2"/>
    <s v="ACT"/>
    <x v="1"/>
  </r>
  <r>
    <s v="25/07/2015-31/07/2015"/>
    <x v="18"/>
    <x v="1"/>
    <x v="3"/>
    <x v="1"/>
    <s v="CHASSIS 56     "/>
    <x v="14"/>
    <d v="2015-07-28T00:00:00"/>
    <n v="39"/>
    <n v="35.700000000000003"/>
    <n v="1392.3000000000002"/>
    <s v="NINGBO, CHINA                                "/>
    <s v="SIMON, JERRY        "/>
    <n v="149857"/>
    <m/>
    <n v="90174"/>
    <n v="80"/>
    <n v="0"/>
    <n v="15"/>
    <s v="RELEASED FOR SHIPMENT         "/>
    <n v="95"/>
    <x v="2"/>
    <s v="ACT"/>
    <x v="1"/>
  </r>
  <r>
    <s v="25/07/2015-31/07/2015"/>
    <x v="18"/>
    <x v="1"/>
    <x v="3"/>
    <x v="1"/>
    <s v="6903040200     "/>
    <x v="14"/>
    <d v="2015-07-28T00:00:00"/>
    <n v="39"/>
    <n v="116.43"/>
    <n v="4540.7700000000004"/>
    <s v="NINGBO, CHINA                                "/>
    <s v="SUNNY. ZITA         "/>
    <n v="149861"/>
    <m/>
    <n v="90175"/>
    <n v="80"/>
    <n v="0"/>
    <n v="15"/>
    <s v="RELEASED FOR SHIPMENT         "/>
    <n v="95"/>
    <x v="2"/>
    <s v="ACT"/>
    <x v="1"/>
  </r>
  <r>
    <s v="25/07/2015-31/07/2015"/>
    <x v="18"/>
    <x v="1"/>
    <x v="3"/>
    <x v="1"/>
    <s v="6903040900     "/>
    <x v="14"/>
    <d v="2015-07-28T00:00:00"/>
    <n v="390"/>
    <n v="56.81"/>
    <n v="22155.9"/>
    <s v="NINGBO, CHINA                                "/>
    <s v="SUNNY, JERRY        "/>
    <n v="149862"/>
    <m/>
    <n v="90176"/>
    <n v="160"/>
    <n v="0"/>
    <n v="15"/>
    <s v="RELEASED FOR SHIPMENT         "/>
    <n v="175"/>
    <x v="2"/>
    <s v="ACT"/>
    <x v="1"/>
  </r>
  <r>
    <s v="25/07/2015-31/07/2015"/>
    <x v="18"/>
    <x v="1"/>
    <x v="3"/>
    <x v="1"/>
    <s v="DF3020-EU      "/>
    <x v="14"/>
    <d v="2015-07-29T00:00:00"/>
    <n v="130"/>
    <n v="119.57"/>
    <n v="15544.099999999999"/>
    <s v="NINGBO, CHINA                                "/>
    <s v="SUNNY, ALAN (CK)    "/>
    <n v="149883"/>
    <m/>
    <n v="90177"/>
    <n v="80"/>
    <n v="0"/>
    <n v="15"/>
    <s v="REJECTED FOR SHIPMENT         "/>
    <n v="95"/>
    <x v="2"/>
    <s v="ACT"/>
    <x v="1"/>
  </r>
  <r>
    <s v="25/07/2015-31/07/2015"/>
    <x v="18"/>
    <x v="1"/>
    <x v="3"/>
    <x v="1"/>
    <s v="JAZ20N         "/>
    <x v="14"/>
    <d v="2015-07-29T00:00:00"/>
    <n v="832"/>
    <n v="53.8"/>
    <n v="44761.599999999999"/>
    <s v="NINGBO, CHINA                                "/>
    <s v="SIMON, LAKE (DYLAN) "/>
    <n v="149884"/>
    <m/>
    <n v="90178"/>
    <n v="223.8"/>
    <n v="0"/>
    <n v="15"/>
    <s v="RELEASED FOR SHIPMENT         "/>
    <n v="238.8"/>
    <x v="2"/>
    <s v="ACT"/>
    <x v="1"/>
  </r>
  <r>
    <s v="25/07/2015-31/07/2015"/>
    <x v="18"/>
    <x v="1"/>
    <x v="3"/>
    <x v="1"/>
    <s v="DF2550-EU(r06) "/>
    <x v="14"/>
    <d v="2015-07-30T00:00:00"/>
    <n v="186"/>
    <n v="70.64"/>
    <n v="13139.04"/>
    <s v="NINGBO, CHINA                                "/>
    <s v="SUNNY, ALAN (DYLAN) "/>
    <n v="149921"/>
    <m/>
    <n v="90179"/>
    <n v="80"/>
    <n v="0"/>
    <n v="15"/>
    <s v="RELEASED FOR SHIPMENT         "/>
    <n v="95"/>
    <x v="2"/>
    <s v="ACT"/>
    <x v="1"/>
  </r>
  <r>
    <s v="25/07/2015-31/07/2015"/>
    <x v="18"/>
    <x v="1"/>
    <x v="3"/>
    <x v="1"/>
    <s v="VIOTTA EU      "/>
    <x v="14"/>
    <d v="2015-07-30T00:00:00"/>
    <n v="70"/>
    <n v="94.72"/>
    <n v="6630.4"/>
    <s v="NINGBO, CHINA                                "/>
    <s v="SUNNY, ALAN (DYLAN) "/>
    <n v="149922"/>
    <m/>
    <n v="90180"/>
    <n v="80"/>
    <n v="0"/>
    <n v="15"/>
    <s v="RELEASED FOR SHIPMENT         "/>
    <n v="95"/>
    <x v="2"/>
    <s v="ACT"/>
    <x v="1"/>
  </r>
  <r>
    <s v="25/07/2015-31/07/2015"/>
    <x v="18"/>
    <x v="1"/>
    <x v="3"/>
    <x v="1"/>
    <s v="VIOTTA UK      "/>
    <x v="14"/>
    <d v="2015-07-30T00:00:00"/>
    <n v="57"/>
    <n v="39.909999999999997"/>
    <n v="2274.87"/>
    <s v="NING BO, CHINA                               "/>
    <s v="SUNNY, ALAN (CK)    "/>
    <n v="149925"/>
    <m/>
    <n v="90181"/>
    <n v="80"/>
    <n v="0"/>
    <n v="15"/>
    <s v="RELEASED FOR SHIPMENT         "/>
    <n v="95"/>
    <x v="2"/>
    <s v="ACT"/>
    <x v="1"/>
  </r>
  <r>
    <s v="25/07/2015-31/07/2015"/>
    <x v="18"/>
    <x v="1"/>
    <x v="3"/>
    <x v="1"/>
    <s v="VTA20RC        "/>
    <x v="14"/>
    <d v="2015-07-30T00:00:00"/>
    <n v="258"/>
    <n v="45.39"/>
    <n v="11710.62"/>
    <s v="NING BO, CHINA                               "/>
    <s v="JOYCE, ALAN (CK)    "/>
    <n v="149926"/>
    <m/>
    <n v="90182"/>
    <n v="80"/>
    <n v="0"/>
    <n v="15"/>
    <s v="PENDING BUYER'S DECISION      "/>
    <n v="95"/>
    <x v="2"/>
    <s v="ACT"/>
    <x v="1"/>
  </r>
  <r>
    <s v="25/07/2015-31/07/2015"/>
    <x v="18"/>
    <x v="1"/>
    <x v="3"/>
    <x v="1"/>
    <s v="SNE20          "/>
    <x v="14"/>
    <d v="2015-07-31T00:00:00"/>
    <n v="363"/>
    <n v="48.29"/>
    <n v="17529.27"/>
    <s v="NINGBO, CHINA                                "/>
    <s v="JOYCE,SUNNY (AS)    "/>
    <n v="149965"/>
    <m/>
    <n v="90184"/>
    <n v="160"/>
    <n v="0"/>
    <n v="15"/>
    <s v="RELEASED FOR SHIPMENT         "/>
    <n v="175"/>
    <x v="2"/>
    <s v="ACT"/>
    <x v="1"/>
  </r>
  <r>
    <s v="11/07/2015-17/07/2015"/>
    <x v="19"/>
    <x v="1"/>
    <x v="3"/>
    <x v="1"/>
    <s v="BC-50 (GDPA)   "/>
    <x v="17"/>
    <d v="2015-07-11T00:00:00"/>
    <n v="560"/>
    <n v="53"/>
    <n v="29680"/>
    <s v="HEFEI, CHINA                                 "/>
    <s v="CORY (EM)           "/>
    <n v="149355"/>
    <m/>
    <n v="89876"/>
    <n v="200"/>
    <n v="0"/>
    <n v="25"/>
    <s v="RELEASED FOR SHIPMENT         "/>
    <n v="225"/>
    <x v="1"/>
    <s v="ACT"/>
    <x v="1"/>
  </r>
  <r>
    <s v="11/07/2015-17/07/2015"/>
    <x v="19"/>
    <x v="2"/>
    <x v="3"/>
    <x v="1"/>
    <s v="BC-50 (GDPA)   "/>
    <x v="17"/>
    <d v="2015-07-16T00:00:00"/>
    <n v="560"/>
    <n v="0"/>
    <n v="0"/>
    <s v="HE FEI, CHINA                                "/>
    <s v="JERRY (CK)          "/>
    <n v="149481"/>
    <m/>
    <n v="89877"/>
    <n v="200"/>
    <n v="0"/>
    <n v="25"/>
    <s v="REPORT OF SURVEY              "/>
    <n v="225"/>
    <x v="1"/>
    <s v="ACT"/>
    <x v="1"/>
  </r>
  <r>
    <s v="18/07/2015-24/07/2015"/>
    <x v="19"/>
    <x v="1"/>
    <x v="3"/>
    <x v="1"/>
    <s v="BC9007KLED     "/>
    <x v="55"/>
    <d v="2015-07-21T00:00:00"/>
    <n v="96"/>
    <n v="230.88"/>
    <n v="22164.48"/>
    <s v="GUANG ZHOU, CHINA                            "/>
    <s v="ANN, COCO (CK)      "/>
    <n v="149616"/>
    <m/>
    <n v="89965"/>
    <n v="110.8"/>
    <n v="0"/>
    <n v="45"/>
    <s v="REJECTED FOR SHIPMENT         "/>
    <n v="155.80000000000001"/>
    <x v="1"/>
    <s v="ACT"/>
    <x v="1"/>
  </r>
  <r>
    <s v="18/07/2015-24/07/2015"/>
    <x v="19"/>
    <x v="1"/>
    <x v="3"/>
    <x v="1"/>
    <s v="BC9027KLED     "/>
    <x v="55"/>
    <d v="2015-07-21T00:00:00"/>
    <n v="90"/>
    <n v="237.99"/>
    <n v="21419.100000000002"/>
    <s v="GUANGZHOU, CHINA                             "/>
    <s v="ANN, COCO (CK)      "/>
    <n v="149617"/>
    <m/>
    <n v="89966"/>
    <n v="107.1"/>
    <n v="0"/>
    <n v="45"/>
    <s v="REJECTED FOR SHIPMENT         "/>
    <n v="152.1"/>
    <x v="1"/>
    <s v="ACT"/>
    <x v="1"/>
  </r>
  <r>
    <s v="18/07/2015-24/07/2015"/>
    <x v="19"/>
    <x v="2"/>
    <x v="3"/>
    <x v="1"/>
    <s v="HEA603         "/>
    <x v="18"/>
    <d v="2015-07-20T00:00:00"/>
    <n v="30"/>
    <n v="0"/>
    <n v="0"/>
    <s v="QING DAO, CHINA                              "/>
    <s v="ANDY (CK)           "/>
    <n v="149580"/>
    <m/>
    <n v="89967"/>
    <n v="200"/>
    <n v="45"/>
    <n v="280"/>
    <s v="REPORT OF SURVEY              "/>
    <n v="525"/>
    <x v="1"/>
    <s v="ACT"/>
    <x v="1"/>
  </r>
  <r>
    <s v="25/07/2015-31/07/2015"/>
    <x v="19"/>
    <x v="1"/>
    <x v="3"/>
    <x v="1"/>
    <s v="BC9027GLED     "/>
    <x v="55"/>
    <d v="2015-07-28T00:00:00"/>
    <n v="87"/>
    <n v="248.82"/>
    <n v="21647.34"/>
    <s v="GUANGZHOU, CHINA                             "/>
    <s v="TRACY, PAUL (EM)    "/>
    <n v="149846"/>
    <m/>
    <n v="90151"/>
    <n v="108.2"/>
    <n v="0"/>
    <n v="45"/>
    <s v="PENDING BUYER'S DECISION      "/>
    <n v="153.19999999999999"/>
    <x v="1"/>
    <s v="ACT"/>
    <x v="1"/>
  </r>
  <r>
    <s v="25/07/2015-31/07/2015"/>
    <x v="19"/>
    <x v="1"/>
    <x v="3"/>
    <x v="1"/>
    <s v="BC9007GLED     "/>
    <x v="55"/>
    <d v="2015-07-28T00:00:00"/>
    <n v="86"/>
    <n v="237"/>
    <n v="20382"/>
    <s v="GUANGZHOU, CHINA                             "/>
    <s v="TRACY, PAUL (EM)    "/>
    <n v="149847"/>
    <m/>
    <n v="90152"/>
    <n v="101.9"/>
    <n v="0"/>
    <n v="45"/>
    <s v="PENDING BUYER'S DECISION      "/>
    <n v="146.9"/>
    <x v="1"/>
    <s v="ACT"/>
    <x v="1"/>
  </r>
  <r>
    <s v="25/07/2015-31/07/2015"/>
    <x v="24"/>
    <x v="1"/>
    <x v="3"/>
    <x v="1"/>
    <s v="22679201       "/>
    <x v="56"/>
    <d v="2015-07-30T00:00:00"/>
    <n v="252"/>
    <n v="170"/>
    <n v="42840"/>
    <s v="XIA MEN, CHINA                               "/>
    <s v="SALLY, CHUN (CK)    "/>
    <n v="149927"/>
    <m/>
    <n v="90133"/>
    <n v="214.2"/>
    <n v="45"/>
    <n v="100"/>
    <s v="PENDING BUYER'S DECISION      "/>
    <n v="359.2"/>
    <x v="1"/>
    <s v="ACT"/>
    <x v="1"/>
  </r>
  <r>
    <s v="25/07/2015-31/07/2015"/>
    <x v="24"/>
    <x v="1"/>
    <x v="3"/>
    <x v="1"/>
    <s v="22679201       "/>
    <x v="56"/>
    <d v="2015-07-30T00:00:00"/>
    <n v="348"/>
    <n v="170"/>
    <n v="59160"/>
    <s v="XIAMEN, CHINA                                "/>
    <s v="SALLY, CHUN (EM)    "/>
    <n v="149970"/>
    <m/>
    <n v="90134"/>
    <n v="295.8"/>
    <n v="45"/>
    <n v="100"/>
    <s v="PENDING BUYER'S DECISION      "/>
    <n v="440.8"/>
    <x v="1"/>
    <s v="ACT"/>
    <x v="1"/>
  </r>
  <r>
    <s v="01/08/2015-07/08/2015"/>
    <x v="25"/>
    <x v="1"/>
    <x v="4"/>
    <x v="0"/>
    <s v="46725          "/>
    <x v="34"/>
    <d v="2015-08-06T00:00:00"/>
    <n v="979"/>
    <n v="44.51"/>
    <n v="43575.29"/>
    <s v="ZHONGSHAN, CHINA                             "/>
    <s v="LILY, JOEY (EM)     "/>
    <n v="150129"/>
    <m/>
    <n v="90357"/>
    <n v="217.9"/>
    <n v="0"/>
    <n v="35"/>
    <s v="PENDING BUYER'S DECISION"/>
    <n v="252.9"/>
    <x v="1"/>
    <s v="ACT"/>
    <x v="0"/>
  </r>
  <r>
    <s v="08/08/2015-14/08/2015"/>
    <x v="25"/>
    <x v="1"/>
    <x v="4"/>
    <x v="0"/>
    <s v="46720          "/>
    <x v="34"/>
    <d v="2015-08-13T00:00:00"/>
    <n v="702"/>
    <n v="36.090000000000003"/>
    <n v="25335.180000000004"/>
    <s v="SHUNDE, CHINA                                "/>
    <s v="LUCY (EM)           "/>
    <n v="150334"/>
    <m/>
    <n v="90446"/>
    <n v="200"/>
    <n v="0"/>
    <n v="35"/>
    <s v="RELEASED FOR SHIPMENT         "/>
    <n v="235"/>
    <x v="1"/>
    <s v="ACT"/>
    <x v="0"/>
  </r>
  <r>
    <s v="08/08/2015-14/08/2015"/>
    <x v="25"/>
    <x v="1"/>
    <x v="4"/>
    <x v="0"/>
    <s v="BFZ68WH        "/>
    <x v="17"/>
    <d v="2015-08-07T00:00:00"/>
    <n v="264"/>
    <n v="83.5"/>
    <n v="22044"/>
    <s v="HEFEI, CHINA                                 "/>
    <s v="JERRY (CK)          "/>
    <n v="150158"/>
    <m/>
    <n v="90447"/>
    <n v="200"/>
    <n v="0"/>
    <n v="25"/>
    <s v="RELEASED FOR SHIPMENT         "/>
    <n v="225"/>
    <x v="1"/>
    <s v="ACT"/>
    <x v="0"/>
  </r>
  <r>
    <s v="08/08/2015-14/08/2015"/>
    <x v="25"/>
    <x v="1"/>
    <x v="4"/>
    <x v="0"/>
    <s v="BR98WH         "/>
    <x v="17"/>
    <d v="2015-08-10T00:00:00"/>
    <n v="264"/>
    <n v="77.5"/>
    <n v="20460"/>
    <s v="HE FEI, CHINA                                "/>
    <s v="CORY, JERRY (CK)    "/>
    <n v="150221"/>
    <m/>
    <n v="90448"/>
    <n v="200"/>
    <n v="0"/>
    <n v="25"/>
    <s v="RELEASED FOR SHIPMENT         "/>
    <n v="225"/>
    <x v="1"/>
    <s v="ACT"/>
    <x v="0"/>
  </r>
  <r>
    <s v="15/08/2015-21/08/2015"/>
    <x v="25"/>
    <x v="1"/>
    <x v="4"/>
    <x v="0"/>
    <s v="46722          "/>
    <x v="34"/>
    <d v="2015-08-14T00:00:00"/>
    <n v="702"/>
    <n v="37.86"/>
    <n v="26577.72"/>
    <s v="SHUN DE, CHINA                               "/>
    <s v="LUCY (DYLAN)        "/>
    <n v="150363"/>
    <m/>
    <n v="90598"/>
    <n v="200"/>
    <n v="0"/>
    <n v="35"/>
    <s v="RELEASED FOR SHIPMENT         "/>
    <n v="235"/>
    <x v="1"/>
    <s v="ACT"/>
    <x v="0"/>
  </r>
  <r>
    <s v="15/08/2015-21/08/2015"/>
    <x v="25"/>
    <x v="1"/>
    <x v="4"/>
    <x v="0"/>
    <s v="BID1461        "/>
    <x v="19"/>
    <d v="2015-08-21T00:00:00"/>
    <n v="152"/>
    <n v="159"/>
    <n v="24168"/>
    <s v="SHUNDE, CHINA                                "/>
    <s v="CONNIE, JOEY (EM)   "/>
    <n v="150566"/>
    <m/>
    <n v="90600"/>
    <n v="200"/>
    <n v="0"/>
    <n v="35"/>
    <s v="RELEASED FOR SHIPMENT         "/>
    <n v="235"/>
    <x v="1"/>
    <s v="ACT"/>
    <x v="0"/>
  </r>
  <r>
    <s v="15/08/2015-21/08/2015"/>
    <x v="25"/>
    <x v="1"/>
    <x v="4"/>
    <x v="0"/>
    <s v="BL112WH        "/>
    <x v="17"/>
    <d v="2015-08-20T00:00:00"/>
    <n v="264"/>
    <n v="75.3"/>
    <n v="19879.2"/>
    <s v="HEFEI , CHINA                                "/>
    <s v="JESSICA (EM)        "/>
    <n v="150547"/>
    <m/>
    <n v="90601"/>
    <n v="200"/>
    <n v="0"/>
    <n v="25"/>
    <s v="RELEASED FOR SHIPMENT         "/>
    <n v="225"/>
    <x v="1"/>
    <s v="ACT"/>
    <x v="0"/>
  </r>
  <r>
    <s v="01/08/2015-07/08/2015"/>
    <x v="13"/>
    <x v="1"/>
    <x v="4"/>
    <x v="0"/>
    <s v="EUH10B34CT     "/>
    <x v="32"/>
    <d v="2015-08-05T00:00:00"/>
    <n v="75"/>
    <n v="166.79"/>
    <n v="12509.25"/>
    <s v="SHENZHEN, CHINA                              "/>
    <s v="CELIA, BETTY (EM)   "/>
    <n v="150073"/>
    <m/>
    <n v="90400"/>
    <n v="100"/>
    <n v="0"/>
    <n v="15"/>
    <s v="RELEASED FOR SHIPMENT         "/>
    <n v="115"/>
    <x v="2"/>
    <s v="ACT"/>
    <x v="0"/>
  </r>
  <r>
    <s v="01/08/2015-07/08/2015"/>
    <x v="13"/>
    <x v="1"/>
    <x v="4"/>
    <x v="0"/>
    <s v="EUH10B24CT     "/>
    <x v="32"/>
    <d v="2015-08-05T00:00:00"/>
    <n v="50"/>
    <n v="166.79"/>
    <n v="8339.5"/>
    <s v="SHENZHEN, CHINA                              "/>
    <s v="CELIA, BETTY (EM)   "/>
    <n v="150081"/>
    <m/>
    <n v="90401"/>
    <n v="100"/>
    <n v="0"/>
    <n v="15"/>
    <s v="RELEASED FOR SHIPMENT         "/>
    <n v="115"/>
    <x v="2"/>
    <s v="ACT"/>
    <x v="0"/>
  </r>
  <r>
    <s v="01/08/2015-07/08/2015"/>
    <x v="13"/>
    <x v="1"/>
    <x v="4"/>
    <x v="0"/>
    <s v="EUH10B84CT     "/>
    <x v="32"/>
    <d v="2015-08-05T00:00:00"/>
    <n v="25"/>
    <n v="161.38999999999999"/>
    <n v="4034.7499999999995"/>
    <s v="SHENZHEN, CHINA                              "/>
    <s v="APPLE, BETTY (EM)   "/>
    <n v="150083"/>
    <m/>
    <n v="90402"/>
    <n v="100"/>
    <n v="0"/>
    <n v="15"/>
    <s v="RELEASED FOR SHIPMENT         "/>
    <n v="115"/>
    <x v="2"/>
    <s v="ACT"/>
    <x v="0"/>
  </r>
  <r>
    <s v="01/08/2015-07/08/2015"/>
    <x v="13"/>
    <x v="1"/>
    <x v="4"/>
    <x v="0"/>
    <s v="R23DH1507TCW   "/>
    <x v="32"/>
    <d v="2015-08-05T00:00:00"/>
    <n v="2400"/>
    <n v="31.94"/>
    <n v="76656"/>
    <s v="SHENZHEN, CHINA                              "/>
    <s v="CELIA, BETTY (EM)   "/>
    <n v="150084"/>
    <m/>
    <n v="90403"/>
    <n v="383.3"/>
    <n v="0"/>
    <n v="15"/>
    <s v="RELEASED FOR SHIPMENT         "/>
    <n v="398.3"/>
    <x v="2"/>
    <s v="ACT"/>
    <x v="0"/>
  </r>
  <r>
    <s v="01/08/2015-07/08/2015"/>
    <x v="13"/>
    <x v="1"/>
    <x v="4"/>
    <x v="0"/>
    <s v="CUH05B31T      "/>
    <x v="32"/>
    <d v="2015-08-06T00:00:00"/>
    <n v="300"/>
    <n v="46.77"/>
    <n v="14031.000000000002"/>
    <s v="SHENZHEN, CHINA                              "/>
    <s v="EVA, CELIA (EM)     "/>
    <n v="150139"/>
    <m/>
    <n v="90404"/>
    <n v="200"/>
    <n v="0"/>
    <n v="15"/>
    <s v="RELEASED FOR SHIPMENT         "/>
    <n v="215"/>
    <x v="2"/>
    <s v="ACT"/>
    <x v="0"/>
  </r>
  <r>
    <s v="01/08/2015-07/08/2015"/>
    <x v="13"/>
    <x v="1"/>
    <x v="4"/>
    <x v="0"/>
    <s v="DCH4831L       "/>
    <x v="32"/>
    <d v="2015-08-06T00:00:00"/>
    <n v="300"/>
    <n v="338.63"/>
    <n v="101589"/>
    <s v="SHENZHEN, CHINA                              "/>
    <s v="CELIA, EVA (EM)     "/>
    <n v="150140"/>
    <m/>
    <n v="90405"/>
    <n v="200"/>
    <n v="0"/>
    <n v="15"/>
    <s v="RELEASED FOR SHIPMENT         "/>
    <n v="215"/>
    <x v="2"/>
    <s v="ACT"/>
    <x v="0"/>
  </r>
  <r>
    <s v="01/08/2015-07/08/2015"/>
    <x v="13"/>
    <x v="1"/>
    <x v="4"/>
    <x v="0"/>
    <s v="PCH2000TCW     "/>
    <x v="32"/>
    <d v="2015-08-06T00:00:00"/>
    <n v="450"/>
    <n v="71.52"/>
    <n v="32184"/>
    <s v="SHENZHEN, CHINA                              "/>
    <s v="ZITA, JASON (EM)    "/>
    <n v="150141"/>
    <m/>
    <n v="90406"/>
    <n v="200"/>
    <n v="0"/>
    <n v="15"/>
    <s v="REJECTED FOR SHIPMENT         "/>
    <n v="215"/>
    <x v="2"/>
    <s v="ACT"/>
    <x v="0"/>
  </r>
  <r>
    <s v="01/08/2015-07/08/2015"/>
    <x v="13"/>
    <x v="1"/>
    <x v="4"/>
    <x v="0"/>
    <s v="DM25-1390DR    "/>
    <x v="60"/>
    <d v="2015-08-03T00:00:00"/>
    <n v="320"/>
    <n v="105"/>
    <n v="33600"/>
    <s v="FENGHUA, CHINA                               "/>
    <s v="JOYCE, SIMON (CK)   "/>
    <n v="150019"/>
    <m/>
    <n v="90407"/>
    <n v="168"/>
    <n v="0"/>
    <n v="17.5"/>
    <s v="RELEASED FOR SHIPMENT         "/>
    <n v="185.5"/>
    <x v="2"/>
    <s v="ACT"/>
    <x v="0"/>
  </r>
  <r>
    <s v="01/08/2015-07/08/2015"/>
    <x v="13"/>
    <x v="1"/>
    <x v="4"/>
    <x v="0"/>
    <s v="DM25-1388DR    "/>
    <x v="60"/>
    <d v="2015-08-03T00:00:00"/>
    <n v="358"/>
    <n v="105"/>
    <n v="37590"/>
    <s v="FENGHUA, CHINA                               "/>
    <s v="JOYCE, SIMON (CK)   "/>
    <n v="150020"/>
    <m/>
    <n v="90408"/>
    <n v="187.95"/>
    <n v="0"/>
    <n v="17.5"/>
    <s v="RELEASED FOR SHIPMENT         "/>
    <n v="205.45"/>
    <x v="2"/>
    <s v="ACT"/>
    <x v="0"/>
  </r>
  <r>
    <s v="01/08/2015-07/08/2015"/>
    <x v="13"/>
    <x v="1"/>
    <x v="4"/>
    <x v="0"/>
    <s v="DM33-1246WAL   "/>
    <x v="33"/>
    <d v="2015-08-01T00:00:00"/>
    <n v="172"/>
    <n v="261.36"/>
    <n v="44953.920000000006"/>
    <s v="DONGGUAN, CHINA                              "/>
    <s v="TINA, JULIE (EM)    "/>
    <n v="149978"/>
    <m/>
    <n v="90410"/>
    <n v="224.8"/>
    <n v="0"/>
    <n v="40"/>
    <s v="RELEASED FOR SHIPMENT         "/>
    <n v="264.8"/>
    <x v="2"/>
    <s v="ACT"/>
    <x v="0"/>
  </r>
  <r>
    <s v="01/08/2015-07/08/2015"/>
    <x v="13"/>
    <x v="1"/>
    <x v="4"/>
    <x v="0"/>
    <s v="DM33-1246WAL   "/>
    <x v="33"/>
    <d v="2015-08-04T00:00:00"/>
    <n v="172"/>
    <n v="261.36"/>
    <n v="44953.920000000006"/>
    <s v="DONGGUAN, CHINA                              "/>
    <s v="JULIE (EM)          "/>
    <n v="150055"/>
    <m/>
    <n v="90411"/>
    <n v="224.8"/>
    <n v="0"/>
    <n v="20"/>
    <s v="RELEASED FOR SHIPMENT         "/>
    <n v="244.8"/>
    <x v="2"/>
    <s v="ACT"/>
    <x v="0"/>
  </r>
  <r>
    <s v="01/08/2015-07/08/2015"/>
    <x v="13"/>
    <x v="1"/>
    <x v="4"/>
    <x v="0"/>
    <s v="SAM-B-5000B    "/>
    <x v="33"/>
    <d v="2015-08-04T00:00:00"/>
    <n v="178"/>
    <n v="293.14"/>
    <n v="52178.92"/>
    <s v="DONGGUAN, CHINA                              "/>
    <s v="TINA (EM)           "/>
    <n v="150056"/>
    <m/>
    <n v="90412"/>
    <n v="260.89999999999998"/>
    <n v="0"/>
    <n v="20"/>
    <s v="RELEASED FOR SHIPMENT         "/>
    <n v="280.89999999999998"/>
    <x v="2"/>
    <s v="ACT"/>
    <x v="0"/>
  </r>
  <r>
    <s v="01/08/2015-07/08/2015"/>
    <x v="13"/>
    <x v="1"/>
    <x v="4"/>
    <x v="0"/>
    <s v="DFP20L-1331BN  "/>
    <x v="14"/>
    <d v="2015-08-01T00:00:00"/>
    <n v="350"/>
    <n v="97.2"/>
    <n v="34020"/>
    <s v="NINGBO, CHINA                                "/>
    <s v="JOYCE, LAKE (CK)    "/>
    <n v="149979"/>
    <m/>
    <n v="90413"/>
    <n v="170.1"/>
    <n v="0"/>
    <n v="15"/>
    <s v="REJECTED FOR SHIPMENT         "/>
    <n v="185.1"/>
    <x v="2"/>
    <s v="ACT"/>
    <x v="0"/>
  </r>
  <r>
    <s v="01/08/2015-07/08/2015"/>
    <x v="13"/>
    <x v="1"/>
    <x v="4"/>
    <x v="0"/>
    <s v="DFP20-1334N    "/>
    <x v="14"/>
    <d v="2015-08-01T00:00:00"/>
    <n v="128"/>
    <n v="90.97"/>
    <n v="11644.16"/>
    <s v="NINGBO, CHINA                                "/>
    <s v="JOYCE, LAKE (DYLAN) "/>
    <n v="149980"/>
    <m/>
    <n v="90414"/>
    <n v="80"/>
    <n v="0"/>
    <n v="15"/>
    <s v="RELEASED FOR SHIPMENT         "/>
    <n v="95"/>
    <x v="2"/>
    <s v="ACT"/>
    <x v="0"/>
  </r>
  <r>
    <s v="01/08/2015-07/08/2015"/>
    <x v="13"/>
    <x v="1"/>
    <x v="4"/>
    <x v="0"/>
    <s v="CS-1205        "/>
    <x v="14"/>
    <d v="2015-08-01T00:00:00"/>
    <n v="2704"/>
    <n v="37.71"/>
    <n v="101967.84"/>
    <s v="NING BO, CHINA                               "/>
    <s v="SUNNY, ALAN (DYLAN) "/>
    <n v="149981"/>
    <m/>
    <n v="90415"/>
    <n v="509.8"/>
    <n v="0"/>
    <n v="15"/>
    <s v="RELEASED FOR SHIPMENT         "/>
    <n v="524.79999999999995"/>
    <x v="2"/>
    <s v="ACT"/>
    <x v="0"/>
  </r>
  <r>
    <s v="01/08/2015-07/08/2015"/>
    <x v="13"/>
    <x v="1"/>
    <x v="4"/>
    <x v="0"/>
    <s v="6904411000     "/>
    <x v="14"/>
    <d v="2015-08-01T00:00:00"/>
    <n v="157"/>
    <n v="81.06"/>
    <n v="12726.42"/>
    <s v="NING BO, CHINA                               "/>
    <s v="SUNNY, ALAN (DYLAN) "/>
    <n v="149982"/>
    <m/>
    <n v="90416"/>
    <n v="80"/>
    <n v="0"/>
    <n v="15"/>
    <s v="RELEASED FOR SHIPMENT         "/>
    <n v="95"/>
    <x v="2"/>
    <s v="ACT"/>
    <x v="0"/>
  </r>
  <r>
    <s v="01/08/2015-07/08/2015"/>
    <x v="13"/>
    <x v="1"/>
    <x v="4"/>
    <x v="0"/>
    <s v="BLF50          "/>
    <x v="14"/>
    <d v="2015-08-03T00:00:00"/>
    <n v="696"/>
    <n v="150.72999999999999"/>
    <n v="104908.07999999999"/>
    <s v="NING BO, CHINA                               "/>
    <s v="SUNNY, ALAN (CK)    "/>
    <n v="150026"/>
    <m/>
    <n v="90417"/>
    <n v="524.5"/>
    <n v="0"/>
    <n v="15"/>
    <s v="PENDING BUYER'S DECISION"/>
    <n v="539.5"/>
    <x v="2"/>
    <s v="ACT"/>
    <x v="0"/>
  </r>
  <r>
    <s v="01/08/2015-07/08/2015"/>
    <x v="13"/>
    <x v="1"/>
    <x v="4"/>
    <x v="0"/>
    <s v="DFR2651L       "/>
    <x v="14"/>
    <d v="2015-08-04T00:00:00"/>
    <n v="1046"/>
    <n v="82.77"/>
    <n v="86577.42"/>
    <s v="NING BO, CHINA                               "/>
    <s v="SIMON, JOYCE (CK)   "/>
    <n v="150049"/>
    <m/>
    <n v="90418"/>
    <n v="432.9"/>
    <n v="0"/>
    <n v="15"/>
    <s v="RELEASED FOR SHIPMENT         "/>
    <n v="447.9"/>
    <x v="2"/>
    <s v="ACT"/>
    <x v="0"/>
  </r>
  <r>
    <s v="01/08/2015-07/08/2015"/>
    <x v="13"/>
    <x v="1"/>
    <x v="4"/>
    <x v="0"/>
    <s v="DS5629GB       "/>
    <x v="14"/>
    <d v="2015-08-05T00:00:00"/>
    <n v="852"/>
    <n v="71.83"/>
    <n v="61199.159999999996"/>
    <s v="NING BO, CHINA                               "/>
    <s v="SIMON, ALAN (CK)    "/>
    <n v="150079"/>
    <m/>
    <n v="90419"/>
    <n v="306"/>
    <n v="0"/>
    <n v="15"/>
    <s v="RELEASED FOR SHIPMENT         "/>
    <n v="321"/>
    <x v="2"/>
    <s v="ACT"/>
    <x v="0"/>
  </r>
  <r>
    <s v="01/08/2015-07/08/2015"/>
    <x v="13"/>
    <x v="1"/>
    <x v="4"/>
    <x v="0"/>
    <s v="DF2524L        "/>
    <x v="14"/>
    <d v="2015-08-06T00:00:00"/>
    <n v="400"/>
    <n v="62.35"/>
    <n v="24940"/>
    <s v="NINGBO, CHINA                                "/>
    <s v="SIMON, ALAN (CK)    "/>
    <n v="150123"/>
    <m/>
    <n v="90420"/>
    <n v="160"/>
    <n v="0"/>
    <n v="15"/>
    <s v="RELEASED FOR SHIPMENT         "/>
    <n v="175"/>
    <x v="2"/>
    <s v="ACT"/>
    <x v="0"/>
  </r>
  <r>
    <s v="01/08/2015-07/08/2015"/>
    <x v="13"/>
    <x v="1"/>
    <x v="4"/>
    <x v="0"/>
    <s v="6901740259     "/>
    <x v="14"/>
    <d v="2015-08-06T00:00:00"/>
    <n v="117"/>
    <n v="61.89"/>
    <n v="7241.13"/>
    <s v="NINGBO, CHINA                                "/>
    <s v="SUNNY, JOYCE (CK)   "/>
    <n v="150128"/>
    <m/>
    <n v="90421"/>
    <n v="80"/>
    <n v="0"/>
    <n v="15"/>
    <s v="RELEASED FOR SHIPMENT         "/>
    <n v="95"/>
    <x v="2"/>
    <s v="ACT"/>
    <x v="0"/>
  </r>
  <r>
    <s v="08/08/2015-14/08/2015"/>
    <x v="13"/>
    <x v="1"/>
    <x v="4"/>
    <x v="0"/>
    <s v="DCH4831L       "/>
    <x v="32"/>
    <d v="2015-08-07T00:00:00"/>
    <n v="6500"/>
    <n v="38.630000000000003"/>
    <n v="251095.00000000003"/>
    <s v="SHENZHEN, CHINA                              "/>
    <s v="EVA (EM)            "/>
    <n v="150152"/>
    <m/>
    <n v="90499"/>
    <n v="1255.5"/>
    <n v="0"/>
    <n v="45"/>
    <s v="RELEASED FOR SHIPMENT         "/>
    <n v="1300.5"/>
    <x v="2"/>
    <s v="ACT"/>
    <x v="0"/>
  </r>
  <r>
    <s v="08/08/2015-14/08/2015"/>
    <x v="13"/>
    <x v="1"/>
    <x v="4"/>
    <x v="0"/>
    <s v="EUH10B74CT     "/>
    <x v="32"/>
    <d v="2015-08-08T00:00:00"/>
    <n v="75"/>
    <n v="161.41"/>
    <n v="12105.75"/>
    <s v="SHENZHEN, CHINA                              "/>
    <s v="CELIA, APPLE (EM)   "/>
    <n v="150161"/>
    <m/>
    <n v="90500"/>
    <n v="100"/>
    <n v="0"/>
    <n v="15"/>
    <s v="RELEASED FOR SHIPMENT         "/>
    <n v="115"/>
    <x v="2"/>
    <s v="ACT"/>
    <x v="0"/>
  </r>
  <r>
    <s v="08/08/2015-14/08/2015"/>
    <x v="13"/>
    <x v="1"/>
    <x v="4"/>
    <x v="0"/>
    <s v="EUH03B31T      "/>
    <x v="32"/>
    <d v="2015-08-08T00:00:00"/>
    <n v="25"/>
    <n v="104.49"/>
    <n v="2612.25"/>
    <s v="SHENZHEN, CHINA                              "/>
    <s v="APPLE, CELIA (EM)   "/>
    <n v="150165"/>
    <m/>
    <n v="90501"/>
    <n v="100"/>
    <n v="0"/>
    <n v="15"/>
    <s v="RELEASED FOR SHIPMENT         "/>
    <n v="115"/>
    <x v="2"/>
    <s v="ACT"/>
    <x v="0"/>
  </r>
  <r>
    <s v="08/08/2015-14/08/2015"/>
    <x v="13"/>
    <x v="1"/>
    <x v="4"/>
    <x v="0"/>
    <s v="EUH03B11T      "/>
    <x v="32"/>
    <d v="2015-08-08T00:00:00"/>
    <n v="25"/>
    <n v="105.56"/>
    <n v="2639"/>
    <s v="SHENZHEN, CHINA                              "/>
    <s v="CELIA, APPLE (EM)   "/>
    <n v="150178"/>
    <m/>
    <n v="90502"/>
    <n v="100"/>
    <n v="0"/>
    <n v="15"/>
    <s v="RELEASED FOR SHIPMENT         "/>
    <n v="115"/>
    <x v="2"/>
    <s v="ACT"/>
    <x v="0"/>
  </r>
  <r>
    <s v="08/08/2015-14/08/2015"/>
    <x v="13"/>
    <x v="1"/>
    <x v="4"/>
    <x v="0"/>
    <s v="T23WH2031CW    "/>
    <x v="32"/>
    <d v="2015-08-10T00:00:00"/>
    <n v="150"/>
    <n v="23.9"/>
    <n v="3585"/>
    <s v="SHENZHEN, CHINA                              "/>
    <s v="APPLE COCO (EM)     "/>
    <n v="150227"/>
    <m/>
    <n v="90503"/>
    <n v="100"/>
    <n v="0"/>
    <n v="15"/>
    <s v="RELEASED FOR SHIPMENT         "/>
    <n v="115"/>
    <x v="2"/>
    <s v="ACT"/>
    <x v="0"/>
  </r>
  <r>
    <s v="08/08/2015-14/08/2015"/>
    <x v="13"/>
    <x v="1"/>
    <x v="4"/>
    <x v="0"/>
    <s v="T23WH1531CW    "/>
    <x v="32"/>
    <d v="2015-08-10T00:00:00"/>
    <n v="125"/>
    <n v="23.79"/>
    <n v="2973.75"/>
    <s v="SHENZHEN, CHINA                              "/>
    <s v="APPLE COCO (EM)     "/>
    <n v="150228"/>
    <m/>
    <n v="90504"/>
    <n v="100"/>
    <n v="0"/>
    <n v="15"/>
    <s v="RELEASED FOR SHIPMENT         "/>
    <n v="115"/>
    <x v="2"/>
    <s v="ACT"/>
    <x v="0"/>
  </r>
  <r>
    <s v="08/08/2015-14/08/2015"/>
    <x v="13"/>
    <x v="1"/>
    <x v="4"/>
    <x v="0"/>
    <s v="T23WH1031CW    "/>
    <x v="32"/>
    <d v="2015-08-10T00:00:00"/>
    <n v="100"/>
    <n v="24.05"/>
    <n v="2405"/>
    <s v="SHENZHEN, CHINA                              "/>
    <s v="APPLE COCO (EM)     "/>
    <n v="150229"/>
    <m/>
    <n v="90505"/>
    <n v="100"/>
    <n v="0"/>
    <n v="15"/>
    <s v="RELEASED FOR SHIPMENT         "/>
    <n v="115"/>
    <x v="2"/>
    <s v="ACT"/>
    <x v="0"/>
  </r>
  <r>
    <s v="08/08/2015-14/08/2015"/>
    <x v="13"/>
    <x v="1"/>
    <x v="4"/>
    <x v="0"/>
    <s v="T23WH1011CW    "/>
    <x v="32"/>
    <d v="2015-08-10T00:00:00"/>
    <n v="150"/>
    <n v="24.05"/>
    <n v="3607.5"/>
    <s v="SHENZHEN, CHINA                              "/>
    <s v="APPLE, COCO (EM)    "/>
    <n v="150230"/>
    <m/>
    <n v="90506"/>
    <n v="100"/>
    <n v="0"/>
    <n v="15"/>
    <s v="RELEASED FOR SHIPMENT         "/>
    <n v="115"/>
    <x v="2"/>
    <s v="ACT"/>
    <x v="0"/>
  </r>
  <r>
    <s v="08/08/2015-14/08/2015"/>
    <x v="13"/>
    <x v="1"/>
    <x v="4"/>
    <x v="0"/>
    <s v="T23WH0711CW    "/>
    <x v="32"/>
    <d v="2015-08-11T00:00:00"/>
    <n v="25"/>
    <n v="25.45"/>
    <n v="636.25"/>
    <s v="SHENZHEN, CHINA                              "/>
    <s v="APPLE, BETTY (EM)   "/>
    <n v="150268"/>
    <m/>
    <n v="90507"/>
    <n v="100"/>
    <n v="0"/>
    <n v="15"/>
    <s v="RELEASED FOR SHIPMENT         "/>
    <n v="115"/>
    <x v="2"/>
    <s v="ACT"/>
    <x v="0"/>
  </r>
  <r>
    <s v="08/08/2015-14/08/2015"/>
    <x v="13"/>
    <x v="1"/>
    <x v="4"/>
    <x v="0"/>
    <s v="T23WH1221CW    "/>
    <x v="32"/>
    <d v="2015-08-11T00:00:00"/>
    <n v="25"/>
    <n v="28.18"/>
    <n v="704.5"/>
    <s v="SHENZHEN, CHINA                              "/>
    <s v="APPLE, BETTY (EM)   "/>
    <n v="150269"/>
    <m/>
    <n v="90508"/>
    <n v="100"/>
    <n v="0"/>
    <n v="15"/>
    <s v="RELEASED FOR SHIPMENT         "/>
    <n v="115"/>
    <x v="2"/>
    <s v="ACT"/>
    <x v="0"/>
  </r>
  <r>
    <s v="08/08/2015-14/08/2015"/>
    <x v="13"/>
    <x v="1"/>
    <x v="4"/>
    <x v="0"/>
    <s v="RFI830D31W     "/>
    <x v="32"/>
    <d v="2015-08-11T00:00:00"/>
    <n v="50"/>
    <n v="65.97"/>
    <n v="3298.5"/>
    <s v="SHENZHEN, CHINA                              "/>
    <s v="APPLE, BETTY (EM)   "/>
    <n v="150274"/>
    <m/>
    <n v="90509"/>
    <n v="100"/>
    <n v="0"/>
    <n v="15"/>
    <s v="RELEASED FOR SHIPMENT         "/>
    <n v="115"/>
    <x v="2"/>
    <s v="ACT"/>
    <x v="0"/>
  </r>
  <r>
    <s v="08/08/2015-14/08/2015"/>
    <x v="13"/>
    <x v="1"/>
    <x v="4"/>
    <x v="0"/>
    <s v="RKHA20D31W     "/>
    <x v="32"/>
    <d v="2015-08-11T00:00:00"/>
    <n v="350"/>
    <n v="40.799999999999997"/>
    <n v="14279.999999999998"/>
    <s v="SHENZHEN, CHINA                              "/>
    <s v="APPLE BETTY (EM)    "/>
    <n v="150275"/>
    <m/>
    <n v="90510"/>
    <n v="200"/>
    <n v="0"/>
    <n v="15"/>
    <s v="RELEASED FOR SHIPMENT         "/>
    <n v="215"/>
    <x v="2"/>
    <s v="ACT"/>
    <x v="0"/>
  </r>
  <r>
    <s v="08/08/2015-14/08/2015"/>
    <x v="13"/>
    <x v="1"/>
    <x v="4"/>
    <x v="0"/>
    <s v="R23DH2010TCW   "/>
    <x v="32"/>
    <d v="2015-08-12T00:00:00"/>
    <n v="2200"/>
    <n v="31.8"/>
    <n v="69960"/>
    <s v="SHENZHEN, CHINA                              "/>
    <s v="SALLY, APPLE (CK)   "/>
    <n v="150299"/>
    <m/>
    <n v="90511"/>
    <n v="349.8"/>
    <n v="0"/>
    <n v="15"/>
    <s v="RELEASED FOR SHIPMENT         "/>
    <n v="364.8"/>
    <x v="2"/>
    <s v="ACT"/>
    <x v="0"/>
  </r>
  <r>
    <s v="08/08/2015-14/08/2015"/>
    <x v="13"/>
    <x v="1"/>
    <x v="4"/>
    <x v="0"/>
    <s v="RFI830D31W     "/>
    <x v="32"/>
    <d v="2015-08-12T00:00:00"/>
    <n v="150"/>
    <n v="31.8"/>
    <n v="4770"/>
    <s v="SHENZHEN, CHINA                              "/>
    <s v="APPLE, SALLY (CK)   "/>
    <n v="150300"/>
    <m/>
    <n v="90512"/>
    <n v="100"/>
    <n v="0"/>
    <n v="15"/>
    <s v="RELEASED FOR SHIPMENT         "/>
    <n v="115"/>
    <x v="2"/>
    <s v="ACT"/>
    <x v="0"/>
  </r>
  <r>
    <s v="08/08/2015-14/08/2015"/>
    <x v="13"/>
    <x v="1"/>
    <x v="4"/>
    <x v="0"/>
    <s v="PCH2000TCW     "/>
    <x v="32"/>
    <d v="2015-08-12T00:00:00"/>
    <n v="388"/>
    <n v="71.52"/>
    <n v="27749.759999999998"/>
    <s v="SHENZHEN, CHINA                              "/>
    <s v="APPLE, SALLY (EM)   "/>
    <n v="150319"/>
    <m/>
    <n v="90513"/>
    <n v="200"/>
    <n v="0"/>
    <n v="15"/>
    <s v="RELEASED FOR SHIPMENT         "/>
    <n v="215"/>
    <x v="2"/>
    <s v="ACT"/>
    <x v="0"/>
  </r>
  <r>
    <s v="08/08/2015-14/08/2015"/>
    <x v="13"/>
    <x v="1"/>
    <x v="4"/>
    <x v="0"/>
    <s v="DM50-1393E-G   "/>
    <x v="33"/>
    <d v="2015-08-08T00:00:00"/>
    <n v="324"/>
    <n v="237.49"/>
    <n v="76946.760000000009"/>
    <s v="DONGGUAN, CHINA                              "/>
    <s v="TINA  JULIE (EM)    "/>
    <n v="150188"/>
    <m/>
    <n v="90515"/>
    <n v="384.7"/>
    <n v="0"/>
    <n v="40"/>
    <s v="RELEASED FOR SHIPMENT         "/>
    <n v="424.7"/>
    <x v="2"/>
    <s v="ACT"/>
    <x v="0"/>
  </r>
  <r>
    <s v="08/08/2015-14/08/2015"/>
    <x v="13"/>
    <x v="1"/>
    <x v="4"/>
    <x v="0"/>
    <s v="DM25-1252E     "/>
    <x v="33"/>
    <d v="2015-08-10T00:00:00"/>
    <n v="446"/>
    <n v="172.46"/>
    <n v="76917.16"/>
    <s v="DONGUAN, CHINA                               "/>
    <s v="JULIE (EM)          "/>
    <n v="150226"/>
    <m/>
    <n v="90516"/>
    <n v="384.6"/>
    <n v="0"/>
    <n v="40"/>
    <s v="RELEASED FOR SHIPMENT         "/>
    <n v="424.6"/>
    <x v="2"/>
    <s v="ACT"/>
    <x v="0"/>
  </r>
  <r>
    <s v="08/08/2015-14/08/2015"/>
    <x v="13"/>
    <x v="1"/>
    <x v="4"/>
    <x v="0"/>
    <s v="BF33DXP        "/>
    <x v="14"/>
    <d v="2015-08-07T00:00:00"/>
    <n v="207"/>
    <n v="139.5"/>
    <n v="28876.5"/>
    <s v="NING BO, CHINA                               "/>
    <s v="JOYCE, SUNNY (CK)   "/>
    <n v="150157"/>
    <m/>
    <n v="90517"/>
    <n v="144.4"/>
    <n v="0"/>
    <n v="15"/>
    <s v="RELEASED FOR SHIPMENT         "/>
    <n v="159.4"/>
    <x v="2"/>
    <s v="ACT"/>
    <x v="0"/>
  </r>
  <r>
    <s v="08/08/2015-14/08/2015"/>
    <x v="13"/>
    <x v="1"/>
    <x v="4"/>
    <x v="0"/>
    <s v="BLF3451        "/>
    <x v="14"/>
    <d v="2015-08-08T00:00:00"/>
    <n v="324"/>
    <n v="129.52000000000001"/>
    <n v="41964.480000000003"/>
    <s v="NINGBO, CHINA                                "/>
    <s v="JOYCE, SUNNY (CK)   "/>
    <n v="150160"/>
    <m/>
    <n v="90518"/>
    <n v="209.8"/>
    <n v="0"/>
    <n v="15"/>
    <s v="REJECTED FOR SHIPMENT         "/>
    <n v="224.8"/>
    <x v="2"/>
    <s v="ACT"/>
    <x v="0"/>
  </r>
  <r>
    <s v="08/08/2015-14/08/2015"/>
    <x v="13"/>
    <x v="1"/>
    <x v="4"/>
    <x v="0"/>
    <s v="6908921459     "/>
    <x v="14"/>
    <d v="2015-08-11T00:00:00"/>
    <n v="54"/>
    <n v="62.35"/>
    <n v="3366.9"/>
    <s v="NINGBO, CHINA                                "/>
    <s v="SUNNY, SIMON (CK)   "/>
    <n v="150255"/>
    <m/>
    <n v="90520"/>
    <n v="80"/>
    <n v="0"/>
    <n v="15"/>
    <s v="RELEASED FOR SHIPMENT         "/>
    <n v="95"/>
    <x v="2"/>
    <s v="ACT"/>
    <x v="0"/>
  </r>
  <r>
    <s v="08/08/2015-14/08/2015"/>
    <x v="13"/>
    <x v="1"/>
    <x v="4"/>
    <x v="0"/>
    <s v="DWF3651B       "/>
    <x v="14"/>
    <d v="2015-08-11T00:00:00"/>
    <n v="166"/>
    <n v="117.17"/>
    <n v="19450.22"/>
    <s v="NINGBO, CHINA                                "/>
    <s v="SUNNY, SIMON (CK)   "/>
    <n v="150261"/>
    <m/>
    <n v="90521"/>
    <n v="97.25"/>
    <n v="0"/>
    <n v="15"/>
    <s v="RELEASED FOR SHIPMENT         "/>
    <n v="112.25"/>
    <x v="2"/>
    <s v="ACT"/>
    <x v="0"/>
  </r>
  <r>
    <s v="08/08/2015-14/08/2015"/>
    <x v="13"/>
    <x v="1"/>
    <x v="4"/>
    <x v="0"/>
    <s v="CS12056A(R01)  "/>
    <x v="14"/>
    <d v="2015-08-12T00:00:00"/>
    <n v="1056"/>
    <n v="38.86"/>
    <n v="41036.159999999996"/>
    <s v="NINGBO, CHINA                                "/>
    <s v="SUNNY, ALAN (C)     "/>
    <n v="150294"/>
    <m/>
    <n v="90522"/>
    <n v="205.2"/>
    <n v="0"/>
    <n v="15"/>
    <s v="REJECTED FOR SHIPMENT         "/>
    <n v="220.2"/>
    <x v="2"/>
    <s v="ACT"/>
    <x v="0"/>
  </r>
  <r>
    <s v="08/08/2015-14/08/2015"/>
    <x v="13"/>
    <x v="1"/>
    <x v="4"/>
    <x v="0"/>
    <s v="BLF7451        "/>
    <x v="14"/>
    <d v="2015-08-13T00:00:00"/>
    <n v="136"/>
    <n v="262.77"/>
    <n v="35736.720000000001"/>
    <s v="NINGBO, CHINA                                "/>
    <s v="JOYCE, SIMON (CK)   "/>
    <n v="150336"/>
    <m/>
    <n v="90523"/>
    <n v="178.7"/>
    <n v="0"/>
    <n v="15"/>
    <s v="PENDING BUYER'S DECISION      "/>
    <n v="193.7"/>
    <x v="2"/>
    <s v="ACT"/>
    <x v="0"/>
  </r>
  <r>
    <s v="15/08/2015-21/08/2015"/>
    <x v="13"/>
    <x v="1"/>
    <x v="4"/>
    <x v="0"/>
    <s v="DM25-1571EB    "/>
    <x v="31"/>
    <d v="2015-08-13T00:00:00"/>
    <n v="300"/>
    <n v="127.8"/>
    <n v="38340"/>
    <s v="FUZHOU, CHINA                                "/>
    <s v="SALLY (EM)          "/>
    <n v="150367"/>
    <m/>
    <n v="90659"/>
    <n v="200"/>
    <n v="45"/>
    <n v="100"/>
    <s v="RELEASED FOR SHIPMENT         "/>
    <n v="345"/>
    <x v="2"/>
    <s v="ACT"/>
    <x v="0"/>
  </r>
  <r>
    <s v="15/08/2015-21/08/2015"/>
    <x v="13"/>
    <x v="1"/>
    <x v="4"/>
    <x v="0"/>
    <s v="DM25-1571EB    "/>
    <x v="31"/>
    <d v="2015-08-17T00:00:00"/>
    <n v="300"/>
    <n v="127.8"/>
    <n v="38340"/>
    <s v="FUZHOU, CHINA                                "/>
    <s v="SALLY (EM)          "/>
    <n v="150473"/>
    <m/>
    <n v="90660"/>
    <n v="200"/>
    <n v="45"/>
    <n v="100"/>
    <s v="PENDING BUYER'S DECISION      "/>
    <n v="345"/>
    <x v="2"/>
    <s v="ACT"/>
    <x v="0"/>
  </r>
  <r>
    <s v="15/08/2015-21/08/2015"/>
    <x v="13"/>
    <x v="1"/>
    <x v="4"/>
    <x v="0"/>
    <s v="PF3033HL       "/>
    <x v="31"/>
    <d v="2015-08-20T00:00:00"/>
    <n v="337"/>
    <n v="139.19"/>
    <n v="46907.03"/>
    <s v="FUZHOU, CHINA                                "/>
    <s v="SALLY (EM)          "/>
    <n v="150545"/>
    <m/>
    <n v="90661"/>
    <n v="234.5"/>
    <n v="45"/>
    <n v="100"/>
    <s v="RELEASED FOR SHIPMENT         "/>
    <n v="379.5"/>
    <x v="2"/>
    <s v="ACT"/>
    <x v="0"/>
  </r>
  <r>
    <s v="15/08/2015-21/08/2015"/>
    <x v="13"/>
    <x v="1"/>
    <x v="4"/>
    <x v="0"/>
    <s v="RFI830D31      "/>
    <x v="32"/>
    <d v="2015-08-17T00:00:00"/>
    <n v="125"/>
    <n v="64.47"/>
    <n v="8058.75"/>
    <s v="SHENZHEN, CHINA                              "/>
    <s v="APPLE, BETTY (CK)   "/>
    <n v="150427"/>
    <m/>
    <n v="90662"/>
    <n v="100"/>
    <n v="0"/>
    <n v="15"/>
    <s v="RELEASED FOR SHIPMENT         "/>
    <n v="115"/>
    <x v="2"/>
    <s v="ACT"/>
    <x v="0"/>
  </r>
  <r>
    <s v="15/08/2015-21/08/2015"/>
    <x v="13"/>
    <x v="1"/>
    <x v="4"/>
    <x v="0"/>
    <s v="EUH05B31T      "/>
    <x v="32"/>
    <d v="2015-08-17T00:00:00"/>
    <n v="100"/>
    <n v="105"/>
    <n v="10500"/>
    <s v="SHENZHEN, CHINA                              "/>
    <s v="APPLE, BETTY (CK)   "/>
    <n v="150428"/>
    <m/>
    <n v="90663"/>
    <n v="100"/>
    <n v="0"/>
    <n v="15"/>
    <s v="RELEASED FOR SHIPMENT         "/>
    <n v="115"/>
    <x v="2"/>
    <s v="ACT"/>
    <x v="0"/>
  </r>
  <r>
    <s v="15/08/2015-21/08/2015"/>
    <x v="13"/>
    <x v="1"/>
    <x v="4"/>
    <x v="0"/>
    <s v="EUH03B21T      "/>
    <x v="32"/>
    <d v="2015-08-17T00:00:00"/>
    <n v="25"/>
    <n v="105.44"/>
    <n v="2636"/>
    <s v="SHENZHEN, CHINA                              "/>
    <s v="APPLE, BETTY (CK)   "/>
    <n v="150429"/>
    <m/>
    <n v="90664"/>
    <n v="100"/>
    <n v="0"/>
    <n v="15"/>
    <s v="RELEASED FOR SHIPMENT         "/>
    <n v="115"/>
    <x v="2"/>
    <s v="ACT"/>
    <x v="0"/>
  </r>
  <r>
    <s v="15/08/2015-21/08/2015"/>
    <x v="13"/>
    <x v="1"/>
    <x v="4"/>
    <x v="0"/>
    <s v="EUH05B21T      "/>
    <x v="32"/>
    <d v="2015-08-17T00:00:00"/>
    <n v="25"/>
    <n v="106.55"/>
    <n v="2663.75"/>
    <s v="SHENZHEN, CHINA                              "/>
    <s v="APPLE, BETTY (CK)   "/>
    <n v="150430"/>
    <m/>
    <n v="90665"/>
    <n v="100"/>
    <n v="0"/>
    <n v="15"/>
    <s v="RELEASED FOR SHIPMENT         "/>
    <n v="115"/>
    <x v="2"/>
    <s v="ACT"/>
    <x v="0"/>
  </r>
  <r>
    <s v="15/08/2015-21/08/2015"/>
    <x v="13"/>
    <x v="1"/>
    <x v="4"/>
    <x v="0"/>
    <s v="RFI815D31W     "/>
    <x v="32"/>
    <d v="2015-08-18T00:00:00"/>
    <n v="25"/>
    <n v="65.12"/>
    <n v="1628"/>
    <s v="SHEN ZHEN, CHINA                             "/>
    <s v="APPLE, BETTY (CK)   "/>
    <n v="150461"/>
    <m/>
    <n v="90666"/>
    <n v="100"/>
    <n v="0"/>
    <n v="15"/>
    <s v="RELEASED FOR SHIPMENT         "/>
    <n v="115"/>
    <x v="2"/>
    <s v="ACT"/>
    <x v="0"/>
  </r>
  <r>
    <s v="15/08/2015-21/08/2015"/>
    <x v="13"/>
    <x v="1"/>
    <x v="4"/>
    <x v="0"/>
    <s v="DGWH4031       "/>
    <x v="32"/>
    <d v="2015-08-18T00:00:00"/>
    <n v="1000"/>
    <n v="41.9"/>
    <n v="41900"/>
    <s v="SHEN ZHEN, CHINA                             "/>
    <s v="APPLE, BETTY (CK)   "/>
    <n v="150462"/>
    <m/>
    <n v="90667"/>
    <n v="209.5"/>
    <n v="0"/>
    <n v="15"/>
    <s v="RELEASED FOR SHIPMENT         "/>
    <n v="224.5"/>
    <x v="2"/>
    <s v="ACT"/>
    <x v="0"/>
  </r>
  <r>
    <s v="15/08/2015-21/08/2015"/>
    <x v="13"/>
    <x v="1"/>
    <x v="4"/>
    <x v="0"/>
    <s v="CKHA20D31W     "/>
    <x v="32"/>
    <d v="2015-08-18T00:00:00"/>
    <n v="275"/>
    <n v="38.14"/>
    <n v="10488.5"/>
    <s v="SHEN ZHEN, CHINA                             "/>
    <s v="APPLE, BETTY (CK)   "/>
    <n v="150463"/>
    <m/>
    <n v="90668"/>
    <n v="100"/>
    <n v="0"/>
    <n v="15"/>
    <s v="RELEASED FOR SHIPMENT         "/>
    <n v="115"/>
    <x v="2"/>
    <s v="ACT"/>
    <x v="0"/>
  </r>
  <r>
    <s v="15/08/2015-21/08/2015"/>
    <x v="13"/>
    <x v="1"/>
    <x v="4"/>
    <x v="0"/>
    <s v="CKHA20D31      "/>
    <x v="32"/>
    <d v="2015-08-18T00:00:00"/>
    <n v="125"/>
    <n v="39.64"/>
    <n v="4955"/>
    <s v="SHEN ZHEN, CHINA                             "/>
    <s v="APPLE, BETTY        "/>
    <n v="150464"/>
    <m/>
    <n v="90669"/>
    <n v="100"/>
    <n v="0"/>
    <n v="15"/>
    <s v="RELEASED FOR SHIPMENT         "/>
    <n v="115"/>
    <x v="2"/>
    <s v="ACT"/>
    <x v="0"/>
  </r>
  <r>
    <s v="15/08/2015-21/08/2015"/>
    <x v="13"/>
    <x v="1"/>
    <x v="4"/>
    <x v="0"/>
    <s v="EMC4240        "/>
    <x v="32"/>
    <d v="2015-08-19T00:00:00"/>
    <n v="335"/>
    <n v="42.55"/>
    <n v="14254.249999999998"/>
    <s v="SHENZHEN, CHINA                              "/>
    <s v="CELIA, BETTY (EM)   "/>
    <n v="150494"/>
    <m/>
    <n v="90670"/>
    <n v="200"/>
    <n v="0"/>
    <n v="15"/>
    <s v="RELEASED FOR SHIPMENT         "/>
    <n v="215"/>
    <x v="2"/>
    <s v="ACT"/>
    <x v="0"/>
  </r>
  <r>
    <s v="15/08/2015-21/08/2015"/>
    <x v="13"/>
    <x v="1"/>
    <x v="4"/>
    <x v="0"/>
    <s v="EUH05B74CT     "/>
    <x v="32"/>
    <d v="2015-08-19T00:00:00"/>
    <n v="50"/>
    <n v="135.79"/>
    <n v="6789.5"/>
    <s v="SHENZHEN, CHINA                              "/>
    <s v="CELIA, BETTY (EM)   "/>
    <n v="150495"/>
    <m/>
    <n v="90671"/>
    <n v="100"/>
    <n v="0"/>
    <n v="15"/>
    <s v="RELEASED FOR SHIPMENT         "/>
    <n v="115"/>
    <x v="2"/>
    <s v="ACT"/>
    <x v="0"/>
  </r>
  <r>
    <s v="15/08/2015-21/08/2015"/>
    <x v="13"/>
    <x v="1"/>
    <x v="4"/>
    <x v="0"/>
    <s v="RFI820D31W     "/>
    <x v="32"/>
    <d v="2015-08-19T00:00:00"/>
    <n v="50"/>
    <n v="65.12"/>
    <n v="3256"/>
    <s v="SHENZHEN, CHINA                              "/>
    <s v="CELIA, BETTY (EM)   "/>
    <n v="150497"/>
    <m/>
    <n v="90672"/>
    <n v="100"/>
    <n v="0"/>
    <n v="15"/>
    <s v="RELEASED FOR SHIPMENT         "/>
    <n v="115"/>
    <x v="2"/>
    <s v="ACT"/>
    <x v="0"/>
  </r>
  <r>
    <s v="15/08/2015-21/08/2015"/>
    <x v="13"/>
    <x v="1"/>
    <x v="4"/>
    <x v="0"/>
    <s v="DCH4831L       "/>
    <x v="32"/>
    <d v="2015-08-20T00:00:00"/>
    <n v="3200"/>
    <n v="38.630000000000003"/>
    <n v="123616.00000000001"/>
    <s v="SHENZHEN, CHINA                              "/>
    <s v="APPLE, EVA (EM)     "/>
    <n v="150543"/>
    <m/>
    <n v="90673"/>
    <n v="618.1"/>
    <n v="0"/>
    <n v="45"/>
    <s v="RELEASED FOR SHIPMENT         "/>
    <n v="663.1"/>
    <x v="2"/>
    <s v="ACT"/>
    <x v="0"/>
  </r>
  <r>
    <s v="15/08/2015-21/08/2015"/>
    <x v="13"/>
    <x v="1"/>
    <x v="4"/>
    <x v="0"/>
    <s v="DM33-1310RG    "/>
    <x v="33"/>
    <d v="2015-08-14T00:00:00"/>
    <n v="160"/>
    <n v="161.71"/>
    <n v="25873.600000000002"/>
    <s v="DONGGUAN, CHINA                              "/>
    <s v="JULIE (EM)          "/>
    <n v="150368"/>
    <m/>
    <n v="90674"/>
    <n v="200"/>
    <n v="0"/>
    <n v="40"/>
    <s v="RELEASED FOR SHIPMENT         "/>
    <n v="240"/>
    <x v="2"/>
    <s v="ACT"/>
    <x v="0"/>
  </r>
  <r>
    <s v="15/08/2015-21/08/2015"/>
    <x v="13"/>
    <x v="1"/>
    <x v="4"/>
    <x v="0"/>
    <s v="DM50-1243SC    "/>
    <x v="33"/>
    <d v="2015-08-19T00:00:00"/>
    <n v="152"/>
    <n v="277.95999999999998"/>
    <n v="42249.919999999998"/>
    <s v="DONGGUAN, CHINA                              "/>
    <s v="TINA (EM)           "/>
    <n v="150498"/>
    <m/>
    <n v="90675"/>
    <n v="211.25"/>
    <n v="0"/>
    <n v="40"/>
    <s v="RELEASED FOR SHIPMENT         "/>
    <n v="251.25"/>
    <x v="2"/>
    <s v="ACT"/>
    <x v="0"/>
  </r>
  <r>
    <s v="15/08/2015-21/08/2015"/>
    <x v="13"/>
    <x v="1"/>
    <x v="4"/>
    <x v="0"/>
    <s v="DM50-1243SC    "/>
    <x v="33"/>
    <d v="2015-08-21T00:00:00"/>
    <n v="228"/>
    <n v="277.95999999999998"/>
    <n v="63374.879999999997"/>
    <s v="DONGGUAN, CHINA                              "/>
    <s v="JULIE (EM)          "/>
    <n v="150574"/>
    <m/>
    <n v="90676"/>
    <n v="316.89999999999998"/>
    <n v="0"/>
    <n v="40"/>
    <s v="RELEASED FOR SHIPMENT         "/>
    <n v="356.9"/>
    <x v="2"/>
    <s v="ACT"/>
    <x v="0"/>
  </r>
  <r>
    <s v="15/08/2015-21/08/2015"/>
    <x v="13"/>
    <x v="1"/>
    <x v="4"/>
    <x v="0"/>
    <s v="BLF50          "/>
    <x v="14"/>
    <d v="2015-08-14T00:00:00"/>
    <n v="158"/>
    <n v="150.72999999999999"/>
    <n v="23815.34"/>
    <s v="NINGBO, CHINA                                "/>
    <s v="SUNNY, JOYCE (CK)   "/>
    <n v="150360"/>
    <m/>
    <n v="90677"/>
    <n v="119.1"/>
    <n v="0"/>
    <n v="15"/>
    <s v="RELEASED FOR SHIPMENT         "/>
    <n v="134.1"/>
    <x v="2"/>
    <s v="ACT"/>
    <x v="0"/>
  </r>
  <r>
    <s v="15/08/2015-21/08/2015"/>
    <x v="13"/>
    <x v="1"/>
    <x v="4"/>
    <x v="0"/>
    <s v="BF39DXP REV    "/>
    <x v="14"/>
    <d v="2015-08-15T00:00:00"/>
    <n v="185"/>
    <n v="136.58000000000001"/>
    <n v="25267.300000000003"/>
    <s v="NINGBO, CHINA                                "/>
    <s v="ALAN, PHONE (CK)    "/>
    <n v="150380"/>
    <m/>
    <n v="90678"/>
    <n v="126.3"/>
    <n v="0"/>
    <n v="15"/>
    <s v="RELEASED FOR SHIPMENT         "/>
    <n v="141.30000000000001"/>
    <x v="2"/>
    <s v="ACT"/>
    <x v="0"/>
  </r>
  <r>
    <s v="15/08/2015-21/08/2015"/>
    <x v="13"/>
    <x v="1"/>
    <x v="4"/>
    <x v="0"/>
    <s v="BLF5051        "/>
    <x v="14"/>
    <d v="2015-08-15T00:00:00"/>
    <n v="464"/>
    <n v="166.64"/>
    <n v="77320.959999999992"/>
    <s v="NINGBO, CHINA                                "/>
    <s v="SUNNY, SIMON (CK)   "/>
    <n v="150382"/>
    <m/>
    <n v="90679"/>
    <n v="386.6"/>
    <n v="0"/>
    <n v="15"/>
    <s v="RELEASED FOR SHIPMENT         "/>
    <n v="401.6"/>
    <x v="2"/>
    <s v="ACT"/>
    <x v="0"/>
  </r>
  <r>
    <s v="15/08/2015-21/08/2015"/>
    <x v="13"/>
    <x v="1"/>
    <x v="4"/>
    <x v="0"/>
    <s v="DFP20-1268BW   "/>
    <x v="14"/>
    <d v="2015-08-17T00:00:00"/>
    <n v="152"/>
    <n v="161.18"/>
    <n v="24499.360000000001"/>
    <s v="NINGBO, CHINA                                "/>
    <s v="JOYCE (CK)          "/>
    <n v="150409"/>
    <m/>
    <n v="90680"/>
    <n v="122.5"/>
    <n v="0"/>
    <n v="15"/>
    <s v="RELEASED FOR SHIPMENT         "/>
    <n v="137.5"/>
    <x v="2"/>
    <s v="ACT"/>
    <x v="0"/>
  </r>
  <r>
    <s v="15/08/2015-21/08/2015"/>
    <x v="13"/>
    <x v="1"/>
    <x v="4"/>
    <x v="0"/>
    <s v="DLG1106        "/>
    <x v="14"/>
    <d v="2015-08-17T00:00:00"/>
    <n v="300"/>
    <n v="98.99"/>
    <n v="29697"/>
    <s v="NING BO, CHINA                               "/>
    <s v="ALAN, LAKE (CK)     "/>
    <n v="150431"/>
    <m/>
    <n v="90682"/>
    <n v="160"/>
    <n v="0"/>
    <n v="15"/>
    <s v="RELEASED FOR SHIPMENT         "/>
    <n v="175"/>
    <x v="2"/>
    <s v="ACT"/>
    <x v="0"/>
  </r>
  <r>
    <s v="15/08/2015-21/08/2015"/>
    <x v="13"/>
    <x v="1"/>
    <x v="4"/>
    <x v="0"/>
    <s v="DF2600L        "/>
    <x v="14"/>
    <d v="2015-08-18T00:00:00"/>
    <n v="498"/>
    <n v="72.12"/>
    <n v="35915.760000000002"/>
    <s v="NING BO, CHINA                               "/>
    <s v="LAKE, PHONE (CK)    "/>
    <n v="150466"/>
    <m/>
    <n v="90683"/>
    <n v="179.6"/>
    <n v="0"/>
    <n v="15"/>
    <s v="RELEASED FOR SHIPMENT         "/>
    <n v="194.6"/>
    <x v="2"/>
    <s v="ACT"/>
    <x v="0"/>
  </r>
  <r>
    <s v="15/08/2015-21/08/2015"/>
    <x v="13"/>
    <x v="1"/>
    <x v="4"/>
    <x v="0"/>
    <s v="DF2608 REV26   "/>
    <x v="14"/>
    <d v="2015-08-19T00:00:00"/>
    <n v="832"/>
    <n v="90.42"/>
    <n v="75229.440000000002"/>
    <s v="NING BO, CHINA                               "/>
    <s v="JOYCE, SUNNY (CK)   "/>
    <n v="150512"/>
    <m/>
    <n v="90684"/>
    <n v="376.15"/>
    <n v="0"/>
    <n v="15"/>
    <s v="RELEASED FOR SHIPMENT         "/>
    <n v="391.15"/>
    <x v="2"/>
    <s v="ACT"/>
    <x v="0"/>
  </r>
  <r>
    <s v="15/08/2015-21/08/2015"/>
    <x v="13"/>
    <x v="1"/>
    <x v="4"/>
    <x v="0"/>
    <s v="DF2600L        "/>
    <x v="14"/>
    <d v="2015-08-20T00:00:00"/>
    <n v="996"/>
    <n v="72.12"/>
    <n v="71831.520000000004"/>
    <s v="NING BO, CHINA                               "/>
    <s v="JOYCE, SUNNY (CK)   "/>
    <n v="150528"/>
    <m/>
    <n v="90685"/>
    <n v="359.2"/>
    <n v="0"/>
    <n v="15"/>
    <s v="RELEASED FOR SHIPMENT         "/>
    <n v="374.2"/>
    <x v="2"/>
    <s v="ACT"/>
    <x v="0"/>
  </r>
  <r>
    <s v="15/08/2015-21/08/2015"/>
    <x v="13"/>
    <x v="1"/>
    <x v="4"/>
    <x v="0"/>
    <s v="DS5629GB       "/>
    <x v="14"/>
    <d v="2015-08-20T00:00:00"/>
    <n v="258"/>
    <n v="71.83"/>
    <n v="18532.14"/>
    <s v="NING BO, CHINA                               "/>
    <s v="SUNNY, AMY (CK)     "/>
    <n v="150529"/>
    <m/>
    <n v="90686"/>
    <n v="92.7"/>
    <n v="0"/>
    <n v="15"/>
    <s v="RELEASED FOR SHIPMENT         "/>
    <n v="107.7"/>
    <x v="2"/>
    <s v="ACT"/>
    <x v="0"/>
  </r>
  <r>
    <s v="15/08/2015-21/08/2015"/>
    <x v="13"/>
    <x v="1"/>
    <x v="4"/>
    <x v="0"/>
    <s v="DFP25M-1495EA  "/>
    <x v="14"/>
    <d v="2015-08-21T00:00:00"/>
    <n v="54"/>
    <n v="248.54"/>
    <n v="13421.16"/>
    <s v="NINGBO, CHINA                                "/>
    <s v="JOYCE (EM)          "/>
    <n v="150555"/>
    <m/>
    <n v="90687"/>
    <n v="80"/>
    <n v="0"/>
    <n v="15"/>
    <s v="PENDING BUYER'S DECISION      "/>
    <n v="95"/>
    <x v="2"/>
    <s v="ACT"/>
    <x v="0"/>
  </r>
  <r>
    <s v="22/08/2015-31/08/2015"/>
    <x v="13"/>
    <x v="1"/>
    <x v="4"/>
    <x v="0"/>
    <s v="EUH05B24CT     "/>
    <x v="32"/>
    <d v="2015-08-25T00:00:00"/>
    <n v="75"/>
    <n v="125.18"/>
    <n v="9388.5"/>
    <s v="SHENZHEN, CHINA                              "/>
    <s v="APPLE  BETTY (EM)   "/>
    <n v="150678"/>
    <m/>
    <n v="90953"/>
    <n v="100"/>
    <n v="0"/>
    <n v="22.5"/>
    <s v="RELEASED FOR SHIPMENT         "/>
    <n v="122.5"/>
    <x v="2"/>
    <s v="ACT"/>
    <x v="0"/>
  </r>
  <r>
    <s v="22/08/2015-31/08/2015"/>
    <x v="13"/>
    <x v="1"/>
    <x v="4"/>
    <x v="0"/>
    <s v="RFI830D31W     "/>
    <x v="32"/>
    <d v="2015-08-25T00:00:00"/>
    <n v="75"/>
    <n v="65.97"/>
    <n v="4947.75"/>
    <s v="SHENZHEN, CHINA                              "/>
    <s v="APPLE BETTY (EM)    "/>
    <n v="150679"/>
    <m/>
    <n v="90954"/>
    <n v="100"/>
    <n v="0"/>
    <n v="22.5"/>
    <s v="RELEASED FOR SHIPMENT         "/>
    <n v="122.5"/>
    <x v="2"/>
    <s v="ACT"/>
    <x v="0"/>
  </r>
  <r>
    <s v="22/08/2015-31/08/2015"/>
    <x v="13"/>
    <x v="1"/>
    <x v="4"/>
    <x v="0"/>
    <s v="RFI840D21W     "/>
    <x v="32"/>
    <d v="2015-08-26T00:00:00"/>
    <n v="75"/>
    <n v="65.97"/>
    <n v="4947.75"/>
    <s v="SHENZHEN, CHINA                              "/>
    <s v="APPLE COCO (EM)     "/>
    <n v="150705"/>
    <m/>
    <n v="90955"/>
    <n v="100"/>
    <n v="0"/>
    <n v="22.5"/>
    <s v="RELEASED FOR SHIPMENT         "/>
    <n v="122.5"/>
    <x v="2"/>
    <s v="ACT"/>
    <x v="0"/>
  </r>
  <r>
    <s v="22/08/2015-31/08/2015"/>
    <x v="13"/>
    <x v="1"/>
    <x v="4"/>
    <x v="0"/>
    <s v="RFI848D31      "/>
    <x v="32"/>
    <d v="2015-08-26T00:00:00"/>
    <n v="25"/>
    <n v="65.97"/>
    <n v="1649.25"/>
    <s v="SHENZHEN, CHINA                              "/>
    <s v="APPLE COCO (EM)     "/>
    <n v="150706"/>
    <m/>
    <n v="90956"/>
    <n v="100"/>
    <n v="0"/>
    <n v="22.5"/>
    <s v="RELEASED FOR SHIPMENT         "/>
    <n v="122.5"/>
    <x v="2"/>
    <s v="ACT"/>
    <x v="0"/>
  </r>
  <r>
    <s v="22/08/2015-31/08/2015"/>
    <x v="13"/>
    <x v="1"/>
    <x v="4"/>
    <x v="0"/>
    <s v="EUH03B21T      "/>
    <x v="32"/>
    <d v="2015-08-27T00:00:00"/>
    <n v="25"/>
    <n v="105.44"/>
    <n v="2636"/>
    <s v="SHENZHEN, CHINA                              "/>
    <s v="TINA  COCO (EM)     "/>
    <n v="150751"/>
    <m/>
    <n v="90957"/>
    <n v="100"/>
    <n v="0"/>
    <n v="15"/>
    <s v="RELEASED FOR SHIPMENT         "/>
    <n v="115"/>
    <x v="2"/>
    <s v="ACT"/>
    <x v="0"/>
  </r>
  <r>
    <s v="22/08/2015-31/08/2015"/>
    <x v="13"/>
    <x v="1"/>
    <x v="4"/>
    <x v="0"/>
    <s v="EUH05B24CT     "/>
    <x v="32"/>
    <d v="2015-08-27T00:00:00"/>
    <n v="50"/>
    <n v="125.18"/>
    <n v="6259"/>
    <s v="SHENZHEN, CHINA                              "/>
    <s v="TINA, COCO (EM)     "/>
    <n v="150752"/>
    <m/>
    <n v="90958"/>
    <n v="100"/>
    <n v="0"/>
    <n v="15"/>
    <s v="RELEASED FOR SHIPMENT         "/>
    <n v="115"/>
    <x v="2"/>
    <s v="ACT"/>
    <x v="0"/>
  </r>
  <r>
    <s v="22/08/2015-31/08/2015"/>
    <x v="13"/>
    <x v="1"/>
    <x v="4"/>
    <x v="0"/>
    <s v="EUH03B31T      "/>
    <x v="32"/>
    <d v="2015-08-27T00:00:00"/>
    <n v="25"/>
    <n v="106.55"/>
    <n v="2663.75"/>
    <s v="SHENZHEN, CHINA                              "/>
    <s v="TINA, COCO (EM)     "/>
    <n v="150753"/>
    <m/>
    <n v="90959"/>
    <n v="100"/>
    <n v="0"/>
    <n v="15"/>
    <s v="RELEASED FOR SHIPMENT         "/>
    <n v="115"/>
    <x v="2"/>
    <s v="ACT"/>
    <x v="0"/>
  </r>
  <r>
    <s v="22/08/2015-31/08/2015"/>
    <x v="13"/>
    <x v="1"/>
    <x v="4"/>
    <x v="0"/>
    <s v="EUH03B11T      "/>
    <x v="32"/>
    <d v="2015-08-27T00:00:00"/>
    <n v="25"/>
    <n v="105.56"/>
    <n v="2639"/>
    <s v="SHENZHEN, CHINA                              "/>
    <s v="APPLE, TINA (EM)    "/>
    <n v="150754"/>
    <m/>
    <n v="90960"/>
    <n v="100"/>
    <n v="0"/>
    <n v="15"/>
    <s v="RELEASED FOR SHIPMENT         "/>
    <n v="115"/>
    <x v="2"/>
    <s v="ACT"/>
    <x v="0"/>
  </r>
  <r>
    <s v="22/08/2015-31/08/2015"/>
    <x v="13"/>
    <x v="1"/>
    <x v="4"/>
    <x v="0"/>
    <s v="T23WH1031CW    "/>
    <x v="32"/>
    <d v="2015-08-31T00:00:00"/>
    <n v="725"/>
    <n v="24.05"/>
    <n v="17436.25"/>
    <s v="SHENZHEN, CHINA                              "/>
    <s v="APPLE, BETTY (EM)   "/>
    <n v="150886"/>
    <m/>
    <n v="90961"/>
    <n v="200"/>
    <n v="0"/>
    <n v="15"/>
    <s v="RELEASED FOR SHIPMENT         "/>
    <n v="215"/>
    <x v="2"/>
    <s v="ACT"/>
    <x v="0"/>
  </r>
  <r>
    <s v="22/08/2015-31/08/2015"/>
    <x v="13"/>
    <x v="1"/>
    <x v="4"/>
    <x v="0"/>
    <s v="T23WH1511CW    "/>
    <x v="32"/>
    <d v="2015-08-31T00:00:00"/>
    <n v="75"/>
    <n v="25.42"/>
    <n v="1906.5000000000002"/>
    <s v="SHENZHEN, CHINA                              "/>
    <s v="APPLE, BETTY (EM)   "/>
    <n v="150887"/>
    <m/>
    <n v="90962"/>
    <n v="100"/>
    <n v="0"/>
    <n v="15"/>
    <s v="RELEASED FOR SHIPMENT         "/>
    <n v="115"/>
    <x v="2"/>
    <s v="ACT"/>
    <x v="0"/>
  </r>
  <r>
    <s v="22/08/2015-31/08/2015"/>
    <x v="13"/>
    <x v="1"/>
    <x v="4"/>
    <x v="0"/>
    <s v="EMC4240        "/>
    <x v="32"/>
    <d v="2015-08-31T00:00:00"/>
    <n v="65"/>
    <n v="42.55"/>
    <n v="2765.75"/>
    <s v="SHENZHEN, CHINA                              "/>
    <s v="CELIA, APPLE (EM)   "/>
    <n v="150888"/>
    <m/>
    <n v="90963"/>
    <n v="80"/>
    <n v="0"/>
    <n v="15"/>
    <s v="RELEASED FOR SHIPMENT         "/>
    <n v="95"/>
    <x v="2"/>
    <s v="ACT"/>
    <x v="0"/>
  </r>
  <r>
    <s v="22/08/2015-31/08/2015"/>
    <x v="13"/>
    <x v="1"/>
    <x v="4"/>
    <x v="0"/>
    <s v="CUH05B31T      "/>
    <x v="32"/>
    <d v="2015-08-31T00:00:00"/>
    <n v="840"/>
    <n v="46.77"/>
    <n v="39286.800000000003"/>
    <s v="SHENZHEN, CHINA                              "/>
    <s v="CELIA, APPLE (EM)   "/>
    <n v="150889"/>
    <m/>
    <n v="90964"/>
    <n v="200"/>
    <n v="0"/>
    <n v="15"/>
    <s v="RELEASED FOR SHIPMENT         "/>
    <n v="215"/>
    <x v="2"/>
    <s v="ACT"/>
    <x v="0"/>
  </r>
  <r>
    <s v="22/08/2015-31/08/2015"/>
    <x v="13"/>
    <x v="1"/>
    <x v="4"/>
    <x v="0"/>
    <s v="DM25-1491KN    "/>
    <x v="60"/>
    <d v="2015-08-27T00:00:00"/>
    <n v="278"/>
    <n v="95"/>
    <n v="26410"/>
    <s v="FENGHUA, CHINA                               "/>
    <s v="JOYCE (CK)          "/>
    <n v="150742"/>
    <m/>
    <n v="90965"/>
    <n v="200"/>
    <n v="0"/>
    <n v="35"/>
    <s v="RELEASED FOR SHIPMENT         "/>
    <n v="235"/>
    <x v="2"/>
    <s v="ACT"/>
    <x v="0"/>
  </r>
  <r>
    <s v="22/08/2015-31/08/2015"/>
    <x v="13"/>
    <x v="1"/>
    <x v="4"/>
    <x v="0"/>
    <s v="DM25-1571ST    "/>
    <x v="31"/>
    <d v="2015-08-24T00:00:00"/>
    <n v="300"/>
    <n v="107.7"/>
    <n v="32310"/>
    <s v="FUZHOU, CHINA                                "/>
    <s v="SALLY (EM)          "/>
    <n v="150681"/>
    <m/>
    <n v="90966"/>
    <n v="200"/>
    <n v="45"/>
    <n v="100"/>
    <s v="RELEASED FOR SHIPMENT         "/>
    <n v="345"/>
    <x v="2"/>
    <s v="ACT"/>
    <x v="0"/>
  </r>
  <r>
    <s v="22/08/2015-31/08/2015"/>
    <x v="13"/>
    <x v="1"/>
    <x v="4"/>
    <x v="0"/>
    <s v="PF2325HL       "/>
    <x v="31"/>
    <d v="2015-08-25T00:00:00"/>
    <n v="524"/>
    <n v="127.78"/>
    <n v="66956.72"/>
    <s v="FUZHOU, CHINA                                "/>
    <s v="SALLY (EM)          "/>
    <n v="150716"/>
    <m/>
    <n v="90967"/>
    <n v="282.2"/>
    <n v="90"/>
    <n v="10"/>
    <s v="REJECTED FOR SHIPMENT         "/>
    <n v="382.2"/>
    <x v="2"/>
    <s v="ACT"/>
    <x v="0"/>
  </r>
  <r>
    <s v="22/08/2015-31/08/2015"/>
    <x v="13"/>
    <x v="1"/>
    <x v="4"/>
    <x v="0"/>
    <s v="DM33-1310RG    "/>
    <x v="33"/>
    <d v="2015-08-25T00:00:00"/>
    <n v="175"/>
    <n v="101.71"/>
    <n v="17799.25"/>
    <s v="DONGGUAN, CHINA                              "/>
    <s v="JULIE (EM)          "/>
    <n v="150680"/>
    <m/>
    <n v="90968"/>
    <n v="200"/>
    <n v="0"/>
    <n v="40"/>
    <s v="RELEASED FOR SHIPMENT         "/>
    <n v="240"/>
    <x v="2"/>
    <s v="ACT"/>
    <x v="0"/>
  </r>
  <r>
    <s v="22/08/2015-31/08/2015"/>
    <x v="13"/>
    <x v="1"/>
    <x v="4"/>
    <x v="0"/>
    <s v="SE-BW-4217     "/>
    <x v="33"/>
    <d v="2015-08-26T00:00:00"/>
    <n v="125"/>
    <n v="199.87"/>
    <n v="24983.75"/>
    <s v="DONGGUAN, CHINA                              "/>
    <s v="JUDIE (EM)          "/>
    <n v="150703"/>
    <m/>
    <n v="90969"/>
    <n v="200"/>
    <n v="0"/>
    <n v="40"/>
    <s v="RELEASED FOR SHIPMENT         "/>
    <n v="240"/>
    <x v="2"/>
    <s v="ACT"/>
    <x v="0"/>
  </r>
  <r>
    <s v="22/08/2015-31/08/2015"/>
    <x v="13"/>
    <x v="1"/>
    <x v="4"/>
    <x v="0"/>
    <s v="SSE-E-1555G    "/>
    <x v="33"/>
    <d v="2015-08-28T00:00:00"/>
    <n v="176"/>
    <n v="214.01"/>
    <n v="37665.759999999995"/>
    <s v="DONG GUAN, CHINA                             "/>
    <s v="JULIE (DYLAN)       "/>
    <n v="150777"/>
    <m/>
    <n v="90970"/>
    <n v="200"/>
    <n v="0"/>
    <n v="40"/>
    <s v="RELEASED FOR SHIPMENT         "/>
    <n v="240"/>
    <x v="2"/>
    <s v="ACT"/>
    <x v="0"/>
  </r>
  <r>
    <s v="22/08/2015-31/08/2015"/>
    <x v="13"/>
    <x v="1"/>
    <x v="4"/>
    <x v="0"/>
    <s v="BFSL33         "/>
    <x v="14"/>
    <d v="2015-08-22T00:00:00"/>
    <n v="282"/>
    <n v="154.25"/>
    <n v="43498.5"/>
    <s v="NING BO, CHINA                               "/>
    <s v="SUNNY, JERRY (CK)   "/>
    <n v="150607"/>
    <m/>
    <n v="90971"/>
    <n v="217.5"/>
    <n v="0"/>
    <n v="15"/>
    <s v="RELEASED FOR SHIPMENT         "/>
    <n v="232.5"/>
    <x v="2"/>
    <s v="ACT"/>
    <x v="0"/>
  </r>
  <r>
    <s v="22/08/2015-31/08/2015"/>
    <x v="13"/>
    <x v="1"/>
    <x v="4"/>
    <x v="0"/>
    <s v="DFR2651L       "/>
    <x v="14"/>
    <d v="2015-08-25T00:00:00"/>
    <n v="50"/>
    <n v="82.77"/>
    <n v="4138.5"/>
    <s v="NING BO, CHINA                               "/>
    <s v="SUNNY, JOYCE (CK)   "/>
    <n v="150674"/>
    <m/>
    <n v="90972"/>
    <n v="80"/>
    <n v="0"/>
    <n v="15"/>
    <s v="RELEASED FOR SHIPMENT         "/>
    <n v="95"/>
    <x v="2"/>
    <s v="ACT"/>
    <x v="0"/>
  </r>
  <r>
    <s v="22/08/2015-31/08/2015"/>
    <x v="13"/>
    <x v="1"/>
    <x v="4"/>
    <x v="0"/>
    <s v="6908931359     "/>
    <x v="14"/>
    <d v="2015-08-25T00:00:00"/>
    <n v="123"/>
    <n v="146.76"/>
    <n v="18051.48"/>
    <s v="NING BO, CHINA                               "/>
    <s v="SUNNY, SIMON (CK)   "/>
    <n v="150675"/>
    <m/>
    <n v="90973"/>
    <n v="90.3"/>
    <n v="0"/>
    <n v="15"/>
    <s v="RELEASED FOR SHIPMENT         "/>
    <n v="105.3"/>
    <x v="2"/>
    <s v="ACT"/>
    <x v="0"/>
  </r>
  <r>
    <s v="22/08/2015-31/08/2015"/>
    <x v="13"/>
    <x v="1"/>
    <x v="4"/>
    <x v="0"/>
    <s v="TDS8515TB      "/>
    <x v="14"/>
    <d v="2015-08-26T00:00:00"/>
    <n v="202"/>
    <n v="119.42"/>
    <n v="24122.84"/>
    <s v="NING BO, CHINA                               "/>
    <s v="SIMON, LAKE (DYLAN) "/>
    <n v="150720"/>
    <m/>
    <n v="90974"/>
    <n v="120.6"/>
    <n v="0"/>
    <n v="15"/>
    <s v="REJECTED FOR SHIPMENT         "/>
    <n v="135.6"/>
    <x v="2"/>
    <s v="ACT"/>
    <x v="0"/>
  </r>
  <r>
    <s v="22/08/2015-31/08/2015"/>
    <x v="13"/>
    <x v="1"/>
    <x v="4"/>
    <x v="0"/>
    <s v="DF2550REV07    "/>
    <x v="14"/>
    <d v="2015-08-27T00:00:00"/>
    <n v="870"/>
    <n v="67.92"/>
    <n v="59090.400000000001"/>
    <s v="NING BO, CHINA                               "/>
    <s v="SUNNY, JODIE (CK)   "/>
    <n v="150743"/>
    <m/>
    <n v="90975"/>
    <n v="295.45"/>
    <n v="0"/>
    <n v="15"/>
    <s v="RELEASED FOR SHIPMENT         "/>
    <n v="310.45"/>
    <x v="2"/>
    <s v="ACT"/>
    <x v="0"/>
  </r>
  <r>
    <s v="22/08/2015-31/08/2015"/>
    <x v="13"/>
    <x v="1"/>
    <x v="4"/>
    <x v="0"/>
    <s v="DF2624L        "/>
    <x v="14"/>
    <d v="2015-08-27T00:00:00"/>
    <n v="519"/>
    <n v="71.849999999999994"/>
    <n v="37290.149999999994"/>
    <s v="NING BO, CHINA                               "/>
    <s v="SUNNY, JODIE (CK)   "/>
    <n v="150744"/>
    <m/>
    <n v="90976"/>
    <n v="186.45"/>
    <n v="0"/>
    <n v="15"/>
    <s v="RELEASED FOR SHIPMENT         "/>
    <n v="201.45"/>
    <x v="2"/>
    <s v="ACT"/>
    <x v="0"/>
  </r>
  <r>
    <s v="22/08/2015-31/08/2015"/>
    <x v="13"/>
    <x v="1"/>
    <x v="4"/>
    <x v="0"/>
    <s v="DM50-1592SM    "/>
    <x v="14"/>
    <d v="2015-08-27T00:00:00"/>
    <n v="150"/>
    <n v="247"/>
    <n v="37050"/>
    <s v="NING BO, CHINA                               "/>
    <s v="SIMON (CK)          "/>
    <n v="150745"/>
    <m/>
    <n v="90977"/>
    <n v="185.25"/>
    <n v="0"/>
    <n v="15"/>
    <s v="RELEASED FOR SHIPMENT         "/>
    <n v="200.25"/>
    <x v="2"/>
    <s v="ACT"/>
    <x v="0"/>
  </r>
  <r>
    <s v="22/08/2015-31/08/2015"/>
    <x v="13"/>
    <x v="1"/>
    <x v="4"/>
    <x v="0"/>
    <s v="BF45DXP        "/>
    <x v="14"/>
    <d v="2015-08-29T00:00:00"/>
    <n v="131"/>
    <n v="176.61"/>
    <n v="23135.910000000003"/>
    <s v="NINGBO, CHINA                                "/>
    <s v="SUNNY, LAKE (CK)    "/>
    <n v="150833"/>
    <m/>
    <n v="90978"/>
    <n v="115.7"/>
    <n v="0"/>
    <n v="15"/>
    <s v="RELEASED FOR SHIPMENT         "/>
    <n v="130.69999999999999"/>
    <x v="2"/>
    <s v="ACT"/>
    <x v="0"/>
  </r>
  <r>
    <s v="22/08/2015-31/08/2015"/>
    <x v="13"/>
    <x v="1"/>
    <x v="4"/>
    <x v="0"/>
    <s v="BF9000 REVO7   "/>
    <x v="14"/>
    <d v="2015-08-31T00:00:00"/>
    <n v="380"/>
    <n v="84.01"/>
    <n v="31923.800000000003"/>
    <s v="NINGBO., CHINA                               "/>
    <s v="                    "/>
    <n v="150867"/>
    <m/>
    <n v="90979"/>
    <n v="160"/>
    <n v="0"/>
    <n v="15"/>
    <s v="RELEASED FOR SHIPMENT         "/>
    <n v="175"/>
    <x v="2"/>
    <s v="ACT"/>
    <x v="0"/>
  </r>
  <r>
    <s v="22/08/2015-31/08/2015"/>
    <x v="13"/>
    <x v="1"/>
    <x v="4"/>
    <x v="0"/>
    <s v="DFG3033 (REV05)"/>
    <x v="14"/>
    <d v="2015-08-31T00:00:00"/>
    <n v="232"/>
    <n v="106.57"/>
    <n v="24724.239999999998"/>
    <s v="NINGBO, CHINA                                "/>
    <s v="SUMMY, ALAN         "/>
    <n v="150868"/>
    <m/>
    <n v="90980"/>
    <n v="123.6"/>
    <n v="0"/>
    <n v="15"/>
    <s v="RELEASED FOR SHIPMENT         "/>
    <n v="138.6"/>
    <x v="2"/>
    <s v="ACT"/>
    <x v="0"/>
  </r>
  <r>
    <s v="01/08/2015-07/08/2015"/>
    <x v="7"/>
    <x v="1"/>
    <x v="4"/>
    <x v="0"/>
    <s v="DIMC10RC       "/>
    <x v="15"/>
    <d v="2015-08-01T00:00:00"/>
    <n v="625"/>
    <n v="149"/>
    <n v="93125"/>
    <s v="ZHONGSHAN, CHINA                             "/>
    <s v="LILY, SASA (EM)     "/>
    <n v="149983"/>
    <m/>
    <n v="90358"/>
    <n v="465.6"/>
    <n v="0"/>
    <n v="50"/>
    <s v="RELEASED FOR SHIPMENT         "/>
    <n v="515.6"/>
    <x v="1"/>
    <s v="ACT"/>
    <x v="0"/>
  </r>
  <r>
    <s v="01/08/2015-07/08/2015"/>
    <x v="7"/>
    <x v="1"/>
    <x v="4"/>
    <x v="0"/>
    <s v="DC10RC         "/>
    <x v="15"/>
    <d v="2015-08-03T00:00:00"/>
    <n v="1275"/>
    <n v="149"/>
    <n v="189975"/>
    <s v="ZHONGSHAN, CHINA                             "/>
    <s v="LOUISA, ANNIE (EM)  "/>
    <n v="150016"/>
    <m/>
    <n v="90359"/>
    <n v="949.9"/>
    <n v="0"/>
    <n v="50"/>
    <s v="REJECTED FOR SHIPMENT"/>
    <n v="999.9"/>
    <x v="1"/>
    <s v="ACT"/>
    <x v="0"/>
  </r>
  <r>
    <s v="01/08/2015-07/08/2015"/>
    <x v="7"/>
    <x v="1"/>
    <x v="4"/>
    <x v="0"/>
    <s v="DC12RCBW       "/>
    <x v="15"/>
    <d v="2015-08-06T00:00:00"/>
    <n v="890"/>
    <n v="169"/>
    <n v="150410"/>
    <s v="ZHONGSHAN, CHINA                             "/>
    <s v="LOUISA, KIKI (EM)   "/>
    <n v="150131"/>
    <m/>
    <n v="90360"/>
    <n v="752.05"/>
    <n v="0"/>
    <n v="50"/>
    <s v="RELEASED FOR SHIPMENT         "/>
    <n v="802.05"/>
    <x v="1"/>
    <s v="ACT"/>
    <x v="0"/>
  </r>
  <r>
    <s v="08/08/2015-14/08/2015"/>
    <x v="7"/>
    <x v="1"/>
    <x v="4"/>
    <x v="0"/>
    <s v="DIMC15RC       "/>
    <x v="15"/>
    <d v="2015-08-07T00:00:00"/>
    <n v="522"/>
    <n v="200"/>
    <n v="104400"/>
    <s v="ZHONGSHAN, CHINA                             "/>
    <s v="LOUISA, ANNIE (EM)  "/>
    <n v="150189"/>
    <m/>
    <n v="90449"/>
    <n v="522"/>
    <n v="0"/>
    <n v="25"/>
    <s v="RELEASED FOR SHIPMENT         "/>
    <n v="547"/>
    <x v="1"/>
    <s v="ACT"/>
    <x v="0"/>
  </r>
  <r>
    <s v="08/08/2015-14/08/2015"/>
    <x v="7"/>
    <x v="1"/>
    <x v="4"/>
    <x v="0"/>
    <s v="DC15RCBW       "/>
    <x v="15"/>
    <d v="2015-08-07T00:00:00"/>
    <n v="615"/>
    <n v="200"/>
    <n v="123000"/>
    <s v="ZHONGSHAN, CHINA                             "/>
    <s v="LUCY, KIKI (EM)     "/>
    <n v="150190"/>
    <m/>
    <n v="90450"/>
    <n v="615"/>
    <n v="0"/>
    <n v="25"/>
    <s v="RELEASED FOR SHIPMENT         "/>
    <n v="640"/>
    <x v="1"/>
    <s v="ACT"/>
    <x v="0"/>
  </r>
  <r>
    <s v="15/08/2015-21/08/2015"/>
    <x v="7"/>
    <x v="1"/>
    <x v="4"/>
    <x v="0"/>
    <s v="DCFF46B        "/>
    <x v="61"/>
    <d v="2015-08-14T00:00:00"/>
    <n v="650"/>
    <n v="24"/>
    <n v="15600"/>
    <s v="ZHONG SHAN, CHINA                            "/>
    <s v="LILY, LOUISA (DYLAN)"/>
    <n v="150364"/>
    <m/>
    <n v="90602"/>
    <n v="200"/>
    <n v="0"/>
    <n v="25"/>
    <s v="REJECTED FOR SHIPMENT         "/>
    <n v="225"/>
    <x v="1"/>
    <s v="ACT"/>
    <x v="0"/>
  </r>
  <r>
    <s v="15/08/2015-21/08/2015"/>
    <x v="7"/>
    <x v="1"/>
    <x v="4"/>
    <x v="0"/>
    <s v="DCPF46         "/>
    <x v="61"/>
    <d v="2015-08-14T00:00:00"/>
    <n v="680"/>
    <n v="30"/>
    <n v="20400"/>
    <s v="ZHONG SHAN, CHINA                            "/>
    <s v="HUNG, LOUISA (DYLAN)"/>
    <n v="150365"/>
    <m/>
    <n v="90603"/>
    <n v="200"/>
    <n v="0"/>
    <n v="25"/>
    <s v="REJECTED FOR SHIPMENT         "/>
    <n v="225"/>
    <x v="1"/>
    <s v="ACT"/>
    <x v="0"/>
  </r>
  <r>
    <s v="15/08/2015-21/08/2015"/>
    <x v="7"/>
    <x v="1"/>
    <x v="4"/>
    <x v="0"/>
    <s v="EWTC9          "/>
    <x v="15"/>
    <d v="2015-08-20T00:00:00"/>
    <n v="851"/>
    <n v="132"/>
    <n v="112332"/>
    <s v="ZHONGSHAN, CHINA                             "/>
    <s v="LILY,LOUISA (DYLAN) "/>
    <n v="150554"/>
    <m/>
    <n v="90604"/>
    <n v="561.70000000000005"/>
    <n v="0"/>
    <n v="50"/>
    <s v="PENDING BUYER'S DECISION      "/>
    <n v="611.70000000000005"/>
    <x v="1"/>
    <s v="ACT"/>
    <x v="0"/>
  </r>
  <r>
    <s v="22/08/2015-31/08/2015"/>
    <x v="7"/>
    <x v="1"/>
    <x v="4"/>
    <x v="0"/>
    <s v="DC17           "/>
    <x v="15"/>
    <d v="2015-08-26T00:00:00"/>
    <n v="312"/>
    <n v="269"/>
    <n v="83928"/>
    <s v="ZHONGSHAN, CHINA                             "/>
    <s v="LOUISA, DEMI (EM)   "/>
    <n v="150697"/>
    <m/>
    <n v="90854"/>
    <n v="419.6"/>
    <n v="0"/>
    <n v="25"/>
    <s v="RELEASED FOR SHIPMENT         "/>
    <n v="444.6"/>
    <x v="1"/>
    <s v="ACT"/>
    <x v="0"/>
  </r>
  <r>
    <s v="22/08/2015-31/08/2015"/>
    <x v="7"/>
    <x v="1"/>
    <x v="4"/>
    <x v="0"/>
    <s v="DC18           "/>
    <x v="15"/>
    <d v="2015-08-26T00:00:00"/>
    <n v="306"/>
    <n v="279.5"/>
    <n v="85527"/>
    <s v="ZONGSHAN, CHINA                              "/>
    <s v="RICA (EM)           "/>
    <n v="150699"/>
    <m/>
    <n v="90855"/>
    <n v="427.6"/>
    <n v="0"/>
    <n v="25"/>
    <s v="RELEASED FOR SHIPMENT         "/>
    <n v="452.6"/>
    <x v="1"/>
    <s v="ACT"/>
    <x v="0"/>
  </r>
  <r>
    <s v="22/08/2015-31/08/2015"/>
    <x v="7"/>
    <x v="1"/>
    <x v="4"/>
    <x v="0"/>
    <s v="DIMC10RC       "/>
    <x v="15"/>
    <d v="2015-08-29T00:00:00"/>
    <n v="605"/>
    <n v="149"/>
    <n v="90145"/>
    <s v="ZHONGSHAN, CHINA                             "/>
    <s v="LOUISA, KIKI (EM)   "/>
    <n v="150812"/>
    <m/>
    <n v="90856"/>
    <n v="450.7"/>
    <n v="0"/>
    <n v="50"/>
    <s v="RELEASED FOR SHIPMENT         "/>
    <n v="500.7"/>
    <x v="1"/>
    <s v="ACT"/>
    <x v="0"/>
  </r>
  <r>
    <s v="22/08/2015-31/08/2015"/>
    <x v="7"/>
    <x v="1"/>
    <x v="4"/>
    <x v="0"/>
    <s v="DC10RC         "/>
    <x v="15"/>
    <d v="2015-08-31T00:00:00"/>
    <n v="965"/>
    <n v="149"/>
    <n v="143785"/>
    <s v="ZHONGSHAN, CHINA                             "/>
    <s v="LOUISA, KIKI (EM)   "/>
    <n v="150863"/>
    <m/>
    <n v="90857"/>
    <n v="718.9"/>
    <n v="0"/>
    <n v="50"/>
    <s v="RELEASED FOR SHIPMENT         "/>
    <n v="768.9"/>
    <x v="1"/>
    <s v="ACT"/>
    <x v="0"/>
  </r>
  <r>
    <s v="22/08/2015-31/08/2015"/>
    <x v="7"/>
    <x v="1"/>
    <x v="4"/>
    <x v="0"/>
    <s v="DCPF50         "/>
    <x v="61"/>
    <d v="2015-08-28T00:00:00"/>
    <n v="768"/>
    <n v="39.799999999999997"/>
    <n v="30566.399999999998"/>
    <s v="ZHONG SHAN, CHINA                            "/>
    <s v="HUNG, LILY (DYLAN)  "/>
    <n v="150779"/>
    <m/>
    <n v="90858"/>
    <n v="200"/>
    <n v="0"/>
    <n v="25"/>
    <s v="PENDING BUYER'S DECISION      "/>
    <n v="225"/>
    <x v="1"/>
    <s v="ACT"/>
    <x v="0"/>
  </r>
  <r>
    <s v="22/08/2015-31/08/2015"/>
    <x v="7"/>
    <x v="1"/>
    <x v="4"/>
    <x v="0"/>
    <s v="DCPF40         "/>
    <x v="61"/>
    <d v="2015-08-28T00:00:00"/>
    <n v="1350"/>
    <n v="27"/>
    <n v="36450"/>
    <s v="ZHONG SHAN, CHINA                            "/>
    <s v="LOUISA, JOEY (DYLAN)"/>
    <n v="150780"/>
    <m/>
    <n v="90859"/>
    <n v="200"/>
    <n v="0"/>
    <n v="25"/>
    <s v="PENDING BUYER'S DECISION      "/>
    <n v="225"/>
    <x v="1"/>
    <s v="ACT"/>
    <x v="0"/>
  </r>
  <r>
    <s v="01/08/2015-31/08/2015"/>
    <x v="14"/>
    <x v="1"/>
    <x v="4"/>
    <x v="0"/>
    <s v="VZ0100         "/>
    <x v="62"/>
    <d v="2015-08-03T00:00:00"/>
    <n v="2020"/>
    <n v="10.78"/>
    <n v="21775.599999999999"/>
    <s v="DONGGUAN, CHINA                              "/>
    <s v="ZITA (EM)           "/>
    <n v="150018"/>
    <m/>
    <n v="90361"/>
    <n v="200"/>
    <n v="0"/>
    <n v="60"/>
    <s v="RELEASED FOR SHIPMENT         "/>
    <n v="260"/>
    <x v="1"/>
    <s v="ACT"/>
    <x v="0"/>
  </r>
  <r>
    <s v="01/08/2015-07/08/2015"/>
    <x v="6"/>
    <x v="1"/>
    <x v="4"/>
    <x v="0"/>
    <s v="01/69090/4     "/>
    <x v="25"/>
    <d v="2015-08-06T00:00:00"/>
    <n v="180"/>
    <n v="23.54"/>
    <n v="4237.2"/>
    <s v="TIANJIN, CHINA                               "/>
    <s v="JODIE (EM)          "/>
    <n v="150116"/>
    <m/>
    <n v="90379"/>
    <n v="100"/>
    <n v="0"/>
    <n v="25"/>
    <s v="RELEASED FOR SHIPMENT         "/>
    <n v="125"/>
    <x v="2"/>
    <s v="ACT"/>
    <x v="0"/>
  </r>
  <r>
    <s v="01/08/2015-07/08/2015"/>
    <x v="6"/>
    <x v="1"/>
    <x v="4"/>
    <x v="0"/>
    <s v="01/69457/0     "/>
    <x v="25"/>
    <d v="2015-08-06T00:00:00"/>
    <n v="168"/>
    <n v="28.76"/>
    <n v="4831.68"/>
    <s v="TIANJIN, CHINA                               "/>
    <s v="JODIE (EM)          "/>
    <n v="150117"/>
    <m/>
    <n v="90380"/>
    <n v="100"/>
    <n v="0"/>
    <n v="25"/>
    <s v="RELEASED FOR SHIPMENT         "/>
    <n v="125"/>
    <x v="2"/>
    <s v="ACT"/>
    <x v="0"/>
  </r>
  <r>
    <s v="01/08/2015-07/08/2015"/>
    <x v="6"/>
    <x v="1"/>
    <x v="4"/>
    <x v="0"/>
    <s v="01/69090/2     "/>
    <x v="25"/>
    <d v="2015-08-07T00:00:00"/>
    <n v="180"/>
    <n v="24.61"/>
    <n v="4429.8"/>
    <s v="TIAN JIN, CHINA                              "/>
    <s v="JODIE (CK)          "/>
    <n v="150145"/>
    <m/>
    <n v="90381"/>
    <n v="200"/>
    <n v="0"/>
    <n v="25"/>
    <s v="RELEASED FOR SHIPMENT         "/>
    <n v="225"/>
    <x v="2"/>
    <s v="ACT"/>
    <x v="0"/>
  </r>
  <r>
    <s v="15/08/2015-21/08/2015"/>
    <x v="6"/>
    <x v="1"/>
    <x v="4"/>
    <x v="0"/>
    <s v="ECOT1FT        "/>
    <x v="26"/>
    <d v="2015-08-19T00:00:00"/>
    <n v="4000"/>
    <n v="6.7"/>
    <n v="26800"/>
    <s v="DONGGUAN, CHINA                              "/>
    <s v="ANN (EM)            "/>
    <n v="150504"/>
    <m/>
    <n v="90636"/>
    <n v="200"/>
    <n v="0"/>
    <n v="60"/>
    <s v="RELEASED FOR SHIPMENT         "/>
    <n v="260"/>
    <x v="2"/>
    <s v="ACT"/>
    <x v="0"/>
  </r>
  <r>
    <s v="22/08/2015-31/08/2015"/>
    <x v="6"/>
    <x v="1"/>
    <x v="4"/>
    <x v="0"/>
    <s v="SHTTH1         "/>
    <x v="26"/>
    <d v="2015-08-21T00:00:00"/>
    <n v="2000"/>
    <n v="6.77"/>
    <n v="13540"/>
    <s v="DONGGUAN, CHINA                              "/>
    <s v="ZITA (EM)           "/>
    <n v="150590"/>
    <m/>
    <n v="90907"/>
    <n v="200"/>
    <n v="0"/>
    <n v="60"/>
    <s v="PENDING BUYER'S DECISION"/>
    <n v="260"/>
    <x v="2"/>
    <s v="ACT"/>
    <x v="0"/>
  </r>
  <r>
    <s v="22/08/2015-31/08/2015"/>
    <x v="6"/>
    <x v="1"/>
    <x v="4"/>
    <x v="0"/>
    <s v="ECOT4FT        "/>
    <x v="26"/>
    <d v="2015-08-28T00:00:00"/>
    <n v="1400"/>
    <n v="10.82"/>
    <n v="15148"/>
    <s v="DONG GUAN, CHINA                             "/>
    <s v="ANN, JASON (DYLAN)  "/>
    <n v="150781"/>
    <m/>
    <n v="90908"/>
    <n v="200"/>
    <n v="0"/>
    <n v="60"/>
    <s v="PENDING BUYER'S DECISION"/>
    <n v="260"/>
    <x v="2"/>
    <s v="ACT"/>
    <x v="0"/>
  </r>
  <r>
    <s v="22/08/2015-31/08/2015"/>
    <x v="6"/>
    <x v="1"/>
    <x v="4"/>
    <x v="0"/>
    <s v="WWDF20         "/>
    <x v="26"/>
    <d v="2015-08-29T00:00:00"/>
    <n v="5184"/>
    <n v="12.56"/>
    <n v="65111.040000000001"/>
    <s v="DONGGUAN, CHINA                              "/>
    <s v="CELIA, BETTY (EM)   "/>
    <n v="150806"/>
    <m/>
    <n v="90909"/>
    <n v="325.60000000000002"/>
    <n v="0"/>
    <n v="30"/>
    <s v="REJECTED FOR SHIPMENT         "/>
    <n v="355.6"/>
    <x v="2"/>
    <s v="ACT"/>
    <x v="0"/>
  </r>
  <r>
    <s v="22/08/2015-31/08/2015"/>
    <x v="6"/>
    <x v="1"/>
    <x v="4"/>
    <x v="0"/>
    <s v="ECOT6FT        "/>
    <x v="26"/>
    <d v="2015-08-29T00:00:00"/>
    <n v="1200"/>
    <n v="13.58"/>
    <n v="16296"/>
    <s v="DONGGUAN, CHINA                              "/>
    <s v="SALLY (EM)          "/>
    <n v="150810"/>
    <m/>
    <n v="90910"/>
    <n v="200"/>
    <n v="0"/>
    <n v="30"/>
    <s v="RELEASED FOR SHIPMENT         "/>
    <n v="230"/>
    <x v="2"/>
    <s v="ACT"/>
    <x v="0"/>
  </r>
  <r>
    <s v="08/08/2015-14/08/2015"/>
    <x v="4"/>
    <x v="1"/>
    <x v="4"/>
    <x v="0"/>
    <s v="PROMAX 4EN1    "/>
    <x v="16"/>
    <d v="2015-08-11T00:00:00"/>
    <n v="944"/>
    <n v="84.2"/>
    <n v="79484.800000000003"/>
    <s v="SHENZHEN, CHINA                              "/>
    <s v="EVA, ANN (EM)       "/>
    <n v="150267"/>
    <m/>
    <n v="90453"/>
    <n v="397.4"/>
    <n v="0"/>
    <n v="40"/>
    <s v="RELEASED FOR SHIPMENT         "/>
    <n v="437.4"/>
    <x v="1"/>
    <s v="ACT"/>
    <x v="0"/>
  </r>
  <r>
    <s v="22/08/2015-31/08/2015"/>
    <x v="4"/>
    <x v="1"/>
    <x v="4"/>
    <x v="0"/>
    <s v="CS3            "/>
    <x v="24"/>
    <d v="2015-08-26T00:00:00"/>
    <n v="1258"/>
    <n v="30.48"/>
    <n v="38343.840000000004"/>
    <s v="SU ZHOU, CHINA                               "/>
    <s v="PERRY, RONNIE (CK)  "/>
    <n v="150711"/>
    <m/>
    <n v="90860"/>
    <n v="200"/>
    <n v="0"/>
    <n v="22.5"/>
    <s v="RELEASED FOR SHIPMENT         "/>
    <n v="222.5"/>
    <x v="1"/>
    <s v="ACT"/>
    <x v="0"/>
  </r>
  <r>
    <s v="22/08/2015-31/08/2015"/>
    <x v="4"/>
    <x v="1"/>
    <x v="4"/>
    <x v="0"/>
    <s v="CS2            "/>
    <x v="24"/>
    <d v="2015-08-26T00:00:00"/>
    <n v="600"/>
    <n v="22.93"/>
    <n v="13758"/>
    <s v="SU ZHOU, CHINA                               "/>
    <s v="PERRY, RONNIE (CK)  "/>
    <n v="150712"/>
    <m/>
    <n v="90861"/>
    <n v="200"/>
    <n v="0"/>
    <n v="22.5"/>
    <s v="RELEASED FOR SHIPMENT         "/>
    <n v="222.5"/>
    <x v="1"/>
    <s v="ACT"/>
    <x v="0"/>
  </r>
  <r>
    <s v="22/08/2015-31/08/2015"/>
    <x v="4"/>
    <x v="1"/>
    <x v="4"/>
    <x v="0"/>
    <s v="CS3C           "/>
    <x v="24"/>
    <d v="2015-08-27T00:00:00"/>
    <n v="500"/>
    <n v="38.75"/>
    <n v="19375"/>
    <s v="SU ZHOU, CHINA                               "/>
    <s v="PERRY, RONNIE (CK)  "/>
    <n v="150746"/>
    <m/>
    <n v="90862"/>
    <n v="200"/>
    <n v="0"/>
    <n v="45"/>
    <s v="RELEASED FOR SHIPMENT         "/>
    <n v="245"/>
    <x v="1"/>
    <s v="ACT"/>
    <x v="0"/>
  </r>
  <r>
    <s v="01/08/2015-07/08/2015"/>
    <x v="17"/>
    <x v="2"/>
    <x v="4"/>
    <x v="0"/>
    <s v="600SSWC        "/>
    <x v="21"/>
    <d v="2015-08-01T00:00:00"/>
    <n v="400"/>
    <n v="0"/>
    <n v="0"/>
    <s v="ZHONGSHAN, CHINA                             "/>
    <s v="PAUL, APPLE (EM)    "/>
    <n v="150006"/>
    <m/>
    <n v="90363"/>
    <n v="200"/>
    <n v="0"/>
    <n v="50"/>
    <s v="REPORT OF SURVEY              "/>
    <n v="250"/>
    <x v="1"/>
    <s v="ACT"/>
    <x v="0"/>
  </r>
  <r>
    <s v="01/08/2015-07/08/2015"/>
    <x v="17"/>
    <x v="1"/>
    <x v="4"/>
    <x v="0"/>
    <s v="UWM60          "/>
    <x v="22"/>
    <d v="2015-08-01T00:00:00"/>
    <n v="175"/>
    <n v="63.21"/>
    <n v="11061.75"/>
    <s v="SHUNDE, CHINA                                "/>
    <s v="LUCY, DEMI (EM)     "/>
    <n v="149985"/>
    <m/>
    <n v="90364"/>
    <n v="100"/>
    <n v="0"/>
    <n v="15"/>
    <s v="RELEASED FOR SHIPMENT         "/>
    <n v="115"/>
    <x v="1"/>
    <s v="ACT"/>
    <x v="0"/>
  </r>
  <r>
    <s v="01/08/2015-07/08/2015"/>
    <x v="17"/>
    <x v="1"/>
    <x v="4"/>
    <x v="0"/>
    <s v="BELLING BIMW60 "/>
    <x v="22"/>
    <d v="2015-08-01T00:00:00"/>
    <n v="173"/>
    <n v="98"/>
    <n v="16954"/>
    <s v="SHUNDE, CHINA                                "/>
    <s v="ANNIE, KIKI (EM)    "/>
    <n v="150004"/>
    <m/>
    <n v="90365"/>
    <n v="100"/>
    <n v="0"/>
    <n v="15"/>
    <s v="RELEASED FOR SHIPMENT         "/>
    <n v="115"/>
    <x v="1"/>
    <s v="ACT"/>
    <x v="0"/>
  </r>
  <r>
    <s v="01/08/2015-07/08/2015"/>
    <x v="17"/>
    <x v="1"/>
    <x v="4"/>
    <x v="0"/>
    <s v="BELLINGBI60COMW"/>
    <x v="22"/>
    <d v="2015-08-01T00:00:00"/>
    <n v="96"/>
    <n v="225.6"/>
    <n v="21657.599999999999"/>
    <s v="SHUNDE, CHINA                                "/>
    <s v="CONNIE, HUNG (EM)   "/>
    <n v="150005"/>
    <m/>
    <n v="90366"/>
    <n v="108.3"/>
    <n v="0"/>
    <n v="15"/>
    <s v="RELEASED FOR SHIPMENT         "/>
    <n v="123.3"/>
    <x v="1"/>
    <s v="ACT"/>
    <x v="0"/>
  </r>
  <r>
    <s v="01/08/2015-07/08/2015"/>
    <x v="17"/>
    <x v="1"/>
    <x v="4"/>
    <x v="0"/>
    <s v="IDW 604MK2     "/>
    <x v="19"/>
    <d v="2015-08-05T00:00:00"/>
    <n v="170"/>
    <n v="158"/>
    <n v="26860"/>
    <s v="FOSHAN, CHINA                                "/>
    <s v="LUCY, KIKI (EM)     "/>
    <n v="150085"/>
    <m/>
    <n v="90367"/>
    <n v="200"/>
    <n v="0"/>
    <n v="35"/>
    <s v="RELEASED FOR SHIPMENT         "/>
    <n v="235"/>
    <x v="1"/>
    <s v="ACT"/>
    <x v="0"/>
  </r>
  <r>
    <s v="01/08/2015-07/08/2015"/>
    <x v="17"/>
    <x v="2"/>
    <x v="4"/>
    <x v="0"/>
    <s v="TL55144W       "/>
    <x v="17"/>
    <d v="2015-08-03T00:00:00"/>
    <n v="112"/>
    <n v="0"/>
    <n v="0"/>
    <s v="NANSHA, CHINA                                "/>
    <s v="PAUL (EM)           "/>
    <n v="150038"/>
    <m/>
    <n v="90368"/>
    <n v="200"/>
    <n v="0"/>
    <n v="60"/>
    <s v="REPORT OF SURVEY              "/>
    <n v="260"/>
    <x v="1"/>
    <s v="ACT"/>
    <x v="0"/>
  </r>
  <r>
    <s v="01/08/2015-07/08/2015"/>
    <x v="17"/>
    <x v="1"/>
    <x v="4"/>
    <x v="0"/>
    <s v="NWCF420LWHT    "/>
    <x v="17"/>
    <d v="2015-08-04T00:00:00"/>
    <n v="72"/>
    <n v="189.2"/>
    <n v="13622.4"/>
    <s v="HEFEI, CHINA                                 "/>
    <s v="JESSICA (CK)        "/>
    <n v="150048"/>
    <m/>
    <n v="90524"/>
    <n v="200"/>
    <n v="0"/>
    <n v="25"/>
    <s v="RELEASED FOR SHIPMENT         "/>
    <n v="225"/>
    <x v="1"/>
    <s v="ACT"/>
    <x v="0"/>
  </r>
  <r>
    <s v="01/08/2015-07/08/2015"/>
    <x v="17"/>
    <x v="1"/>
    <x v="4"/>
    <x v="0"/>
    <s v="CF420LW        "/>
    <x v="17"/>
    <d v="2015-08-05T00:00:00"/>
    <n v="72"/>
    <n v="189.2"/>
    <n v="13622.4"/>
    <s v="HEFEI, CHINA                                 "/>
    <s v="JESSICA (CK)        "/>
    <n v="150078"/>
    <m/>
    <n v="90369"/>
    <n v="200"/>
    <n v="0"/>
    <n v="25"/>
    <s v="RELEASED FOR SHIPMENT         "/>
    <n v="225"/>
    <x v="1"/>
    <s v="ACT"/>
    <x v="0"/>
  </r>
  <r>
    <s v="01/08/2015-07/08/2015"/>
    <x v="17"/>
    <x v="2"/>
    <x v="4"/>
    <x v="0"/>
    <s v="T5039B         "/>
    <x v="17"/>
    <d v="2015-08-05T00:00:00"/>
    <n v="176"/>
    <n v="0"/>
    <n v="0"/>
    <s v="HE FEI, CHINA                                "/>
    <s v="CORY (CK)           "/>
    <n v="150086"/>
    <m/>
    <n v="90370"/>
    <n v="200"/>
    <n v="0"/>
    <n v="25"/>
    <s v="REPORT OF SURVEY              "/>
    <n v="225"/>
    <x v="1"/>
    <s v="ACT"/>
    <x v="0"/>
  </r>
  <r>
    <s v="01/08/2015-07/08/2015"/>
    <x v="17"/>
    <x v="1"/>
    <x v="4"/>
    <x v="0"/>
    <s v="TF50152W       "/>
    <x v="17"/>
    <d v="2015-08-06T00:00:00"/>
    <n v="333"/>
    <n v="185.7"/>
    <n v="61838.1"/>
    <s v="HEFEI, CHINA                                 "/>
    <s v="JERRY (CK)          "/>
    <n v="150118"/>
    <m/>
    <n v="90371"/>
    <n v="309.2"/>
    <n v="0"/>
    <n v="25"/>
    <s v="RELEASED FOR SHIPMENT         "/>
    <n v="334.2"/>
    <x v="1"/>
    <s v="ACT"/>
    <x v="0"/>
  </r>
  <r>
    <s v="01/08/2015-07/08/2015"/>
    <x v="17"/>
    <x v="2"/>
    <x v="4"/>
    <x v="0"/>
    <s v="L5511B         "/>
    <x v="17"/>
    <d v="2015-08-06T00:00:00"/>
    <n v="236"/>
    <n v="0"/>
    <n v="0"/>
    <s v="HEFEI, CHINA                                 "/>
    <s v="CORY, JERRY (CK)    "/>
    <n v="150125"/>
    <m/>
    <n v="90372"/>
    <n v="200"/>
    <n v="0"/>
    <n v="25"/>
    <s v="REPORT OF SURVEY              "/>
    <n v="225"/>
    <x v="1"/>
    <s v="ACT"/>
    <x v="0"/>
  </r>
  <r>
    <s v="01/08/2015-07/08/2015"/>
    <x v="17"/>
    <x v="1"/>
    <x v="4"/>
    <x v="0"/>
    <s v="CF61LW         "/>
    <x v="17"/>
    <d v="2015-08-06T00:00:00"/>
    <n v="264"/>
    <n v="81.5"/>
    <n v="21516"/>
    <s v="HEFEI, CHINA                                 "/>
    <s v="JESSICA (CK)        "/>
    <n v="150127"/>
    <m/>
    <n v="90373"/>
    <n v="200"/>
    <n v="0"/>
    <n v="25"/>
    <s v="RELEASED FOR SHIPMENT         "/>
    <n v="225"/>
    <x v="1"/>
    <s v="ACT"/>
    <x v="0"/>
  </r>
  <r>
    <s v="01/08/2015-07/08/2015"/>
    <x v="17"/>
    <x v="1"/>
    <x v="4"/>
    <x v="0"/>
    <s v="INT50FF        "/>
    <x v="20"/>
    <d v="2015-08-03T00:00:00"/>
    <n v="108"/>
    <n v="232"/>
    <n v="25056"/>
    <s v="HEFEI, CHINA                                 "/>
    <s v="JESSICA, CORY (CK)  "/>
    <n v="150022"/>
    <m/>
    <n v="90374"/>
    <n v="125.3"/>
    <n v="0"/>
    <n v="25"/>
    <s v="RELEASED FOR SHIPMENT         "/>
    <n v="150.30000000000001"/>
    <x v="1"/>
    <s v="ACT"/>
    <x v="0"/>
  </r>
  <r>
    <s v="01/08/2015-07/08/2015"/>
    <x v="17"/>
    <x v="1"/>
    <x v="4"/>
    <x v="0"/>
    <s v="INTLF600       "/>
    <x v="20"/>
    <d v="2015-08-03T00:00:00"/>
    <n v="215"/>
    <n v="125"/>
    <n v="26875"/>
    <s v="HEFEI, CHINA                                 "/>
    <s v="JESSICA, CORY (CK)  "/>
    <n v="150023"/>
    <m/>
    <n v="90375"/>
    <n v="134.4"/>
    <n v="0"/>
    <n v="25"/>
    <s v="RELEASED FOR SHIPMENT         "/>
    <n v="159.4"/>
    <x v="1"/>
    <s v="ACT"/>
    <x v="0"/>
  </r>
  <r>
    <s v="01/08/2015-07/08/2015"/>
    <x v="17"/>
    <x v="1"/>
    <x v="4"/>
    <x v="0"/>
    <s v="L50263W        "/>
    <x v="20"/>
    <d v="2015-08-07T00:00:00"/>
    <n v="826"/>
    <n v="72"/>
    <n v="59472"/>
    <s v="CIXI, CHINA                                  "/>
    <s v="PHONE, RONNIE (CK)  "/>
    <n v="150146"/>
    <m/>
    <n v="90376"/>
    <n v="297.39999999999998"/>
    <n v="0"/>
    <n v="35"/>
    <s v="RELEASED FOR SHIPMENT         "/>
    <n v="332.4"/>
    <x v="1"/>
    <s v="ACT"/>
    <x v="0"/>
  </r>
  <r>
    <s v="01/08/2015-07/08/2015"/>
    <x v="17"/>
    <x v="2"/>
    <x v="4"/>
    <x v="0"/>
    <s v="CF200LW        "/>
    <x v="18"/>
    <d v="2015-08-01T00:00:00"/>
    <n v="135"/>
    <n v="0"/>
    <n v="0"/>
    <s v="QING DAO, CHINA                              "/>
    <s v="ANDY (CK)           "/>
    <n v="149986"/>
    <m/>
    <n v="90377"/>
    <n v="200"/>
    <n v="45"/>
    <n v="280"/>
    <s v="REPORT OF SURVEY              "/>
    <n v="525"/>
    <x v="1"/>
    <s v="ACT"/>
    <x v="0"/>
  </r>
  <r>
    <s v="08/08/2015-14/08/2015"/>
    <x v="17"/>
    <x v="1"/>
    <x v="4"/>
    <x v="0"/>
    <s v="444442851      "/>
    <x v="23"/>
    <d v="2015-08-11T00:00:00"/>
    <n v="85"/>
    <n v="83.92"/>
    <n v="7133.2"/>
    <s v="SHUNDE, CHINA                                "/>
    <s v="RICA, ANNIE (EM)    "/>
    <n v="150263"/>
    <m/>
    <n v="90454"/>
    <n v="100"/>
    <n v="0"/>
    <n v="17.5"/>
    <s v="PENDING BUYER'S DECISION      "/>
    <n v="117.5"/>
    <x v="1"/>
    <s v="ACT"/>
    <x v="0"/>
  </r>
  <r>
    <s v="08/08/2015-14/08/2015"/>
    <x v="17"/>
    <x v="1"/>
    <x v="4"/>
    <x v="0"/>
    <s v="444442854      "/>
    <x v="23"/>
    <d v="2015-08-11T00:00:00"/>
    <n v="60"/>
    <n v="83.35"/>
    <n v="5001"/>
    <s v="SHUNDE, CHINA                                "/>
    <s v="ANNIE, RICA (EM)    "/>
    <n v="150264"/>
    <m/>
    <n v="90455"/>
    <n v="100"/>
    <n v="0"/>
    <n v="17.5"/>
    <s v="PENDING BUYER'S DECISION      "/>
    <n v="117.5"/>
    <x v="1"/>
    <s v="ACT"/>
    <x v="0"/>
  </r>
  <r>
    <s v="08/08/2015-14/08/2015"/>
    <x v="17"/>
    <x v="1"/>
    <x v="4"/>
    <x v="0"/>
    <s v="444442834      "/>
    <x v="23"/>
    <d v="2015-08-13T00:00:00"/>
    <n v="85"/>
    <n v="77.42"/>
    <n v="6580.7"/>
    <s v="SHUNDE, CHINA                                "/>
    <s v="RICA, ANNIE (EM)    "/>
    <n v="150332"/>
    <m/>
    <n v="90456"/>
    <n v="100"/>
    <n v="0"/>
    <n v="17.5"/>
    <s v="PENDING BUYER'S DECISION      "/>
    <n v="117.5"/>
    <x v="1"/>
    <s v="ACT"/>
    <x v="0"/>
  </r>
  <r>
    <s v="08/08/2015-14/08/2015"/>
    <x v="17"/>
    <x v="1"/>
    <x v="4"/>
    <x v="0"/>
    <s v="444442863      "/>
    <x v="23"/>
    <d v="2015-08-13T00:00:00"/>
    <n v="75"/>
    <n v="88.38"/>
    <n v="6628.5"/>
    <s v="SHUNDE, CHINA                                "/>
    <s v="RICA, ANNIE (EM)    "/>
    <n v="150333"/>
    <m/>
    <n v="90457"/>
    <n v="100"/>
    <n v="0"/>
    <n v="17.5"/>
    <s v="RELEASED FOR SHIPMENT         "/>
    <n v="117.5"/>
    <x v="1"/>
    <s v="ACT"/>
    <x v="0"/>
  </r>
  <r>
    <s v="08/08/2015-14/08/2015"/>
    <x v="17"/>
    <x v="1"/>
    <x v="4"/>
    <x v="0"/>
    <s v="600SSWC        "/>
    <x v="21"/>
    <d v="2015-08-12T00:00:00"/>
    <n v="108"/>
    <n v="230"/>
    <n v="24840"/>
    <s v="ZHONGSHAN, CHINA                             "/>
    <s v="CONNIE, JOEY (EM)   "/>
    <n v="150308"/>
    <m/>
    <n v="90458"/>
    <n v="124.2"/>
    <n v="0"/>
    <n v="25"/>
    <s v="RELEASED FOR SHIPMENT         "/>
    <n v="149.19999999999999"/>
    <x v="1"/>
    <s v="ACT"/>
    <x v="0"/>
  </r>
  <r>
    <s v="08/08/2015-14/08/2015"/>
    <x v="17"/>
    <x v="1"/>
    <x v="4"/>
    <x v="0"/>
    <s v="300SSWC        "/>
    <x v="21"/>
    <d v="2015-08-12T00:00:00"/>
    <n v="292"/>
    <n v="150"/>
    <n v="43800"/>
    <s v="ZHONGSHAN, CHINA                             "/>
    <s v="CONNIE, JOEY (EM)   "/>
    <n v="150309"/>
    <m/>
    <n v="90459"/>
    <n v="219"/>
    <n v="0"/>
    <n v="25"/>
    <s v="RELEASED FOR SHIPMENT         "/>
    <n v="244"/>
    <x v="1"/>
    <s v="ACT"/>
    <x v="0"/>
  </r>
  <r>
    <s v="08/08/2015-14/08/2015"/>
    <x v="17"/>
    <x v="2"/>
    <x v="4"/>
    <x v="0"/>
    <s v="BELLINGBI60COMW"/>
    <x v="22"/>
    <d v="2015-08-08T00:00:00"/>
    <n v="94"/>
    <n v="0"/>
    <n v="0"/>
    <s v="SHUNDE, CHINA                                "/>
    <s v="JASON (EM)          "/>
    <n v="150203"/>
    <m/>
    <n v="90460"/>
    <n v="200"/>
    <n v="0"/>
    <n v="35"/>
    <s v="REPORT OF SURVEY              "/>
    <n v="235"/>
    <x v="1"/>
    <s v="ACT"/>
    <x v="0"/>
  </r>
  <r>
    <s v="08/08/2015-14/08/2015"/>
    <x v="17"/>
    <x v="1"/>
    <x v="4"/>
    <x v="0"/>
    <s v="DW45MK2        "/>
    <x v="19"/>
    <d v="2015-08-11T00:00:00"/>
    <n v="258"/>
    <n v="152"/>
    <n v="39216"/>
    <s v="SHUNDE, CHINA                                "/>
    <s v="LUCY (EM)           "/>
    <n v="150266"/>
    <m/>
    <n v="90461"/>
    <n v="200"/>
    <n v="0"/>
    <n v="35"/>
    <s v="RELEASED FOR SHIPMENT         "/>
    <n v="235"/>
    <x v="1"/>
    <s v="ACT"/>
    <x v="0"/>
  </r>
  <r>
    <s v="08/08/2015-14/08/2015"/>
    <x v="17"/>
    <x v="1"/>
    <x v="4"/>
    <x v="0"/>
    <s v="TU55144W       "/>
    <x v="17"/>
    <d v="2015-08-12T00:00:00"/>
    <n v="112"/>
    <n v="133.4"/>
    <n v="14940.800000000001"/>
    <s v="GUANGZHOU, CHINA                             "/>
    <s v="LUCY (EM)           "/>
    <n v="150313"/>
    <m/>
    <n v="90462"/>
    <n v="200"/>
    <n v="0"/>
    <n v="60"/>
    <s v="RELEASED FOR SHIPMENT         "/>
    <n v="260"/>
    <x v="1"/>
    <s v="ACT"/>
    <x v="0"/>
  </r>
  <r>
    <s v="08/08/2015-14/08/2015"/>
    <x v="17"/>
    <x v="1"/>
    <x v="4"/>
    <x v="0"/>
    <s v="NWCF142LWHT    "/>
    <x v="17"/>
    <d v="2015-08-07T00:00:00"/>
    <n v="195"/>
    <n v="96"/>
    <n v="18720"/>
    <s v="HE FEI, CHINA                                "/>
    <s v="JESSICA (CK)        "/>
    <n v="150156"/>
    <m/>
    <n v="90463"/>
    <n v="200"/>
    <n v="0"/>
    <n v="25"/>
    <s v="RELEASED FOR SHIPMENT         "/>
    <n v="225"/>
    <x v="1"/>
    <s v="ACT"/>
    <x v="0"/>
  </r>
  <r>
    <s v="08/08/2015-14/08/2015"/>
    <x v="17"/>
    <x v="2"/>
    <x v="4"/>
    <x v="0"/>
    <s v="TF50152W       "/>
    <x v="17"/>
    <d v="2015-08-07T00:00:00"/>
    <n v="111"/>
    <n v="0"/>
    <n v="0"/>
    <s v="HE FEI, CHINA                                "/>
    <s v="CORY (CK)           "/>
    <n v="150173"/>
    <m/>
    <n v="90464"/>
    <n v="200"/>
    <n v="0"/>
    <n v="25"/>
    <s v="REPORT OF SURVEY              "/>
    <n v="225"/>
    <x v="1"/>
    <s v="ACT"/>
    <x v="0"/>
  </r>
  <r>
    <s v="08/08/2015-14/08/2015"/>
    <x v="17"/>
    <x v="2"/>
    <x v="4"/>
    <x v="0"/>
    <s v="U5511W         "/>
    <x v="17"/>
    <d v="2015-08-12T00:00:00"/>
    <n v="236"/>
    <n v="0"/>
    <n v="0"/>
    <s v="HE FEI, CHINA                                "/>
    <s v="JERRY (CK)          "/>
    <n v="150303"/>
    <m/>
    <n v="90465"/>
    <n v="400"/>
    <n v="0"/>
    <n v="25"/>
    <s v="RELEASED FOR SHIPMENT         "/>
    <n v="425"/>
    <x v="1"/>
    <s v="ACT"/>
    <x v="0"/>
  </r>
  <r>
    <s v="08/08/2015-14/08/2015"/>
    <x v="17"/>
    <x v="2"/>
    <x v="4"/>
    <x v="0"/>
    <s v="TF50152W       "/>
    <x v="17"/>
    <d v="2015-08-13T00:00:00"/>
    <n v="111"/>
    <n v="0"/>
    <n v="0"/>
    <s v="HE FEI, CHINA                                "/>
    <s v="CORY, JERRY (CK)    "/>
    <n v="150341"/>
    <m/>
    <n v="90466"/>
    <n v="200"/>
    <n v="0"/>
    <n v="25"/>
    <s v="REPORT OF SURVEY              "/>
    <n v="225"/>
    <x v="1"/>
    <s v="ACT"/>
    <x v="0"/>
  </r>
  <r>
    <s v="08/08/2015-14/08/2015"/>
    <x v="17"/>
    <x v="2"/>
    <x v="4"/>
    <x v="0"/>
    <s v="INTLF600       "/>
    <x v="20"/>
    <d v="2015-08-07T00:00:00"/>
    <n v="214"/>
    <n v="0"/>
    <n v="0"/>
    <s v="HE FEI, CHINA                                "/>
    <s v="CORY (CK)           "/>
    <n v="150176"/>
    <m/>
    <n v="90467"/>
    <n v="200"/>
    <n v="0"/>
    <n v="25"/>
    <s v="REPORT OF SURVEY              "/>
    <n v="225"/>
    <x v="1"/>
    <s v="ACT"/>
    <x v="0"/>
  </r>
  <r>
    <s v="08/08/2015-14/08/2015"/>
    <x v="17"/>
    <x v="2"/>
    <x v="4"/>
    <x v="0"/>
    <s v="TF60183W       "/>
    <x v="20"/>
    <d v="2015-08-07T00:00:00"/>
    <n v="76"/>
    <n v="0"/>
    <n v="0"/>
    <s v="CIXI, CHINA                                  "/>
    <s v="SIMON (CK)          "/>
    <n v="150170"/>
    <m/>
    <n v="90468"/>
    <n v="200"/>
    <n v="0"/>
    <n v="35"/>
    <s v="REPORT OF SURVEY              "/>
    <n v="235"/>
    <x v="1"/>
    <s v="ACT"/>
    <x v="0"/>
  </r>
  <r>
    <s v="08/08/2015-14/08/2015"/>
    <x v="17"/>
    <x v="2"/>
    <x v="4"/>
    <x v="0"/>
    <s v="L50263W        "/>
    <x v="20"/>
    <d v="2015-08-08T00:00:00"/>
    <n v="274"/>
    <n v="0"/>
    <n v="0"/>
    <s v="CIXI, CHINA                                  "/>
    <s v="PERRY, RONNIE (EM)  "/>
    <n v="150177"/>
    <m/>
    <n v="90469"/>
    <n v="200"/>
    <n v="0"/>
    <n v="35"/>
    <s v="REPORT OF SURVEY              "/>
    <n v="235"/>
    <x v="1"/>
    <s v="ACT"/>
    <x v="0"/>
  </r>
  <r>
    <s v="08/08/2015-14/08/2015"/>
    <x v="17"/>
    <x v="2"/>
    <x v="4"/>
    <x v="0"/>
    <s v="TS55174WTDW    "/>
    <x v="20"/>
    <d v="2015-08-10T00:00:00"/>
    <n v="106"/>
    <n v="0"/>
    <n v="0"/>
    <s v="CIXI, CHINA                                  "/>
    <s v="SIMON (CK)          "/>
    <n v="150219"/>
    <m/>
    <n v="90470"/>
    <n v="200"/>
    <n v="0"/>
    <n v="35"/>
    <s v="REPORT OF SURVEY              "/>
    <n v="235"/>
    <x v="1"/>
    <s v="ACT"/>
    <x v="0"/>
  </r>
  <r>
    <s v="08/08/2015-14/08/2015"/>
    <x v="17"/>
    <x v="1"/>
    <x v="4"/>
    <x v="0"/>
    <s v="L50263W        "/>
    <x v="20"/>
    <d v="2015-08-13T00:00:00"/>
    <n v="544"/>
    <n v="72"/>
    <n v="39168"/>
    <s v="CIXI, CHINA                                  "/>
    <s v="ANDY (CK)           "/>
    <n v="150340"/>
    <m/>
    <n v="90471"/>
    <n v="200"/>
    <n v="0"/>
    <n v="35"/>
    <s v="RELEASED FOR SHIPMENT         "/>
    <n v="235"/>
    <x v="1"/>
    <s v="ACT"/>
    <x v="0"/>
  </r>
  <r>
    <s v="08/08/2015-14/08/2015"/>
    <x v="17"/>
    <x v="1"/>
    <x v="4"/>
    <x v="0"/>
    <s v="TS55184W       "/>
    <x v="58"/>
    <d v="2015-08-13T00:00:00"/>
    <n v="152"/>
    <n v="178"/>
    <n v="27056"/>
    <s v="GUANGZHOU, CHINA                             "/>
    <s v="CONNIE, JOEY (EM)   "/>
    <n v="150335"/>
    <m/>
    <n v="90472"/>
    <n v="200"/>
    <n v="0"/>
    <n v="90"/>
    <s v="REJECTED FOR SHIPMENT         "/>
    <n v="290"/>
    <x v="1"/>
    <s v="ACT"/>
    <x v="0"/>
  </r>
  <r>
    <s v="08/08/2015-14/08/2015"/>
    <x v="17"/>
    <x v="1"/>
    <x v="4"/>
    <x v="0"/>
    <s v="CF150LW        "/>
    <x v="18"/>
    <d v="2015-08-08T00:00:00"/>
    <n v="168"/>
    <n v="105"/>
    <n v="17640"/>
    <s v="QINGDAO, CHINA                               "/>
    <s v="ANDY (CK)           "/>
    <n v="150166"/>
    <m/>
    <n v="90473"/>
    <n v="100"/>
    <n v="22.5"/>
    <n v="270"/>
    <s v="RELEASED FOR SHIPMENT         "/>
    <n v="392.5"/>
    <x v="1"/>
    <s v="ACT"/>
    <x v="0"/>
  </r>
  <r>
    <s v="08/08/2015-14/08/2015"/>
    <x v="17"/>
    <x v="1"/>
    <x v="4"/>
    <x v="0"/>
    <s v="CF100LW        "/>
    <x v="18"/>
    <d v="2015-08-08T00:00:00"/>
    <n v="212"/>
    <n v="89"/>
    <n v="18868"/>
    <s v="QINGDAO, CHINA                               "/>
    <s v="ANDY (CK)           "/>
    <n v="150168"/>
    <m/>
    <n v="90474"/>
    <n v="100"/>
    <n v="22.5"/>
    <n v="10"/>
    <s v="RELEASED FOR SHIPMENT         "/>
    <n v="132.5"/>
    <x v="1"/>
    <s v="ACT"/>
    <x v="0"/>
  </r>
  <r>
    <s v="08/08/2015-14/08/2015"/>
    <x v="17"/>
    <x v="2"/>
    <x v="4"/>
    <x v="0"/>
    <s v="CF100LW        "/>
    <x v="18"/>
    <d v="2015-08-11T00:00:00"/>
    <n v="192"/>
    <n v="0"/>
    <n v="0"/>
    <s v="QING DAO, CHINA                              "/>
    <s v="ANDY (CK)           "/>
    <n v="150256"/>
    <m/>
    <n v="90475"/>
    <n v="200"/>
    <n v="45"/>
    <n v="20"/>
    <s v="REPORT OF SURVEY              "/>
    <n v="265"/>
    <x v="1"/>
    <s v="ACT"/>
    <x v="0"/>
  </r>
  <r>
    <s v="15/08/2015-21/08/2015"/>
    <x v="17"/>
    <x v="1"/>
    <x v="4"/>
    <x v="0"/>
    <s v="444442860      "/>
    <x v="23"/>
    <d v="2015-08-15T00:00:00"/>
    <n v="110"/>
    <n v="80.42"/>
    <n v="8846.2000000000007"/>
    <s v="SHUNDE, CHINA                                "/>
    <s v="ANNIE (EM)          "/>
    <n v="150389"/>
    <m/>
    <n v="90607"/>
    <n v="200"/>
    <n v="0"/>
    <n v="35"/>
    <s v="RELEASED FOR SHIPMENT         "/>
    <n v="235"/>
    <x v="1"/>
    <s v="ACT"/>
    <x v="0"/>
  </r>
  <r>
    <s v="15/08/2015-21/08/2015"/>
    <x v="17"/>
    <x v="1"/>
    <x v="4"/>
    <x v="0"/>
    <s v="444442864      "/>
    <x v="23"/>
    <d v="2015-08-17T00:00:00"/>
    <n v="55"/>
    <n v="98.13"/>
    <n v="5397.15"/>
    <s v="SHUNDE, CHINA                                "/>
    <s v="RICA (EM)           "/>
    <n v="150442"/>
    <m/>
    <n v="90610"/>
    <n v="200"/>
    <n v="0"/>
    <n v="35"/>
    <s v="PENDING BUYER'S DECISION      "/>
    <n v="235"/>
    <x v="1"/>
    <s v="ACT"/>
    <x v="0"/>
  </r>
  <r>
    <s v="15/08/2015-21/08/2015"/>
    <x v="17"/>
    <x v="1"/>
    <x v="4"/>
    <x v="0"/>
    <s v="444442861      "/>
    <x v="23"/>
    <d v="2015-08-18T00:00:00"/>
    <n v="85"/>
    <n v="89.87"/>
    <n v="7638.9500000000007"/>
    <s v="SHUNDE, CHINA                                "/>
    <s v="RICA, RONNIE (EM)   "/>
    <n v="150474"/>
    <m/>
    <n v="90611"/>
    <n v="100"/>
    <n v="0"/>
    <n v="15"/>
    <s v="RELEASED FOR SHIPMENT         "/>
    <n v="115"/>
    <x v="1"/>
    <s v="ACT"/>
    <x v="0"/>
  </r>
  <r>
    <s v="15/08/2015-21/08/2015"/>
    <x v="17"/>
    <x v="1"/>
    <x v="4"/>
    <x v="0"/>
    <s v="444442865      "/>
    <x v="23"/>
    <d v="2015-08-18T00:00:00"/>
    <n v="60"/>
    <n v="107.96"/>
    <n v="6477.5999999999995"/>
    <s v="SHUNDE, CHINA                                "/>
    <s v="ANNIE (EM)          "/>
    <n v="150475"/>
    <m/>
    <n v="90612"/>
    <n v="100"/>
    <n v="0"/>
    <n v="15"/>
    <s v="RELEASED FOR SHIPMENT         "/>
    <n v="115"/>
    <x v="1"/>
    <s v="ACT"/>
    <x v="0"/>
  </r>
  <r>
    <s v="15/08/2015-21/08/2015"/>
    <x v="17"/>
    <x v="1"/>
    <x v="4"/>
    <x v="0"/>
    <s v="444442867      "/>
    <x v="23"/>
    <d v="2015-08-18T00:00:00"/>
    <n v="80"/>
    <n v="100.97"/>
    <n v="8077.6"/>
    <s v="SHUNDE, CHINA                                "/>
    <s v="RICA (EM)           "/>
    <n v="150476"/>
    <m/>
    <n v="90613"/>
    <n v="100"/>
    <n v="0"/>
    <n v="15"/>
    <s v="RELEASED FOR SHIPMENT         "/>
    <n v="115"/>
    <x v="1"/>
    <s v="ACT"/>
    <x v="0"/>
  </r>
  <r>
    <s v="15/08/2015-21/08/2015"/>
    <x v="17"/>
    <x v="1"/>
    <x v="4"/>
    <x v="0"/>
    <s v="444442839      "/>
    <x v="23"/>
    <d v="2015-08-19T00:00:00"/>
    <n v="40"/>
    <n v="68.040000000000006"/>
    <n v="2721.6000000000004"/>
    <s v="SHUNDE, CHINA                                "/>
    <s v="RICA, ANNIE (EM)    "/>
    <n v="150499"/>
    <m/>
    <n v="90614"/>
    <n v="100"/>
    <n v="0"/>
    <n v="17.5"/>
    <s v="REJECTED FOR SHIPMENT         "/>
    <n v="117.5"/>
    <x v="1"/>
    <s v="ACT"/>
    <x v="0"/>
  </r>
  <r>
    <s v="15/08/2015-21/08/2015"/>
    <x v="17"/>
    <x v="1"/>
    <x v="4"/>
    <x v="0"/>
    <s v="444442857      "/>
    <x v="23"/>
    <d v="2015-08-19T00:00:00"/>
    <n v="10"/>
    <n v="84.3"/>
    <n v="843"/>
    <s v="SHUNDE, CHINA                                "/>
    <s v="RICA, ANNIE (EM)    "/>
    <n v="150500"/>
    <m/>
    <n v="90615"/>
    <n v="100"/>
    <n v="0"/>
    <n v="17.5"/>
    <s v="RELEASED FOR SHIPMENT         "/>
    <n v="117.5"/>
    <x v="1"/>
    <s v="ACT"/>
    <x v="0"/>
  </r>
  <r>
    <s v="15/08/2015-21/08/2015"/>
    <x v="17"/>
    <x v="1"/>
    <x v="4"/>
    <x v="0"/>
    <s v="300BLKWC       "/>
    <x v="21"/>
    <d v="2015-08-15T00:00:00"/>
    <n v="126"/>
    <n v="145"/>
    <n v="18270"/>
    <s v="ZHONGSHAN, CHINA                             "/>
    <s v="CONNIE, DEMI (EM)   "/>
    <n v="150395"/>
    <m/>
    <n v="90616"/>
    <n v="100"/>
    <n v="0"/>
    <n v="15"/>
    <s v="RELEASED FOR SHIPMENT         "/>
    <n v="115"/>
    <x v="1"/>
    <s v="ACT"/>
    <x v="0"/>
  </r>
  <r>
    <s v="15/08/2015-21/08/2015"/>
    <x v="17"/>
    <x v="1"/>
    <x v="4"/>
    <x v="0"/>
    <s v="150BLKWC       "/>
    <x v="21"/>
    <d v="2015-08-15T00:00:00"/>
    <n v="296"/>
    <n v="95"/>
    <n v="28120"/>
    <s v="ZHONGSHAN, CHINA                             "/>
    <s v="CONNIE, JOEY (EM)   "/>
    <n v="150396"/>
    <m/>
    <n v="90617"/>
    <n v="200"/>
    <n v="0"/>
    <n v="15"/>
    <s v="PENDING BUYER'S DECISION      "/>
    <n v="215"/>
    <x v="1"/>
    <s v="ACT"/>
    <x v="0"/>
  </r>
  <r>
    <s v="15/08/2015-21/08/2015"/>
    <x v="17"/>
    <x v="1"/>
    <x v="4"/>
    <x v="0"/>
    <s v="600SSWC        "/>
    <x v="21"/>
    <d v="2015-08-15T00:00:00"/>
    <n v="108"/>
    <n v="230"/>
    <n v="24840"/>
    <s v="ZHONGSHAN, CHINA                             "/>
    <s v="CONNIE, JOEY (EM)   "/>
    <n v="150397"/>
    <m/>
    <n v="90618"/>
    <n v="124.2"/>
    <n v="0"/>
    <n v="15"/>
    <s v="RELEASED FOR SHIPMENT         "/>
    <n v="139.19999999999999"/>
    <x v="1"/>
    <s v="ACT"/>
    <x v="0"/>
  </r>
  <r>
    <s v="15/08/2015-21/08/2015"/>
    <x v="17"/>
    <x v="2"/>
    <x v="4"/>
    <x v="0"/>
    <s v="300BLKWC       "/>
    <x v="21"/>
    <d v="2015-08-18T00:00:00"/>
    <n v="422"/>
    <n v="0"/>
    <n v="0"/>
    <s v="ZHONGSHAN, CHINA                             "/>
    <s v="PAUL (EM)           "/>
    <n v="150477"/>
    <m/>
    <n v="90619"/>
    <n v="200"/>
    <n v="0"/>
    <n v="50"/>
    <s v="REPORT OF SURVEY              "/>
    <n v="250"/>
    <x v="1"/>
    <s v="ACT"/>
    <x v="0"/>
  </r>
  <r>
    <s v="15/08/2015-21/08/2015"/>
    <x v="17"/>
    <x v="1"/>
    <x v="4"/>
    <x v="0"/>
    <s v="BELLING BIMW60 "/>
    <x v="22"/>
    <d v="2015-08-20T00:00:00"/>
    <n v="140"/>
    <n v="98"/>
    <n v="13720"/>
    <s v="SHUNDE, CHINA                                "/>
    <s v="HUNG, LUCY (EM)     "/>
    <n v="150535"/>
    <m/>
    <n v="90620"/>
    <n v="200"/>
    <n v="0"/>
    <n v="35"/>
    <s v="RELEASED FOR SHIPMENT         "/>
    <n v="235"/>
    <x v="1"/>
    <s v="ACT"/>
    <x v="0"/>
  </r>
  <r>
    <s v="15/08/2015-21/08/2015"/>
    <x v="17"/>
    <x v="1"/>
    <x v="4"/>
    <x v="0"/>
    <s v="S450DW         "/>
    <x v="19"/>
    <d v="2015-08-17T00:00:00"/>
    <n v="258"/>
    <n v="152"/>
    <n v="39216"/>
    <s v="SHUNDE, CHINA                                "/>
    <s v="ANNIE (EM)          "/>
    <n v="150439"/>
    <m/>
    <n v="90621"/>
    <n v="196.1"/>
    <n v="0"/>
    <n v="15"/>
    <s v="RELEASED FOR SHIPMENT         "/>
    <n v="211.1"/>
    <x v="1"/>
    <s v="ACT"/>
    <x v="0"/>
  </r>
  <r>
    <s v="15/08/2015-21/08/2015"/>
    <x v="17"/>
    <x v="1"/>
    <x v="4"/>
    <x v="0"/>
    <s v="IDW450MK2      "/>
    <x v="19"/>
    <d v="2015-08-17T00:00:00"/>
    <n v="258"/>
    <n v="152"/>
    <n v="39216"/>
    <s v="SHUNDE, CHINA                                "/>
    <s v="LUCY (EM)           "/>
    <n v="150440"/>
    <m/>
    <n v="90622"/>
    <n v="196.1"/>
    <n v="0"/>
    <n v="15"/>
    <s v="RELEASED FOR SHIPMENT         "/>
    <n v="211.1"/>
    <x v="1"/>
    <s v="ACT"/>
    <x v="0"/>
  </r>
  <r>
    <s v="15/08/2015-21/08/2015"/>
    <x v="17"/>
    <x v="1"/>
    <x v="4"/>
    <x v="0"/>
    <s v="IDW 604MK2     "/>
    <x v="19"/>
    <d v="2015-08-17T00:00:00"/>
    <n v="170"/>
    <n v="158"/>
    <n v="26860"/>
    <s v="SHUNDE, CHINA                                "/>
    <s v="KIKI (EM)           "/>
    <n v="150441"/>
    <m/>
    <n v="90623"/>
    <n v="134.30000000000001"/>
    <n v="0"/>
    <n v="15"/>
    <s v="REJECTED FOR SHIPMENT         "/>
    <n v="149.30000000000001"/>
    <x v="1"/>
    <s v="ACT"/>
    <x v="0"/>
  </r>
  <r>
    <s v="15/08/2015-21/08/2015"/>
    <x v="17"/>
    <x v="2"/>
    <x v="4"/>
    <x v="0"/>
    <s v="TU55144W       "/>
    <x v="17"/>
    <d v="2015-08-15T00:00:00"/>
    <n v="112"/>
    <n v="0"/>
    <n v="0"/>
    <s v="NANSHA, CHINA                                "/>
    <s v="PAUL (EM)           "/>
    <n v="150383"/>
    <m/>
    <n v="90624"/>
    <n v="200"/>
    <n v="0"/>
    <n v="60"/>
    <s v="REPORT OF SURVEY              "/>
    <n v="260"/>
    <x v="1"/>
    <s v="ACT"/>
    <x v="0"/>
  </r>
  <r>
    <s v="15/08/2015-21/08/2015"/>
    <x v="17"/>
    <x v="2"/>
    <x v="4"/>
    <x v="0"/>
    <s v="R5511S         "/>
    <x v="17"/>
    <d v="2015-08-15T00:00:00"/>
    <n v="236"/>
    <n v="0"/>
    <n v="0"/>
    <s v="HEFEI, CHINA                                 "/>
    <s v="JERRY (CK)          "/>
    <n v="150385"/>
    <m/>
    <n v="90625"/>
    <n v="400"/>
    <n v="0"/>
    <n v="25"/>
    <s v="REPORT OF SURVEY              "/>
    <n v="425"/>
    <x v="1"/>
    <s v="ACT"/>
    <x v="0"/>
  </r>
  <r>
    <s v="15/08/2015-21/08/2015"/>
    <x v="17"/>
    <x v="2"/>
    <x v="4"/>
    <x v="0"/>
    <s v="CF61LW         "/>
    <x v="17"/>
    <d v="2015-08-18T00:00:00"/>
    <n v="264"/>
    <n v="0"/>
    <n v="0"/>
    <s v="HE FEI, CHINA                                "/>
    <s v="JERRY, CORY (CK)    "/>
    <n v="150468"/>
    <m/>
    <n v="90626"/>
    <n v="200"/>
    <n v="0"/>
    <n v="25"/>
    <s v="REPORT OF SURVEY              "/>
    <n v="225"/>
    <x v="1"/>
    <s v="ACT"/>
    <x v="0"/>
  </r>
  <r>
    <s v="15/08/2015-21/08/2015"/>
    <x v="17"/>
    <x v="2"/>
    <x v="4"/>
    <x v="0"/>
    <s v="TS50152W       "/>
    <x v="17"/>
    <d v="2015-08-19T00:00:00"/>
    <n v="116"/>
    <n v="0"/>
    <n v="0"/>
    <s v="HE FEI, CHINA                                "/>
    <s v="CORY, JESSICA (CK)  "/>
    <n v="150501"/>
    <m/>
    <n v="90627"/>
    <n v="200"/>
    <n v="0"/>
    <n v="25"/>
    <s v="REPORT OF SURVEY              "/>
    <n v="225"/>
    <x v="1"/>
    <s v="ACT"/>
    <x v="0"/>
  </r>
  <r>
    <s v="15/08/2015-21/08/2015"/>
    <x v="17"/>
    <x v="2"/>
    <x v="4"/>
    <x v="0"/>
    <s v="L5511B         "/>
    <x v="17"/>
    <d v="2015-08-20T00:00:00"/>
    <n v="236"/>
    <n v="0"/>
    <n v="0"/>
    <s v="HEFEI, CHINA                                 "/>
    <s v="CORY (EM)           "/>
    <n v="150546"/>
    <m/>
    <n v="90628"/>
    <n v="200"/>
    <n v="0"/>
    <n v="25"/>
    <s v="REPORT OF SURVEY              "/>
    <n v="225"/>
    <x v="1"/>
    <s v="ACT"/>
    <x v="0"/>
  </r>
  <r>
    <s v="15/08/2015-21/08/2015"/>
    <x v="17"/>
    <x v="1"/>
    <x v="4"/>
    <x v="0"/>
    <s v="BLF600         "/>
    <x v="20"/>
    <d v="2015-08-17T00:00:00"/>
    <n v="215"/>
    <n v="125"/>
    <n v="26875"/>
    <s v="HE FEI, CHINA                                "/>
    <s v="JERRY (CK)          "/>
    <n v="150432"/>
    <m/>
    <n v="90629"/>
    <n v="200"/>
    <n v="0"/>
    <n v="25"/>
    <s v="RELEASED FOR SHIPMENT         "/>
    <n v="225"/>
    <x v="1"/>
    <s v="ACT"/>
    <x v="0"/>
  </r>
  <r>
    <s v="15/08/2015-21/08/2015"/>
    <x v="17"/>
    <x v="2"/>
    <x v="4"/>
    <x v="0"/>
    <s v="BLF600         "/>
    <x v="20"/>
    <d v="2015-08-19T00:00:00"/>
    <n v="197"/>
    <n v="0"/>
    <n v="0"/>
    <s v="HE FEI, CHINA                                "/>
    <s v="CORY (CK)           "/>
    <n v="150505"/>
    <m/>
    <n v="90630"/>
    <n v="200"/>
    <n v="0"/>
    <n v="25"/>
    <s v="REPORT OF SURVEY              "/>
    <n v="225"/>
    <x v="1"/>
    <s v="ACT"/>
    <x v="0"/>
  </r>
  <r>
    <s v="15/08/2015-21/08/2015"/>
    <x v="17"/>
    <x v="2"/>
    <x v="4"/>
    <x v="0"/>
    <s v="TS55174WTDA    "/>
    <x v="20"/>
    <d v="2015-08-14T00:00:00"/>
    <n v="106"/>
    <n v="0"/>
    <n v="0"/>
    <s v="CIXI, CHINA                                  "/>
    <s v="ANDY (CK)           "/>
    <n v="150361"/>
    <m/>
    <n v="90631"/>
    <n v="200"/>
    <n v="0"/>
    <n v="35"/>
    <s v="REPORT OF SURVEY              "/>
    <n v="235"/>
    <x v="1"/>
    <s v="ACT"/>
    <x v="0"/>
  </r>
  <r>
    <s v="15/08/2015-21/08/2015"/>
    <x v="17"/>
    <x v="1"/>
    <x v="4"/>
    <x v="0"/>
    <s v="R50263W        "/>
    <x v="20"/>
    <d v="2015-08-19T00:00:00"/>
    <n v="548"/>
    <n v="73"/>
    <n v="40004"/>
    <s v="CIXI, CHINA                                  "/>
    <s v="JERRY (CK)          "/>
    <n v="150511"/>
    <m/>
    <n v="90632"/>
    <n v="200"/>
    <n v="0"/>
    <n v="35"/>
    <s v="RELEASED FOR SHIPMENT         "/>
    <n v="235"/>
    <x v="1"/>
    <s v="ACT"/>
    <x v="0"/>
  </r>
  <r>
    <s v="15/08/2015-21/08/2015"/>
    <x v="17"/>
    <x v="1"/>
    <x v="4"/>
    <x v="0"/>
    <s v="TF55153W       "/>
    <x v="20"/>
    <d v="2015-08-20T00:00:00"/>
    <n v="218"/>
    <n v="168.07"/>
    <n v="36639.26"/>
    <s v="CIXI, CHINA                                  "/>
    <s v="JERRY (CK)          "/>
    <n v="150527"/>
    <m/>
    <n v="90633"/>
    <n v="200"/>
    <n v="0"/>
    <n v="35"/>
    <s v="RELEASED FOR SHIPMENT         "/>
    <n v="235"/>
    <x v="1"/>
    <s v="ACT"/>
    <x v="0"/>
  </r>
  <r>
    <s v="22/08/2015-31/08/2015"/>
    <x v="17"/>
    <x v="1"/>
    <x v="4"/>
    <x v="0"/>
    <s v="444442862      "/>
    <x v="23"/>
    <d v="2015-08-22T00:00:00"/>
    <n v="85"/>
    <n v="99.32"/>
    <n v="8442.1999999999989"/>
    <s v="SHUNDE, CHINA                                "/>
    <s v="ANNIE, KIKI (EM)    "/>
    <n v="150592"/>
    <m/>
    <n v="90865"/>
    <n v="100"/>
    <n v="0"/>
    <n v="17.5"/>
    <s v="RELEASED FOR SHIPMENT         "/>
    <n v="117.5"/>
    <x v="1"/>
    <s v="ACT"/>
    <x v="0"/>
  </r>
  <r>
    <s v="22/08/2015-31/08/2015"/>
    <x v="17"/>
    <x v="1"/>
    <x v="4"/>
    <x v="0"/>
    <s v="444442863      "/>
    <x v="23"/>
    <d v="2015-08-22T00:00:00"/>
    <n v="10"/>
    <n v="88.38"/>
    <n v="883.8"/>
    <s v="SHUNDE, CHINA                                "/>
    <s v="ANNIE, KIKI (EM)    "/>
    <n v="150593"/>
    <m/>
    <n v="90866"/>
    <n v="100"/>
    <n v="0"/>
    <n v="17.5"/>
    <s v="RELEASED FOR SHIPMENT         "/>
    <n v="117.5"/>
    <x v="1"/>
    <s v="ACT"/>
    <x v="0"/>
  </r>
  <r>
    <s v="22/08/2015-31/08/2015"/>
    <x v="17"/>
    <x v="2"/>
    <x v="4"/>
    <x v="0"/>
    <s v="444442834      "/>
    <x v="23"/>
    <d v="2015-08-22T00:00:00"/>
    <n v="540"/>
    <n v="0"/>
    <n v="0"/>
    <s v="SHUNDE, CHINA                                "/>
    <s v="SASA, DEMI (EM)     "/>
    <n v="150594"/>
    <m/>
    <n v="90867"/>
    <n v="200"/>
    <n v="0"/>
    <n v="35"/>
    <s v="REPORT OF SURVEY              "/>
    <n v="235"/>
    <x v="1"/>
    <s v="ACT"/>
    <x v="0"/>
  </r>
  <r>
    <s v="22/08/2015-31/08/2015"/>
    <x v="17"/>
    <x v="2"/>
    <x v="4"/>
    <x v="0"/>
    <s v="444442852      "/>
    <x v="23"/>
    <d v="2015-08-28T00:00:00"/>
    <n v="270"/>
    <n v="0"/>
    <n v="0"/>
    <s v="SHUN DE, CHINA                               "/>
    <s v="DEMI (CK)           "/>
    <n v="150790"/>
    <m/>
    <n v="90868"/>
    <n v="200"/>
    <n v="0"/>
    <n v="35"/>
    <s v="REPORT OF SURVEY              "/>
    <n v="235"/>
    <x v="1"/>
    <s v="ACT"/>
    <x v="0"/>
  </r>
  <r>
    <s v="22/08/2015-31/08/2015"/>
    <x v="17"/>
    <x v="1"/>
    <x v="4"/>
    <x v="0"/>
    <s v="600SSWC        "/>
    <x v="21"/>
    <d v="2015-08-26T00:00:00"/>
    <n v="108"/>
    <n v="230"/>
    <n v="24840"/>
    <s v="ZHONGSHAN, CHINA                             "/>
    <s v="CONNIE (EM)         "/>
    <n v="150707"/>
    <m/>
    <n v="90869"/>
    <n v="200"/>
    <n v="0"/>
    <n v="50"/>
    <s v="RELEASED FOR SHIPMENT         "/>
    <n v="250"/>
    <x v="1"/>
    <s v="ACT"/>
    <x v="0"/>
  </r>
  <r>
    <s v="22/08/2015-31/08/2015"/>
    <x v="17"/>
    <x v="2"/>
    <x v="4"/>
    <x v="0"/>
    <s v="BELLING BIMW60 "/>
    <x v="22"/>
    <d v="2015-08-25T00:00:00"/>
    <n v="321"/>
    <n v="0"/>
    <n v="0"/>
    <s v="SHUNDE, CHINA                                "/>
    <s v="JASON (EM)          "/>
    <n v="150682"/>
    <m/>
    <n v="90870"/>
    <n v="200"/>
    <n v="0"/>
    <n v="35"/>
    <s v="REPORT OF SURVEY              "/>
    <n v="235"/>
    <x v="1"/>
    <s v="ACT"/>
    <x v="0"/>
  </r>
  <r>
    <s v="22/08/2015-31/08/2015"/>
    <x v="17"/>
    <x v="2"/>
    <x v="4"/>
    <x v="0"/>
    <s v="T50122W        "/>
    <x v="17"/>
    <d v="2015-08-24T00:00:00"/>
    <n v="176"/>
    <n v="0"/>
    <n v="0"/>
    <s v="NANSHA, CHINA                                "/>
    <s v="JASON (EM)          "/>
    <n v="150649"/>
    <m/>
    <n v="90871"/>
    <n v="200"/>
    <n v="0"/>
    <n v="60"/>
    <s v="REPORT OF SURVEY              "/>
    <n v="260"/>
    <x v="1"/>
    <s v="ACT"/>
    <x v="0"/>
  </r>
  <r>
    <s v="22/08/2015-31/08/2015"/>
    <x v="17"/>
    <x v="1"/>
    <x v="4"/>
    <x v="0"/>
    <s v="TL55144W       "/>
    <x v="17"/>
    <d v="2015-08-28T00:00:00"/>
    <n v="110"/>
    <n v="121.7"/>
    <n v="13387"/>
    <s v="NAN SHA, CHINA                               "/>
    <s v="ZITA (DYLAN)        "/>
    <n v="150778"/>
    <m/>
    <n v="90872"/>
    <n v="200"/>
    <n v="0"/>
    <n v="60"/>
    <s v="PENDING BUYER'S DECISION      "/>
    <n v="260"/>
    <x v="1"/>
    <s v="ACT"/>
    <x v="0"/>
  </r>
  <r>
    <s v="22/08/2015-31/08/2015"/>
    <x v="17"/>
    <x v="2"/>
    <x v="4"/>
    <x v="0"/>
    <s v="TL55144W       "/>
    <x v="17"/>
    <d v="2015-08-31T00:00:00"/>
    <n v="108"/>
    <n v="0"/>
    <n v="0"/>
    <s v="NANSHA, CHINA                                "/>
    <s v="DEMI (EM)           "/>
    <n v="150896"/>
    <m/>
    <n v="90873"/>
    <n v="200"/>
    <n v="0"/>
    <n v="60"/>
    <s v="REPORT OF SURVEY              "/>
    <n v="260"/>
    <x v="1"/>
    <s v="ACT"/>
    <x v="0"/>
  </r>
  <r>
    <s v="22/08/2015-31/08/2015"/>
    <x v="17"/>
    <x v="1"/>
    <x v="4"/>
    <x v="0"/>
    <s v="TF55142S       "/>
    <x v="17"/>
    <d v="2015-08-24T00:00:00"/>
    <n v="108"/>
    <n v="180.4"/>
    <n v="19483.2"/>
    <s v="HE FEI, CHINA                                "/>
    <s v="JESSICA, ANDY (CK)  "/>
    <n v="150630"/>
    <m/>
    <n v="90874"/>
    <n v="100"/>
    <n v="0"/>
    <n v="25"/>
    <s v="RELEASED FOR SHIPMENT         "/>
    <n v="125"/>
    <x v="1"/>
    <s v="ACT"/>
    <x v="0"/>
  </r>
  <r>
    <s v="22/08/2015-31/08/2015"/>
    <x v="17"/>
    <x v="2"/>
    <x v="4"/>
    <x v="0"/>
    <s v="NWCF198LWHT    "/>
    <x v="17"/>
    <d v="2015-08-24T00:00:00"/>
    <n v="144"/>
    <n v="0"/>
    <n v="0"/>
    <s v="HE FEI, CHINA                                "/>
    <s v="CORY (CK)           "/>
    <n v="150637"/>
    <m/>
    <n v="90875"/>
    <n v="400"/>
    <n v="0"/>
    <n v="25"/>
    <s v="REPORT OF SURVEY              "/>
    <n v="425"/>
    <x v="1"/>
    <s v="ACT"/>
    <x v="0"/>
  </r>
  <r>
    <s v="22/08/2015-31/08/2015"/>
    <x v="17"/>
    <x v="1"/>
    <x v="4"/>
    <x v="0"/>
    <s v="NW COMFF5517WHT"/>
    <x v="17"/>
    <d v="2015-08-24T00:00:00"/>
    <n v="76"/>
    <n v="179"/>
    <n v="13604"/>
    <s v="HE FEI, CHINA                                "/>
    <s v="ANDY (CK)           "/>
    <n v="150650"/>
    <m/>
    <n v="90876"/>
    <n v="100"/>
    <n v="0"/>
    <n v="25"/>
    <s v="RELEASED FOR SHIPMENT         "/>
    <n v="125"/>
    <x v="1"/>
    <s v="ACT"/>
    <x v="0"/>
  </r>
  <r>
    <s v="22/08/2015-31/08/2015"/>
    <x v="17"/>
    <x v="1"/>
    <x v="4"/>
    <x v="0"/>
    <s v="NW COMFF5517BLK"/>
    <x v="17"/>
    <d v="2015-08-25T00:00:00"/>
    <n v="76"/>
    <n v="185.9"/>
    <n v="14128.4"/>
    <s v="HE FEI, CHINA                                "/>
    <s v="JESSICA, ANDY (CK)  "/>
    <n v="150673"/>
    <m/>
    <n v="90879"/>
    <n v="200"/>
    <n v="0"/>
    <n v="25"/>
    <s v="RELEASED FOR SHIPMENT         "/>
    <n v="225"/>
    <x v="1"/>
    <s v="ACT"/>
    <x v="0"/>
  </r>
  <r>
    <s v="22/08/2015-31/08/2015"/>
    <x v="17"/>
    <x v="2"/>
    <x v="4"/>
    <x v="0"/>
    <s v="R5010W         "/>
    <x v="17"/>
    <d v="2015-08-25T00:00:00"/>
    <n v="264"/>
    <n v="0"/>
    <n v="0"/>
    <s v="HEFEI, CHINA                                 "/>
    <s v="CORY (EM)           "/>
    <n v="150683"/>
    <m/>
    <n v="90880"/>
    <n v="200"/>
    <n v="0"/>
    <n v="25"/>
    <s v="REPORT OF SURVEY              "/>
    <n v="225"/>
    <x v="1"/>
    <s v="ACT"/>
    <x v="0"/>
  </r>
  <r>
    <s v="22/08/2015-31/08/2015"/>
    <x v="17"/>
    <x v="1"/>
    <x v="4"/>
    <x v="0"/>
    <s v="NWCF420LWHT    "/>
    <x v="17"/>
    <d v="2015-08-26T00:00:00"/>
    <n v="72"/>
    <n v="189.2"/>
    <n v="13622.4"/>
    <s v="HE FEI, CHINA                                "/>
    <s v="JESSICA (CK)        "/>
    <n v="150709"/>
    <m/>
    <n v="90881"/>
    <n v="200"/>
    <n v="0"/>
    <n v="25"/>
    <s v="RELEASED FOR SHIPMENT         "/>
    <n v="225"/>
    <x v="1"/>
    <s v="ACT"/>
    <x v="0"/>
  </r>
  <r>
    <s v="22/08/2015-31/08/2015"/>
    <x v="17"/>
    <x v="2"/>
    <x v="4"/>
    <x v="0"/>
    <s v="L5010W         "/>
    <x v="17"/>
    <d v="2015-08-26T00:00:00"/>
    <n v="264"/>
    <n v="0"/>
    <n v="0"/>
    <s v="HE FEI, CHINA                                "/>
    <s v="CORY (CK)           "/>
    <n v="150713"/>
    <m/>
    <n v="90882"/>
    <n v="200"/>
    <n v="0"/>
    <n v="25"/>
    <s v="REPORT OF SURVEY              "/>
    <n v="225"/>
    <x v="1"/>
    <s v="ACT"/>
    <x v="0"/>
  </r>
  <r>
    <s v="22/08/2015-31/08/2015"/>
    <x v="17"/>
    <x v="1"/>
    <x v="4"/>
    <x v="0"/>
    <s v="NWCF295LWHT    "/>
    <x v="17"/>
    <d v="2015-08-27T00:00:00"/>
    <n v="101"/>
    <n v="145.5"/>
    <n v="14695.5"/>
    <s v="HE FEI, CHINA                                "/>
    <s v="JESSICA (CK)        "/>
    <n v="150747"/>
    <m/>
    <n v="90883"/>
    <n v="200"/>
    <n v="0"/>
    <n v="25"/>
    <s v="RELEASED FOR SHIPMENT         "/>
    <n v="225"/>
    <x v="1"/>
    <s v="ACT"/>
    <x v="0"/>
  </r>
  <r>
    <s v="22/08/2015-31/08/2015"/>
    <x v="17"/>
    <x v="2"/>
    <x v="4"/>
    <x v="0"/>
    <s v="TF55142S       "/>
    <x v="17"/>
    <d v="2015-08-27T00:00:00"/>
    <n v="108"/>
    <n v="0"/>
    <n v="0"/>
    <s v="HEFEI, CHINA                                 "/>
    <s v="CORY (EM)           "/>
    <n v="150756"/>
    <m/>
    <n v="90884"/>
    <n v="200"/>
    <n v="0"/>
    <n v="25"/>
    <s v="REPORT OF SURVEY              "/>
    <n v="225"/>
    <x v="1"/>
    <s v="ACT"/>
    <x v="0"/>
  </r>
  <r>
    <s v="22/08/2015-31/08/2015"/>
    <x v="17"/>
    <x v="1"/>
    <x v="4"/>
    <x v="0"/>
    <s v="NWCF142LWHT    "/>
    <x v="17"/>
    <d v="2015-08-28T00:00:00"/>
    <n v="195"/>
    <n v="96"/>
    <n v="18720"/>
    <s v="HE FEI, CHINA                                "/>
    <s v="JESSICA (CK)        "/>
    <n v="150782"/>
    <m/>
    <n v="90885"/>
    <n v="100"/>
    <n v="0"/>
    <n v="25"/>
    <s v="RELEASED FOR SHIPMENT         "/>
    <n v="125"/>
    <x v="1"/>
    <s v="ACT"/>
    <x v="0"/>
  </r>
  <r>
    <s v="22/08/2015-31/08/2015"/>
    <x v="17"/>
    <x v="1"/>
    <x v="4"/>
    <x v="0"/>
    <s v="TF55142B       "/>
    <x v="17"/>
    <d v="2015-08-28T00:00:00"/>
    <n v="108"/>
    <n v="176.9"/>
    <n v="19105.2"/>
    <s v="HE FEI, CHINA                                "/>
    <s v="ANDY, CORY (CK)     "/>
    <n v="150784"/>
    <m/>
    <n v="90886"/>
    <n v="100"/>
    <n v="0"/>
    <n v="25"/>
    <s v="RELEASED FOR SHIPMENT         "/>
    <n v="125"/>
    <x v="1"/>
    <s v="ACT"/>
    <x v="0"/>
  </r>
  <r>
    <s v="22/08/2015-31/08/2015"/>
    <x v="17"/>
    <x v="2"/>
    <x v="4"/>
    <x v="0"/>
    <s v="NWCOM5012WHT   "/>
    <x v="17"/>
    <d v="2015-08-28T00:00:00"/>
    <n v="176"/>
    <n v="0"/>
    <n v="0"/>
    <s v="HE FEI, CHINA                                "/>
    <s v="CORY (EM)           "/>
    <n v="150794"/>
    <m/>
    <n v="90887"/>
    <n v="200"/>
    <n v="0"/>
    <n v="25"/>
    <s v="REPORT OF SURVEY              "/>
    <n v="225"/>
    <x v="1"/>
    <s v="ACT"/>
    <x v="0"/>
  </r>
  <r>
    <s v="22/08/2015-31/08/2015"/>
    <x v="17"/>
    <x v="2"/>
    <x v="4"/>
    <x v="0"/>
    <s v="R5511W         "/>
    <x v="17"/>
    <d v="2015-08-29T00:00:00"/>
    <n v="236"/>
    <n v="0"/>
    <n v="0"/>
    <s v="HEFEI, CHINA                                 "/>
    <s v="CORY (EM)           "/>
    <n v="150814"/>
    <m/>
    <n v="90888"/>
    <n v="400"/>
    <n v="0"/>
    <n v="25"/>
    <s v="REPORT OF SURVEY              "/>
    <n v="425"/>
    <x v="1"/>
    <s v="ACT"/>
    <x v="0"/>
  </r>
  <r>
    <s v="22/08/2015-31/08/2015"/>
    <x v="17"/>
    <x v="2"/>
    <x v="4"/>
    <x v="0"/>
    <s v="R50052W        "/>
    <x v="17"/>
    <d v="2015-08-31T00:00:00"/>
    <n v="560"/>
    <n v="0"/>
    <n v="0"/>
    <s v="HEFEI, CHINA                                 "/>
    <s v="ANDY                "/>
    <n v="150875"/>
    <m/>
    <n v="90889"/>
    <n v="400"/>
    <n v="0"/>
    <n v="25"/>
    <s v="REPORT OF SURVEY              "/>
    <n v="425"/>
    <x v="1"/>
    <s v="ACT"/>
    <x v="0"/>
  </r>
  <r>
    <s v="22/08/2015-31/08/2015"/>
    <x v="17"/>
    <x v="1"/>
    <x v="4"/>
    <x v="0"/>
    <s v="TS55174WTDS    "/>
    <x v="20"/>
    <d v="2015-08-21T00:00:00"/>
    <n v="106"/>
    <n v="178.36"/>
    <n v="18906.16"/>
    <s v="CIXI, CHINA                                  "/>
    <s v="JERRY (CK)          "/>
    <n v="150589"/>
    <m/>
    <n v="90890"/>
    <n v="200"/>
    <n v="0"/>
    <n v="35"/>
    <s v="RELEASED FOR SHIPMENT         "/>
    <n v="235"/>
    <x v="1"/>
    <s v="ACT"/>
    <x v="0"/>
  </r>
  <r>
    <s v="22/08/2015-31/08/2015"/>
    <x v="17"/>
    <x v="2"/>
    <x v="4"/>
    <x v="0"/>
    <s v="TS55174WTDW    "/>
    <x v="20"/>
    <d v="2015-08-21T00:00:00"/>
    <n v="212"/>
    <n v="0"/>
    <n v="0"/>
    <s v="CIXI, CHINA                                  "/>
    <s v="PHONE (CK)          "/>
    <n v="150601"/>
    <m/>
    <n v="90891"/>
    <n v="400"/>
    <n v="0"/>
    <n v="35"/>
    <s v="REPORT OF SURVEY              "/>
    <n v="435"/>
    <x v="1"/>
    <s v="ACT"/>
    <x v="0"/>
  </r>
  <r>
    <s v="22/08/2015-31/08/2015"/>
    <x v="17"/>
    <x v="2"/>
    <x v="4"/>
    <x v="0"/>
    <s v="TF55153W       "/>
    <x v="20"/>
    <d v="2015-08-24T00:00:00"/>
    <n v="109"/>
    <n v="0"/>
    <n v="0"/>
    <s v="CIXI, CHINA                                  "/>
    <s v="JERRY (EM)          "/>
    <n v="150641"/>
    <m/>
    <n v="90892"/>
    <n v="200"/>
    <n v="0"/>
    <n v="35"/>
    <s v="REPORT OF SURVEY              "/>
    <n v="235"/>
    <x v="1"/>
    <s v="ACT"/>
    <x v="0"/>
  </r>
  <r>
    <s v="22/08/2015-31/08/2015"/>
    <x v="17"/>
    <x v="1"/>
    <x v="4"/>
    <x v="0"/>
    <s v="NW COMFF5517WHT"/>
    <x v="20"/>
    <d v="2015-08-28T00:00:00"/>
    <n v="94"/>
    <n v="168.07"/>
    <n v="15798.58"/>
    <s v="NINGBO, CHINA                                "/>
    <s v="SIMON (AS)          "/>
    <n v="150774"/>
    <m/>
    <n v="90893"/>
    <n v="200"/>
    <n v="0"/>
    <n v="35"/>
    <s v="RELEASED FOR SHIPMENT         "/>
    <n v="235"/>
    <x v="1"/>
    <s v="ACT"/>
    <x v="0"/>
  </r>
  <r>
    <s v="22/08/2015-31/08/2015"/>
    <x v="17"/>
    <x v="2"/>
    <x v="4"/>
    <x v="0"/>
    <s v="TF60203W       "/>
    <x v="20"/>
    <d v="2015-08-28T00:00:00"/>
    <n v="80"/>
    <n v="0"/>
    <n v="0"/>
    <s v="NINGBO. CHINA                                "/>
    <s v="JERRY (CK)          "/>
    <n v="150791"/>
    <m/>
    <n v="90894"/>
    <n v="200"/>
    <n v="0"/>
    <n v="35"/>
    <s v="REPORT OF SURVEY              "/>
    <n v="235"/>
    <x v="1"/>
    <s v="ACT"/>
    <x v="0"/>
  </r>
  <r>
    <s v="22/08/2015-31/08/2015"/>
    <x v="17"/>
    <x v="2"/>
    <x v="4"/>
    <x v="0"/>
    <s v="COMFF5515WHT   "/>
    <x v="20"/>
    <d v="2015-08-31T00:00:00"/>
    <n v="109"/>
    <n v="0"/>
    <n v="0"/>
    <s v="NINGBO,  CHINA                               "/>
    <s v="JERRY               "/>
    <n v="150880"/>
    <m/>
    <n v="90895"/>
    <n v="200"/>
    <n v="0"/>
    <n v="35"/>
    <s v="REPORT OF SURVEY              "/>
    <n v="235"/>
    <x v="1"/>
    <s v="ACT"/>
    <x v="0"/>
  </r>
  <r>
    <s v="22/08/2015-31/08/2015"/>
    <x v="17"/>
    <x v="1"/>
    <x v="4"/>
    <x v="0"/>
    <s v="BFZ600         "/>
    <x v="20"/>
    <d v="2015-08-31T00:00:00"/>
    <n v="100"/>
    <n v="138"/>
    <n v="13800"/>
    <s v="HEFEI, CHINA                                 "/>
    <s v="JESSICA (AS)        "/>
    <n v="150872"/>
    <m/>
    <n v="90896"/>
    <n v="100"/>
    <n v="0"/>
    <n v="25"/>
    <s v="RELEASED FOR SHIPMENT         "/>
    <n v="125"/>
    <x v="1"/>
    <s v="ACT"/>
    <x v="0"/>
  </r>
  <r>
    <s v="22/08/2015-31/08/2015"/>
    <x v="17"/>
    <x v="2"/>
    <x v="4"/>
    <x v="0"/>
    <s v="UB7030FF       "/>
    <x v="20"/>
    <d v="2015-08-31T00:00:00"/>
    <n v="105"/>
    <n v="0"/>
    <n v="0"/>
    <s v="HEFEI, CHINA                                 "/>
    <s v="CORY                "/>
    <n v="150881"/>
    <m/>
    <n v="90897"/>
    <n v="200"/>
    <n v="0"/>
    <n v="25"/>
    <s v="REPORT OF SURVEY              "/>
    <n v="225"/>
    <x v="1"/>
    <s v="ACT"/>
    <x v="0"/>
  </r>
  <r>
    <s v="22/08/2015-31/08/2015"/>
    <x v="17"/>
    <x v="1"/>
    <x v="4"/>
    <x v="0"/>
    <s v="BLF600         "/>
    <x v="20"/>
    <d v="2015-08-31T00:00:00"/>
    <n v="100"/>
    <n v="125"/>
    <n v="12500"/>
    <s v="HEFEI, CHINA                                 "/>
    <s v="JESSICA (AS)        "/>
    <n v="150892"/>
    <m/>
    <n v="90898"/>
    <n v="100"/>
    <n v="0"/>
    <n v="25"/>
    <s v="RELEASED FOR SHIPMENT         "/>
    <n v="125"/>
    <x v="1"/>
    <s v="ACT"/>
    <x v="0"/>
  </r>
  <r>
    <s v="22/08/2015-31/08/2015"/>
    <x v="17"/>
    <x v="2"/>
    <x v="4"/>
    <x v="0"/>
    <s v="R50263W        "/>
    <x v="20"/>
    <d v="2015-08-29T00:00:00"/>
    <n v="264"/>
    <n v="0"/>
    <n v="0"/>
    <s v="NINGBO, CHINA                                "/>
    <s v="JERRY (EM)          "/>
    <n v="150818"/>
    <m/>
    <n v="90981"/>
    <n v="200"/>
    <n v="0"/>
    <n v="35"/>
    <s v="REPORT OF SURVEY              "/>
    <n v="235"/>
    <x v="1"/>
    <s v="ACT"/>
    <x v="0"/>
  </r>
  <r>
    <s v="22/08/2015-31/08/2015"/>
    <x v="17"/>
    <x v="1"/>
    <x v="4"/>
    <x v="0"/>
    <s v="TS55184W       "/>
    <x v="58"/>
    <d v="2015-08-24T00:00:00"/>
    <n v="152"/>
    <n v="178"/>
    <n v="27056"/>
    <s v="CONGHUA, CHINA                               "/>
    <s v="LUCY, JOEY (EM)     "/>
    <n v="150627"/>
    <m/>
    <n v="90899"/>
    <n v="200"/>
    <n v="0"/>
    <n v="90"/>
    <s v="PENDING BUYER'S DECISION      "/>
    <n v="290"/>
    <x v="1"/>
    <s v="ACT"/>
    <x v="0"/>
  </r>
  <r>
    <s v="22/08/2015-31/08/2015"/>
    <x v="17"/>
    <x v="1"/>
    <x v="4"/>
    <x v="0"/>
    <s v="CF250LW        "/>
    <x v="18"/>
    <d v="2015-08-24T00:00:00"/>
    <n v="103"/>
    <n v="135"/>
    <n v="13905"/>
    <s v="QING DAO, CHINA                              "/>
    <s v="PAUL (CK)           "/>
    <n v="150623"/>
    <m/>
    <n v="90901"/>
    <n v="200"/>
    <n v="45"/>
    <n v="280"/>
    <s v="RELEASED FOR SHIPMENT         "/>
    <n v="525"/>
    <x v="1"/>
    <s v="ACT"/>
    <x v="0"/>
  </r>
  <r>
    <s v="22/08/2015-31/08/2015"/>
    <x v="17"/>
    <x v="2"/>
    <x v="4"/>
    <x v="0"/>
    <s v="CF250LW        "/>
    <x v="18"/>
    <d v="2015-08-25T00:00:00"/>
    <n v="103"/>
    <n v="0"/>
    <n v="0"/>
    <s v="QINGDAO, CHINA                               "/>
    <s v="PAUL (EM)           "/>
    <n v="150666"/>
    <m/>
    <n v="90902"/>
    <n v="200"/>
    <n v="45"/>
    <n v="20"/>
    <s v="REPORT OF SURVEY              "/>
    <n v="265"/>
    <x v="1"/>
    <s v="ACT"/>
    <x v="0"/>
  </r>
  <r>
    <s v="22/08/2015-31/08/2015"/>
    <x v="17"/>
    <x v="1"/>
    <x v="4"/>
    <x v="0"/>
    <s v="CF100LW        "/>
    <x v="18"/>
    <d v="2015-08-31T00:00:00"/>
    <n v="196"/>
    <n v="89"/>
    <n v="17444"/>
    <s v="QINGDAO, CHINA                               "/>
    <s v="PAUL (EM)           "/>
    <n v="150857"/>
    <m/>
    <n v="90903"/>
    <n v="100"/>
    <n v="45"/>
    <n v="10"/>
    <s v="RELEASED FOR SHIPMENT         "/>
    <n v="155"/>
    <x v="1"/>
    <s v="ACT"/>
    <x v="0"/>
  </r>
  <r>
    <s v="22/08/2015-31/08/2015"/>
    <x v="17"/>
    <x v="1"/>
    <x v="4"/>
    <x v="0"/>
    <s v="CF200LW        "/>
    <x v="18"/>
    <d v="2015-08-31T00:00:00"/>
    <n v="98"/>
    <n v="117"/>
    <n v="11466"/>
    <s v="QING DAO, CHINA                              "/>
    <s v="PAUL (CK)           "/>
    <n v="150858"/>
    <m/>
    <n v="90904"/>
    <n v="100"/>
    <n v="45"/>
    <n v="270"/>
    <s v="RELEASED FOR SHIPMENT         "/>
    <n v="415"/>
    <x v="1"/>
    <s v="ACT"/>
    <x v="0"/>
  </r>
  <r>
    <s v="22/08/2015-31/08/2015"/>
    <x v="17"/>
    <x v="2"/>
    <x v="4"/>
    <x v="0"/>
    <s v="L5010W         "/>
    <x v="17"/>
    <d v="2015-08-21T00:00:00"/>
    <n v="264"/>
    <n v="0"/>
    <n v="0"/>
    <s v="HE FEI, CHINA                                "/>
    <s v="JESSICA (CK)        "/>
    <n v="150605"/>
    <m/>
    <n v="91115"/>
    <n v="200"/>
    <n v="0"/>
    <n v="25"/>
    <s v="REPORT OF SURVEY              "/>
    <n v="225"/>
    <x v="1"/>
    <s v="ACT"/>
    <x v="0"/>
  </r>
  <r>
    <s v="01/08/2015-07/08/2015"/>
    <x v="2"/>
    <x v="0"/>
    <x v="4"/>
    <x v="0"/>
    <s v="01/71533/0     "/>
    <x v="59"/>
    <d v="2015-08-04T00:00:00"/>
    <n v="2400"/>
    <n v="4.8499999999999996"/>
    <n v="11640"/>
    <s v="TAIWAN                                       "/>
    <s v="LILY (EM)           "/>
    <n v="150062"/>
    <m/>
    <n v="90382"/>
    <n v="200"/>
    <n v="0"/>
    <n v="65"/>
    <s v="RELEASED FOR SHIPMENT         "/>
    <n v="265"/>
    <x v="2"/>
    <s v="ACT"/>
    <x v="0"/>
  </r>
  <r>
    <s v="01/08/2015-07/08/2015"/>
    <x v="2"/>
    <x v="1"/>
    <x v="4"/>
    <x v="0"/>
    <s v="OFRC20NB       "/>
    <x v="13"/>
    <d v="2015-08-01T00:00:00"/>
    <n v="1258"/>
    <n v="22.59"/>
    <n v="28418.22"/>
    <s v="CIXI, CHINA                                  "/>
    <s v="PHONE (CK)          "/>
    <n v="149977"/>
    <m/>
    <n v="90384"/>
    <n v="200"/>
    <n v="0"/>
    <n v="17.5"/>
    <s v="REJECTED FOR SHIPMENT         "/>
    <n v="217.5"/>
    <x v="2"/>
    <s v="ACT"/>
    <x v="0"/>
  </r>
  <r>
    <s v="01/08/2015-07/08/2015"/>
    <x v="2"/>
    <x v="1"/>
    <x v="4"/>
    <x v="0"/>
    <s v="OFRC20N        "/>
    <x v="13"/>
    <d v="2015-08-01T00:00:00"/>
    <n v="1258"/>
    <n v="22.59"/>
    <n v="28418.22"/>
    <s v="CIXI, CHINA                                  "/>
    <s v="SIMON, PHONE (CK)   "/>
    <n v="149994"/>
    <m/>
    <n v="90385"/>
    <n v="200"/>
    <n v="0"/>
    <n v="17.5"/>
    <s v="RELEASED FOR SHIPMENT         "/>
    <n v="217.5"/>
    <x v="2"/>
    <s v="ACT"/>
    <x v="0"/>
  </r>
  <r>
    <s v="01/08/2015-07/08/2015"/>
    <x v="2"/>
    <x v="1"/>
    <x v="4"/>
    <x v="0"/>
    <s v="OFRC15N        "/>
    <x v="13"/>
    <d v="2015-08-03T00:00:00"/>
    <n v="1500"/>
    <n v="19.350000000000001"/>
    <n v="29025.000000000004"/>
    <s v="CIXI, CHINA                                  "/>
    <s v="PHONE (DYLAN)       "/>
    <n v="150024"/>
    <m/>
    <n v="90386"/>
    <n v="200"/>
    <n v="0"/>
    <n v="35"/>
    <s v="RELEASED FOR SHIPMENT         "/>
    <n v="235"/>
    <x v="2"/>
    <s v="ACT"/>
    <x v="0"/>
  </r>
  <r>
    <s v="01/08/2015-07/08/2015"/>
    <x v="2"/>
    <x v="1"/>
    <x v="4"/>
    <x v="0"/>
    <s v="NOC ECO 25TLS  "/>
    <x v="13"/>
    <d v="2015-08-04T00:00:00"/>
    <n v="459"/>
    <n v="26.23"/>
    <n v="12039.57"/>
    <s v="CIXI, CHINA                                  "/>
    <s v="PHONE (CK)          "/>
    <n v="150050"/>
    <m/>
    <n v="90387"/>
    <n v="200"/>
    <n v="0"/>
    <n v="17.5"/>
    <s v="RELEASED FOR SHIPMENT         "/>
    <n v="217.5"/>
    <x v="2"/>
    <s v="ACT"/>
    <x v="0"/>
  </r>
  <r>
    <s v="01/08/2015-07/08/2015"/>
    <x v="2"/>
    <x v="1"/>
    <x v="4"/>
    <x v="0"/>
    <s v="NOC ECO 20TLS  "/>
    <x v="13"/>
    <d v="2015-08-04T00:00:00"/>
    <n v="621"/>
    <n v="22.94"/>
    <n v="14245.740000000002"/>
    <s v="NINGBO, CHINA                                "/>
    <s v="ALAN (EM)           "/>
    <n v="150057"/>
    <m/>
    <n v="90388"/>
    <n v="200"/>
    <n v="0"/>
    <n v="17.5"/>
    <s v="RELEASED FOR SHIPMENT         "/>
    <n v="217.5"/>
    <x v="2"/>
    <s v="ACT"/>
    <x v="0"/>
  </r>
  <r>
    <s v="01/08/2015-07/08/2015"/>
    <x v="2"/>
    <x v="1"/>
    <x v="4"/>
    <x v="0"/>
    <s v="NOC ECO 20TLS I"/>
    <x v="13"/>
    <d v="2015-08-05T00:00:00"/>
    <n v="2202"/>
    <n v="26.13"/>
    <n v="57538.259999999995"/>
    <s v="CIXI, CHINA                                  "/>
    <s v="PHONE (CK)          "/>
    <n v="150077"/>
    <m/>
    <n v="90389"/>
    <n v="287.7"/>
    <n v="0"/>
    <n v="35"/>
    <s v="RELEASED FOR SHIPMENT         "/>
    <n v="322.7"/>
    <x v="2"/>
    <s v="ACT"/>
    <x v="0"/>
  </r>
  <r>
    <s v="01/08/2015-07/08/2015"/>
    <x v="2"/>
    <x v="1"/>
    <x v="4"/>
    <x v="0"/>
    <s v="CDE2TI         "/>
    <x v="13"/>
    <d v="2015-08-06T00:00:00"/>
    <n v="540"/>
    <n v="49.38"/>
    <n v="26665.200000000001"/>
    <s v="CIXI, CHINA                                  "/>
    <s v="PHONE (CK)          "/>
    <n v="150124"/>
    <m/>
    <n v="90390"/>
    <n v="200"/>
    <n v="0"/>
    <n v="35"/>
    <s v="RELEASED FOR SHIPMENT         "/>
    <n v="235"/>
    <x v="2"/>
    <s v="ACT"/>
    <x v="0"/>
  </r>
  <r>
    <s v="01/08/2015-07/08/2015"/>
    <x v="2"/>
    <x v="1"/>
    <x v="4"/>
    <x v="0"/>
    <s v="MBL20 (055354) "/>
    <x v="14"/>
    <d v="2015-08-01T00:00:00"/>
    <n v="224"/>
    <n v="107.26"/>
    <n v="24026.240000000002"/>
    <s v="NING BO, CHINA                               "/>
    <s v="JOYCE, LAKE (DYLAN) "/>
    <n v="149984"/>
    <m/>
    <n v="90391"/>
    <n v="120.1"/>
    <n v="0"/>
    <n v="15"/>
    <s v="RELEASED FOR SHIPMENT         "/>
    <n v="135.1"/>
    <x v="2"/>
    <s v="ACT"/>
    <x v="0"/>
  </r>
  <r>
    <s v="01/08/2015-07/08/2015"/>
    <x v="2"/>
    <x v="1"/>
    <x v="4"/>
    <x v="0"/>
    <s v="YEO20          "/>
    <x v="14"/>
    <d v="2015-08-03T00:00:00"/>
    <n v="1290"/>
    <n v="35.1"/>
    <n v="45279"/>
    <s v="NING BO, CHINA                               "/>
    <s v="SUNNY, ALAN (DYLAN) "/>
    <n v="150021"/>
    <m/>
    <n v="90392"/>
    <n v="226.4"/>
    <n v="0"/>
    <n v="15"/>
    <s v="RELEASED FOR SHIPMENT         "/>
    <n v="241.4"/>
    <x v="2"/>
    <s v="ACT"/>
    <x v="0"/>
  </r>
  <r>
    <s v="01/08/2015-07/08/2015"/>
    <x v="2"/>
    <x v="1"/>
    <x v="4"/>
    <x v="0"/>
    <s v="CLB20N         "/>
    <x v="14"/>
    <d v="2015-08-04T00:00:00"/>
    <n v="180"/>
    <n v="52.96"/>
    <n v="9532.7999999999993"/>
    <s v="NINGBO, CHINA                                "/>
    <s v="SUNNY (DYLAN)       "/>
    <n v="150051"/>
    <m/>
    <n v="90393"/>
    <n v="80"/>
    <n v="0"/>
    <n v="15"/>
    <s v="RELEASED FOR SHIPMENT         "/>
    <n v="95"/>
    <x v="2"/>
    <s v="ACT"/>
    <x v="0"/>
  </r>
  <r>
    <s v="01/08/2015-07/08/2015"/>
    <x v="2"/>
    <x v="1"/>
    <x v="4"/>
    <x v="0"/>
    <s v="SKG20BLN       "/>
    <x v="14"/>
    <d v="2015-08-04T00:00:00"/>
    <n v="232"/>
    <n v="99.88"/>
    <n v="23172.16"/>
    <s v="NINGBO, CHINA                                "/>
    <s v="SUNNY, ERIC (DYLAN) "/>
    <n v="150052"/>
    <m/>
    <n v="90394"/>
    <n v="115.9"/>
    <n v="0"/>
    <n v="15"/>
    <s v="RELEASED FOR SHIPMENT         "/>
    <n v="130.9"/>
    <x v="2"/>
    <s v="ACT"/>
    <x v="0"/>
  </r>
  <r>
    <s v="01/08/2015-07/08/2015"/>
    <x v="2"/>
    <x v="1"/>
    <x v="4"/>
    <x v="0"/>
    <s v="SKG20BL        "/>
    <x v="14"/>
    <d v="2015-08-04T00:00:00"/>
    <n v="190"/>
    <n v="95.65"/>
    <n v="18173.5"/>
    <s v="NING BO, CHINA                               "/>
    <s v="SIMON, SUNNY (CK)   "/>
    <n v="150053"/>
    <m/>
    <n v="90395"/>
    <n v="90.9"/>
    <n v="0"/>
    <n v="15"/>
    <s v="RELEASED FOR SHIPMENT         "/>
    <n v="105.9"/>
    <x v="2"/>
    <s v="ACT"/>
    <x v="0"/>
  </r>
  <r>
    <s v="01/08/2015-07/08/2015"/>
    <x v="2"/>
    <x v="1"/>
    <x v="4"/>
    <x v="0"/>
    <s v="VIOTTA RC EU   "/>
    <x v="14"/>
    <d v="2015-08-05T00:00:00"/>
    <n v="68"/>
    <n v="102.28"/>
    <n v="6955.04"/>
    <s v="NINGBO, CHINA                                "/>
    <s v="JOYCE (CK)          "/>
    <n v="150090"/>
    <m/>
    <n v="90397"/>
    <n v="100"/>
    <n v="0"/>
    <n v="15"/>
    <s v="RELEASED FOR SHIPMENT         "/>
    <n v="115"/>
    <x v="2"/>
    <s v="ACT"/>
    <x v="0"/>
  </r>
  <r>
    <s v="01/08/2015-07/08/2015"/>
    <x v="2"/>
    <x v="1"/>
    <x v="4"/>
    <x v="0"/>
    <s v="ZAM20          "/>
    <x v="14"/>
    <d v="2015-08-05T00:00:00"/>
    <n v="429"/>
    <n v="60.27"/>
    <n v="25855.83"/>
    <s v="NINGBO, CHINA                                "/>
    <s v="SIMON, SUNNY (DYLAN)"/>
    <n v="150094"/>
    <m/>
    <n v="90398"/>
    <n v="160"/>
    <n v="0"/>
    <n v="15"/>
    <s v="RELEASED FOR SHIPMENT         "/>
    <n v="175"/>
    <x v="2"/>
    <s v="ACT"/>
    <x v="0"/>
  </r>
  <r>
    <s v="01/08/2015-07/08/2015"/>
    <x v="2"/>
    <x v="1"/>
    <x v="4"/>
    <x v="0"/>
    <s v="CHV20N (046383)"/>
    <x v="14"/>
    <d v="2015-08-06T00:00:00"/>
    <n v="315"/>
    <n v="106.23"/>
    <n v="33462.450000000004"/>
    <s v="NINGBO, CHINA                                "/>
    <s v="JOYCE, SUNNY (CK)   "/>
    <n v="150126"/>
    <m/>
    <n v="90399"/>
    <n v="167.3"/>
    <n v="0"/>
    <n v="15"/>
    <s v="RELEASED FOR SHIPMENT         "/>
    <n v="182.3"/>
    <x v="2"/>
    <s v="ACT"/>
    <x v="0"/>
  </r>
  <r>
    <s v="08/08/2015-14/08/2015"/>
    <x v="2"/>
    <x v="1"/>
    <x v="4"/>
    <x v="0"/>
    <s v="DXSTG25        "/>
    <x v="16"/>
    <d v="2015-08-10T00:00:00"/>
    <n v="1360"/>
    <n v="47"/>
    <n v="63920"/>
    <s v="SHENZHEN, CHINA                              "/>
    <s v="PAUL ANN (EM)       "/>
    <n v="150225"/>
    <m/>
    <n v="90478"/>
    <n v="319.60000000000002"/>
    <n v="0"/>
    <n v="40"/>
    <s v="RELEASED FOR SHIPMENT         "/>
    <n v="359.6"/>
    <x v="2"/>
    <s v="ACT"/>
    <x v="0"/>
  </r>
  <r>
    <s v="08/08/2015-14/08/2015"/>
    <x v="2"/>
    <x v="1"/>
    <x v="4"/>
    <x v="0"/>
    <s v="DXGL02         "/>
    <x v="54"/>
    <d v="2015-08-14T00:00:00"/>
    <n v="5040"/>
    <n v="23.18"/>
    <n v="116827.2"/>
    <s v="SHENZHEN, CHINA                              "/>
    <s v="ANN, BETTY (EM)     "/>
    <n v="150357"/>
    <m/>
    <n v="90479"/>
    <n v="584.1"/>
    <n v="0"/>
    <n v="65"/>
    <s v="RELEASED FOR SHIPMENT         "/>
    <n v="649.1"/>
    <x v="2"/>
    <s v="ACT"/>
    <x v="0"/>
  </r>
  <r>
    <s v="08/08/2015-14/08/2015"/>
    <x v="2"/>
    <x v="1"/>
    <x v="4"/>
    <x v="0"/>
    <s v="CDE3ECC ISRAEL "/>
    <x v="13"/>
    <d v="2015-08-07T00:00:00"/>
    <n v="173"/>
    <n v="57.84"/>
    <n v="10006.32"/>
    <s v="CIXI, CHINA                                  "/>
    <s v="PERRY (CK)          "/>
    <n v="150153"/>
    <m/>
    <n v="90480"/>
    <n v="100"/>
    <n v="0"/>
    <n v="15"/>
    <s v="RELEASED FOR SHIPMENT         "/>
    <n v="115"/>
    <x v="2"/>
    <s v="ACT"/>
    <x v="0"/>
  </r>
  <r>
    <s v="08/08/2015-14/08/2015"/>
    <x v="2"/>
    <x v="1"/>
    <x v="4"/>
    <x v="0"/>
    <s v="CDE2ECC ISRAEL "/>
    <x v="13"/>
    <d v="2015-08-07T00:00:00"/>
    <n v="216"/>
    <n v="37.840000000000003"/>
    <n v="8173.4400000000005"/>
    <s v="CIXI, CHINA                                  "/>
    <s v="ALAN (CK)           "/>
    <n v="150155"/>
    <m/>
    <n v="90481"/>
    <n v="100"/>
    <n v="0"/>
    <n v="15"/>
    <s v="RELEASED FOR SHIPMENT         "/>
    <n v="115"/>
    <x v="2"/>
    <s v="ACT"/>
    <x v="0"/>
  </r>
  <r>
    <s v="08/08/2015-14/08/2015"/>
    <x v="2"/>
    <x v="1"/>
    <x v="4"/>
    <x v="0"/>
    <s v="NOC ECO 25TLS I"/>
    <x v="13"/>
    <d v="2015-08-08T00:00:00"/>
    <n v="1350"/>
    <n v="26.44"/>
    <n v="35694"/>
    <s v="CIXI, CHINA                                  "/>
    <s v="SIMON, PHONE (CK)   "/>
    <n v="150162"/>
    <m/>
    <n v="90482"/>
    <n v="200"/>
    <n v="0"/>
    <n v="15"/>
    <s v="REJECTED FOR SHIPMENT         "/>
    <n v="215"/>
    <x v="2"/>
    <s v="ACT"/>
    <x v="0"/>
  </r>
  <r>
    <s v="08/08/2015-14/08/2015"/>
    <x v="2"/>
    <x v="1"/>
    <x v="4"/>
    <x v="0"/>
    <s v="NOC ECO 15TLS I"/>
    <x v="13"/>
    <d v="2015-08-08T00:00:00"/>
    <n v="1800"/>
    <n v="19.87"/>
    <n v="35766"/>
    <s v="CIXI, CHINA                                  "/>
    <s v="PHONE (CK)          "/>
    <n v="150163"/>
    <m/>
    <n v="90483"/>
    <n v="200"/>
    <n v="0"/>
    <n v="15"/>
    <s v="RELEASED FOR SHIPMENT         "/>
    <n v="215"/>
    <x v="2"/>
    <s v="ACT"/>
    <x v="0"/>
  </r>
  <r>
    <s v="08/08/2015-14/08/2015"/>
    <x v="2"/>
    <x v="1"/>
    <x v="4"/>
    <x v="0"/>
    <s v="CDE3ECC ISRAEL "/>
    <x v="13"/>
    <d v="2015-08-10T00:00:00"/>
    <n v="432"/>
    <n v="67.02"/>
    <n v="28952.639999999999"/>
    <s v="CIXI, CHINA                                  "/>
    <s v="PHONE (CK)          "/>
    <n v="150220"/>
    <m/>
    <n v="90484"/>
    <n v="200"/>
    <n v="0"/>
    <n v="35"/>
    <s v="PENDING BUYER'S DECISION      "/>
    <n v="235"/>
    <x v="2"/>
    <s v="ACT"/>
    <x v="0"/>
  </r>
  <r>
    <s v="08/08/2015-14/08/2015"/>
    <x v="2"/>
    <x v="1"/>
    <x v="4"/>
    <x v="0"/>
    <s v="CDE2ECC ISRAEL "/>
    <x v="13"/>
    <d v="2015-08-11T00:00:00"/>
    <n v="540"/>
    <n v="57.84"/>
    <n v="31233.600000000002"/>
    <s v="CIXI, CHINA                                  "/>
    <s v="PHONE (CK)          "/>
    <n v="150258"/>
    <m/>
    <n v="90485"/>
    <n v="200"/>
    <n v="0"/>
    <n v="17.5"/>
    <s v="RELEASED FOR SHIPMENT         "/>
    <n v="217.5"/>
    <x v="2"/>
    <s v="ACT"/>
    <x v="0"/>
  </r>
  <r>
    <s v="08/08/2015-14/08/2015"/>
    <x v="2"/>
    <x v="1"/>
    <x v="4"/>
    <x v="0"/>
    <s v="OFC2000TiB     "/>
    <x v="13"/>
    <d v="2015-08-11T00:00:00"/>
    <n v="2348"/>
    <n v="26.2"/>
    <n v="61517.599999999999"/>
    <s v="CIXI, CHINA                                  "/>
    <s v="ALAN (CK)           "/>
    <n v="150260"/>
    <m/>
    <n v="90486"/>
    <n v="307.60000000000002"/>
    <n v="0"/>
    <n v="17.5"/>
    <s v="REJECTED FOR SHIPMENT         "/>
    <n v="325.10000000000002"/>
    <x v="2"/>
    <s v="ACT"/>
    <x v="0"/>
  </r>
  <r>
    <s v="08/08/2015-14/08/2015"/>
    <x v="2"/>
    <x v="1"/>
    <x v="4"/>
    <x v="0"/>
    <s v="OFRC20TIN      "/>
    <x v="13"/>
    <d v="2015-08-12T00:00:00"/>
    <n v="1258"/>
    <n v="28.37"/>
    <n v="35689.46"/>
    <s v="CIXI, CHINA                                  "/>
    <s v="PHONE (CK)          "/>
    <n v="150302"/>
    <m/>
    <n v="90487"/>
    <n v="200"/>
    <n v="0"/>
    <n v="35"/>
    <s v="RELEASED FOR SHIPMENT         "/>
    <n v="235"/>
    <x v="2"/>
    <s v="ACT"/>
    <x v="0"/>
  </r>
  <r>
    <s v="08/08/2015-14/08/2015"/>
    <x v="2"/>
    <x v="1"/>
    <x v="4"/>
    <x v="0"/>
    <s v="CDE2TI         "/>
    <x v="13"/>
    <d v="2015-08-13T00:00:00"/>
    <n v="540"/>
    <n v="49.38"/>
    <n v="26665.200000000001"/>
    <s v="CIXI, CHINA                                  "/>
    <s v="ALAN (CK)           "/>
    <n v="150338"/>
    <m/>
    <n v="90488"/>
    <n v="200"/>
    <n v="0"/>
    <n v="35"/>
    <s v="PENDING BUYER'S DECISION      "/>
    <n v="235"/>
    <x v="2"/>
    <s v="ACT"/>
    <x v="0"/>
  </r>
  <r>
    <s v="08/08/2015-14/08/2015"/>
    <x v="2"/>
    <x v="1"/>
    <x v="4"/>
    <x v="0"/>
    <s v="VTA20 (Korea)  "/>
    <x v="14"/>
    <d v="2015-08-08T00:00:00"/>
    <n v="258"/>
    <n v="42.91"/>
    <n v="11070.779999999999"/>
    <s v="NINGBO, CHINA                                "/>
    <s v="SUNNY, ALAN (CK)    "/>
    <n v="150164"/>
    <m/>
    <n v="90490"/>
    <n v="80"/>
    <n v="0"/>
    <n v="15"/>
    <s v="RELEASED FOR SHIPMENT         "/>
    <n v="95"/>
    <x v="2"/>
    <s v="ACT"/>
    <x v="0"/>
  </r>
  <r>
    <s v="08/08/2015-14/08/2015"/>
    <x v="2"/>
    <x v="1"/>
    <x v="4"/>
    <x v="0"/>
    <s v="DF2608-EU      "/>
    <x v="14"/>
    <d v="2015-08-07T00:00:00"/>
    <n v="173"/>
    <n v="93.3"/>
    <n v="16140.9"/>
    <s v="NING BO, CHINA                               "/>
    <s v="SUNNY, JOYCE (CK)   "/>
    <n v="150169"/>
    <m/>
    <n v="90491"/>
    <n v="80.7"/>
    <n v="0"/>
    <n v="15"/>
    <s v="RELEASED FOR SHIPMENT         "/>
    <n v="95.7"/>
    <x v="2"/>
    <s v="ACT"/>
    <x v="0"/>
  </r>
  <r>
    <s v="08/08/2015-14/08/2015"/>
    <x v="2"/>
    <x v="1"/>
    <x v="4"/>
    <x v="0"/>
    <s v="BTK20W         "/>
    <x v="14"/>
    <d v="2015-08-10T00:00:00"/>
    <n v="1053"/>
    <n v="51.77"/>
    <n v="54513.810000000005"/>
    <s v="NING BO, CHINA                               "/>
    <s v="JOYCE, SUNNY (CK)   "/>
    <n v="150217"/>
    <m/>
    <n v="90492"/>
    <n v="272.60000000000002"/>
    <n v="0"/>
    <n v="15"/>
    <s v="PENDING BUYER'S DECISION      "/>
    <n v="287.60000000000002"/>
    <x v="2"/>
    <s v="ACT"/>
    <x v="0"/>
  </r>
  <r>
    <s v="08/08/2015-14/08/2015"/>
    <x v="2"/>
    <x v="1"/>
    <x v="4"/>
    <x v="0"/>
    <s v="SP16 (032331)  "/>
    <x v="14"/>
    <d v="2015-07-27T00:00:00"/>
    <n v="312"/>
    <n v="203.5"/>
    <n v="63492"/>
    <s v="NINGBO, CHINA                                "/>
    <s v="SIMON, ZITA (CK)    "/>
    <n v="150218"/>
    <m/>
    <n v="90493"/>
    <n v="317.5"/>
    <n v="0"/>
    <n v="15"/>
    <s v="RELEASED FOR SHIPMENT         "/>
    <n v="332.5"/>
    <x v="2"/>
    <s v="ACT"/>
    <x v="0"/>
  </r>
  <r>
    <s v="08/08/2015-14/08/2015"/>
    <x v="2"/>
    <x v="1"/>
    <x v="4"/>
    <x v="0"/>
    <s v="CDW12WWN       "/>
    <x v="14"/>
    <d v="2015-08-12T00:00:00"/>
    <n v="39"/>
    <n v="116.43"/>
    <n v="4540.7700000000004"/>
    <s v="NING BO, CHINA                               "/>
    <s v="JOYCE, SIMON (CK)   "/>
    <n v="150293"/>
    <m/>
    <n v="90494"/>
    <n v="80"/>
    <n v="0"/>
    <n v="15"/>
    <s v="RELEASED FOR SHIPMENT         "/>
    <n v="95"/>
    <x v="2"/>
    <s v="ACT"/>
    <x v="0"/>
  </r>
  <r>
    <s v="08/08/2015-14/08/2015"/>
    <x v="2"/>
    <x v="1"/>
    <x v="4"/>
    <x v="0"/>
    <s v="CHA-MFD20-47526"/>
    <x v="14"/>
    <d v="2015-08-12T00:00:00"/>
    <n v="37"/>
    <n v="110.96"/>
    <n v="4105.5199999999995"/>
    <s v="NING BO, CHINA                               "/>
    <s v="JOYCE, SIMON (CK)   "/>
    <n v="150296"/>
    <m/>
    <n v="90495"/>
    <n v="80"/>
    <n v="0"/>
    <n v="15"/>
    <s v="RELEASED FOR SHIPMENT         "/>
    <n v="95"/>
    <x v="2"/>
    <s v="ACT"/>
    <x v="0"/>
  </r>
  <r>
    <s v="08/08/2015-14/08/2015"/>
    <x v="2"/>
    <x v="1"/>
    <x v="4"/>
    <x v="0"/>
    <s v="EFP9997AWREV19 "/>
    <x v="14"/>
    <d v="2015-08-12T00:00:00"/>
    <n v="52"/>
    <n v="13.49"/>
    <n v="701.48"/>
    <s v="NING BO, CHINA                               "/>
    <s v="JOYCE, SIMON (CK)   "/>
    <n v="150297"/>
    <m/>
    <n v="90496"/>
    <n v="80"/>
    <n v="0"/>
    <n v="15"/>
    <s v="RELEASED FOR SHIPMENT         "/>
    <n v="95"/>
    <x v="2"/>
    <s v="ACT"/>
    <x v="0"/>
  </r>
  <r>
    <s v="08/08/2015-14/08/2015"/>
    <x v="2"/>
    <x v="1"/>
    <x v="4"/>
    <x v="0"/>
    <s v="GOS20SUR       "/>
    <x v="14"/>
    <d v="2015-08-12T00:00:00"/>
    <n v="390"/>
    <n v="58.73"/>
    <n v="22904.699999999997"/>
    <s v="NINGBO, CHINA                                "/>
    <s v="SUNNY, ALAN (CK)    "/>
    <n v="150301"/>
    <m/>
    <n v="90497"/>
    <n v="160"/>
    <n v="0"/>
    <n v="15"/>
    <s v="RELEASED FOR SHIPMENT         "/>
    <n v="175"/>
    <x v="2"/>
    <s v="ACT"/>
    <x v="0"/>
  </r>
  <r>
    <s v="08/08/2015-14/08/2015"/>
    <x v="2"/>
    <x v="1"/>
    <x v="4"/>
    <x v="0"/>
    <s v="CHA-OKT20      "/>
    <x v="14"/>
    <d v="2015-08-13T00:00:00"/>
    <n v="458"/>
    <n v="60.66"/>
    <n v="27782.28"/>
    <s v="NINGBO, CHINA                                "/>
    <s v="SUNNY (CK)          "/>
    <n v="150337"/>
    <m/>
    <n v="90498"/>
    <n v="160"/>
    <n v="0"/>
    <n v="15"/>
    <s v="RELEASED FOR SHIPMENT         "/>
    <n v="175"/>
    <x v="2"/>
    <s v="ACT"/>
    <x v="0"/>
  </r>
  <r>
    <s v="15/08/2015-21/08/2015"/>
    <x v="2"/>
    <x v="1"/>
    <x v="4"/>
    <x v="0"/>
    <s v="WST4I          "/>
    <x v="63"/>
    <d v="2015-08-20T00:00:00"/>
    <n v="310"/>
    <n v="190.69"/>
    <n v="59113.9"/>
    <s v="XUZHOU, JIANGSU                              "/>
    <s v="PERRY (AS)          "/>
    <n v="150537"/>
    <m/>
    <n v="90637"/>
    <n v="295.60000000000002"/>
    <n v="0"/>
    <n v="55"/>
    <s v="PENDING BUYER'S DECISION      "/>
    <n v="350.6"/>
    <x v="2"/>
    <s v="ACT"/>
    <x v="0"/>
  </r>
  <r>
    <s v="15/08/2015-21/08/2015"/>
    <x v="2"/>
    <x v="1"/>
    <x v="4"/>
    <x v="0"/>
    <s v="JCB3UF         "/>
    <x v="54"/>
    <d v="2015-08-17T00:00:00"/>
    <n v="2160"/>
    <n v="20.91"/>
    <n v="45165.599999999999"/>
    <s v="HUIZHOU, CHINA                               "/>
    <s v="ANN, JULIE (EM)     "/>
    <n v="150444"/>
    <m/>
    <n v="90638"/>
    <n v="225.8"/>
    <n v="0"/>
    <n v="65"/>
    <s v="PENDING BUYER'S DECISION      "/>
    <n v="290.8"/>
    <x v="2"/>
    <s v="ACT"/>
    <x v="0"/>
  </r>
  <r>
    <s v="15/08/2015-21/08/2015"/>
    <x v="2"/>
    <x v="1"/>
    <x v="4"/>
    <x v="0"/>
    <s v="BRICO3000TLS   "/>
    <x v="54"/>
    <d v="2015-08-18T00:00:00"/>
    <n v="2160"/>
    <n v="22.82"/>
    <n v="49291.199999999997"/>
    <s v="HUIZHOU, CHINA                               "/>
    <s v="ZITA JASON (EM)     "/>
    <n v="150478"/>
    <m/>
    <n v="90639"/>
    <n v="246.5"/>
    <n v="0"/>
    <n v="65"/>
    <s v="RELEASED FOR SHIPMENT         "/>
    <n v="311.5"/>
    <x v="2"/>
    <s v="ACT"/>
    <x v="0"/>
  </r>
  <r>
    <s v="15/08/2015-21/08/2015"/>
    <x v="2"/>
    <x v="1"/>
    <x v="4"/>
    <x v="0"/>
    <s v="DXUF20TN       "/>
    <x v="54"/>
    <d v="2015-08-20T00:00:00"/>
    <n v="5544"/>
    <n v="11.48"/>
    <n v="63645.120000000003"/>
    <s v="HUIZHOU, CHINA                               "/>
    <s v="PAUL (EM)           "/>
    <n v="150542"/>
    <m/>
    <n v="90641"/>
    <n v="318.2"/>
    <n v="0"/>
    <n v="65"/>
    <s v="RELEASED FOR SHIPMENT         "/>
    <n v="383.2"/>
    <x v="2"/>
    <s v="ACT"/>
    <x v="0"/>
  </r>
  <r>
    <s v="15/08/2015-21/08/2015"/>
    <x v="2"/>
    <x v="1"/>
    <x v="4"/>
    <x v="0"/>
    <s v="DXFF30TSN      "/>
    <x v="54"/>
    <d v="2015-08-21T00:00:00"/>
    <n v="7140"/>
    <n v="12.69"/>
    <n v="90606.599999999991"/>
    <s v="HUIZHOU, CHINA                               "/>
    <s v="PAUL BETTY (EM)     "/>
    <n v="150560"/>
    <m/>
    <n v="90643"/>
    <n v="453"/>
    <n v="0"/>
    <n v="65"/>
    <s v="PENDING BUYER'S DECISION      "/>
    <n v="518"/>
    <x v="2"/>
    <s v="ACT"/>
    <x v="0"/>
  </r>
  <r>
    <s v="15/08/2015-21/08/2015"/>
    <x v="2"/>
    <x v="1"/>
    <x v="4"/>
    <x v="0"/>
    <s v="OFRB7N         "/>
    <x v="13"/>
    <d v="2015-08-14T00:00:00"/>
    <n v="1260"/>
    <n v="20.68"/>
    <n v="26056.799999999999"/>
    <s v="CIXI, CHINA                                  "/>
    <s v="ALAN (CK)           "/>
    <n v="150362"/>
    <m/>
    <n v="90644"/>
    <n v="200"/>
    <n v="0"/>
    <n v="35"/>
    <s v="RELEASED FOR SHIPMENT         "/>
    <n v="235"/>
    <x v="2"/>
    <s v="ACT"/>
    <x v="0"/>
  </r>
  <r>
    <s v="15/08/2015-21/08/2015"/>
    <x v="2"/>
    <x v="1"/>
    <x v="4"/>
    <x v="0"/>
    <s v="CADIZM         "/>
    <x v="13"/>
    <d v="2015-08-18T00:00:00"/>
    <n v="540"/>
    <n v="49.38"/>
    <n v="26665.200000000001"/>
    <s v="CIXI, CHINA                                  "/>
    <s v="ALAN (CK)           "/>
    <n v="150460"/>
    <m/>
    <n v="90645"/>
    <n v="200"/>
    <n v="0"/>
    <n v="35"/>
    <s v="PENDING BUYER'S DECISION      "/>
    <n v="235"/>
    <x v="2"/>
    <s v="ACT"/>
    <x v="0"/>
  </r>
  <r>
    <s v="15/08/2015-21/08/2015"/>
    <x v="2"/>
    <x v="1"/>
    <x v="4"/>
    <x v="0"/>
    <s v="CDE3Tie        "/>
    <x v="13"/>
    <d v="2015-08-19T00:00:00"/>
    <n v="864"/>
    <n v="58.55"/>
    <n v="50587.199999999997"/>
    <s v="CIXI, CHINA                                  "/>
    <s v="ALAN (CK)           "/>
    <n v="150507"/>
    <m/>
    <n v="90646"/>
    <n v="252.9"/>
    <n v="0"/>
    <n v="17.5"/>
    <s v="RELEASED FOR SHIPMENT         "/>
    <n v="270.39999999999998"/>
    <x v="2"/>
    <s v="ACT"/>
    <x v="0"/>
  </r>
  <r>
    <s v="15/08/2015-21/08/2015"/>
    <x v="2"/>
    <x v="1"/>
    <x v="4"/>
    <x v="0"/>
    <s v="OFRC20N        "/>
    <x v="13"/>
    <d v="2015-08-19T00:00:00"/>
    <n v="800"/>
    <n v="22.59"/>
    <n v="18072"/>
    <s v="CIXI, CHINA                                  "/>
    <s v="PHONE (CK)          "/>
    <n v="150508"/>
    <m/>
    <n v="90647"/>
    <n v="200"/>
    <n v="0"/>
    <n v="17.5"/>
    <s v="RELEASED FOR SHIPMENT         "/>
    <n v="217.5"/>
    <x v="2"/>
    <s v="ACT"/>
    <x v="0"/>
  </r>
  <r>
    <s v="15/08/2015-21/08/2015"/>
    <x v="2"/>
    <x v="1"/>
    <x v="4"/>
    <x v="0"/>
    <s v="402TSTi        "/>
    <x v="13"/>
    <d v="2015-08-20T00:00:00"/>
    <n v="2024"/>
    <n v="14.84"/>
    <n v="30036.16"/>
    <s v="CIXI, CHINA                                  "/>
    <s v="ALAN (CK)           "/>
    <n v="150531"/>
    <m/>
    <n v="90648"/>
    <n v="200"/>
    <n v="0"/>
    <n v="17.5"/>
    <s v="RELEASED FOR SHIPMENT         "/>
    <n v="217.5"/>
    <x v="2"/>
    <s v="ACT"/>
    <x v="0"/>
  </r>
  <r>
    <s v="15/08/2015-21/08/2015"/>
    <x v="2"/>
    <x v="1"/>
    <x v="4"/>
    <x v="0"/>
    <s v="NOC ECO 20LCD  "/>
    <x v="13"/>
    <d v="2015-08-20T00:00:00"/>
    <n v="528"/>
    <n v="28.39"/>
    <n v="14989.92"/>
    <s v="NING BO, CHINA                               "/>
    <s v="PHONE (CK)          "/>
    <n v="150532"/>
    <m/>
    <n v="90649"/>
    <n v="200"/>
    <n v="0"/>
    <n v="17.5"/>
    <s v="RELEASED FOR SHIPMENT         "/>
    <n v="217.5"/>
    <x v="2"/>
    <s v="ACT"/>
    <x v="0"/>
  </r>
  <r>
    <s v="15/08/2015-21/08/2015"/>
    <x v="2"/>
    <x v="1"/>
    <x v="4"/>
    <x v="0"/>
    <s v="BFD20N         "/>
    <x v="14"/>
    <d v="2015-08-14T00:00:00"/>
    <n v="568"/>
    <n v="47.83"/>
    <n v="27167.439999999999"/>
    <s v="NING BO, CHINA                               "/>
    <s v="SIMON, JOYCE (CK)   "/>
    <n v="150359"/>
    <m/>
    <n v="90650"/>
    <n v="160"/>
    <n v="0"/>
    <n v="15"/>
    <s v="RELEASED FOR SHIPMENT         "/>
    <n v="175"/>
    <x v="2"/>
    <s v="ACT"/>
    <x v="0"/>
  </r>
  <r>
    <s v="15/08/2015-21/08/2015"/>
    <x v="2"/>
    <x v="1"/>
    <x v="4"/>
    <x v="0"/>
    <s v="CAS20N         "/>
    <x v="14"/>
    <d v="2015-08-15T00:00:00"/>
    <n v="568"/>
    <n v="43.53"/>
    <n v="24725.040000000001"/>
    <s v="NINGBO, CHINA                                "/>
    <s v="JOYCE, SIMON (CK)   "/>
    <n v="150381"/>
    <m/>
    <n v="90651"/>
    <n v="160"/>
    <n v="0"/>
    <n v="15"/>
    <s v="RELEASED FOR SHIPMENT         "/>
    <n v="175"/>
    <x v="2"/>
    <s v="ACT"/>
    <x v="0"/>
  </r>
  <r>
    <s v="15/08/2015-21/08/2015"/>
    <x v="2"/>
    <x v="1"/>
    <x v="4"/>
    <x v="0"/>
    <s v="03/23239/0     "/>
    <x v="14"/>
    <d v="2015-08-17T00:00:00"/>
    <n v="390"/>
    <n v="60.27"/>
    <n v="23505.300000000003"/>
    <s v="NINGBO, CHINA                                "/>
    <s v="SUNNY, PHONE (EM)   "/>
    <n v="150412"/>
    <m/>
    <n v="90652"/>
    <n v="160"/>
    <n v="0"/>
    <n v="15"/>
    <s v="REJECTED FOR SHIPMENT         "/>
    <n v="175"/>
    <x v="2"/>
    <s v="ACT"/>
    <x v="0"/>
  </r>
  <r>
    <s v="15/08/2015-21/08/2015"/>
    <x v="2"/>
    <x v="1"/>
    <x v="4"/>
    <x v="0"/>
    <s v="DF3020-EU      "/>
    <x v="14"/>
    <d v="2015-08-18T00:00:00"/>
    <n v="293"/>
    <n v="119.57"/>
    <n v="35034.009999999995"/>
    <s v="NING BO, CHINA                               "/>
    <s v="JOYCE, PHONE (CK)   "/>
    <n v="150467"/>
    <m/>
    <n v="90653"/>
    <n v="175.2"/>
    <n v="0"/>
    <n v="15"/>
    <s v="RELEASED FOR SHIPMENT         "/>
    <n v="190.2"/>
    <x v="2"/>
    <s v="ACT"/>
    <x v="0"/>
  </r>
  <r>
    <s v="15/08/2015-21/08/2015"/>
    <x v="2"/>
    <x v="1"/>
    <x v="4"/>
    <x v="0"/>
    <s v="TAH20          "/>
    <x v="14"/>
    <d v="2015-08-18T00:00:00"/>
    <n v="180"/>
    <n v="39.79"/>
    <n v="7162.2"/>
    <s v="NING BO, CHINA                               "/>
    <s v="JOYCE (CK)          "/>
    <n v="150469"/>
    <m/>
    <n v="90654"/>
    <n v="80"/>
    <n v="0"/>
    <n v="15"/>
    <s v="RELEASED FOR SHIPMENT         "/>
    <n v="95"/>
    <x v="2"/>
    <s v="ACT"/>
    <x v="0"/>
  </r>
  <r>
    <s v="15/08/2015-21/08/2015"/>
    <x v="2"/>
    <x v="1"/>
    <x v="4"/>
    <x v="0"/>
    <s v="DF2608-EU      "/>
    <x v="14"/>
    <d v="2015-08-19T00:00:00"/>
    <n v="416"/>
    <n v="93.3"/>
    <n v="38812.799999999996"/>
    <s v="NING BO, CHINA                               "/>
    <s v="SUNNY, LAKE (CK)    "/>
    <n v="150506"/>
    <m/>
    <n v="90655"/>
    <n v="194.1"/>
    <n v="0"/>
    <n v="15"/>
    <s v="RELEASED FOR SHIPMENT         "/>
    <n v="209.1"/>
    <x v="2"/>
    <s v="ACT"/>
    <x v="0"/>
  </r>
  <r>
    <s v="15/08/2015-21/08/2015"/>
    <x v="2"/>
    <x v="1"/>
    <x v="4"/>
    <x v="0"/>
    <s v="RDY20          "/>
    <x v="14"/>
    <d v="2015-08-19T00:00:00"/>
    <n v="207"/>
    <n v="48.4"/>
    <n v="10018.799999999999"/>
    <s v="NING BO, CHINA                               "/>
    <s v="JOYCE (CK)          "/>
    <n v="150509"/>
    <m/>
    <n v="90656"/>
    <n v="80"/>
    <n v="0"/>
    <n v="15"/>
    <s v="RELEASED FOR SHIPMENT         "/>
    <n v="95"/>
    <x v="2"/>
    <s v="ACT"/>
    <x v="0"/>
  </r>
  <r>
    <s v="15/08/2015-21/08/2015"/>
    <x v="2"/>
    <x v="1"/>
    <x v="4"/>
    <x v="0"/>
    <s v="NSM20L         "/>
    <x v="14"/>
    <d v="2015-08-20T00:00:00"/>
    <n v="100"/>
    <n v="45.45"/>
    <n v="4545"/>
    <s v="NING BO, CHINA                               "/>
    <s v="JOYCE (CK)          "/>
    <n v="150530"/>
    <m/>
    <n v="90657"/>
    <n v="80"/>
    <n v="0"/>
    <n v="15"/>
    <s v="RELEASED FOR SHIPMENT         "/>
    <n v="95"/>
    <x v="2"/>
    <s v="ACT"/>
    <x v="0"/>
  </r>
  <r>
    <s v="15/08/2015-21/08/2015"/>
    <x v="2"/>
    <x v="1"/>
    <x v="4"/>
    <x v="0"/>
    <s v="LTH20          "/>
    <x v="14"/>
    <d v="2015-08-21T00:00:00"/>
    <n v="168"/>
    <n v="100.21"/>
    <n v="16835.28"/>
    <s v="NINGBO, CHINA                                "/>
    <s v="JOYCE               "/>
    <n v="150561"/>
    <m/>
    <n v="90658"/>
    <n v="84.2"/>
    <n v="0"/>
    <n v="15"/>
    <s v="RELEASED FOR SHIPMENT         "/>
    <n v="99.2"/>
    <x v="2"/>
    <s v="ACT"/>
    <x v="0"/>
  </r>
  <r>
    <s v="22/08/2015-31/08/2015"/>
    <x v="2"/>
    <x v="1"/>
    <x v="4"/>
    <x v="0"/>
    <s v="DXUF20TN       "/>
    <x v="54"/>
    <d v="2015-08-26T00:00:00"/>
    <n v="5544"/>
    <n v="11.48"/>
    <n v="63645.120000000003"/>
    <s v="HUIZHOU, CHINA                               "/>
    <s v="ANN, BETTY (EM)     "/>
    <n v="150704"/>
    <m/>
    <n v="90911"/>
    <n v="318.2"/>
    <n v="0"/>
    <n v="65"/>
    <s v="RELEASED FOR SHIPMENT         "/>
    <n v="383.2"/>
    <x v="2"/>
    <s v="ACT"/>
    <x v="0"/>
  </r>
  <r>
    <s v="22/08/2015-31/08/2015"/>
    <x v="2"/>
    <x v="1"/>
    <x v="4"/>
    <x v="0"/>
    <s v="JCB3UF         "/>
    <x v="54"/>
    <d v="2015-08-27T00:00:00"/>
    <n v="2070"/>
    <n v="22.89"/>
    <n v="47382.3"/>
    <s v="HUIZHOU, CHINA                               "/>
    <s v="ANN, BETTY (EM)     "/>
    <n v="150740"/>
    <m/>
    <n v="90912"/>
    <n v="236.9"/>
    <n v="0"/>
    <n v="65"/>
    <s v="RELEASED FOR SHIPMENT         "/>
    <n v="301.89999999999998"/>
    <x v="2"/>
    <s v="ACT"/>
    <x v="0"/>
  </r>
  <r>
    <s v="22/08/2015-31/08/2015"/>
    <x v="2"/>
    <x v="1"/>
    <x v="4"/>
    <x v="0"/>
    <s v="OFRC20TIN      "/>
    <x v="13"/>
    <d v="2015-08-22T00:00:00"/>
    <n v="270"/>
    <n v="28.38"/>
    <n v="7662.5999999999995"/>
    <s v="CIXI, CHINA                                  "/>
    <s v="PHONE (CK)          "/>
    <n v="150598"/>
    <m/>
    <n v="90915"/>
    <n v="200"/>
    <n v="0"/>
    <n v="35"/>
    <s v="RELEASED FOR SHIPMENT         "/>
    <n v="235"/>
    <x v="2"/>
    <s v="ACT"/>
    <x v="0"/>
  </r>
  <r>
    <s v="22/08/2015-31/08/2015"/>
    <x v="2"/>
    <x v="1"/>
    <x v="4"/>
    <x v="0"/>
    <s v="CDE3ECC        "/>
    <x v="13"/>
    <d v="2015-08-21T00:00:00"/>
    <n v="432"/>
    <n v="65.78"/>
    <n v="28416.959999999999"/>
    <s v="CIXI, CHINA                                  "/>
    <s v="SUNNY (CK)          "/>
    <n v="150599"/>
    <m/>
    <n v="90916"/>
    <n v="200"/>
    <n v="0"/>
    <n v="17.5"/>
    <s v="RELEASED FOR SHIPMENT         "/>
    <n v="217.5"/>
    <x v="2"/>
    <s v="ACT"/>
    <x v="0"/>
  </r>
  <r>
    <s v="22/08/2015-31/08/2015"/>
    <x v="2"/>
    <x v="1"/>
    <x v="4"/>
    <x v="0"/>
    <s v="402E           "/>
    <x v="13"/>
    <d v="2015-08-21T00:00:00"/>
    <n v="2024"/>
    <n v="21.57"/>
    <n v="43657.68"/>
    <s v="CIXI, CHIINA                                 "/>
    <s v="ALAN (EM)           "/>
    <n v="150600"/>
    <m/>
    <n v="90917"/>
    <n v="218.3"/>
    <n v="0"/>
    <n v="17.5"/>
    <s v="RELEASED ON CONCESSION        "/>
    <n v="235.8"/>
    <x v="2"/>
    <s v="ACT"/>
    <x v="0"/>
  </r>
  <r>
    <s v="22/08/2015-31/08/2015"/>
    <x v="2"/>
    <x v="1"/>
    <x v="4"/>
    <x v="0"/>
    <s v="CDE3ECC ISRAEL "/>
    <x v="13"/>
    <d v="2015-08-24T00:00:00"/>
    <n v="432"/>
    <n v="67.02"/>
    <n v="28952.639999999999"/>
    <s v="CIXI, CHINA                                  "/>
    <s v="PHONE (CK)          "/>
    <n v="150633"/>
    <m/>
    <n v="90918"/>
    <n v="200"/>
    <n v="0"/>
    <n v="17.5"/>
    <s v="RELEASED FOR SHIPMENT         "/>
    <n v="217.5"/>
    <x v="2"/>
    <s v="ACT"/>
    <x v="0"/>
  </r>
  <r>
    <s v="22/08/2015-31/08/2015"/>
    <x v="2"/>
    <x v="1"/>
    <x v="4"/>
    <x v="0"/>
    <s v="CDE2ECC ISRAEL "/>
    <x v="13"/>
    <d v="2015-08-24T00:00:00"/>
    <n v="540"/>
    <n v="57.84"/>
    <n v="31233.600000000002"/>
    <s v="CIXI, CHINA                                  "/>
    <s v="ALAN (CK)           "/>
    <n v="150634"/>
    <m/>
    <n v="90919"/>
    <n v="200"/>
    <n v="0"/>
    <n v="17.5"/>
    <s v="RELEASED FOR SHIPMENT         "/>
    <n v="217.5"/>
    <x v="2"/>
    <s v="ACT"/>
    <x v="0"/>
  </r>
  <r>
    <s v="22/08/2015-31/08/2015"/>
    <x v="2"/>
    <x v="1"/>
    <x v="4"/>
    <x v="0"/>
    <s v="CADIZM         "/>
    <x v="13"/>
    <d v="2015-08-25T00:00:00"/>
    <n v="540"/>
    <n v="49.38"/>
    <n v="26665.200000000001"/>
    <s v="CIXI, CHINA                                  "/>
    <s v="ALAN (CK)           "/>
    <n v="150663"/>
    <m/>
    <n v="90920"/>
    <n v="200"/>
    <n v="0"/>
    <n v="15"/>
    <s v="RELEASED FOR SHIPMENT         "/>
    <n v="215"/>
    <x v="2"/>
    <s v="ACT"/>
    <x v="0"/>
  </r>
  <r>
    <s v="22/08/2015-31/08/2015"/>
    <x v="2"/>
    <x v="1"/>
    <x v="4"/>
    <x v="0"/>
    <s v="CDE3ECC(205926)"/>
    <x v="13"/>
    <d v="2015-08-25T00:00:00"/>
    <n v="380"/>
    <n v="66.78"/>
    <n v="25376.400000000001"/>
    <s v="NING BO, CHINA                               "/>
    <s v="PHONE (CK)          "/>
    <n v="150668"/>
    <m/>
    <n v="90921"/>
    <n v="200"/>
    <n v="0"/>
    <n v="17.5"/>
    <s v="RELEASED FOR SHIPMENT         "/>
    <n v="217.5"/>
    <x v="2"/>
    <s v="ACT"/>
    <x v="0"/>
  </r>
  <r>
    <s v="22/08/2015-31/08/2015"/>
    <x v="2"/>
    <x v="1"/>
    <x v="4"/>
    <x v="0"/>
    <s v="402TSTi        "/>
    <x v="13"/>
    <d v="2015-08-26T00:00:00"/>
    <n v="1024"/>
    <n v="14.84"/>
    <n v="15196.16"/>
    <s v="CIXI, CHINA                                  "/>
    <s v="PHONE (CK)          "/>
    <n v="150710"/>
    <m/>
    <n v="90922"/>
    <n v="200"/>
    <n v="0"/>
    <n v="17.5"/>
    <s v="RELEASED FOR SHIPMENT         "/>
    <n v="217.5"/>
    <x v="2"/>
    <s v="ACT"/>
    <x v="0"/>
  </r>
  <r>
    <s v="22/08/2015-31/08/2015"/>
    <x v="2"/>
    <x v="1"/>
    <x v="4"/>
    <x v="0"/>
    <s v="OFRC15N        "/>
    <x v="13"/>
    <d v="2015-08-26T00:00:00"/>
    <n v="3000"/>
    <n v="19.350000000000001"/>
    <n v="58050.000000000007"/>
    <s v="CIXI, CHINA                                  "/>
    <s v="ALAN, PAUL (CK)     "/>
    <n v="150717"/>
    <m/>
    <n v="90923"/>
    <n v="290.25"/>
    <n v="0"/>
    <n v="17.5"/>
    <s v="RELEASED FOR SHIPMENT         "/>
    <n v="307.75"/>
    <x v="2"/>
    <s v="ACT"/>
    <x v="0"/>
  </r>
  <r>
    <s v="22/08/2015-31/08/2015"/>
    <x v="2"/>
    <x v="1"/>
    <x v="4"/>
    <x v="0"/>
    <s v="COR20TSTI      "/>
    <x v="13"/>
    <d v="2015-08-27T00:00:00"/>
    <n v="1008"/>
    <n v="29.46"/>
    <n v="29695.68"/>
    <s v="CIXI, CHINA                                  "/>
    <s v="PHONE, PAUL (CK)    "/>
    <n v="150749"/>
    <m/>
    <n v="90924"/>
    <n v="200"/>
    <n v="0"/>
    <n v="17.5"/>
    <s v="REJECTED FOR SHIPMENT         "/>
    <n v="217.5"/>
    <x v="2"/>
    <s v="ACT"/>
    <x v="0"/>
  </r>
  <r>
    <s v="22/08/2015-31/08/2015"/>
    <x v="2"/>
    <x v="1"/>
    <x v="4"/>
    <x v="0"/>
    <s v="COR15TS        "/>
    <x v="13"/>
    <d v="2015-08-27T00:00:00"/>
    <n v="1176"/>
    <n v="20.43"/>
    <n v="24025.68"/>
    <s v="NING BO, CHINA                               "/>
    <s v="ALAN (CK)           "/>
    <n v="150750"/>
    <m/>
    <n v="90925"/>
    <n v="200"/>
    <n v="0"/>
    <n v="17.5"/>
    <s v="RELEASED FOR SHIPMENT         "/>
    <n v="217.5"/>
    <x v="2"/>
    <s v="ACT"/>
    <x v="0"/>
  </r>
  <r>
    <s v="22/08/2015-31/08/2015"/>
    <x v="2"/>
    <x v="1"/>
    <x v="4"/>
    <x v="0"/>
    <s v="OFRC25NTIB     "/>
    <x v="13"/>
    <d v="2015-08-28T00:00:00"/>
    <n v="1080"/>
    <n v="31.62"/>
    <n v="34149.599999999999"/>
    <s v="CIXI, CHINA                                  "/>
    <s v="PHONE (CK)          "/>
    <n v="150785"/>
    <m/>
    <n v="90926"/>
    <n v="200"/>
    <n v="0"/>
    <n v="17.5"/>
    <s v="RELEASED FOR SHIPMENT         "/>
    <n v="217.5"/>
    <x v="2"/>
    <s v="ACT"/>
    <x v="0"/>
  </r>
  <r>
    <s v="22/08/2015-31/08/2015"/>
    <x v="2"/>
    <x v="1"/>
    <x v="4"/>
    <x v="0"/>
    <s v="402TSF         "/>
    <x v="13"/>
    <d v="2015-08-28T00:00:00"/>
    <n v="1000"/>
    <n v="18.59"/>
    <n v="18590"/>
    <s v="CIXI, CHINA                                  "/>
    <s v="PAUL, ERIC (CK)     "/>
    <n v="150786"/>
    <m/>
    <n v="90927"/>
    <n v="200"/>
    <n v="0"/>
    <n v="17.5"/>
    <s v="REJECTED FOR SHIPMENT         "/>
    <n v="217.5"/>
    <x v="2"/>
    <s v="ACT"/>
    <x v="0"/>
  </r>
  <r>
    <s v="22/08/2015-31/08/2015"/>
    <x v="2"/>
    <x v="1"/>
    <x v="4"/>
    <x v="0"/>
    <s v="OFRC20N        "/>
    <x v="13"/>
    <d v="2015-08-29T00:00:00"/>
    <n v="5032"/>
    <n v="22.59"/>
    <n v="113672.88"/>
    <s v="NINGBO, CHINA                                "/>
    <s v="PHONE (EM)          "/>
    <n v="150802"/>
    <m/>
    <n v="90928"/>
    <n v="568.4"/>
    <n v="0"/>
    <n v="17.5"/>
    <s v="PENDING BUYER'S DECISION      "/>
    <n v="585.9"/>
    <x v="2"/>
    <s v="ACT"/>
    <x v="0"/>
  </r>
  <r>
    <s v="22/08/2015-31/08/2015"/>
    <x v="2"/>
    <x v="1"/>
    <x v="4"/>
    <x v="0"/>
    <s v="CC2TST1        "/>
    <x v="13"/>
    <d v="2015-08-29T00:00:00"/>
    <n v="830"/>
    <n v="14.84"/>
    <n v="12317.2"/>
    <s v="ZHEJIANG, CHINA                              "/>
    <s v="ALAN (EM)           "/>
    <n v="150805"/>
    <m/>
    <n v="90929"/>
    <n v="200"/>
    <n v="0"/>
    <n v="17.5"/>
    <s v="RELEASED FOR SHIPMENT         "/>
    <n v="217.5"/>
    <x v="2"/>
    <s v="ACT"/>
    <x v="0"/>
  </r>
  <r>
    <s v="22/08/2015-31/08/2015"/>
    <x v="2"/>
    <x v="1"/>
    <x v="4"/>
    <x v="0"/>
    <s v="CDE3ECC(205926)"/>
    <x v="13"/>
    <d v="2015-08-31T00:00:00"/>
    <n v="380"/>
    <n v="65.78"/>
    <n v="24996.400000000001"/>
    <s v="NINGBO, CHINA                                "/>
    <s v="SIMON, PHONE (AS)   "/>
    <n v="150870"/>
    <m/>
    <n v="90930"/>
    <n v="200"/>
    <n v="0"/>
    <n v="17.5"/>
    <s v="PENDING BUYER'S DECISION      "/>
    <n v="217.5"/>
    <x v="2"/>
    <s v="ACT"/>
    <x v="0"/>
  </r>
  <r>
    <s v="22/08/2015-31/08/2015"/>
    <x v="2"/>
    <x v="1"/>
    <x v="4"/>
    <x v="0"/>
    <s v="OFC2000Ti      "/>
    <x v="13"/>
    <d v="2015-08-31T00:00:00"/>
    <n v="1174"/>
    <n v="29.64"/>
    <n v="34797.360000000001"/>
    <s v="CIXI, CHINA                                  "/>
    <s v="PHONE (AS)          "/>
    <n v="150871"/>
    <m/>
    <n v="90931"/>
    <n v="200"/>
    <n v="0"/>
    <n v="17.5"/>
    <s v="RELEASED FOR SHIPMENT         "/>
    <n v="217.5"/>
    <x v="2"/>
    <s v="ACT"/>
    <x v="0"/>
  </r>
  <r>
    <s v="22/08/2015-31/08/2015"/>
    <x v="2"/>
    <x v="1"/>
    <x v="4"/>
    <x v="0"/>
    <s v="MZT20 (116079) "/>
    <x v="14"/>
    <d v="2015-08-22T00:00:00"/>
    <n v="70"/>
    <n v="94.72"/>
    <n v="6630.4"/>
    <s v="NINGBO, CHINA                                "/>
    <s v="JOYCE (EM)          "/>
    <n v="150585"/>
    <m/>
    <n v="90932"/>
    <n v="80"/>
    <n v="0"/>
    <n v="15"/>
    <s v="RELEASED FOR SHIPMENT         "/>
    <n v="95"/>
    <x v="2"/>
    <s v="ACT"/>
    <x v="0"/>
  </r>
  <r>
    <s v="22/08/2015-31/08/2015"/>
    <x v="2"/>
    <x v="1"/>
    <x v="4"/>
    <x v="0"/>
    <s v="SUPERECO CLASSI"/>
    <x v="14"/>
    <d v="2015-08-22T00:00:00"/>
    <n v="648"/>
    <n v="89.32"/>
    <n v="57879.359999999993"/>
    <s v="NING BO, CHINA                               "/>
    <s v="JOYCE, SUNNY (CK)   "/>
    <n v="150597"/>
    <m/>
    <n v="90933"/>
    <n v="289.39999999999998"/>
    <n v="0"/>
    <n v="15"/>
    <s v="RELEASED FOR SHIPMENT         "/>
    <n v="304.39999999999998"/>
    <x v="2"/>
    <s v="ACT"/>
    <x v="0"/>
  </r>
  <r>
    <s v="22/08/2015-31/08/2015"/>
    <x v="2"/>
    <x v="1"/>
    <x v="4"/>
    <x v="0"/>
    <s v="DTT20 (031167) "/>
    <x v="14"/>
    <d v="2015-08-24T00:00:00"/>
    <n v="429"/>
    <n v="61.7"/>
    <n v="26469.300000000003"/>
    <s v="NING BO, CHINA                               "/>
    <s v="SIMON, SUNNY (CK)   "/>
    <n v="150631"/>
    <m/>
    <n v="90934"/>
    <n v="160"/>
    <n v="0"/>
    <n v="15"/>
    <s v="RELEASED FOR SHIPMENT         "/>
    <n v="175"/>
    <x v="2"/>
    <s v="ACT"/>
    <x v="0"/>
  </r>
  <r>
    <s v="22/08/2015-31/08/2015"/>
    <x v="2"/>
    <x v="1"/>
    <x v="4"/>
    <x v="0"/>
    <s v="CHT20LE 027931 "/>
    <x v="14"/>
    <d v="2015-08-24T00:00:00"/>
    <n v="507"/>
    <n v="81.94"/>
    <n v="41543.58"/>
    <s v="NING BO, CHINA                               "/>
    <s v="JOYCE, SIMON (CK)   "/>
    <n v="150632"/>
    <m/>
    <n v="90935"/>
    <n v="207.7"/>
    <n v="0"/>
    <n v="15"/>
    <s v="RELEASED FOR SHIPMENT         "/>
    <n v="222.7"/>
    <x v="2"/>
    <s v="ACT"/>
    <x v="0"/>
  </r>
  <r>
    <s v="22/08/2015-31/08/2015"/>
    <x v="2"/>
    <x v="1"/>
    <x v="4"/>
    <x v="0"/>
    <s v="MINI-MOZART RC "/>
    <x v="14"/>
    <d v="2015-08-25T00:00:00"/>
    <n v="576"/>
    <n v="83.58"/>
    <n v="48142.080000000002"/>
    <s v="NING BO, CHINA                               "/>
    <s v="SIMON, JERRY (CK)   "/>
    <n v="150667"/>
    <m/>
    <n v="90937"/>
    <n v="240.7"/>
    <n v="0"/>
    <n v="15"/>
    <s v="RELEASED FOR SHIPMENT         "/>
    <n v="255.7"/>
    <x v="2"/>
    <s v="ACT"/>
    <x v="0"/>
  </r>
  <r>
    <s v="22/08/2015-31/08/2015"/>
    <x v="2"/>
    <x v="1"/>
    <x v="4"/>
    <x v="0"/>
    <s v="MZT20 (020963) "/>
    <x v="14"/>
    <d v="2015-08-25T00:00:00"/>
    <n v="57"/>
    <n v="89.59"/>
    <n v="5106.63"/>
    <s v="NING BO, CHINA                               "/>
    <s v="JOYCE (CK)          "/>
    <n v="150671"/>
    <m/>
    <n v="90938"/>
    <n v="80"/>
    <n v="0"/>
    <n v="15"/>
    <s v="RELEASED FOR SHIPMENT         "/>
    <n v="95"/>
    <x v="2"/>
    <s v="ACT"/>
    <x v="0"/>
  </r>
  <r>
    <s v="22/08/2015-31/08/2015"/>
    <x v="2"/>
    <x v="1"/>
    <x v="4"/>
    <x v="0"/>
    <s v="MINI-MOZART RCE"/>
    <x v="14"/>
    <d v="2015-08-25T00:00:00"/>
    <n v="468"/>
    <n v="50.13"/>
    <n v="23460.84"/>
    <s v="NING BO, CHINA                               "/>
    <s v="JODIE, JERRY (CK)   "/>
    <n v="150686"/>
    <m/>
    <n v="90939"/>
    <n v="160"/>
    <n v="0"/>
    <n v="15"/>
    <s v="RELEASED FOR SHIPMENT         "/>
    <n v="175"/>
    <x v="2"/>
    <s v="ACT"/>
    <x v="0"/>
  </r>
  <r>
    <s v="22/08/2015-31/08/2015"/>
    <x v="2"/>
    <x v="1"/>
    <x v="4"/>
    <x v="0"/>
    <s v="SPARE PART GDIR"/>
    <x v="14"/>
    <d v="2015-08-26T00:00:00"/>
    <n v="1000"/>
    <n v="2.96"/>
    <n v="2960"/>
    <s v="NING BO, CHINA                               "/>
    <s v="SUNNY, SIMON (CK)   "/>
    <n v="150708"/>
    <m/>
    <n v="90940"/>
    <n v="80"/>
    <n v="0"/>
    <n v="15"/>
    <s v="RELEASED FOR SHIPMENT         "/>
    <n v="95"/>
    <x v="2"/>
    <s v="ACT"/>
    <x v="0"/>
  </r>
  <r>
    <s v="22/08/2015-31/08/2015"/>
    <x v="2"/>
    <x v="1"/>
    <x v="4"/>
    <x v="0"/>
    <s v="MINMOZENG      "/>
    <x v="14"/>
    <d v="2015-08-26T00:00:00"/>
    <n v="421"/>
    <n v="50.13"/>
    <n v="21104.73"/>
    <s v="NING BO, CHINA                               "/>
    <s v="JODIE, SUNNY (DYLAN)"/>
    <n v="150718"/>
    <m/>
    <n v="90941"/>
    <n v="160"/>
    <n v="0"/>
    <n v="15"/>
    <s v="RELEASED FOR SHIPMENT         "/>
    <n v="175"/>
    <x v="2"/>
    <s v="ACT"/>
    <x v="0"/>
  </r>
  <r>
    <s v="22/08/2015-31/08/2015"/>
    <x v="2"/>
    <x v="1"/>
    <x v="4"/>
    <x v="0"/>
    <s v="JAZ20W         "/>
    <x v="14"/>
    <d v="2015-08-26T00:00:00"/>
    <n v="416"/>
    <n v="39.43"/>
    <n v="16402.88"/>
    <s v="NING BO, CHINA                               "/>
    <s v="SIMON, JERRY (DYLAN)"/>
    <n v="150719"/>
    <m/>
    <n v="90942"/>
    <n v="160"/>
    <n v="0"/>
    <n v="15"/>
    <s v="RELEASED FOR SHIPMENT         "/>
    <n v="175"/>
    <x v="2"/>
    <s v="ACT"/>
    <x v="0"/>
  </r>
  <r>
    <s v="22/08/2015-31/08/2015"/>
    <x v="2"/>
    <x v="1"/>
    <x v="4"/>
    <x v="0"/>
    <s v="MZT20RC(117458)"/>
    <x v="14"/>
    <d v="2015-08-26T00:00:00"/>
    <n v="68"/>
    <n v="102.28"/>
    <n v="6955.04"/>
    <s v="NING BO, CHINA                               "/>
    <s v="JOYCE (DYLAN)       "/>
    <n v="150721"/>
    <m/>
    <n v="90943"/>
    <n v="80"/>
    <n v="0"/>
    <n v="15"/>
    <s v="RELEASED FOR SHIPMENT         "/>
    <n v="95"/>
    <x v="2"/>
    <s v="ACT"/>
    <x v="0"/>
  </r>
  <r>
    <s v="22/08/2015-31/08/2015"/>
    <x v="2"/>
    <x v="1"/>
    <x v="4"/>
    <x v="0"/>
    <s v="CLB20-LED      "/>
    <x v="14"/>
    <d v="2015-08-28T00:00:00"/>
    <n v="416"/>
    <n v="61.46"/>
    <n v="25567.360000000001"/>
    <s v="NING BO, CHINA                               "/>
    <s v="JOYCE, SUNNY (CK)   "/>
    <n v="150787"/>
    <m/>
    <n v="90944"/>
    <n v="160"/>
    <n v="0"/>
    <n v="15"/>
    <s v="RELEASED FOR SHIPMENT         "/>
    <n v="175"/>
    <x v="2"/>
    <s v="ACT"/>
    <x v="0"/>
  </r>
  <r>
    <s v="22/08/2015-31/08/2015"/>
    <x v="2"/>
    <x v="1"/>
    <x v="4"/>
    <x v="0"/>
    <s v="MINI-MOZART RC "/>
    <x v="14"/>
    <d v="2015-08-28T00:00:00"/>
    <n v="178"/>
    <n v="50.13"/>
    <n v="8923.1400000000012"/>
    <s v="NING BO, CHINA                               "/>
    <s v="SUNNY, JODIE (CK)   "/>
    <n v="150788"/>
    <m/>
    <n v="90945"/>
    <n v="80"/>
    <n v="0"/>
    <n v="15"/>
    <s v="RELEASED FOR SHIPMENT         "/>
    <n v="95"/>
    <x v="2"/>
    <s v="ACT"/>
    <x v="0"/>
  </r>
  <r>
    <s v="22/08/2015-31/08/2015"/>
    <x v="2"/>
    <x v="1"/>
    <x v="4"/>
    <x v="0"/>
    <s v="JAZ20N         "/>
    <x v="14"/>
    <d v="2015-08-28T00:00:00"/>
    <n v="416"/>
    <n v="53.8"/>
    <n v="22380.799999999999"/>
    <s v="NING BO, CHINA                               "/>
    <s v="JOYCE, ALAN (CK)    "/>
    <n v="150789"/>
    <m/>
    <n v="90946"/>
    <n v="160"/>
    <n v="0"/>
    <n v="15"/>
    <s v="RELEASED FOR SHIPMENT         "/>
    <n v="175"/>
    <x v="2"/>
    <s v="ACT"/>
    <x v="0"/>
  </r>
  <r>
    <s v="22/08/2015-31/08/2015"/>
    <x v="2"/>
    <x v="1"/>
    <x v="4"/>
    <x v="0"/>
    <s v="CFP3831WN-EU-EW"/>
    <x v="14"/>
    <d v="2015-08-29T00:00:00"/>
    <n v="65"/>
    <n v="132.25"/>
    <n v="8596.25"/>
    <s v="NING BO, CHINA                               "/>
    <s v="JOYCE (CK)          "/>
    <n v="150834"/>
    <m/>
    <n v="90947"/>
    <n v="80"/>
    <n v="0"/>
    <n v="15"/>
    <s v="RELEASED FOR SHIPMENT         "/>
    <n v="95"/>
    <x v="2"/>
    <s v="ACT"/>
    <x v="0"/>
  </r>
  <r>
    <s v="22/08/2015-31/08/2015"/>
    <x v="2"/>
    <x v="1"/>
    <x v="4"/>
    <x v="0"/>
    <s v="CFP3902BW-EU-D "/>
    <x v="14"/>
    <d v="2015-08-29T00:00:00"/>
    <n v="65"/>
    <n v="143.06"/>
    <n v="9298.9"/>
    <s v="NING BO, CHINA                               "/>
    <s v="JOYCE (CK)          "/>
    <n v="150836"/>
    <m/>
    <n v="90948"/>
    <n v="80"/>
    <n v="0"/>
    <n v="15"/>
    <s v="PENDING BUYER'S DECISION      "/>
    <n v="95"/>
    <x v="2"/>
    <s v="ACT"/>
    <x v="0"/>
  </r>
  <r>
    <s v="22/08/2015-31/08/2015"/>
    <x v="2"/>
    <x v="1"/>
    <x v="4"/>
    <x v="0"/>
    <s v="CFP3873BW-EU-D "/>
    <x v="14"/>
    <d v="2015-08-31T00:00:00"/>
    <n v="65"/>
    <n v="120.79"/>
    <n v="7851.35"/>
    <s v="NINGBO, CHINA                                "/>
    <s v="JOYCE               "/>
    <n v="150864"/>
    <m/>
    <n v="90949"/>
    <n v="80"/>
    <n v="0"/>
    <n v="15"/>
    <s v="RELEASED FOR SHIPMENT         "/>
    <n v="95"/>
    <x v="2"/>
    <s v="ACT"/>
    <x v="0"/>
  </r>
  <r>
    <s v="22/08/2015-31/08/2015"/>
    <x v="2"/>
    <x v="1"/>
    <x v="4"/>
    <x v="0"/>
    <s v="CFP3831O-EU-EW "/>
    <x v="14"/>
    <d v="2015-08-31T00:00:00"/>
    <n v="65"/>
    <n v="135.49"/>
    <n v="8806.85"/>
    <s v="NINGBO, CHINA                                "/>
    <s v="JOYCE               "/>
    <n v="150865"/>
    <m/>
    <n v="90950"/>
    <n v="80"/>
    <n v="0"/>
    <n v="15"/>
    <s v="RELEASED FOR SHIPMENT         "/>
    <n v="95"/>
    <x v="2"/>
    <s v="ACT"/>
    <x v="0"/>
  </r>
  <r>
    <s v="22/08/2015-31/08/2015"/>
    <x v="2"/>
    <x v="1"/>
    <x v="4"/>
    <x v="0"/>
    <s v="VER20          "/>
    <x v="14"/>
    <d v="2015-08-31T00:00:00"/>
    <n v="88"/>
    <n v="200.43"/>
    <n v="17637.84"/>
    <s v="NINGBO, CHINA                                "/>
    <s v="JOYCE               "/>
    <n v="150866"/>
    <m/>
    <n v="90951"/>
    <n v="88.2"/>
    <n v="0"/>
    <n v="15"/>
    <s v="RELEASED FOR SHIPMENT         "/>
    <n v="103.2"/>
    <x v="2"/>
    <s v="ACT"/>
    <x v="0"/>
  </r>
  <r>
    <s v="22/08/2015-31/08/2015"/>
    <x v="2"/>
    <x v="1"/>
    <x v="4"/>
    <x v="0"/>
    <s v="MCFSTV12       "/>
    <x v="14"/>
    <d v="2015-08-31T00:00:00"/>
    <n v="1320"/>
    <n v="33.5"/>
    <n v="44220"/>
    <s v="NINGBO, CHINA                                "/>
    <s v="                    "/>
    <n v="150869"/>
    <m/>
    <n v="90952"/>
    <n v="221.1"/>
    <n v="0"/>
    <n v="15"/>
    <s v="RELEASED FOR SHIPMENT         "/>
    <n v="236.1"/>
    <x v="2"/>
    <s v="ACT"/>
    <x v="0"/>
  </r>
  <r>
    <s v="22/08/2015-31/08/2015"/>
    <x v="26"/>
    <x v="1"/>
    <x v="4"/>
    <x v="0"/>
    <s v="DC10RC (GDNZ)  "/>
    <x v="15"/>
    <d v="2015-08-24T00:00:00"/>
    <n v="480"/>
    <n v="149"/>
    <n v="71520"/>
    <s v="ZHONGSHAN, CHINA                             "/>
    <s v="KIKI, LOUISA (EM)   "/>
    <n v="150626"/>
    <m/>
    <n v="90863"/>
    <n v="357.6"/>
    <n v="0"/>
    <n v="50"/>
    <s v="RELEASED FOR SHIPMENT"/>
    <n v="407.6"/>
    <x v="1"/>
    <s v="ACT"/>
    <x v="0"/>
  </r>
  <r>
    <s v="01/08/2015-07/08/2015"/>
    <x v="1"/>
    <x v="2"/>
    <x v="4"/>
    <x v="0"/>
    <s v="BC12007KLED    "/>
    <x v="55"/>
    <d v="2015-08-03T00:00:00"/>
    <n v="68"/>
    <n v="0"/>
    <n v="0"/>
    <s v="GUANGZHOU, CHINA                             "/>
    <s v="JASON (EM)          "/>
    <n v="150034"/>
    <m/>
    <n v="90378"/>
    <n v="200"/>
    <n v="0"/>
    <n v="90"/>
    <s v="REPORT OF SURVEY              "/>
    <n v="290"/>
    <x v="1"/>
    <s v="ACT"/>
    <x v="0"/>
  </r>
  <r>
    <s v="08/08/2015-14/08/2015"/>
    <x v="1"/>
    <x v="2"/>
    <x v="4"/>
    <x v="0"/>
    <s v="BC9007GLED     "/>
    <x v="55"/>
    <d v="2015-08-10T00:00:00"/>
    <n v="81"/>
    <n v="0"/>
    <n v="0"/>
    <s v="GUANGZHOU, CHINA                             "/>
    <s v="JASON (EM)          "/>
    <n v="150231"/>
    <m/>
    <n v="90476"/>
    <n v="200"/>
    <n v="0"/>
    <n v="90"/>
    <s v="REPORT OF SURVEY              "/>
    <n v="290"/>
    <x v="1"/>
    <s v="ACT"/>
    <x v="0"/>
  </r>
  <r>
    <s v="15/08/2015-21/08/2015"/>
    <x v="1"/>
    <x v="1"/>
    <x v="4"/>
    <x v="0"/>
    <s v="CTMW02         "/>
    <x v="22"/>
    <d v="2015-08-19T00:00:00"/>
    <n v="185"/>
    <n v="330"/>
    <n v="61050"/>
    <s v="SHUN DE, CHINA                               "/>
    <s v="LUCY, HUNG (CK)     "/>
    <n v="150503"/>
    <m/>
    <n v="90634"/>
    <n v="305.25"/>
    <n v="0"/>
    <n v="35"/>
    <s v="RELEASED FOR SHIPMENT         "/>
    <n v="340.25"/>
    <x v="1"/>
    <s v="ACT"/>
    <x v="0"/>
  </r>
  <r>
    <s v="15/08/2015-21/08/2015"/>
    <x v="1"/>
    <x v="1"/>
    <x v="4"/>
    <x v="0"/>
    <s v="HEA704         "/>
    <x v="11"/>
    <d v="2015-08-17T00:00:00"/>
    <n v="14"/>
    <n v="386"/>
    <n v="5404"/>
    <s v="QING DAO, CHINA                              "/>
    <s v="ANDY (DYLAN)        "/>
    <n v="150433"/>
    <m/>
    <n v="90635"/>
    <n v="200"/>
    <n v="45"/>
    <n v="280"/>
    <s v="PENDING BUYER'S DECISION      "/>
    <n v="525"/>
    <x v="1"/>
    <s v="ACT"/>
    <x v="0"/>
  </r>
  <r>
    <s v="22/08/2015-31/08/2015"/>
    <x v="1"/>
    <x v="1"/>
    <x v="4"/>
    <x v="0"/>
    <s v="BC9007KLED     "/>
    <x v="55"/>
    <d v="2015-08-31T00:00:00"/>
    <n v="96"/>
    <n v="241.65"/>
    <n v="23198.400000000001"/>
    <s v="GUANGZHOU, CHINA                             "/>
    <s v="CONNIE, SASA (EM)   "/>
    <n v="150873"/>
    <m/>
    <n v="90905"/>
    <n v="116"/>
    <n v="0"/>
    <n v="45"/>
    <s v="PENDING BUYER'S DECISION      "/>
    <n v="161"/>
    <x v="1"/>
    <s v="ACT"/>
    <x v="0"/>
  </r>
  <r>
    <s v="22/08/2015-31/08/2015"/>
    <x v="1"/>
    <x v="1"/>
    <x v="4"/>
    <x v="0"/>
    <s v="BC9007GLED     "/>
    <x v="55"/>
    <d v="2015-08-31T00:00:00"/>
    <n v="95"/>
    <n v="248.06"/>
    <n v="23565.7"/>
    <s v="GUANGZHOU, CHINA                             "/>
    <s v="CONNIE, SASA (EM)   "/>
    <n v="150874"/>
    <m/>
    <n v="90906"/>
    <n v="117.8"/>
    <n v="0"/>
    <n v="45"/>
    <s v="PENDING BUYER'S DECISION      "/>
    <n v="162.80000000000001"/>
    <x v="1"/>
    <s v="ACT"/>
    <x v="0"/>
  </r>
  <r>
    <s v="01/08/2015-07/08/2015"/>
    <x v="27"/>
    <x v="1"/>
    <x v="4"/>
    <x v="0"/>
    <s v="TAP1           "/>
    <x v="30"/>
    <d v="2015-08-06T00:00:00"/>
    <n v="2500"/>
    <n v="21.8"/>
    <n v="54500"/>
    <s v="ZHONGSHAN, CHINA                             "/>
    <s v="ANN, BETTY (EM)     "/>
    <n v="150132"/>
    <m/>
    <n v="90362"/>
    <n v="272.5"/>
    <n v="0"/>
    <n v="50"/>
    <s v="PENDING BUYER'S DECISION      "/>
    <n v="322.5"/>
    <x v="1"/>
    <s v="ACT"/>
    <x v="0"/>
  </r>
  <r>
    <s v="15/08/2015-21/08/2015"/>
    <x v="27"/>
    <x v="1"/>
    <x v="4"/>
    <x v="0"/>
    <s v="XPE250         "/>
    <x v="64"/>
    <d v="2015-08-18T00:00:00"/>
    <n v="1000"/>
    <n v="7.4"/>
    <n v="7400"/>
    <s v="ZHE JIANG, CHINA                             "/>
    <s v="SUNNY, PERRY (CK)   "/>
    <n v="150470"/>
    <m/>
    <n v="90605"/>
    <n v="200"/>
    <n v="0"/>
    <n v="25"/>
    <s v="RELEASED FOR SHIPMENT         "/>
    <n v="225"/>
    <x v="1"/>
    <s v="ACT"/>
    <x v="0"/>
  </r>
  <r>
    <s v="15/08/2015-21/08/2015"/>
    <x v="27"/>
    <x v="1"/>
    <x v="4"/>
    <x v="0"/>
    <s v="XPE200         "/>
    <x v="64"/>
    <d v="2015-08-18T00:00:00"/>
    <n v="704"/>
    <n v="6.9"/>
    <n v="4857.6000000000004"/>
    <s v="ZHE JIANG, CHINA                             "/>
    <s v="SUNNY, PERRY (CK)   "/>
    <n v="150471"/>
    <m/>
    <n v="90606"/>
    <n v="200"/>
    <n v="0"/>
    <n v="25"/>
    <s v="RELEASED FOR SHIPMENT         "/>
    <n v="225"/>
    <x v="1"/>
    <s v="ACT"/>
    <x v="0"/>
  </r>
  <r>
    <s v="22/08/2015-31/08/2015"/>
    <x v="27"/>
    <x v="1"/>
    <x v="4"/>
    <x v="0"/>
    <s v="22679201       "/>
    <x v="56"/>
    <d v="2015-08-31T00:00:00"/>
    <n v="400"/>
    <n v="170"/>
    <n v="68000"/>
    <s v="XIAMEN, CHINA                                "/>
    <s v="SALLY, CHUN (EM)    "/>
    <n v="150895"/>
    <m/>
    <n v="90864"/>
    <n v="340"/>
    <n v="45"/>
    <n v="100"/>
    <s v="PENDING BUYER'S DECISION      "/>
    <n v="485"/>
    <x v="1"/>
    <s v="ACT"/>
    <x v="0"/>
  </r>
  <r>
    <s v="01/08/2015-07/08/2015"/>
    <x v="25"/>
    <x v="1"/>
    <x v="4"/>
    <x v="1"/>
    <s v="46725          "/>
    <x v="34"/>
    <d v="2015-08-06T00:00:00"/>
    <n v="979"/>
    <n v="44.51"/>
    <n v="43575.29"/>
    <s v="ZHONGSHAN, CHINA                             "/>
    <s v="LILY, JOEY (EM)     "/>
    <n v="150129"/>
    <m/>
    <n v="90357"/>
    <n v="217.9"/>
    <n v="0"/>
    <n v="35"/>
    <s v="PENDING BUYER'S DECISION"/>
    <n v="252.9"/>
    <x v="1"/>
    <s v="ACT"/>
    <x v="1"/>
  </r>
  <r>
    <s v="08/08/2015-14/08/2015"/>
    <x v="25"/>
    <x v="1"/>
    <x v="4"/>
    <x v="1"/>
    <s v="46720          "/>
    <x v="34"/>
    <d v="2015-08-13T00:00:00"/>
    <n v="702"/>
    <n v="36.090000000000003"/>
    <n v="25335.180000000004"/>
    <s v="SHUNDE, CHINA                                "/>
    <s v="LUCY (EM)           "/>
    <n v="150334"/>
    <m/>
    <n v="90446"/>
    <n v="200"/>
    <n v="0"/>
    <n v="35"/>
    <s v="RELEASED FOR SHIPMENT         "/>
    <n v="235"/>
    <x v="1"/>
    <s v="ACT"/>
    <x v="1"/>
  </r>
  <r>
    <s v="08/08/2015-14/08/2015"/>
    <x v="25"/>
    <x v="1"/>
    <x v="4"/>
    <x v="1"/>
    <s v="BFZ68WH        "/>
    <x v="17"/>
    <d v="2015-08-07T00:00:00"/>
    <n v="264"/>
    <n v="83.5"/>
    <n v="22044"/>
    <s v="HEFEI, CHINA                                 "/>
    <s v="JERRY (CK)          "/>
    <n v="150158"/>
    <m/>
    <n v="90447"/>
    <n v="200"/>
    <n v="0"/>
    <n v="25"/>
    <s v="RELEASED FOR SHIPMENT         "/>
    <n v="225"/>
    <x v="1"/>
    <s v="ACT"/>
    <x v="1"/>
  </r>
  <r>
    <s v="08/08/2015-14/08/2015"/>
    <x v="25"/>
    <x v="1"/>
    <x v="4"/>
    <x v="1"/>
    <s v="BR98WH         "/>
    <x v="17"/>
    <d v="2015-08-10T00:00:00"/>
    <n v="264"/>
    <n v="77.5"/>
    <n v="20460"/>
    <s v="HE FEI, CHINA                                "/>
    <s v="CORY, JERRY (CK)    "/>
    <n v="150221"/>
    <m/>
    <n v="90448"/>
    <n v="200"/>
    <n v="0"/>
    <n v="25"/>
    <s v="RELEASED FOR SHIPMENT         "/>
    <n v="225"/>
    <x v="1"/>
    <s v="ACT"/>
    <x v="1"/>
  </r>
  <r>
    <s v="15/08/2015-21/08/2015"/>
    <x v="25"/>
    <x v="1"/>
    <x v="4"/>
    <x v="1"/>
    <s v="46722          "/>
    <x v="34"/>
    <d v="2015-08-14T00:00:00"/>
    <n v="702"/>
    <n v="37.86"/>
    <n v="26577.72"/>
    <s v="SHUN DE, CHINA                               "/>
    <s v="LUCY (DYLAN)        "/>
    <n v="150363"/>
    <m/>
    <n v="90598"/>
    <n v="200"/>
    <n v="0"/>
    <n v="35"/>
    <s v="RELEASED FOR SHIPMENT         "/>
    <n v="235"/>
    <x v="1"/>
    <s v="ACT"/>
    <x v="1"/>
  </r>
  <r>
    <s v="15/08/2015-21/08/2015"/>
    <x v="25"/>
    <x v="1"/>
    <x v="4"/>
    <x v="1"/>
    <s v="BID1461        "/>
    <x v="19"/>
    <d v="2015-08-21T00:00:00"/>
    <n v="152"/>
    <n v="159"/>
    <n v="24168"/>
    <s v="SHUNDE, CHINA                                "/>
    <s v="CONNIE, JOEY (EM)   "/>
    <n v="150566"/>
    <m/>
    <n v="90600"/>
    <n v="200"/>
    <n v="0"/>
    <n v="35"/>
    <s v="RELEASED FOR SHIPMENT         "/>
    <n v="235"/>
    <x v="1"/>
    <s v="ACT"/>
    <x v="1"/>
  </r>
  <r>
    <s v="15/08/2015-21/08/2015"/>
    <x v="25"/>
    <x v="1"/>
    <x v="4"/>
    <x v="1"/>
    <s v="BL112WH        "/>
    <x v="17"/>
    <d v="2015-08-20T00:00:00"/>
    <n v="264"/>
    <n v="75.3"/>
    <n v="19879.2"/>
    <s v="HEFEI , CHINA                                "/>
    <s v="JESSICA (EM)        "/>
    <n v="150547"/>
    <m/>
    <n v="90601"/>
    <n v="200"/>
    <n v="0"/>
    <n v="25"/>
    <s v="RELEASED FOR SHIPMENT         "/>
    <n v="225"/>
    <x v="1"/>
    <s v="ACT"/>
    <x v="1"/>
  </r>
  <r>
    <s v="01/08/2015-07/08/2015"/>
    <x v="13"/>
    <x v="1"/>
    <x v="4"/>
    <x v="1"/>
    <s v="EUH10B34CT     "/>
    <x v="32"/>
    <d v="2015-08-05T00:00:00"/>
    <n v="75"/>
    <n v="166.79"/>
    <n v="12509.25"/>
    <s v="SHENZHEN, CHINA                              "/>
    <s v="CELIA, BETTY (EM)   "/>
    <n v="150073"/>
    <m/>
    <n v="90400"/>
    <n v="100"/>
    <n v="0"/>
    <n v="15"/>
    <s v="RELEASED FOR SHIPMENT         "/>
    <n v="115"/>
    <x v="2"/>
    <s v="ACT"/>
    <x v="1"/>
  </r>
  <r>
    <s v="01/08/2015-07/08/2015"/>
    <x v="13"/>
    <x v="1"/>
    <x v="4"/>
    <x v="1"/>
    <s v="EUH10B24CT     "/>
    <x v="32"/>
    <d v="2015-08-05T00:00:00"/>
    <n v="50"/>
    <n v="166.79"/>
    <n v="8339.5"/>
    <s v="SHENZHEN, CHINA                              "/>
    <s v="CELIA, BETTY (EM)   "/>
    <n v="150081"/>
    <m/>
    <n v="90401"/>
    <n v="100"/>
    <n v="0"/>
    <n v="15"/>
    <s v="RELEASED FOR SHIPMENT         "/>
    <n v="115"/>
    <x v="2"/>
    <s v="ACT"/>
    <x v="1"/>
  </r>
  <r>
    <s v="01/08/2015-07/08/2015"/>
    <x v="13"/>
    <x v="1"/>
    <x v="4"/>
    <x v="1"/>
    <s v="EUH10B84CT     "/>
    <x v="32"/>
    <d v="2015-08-05T00:00:00"/>
    <n v="25"/>
    <n v="161.38999999999999"/>
    <n v="4034.7499999999995"/>
    <s v="SHENZHEN, CHINA                              "/>
    <s v="APPLE, BETTY (EM)   "/>
    <n v="150083"/>
    <m/>
    <n v="90402"/>
    <n v="100"/>
    <n v="0"/>
    <n v="15"/>
    <s v="RELEASED FOR SHIPMENT         "/>
    <n v="115"/>
    <x v="2"/>
    <s v="ACT"/>
    <x v="1"/>
  </r>
  <r>
    <s v="01/08/2015-07/08/2015"/>
    <x v="13"/>
    <x v="1"/>
    <x v="4"/>
    <x v="1"/>
    <s v="R23DH1507TCW   "/>
    <x v="32"/>
    <d v="2015-08-05T00:00:00"/>
    <n v="2400"/>
    <n v="31.94"/>
    <n v="76656"/>
    <s v="SHENZHEN, CHINA                              "/>
    <s v="CELIA, BETTY (EM)   "/>
    <n v="150084"/>
    <m/>
    <n v="90403"/>
    <n v="383.3"/>
    <n v="0"/>
    <n v="15"/>
    <s v="RELEASED FOR SHIPMENT         "/>
    <n v="398.3"/>
    <x v="2"/>
    <s v="ACT"/>
    <x v="1"/>
  </r>
  <r>
    <s v="01/08/2015-07/08/2015"/>
    <x v="13"/>
    <x v="1"/>
    <x v="4"/>
    <x v="1"/>
    <s v="CUH05B31T      "/>
    <x v="32"/>
    <d v="2015-08-06T00:00:00"/>
    <n v="300"/>
    <n v="46.77"/>
    <n v="14031.000000000002"/>
    <s v="SHENZHEN, CHINA                              "/>
    <s v="EVA, CELIA (EM)     "/>
    <n v="150139"/>
    <m/>
    <n v="90404"/>
    <n v="200"/>
    <n v="0"/>
    <n v="15"/>
    <s v="RELEASED FOR SHIPMENT         "/>
    <n v="215"/>
    <x v="2"/>
    <s v="ACT"/>
    <x v="1"/>
  </r>
  <r>
    <s v="01/08/2015-07/08/2015"/>
    <x v="13"/>
    <x v="1"/>
    <x v="4"/>
    <x v="1"/>
    <s v="DCH4831L       "/>
    <x v="32"/>
    <d v="2015-08-06T00:00:00"/>
    <n v="300"/>
    <n v="338.63"/>
    <n v="101589"/>
    <s v="SHENZHEN, CHINA                              "/>
    <s v="CELIA, EVA (EM)     "/>
    <n v="150140"/>
    <m/>
    <n v="90405"/>
    <n v="200"/>
    <n v="0"/>
    <n v="15"/>
    <s v="RELEASED FOR SHIPMENT         "/>
    <n v="215"/>
    <x v="2"/>
    <s v="ACT"/>
    <x v="1"/>
  </r>
  <r>
    <s v="01/08/2015-07/08/2015"/>
    <x v="13"/>
    <x v="1"/>
    <x v="4"/>
    <x v="1"/>
    <s v="PCH2000TCW     "/>
    <x v="32"/>
    <d v="2015-08-06T00:00:00"/>
    <n v="450"/>
    <n v="71.52"/>
    <n v="32184"/>
    <s v="SHENZHEN, CHINA                              "/>
    <s v="ZITA, JASON (EM)    "/>
    <n v="150141"/>
    <m/>
    <n v="90406"/>
    <n v="200"/>
    <n v="0"/>
    <n v="15"/>
    <s v="REJECTED FOR SHIPMENT         "/>
    <n v="215"/>
    <x v="2"/>
    <s v="ACT"/>
    <x v="1"/>
  </r>
  <r>
    <s v="01/08/2015-07/08/2015"/>
    <x v="13"/>
    <x v="1"/>
    <x v="4"/>
    <x v="1"/>
    <s v="DM25-1390DR    "/>
    <x v="60"/>
    <d v="2015-08-03T00:00:00"/>
    <n v="320"/>
    <n v="105"/>
    <n v="33600"/>
    <s v="FENGHUA, CHINA                               "/>
    <s v="JOYCE, SIMON (CK)   "/>
    <n v="150019"/>
    <m/>
    <n v="90407"/>
    <n v="168"/>
    <n v="0"/>
    <n v="17.5"/>
    <s v="RELEASED FOR SHIPMENT         "/>
    <n v="185.5"/>
    <x v="2"/>
    <s v="ACT"/>
    <x v="1"/>
  </r>
  <r>
    <s v="01/08/2015-07/08/2015"/>
    <x v="13"/>
    <x v="1"/>
    <x v="4"/>
    <x v="1"/>
    <s v="DM25-1388DR    "/>
    <x v="60"/>
    <d v="2015-08-03T00:00:00"/>
    <n v="358"/>
    <n v="105"/>
    <n v="37590"/>
    <s v="FENGHUA, CHINA                               "/>
    <s v="JOYCE, SIMON (CK)   "/>
    <n v="150020"/>
    <m/>
    <n v="90408"/>
    <n v="187.95"/>
    <n v="0"/>
    <n v="17.5"/>
    <s v="RELEASED FOR SHIPMENT         "/>
    <n v="205.45"/>
    <x v="2"/>
    <s v="ACT"/>
    <x v="1"/>
  </r>
  <r>
    <s v="01/08/2015-07/08/2015"/>
    <x v="13"/>
    <x v="1"/>
    <x v="4"/>
    <x v="1"/>
    <s v="DM33-1246WAL   "/>
    <x v="33"/>
    <d v="2015-08-01T00:00:00"/>
    <n v="172"/>
    <n v="261.36"/>
    <n v="44953.920000000006"/>
    <s v="DONGGUAN, CHINA                              "/>
    <s v="TINA, JULIE (EM)    "/>
    <n v="149978"/>
    <m/>
    <n v="90410"/>
    <n v="224.8"/>
    <n v="0"/>
    <n v="40"/>
    <s v="RELEASED FOR SHIPMENT         "/>
    <n v="264.8"/>
    <x v="2"/>
    <s v="ACT"/>
    <x v="1"/>
  </r>
  <r>
    <s v="01/08/2015-07/08/2015"/>
    <x v="13"/>
    <x v="1"/>
    <x v="4"/>
    <x v="1"/>
    <s v="DM33-1246WAL   "/>
    <x v="33"/>
    <d v="2015-08-04T00:00:00"/>
    <n v="172"/>
    <n v="261.36"/>
    <n v="44953.920000000006"/>
    <s v="DONGGUAN, CHINA                              "/>
    <s v="JULIE (EM)          "/>
    <n v="150055"/>
    <m/>
    <n v="90411"/>
    <n v="224.8"/>
    <n v="0"/>
    <n v="20"/>
    <s v="RELEASED FOR SHIPMENT         "/>
    <n v="244.8"/>
    <x v="2"/>
    <s v="ACT"/>
    <x v="1"/>
  </r>
  <r>
    <s v="01/08/2015-07/08/2015"/>
    <x v="13"/>
    <x v="1"/>
    <x v="4"/>
    <x v="1"/>
    <s v="SAM-B-5000B    "/>
    <x v="33"/>
    <d v="2015-08-04T00:00:00"/>
    <n v="178"/>
    <n v="293.14"/>
    <n v="52178.92"/>
    <s v="DONGGUAN, CHINA                              "/>
    <s v="TINA (EM)           "/>
    <n v="150056"/>
    <m/>
    <n v="90412"/>
    <n v="260.89999999999998"/>
    <n v="0"/>
    <n v="20"/>
    <s v="RELEASED FOR SHIPMENT         "/>
    <n v="280.89999999999998"/>
    <x v="2"/>
    <s v="ACT"/>
    <x v="1"/>
  </r>
  <r>
    <s v="01/08/2015-07/08/2015"/>
    <x v="13"/>
    <x v="1"/>
    <x v="4"/>
    <x v="1"/>
    <s v="DFP20L-1331BN  "/>
    <x v="14"/>
    <d v="2015-08-01T00:00:00"/>
    <n v="350"/>
    <n v="97.2"/>
    <n v="34020"/>
    <s v="NINGBO, CHINA                                "/>
    <s v="JOYCE, LAKE (CK)    "/>
    <n v="149979"/>
    <m/>
    <n v="90413"/>
    <n v="170.1"/>
    <n v="0"/>
    <n v="15"/>
    <s v="REJECTED FOR SHIPMENT         "/>
    <n v="185.1"/>
    <x v="2"/>
    <s v="ACT"/>
    <x v="1"/>
  </r>
  <r>
    <s v="01/08/2015-07/08/2015"/>
    <x v="13"/>
    <x v="1"/>
    <x v="4"/>
    <x v="1"/>
    <s v="DFP20-1334N    "/>
    <x v="14"/>
    <d v="2015-08-01T00:00:00"/>
    <n v="128"/>
    <n v="90.97"/>
    <n v="11644.16"/>
    <s v="NINGBO, CHINA                                "/>
    <s v="JOYCE, LAKE (DYLAN) "/>
    <n v="149980"/>
    <m/>
    <n v="90414"/>
    <n v="80"/>
    <n v="0"/>
    <n v="15"/>
    <s v="RELEASED FOR SHIPMENT         "/>
    <n v="95"/>
    <x v="2"/>
    <s v="ACT"/>
    <x v="1"/>
  </r>
  <r>
    <s v="01/08/2015-07/08/2015"/>
    <x v="13"/>
    <x v="1"/>
    <x v="4"/>
    <x v="1"/>
    <s v="CS-1205        "/>
    <x v="14"/>
    <d v="2015-08-01T00:00:00"/>
    <n v="2704"/>
    <n v="37.71"/>
    <n v="101967.84"/>
    <s v="NING BO, CHINA                               "/>
    <s v="SUNNY, ALAN (DYLAN) "/>
    <n v="149981"/>
    <m/>
    <n v="90415"/>
    <n v="509.8"/>
    <n v="0"/>
    <n v="15"/>
    <s v="RELEASED FOR SHIPMENT         "/>
    <n v="524.79999999999995"/>
    <x v="2"/>
    <s v="ACT"/>
    <x v="1"/>
  </r>
  <r>
    <s v="01/08/2015-07/08/2015"/>
    <x v="13"/>
    <x v="1"/>
    <x v="4"/>
    <x v="1"/>
    <s v="6904411000     "/>
    <x v="14"/>
    <d v="2015-08-01T00:00:00"/>
    <n v="157"/>
    <n v="81.06"/>
    <n v="12726.42"/>
    <s v="NING BO, CHINA                               "/>
    <s v="SUNNY, ALAN (DYLAN) "/>
    <n v="149982"/>
    <m/>
    <n v="90416"/>
    <n v="80"/>
    <n v="0"/>
    <n v="15"/>
    <s v="RELEASED FOR SHIPMENT         "/>
    <n v="95"/>
    <x v="2"/>
    <s v="ACT"/>
    <x v="1"/>
  </r>
  <r>
    <s v="01/08/2015-07/08/2015"/>
    <x v="13"/>
    <x v="1"/>
    <x v="4"/>
    <x v="1"/>
    <s v="BLF50          "/>
    <x v="14"/>
    <d v="2015-08-03T00:00:00"/>
    <n v="696"/>
    <n v="150.72999999999999"/>
    <n v="104908.07999999999"/>
    <s v="NING BO, CHINA                               "/>
    <s v="SUNNY, ALAN (CK)    "/>
    <n v="150026"/>
    <m/>
    <n v="90417"/>
    <n v="524.5"/>
    <n v="0"/>
    <n v="15"/>
    <s v="PENDING BUYER'S DECISION"/>
    <n v="539.5"/>
    <x v="2"/>
    <s v="ACT"/>
    <x v="1"/>
  </r>
  <r>
    <s v="01/08/2015-07/08/2015"/>
    <x v="13"/>
    <x v="1"/>
    <x v="4"/>
    <x v="1"/>
    <s v="DFR2651L       "/>
    <x v="14"/>
    <d v="2015-08-04T00:00:00"/>
    <n v="1046"/>
    <n v="82.77"/>
    <n v="86577.42"/>
    <s v="NING BO, CHINA                               "/>
    <s v="SIMON, JOYCE (CK)   "/>
    <n v="150049"/>
    <m/>
    <n v="90418"/>
    <n v="432.9"/>
    <n v="0"/>
    <n v="15"/>
    <s v="RELEASED FOR SHIPMENT         "/>
    <n v="447.9"/>
    <x v="2"/>
    <s v="ACT"/>
    <x v="1"/>
  </r>
  <r>
    <s v="01/08/2015-07/08/2015"/>
    <x v="13"/>
    <x v="1"/>
    <x v="4"/>
    <x v="1"/>
    <s v="DS5629GB       "/>
    <x v="14"/>
    <d v="2015-08-05T00:00:00"/>
    <n v="852"/>
    <n v="71.83"/>
    <n v="61199.159999999996"/>
    <s v="NING BO, CHINA                               "/>
    <s v="SIMON, ALAN (CK)    "/>
    <n v="150079"/>
    <m/>
    <n v="90419"/>
    <n v="306"/>
    <n v="0"/>
    <n v="15"/>
    <s v="RELEASED FOR SHIPMENT         "/>
    <n v="321"/>
    <x v="2"/>
    <s v="ACT"/>
    <x v="1"/>
  </r>
  <r>
    <s v="01/08/2015-07/08/2015"/>
    <x v="13"/>
    <x v="1"/>
    <x v="4"/>
    <x v="1"/>
    <s v="DF2524L        "/>
    <x v="14"/>
    <d v="2015-08-06T00:00:00"/>
    <n v="400"/>
    <n v="62.35"/>
    <n v="24940"/>
    <s v="NINGBO, CHINA                                "/>
    <s v="SIMON, ALAN (CK)    "/>
    <n v="150123"/>
    <m/>
    <n v="90420"/>
    <n v="160"/>
    <n v="0"/>
    <n v="15"/>
    <s v="RELEASED FOR SHIPMENT         "/>
    <n v="175"/>
    <x v="2"/>
    <s v="ACT"/>
    <x v="1"/>
  </r>
  <r>
    <s v="01/08/2015-07/08/2015"/>
    <x v="13"/>
    <x v="1"/>
    <x v="4"/>
    <x v="1"/>
    <s v="6901740259     "/>
    <x v="14"/>
    <d v="2015-08-06T00:00:00"/>
    <n v="117"/>
    <n v="61.89"/>
    <n v="7241.13"/>
    <s v="NINGBO, CHINA                                "/>
    <s v="SUNNY, JOYCE (CK)   "/>
    <n v="150128"/>
    <m/>
    <n v="90421"/>
    <n v="80"/>
    <n v="0"/>
    <n v="15"/>
    <s v="RELEASED FOR SHIPMENT         "/>
    <n v="95"/>
    <x v="2"/>
    <s v="ACT"/>
    <x v="1"/>
  </r>
  <r>
    <s v="08/08/2015-14/08/2015"/>
    <x v="13"/>
    <x v="1"/>
    <x v="4"/>
    <x v="1"/>
    <s v="DCH4831L       "/>
    <x v="32"/>
    <d v="2015-08-07T00:00:00"/>
    <n v="6500"/>
    <n v="38.630000000000003"/>
    <n v="251095.00000000003"/>
    <s v="SHENZHEN, CHINA                              "/>
    <s v="EVA (EM)            "/>
    <n v="150152"/>
    <m/>
    <n v="90499"/>
    <n v="1255.5"/>
    <n v="0"/>
    <n v="45"/>
    <s v="RELEASED FOR SHIPMENT         "/>
    <n v="1300.5"/>
    <x v="2"/>
    <s v="ACT"/>
    <x v="1"/>
  </r>
  <r>
    <s v="08/08/2015-14/08/2015"/>
    <x v="13"/>
    <x v="1"/>
    <x v="4"/>
    <x v="1"/>
    <s v="EUH10B74CT     "/>
    <x v="32"/>
    <d v="2015-08-08T00:00:00"/>
    <n v="75"/>
    <n v="161.41"/>
    <n v="12105.75"/>
    <s v="SHENZHEN, CHINA                              "/>
    <s v="CELIA, APPLE (EM)   "/>
    <n v="150161"/>
    <m/>
    <n v="90500"/>
    <n v="100"/>
    <n v="0"/>
    <n v="15"/>
    <s v="RELEASED FOR SHIPMENT         "/>
    <n v="115"/>
    <x v="2"/>
    <s v="ACT"/>
    <x v="1"/>
  </r>
  <r>
    <s v="08/08/2015-14/08/2015"/>
    <x v="13"/>
    <x v="1"/>
    <x v="4"/>
    <x v="1"/>
    <s v="EUH03B31T      "/>
    <x v="32"/>
    <d v="2015-08-08T00:00:00"/>
    <n v="25"/>
    <n v="104.49"/>
    <n v="2612.25"/>
    <s v="SHENZHEN, CHINA                              "/>
    <s v="APPLE, CELIA (EM)   "/>
    <n v="150165"/>
    <m/>
    <n v="90501"/>
    <n v="100"/>
    <n v="0"/>
    <n v="15"/>
    <s v="RELEASED FOR SHIPMENT         "/>
    <n v="115"/>
    <x v="2"/>
    <s v="ACT"/>
    <x v="1"/>
  </r>
  <r>
    <s v="08/08/2015-14/08/2015"/>
    <x v="13"/>
    <x v="1"/>
    <x v="4"/>
    <x v="1"/>
    <s v="EUH03B11T      "/>
    <x v="32"/>
    <d v="2015-08-08T00:00:00"/>
    <n v="25"/>
    <n v="105.56"/>
    <n v="2639"/>
    <s v="SHENZHEN, CHINA                              "/>
    <s v="CELIA, APPLE (EM)   "/>
    <n v="150178"/>
    <m/>
    <n v="90502"/>
    <n v="100"/>
    <n v="0"/>
    <n v="15"/>
    <s v="RELEASED FOR SHIPMENT         "/>
    <n v="115"/>
    <x v="2"/>
    <s v="ACT"/>
    <x v="1"/>
  </r>
  <r>
    <s v="08/08/2015-14/08/2015"/>
    <x v="13"/>
    <x v="1"/>
    <x v="4"/>
    <x v="1"/>
    <s v="T23WH2031CW    "/>
    <x v="32"/>
    <d v="2015-08-10T00:00:00"/>
    <n v="150"/>
    <n v="23.9"/>
    <n v="3585"/>
    <s v="SHENZHEN, CHINA                              "/>
    <s v="APPLE COCO (EM)     "/>
    <n v="150227"/>
    <m/>
    <n v="90503"/>
    <n v="100"/>
    <n v="0"/>
    <n v="15"/>
    <s v="RELEASED FOR SHIPMENT         "/>
    <n v="115"/>
    <x v="2"/>
    <s v="ACT"/>
    <x v="1"/>
  </r>
  <r>
    <s v="08/08/2015-14/08/2015"/>
    <x v="13"/>
    <x v="1"/>
    <x v="4"/>
    <x v="1"/>
    <s v="T23WH1531CW    "/>
    <x v="32"/>
    <d v="2015-08-10T00:00:00"/>
    <n v="125"/>
    <n v="23.79"/>
    <n v="2973.75"/>
    <s v="SHENZHEN, CHINA                              "/>
    <s v="APPLE COCO (EM)     "/>
    <n v="150228"/>
    <m/>
    <n v="90504"/>
    <n v="100"/>
    <n v="0"/>
    <n v="15"/>
    <s v="RELEASED FOR SHIPMENT         "/>
    <n v="115"/>
    <x v="2"/>
    <s v="ACT"/>
    <x v="1"/>
  </r>
  <r>
    <s v="08/08/2015-14/08/2015"/>
    <x v="13"/>
    <x v="1"/>
    <x v="4"/>
    <x v="1"/>
    <s v="T23WH1031CW    "/>
    <x v="32"/>
    <d v="2015-08-10T00:00:00"/>
    <n v="100"/>
    <n v="24.05"/>
    <n v="2405"/>
    <s v="SHENZHEN, CHINA                              "/>
    <s v="APPLE COCO (EM)     "/>
    <n v="150229"/>
    <m/>
    <n v="90505"/>
    <n v="100"/>
    <n v="0"/>
    <n v="15"/>
    <s v="RELEASED FOR SHIPMENT         "/>
    <n v="115"/>
    <x v="2"/>
    <s v="ACT"/>
    <x v="1"/>
  </r>
  <r>
    <s v="08/08/2015-14/08/2015"/>
    <x v="13"/>
    <x v="1"/>
    <x v="4"/>
    <x v="1"/>
    <s v="T23WH1011CW    "/>
    <x v="32"/>
    <d v="2015-08-10T00:00:00"/>
    <n v="150"/>
    <n v="24.05"/>
    <n v="3607.5"/>
    <s v="SHENZHEN, CHINA                              "/>
    <s v="APPLE, COCO (EM)    "/>
    <n v="150230"/>
    <m/>
    <n v="90506"/>
    <n v="100"/>
    <n v="0"/>
    <n v="15"/>
    <s v="RELEASED FOR SHIPMENT         "/>
    <n v="115"/>
    <x v="2"/>
    <s v="ACT"/>
    <x v="1"/>
  </r>
  <r>
    <s v="08/08/2015-14/08/2015"/>
    <x v="13"/>
    <x v="1"/>
    <x v="4"/>
    <x v="1"/>
    <s v="T23WH0711CW    "/>
    <x v="32"/>
    <d v="2015-08-11T00:00:00"/>
    <n v="25"/>
    <n v="25.45"/>
    <n v="636.25"/>
    <s v="SHENZHEN, CHINA                              "/>
    <s v="APPLE, BETTY (EM)   "/>
    <n v="150268"/>
    <m/>
    <n v="90507"/>
    <n v="100"/>
    <n v="0"/>
    <n v="15"/>
    <s v="RELEASED FOR SHIPMENT         "/>
    <n v="115"/>
    <x v="2"/>
    <s v="ACT"/>
    <x v="1"/>
  </r>
  <r>
    <s v="08/08/2015-14/08/2015"/>
    <x v="13"/>
    <x v="1"/>
    <x v="4"/>
    <x v="1"/>
    <s v="T23WH1221CW    "/>
    <x v="32"/>
    <d v="2015-08-11T00:00:00"/>
    <n v="25"/>
    <n v="28.18"/>
    <n v="704.5"/>
    <s v="SHENZHEN, CHINA                              "/>
    <s v="APPLE, BETTY (EM)   "/>
    <n v="150269"/>
    <m/>
    <n v="90508"/>
    <n v="100"/>
    <n v="0"/>
    <n v="15"/>
    <s v="RELEASED FOR SHIPMENT         "/>
    <n v="115"/>
    <x v="2"/>
    <s v="ACT"/>
    <x v="1"/>
  </r>
  <r>
    <s v="08/08/2015-14/08/2015"/>
    <x v="13"/>
    <x v="1"/>
    <x v="4"/>
    <x v="1"/>
    <s v="RFI830D31W     "/>
    <x v="32"/>
    <d v="2015-08-11T00:00:00"/>
    <n v="50"/>
    <n v="65.97"/>
    <n v="3298.5"/>
    <s v="SHENZHEN, CHINA                              "/>
    <s v="APPLE, BETTY (EM)   "/>
    <n v="150274"/>
    <m/>
    <n v="90509"/>
    <n v="100"/>
    <n v="0"/>
    <n v="15"/>
    <s v="RELEASED FOR SHIPMENT         "/>
    <n v="115"/>
    <x v="2"/>
    <s v="ACT"/>
    <x v="1"/>
  </r>
  <r>
    <s v="08/08/2015-14/08/2015"/>
    <x v="13"/>
    <x v="1"/>
    <x v="4"/>
    <x v="1"/>
    <s v="RKHA20D31W     "/>
    <x v="32"/>
    <d v="2015-08-11T00:00:00"/>
    <n v="350"/>
    <n v="40.799999999999997"/>
    <n v="14279.999999999998"/>
    <s v="SHENZHEN, CHINA                              "/>
    <s v="APPLE BETTY (EM)    "/>
    <n v="150275"/>
    <m/>
    <n v="90510"/>
    <n v="200"/>
    <n v="0"/>
    <n v="15"/>
    <s v="RELEASED FOR SHIPMENT         "/>
    <n v="215"/>
    <x v="2"/>
    <s v="ACT"/>
    <x v="1"/>
  </r>
  <r>
    <s v="08/08/2015-14/08/2015"/>
    <x v="13"/>
    <x v="1"/>
    <x v="4"/>
    <x v="1"/>
    <s v="R23DH2010TCW   "/>
    <x v="32"/>
    <d v="2015-08-12T00:00:00"/>
    <n v="2200"/>
    <n v="31.8"/>
    <n v="69960"/>
    <s v="SHENZHEN, CHINA                              "/>
    <s v="SALLY, APPLE (CK)   "/>
    <n v="150299"/>
    <m/>
    <n v="90511"/>
    <n v="349.8"/>
    <n v="0"/>
    <n v="15"/>
    <s v="RELEASED FOR SHIPMENT         "/>
    <n v="364.8"/>
    <x v="2"/>
    <s v="ACT"/>
    <x v="1"/>
  </r>
  <r>
    <s v="08/08/2015-14/08/2015"/>
    <x v="13"/>
    <x v="1"/>
    <x v="4"/>
    <x v="1"/>
    <s v="RFI830D31W     "/>
    <x v="32"/>
    <d v="2015-08-12T00:00:00"/>
    <n v="150"/>
    <n v="31.8"/>
    <n v="4770"/>
    <s v="SHENZHEN, CHINA                              "/>
    <s v="APPLE, SALLY (CK)   "/>
    <n v="150300"/>
    <m/>
    <n v="90512"/>
    <n v="100"/>
    <n v="0"/>
    <n v="15"/>
    <s v="RELEASED FOR SHIPMENT         "/>
    <n v="115"/>
    <x v="2"/>
    <s v="ACT"/>
    <x v="1"/>
  </r>
  <r>
    <s v="08/08/2015-14/08/2015"/>
    <x v="13"/>
    <x v="1"/>
    <x v="4"/>
    <x v="1"/>
    <s v="PCH2000TCW     "/>
    <x v="32"/>
    <d v="2015-08-12T00:00:00"/>
    <n v="388"/>
    <n v="71.52"/>
    <n v="27749.759999999998"/>
    <s v="SHENZHEN, CHINA                              "/>
    <s v="APPLE, SALLY (EM)   "/>
    <n v="150319"/>
    <m/>
    <n v="90513"/>
    <n v="200"/>
    <n v="0"/>
    <n v="15"/>
    <s v="RELEASED FOR SHIPMENT         "/>
    <n v="215"/>
    <x v="2"/>
    <s v="ACT"/>
    <x v="1"/>
  </r>
  <r>
    <s v="08/08/2015-14/08/2015"/>
    <x v="13"/>
    <x v="1"/>
    <x v="4"/>
    <x v="1"/>
    <s v="DM50-1393E-G   "/>
    <x v="33"/>
    <d v="2015-08-08T00:00:00"/>
    <n v="324"/>
    <n v="237.49"/>
    <n v="76946.760000000009"/>
    <s v="DONGGUAN, CHINA                              "/>
    <s v="TINA  JULIE (EM)    "/>
    <n v="150188"/>
    <m/>
    <n v="90515"/>
    <n v="384.7"/>
    <n v="0"/>
    <n v="40"/>
    <s v="RELEASED FOR SHIPMENT         "/>
    <n v="424.7"/>
    <x v="2"/>
    <s v="ACT"/>
    <x v="1"/>
  </r>
  <r>
    <s v="08/08/2015-14/08/2015"/>
    <x v="13"/>
    <x v="1"/>
    <x v="4"/>
    <x v="1"/>
    <s v="DM25-1252E     "/>
    <x v="33"/>
    <d v="2015-08-10T00:00:00"/>
    <n v="446"/>
    <n v="172.46"/>
    <n v="76917.16"/>
    <s v="DONGUAN, CHINA                               "/>
    <s v="JULIE (EM)          "/>
    <n v="150226"/>
    <m/>
    <n v="90516"/>
    <n v="384.6"/>
    <n v="0"/>
    <n v="40"/>
    <s v="RELEASED FOR SHIPMENT         "/>
    <n v="424.6"/>
    <x v="2"/>
    <s v="ACT"/>
    <x v="1"/>
  </r>
  <r>
    <s v="08/08/2015-14/08/2015"/>
    <x v="13"/>
    <x v="1"/>
    <x v="4"/>
    <x v="1"/>
    <s v="BF33DXP        "/>
    <x v="14"/>
    <d v="2015-08-07T00:00:00"/>
    <n v="207"/>
    <n v="139.5"/>
    <n v="28876.5"/>
    <s v="NING BO, CHINA                               "/>
    <s v="JOYCE, SUNNY (CK)   "/>
    <n v="150157"/>
    <m/>
    <n v="90517"/>
    <n v="144.4"/>
    <n v="0"/>
    <n v="15"/>
    <s v="RELEASED FOR SHIPMENT         "/>
    <n v="159.4"/>
    <x v="2"/>
    <s v="ACT"/>
    <x v="1"/>
  </r>
  <r>
    <s v="08/08/2015-14/08/2015"/>
    <x v="13"/>
    <x v="1"/>
    <x v="4"/>
    <x v="1"/>
    <s v="BLF3451        "/>
    <x v="14"/>
    <d v="2015-08-08T00:00:00"/>
    <n v="324"/>
    <n v="129.52000000000001"/>
    <n v="41964.480000000003"/>
    <s v="NINGBO, CHINA                                "/>
    <s v="JOYCE, SUNNY (CK)   "/>
    <n v="150160"/>
    <m/>
    <n v="90518"/>
    <n v="209.8"/>
    <n v="0"/>
    <n v="15"/>
    <s v="REJECTED FOR SHIPMENT         "/>
    <n v="224.8"/>
    <x v="2"/>
    <s v="ACT"/>
    <x v="1"/>
  </r>
  <r>
    <s v="08/08/2015-14/08/2015"/>
    <x v="13"/>
    <x v="1"/>
    <x v="4"/>
    <x v="1"/>
    <s v="6908921459     "/>
    <x v="14"/>
    <d v="2015-08-11T00:00:00"/>
    <n v="54"/>
    <n v="62.35"/>
    <n v="3366.9"/>
    <s v="NINGBO, CHINA                                "/>
    <s v="SUNNY, SIMON (CK)   "/>
    <n v="150255"/>
    <m/>
    <n v="90520"/>
    <n v="80"/>
    <n v="0"/>
    <n v="15"/>
    <s v="RELEASED FOR SHIPMENT         "/>
    <n v="95"/>
    <x v="2"/>
    <s v="ACT"/>
    <x v="1"/>
  </r>
  <r>
    <s v="08/08/2015-14/08/2015"/>
    <x v="13"/>
    <x v="1"/>
    <x v="4"/>
    <x v="1"/>
    <s v="DWF3651B       "/>
    <x v="14"/>
    <d v="2015-08-11T00:00:00"/>
    <n v="166"/>
    <n v="117.17"/>
    <n v="19450.22"/>
    <s v="NINGBO, CHINA                                "/>
    <s v="SUNNY, SIMON (CK)   "/>
    <n v="150261"/>
    <m/>
    <n v="90521"/>
    <n v="97.25"/>
    <n v="0"/>
    <n v="15"/>
    <s v="RELEASED FOR SHIPMENT         "/>
    <n v="112.25"/>
    <x v="2"/>
    <s v="ACT"/>
    <x v="1"/>
  </r>
  <r>
    <s v="08/08/2015-14/08/2015"/>
    <x v="13"/>
    <x v="1"/>
    <x v="4"/>
    <x v="1"/>
    <s v="CS12056A(R01)  "/>
    <x v="14"/>
    <d v="2015-08-12T00:00:00"/>
    <n v="1056"/>
    <n v="38.86"/>
    <n v="41036.159999999996"/>
    <s v="NINGBO, CHINA                                "/>
    <s v="SUNNY, ALAN (C)     "/>
    <n v="150294"/>
    <m/>
    <n v="90522"/>
    <n v="205.2"/>
    <n v="0"/>
    <n v="15"/>
    <s v="REJECTED FOR SHIPMENT         "/>
    <n v="220.2"/>
    <x v="2"/>
    <s v="ACT"/>
    <x v="1"/>
  </r>
  <r>
    <s v="08/08/2015-14/08/2015"/>
    <x v="13"/>
    <x v="1"/>
    <x v="4"/>
    <x v="1"/>
    <s v="BLF7451        "/>
    <x v="14"/>
    <d v="2015-08-13T00:00:00"/>
    <n v="136"/>
    <n v="262.77"/>
    <n v="35736.720000000001"/>
    <s v="NINGBO, CHINA                                "/>
    <s v="JOYCE, SIMON (CK)   "/>
    <n v="150336"/>
    <m/>
    <n v="90523"/>
    <n v="178.7"/>
    <n v="0"/>
    <n v="15"/>
    <s v="PENDING BUYER'S DECISION      "/>
    <n v="193.7"/>
    <x v="2"/>
    <s v="ACT"/>
    <x v="1"/>
  </r>
  <r>
    <s v="15/08/2015-21/08/2015"/>
    <x v="13"/>
    <x v="1"/>
    <x v="4"/>
    <x v="1"/>
    <s v="DM25-1571EB    "/>
    <x v="31"/>
    <d v="2015-08-13T00:00:00"/>
    <n v="300"/>
    <n v="127.8"/>
    <n v="38340"/>
    <s v="FUZHOU, CHINA                                "/>
    <s v="SALLY (EM)          "/>
    <n v="150367"/>
    <m/>
    <n v="90659"/>
    <n v="200"/>
    <n v="45"/>
    <n v="100"/>
    <s v="RELEASED FOR SHIPMENT         "/>
    <n v="345"/>
    <x v="2"/>
    <s v="ACT"/>
    <x v="1"/>
  </r>
  <r>
    <s v="15/08/2015-21/08/2015"/>
    <x v="13"/>
    <x v="1"/>
    <x v="4"/>
    <x v="1"/>
    <s v="DM25-1571EB    "/>
    <x v="31"/>
    <d v="2015-08-17T00:00:00"/>
    <n v="300"/>
    <n v="127.8"/>
    <n v="38340"/>
    <s v="FUZHOU, CHINA                                "/>
    <s v="SALLY (EM)          "/>
    <n v="150473"/>
    <m/>
    <n v="90660"/>
    <n v="200"/>
    <n v="45"/>
    <n v="100"/>
    <s v="PENDING BUYER'S DECISION      "/>
    <n v="345"/>
    <x v="2"/>
    <s v="ACT"/>
    <x v="1"/>
  </r>
  <r>
    <s v="15/08/2015-21/08/2015"/>
    <x v="13"/>
    <x v="1"/>
    <x v="4"/>
    <x v="1"/>
    <s v="PF3033HL       "/>
    <x v="31"/>
    <d v="2015-08-20T00:00:00"/>
    <n v="337"/>
    <n v="139.19"/>
    <n v="46907.03"/>
    <s v="FUZHOU, CHINA                                "/>
    <s v="SALLY (EM)          "/>
    <n v="150545"/>
    <m/>
    <n v="90661"/>
    <n v="234.5"/>
    <n v="45"/>
    <n v="100"/>
    <s v="RELEASED FOR SHIPMENT         "/>
    <n v="379.5"/>
    <x v="2"/>
    <s v="ACT"/>
    <x v="1"/>
  </r>
  <r>
    <s v="15/08/2015-21/08/2015"/>
    <x v="13"/>
    <x v="1"/>
    <x v="4"/>
    <x v="1"/>
    <s v="RFI830D31      "/>
    <x v="32"/>
    <d v="2015-08-17T00:00:00"/>
    <n v="125"/>
    <n v="64.47"/>
    <n v="8058.75"/>
    <s v="SHENZHEN, CHINA                              "/>
    <s v="APPLE, BETTY (CK)   "/>
    <n v="150427"/>
    <m/>
    <n v="90662"/>
    <n v="100"/>
    <n v="0"/>
    <n v="15"/>
    <s v="RELEASED FOR SHIPMENT         "/>
    <n v="115"/>
    <x v="2"/>
    <s v="ACT"/>
    <x v="1"/>
  </r>
  <r>
    <s v="15/08/2015-21/08/2015"/>
    <x v="13"/>
    <x v="1"/>
    <x v="4"/>
    <x v="1"/>
    <s v="EUH05B31T      "/>
    <x v="32"/>
    <d v="2015-08-17T00:00:00"/>
    <n v="100"/>
    <n v="105"/>
    <n v="10500"/>
    <s v="SHENZHEN, CHINA                              "/>
    <s v="APPLE, BETTY (CK)   "/>
    <n v="150428"/>
    <m/>
    <n v="90663"/>
    <n v="100"/>
    <n v="0"/>
    <n v="15"/>
    <s v="RELEASED FOR SHIPMENT         "/>
    <n v="115"/>
    <x v="2"/>
    <s v="ACT"/>
    <x v="1"/>
  </r>
  <r>
    <s v="15/08/2015-21/08/2015"/>
    <x v="13"/>
    <x v="1"/>
    <x v="4"/>
    <x v="1"/>
    <s v="EUH03B21T      "/>
    <x v="32"/>
    <d v="2015-08-17T00:00:00"/>
    <n v="25"/>
    <n v="105.44"/>
    <n v="2636"/>
    <s v="SHENZHEN, CHINA                              "/>
    <s v="APPLE, BETTY (CK)   "/>
    <n v="150429"/>
    <m/>
    <n v="90664"/>
    <n v="100"/>
    <n v="0"/>
    <n v="15"/>
    <s v="RELEASED FOR SHIPMENT         "/>
    <n v="115"/>
    <x v="2"/>
    <s v="ACT"/>
    <x v="1"/>
  </r>
  <r>
    <s v="15/08/2015-21/08/2015"/>
    <x v="13"/>
    <x v="1"/>
    <x v="4"/>
    <x v="1"/>
    <s v="EUH05B21T      "/>
    <x v="32"/>
    <d v="2015-08-17T00:00:00"/>
    <n v="25"/>
    <n v="106.55"/>
    <n v="2663.75"/>
    <s v="SHENZHEN, CHINA                              "/>
    <s v="APPLE, BETTY (CK)   "/>
    <n v="150430"/>
    <m/>
    <n v="90665"/>
    <n v="100"/>
    <n v="0"/>
    <n v="15"/>
    <s v="RELEASED FOR SHIPMENT         "/>
    <n v="115"/>
    <x v="2"/>
    <s v="ACT"/>
    <x v="1"/>
  </r>
  <r>
    <s v="15/08/2015-21/08/2015"/>
    <x v="13"/>
    <x v="1"/>
    <x v="4"/>
    <x v="1"/>
    <s v="RFI815D31W     "/>
    <x v="32"/>
    <d v="2015-08-18T00:00:00"/>
    <n v="25"/>
    <n v="65.12"/>
    <n v="1628"/>
    <s v="SHEN ZHEN, CHINA                             "/>
    <s v="APPLE, BETTY (CK)   "/>
    <n v="150461"/>
    <m/>
    <n v="90666"/>
    <n v="100"/>
    <n v="0"/>
    <n v="15"/>
    <s v="RELEASED FOR SHIPMENT         "/>
    <n v="115"/>
    <x v="2"/>
    <s v="ACT"/>
    <x v="1"/>
  </r>
  <r>
    <s v="15/08/2015-21/08/2015"/>
    <x v="13"/>
    <x v="1"/>
    <x v="4"/>
    <x v="1"/>
    <s v="DGWH4031       "/>
    <x v="32"/>
    <d v="2015-08-18T00:00:00"/>
    <n v="1000"/>
    <n v="41.9"/>
    <n v="41900"/>
    <s v="SHEN ZHEN, CHINA                             "/>
    <s v="APPLE, BETTY (CK)   "/>
    <n v="150462"/>
    <m/>
    <n v="90667"/>
    <n v="209.5"/>
    <n v="0"/>
    <n v="15"/>
    <s v="RELEASED FOR SHIPMENT         "/>
    <n v="224.5"/>
    <x v="2"/>
    <s v="ACT"/>
    <x v="1"/>
  </r>
  <r>
    <s v="15/08/2015-21/08/2015"/>
    <x v="13"/>
    <x v="1"/>
    <x v="4"/>
    <x v="1"/>
    <s v="CKHA20D31W     "/>
    <x v="32"/>
    <d v="2015-08-18T00:00:00"/>
    <n v="275"/>
    <n v="38.14"/>
    <n v="10488.5"/>
    <s v="SHEN ZHEN, CHINA                             "/>
    <s v="APPLE, BETTY (CK)   "/>
    <n v="150463"/>
    <m/>
    <n v="90668"/>
    <n v="100"/>
    <n v="0"/>
    <n v="15"/>
    <s v="RELEASED FOR SHIPMENT         "/>
    <n v="115"/>
    <x v="2"/>
    <s v="ACT"/>
    <x v="1"/>
  </r>
  <r>
    <s v="15/08/2015-21/08/2015"/>
    <x v="13"/>
    <x v="1"/>
    <x v="4"/>
    <x v="1"/>
    <s v="CKHA20D31      "/>
    <x v="32"/>
    <d v="2015-08-18T00:00:00"/>
    <n v="125"/>
    <n v="39.64"/>
    <n v="4955"/>
    <s v="SHEN ZHEN, CHINA                             "/>
    <s v="APPLE, BETTY        "/>
    <n v="150464"/>
    <m/>
    <n v="90669"/>
    <n v="100"/>
    <n v="0"/>
    <n v="15"/>
    <s v="RELEASED FOR SHIPMENT         "/>
    <n v="115"/>
    <x v="2"/>
    <s v="ACT"/>
    <x v="1"/>
  </r>
  <r>
    <s v="15/08/2015-21/08/2015"/>
    <x v="13"/>
    <x v="1"/>
    <x v="4"/>
    <x v="1"/>
    <s v="EMC4240        "/>
    <x v="32"/>
    <d v="2015-08-19T00:00:00"/>
    <n v="335"/>
    <n v="42.55"/>
    <n v="14254.249999999998"/>
    <s v="SHENZHEN, CHINA                              "/>
    <s v="CELIA, BETTY (EM)   "/>
    <n v="150494"/>
    <m/>
    <n v="90670"/>
    <n v="200"/>
    <n v="0"/>
    <n v="15"/>
    <s v="RELEASED FOR SHIPMENT         "/>
    <n v="215"/>
    <x v="2"/>
    <s v="ACT"/>
    <x v="1"/>
  </r>
  <r>
    <s v="15/08/2015-21/08/2015"/>
    <x v="13"/>
    <x v="1"/>
    <x v="4"/>
    <x v="1"/>
    <s v="EUH05B74CT     "/>
    <x v="32"/>
    <d v="2015-08-19T00:00:00"/>
    <n v="50"/>
    <n v="135.79"/>
    <n v="6789.5"/>
    <s v="SHENZHEN, CHINA                              "/>
    <s v="CELIA, BETTY (EM)   "/>
    <n v="150495"/>
    <m/>
    <n v="90671"/>
    <n v="100"/>
    <n v="0"/>
    <n v="15"/>
    <s v="RELEASED FOR SHIPMENT         "/>
    <n v="115"/>
    <x v="2"/>
    <s v="ACT"/>
    <x v="1"/>
  </r>
  <r>
    <s v="15/08/2015-21/08/2015"/>
    <x v="13"/>
    <x v="1"/>
    <x v="4"/>
    <x v="1"/>
    <s v="RFI820D31W     "/>
    <x v="32"/>
    <d v="2015-08-19T00:00:00"/>
    <n v="50"/>
    <n v="65.12"/>
    <n v="3256"/>
    <s v="SHENZHEN, CHINA                              "/>
    <s v="CELIA, BETTY (EM)   "/>
    <n v="150497"/>
    <m/>
    <n v="90672"/>
    <n v="100"/>
    <n v="0"/>
    <n v="15"/>
    <s v="RELEASED FOR SHIPMENT         "/>
    <n v="115"/>
    <x v="2"/>
    <s v="ACT"/>
    <x v="1"/>
  </r>
  <r>
    <s v="15/08/2015-21/08/2015"/>
    <x v="13"/>
    <x v="1"/>
    <x v="4"/>
    <x v="1"/>
    <s v="DCH4831L       "/>
    <x v="32"/>
    <d v="2015-08-20T00:00:00"/>
    <n v="3200"/>
    <n v="38.630000000000003"/>
    <n v="123616.00000000001"/>
    <s v="SHENZHEN, CHINA                              "/>
    <s v="APPLE, EVA (EM)     "/>
    <n v="150543"/>
    <m/>
    <n v="90673"/>
    <n v="618.1"/>
    <n v="0"/>
    <n v="45"/>
    <s v="RELEASED FOR SHIPMENT         "/>
    <n v="663.1"/>
    <x v="2"/>
    <s v="ACT"/>
    <x v="1"/>
  </r>
  <r>
    <s v="15/08/2015-21/08/2015"/>
    <x v="13"/>
    <x v="1"/>
    <x v="4"/>
    <x v="1"/>
    <s v="DM33-1310RG    "/>
    <x v="33"/>
    <d v="2015-08-14T00:00:00"/>
    <n v="160"/>
    <n v="161.71"/>
    <n v="25873.600000000002"/>
    <s v="DONGGUAN, CHINA                              "/>
    <s v="JULIE (EM)          "/>
    <n v="150368"/>
    <m/>
    <n v="90674"/>
    <n v="200"/>
    <n v="0"/>
    <n v="40"/>
    <s v="RELEASED FOR SHIPMENT         "/>
    <n v="240"/>
    <x v="2"/>
    <s v="ACT"/>
    <x v="1"/>
  </r>
  <r>
    <s v="15/08/2015-21/08/2015"/>
    <x v="13"/>
    <x v="1"/>
    <x v="4"/>
    <x v="1"/>
    <s v="DM50-1243SC    "/>
    <x v="33"/>
    <d v="2015-08-19T00:00:00"/>
    <n v="152"/>
    <n v="277.95999999999998"/>
    <n v="42249.919999999998"/>
    <s v="DONGGUAN, CHINA                              "/>
    <s v="TINA (EM)           "/>
    <n v="150498"/>
    <m/>
    <n v="90675"/>
    <n v="211.25"/>
    <n v="0"/>
    <n v="40"/>
    <s v="RELEASED FOR SHIPMENT         "/>
    <n v="251.25"/>
    <x v="2"/>
    <s v="ACT"/>
    <x v="1"/>
  </r>
  <r>
    <s v="15/08/2015-21/08/2015"/>
    <x v="13"/>
    <x v="1"/>
    <x v="4"/>
    <x v="1"/>
    <s v="DM50-1243SC    "/>
    <x v="33"/>
    <d v="2015-08-21T00:00:00"/>
    <n v="228"/>
    <n v="277.95999999999998"/>
    <n v="63374.879999999997"/>
    <s v="DONGGUAN, CHINA                              "/>
    <s v="JULIE (EM)          "/>
    <n v="150574"/>
    <m/>
    <n v="90676"/>
    <n v="316.89999999999998"/>
    <n v="0"/>
    <n v="40"/>
    <s v="RELEASED FOR SHIPMENT         "/>
    <n v="356.9"/>
    <x v="2"/>
    <s v="ACT"/>
    <x v="1"/>
  </r>
  <r>
    <s v="15/08/2015-21/08/2015"/>
    <x v="13"/>
    <x v="1"/>
    <x v="4"/>
    <x v="1"/>
    <s v="BLF50          "/>
    <x v="14"/>
    <d v="2015-08-14T00:00:00"/>
    <n v="158"/>
    <n v="150.72999999999999"/>
    <n v="23815.34"/>
    <s v="NINGBO, CHINA                                "/>
    <s v="SUNNY, JOYCE (CK)   "/>
    <n v="150360"/>
    <m/>
    <n v="90677"/>
    <n v="119.1"/>
    <n v="0"/>
    <n v="15"/>
    <s v="RELEASED FOR SHIPMENT         "/>
    <n v="134.1"/>
    <x v="2"/>
    <s v="ACT"/>
    <x v="1"/>
  </r>
  <r>
    <s v="15/08/2015-21/08/2015"/>
    <x v="13"/>
    <x v="1"/>
    <x v="4"/>
    <x v="1"/>
    <s v="BF39DXP REV    "/>
    <x v="14"/>
    <d v="2015-08-15T00:00:00"/>
    <n v="185"/>
    <n v="136.58000000000001"/>
    <n v="25267.300000000003"/>
    <s v="NINGBO, CHINA                                "/>
    <s v="ALAN, PHONE (CK)    "/>
    <n v="150380"/>
    <m/>
    <n v="90678"/>
    <n v="126.3"/>
    <n v="0"/>
    <n v="15"/>
    <s v="RELEASED FOR SHIPMENT         "/>
    <n v="141.30000000000001"/>
    <x v="2"/>
    <s v="ACT"/>
    <x v="1"/>
  </r>
  <r>
    <s v="15/08/2015-21/08/2015"/>
    <x v="13"/>
    <x v="1"/>
    <x v="4"/>
    <x v="1"/>
    <s v="BLF5051        "/>
    <x v="14"/>
    <d v="2015-08-15T00:00:00"/>
    <n v="464"/>
    <n v="166.64"/>
    <n v="77320.959999999992"/>
    <s v="NINGBO, CHINA                                "/>
    <s v="SUNNY, SIMON (CK)   "/>
    <n v="150382"/>
    <m/>
    <n v="90679"/>
    <n v="386.6"/>
    <n v="0"/>
    <n v="15"/>
    <s v="RELEASED FOR SHIPMENT         "/>
    <n v="401.6"/>
    <x v="2"/>
    <s v="ACT"/>
    <x v="1"/>
  </r>
  <r>
    <s v="15/08/2015-21/08/2015"/>
    <x v="13"/>
    <x v="1"/>
    <x v="4"/>
    <x v="1"/>
    <s v="DFP20-1268BW   "/>
    <x v="14"/>
    <d v="2015-08-17T00:00:00"/>
    <n v="152"/>
    <n v="161.18"/>
    <n v="24499.360000000001"/>
    <s v="NINGBO, CHINA                                "/>
    <s v="JOYCE (CK)          "/>
    <n v="150409"/>
    <m/>
    <n v="90680"/>
    <n v="122.5"/>
    <n v="0"/>
    <n v="15"/>
    <s v="RELEASED FOR SHIPMENT         "/>
    <n v="137.5"/>
    <x v="2"/>
    <s v="ACT"/>
    <x v="1"/>
  </r>
  <r>
    <s v="15/08/2015-21/08/2015"/>
    <x v="13"/>
    <x v="1"/>
    <x v="4"/>
    <x v="1"/>
    <s v="DLG1106        "/>
    <x v="14"/>
    <d v="2015-08-17T00:00:00"/>
    <n v="300"/>
    <n v="98.99"/>
    <n v="29697"/>
    <s v="NING BO, CHINA                               "/>
    <s v="ALAN, LAKE (CK)     "/>
    <n v="150431"/>
    <m/>
    <n v="90682"/>
    <n v="160"/>
    <n v="0"/>
    <n v="15"/>
    <s v="RELEASED FOR SHIPMENT         "/>
    <n v="175"/>
    <x v="2"/>
    <s v="ACT"/>
    <x v="1"/>
  </r>
  <r>
    <s v="15/08/2015-21/08/2015"/>
    <x v="13"/>
    <x v="1"/>
    <x v="4"/>
    <x v="1"/>
    <s v="DF2600L        "/>
    <x v="14"/>
    <d v="2015-08-18T00:00:00"/>
    <n v="498"/>
    <n v="72.12"/>
    <n v="35915.760000000002"/>
    <s v="NING BO, CHINA                               "/>
    <s v="LAKE, PHONE (CK)    "/>
    <n v="150466"/>
    <m/>
    <n v="90683"/>
    <n v="179.6"/>
    <n v="0"/>
    <n v="15"/>
    <s v="RELEASED FOR SHIPMENT         "/>
    <n v="194.6"/>
    <x v="2"/>
    <s v="ACT"/>
    <x v="1"/>
  </r>
  <r>
    <s v="15/08/2015-21/08/2015"/>
    <x v="13"/>
    <x v="1"/>
    <x v="4"/>
    <x v="1"/>
    <s v="DF2608 REV26   "/>
    <x v="14"/>
    <d v="2015-08-19T00:00:00"/>
    <n v="832"/>
    <n v="90.42"/>
    <n v="75229.440000000002"/>
    <s v="NING BO, CHINA                               "/>
    <s v="JOYCE, SUNNY (CK)   "/>
    <n v="150512"/>
    <m/>
    <n v="90684"/>
    <n v="376.15"/>
    <n v="0"/>
    <n v="15"/>
    <s v="RELEASED FOR SHIPMENT         "/>
    <n v="391.15"/>
    <x v="2"/>
    <s v="ACT"/>
    <x v="1"/>
  </r>
  <r>
    <s v="15/08/2015-21/08/2015"/>
    <x v="13"/>
    <x v="1"/>
    <x v="4"/>
    <x v="1"/>
    <s v="DF2600L        "/>
    <x v="14"/>
    <d v="2015-08-20T00:00:00"/>
    <n v="996"/>
    <n v="72.12"/>
    <n v="71831.520000000004"/>
    <s v="NING BO, CHINA                               "/>
    <s v="JOYCE, SUNNY (CK)   "/>
    <n v="150528"/>
    <m/>
    <n v="90685"/>
    <n v="359.2"/>
    <n v="0"/>
    <n v="15"/>
    <s v="RELEASED FOR SHIPMENT         "/>
    <n v="374.2"/>
    <x v="2"/>
    <s v="ACT"/>
    <x v="1"/>
  </r>
  <r>
    <s v="15/08/2015-21/08/2015"/>
    <x v="13"/>
    <x v="1"/>
    <x v="4"/>
    <x v="1"/>
    <s v="DS5629GB       "/>
    <x v="14"/>
    <d v="2015-08-20T00:00:00"/>
    <n v="258"/>
    <n v="71.83"/>
    <n v="18532.14"/>
    <s v="NING BO, CHINA                               "/>
    <s v="SUNNY, AMY (CK)     "/>
    <n v="150529"/>
    <m/>
    <n v="90686"/>
    <n v="92.7"/>
    <n v="0"/>
    <n v="15"/>
    <s v="RELEASED FOR SHIPMENT         "/>
    <n v="107.7"/>
    <x v="2"/>
    <s v="ACT"/>
    <x v="1"/>
  </r>
  <r>
    <s v="15/08/2015-21/08/2015"/>
    <x v="13"/>
    <x v="1"/>
    <x v="4"/>
    <x v="1"/>
    <s v="DFP25M-1495EA  "/>
    <x v="14"/>
    <d v="2015-08-21T00:00:00"/>
    <n v="54"/>
    <n v="248.54"/>
    <n v="13421.16"/>
    <s v="NINGBO, CHINA                                "/>
    <s v="JOYCE (EM)          "/>
    <n v="150555"/>
    <m/>
    <n v="90687"/>
    <n v="80"/>
    <n v="0"/>
    <n v="15"/>
    <s v="PENDING BUYER'S DECISION      "/>
    <n v="95"/>
    <x v="2"/>
    <s v="ACT"/>
    <x v="1"/>
  </r>
  <r>
    <s v="22/08/2015-31/08/2015"/>
    <x v="13"/>
    <x v="1"/>
    <x v="4"/>
    <x v="1"/>
    <s v="EUH05B24CT     "/>
    <x v="32"/>
    <d v="2015-08-25T00:00:00"/>
    <n v="75"/>
    <n v="125.18"/>
    <n v="9388.5"/>
    <s v="SHENZHEN, CHINA                              "/>
    <s v="APPLE  BETTY (EM)   "/>
    <n v="150678"/>
    <m/>
    <n v="90953"/>
    <n v="100"/>
    <n v="0"/>
    <n v="22.5"/>
    <s v="RELEASED FOR SHIPMENT         "/>
    <n v="122.5"/>
    <x v="2"/>
    <s v="ACT"/>
    <x v="1"/>
  </r>
  <r>
    <s v="22/08/2015-31/08/2015"/>
    <x v="13"/>
    <x v="1"/>
    <x v="4"/>
    <x v="1"/>
    <s v="RFI830D31W     "/>
    <x v="32"/>
    <d v="2015-08-25T00:00:00"/>
    <n v="75"/>
    <n v="65.97"/>
    <n v="4947.75"/>
    <s v="SHENZHEN, CHINA                              "/>
    <s v="APPLE BETTY (EM)    "/>
    <n v="150679"/>
    <m/>
    <n v="90954"/>
    <n v="100"/>
    <n v="0"/>
    <n v="22.5"/>
    <s v="RELEASED FOR SHIPMENT         "/>
    <n v="122.5"/>
    <x v="2"/>
    <s v="ACT"/>
    <x v="1"/>
  </r>
  <r>
    <s v="22/08/2015-31/08/2015"/>
    <x v="13"/>
    <x v="1"/>
    <x v="4"/>
    <x v="1"/>
    <s v="RFI840D21W     "/>
    <x v="32"/>
    <d v="2015-08-26T00:00:00"/>
    <n v="75"/>
    <n v="65.97"/>
    <n v="4947.75"/>
    <s v="SHENZHEN, CHINA                              "/>
    <s v="APPLE COCO (EM)     "/>
    <n v="150705"/>
    <m/>
    <n v="90955"/>
    <n v="100"/>
    <n v="0"/>
    <n v="22.5"/>
    <s v="RELEASED FOR SHIPMENT         "/>
    <n v="122.5"/>
    <x v="2"/>
    <s v="ACT"/>
    <x v="1"/>
  </r>
  <r>
    <s v="22/08/2015-31/08/2015"/>
    <x v="13"/>
    <x v="1"/>
    <x v="4"/>
    <x v="1"/>
    <s v="RFI848D31      "/>
    <x v="32"/>
    <d v="2015-08-26T00:00:00"/>
    <n v="25"/>
    <n v="65.97"/>
    <n v="1649.25"/>
    <s v="SHENZHEN, CHINA                              "/>
    <s v="APPLE COCO (EM)     "/>
    <n v="150706"/>
    <m/>
    <n v="90956"/>
    <n v="100"/>
    <n v="0"/>
    <n v="22.5"/>
    <s v="RELEASED FOR SHIPMENT         "/>
    <n v="122.5"/>
    <x v="2"/>
    <s v="ACT"/>
    <x v="1"/>
  </r>
  <r>
    <s v="22/08/2015-31/08/2015"/>
    <x v="13"/>
    <x v="1"/>
    <x v="4"/>
    <x v="1"/>
    <s v="EUH03B21T      "/>
    <x v="32"/>
    <d v="2015-08-27T00:00:00"/>
    <n v="25"/>
    <n v="105.44"/>
    <n v="2636"/>
    <s v="SHENZHEN, CHINA                              "/>
    <s v="TINA  COCO (EM)     "/>
    <n v="150751"/>
    <m/>
    <n v="90957"/>
    <n v="100"/>
    <n v="0"/>
    <n v="15"/>
    <s v="RELEASED FOR SHIPMENT         "/>
    <n v="115"/>
    <x v="2"/>
    <s v="ACT"/>
    <x v="1"/>
  </r>
  <r>
    <s v="22/08/2015-31/08/2015"/>
    <x v="13"/>
    <x v="1"/>
    <x v="4"/>
    <x v="1"/>
    <s v="EUH05B24CT     "/>
    <x v="32"/>
    <d v="2015-08-27T00:00:00"/>
    <n v="50"/>
    <n v="125.18"/>
    <n v="6259"/>
    <s v="SHENZHEN, CHINA                              "/>
    <s v="TINA, COCO (EM)     "/>
    <n v="150752"/>
    <m/>
    <n v="90958"/>
    <n v="100"/>
    <n v="0"/>
    <n v="15"/>
    <s v="RELEASED FOR SHIPMENT         "/>
    <n v="115"/>
    <x v="2"/>
    <s v="ACT"/>
    <x v="1"/>
  </r>
  <r>
    <s v="22/08/2015-31/08/2015"/>
    <x v="13"/>
    <x v="1"/>
    <x v="4"/>
    <x v="1"/>
    <s v="EUH03B31T      "/>
    <x v="32"/>
    <d v="2015-08-27T00:00:00"/>
    <n v="25"/>
    <n v="106.55"/>
    <n v="2663.75"/>
    <s v="SHENZHEN, CHINA                              "/>
    <s v="TINA, COCO (EM)     "/>
    <n v="150753"/>
    <m/>
    <n v="90959"/>
    <n v="100"/>
    <n v="0"/>
    <n v="15"/>
    <s v="RELEASED FOR SHIPMENT         "/>
    <n v="115"/>
    <x v="2"/>
    <s v="ACT"/>
    <x v="1"/>
  </r>
  <r>
    <s v="22/08/2015-31/08/2015"/>
    <x v="13"/>
    <x v="1"/>
    <x v="4"/>
    <x v="1"/>
    <s v="EUH03B11T      "/>
    <x v="32"/>
    <d v="2015-08-27T00:00:00"/>
    <n v="25"/>
    <n v="105.56"/>
    <n v="2639"/>
    <s v="SHENZHEN, CHINA                              "/>
    <s v="APPLE, TINA (EM)    "/>
    <n v="150754"/>
    <m/>
    <n v="90960"/>
    <n v="100"/>
    <n v="0"/>
    <n v="15"/>
    <s v="RELEASED FOR SHIPMENT         "/>
    <n v="115"/>
    <x v="2"/>
    <s v="ACT"/>
    <x v="1"/>
  </r>
  <r>
    <s v="22/08/2015-31/08/2015"/>
    <x v="13"/>
    <x v="1"/>
    <x v="4"/>
    <x v="1"/>
    <s v="T23WH1031CW    "/>
    <x v="32"/>
    <d v="2015-08-31T00:00:00"/>
    <n v="725"/>
    <n v="24.05"/>
    <n v="17436.25"/>
    <s v="SHENZHEN, CHINA                              "/>
    <s v="APPLE, BETTY (EM)   "/>
    <n v="150886"/>
    <m/>
    <n v="90961"/>
    <n v="200"/>
    <n v="0"/>
    <n v="15"/>
    <s v="RELEASED FOR SHIPMENT         "/>
    <n v="215"/>
    <x v="2"/>
    <s v="ACT"/>
    <x v="1"/>
  </r>
  <r>
    <s v="22/08/2015-31/08/2015"/>
    <x v="13"/>
    <x v="1"/>
    <x v="4"/>
    <x v="1"/>
    <s v="T23WH1511CW    "/>
    <x v="32"/>
    <d v="2015-08-31T00:00:00"/>
    <n v="75"/>
    <n v="25.42"/>
    <n v="1906.5000000000002"/>
    <s v="SHENZHEN, CHINA                              "/>
    <s v="APPLE, BETTY (EM)   "/>
    <n v="150887"/>
    <m/>
    <n v="90962"/>
    <n v="100"/>
    <n v="0"/>
    <n v="15"/>
    <s v="RELEASED FOR SHIPMENT         "/>
    <n v="115"/>
    <x v="2"/>
    <s v="ACT"/>
    <x v="1"/>
  </r>
  <r>
    <s v="22/08/2015-31/08/2015"/>
    <x v="13"/>
    <x v="1"/>
    <x v="4"/>
    <x v="1"/>
    <s v="EMC4240        "/>
    <x v="32"/>
    <d v="2015-08-31T00:00:00"/>
    <n v="65"/>
    <n v="42.55"/>
    <n v="2765.75"/>
    <s v="SHENZHEN, CHINA                              "/>
    <s v="CELIA, APPLE (EM)   "/>
    <n v="150888"/>
    <m/>
    <n v="90963"/>
    <n v="80"/>
    <n v="0"/>
    <n v="15"/>
    <s v="RELEASED FOR SHIPMENT         "/>
    <n v="95"/>
    <x v="2"/>
    <s v="ACT"/>
    <x v="1"/>
  </r>
  <r>
    <s v="22/08/2015-31/08/2015"/>
    <x v="13"/>
    <x v="1"/>
    <x v="4"/>
    <x v="1"/>
    <s v="CUH05B31T      "/>
    <x v="32"/>
    <d v="2015-08-31T00:00:00"/>
    <n v="840"/>
    <n v="46.77"/>
    <n v="39286.800000000003"/>
    <s v="SHENZHEN, CHINA                              "/>
    <s v="CELIA, APPLE (EM)   "/>
    <n v="150889"/>
    <m/>
    <n v="90964"/>
    <n v="200"/>
    <n v="0"/>
    <n v="15"/>
    <s v="RELEASED FOR SHIPMENT         "/>
    <n v="215"/>
    <x v="2"/>
    <s v="ACT"/>
    <x v="1"/>
  </r>
  <r>
    <s v="22/08/2015-31/08/2015"/>
    <x v="13"/>
    <x v="1"/>
    <x v="4"/>
    <x v="1"/>
    <s v="DM25-1491KN    "/>
    <x v="60"/>
    <d v="2015-08-27T00:00:00"/>
    <n v="278"/>
    <n v="95"/>
    <n v="26410"/>
    <s v="FENGHUA, CHINA                               "/>
    <s v="JOYCE (CK)          "/>
    <n v="150742"/>
    <m/>
    <n v="90965"/>
    <n v="200"/>
    <n v="0"/>
    <n v="35"/>
    <s v="RELEASED FOR SHIPMENT         "/>
    <n v="235"/>
    <x v="2"/>
    <s v="ACT"/>
    <x v="1"/>
  </r>
  <r>
    <s v="22/08/2015-31/08/2015"/>
    <x v="13"/>
    <x v="1"/>
    <x v="4"/>
    <x v="1"/>
    <s v="DM25-1571ST    "/>
    <x v="31"/>
    <d v="2015-08-24T00:00:00"/>
    <n v="300"/>
    <n v="107.7"/>
    <n v="32310"/>
    <s v="FUZHOU, CHINA                                "/>
    <s v="SALLY (EM)          "/>
    <n v="150681"/>
    <m/>
    <n v="90966"/>
    <n v="200"/>
    <n v="45"/>
    <n v="100"/>
    <s v="RELEASED FOR SHIPMENT         "/>
    <n v="345"/>
    <x v="2"/>
    <s v="ACT"/>
    <x v="1"/>
  </r>
  <r>
    <s v="22/08/2015-31/08/2015"/>
    <x v="13"/>
    <x v="1"/>
    <x v="4"/>
    <x v="1"/>
    <s v="PF2325HL       "/>
    <x v="31"/>
    <d v="2015-08-25T00:00:00"/>
    <n v="524"/>
    <n v="127.78"/>
    <n v="66956.72"/>
    <s v="FUZHOU, CHINA                                "/>
    <s v="SALLY (EM)          "/>
    <n v="150716"/>
    <m/>
    <n v="90967"/>
    <n v="282.2"/>
    <n v="90"/>
    <n v="10"/>
    <s v="REJECTED FOR SHIPMENT         "/>
    <n v="382.2"/>
    <x v="2"/>
    <s v="ACT"/>
    <x v="1"/>
  </r>
  <r>
    <s v="22/08/2015-31/08/2015"/>
    <x v="13"/>
    <x v="1"/>
    <x v="4"/>
    <x v="1"/>
    <s v="DM33-1310RG    "/>
    <x v="33"/>
    <d v="2015-08-25T00:00:00"/>
    <n v="175"/>
    <n v="101.71"/>
    <n v="17799.25"/>
    <s v="DONGGUAN, CHINA                              "/>
    <s v="JULIE (EM)          "/>
    <n v="150680"/>
    <m/>
    <n v="90968"/>
    <n v="200"/>
    <n v="0"/>
    <n v="40"/>
    <s v="RELEASED FOR SHIPMENT         "/>
    <n v="240"/>
    <x v="2"/>
    <s v="ACT"/>
    <x v="1"/>
  </r>
  <r>
    <s v="22/08/2015-31/08/2015"/>
    <x v="13"/>
    <x v="1"/>
    <x v="4"/>
    <x v="1"/>
    <s v="SE-BW-4217     "/>
    <x v="33"/>
    <d v="2015-08-26T00:00:00"/>
    <n v="125"/>
    <n v="199.87"/>
    <n v="24983.75"/>
    <s v="DONGGUAN, CHINA                              "/>
    <s v="JUDIE (EM)          "/>
    <n v="150703"/>
    <m/>
    <n v="90969"/>
    <n v="200"/>
    <n v="0"/>
    <n v="40"/>
    <s v="RELEASED FOR SHIPMENT         "/>
    <n v="240"/>
    <x v="2"/>
    <s v="ACT"/>
    <x v="1"/>
  </r>
  <r>
    <s v="22/08/2015-31/08/2015"/>
    <x v="13"/>
    <x v="1"/>
    <x v="4"/>
    <x v="1"/>
    <s v="SSE-E-1555G    "/>
    <x v="33"/>
    <d v="2015-08-28T00:00:00"/>
    <n v="176"/>
    <n v="214.01"/>
    <n v="37665.759999999995"/>
    <s v="DONG GUAN, CHINA                             "/>
    <s v="JULIE (DYLAN)       "/>
    <n v="150777"/>
    <m/>
    <n v="90970"/>
    <n v="200"/>
    <n v="0"/>
    <n v="40"/>
    <s v="RELEASED FOR SHIPMENT         "/>
    <n v="240"/>
    <x v="2"/>
    <s v="ACT"/>
    <x v="1"/>
  </r>
  <r>
    <s v="22/08/2015-31/08/2015"/>
    <x v="13"/>
    <x v="1"/>
    <x v="4"/>
    <x v="1"/>
    <s v="BFSL33         "/>
    <x v="14"/>
    <d v="2015-08-22T00:00:00"/>
    <n v="282"/>
    <n v="154.25"/>
    <n v="43498.5"/>
    <s v="NING BO, CHINA                               "/>
    <s v="SUNNY, JERRY (CK)   "/>
    <n v="150607"/>
    <m/>
    <n v="90971"/>
    <n v="217.5"/>
    <n v="0"/>
    <n v="15"/>
    <s v="RELEASED FOR SHIPMENT         "/>
    <n v="232.5"/>
    <x v="2"/>
    <s v="ACT"/>
    <x v="1"/>
  </r>
  <r>
    <s v="22/08/2015-31/08/2015"/>
    <x v="13"/>
    <x v="1"/>
    <x v="4"/>
    <x v="1"/>
    <s v="DFR2651L       "/>
    <x v="14"/>
    <d v="2015-08-25T00:00:00"/>
    <n v="50"/>
    <n v="82.77"/>
    <n v="4138.5"/>
    <s v="NING BO, CHINA                               "/>
    <s v="SUNNY, JOYCE (CK)   "/>
    <n v="150674"/>
    <m/>
    <n v="90972"/>
    <n v="80"/>
    <n v="0"/>
    <n v="15"/>
    <s v="RELEASED FOR SHIPMENT         "/>
    <n v="95"/>
    <x v="2"/>
    <s v="ACT"/>
    <x v="1"/>
  </r>
  <r>
    <s v="22/08/2015-31/08/2015"/>
    <x v="13"/>
    <x v="1"/>
    <x v="4"/>
    <x v="1"/>
    <s v="6908931359     "/>
    <x v="14"/>
    <d v="2015-08-25T00:00:00"/>
    <n v="123"/>
    <n v="146.76"/>
    <n v="18051.48"/>
    <s v="NING BO, CHINA                               "/>
    <s v="SUNNY, SIMON (CK)   "/>
    <n v="150675"/>
    <m/>
    <n v="90973"/>
    <n v="90.3"/>
    <n v="0"/>
    <n v="15"/>
    <s v="RELEASED FOR SHIPMENT         "/>
    <n v="105.3"/>
    <x v="2"/>
    <s v="ACT"/>
    <x v="1"/>
  </r>
  <r>
    <s v="22/08/2015-31/08/2015"/>
    <x v="13"/>
    <x v="1"/>
    <x v="4"/>
    <x v="1"/>
    <s v="TDS8515TB      "/>
    <x v="14"/>
    <d v="2015-08-26T00:00:00"/>
    <n v="202"/>
    <n v="119.42"/>
    <n v="24122.84"/>
    <s v="NING BO, CHINA                               "/>
    <s v="SIMON, LAKE (DYLAN) "/>
    <n v="150720"/>
    <m/>
    <n v="90974"/>
    <n v="120.6"/>
    <n v="0"/>
    <n v="15"/>
    <s v="REJECTED FOR SHIPMENT         "/>
    <n v="135.6"/>
    <x v="2"/>
    <s v="ACT"/>
    <x v="1"/>
  </r>
  <r>
    <s v="22/08/2015-31/08/2015"/>
    <x v="13"/>
    <x v="1"/>
    <x v="4"/>
    <x v="1"/>
    <s v="DF2550REV07    "/>
    <x v="14"/>
    <d v="2015-08-27T00:00:00"/>
    <n v="870"/>
    <n v="67.92"/>
    <n v="59090.400000000001"/>
    <s v="NING BO, CHINA                               "/>
    <s v="SUNNY, JODIE (CK)   "/>
    <n v="150743"/>
    <m/>
    <n v="90975"/>
    <n v="295.45"/>
    <n v="0"/>
    <n v="15"/>
    <s v="RELEASED FOR SHIPMENT         "/>
    <n v="310.45"/>
    <x v="2"/>
    <s v="ACT"/>
    <x v="1"/>
  </r>
  <r>
    <s v="22/08/2015-31/08/2015"/>
    <x v="13"/>
    <x v="1"/>
    <x v="4"/>
    <x v="1"/>
    <s v="DF2624L        "/>
    <x v="14"/>
    <d v="2015-08-27T00:00:00"/>
    <n v="519"/>
    <n v="71.849999999999994"/>
    <n v="37290.149999999994"/>
    <s v="NING BO, CHINA                               "/>
    <s v="SUNNY, JODIE (CK)   "/>
    <n v="150744"/>
    <m/>
    <n v="90976"/>
    <n v="186.45"/>
    <n v="0"/>
    <n v="15"/>
    <s v="RELEASED FOR SHIPMENT         "/>
    <n v="201.45"/>
    <x v="2"/>
    <s v="ACT"/>
    <x v="1"/>
  </r>
  <r>
    <s v="22/08/2015-31/08/2015"/>
    <x v="13"/>
    <x v="1"/>
    <x v="4"/>
    <x v="1"/>
    <s v="DM50-1592SM    "/>
    <x v="14"/>
    <d v="2015-08-27T00:00:00"/>
    <n v="150"/>
    <n v="247"/>
    <n v="37050"/>
    <s v="NING BO, CHINA                               "/>
    <s v="SIMON (CK)          "/>
    <n v="150745"/>
    <m/>
    <n v="90977"/>
    <n v="185.25"/>
    <n v="0"/>
    <n v="15"/>
    <s v="RELEASED FOR SHIPMENT         "/>
    <n v="200.25"/>
    <x v="2"/>
    <s v="ACT"/>
    <x v="1"/>
  </r>
  <r>
    <s v="22/08/2015-31/08/2015"/>
    <x v="13"/>
    <x v="1"/>
    <x v="4"/>
    <x v="1"/>
    <s v="BF45DXP        "/>
    <x v="14"/>
    <d v="2015-08-29T00:00:00"/>
    <n v="131"/>
    <n v="176.61"/>
    <n v="23135.910000000003"/>
    <s v="NINGBO, CHINA                                "/>
    <s v="SUNNY, LAKE (CK)    "/>
    <n v="150833"/>
    <m/>
    <n v="90978"/>
    <n v="115.7"/>
    <n v="0"/>
    <n v="15"/>
    <s v="RELEASED FOR SHIPMENT         "/>
    <n v="130.69999999999999"/>
    <x v="2"/>
    <s v="ACT"/>
    <x v="1"/>
  </r>
  <r>
    <s v="22/08/2015-31/08/2015"/>
    <x v="13"/>
    <x v="1"/>
    <x v="4"/>
    <x v="1"/>
    <s v="BF9000 REVO7   "/>
    <x v="14"/>
    <d v="2015-08-31T00:00:00"/>
    <n v="380"/>
    <n v="84.01"/>
    <n v="31923.800000000003"/>
    <s v="NINGBO., CHINA                               "/>
    <s v="                    "/>
    <n v="150867"/>
    <m/>
    <n v="90979"/>
    <n v="160"/>
    <n v="0"/>
    <n v="15"/>
    <s v="RELEASED FOR SHIPMENT         "/>
    <n v="175"/>
    <x v="2"/>
    <s v="ACT"/>
    <x v="1"/>
  </r>
  <r>
    <s v="22/08/2015-31/08/2015"/>
    <x v="13"/>
    <x v="1"/>
    <x v="4"/>
    <x v="1"/>
    <s v="DFG3033 (REV05)"/>
    <x v="14"/>
    <d v="2015-08-31T00:00:00"/>
    <n v="232"/>
    <n v="106.57"/>
    <n v="24724.239999999998"/>
    <s v="NINGBO, CHINA                                "/>
    <s v="SUMMY, ALAN         "/>
    <n v="150868"/>
    <m/>
    <n v="90980"/>
    <n v="123.6"/>
    <n v="0"/>
    <n v="15"/>
    <s v="RELEASED FOR SHIPMENT         "/>
    <n v="138.6"/>
    <x v="2"/>
    <s v="ACT"/>
    <x v="1"/>
  </r>
  <r>
    <s v="01/08/2015-07/08/2015"/>
    <x v="7"/>
    <x v="1"/>
    <x v="4"/>
    <x v="1"/>
    <s v="DIMC10RC       "/>
    <x v="15"/>
    <d v="2015-08-01T00:00:00"/>
    <n v="625"/>
    <n v="149"/>
    <n v="93125"/>
    <s v="ZHONGSHAN, CHINA                             "/>
    <s v="LILY, SASA (EM)     "/>
    <n v="149983"/>
    <m/>
    <n v="90358"/>
    <n v="465.6"/>
    <n v="0"/>
    <n v="50"/>
    <s v="RELEASED FOR SHIPMENT         "/>
    <n v="515.6"/>
    <x v="1"/>
    <s v="ACT"/>
    <x v="1"/>
  </r>
  <r>
    <s v="01/08/2015-07/08/2015"/>
    <x v="7"/>
    <x v="1"/>
    <x v="4"/>
    <x v="1"/>
    <s v="DC10RC         "/>
    <x v="15"/>
    <d v="2015-08-03T00:00:00"/>
    <n v="1275"/>
    <n v="149"/>
    <n v="189975"/>
    <s v="ZHONGSHAN, CHINA                             "/>
    <s v="LOUISA, ANNIE (EM)  "/>
    <n v="150016"/>
    <m/>
    <n v="90359"/>
    <n v="949.9"/>
    <n v="0"/>
    <n v="50"/>
    <s v="REJECTED FOR SHIPMENT"/>
    <n v="999.9"/>
    <x v="1"/>
    <s v="ACT"/>
    <x v="1"/>
  </r>
  <r>
    <s v="01/08/2015-07/08/2015"/>
    <x v="7"/>
    <x v="1"/>
    <x v="4"/>
    <x v="1"/>
    <s v="DC12RCBW       "/>
    <x v="15"/>
    <d v="2015-08-06T00:00:00"/>
    <n v="890"/>
    <n v="169"/>
    <n v="150410"/>
    <s v="ZHONGSHAN, CHINA                             "/>
    <s v="LOUISA, KIKI (EM)   "/>
    <n v="150131"/>
    <m/>
    <n v="90360"/>
    <n v="752.05"/>
    <n v="0"/>
    <n v="50"/>
    <s v="RELEASED FOR SHIPMENT         "/>
    <n v="802.05"/>
    <x v="1"/>
    <s v="ACT"/>
    <x v="1"/>
  </r>
  <r>
    <s v="08/08/2015-14/08/2015"/>
    <x v="7"/>
    <x v="1"/>
    <x v="4"/>
    <x v="1"/>
    <s v="DIMC15RC       "/>
    <x v="15"/>
    <d v="2015-08-07T00:00:00"/>
    <n v="522"/>
    <n v="200"/>
    <n v="104400"/>
    <s v="ZHONGSHAN, CHINA                             "/>
    <s v="LOUISA, ANNIE (EM)  "/>
    <n v="150189"/>
    <m/>
    <n v="90449"/>
    <n v="522"/>
    <n v="0"/>
    <n v="25"/>
    <s v="RELEASED FOR SHIPMENT         "/>
    <n v="547"/>
    <x v="1"/>
    <s v="ACT"/>
    <x v="1"/>
  </r>
  <r>
    <s v="08/08/2015-14/08/2015"/>
    <x v="7"/>
    <x v="1"/>
    <x v="4"/>
    <x v="1"/>
    <s v="DC15RCBW       "/>
    <x v="15"/>
    <d v="2015-08-07T00:00:00"/>
    <n v="615"/>
    <n v="200"/>
    <n v="123000"/>
    <s v="ZHONGSHAN, CHINA                             "/>
    <s v="LUCY, KIKI (EM)     "/>
    <n v="150190"/>
    <m/>
    <n v="90450"/>
    <n v="615"/>
    <n v="0"/>
    <n v="25"/>
    <s v="RELEASED FOR SHIPMENT         "/>
    <n v="640"/>
    <x v="1"/>
    <s v="ACT"/>
    <x v="1"/>
  </r>
  <r>
    <s v="15/08/2015-21/08/2015"/>
    <x v="7"/>
    <x v="1"/>
    <x v="4"/>
    <x v="1"/>
    <s v="DCFF46B        "/>
    <x v="61"/>
    <d v="2015-08-14T00:00:00"/>
    <n v="650"/>
    <n v="24"/>
    <n v="15600"/>
    <s v="ZHONG SHAN, CHINA                            "/>
    <s v="LILY, LOUISA (DYLAN)"/>
    <n v="150364"/>
    <m/>
    <n v="90602"/>
    <n v="200"/>
    <n v="0"/>
    <n v="25"/>
    <s v="REJECTED FOR SHIPMENT         "/>
    <n v="225"/>
    <x v="1"/>
    <s v="ACT"/>
    <x v="1"/>
  </r>
  <r>
    <s v="15/08/2015-21/08/2015"/>
    <x v="7"/>
    <x v="1"/>
    <x v="4"/>
    <x v="1"/>
    <s v="DCPF46         "/>
    <x v="61"/>
    <d v="2015-08-14T00:00:00"/>
    <n v="680"/>
    <n v="30"/>
    <n v="20400"/>
    <s v="ZHONG SHAN, CHINA                            "/>
    <s v="HUNG, LOUISA (DYLAN)"/>
    <n v="150365"/>
    <m/>
    <n v="90603"/>
    <n v="200"/>
    <n v="0"/>
    <n v="25"/>
    <s v="REJECTED FOR SHIPMENT         "/>
    <n v="225"/>
    <x v="1"/>
    <s v="ACT"/>
    <x v="1"/>
  </r>
  <r>
    <s v="15/08/2015-21/08/2015"/>
    <x v="7"/>
    <x v="1"/>
    <x v="4"/>
    <x v="1"/>
    <s v="EWTC9          "/>
    <x v="15"/>
    <d v="2015-08-20T00:00:00"/>
    <n v="851"/>
    <n v="132"/>
    <n v="112332"/>
    <s v="ZHONGSHAN, CHINA                             "/>
    <s v="LILY,LOUISA (DYLAN) "/>
    <n v="150554"/>
    <m/>
    <n v="90604"/>
    <n v="561.70000000000005"/>
    <n v="0"/>
    <n v="50"/>
    <s v="PENDING BUYER'S DECISION      "/>
    <n v="611.70000000000005"/>
    <x v="1"/>
    <s v="ACT"/>
    <x v="1"/>
  </r>
  <r>
    <s v="22/08/2015-31/08/2015"/>
    <x v="7"/>
    <x v="1"/>
    <x v="4"/>
    <x v="1"/>
    <s v="DC17           "/>
    <x v="15"/>
    <d v="2015-08-26T00:00:00"/>
    <n v="312"/>
    <n v="269"/>
    <n v="83928"/>
    <s v="ZHONGSHAN, CHINA                             "/>
    <s v="LOUISA, DEMI (EM)   "/>
    <n v="150697"/>
    <m/>
    <n v="90854"/>
    <n v="419.6"/>
    <n v="0"/>
    <n v="25"/>
    <s v="RELEASED FOR SHIPMENT         "/>
    <n v="444.6"/>
    <x v="1"/>
    <s v="ACT"/>
    <x v="1"/>
  </r>
  <r>
    <s v="22/08/2015-31/08/2015"/>
    <x v="7"/>
    <x v="1"/>
    <x v="4"/>
    <x v="1"/>
    <s v="DC18           "/>
    <x v="15"/>
    <d v="2015-08-26T00:00:00"/>
    <n v="306"/>
    <n v="279.5"/>
    <n v="85527"/>
    <s v="ZONGSHAN, CHINA                              "/>
    <s v="RICA (EM)           "/>
    <n v="150699"/>
    <m/>
    <n v="90855"/>
    <n v="427.6"/>
    <n v="0"/>
    <n v="25"/>
    <s v="RELEASED FOR SHIPMENT         "/>
    <n v="452.6"/>
    <x v="1"/>
    <s v="ACT"/>
    <x v="1"/>
  </r>
  <r>
    <s v="22/08/2015-31/08/2015"/>
    <x v="7"/>
    <x v="1"/>
    <x v="4"/>
    <x v="1"/>
    <s v="DIMC10RC       "/>
    <x v="15"/>
    <d v="2015-08-29T00:00:00"/>
    <n v="605"/>
    <n v="149"/>
    <n v="90145"/>
    <s v="ZHONGSHAN, CHINA                             "/>
    <s v="LOUISA, KIKI (EM)   "/>
    <n v="150812"/>
    <m/>
    <n v="90856"/>
    <n v="450.7"/>
    <n v="0"/>
    <n v="50"/>
    <s v="RELEASED FOR SHIPMENT         "/>
    <n v="500.7"/>
    <x v="1"/>
    <s v="ACT"/>
    <x v="1"/>
  </r>
  <r>
    <s v="22/08/2015-31/08/2015"/>
    <x v="7"/>
    <x v="1"/>
    <x v="4"/>
    <x v="1"/>
    <s v="DC10RC         "/>
    <x v="15"/>
    <d v="2015-08-31T00:00:00"/>
    <n v="965"/>
    <n v="149"/>
    <n v="143785"/>
    <s v="ZHONGSHAN, CHINA                             "/>
    <s v="LOUISA, KIKI (EM)   "/>
    <n v="150863"/>
    <m/>
    <n v="90857"/>
    <n v="718.9"/>
    <n v="0"/>
    <n v="50"/>
    <s v="RELEASED FOR SHIPMENT         "/>
    <n v="768.9"/>
    <x v="1"/>
    <s v="ACT"/>
    <x v="1"/>
  </r>
  <r>
    <s v="22/08/2015-31/08/2015"/>
    <x v="7"/>
    <x v="1"/>
    <x v="4"/>
    <x v="1"/>
    <s v="DCPF50         "/>
    <x v="61"/>
    <d v="2015-08-28T00:00:00"/>
    <n v="768"/>
    <n v="39.799999999999997"/>
    <n v="30566.399999999998"/>
    <s v="ZHONG SHAN, CHINA                            "/>
    <s v="HUNG, LILY (DYLAN)  "/>
    <n v="150779"/>
    <m/>
    <n v="90858"/>
    <n v="200"/>
    <n v="0"/>
    <n v="25"/>
    <s v="PENDING BUYER'S DECISION      "/>
    <n v="225"/>
    <x v="1"/>
    <s v="ACT"/>
    <x v="1"/>
  </r>
  <r>
    <s v="22/08/2015-31/08/2015"/>
    <x v="7"/>
    <x v="1"/>
    <x v="4"/>
    <x v="1"/>
    <s v="DCPF40         "/>
    <x v="61"/>
    <d v="2015-08-28T00:00:00"/>
    <n v="1350"/>
    <n v="27"/>
    <n v="36450"/>
    <s v="ZHONG SHAN, CHINA                            "/>
    <s v="LOUISA, JOEY (DYLAN)"/>
    <n v="150780"/>
    <m/>
    <n v="90859"/>
    <n v="200"/>
    <n v="0"/>
    <n v="25"/>
    <s v="PENDING BUYER'S DECISION      "/>
    <n v="225"/>
    <x v="1"/>
    <s v="ACT"/>
    <x v="1"/>
  </r>
  <r>
    <s v="01/08/2015-31/08/2015"/>
    <x v="14"/>
    <x v="1"/>
    <x v="4"/>
    <x v="1"/>
    <s v="VZ0100         "/>
    <x v="62"/>
    <d v="2015-08-03T00:00:00"/>
    <n v="2020"/>
    <n v="10.78"/>
    <n v="21775.599999999999"/>
    <s v="DONGGUAN, CHINA                              "/>
    <s v="ZITA (EM)           "/>
    <n v="150018"/>
    <m/>
    <n v="90361"/>
    <n v="200"/>
    <n v="0"/>
    <n v="60"/>
    <s v="RELEASED FOR SHIPMENT         "/>
    <n v="260"/>
    <x v="1"/>
    <s v="ACT"/>
    <x v="1"/>
  </r>
  <r>
    <s v="01/08/2015-07/08/2015"/>
    <x v="6"/>
    <x v="1"/>
    <x v="4"/>
    <x v="1"/>
    <s v="01/69090/4     "/>
    <x v="25"/>
    <d v="2015-08-06T00:00:00"/>
    <n v="180"/>
    <n v="23.54"/>
    <n v="4237.2"/>
    <s v="TIANJIN, CHINA                               "/>
    <s v="JODIE (EM)          "/>
    <n v="150116"/>
    <m/>
    <n v="90379"/>
    <n v="100"/>
    <n v="0"/>
    <n v="25"/>
    <s v="RELEASED FOR SHIPMENT         "/>
    <n v="125"/>
    <x v="2"/>
    <s v="ACT"/>
    <x v="1"/>
  </r>
  <r>
    <s v="01/08/2015-07/08/2015"/>
    <x v="6"/>
    <x v="1"/>
    <x v="4"/>
    <x v="1"/>
    <s v="01/69457/0     "/>
    <x v="25"/>
    <d v="2015-08-06T00:00:00"/>
    <n v="168"/>
    <n v="28.76"/>
    <n v="4831.68"/>
    <s v="TIANJIN, CHINA                               "/>
    <s v="JODIE (EM)          "/>
    <n v="150117"/>
    <m/>
    <n v="90380"/>
    <n v="100"/>
    <n v="0"/>
    <n v="25"/>
    <s v="RELEASED FOR SHIPMENT         "/>
    <n v="125"/>
    <x v="2"/>
    <s v="ACT"/>
    <x v="1"/>
  </r>
  <r>
    <s v="01/08/2015-07/08/2015"/>
    <x v="6"/>
    <x v="1"/>
    <x v="4"/>
    <x v="1"/>
    <s v="01/69090/2     "/>
    <x v="25"/>
    <d v="2015-08-07T00:00:00"/>
    <n v="180"/>
    <n v="24.61"/>
    <n v="4429.8"/>
    <s v="TIAN JIN, CHINA                              "/>
    <s v="JODIE (CK)          "/>
    <n v="150145"/>
    <m/>
    <n v="90381"/>
    <n v="200"/>
    <n v="0"/>
    <n v="25"/>
    <s v="RELEASED FOR SHIPMENT         "/>
    <n v="225"/>
    <x v="2"/>
    <s v="ACT"/>
    <x v="1"/>
  </r>
  <r>
    <s v="15/08/2015-21/08/2015"/>
    <x v="6"/>
    <x v="1"/>
    <x v="4"/>
    <x v="1"/>
    <s v="ECOT1FT        "/>
    <x v="26"/>
    <d v="2015-08-19T00:00:00"/>
    <n v="4000"/>
    <n v="6.7"/>
    <n v="26800"/>
    <s v="DONGGUAN, CHINA                              "/>
    <s v="ANN (EM)            "/>
    <n v="150504"/>
    <m/>
    <n v="90636"/>
    <n v="200"/>
    <n v="0"/>
    <n v="60"/>
    <s v="RELEASED FOR SHIPMENT         "/>
    <n v="260"/>
    <x v="2"/>
    <s v="ACT"/>
    <x v="1"/>
  </r>
  <r>
    <s v="22/08/2015-31/08/2015"/>
    <x v="6"/>
    <x v="1"/>
    <x v="4"/>
    <x v="1"/>
    <s v="SHTTH1         "/>
    <x v="26"/>
    <d v="2015-08-21T00:00:00"/>
    <n v="2000"/>
    <n v="6.77"/>
    <n v="13540"/>
    <s v="DONGGUAN, CHINA                              "/>
    <s v="ZITA (EM)           "/>
    <n v="150590"/>
    <m/>
    <n v="90907"/>
    <n v="200"/>
    <n v="0"/>
    <n v="60"/>
    <s v="PENDING BUYER'S DECISION"/>
    <n v="260"/>
    <x v="2"/>
    <s v="ACT"/>
    <x v="1"/>
  </r>
  <r>
    <s v="22/08/2015-31/08/2015"/>
    <x v="6"/>
    <x v="1"/>
    <x v="4"/>
    <x v="1"/>
    <s v="ECOT4FT        "/>
    <x v="26"/>
    <d v="2015-08-28T00:00:00"/>
    <n v="1400"/>
    <n v="10.82"/>
    <n v="15148"/>
    <s v="DONG GUAN, CHINA                             "/>
    <s v="ANN, JASON (DYLAN)  "/>
    <n v="150781"/>
    <m/>
    <n v="90908"/>
    <n v="200"/>
    <n v="0"/>
    <n v="60"/>
    <s v="PENDING BUYER'S DECISION"/>
    <n v="260"/>
    <x v="2"/>
    <s v="ACT"/>
    <x v="1"/>
  </r>
  <r>
    <s v="22/08/2015-31/08/2015"/>
    <x v="6"/>
    <x v="1"/>
    <x v="4"/>
    <x v="1"/>
    <s v="WWDF20         "/>
    <x v="26"/>
    <d v="2015-08-29T00:00:00"/>
    <n v="5184"/>
    <n v="12.56"/>
    <n v="65111.040000000001"/>
    <s v="DONGGUAN, CHINA                              "/>
    <s v="CELIA, BETTY (EM)   "/>
    <n v="150806"/>
    <m/>
    <n v="90909"/>
    <n v="325.60000000000002"/>
    <n v="0"/>
    <n v="30"/>
    <s v="REJECTED FOR SHIPMENT         "/>
    <n v="355.6"/>
    <x v="2"/>
    <s v="ACT"/>
    <x v="1"/>
  </r>
  <r>
    <s v="22/08/2015-31/08/2015"/>
    <x v="6"/>
    <x v="1"/>
    <x v="4"/>
    <x v="1"/>
    <s v="ECOT6FT        "/>
    <x v="26"/>
    <d v="2015-08-29T00:00:00"/>
    <n v="1200"/>
    <n v="13.58"/>
    <n v="16296"/>
    <s v="DONGGUAN, CHINA                              "/>
    <s v="SALLY (EM)          "/>
    <n v="150810"/>
    <m/>
    <n v="90910"/>
    <n v="200"/>
    <n v="0"/>
    <n v="30"/>
    <s v="RELEASED FOR SHIPMENT         "/>
    <n v="230"/>
    <x v="2"/>
    <s v="ACT"/>
    <x v="1"/>
  </r>
  <r>
    <s v="08/08/2015-14/08/2015"/>
    <x v="4"/>
    <x v="1"/>
    <x v="4"/>
    <x v="1"/>
    <s v="PROMAX 4EN1    "/>
    <x v="16"/>
    <d v="2015-08-11T00:00:00"/>
    <n v="944"/>
    <n v="84.2"/>
    <n v="79484.800000000003"/>
    <s v="SHENZHEN, CHINA                              "/>
    <s v="EVA, ANN (EM)       "/>
    <n v="150267"/>
    <m/>
    <n v="90453"/>
    <n v="397.4"/>
    <n v="0"/>
    <n v="40"/>
    <s v="RELEASED FOR SHIPMENT         "/>
    <n v="437.4"/>
    <x v="1"/>
    <s v="ACT"/>
    <x v="1"/>
  </r>
  <r>
    <s v="22/08/2015-31/08/2015"/>
    <x v="4"/>
    <x v="1"/>
    <x v="4"/>
    <x v="1"/>
    <s v="CS3            "/>
    <x v="24"/>
    <d v="2015-08-26T00:00:00"/>
    <n v="1258"/>
    <n v="30.48"/>
    <n v="38343.840000000004"/>
    <s v="SU ZHOU, CHINA                               "/>
    <s v="PERRY, RONNIE (CK)  "/>
    <n v="150711"/>
    <m/>
    <n v="90860"/>
    <n v="200"/>
    <n v="0"/>
    <n v="22.5"/>
    <s v="RELEASED FOR SHIPMENT         "/>
    <n v="222.5"/>
    <x v="1"/>
    <s v="ACT"/>
    <x v="1"/>
  </r>
  <r>
    <s v="22/08/2015-31/08/2015"/>
    <x v="4"/>
    <x v="1"/>
    <x v="4"/>
    <x v="1"/>
    <s v="CS2            "/>
    <x v="24"/>
    <d v="2015-08-26T00:00:00"/>
    <n v="600"/>
    <n v="22.93"/>
    <n v="13758"/>
    <s v="SU ZHOU, CHINA                               "/>
    <s v="PERRY, RONNIE (CK)  "/>
    <n v="150712"/>
    <m/>
    <n v="90861"/>
    <n v="200"/>
    <n v="0"/>
    <n v="22.5"/>
    <s v="RELEASED FOR SHIPMENT         "/>
    <n v="222.5"/>
    <x v="1"/>
    <s v="ACT"/>
    <x v="1"/>
  </r>
  <r>
    <s v="22/08/2015-31/08/2015"/>
    <x v="4"/>
    <x v="1"/>
    <x v="4"/>
    <x v="1"/>
    <s v="CS3C           "/>
    <x v="24"/>
    <d v="2015-08-27T00:00:00"/>
    <n v="500"/>
    <n v="38.75"/>
    <n v="19375"/>
    <s v="SU ZHOU, CHINA                               "/>
    <s v="PERRY, RONNIE (CK)  "/>
    <n v="150746"/>
    <m/>
    <n v="90862"/>
    <n v="200"/>
    <n v="0"/>
    <n v="45"/>
    <s v="RELEASED FOR SHIPMENT         "/>
    <n v="245"/>
    <x v="1"/>
    <s v="ACT"/>
    <x v="1"/>
  </r>
  <r>
    <s v="01/08/2015-07/08/2015"/>
    <x v="17"/>
    <x v="2"/>
    <x v="4"/>
    <x v="1"/>
    <s v="600SSWC        "/>
    <x v="21"/>
    <d v="2015-08-01T00:00:00"/>
    <n v="400"/>
    <n v="0"/>
    <n v="0"/>
    <s v="ZHONGSHAN, CHINA                             "/>
    <s v="PAUL, APPLE (EM)    "/>
    <n v="150006"/>
    <m/>
    <n v="90363"/>
    <n v="200"/>
    <n v="0"/>
    <n v="50"/>
    <s v="REPORT OF SURVEY              "/>
    <n v="250"/>
    <x v="1"/>
    <s v="ACT"/>
    <x v="1"/>
  </r>
  <r>
    <s v="01/08/2015-07/08/2015"/>
    <x v="17"/>
    <x v="1"/>
    <x v="4"/>
    <x v="1"/>
    <s v="UWM60          "/>
    <x v="22"/>
    <d v="2015-08-01T00:00:00"/>
    <n v="175"/>
    <n v="63.21"/>
    <n v="11061.75"/>
    <s v="SHUNDE, CHINA                                "/>
    <s v="LUCY, DEMI (EM)     "/>
    <n v="149985"/>
    <m/>
    <n v="90364"/>
    <n v="100"/>
    <n v="0"/>
    <n v="15"/>
    <s v="RELEASED FOR SHIPMENT         "/>
    <n v="115"/>
    <x v="1"/>
    <s v="ACT"/>
    <x v="1"/>
  </r>
  <r>
    <s v="01/08/2015-07/08/2015"/>
    <x v="17"/>
    <x v="1"/>
    <x v="4"/>
    <x v="1"/>
    <s v="BELLING BIMW60 "/>
    <x v="22"/>
    <d v="2015-08-01T00:00:00"/>
    <n v="173"/>
    <n v="98"/>
    <n v="16954"/>
    <s v="SHUNDE, CHINA                                "/>
    <s v="ANNIE, KIKI (EM)    "/>
    <n v="150004"/>
    <m/>
    <n v="90365"/>
    <n v="100"/>
    <n v="0"/>
    <n v="15"/>
    <s v="RELEASED FOR SHIPMENT         "/>
    <n v="115"/>
    <x v="1"/>
    <s v="ACT"/>
    <x v="1"/>
  </r>
  <r>
    <s v="01/08/2015-07/08/2015"/>
    <x v="17"/>
    <x v="1"/>
    <x v="4"/>
    <x v="1"/>
    <s v="BELLINGBI60COMW"/>
    <x v="22"/>
    <d v="2015-08-01T00:00:00"/>
    <n v="96"/>
    <n v="225.6"/>
    <n v="21657.599999999999"/>
    <s v="SHUNDE, CHINA                                "/>
    <s v="CONNIE, HUNG (EM)   "/>
    <n v="150005"/>
    <m/>
    <n v="90366"/>
    <n v="108.3"/>
    <n v="0"/>
    <n v="15"/>
    <s v="RELEASED FOR SHIPMENT         "/>
    <n v="123.3"/>
    <x v="1"/>
    <s v="ACT"/>
    <x v="1"/>
  </r>
  <r>
    <s v="01/08/2015-07/08/2015"/>
    <x v="17"/>
    <x v="1"/>
    <x v="4"/>
    <x v="1"/>
    <s v="IDW 604MK2     "/>
    <x v="19"/>
    <d v="2015-08-05T00:00:00"/>
    <n v="170"/>
    <n v="158"/>
    <n v="26860"/>
    <s v="FOSHAN, CHINA                                "/>
    <s v="LUCY, KIKI (EM)     "/>
    <n v="150085"/>
    <m/>
    <n v="90367"/>
    <n v="200"/>
    <n v="0"/>
    <n v="35"/>
    <s v="RELEASED FOR SHIPMENT         "/>
    <n v="235"/>
    <x v="1"/>
    <s v="ACT"/>
    <x v="1"/>
  </r>
  <r>
    <s v="01/08/2015-07/08/2015"/>
    <x v="17"/>
    <x v="2"/>
    <x v="4"/>
    <x v="1"/>
    <s v="TL55144W       "/>
    <x v="17"/>
    <d v="2015-08-03T00:00:00"/>
    <n v="112"/>
    <n v="0"/>
    <n v="0"/>
    <s v="NANSHA, CHINA                                "/>
    <s v="PAUL (EM)           "/>
    <n v="150038"/>
    <m/>
    <n v="90368"/>
    <n v="200"/>
    <n v="0"/>
    <n v="60"/>
    <s v="REPORT OF SURVEY              "/>
    <n v="260"/>
    <x v="1"/>
    <s v="ACT"/>
    <x v="1"/>
  </r>
  <r>
    <s v="01/08/2015-07/08/2015"/>
    <x v="17"/>
    <x v="1"/>
    <x v="4"/>
    <x v="1"/>
    <s v="NWCF420LWHT    "/>
    <x v="17"/>
    <d v="2015-08-04T00:00:00"/>
    <n v="72"/>
    <n v="189.2"/>
    <n v="13622.4"/>
    <s v="HEFEI, CHINA                                 "/>
    <s v="JESSICA (CK)        "/>
    <n v="150048"/>
    <m/>
    <n v="90524"/>
    <n v="200"/>
    <n v="0"/>
    <n v="25"/>
    <s v="RELEASED FOR SHIPMENT         "/>
    <n v="225"/>
    <x v="1"/>
    <s v="ACT"/>
    <x v="1"/>
  </r>
  <r>
    <s v="01/08/2015-07/08/2015"/>
    <x v="17"/>
    <x v="1"/>
    <x v="4"/>
    <x v="1"/>
    <s v="CF420LW        "/>
    <x v="17"/>
    <d v="2015-08-05T00:00:00"/>
    <n v="72"/>
    <n v="189.2"/>
    <n v="13622.4"/>
    <s v="HEFEI, CHINA                                 "/>
    <s v="JESSICA (CK)        "/>
    <n v="150078"/>
    <m/>
    <n v="90369"/>
    <n v="200"/>
    <n v="0"/>
    <n v="25"/>
    <s v="RELEASED FOR SHIPMENT         "/>
    <n v="225"/>
    <x v="1"/>
    <s v="ACT"/>
    <x v="1"/>
  </r>
  <r>
    <s v="01/08/2015-07/08/2015"/>
    <x v="17"/>
    <x v="2"/>
    <x v="4"/>
    <x v="1"/>
    <s v="T5039B         "/>
    <x v="17"/>
    <d v="2015-08-05T00:00:00"/>
    <n v="176"/>
    <n v="0"/>
    <n v="0"/>
    <s v="HE FEI, CHINA                                "/>
    <s v="CORY (CK)           "/>
    <n v="150086"/>
    <m/>
    <n v="90370"/>
    <n v="200"/>
    <n v="0"/>
    <n v="25"/>
    <s v="REPORT OF SURVEY              "/>
    <n v="225"/>
    <x v="1"/>
    <s v="ACT"/>
    <x v="1"/>
  </r>
  <r>
    <s v="01/08/2015-07/08/2015"/>
    <x v="17"/>
    <x v="1"/>
    <x v="4"/>
    <x v="1"/>
    <s v="TF50152W       "/>
    <x v="17"/>
    <d v="2015-08-06T00:00:00"/>
    <n v="333"/>
    <n v="185.7"/>
    <n v="61838.1"/>
    <s v="HEFEI, CHINA                                 "/>
    <s v="JERRY (CK)          "/>
    <n v="150118"/>
    <m/>
    <n v="90371"/>
    <n v="309.2"/>
    <n v="0"/>
    <n v="25"/>
    <s v="RELEASED FOR SHIPMENT         "/>
    <n v="334.2"/>
    <x v="1"/>
    <s v="ACT"/>
    <x v="1"/>
  </r>
  <r>
    <s v="01/08/2015-07/08/2015"/>
    <x v="17"/>
    <x v="2"/>
    <x v="4"/>
    <x v="1"/>
    <s v="L5511B         "/>
    <x v="17"/>
    <d v="2015-08-06T00:00:00"/>
    <n v="236"/>
    <n v="0"/>
    <n v="0"/>
    <s v="HEFEI, CHINA                                 "/>
    <s v="CORY, JERRY (CK)    "/>
    <n v="150125"/>
    <m/>
    <n v="90372"/>
    <n v="200"/>
    <n v="0"/>
    <n v="25"/>
    <s v="REPORT OF SURVEY              "/>
    <n v="225"/>
    <x v="1"/>
    <s v="ACT"/>
    <x v="1"/>
  </r>
  <r>
    <s v="01/08/2015-07/08/2015"/>
    <x v="17"/>
    <x v="1"/>
    <x v="4"/>
    <x v="1"/>
    <s v="CF61LW         "/>
    <x v="17"/>
    <d v="2015-08-06T00:00:00"/>
    <n v="264"/>
    <n v="81.5"/>
    <n v="21516"/>
    <s v="HEFEI, CHINA                                 "/>
    <s v="JESSICA (CK)        "/>
    <n v="150127"/>
    <m/>
    <n v="90373"/>
    <n v="200"/>
    <n v="0"/>
    <n v="25"/>
    <s v="RELEASED FOR SHIPMENT         "/>
    <n v="225"/>
    <x v="1"/>
    <s v="ACT"/>
    <x v="1"/>
  </r>
  <r>
    <s v="01/08/2015-07/08/2015"/>
    <x v="17"/>
    <x v="1"/>
    <x v="4"/>
    <x v="1"/>
    <s v="INT50FF        "/>
    <x v="20"/>
    <d v="2015-08-03T00:00:00"/>
    <n v="108"/>
    <n v="232"/>
    <n v="25056"/>
    <s v="HEFEI, CHINA                                 "/>
    <s v="JESSICA, CORY (CK)  "/>
    <n v="150022"/>
    <m/>
    <n v="90374"/>
    <n v="125.3"/>
    <n v="0"/>
    <n v="25"/>
    <s v="RELEASED FOR SHIPMENT         "/>
    <n v="150.30000000000001"/>
    <x v="1"/>
    <s v="ACT"/>
    <x v="1"/>
  </r>
  <r>
    <s v="01/08/2015-07/08/2015"/>
    <x v="17"/>
    <x v="1"/>
    <x v="4"/>
    <x v="1"/>
    <s v="INTLF600       "/>
    <x v="20"/>
    <d v="2015-08-03T00:00:00"/>
    <n v="215"/>
    <n v="125"/>
    <n v="26875"/>
    <s v="HEFEI, CHINA                                 "/>
    <s v="JESSICA, CORY (CK)  "/>
    <n v="150023"/>
    <m/>
    <n v="90375"/>
    <n v="134.4"/>
    <n v="0"/>
    <n v="25"/>
    <s v="RELEASED FOR SHIPMENT         "/>
    <n v="159.4"/>
    <x v="1"/>
    <s v="ACT"/>
    <x v="1"/>
  </r>
  <r>
    <s v="01/08/2015-07/08/2015"/>
    <x v="17"/>
    <x v="1"/>
    <x v="4"/>
    <x v="1"/>
    <s v="L50263W        "/>
    <x v="20"/>
    <d v="2015-08-07T00:00:00"/>
    <n v="826"/>
    <n v="72"/>
    <n v="59472"/>
    <s v="CIXI, CHINA                                  "/>
    <s v="PHONE, RONNIE (CK)  "/>
    <n v="150146"/>
    <m/>
    <n v="90376"/>
    <n v="297.39999999999998"/>
    <n v="0"/>
    <n v="35"/>
    <s v="RELEASED FOR SHIPMENT         "/>
    <n v="332.4"/>
    <x v="1"/>
    <s v="ACT"/>
    <x v="1"/>
  </r>
  <r>
    <s v="01/08/2015-07/08/2015"/>
    <x v="17"/>
    <x v="2"/>
    <x v="4"/>
    <x v="1"/>
    <s v="CF200LW        "/>
    <x v="18"/>
    <d v="2015-08-01T00:00:00"/>
    <n v="135"/>
    <n v="0"/>
    <n v="0"/>
    <s v="QING DAO, CHINA                              "/>
    <s v="ANDY (CK)           "/>
    <n v="149986"/>
    <m/>
    <n v="90377"/>
    <n v="200"/>
    <n v="45"/>
    <n v="280"/>
    <s v="REPORT OF SURVEY              "/>
    <n v="525"/>
    <x v="1"/>
    <s v="ACT"/>
    <x v="1"/>
  </r>
  <r>
    <s v="08/08/2015-14/08/2015"/>
    <x v="17"/>
    <x v="1"/>
    <x v="4"/>
    <x v="1"/>
    <s v="444442851      "/>
    <x v="23"/>
    <d v="2015-08-11T00:00:00"/>
    <n v="85"/>
    <n v="83.92"/>
    <n v="7133.2"/>
    <s v="SHUNDE, CHINA                                "/>
    <s v="RICA, ANNIE (EM)    "/>
    <n v="150263"/>
    <m/>
    <n v="90454"/>
    <n v="100"/>
    <n v="0"/>
    <n v="17.5"/>
    <s v="PENDING BUYER'S DECISION      "/>
    <n v="117.5"/>
    <x v="1"/>
    <s v="ACT"/>
    <x v="1"/>
  </r>
  <r>
    <s v="08/08/2015-14/08/2015"/>
    <x v="17"/>
    <x v="1"/>
    <x v="4"/>
    <x v="1"/>
    <s v="444442854      "/>
    <x v="23"/>
    <d v="2015-08-11T00:00:00"/>
    <n v="60"/>
    <n v="83.35"/>
    <n v="5001"/>
    <s v="SHUNDE, CHINA                                "/>
    <s v="ANNIE, RICA (EM)    "/>
    <n v="150264"/>
    <m/>
    <n v="90455"/>
    <n v="100"/>
    <n v="0"/>
    <n v="17.5"/>
    <s v="PENDING BUYER'S DECISION      "/>
    <n v="117.5"/>
    <x v="1"/>
    <s v="ACT"/>
    <x v="1"/>
  </r>
  <r>
    <s v="08/08/2015-14/08/2015"/>
    <x v="17"/>
    <x v="1"/>
    <x v="4"/>
    <x v="1"/>
    <s v="444442834      "/>
    <x v="23"/>
    <d v="2015-08-13T00:00:00"/>
    <n v="85"/>
    <n v="77.42"/>
    <n v="6580.7"/>
    <s v="SHUNDE, CHINA                                "/>
    <s v="RICA, ANNIE (EM)    "/>
    <n v="150332"/>
    <m/>
    <n v="90456"/>
    <n v="100"/>
    <n v="0"/>
    <n v="17.5"/>
    <s v="PENDING BUYER'S DECISION      "/>
    <n v="117.5"/>
    <x v="1"/>
    <s v="ACT"/>
    <x v="1"/>
  </r>
  <r>
    <s v="08/08/2015-14/08/2015"/>
    <x v="17"/>
    <x v="1"/>
    <x v="4"/>
    <x v="1"/>
    <s v="444442863      "/>
    <x v="23"/>
    <d v="2015-08-13T00:00:00"/>
    <n v="75"/>
    <n v="88.38"/>
    <n v="6628.5"/>
    <s v="SHUNDE, CHINA                                "/>
    <s v="RICA, ANNIE (EM)    "/>
    <n v="150333"/>
    <m/>
    <n v="90457"/>
    <n v="100"/>
    <n v="0"/>
    <n v="17.5"/>
    <s v="RELEASED FOR SHIPMENT         "/>
    <n v="117.5"/>
    <x v="1"/>
    <s v="ACT"/>
    <x v="1"/>
  </r>
  <r>
    <s v="08/08/2015-14/08/2015"/>
    <x v="17"/>
    <x v="1"/>
    <x v="4"/>
    <x v="1"/>
    <s v="600SSWC        "/>
    <x v="21"/>
    <d v="2015-08-12T00:00:00"/>
    <n v="108"/>
    <n v="230"/>
    <n v="24840"/>
    <s v="ZHONGSHAN, CHINA                             "/>
    <s v="CONNIE, JOEY (EM)   "/>
    <n v="150308"/>
    <m/>
    <n v="90458"/>
    <n v="124.2"/>
    <n v="0"/>
    <n v="25"/>
    <s v="RELEASED FOR SHIPMENT         "/>
    <n v="149.19999999999999"/>
    <x v="1"/>
    <s v="ACT"/>
    <x v="1"/>
  </r>
  <r>
    <s v="08/08/2015-14/08/2015"/>
    <x v="17"/>
    <x v="1"/>
    <x v="4"/>
    <x v="1"/>
    <s v="300SSWC        "/>
    <x v="21"/>
    <d v="2015-08-12T00:00:00"/>
    <n v="292"/>
    <n v="150"/>
    <n v="43800"/>
    <s v="ZHONGSHAN, CHINA                             "/>
    <s v="CONNIE, JOEY (EM)   "/>
    <n v="150309"/>
    <m/>
    <n v="90459"/>
    <n v="219"/>
    <n v="0"/>
    <n v="25"/>
    <s v="RELEASED FOR SHIPMENT         "/>
    <n v="244"/>
    <x v="1"/>
    <s v="ACT"/>
    <x v="1"/>
  </r>
  <r>
    <s v="08/08/2015-14/08/2015"/>
    <x v="17"/>
    <x v="2"/>
    <x v="4"/>
    <x v="1"/>
    <s v="BELLINGBI60COMW"/>
    <x v="22"/>
    <d v="2015-08-08T00:00:00"/>
    <n v="94"/>
    <n v="0"/>
    <n v="0"/>
    <s v="SHUNDE, CHINA                                "/>
    <s v="JASON (EM)          "/>
    <n v="150203"/>
    <m/>
    <n v="90460"/>
    <n v="200"/>
    <n v="0"/>
    <n v="35"/>
    <s v="REPORT OF SURVEY              "/>
    <n v="235"/>
    <x v="1"/>
    <s v="ACT"/>
    <x v="1"/>
  </r>
  <r>
    <s v="08/08/2015-14/08/2015"/>
    <x v="17"/>
    <x v="1"/>
    <x v="4"/>
    <x v="1"/>
    <s v="DW45MK2        "/>
    <x v="19"/>
    <d v="2015-08-11T00:00:00"/>
    <n v="258"/>
    <n v="152"/>
    <n v="39216"/>
    <s v="SHUNDE, CHINA                                "/>
    <s v="LUCY (EM)           "/>
    <n v="150266"/>
    <m/>
    <n v="90461"/>
    <n v="200"/>
    <n v="0"/>
    <n v="35"/>
    <s v="RELEASED FOR SHIPMENT         "/>
    <n v="235"/>
    <x v="1"/>
    <s v="ACT"/>
    <x v="1"/>
  </r>
  <r>
    <s v="08/08/2015-14/08/2015"/>
    <x v="17"/>
    <x v="1"/>
    <x v="4"/>
    <x v="1"/>
    <s v="TU55144W       "/>
    <x v="17"/>
    <d v="2015-08-12T00:00:00"/>
    <n v="112"/>
    <n v="133.4"/>
    <n v="14940.800000000001"/>
    <s v="GUANGZHOU, CHINA                             "/>
    <s v="LUCY (EM)           "/>
    <n v="150313"/>
    <m/>
    <n v="90462"/>
    <n v="200"/>
    <n v="0"/>
    <n v="60"/>
    <s v="RELEASED FOR SHIPMENT         "/>
    <n v="260"/>
    <x v="1"/>
    <s v="ACT"/>
    <x v="1"/>
  </r>
  <r>
    <s v="08/08/2015-14/08/2015"/>
    <x v="17"/>
    <x v="1"/>
    <x v="4"/>
    <x v="1"/>
    <s v="NWCF142LWHT    "/>
    <x v="17"/>
    <d v="2015-08-07T00:00:00"/>
    <n v="195"/>
    <n v="96"/>
    <n v="18720"/>
    <s v="HE FEI, CHINA                                "/>
    <s v="JESSICA (CK)        "/>
    <n v="150156"/>
    <m/>
    <n v="90463"/>
    <n v="200"/>
    <n v="0"/>
    <n v="25"/>
    <s v="RELEASED FOR SHIPMENT         "/>
    <n v="225"/>
    <x v="1"/>
    <s v="ACT"/>
    <x v="1"/>
  </r>
  <r>
    <s v="08/08/2015-14/08/2015"/>
    <x v="17"/>
    <x v="2"/>
    <x v="4"/>
    <x v="1"/>
    <s v="TF50152W       "/>
    <x v="17"/>
    <d v="2015-08-07T00:00:00"/>
    <n v="111"/>
    <n v="0"/>
    <n v="0"/>
    <s v="HE FEI, CHINA                                "/>
    <s v="CORY (CK)           "/>
    <n v="150173"/>
    <m/>
    <n v="90464"/>
    <n v="200"/>
    <n v="0"/>
    <n v="25"/>
    <s v="REPORT OF SURVEY              "/>
    <n v="225"/>
    <x v="1"/>
    <s v="ACT"/>
    <x v="1"/>
  </r>
  <r>
    <s v="08/08/2015-14/08/2015"/>
    <x v="17"/>
    <x v="2"/>
    <x v="4"/>
    <x v="1"/>
    <s v="U5511W         "/>
    <x v="17"/>
    <d v="2015-08-12T00:00:00"/>
    <n v="236"/>
    <n v="0"/>
    <n v="0"/>
    <s v="HE FEI, CHINA                                "/>
    <s v="JERRY (CK)          "/>
    <n v="150303"/>
    <m/>
    <n v="90465"/>
    <n v="400"/>
    <n v="0"/>
    <n v="25"/>
    <s v="RELEASED FOR SHIPMENT         "/>
    <n v="425"/>
    <x v="1"/>
    <s v="ACT"/>
    <x v="1"/>
  </r>
  <r>
    <s v="08/08/2015-14/08/2015"/>
    <x v="17"/>
    <x v="2"/>
    <x v="4"/>
    <x v="1"/>
    <s v="TF50152W       "/>
    <x v="17"/>
    <d v="2015-08-13T00:00:00"/>
    <n v="111"/>
    <n v="0"/>
    <n v="0"/>
    <s v="HE FEI, CHINA                                "/>
    <s v="CORY, JERRY (CK)    "/>
    <n v="150341"/>
    <m/>
    <n v="90466"/>
    <n v="200"/>
    <n v="0"/>
    <n v="25"/>
    <s v="REPORT OF SURVEY              "/>
    <n v="225"/>
    <x v="1"/>
    <s v="ACT"/>
    <x v="1"/>
  </r>
  <r>
    <s v="08/08/2015-14/08/2015"/>
    <x v="17"/>
    <x v="2"/>
    <x v="4"/>
    <x v="1"/>
    <s v="INTLF600       "/>
    <x v="20"/>
    <d v="2015-08-07T00:00:00"/>
    <n v="214"/>
    <n v="0"/>
    <n v="0"/>
    <s v="HE FEI, CHINA                                "/>
    <s v="CORY (CK)           "/>
    <n v="150176"/>
    <m/>
    <n v="90467"/>
    <n v="200"/>
    <n v="0"/>
    <n v="25"/>
    <s v="REPORT OF SURVEY              "/>
    <n v="225"/>
    <x v="1"/>
    <s v="ACT"/>
    <x v="1"/>
  </r>
  <r>
    <s v="08/08/2015-14/08/2015"/>
    <x v="17"/>
    <x v="2"/>
    <x v="4"/>
    <x v="1"/>
    <s v="TF60183W       "/>
    <x v="20"/>
    <d v="2015-08-07T00:00:00"/>
    <n v="76"/>
    <n v="0"/>
    <n v="0"/>
    <s v="CIXI, CHINA                                  "/>
    <s v="SIMON (CK)          "/>
    <n v="150170"/>
    <m/>
    <n v="90468"/>
    <n v="200"/>
    <n v="0"/>
    <n v="35"/>
    <s v="REPORT OF SURVEY              "/>
    <n v="235"/>
    <x v="1"/>
    <s v="ACT"/>
    <x v="1"/>
  </r>
  <r>
    <s v="08/08/2015-14/08/2015"/>
    <x v="17"/>
    <x v="2"/>
    <x v="4"/>
    <x v="1"/>
    <s v="L50263W        "/>
    <x v="20"/>
    <d v="2015-08-08T00:00:00"/>
    <n v="274"/>
    <n v="0"/>
    <n v="0"/>
    <s v="CIXI, CHINA                                  "/>
    <s v="PERRY, RONNIE (EM)  "/>
    <n v="150177"/>
    <m/>
    <n v="90469"/>
    <n v="200"/>
    <n v="0"/>
    <n v="35"/>
    <s v="REPORT OF SURVEY              "/>
    <n v="235"/>
    <x v="1"/>
    <s v="ACT"/>
    <x v="1"/>
  </r>
  <r>
    <s v="08/08/2015-14/08/2015"/>
    <x v="17"/>
    <x v="2"/>
    <x v="4"/>
    <x v="1"/>
    <s v="TS55174WTDW    "/>
    <x v="20"/>
    <d v="2015-08-10T00:00:00"/>
    <n v="106"/>
    <n v="0"/>
    <n v="0"/>
    <s v="CIXI, CHINA                                  "/>
    <s v="SIMON (CK)          "/>
    <n v="150219"/>
    <m/>
    <n v="90470"/>
    <n v="200"/>
    <n v="0"/>
    <n v="35"/>
    <s v="REPORT OF SURVEY              "/>
    <n v="235"/>
    <x v="1"/>
    <s v="ACT"/>
    <x v="1"/>
  </r>
  <r>
    <s v="08/08/2015-14/08/2015"/>
    <x v="17"/>
    <x v="1"/>
    <x v="4"/>
    <x v="1"/>
    <s v="L50263W        "/>
    <x v="20"/>
    <d v="2015-08-13T00:00:00"/>
    <n v="544"/>
    <n v="72"/>
    <n v="39168"/>
    <s v="CIXI, CHINA                                  "/>
    <s v="ANDY (CK)           "/>
    <n v="150340"/>
    <m/>
    <n v="90471"/>
    <n v="200"/>
    <n v="0"/>
    <n v="35"/>
    <s v="RELEASED FOR SHIPMENT         "/>
    <n v="235"/>
    <x v="1"/>
    <s v="ACT"/>
    <x v="1"/>
  </r>
  <r>
    <s v="08/08/2015-14/08/2015"/>
    <x v="17"/>
    <x v="1"/>
    <x v="4"/>
    <x v="1"/>
    <s v="TS55184W       "/>
    <x v="58"/>
    <d v="2015-08-13T00:00:00"/>
    <n v="152"/>
    <n v="178"/>
    <n v="27056"/>
    <s v="GUANGZHOU, CHINA                             "/>
    <s v="CONNIE, JOEY (EM)   "/>
    <n v="150335"/>
    <m/>
    <n v="90472"/>
    <n v="200"/>
    <n v="0"/>
    <n v="90"/>
    <s v="REJECTED FOR SHIPMENT         "/>
    <n v="290"/>
    <x v="1"/>
    <s v="ACT"/>
    <x v="1"/>
  </r>
  <r>
    <s v="08/08/2015-14/08/2015"/>
    <x v="17"/>
    <x v="1"/>
    <x v="4"/>
    <x v="1"/>
    <s v="CF150LW        "/>
    <x v="18"/>
    <d v="2015-08-08T00:00:00"/>
    <n v="168"/>
    <n v="105"/>
    <n v="17640"/>
    <s v="QINGDAO, CHINA                               "/>
    <s v="ANDY (CK)           "/>
    <n v="150166"/>
    <m/>
    <n v="90473"/>
    <n v="100"/>
    <n v="22.5"/>
    <n v="270"/>
    <s v="RELEASED FOR SHIPMENT         "/>
    <n v="392.5"/>
    <x v="1"/>
    <s v="ACT"/>
    <x v="1"/>
  </r>
  <r>
    <s v="08/08/2015-14/08/2015"/>
    <x v="17"/>
    <x v="1"/>
    <x v="4"/>
    <x v="1"/>
    <s v="CF100LW        "/>
    <x v="18"/>
    <d v="2015-08-08T00:00:00"/>
    <n v="212"/>
    <n v="89"/>
    <n v="18868"/>
    <s v="QINGDAO, CHINA                               "/>
    <s v="ANDY (CK)           "/>
    <n v="150168"/>
    <m/>
    <n v="90474"/>
    <n v="100"/>
    <n v="22.5"/>
    <n v="10"/>
    <s v="RELEASED FOR SHIPMENT         "/>
    <n v="132.5"/>
    <x v="1"/>
    <s v="ACT"/>
    <x v="1"/>
  </r>
  <r>
    <s v="08/08/2015-14/08/2015"/>
    <x v="17"/>
    <x v="2"/>
    <x v="4"/>
    <x v="1"/>
    <s v="CF100LW        "/>
    <x v="18"/>
    <d v="2015-08-11T00:00:00"/>
    <n v="192"/>
    <n v="0"/>
    <n v="0"/>
    <s v="QING DAO, CHINA                              "/>
    <s v="ANDY (CK)           "/>
    <n v="150256"/>
    <m/>
    <n v="90475"/>
    <n v="200"/>
    <n v="45"/>
    <n v="20"/>
    <s v="REPORT OF SURVEY              "/>
    <n v="265"/>
    <x v="1"/>
    <s v="ACT"/>
    <x v="1"/>
  </r>
  <r>
    <s v="15/08/2015-21/08/2015"/>
    <x v="17"/>
    <x v="1"/>
    <x v="4"/>
    <x v="1"/>
    <s v="444442860      "/>
    <x v="23"/>
    <d v="2015-08-15T00:00:00"/>
    <n v="110"/>
    <n v="80.42"/>
    <n v="8846.2000000000007"/>
    <s v="SHUNDE, CHINA                                "/>
    <s v="ANNIE (EM)          "/>
    <n v="150389"/>
    <m/>
    <n v="90607"/>
    <n v="200"/>
    <n v="0"/>
    <n v="35"/>
    <s v="RELEASED FOR SHIPMENT         "/>
    <n v="235"/>
    <x v="1"/>
    <s v="ACT"/>
    <x v="1"/>
  </r>
  <r>
    <s v="15/08/2015-21/08/2015"/>
    <x v="17"/>
    <x v="1"/>
    <x v="4"/>
    <x v="1"/>
    <s v="444442864      "/>
    <x v="23"/>
    <d v="2015-08-17T00:00:00"/>
    <n v="55"/>
    <n v="98.13"/>
    <n v="5397.15"/>
    <s v="SHUNDE, CHINA                                "/>
    <s v="RICA (EM)           "/>
    <n v="150442"/>
    <m/>
    <n v="90610"/>
    <n v="200"/>
    <n v="0"/>
    <n v="35"/>
    <s v="PENDING BUYER'S DECISION      "/>
    <n v="235"/>
    <x v="1"/>
    <s v="ACT"/>
    <x v="1"/>
  </r>
  <r>
    <s v="15/08/2015-21/08/2015"/>
    <x v="17"/>
    <x v="1"/>
    <x v="4"/>
    <x v="1"/>
    <s v="444442861      "/>
    <x v="23"/>
    <d v="2015-08-18T00:00:00"/>
    <n v="85"/>
    <n v="89.87"/>
    <n v="7638.9500000000007"/>
    <s v="SHUNDE, CHINA                                "/>
    <s v="RICA, RONNIE (EM)   "/>
    <n v="150474"/>
    <m/>
    <n v="90611"/>
    <n v="100"/>
    <n v="0"/>
    <n v="15"/>
    <s v="RELEASED FOR SHIPMENT         "/>
    <n v="115"/>
    <x v="1"/>
    <s v="ACT"/>
    <x v="1"/>
  </r>
  <r>
    <s v="15/08/2015-21/08/2015"/>
    <x v="17"/>
    <x v="1"/>
    <x v="4"/>
    <x v="1"/>
    <s v="444442865      "/>
    <x v="23"/>
    <d v="2015-08-18T00:00:00"/>
    <n v="60"/>
    <n v="107.96"/>
    <n v="6477.5999999999995"/>
    <s v="SHUNDE, CHINA                                "/>
    <s v="ANNIE (EM)          "/>
    <n v="150475"/>
    <m/>
    <n v="90612"/>
    <n v="100"/>
    <n v="0"/>
    <n v="15"/>
    <s v="RELEASED FOR SHIPMENT         "/>
    <n v="115"/>
    <x v="1"/>
    <s v="ACT"/>
    <x v="1"/>
  </r>
  <r>
    <s v="15/08/2015-21/08/2015"/>
    <x v="17"/>
    <x v="1"/>
    <x v="4"/>
    <x v="1"/>
    <s v="444442867      "/>
    <x v="23"/>
    <d v="2015-08-18T00:00:00"/>
    <n v="80"/>
    <n v="100.97"/>
    <n v="8077.6"/>
    <s v="SHUNDE, CHINA                                "/>
    <s v="RICA (EM)           "/>
    <n v="150476"/>
    <m/>
    <n v="90613"/>
    <n v="100"/>
    <n v="0"/>
    <n v="15"/>
    <s v="RELEASED FOR SHIPMENT         "/>
    <n v="115"/>
    <x v="1"/>
    <s v="ACT"/>
    <x v="1"/>
  </r>
  <r>
    <s v="15/08/2015-21/08/2015"/>
    <x v="17"/>
    <x v="1"/>
    <x v="4"/>
    <x v="1"/>
    <s v="444442839      "/>
    <x v="23"/>
    <d v="2015-08-19T00:00:00"/>
    <n v="40"/>
    <n v="68.040000000000006"/>
    <n v="2721.6000000000004"/>
    <s v="SHUNDE, CHINA                                "/>
    <s v="RICA, ANNIE (EM)    "/>
    <n v="150499"/>
    <m/>
    <n v="90614"/>
    <n v="100"/>
    <n v="0"/>
    <n v="17.5"/>
    <s v="REJECTED FOR SHIPMENT         "/>
    <n v="117.5"/>
    <x v="1"/>
    <s v="ACT"/>
    <x v="1"/>
  </r>
  <r>
    <s v="15/08/2015-21/08/2015"/>
    <x v="17"/>
    <x v="1"/>
    <x v="4"/>
    <x v="1"/>
    <s v="444442857      "/>
    <x v="23"/>
    <d v="2015-08-19T00:00:00"/>
    <n v="10"/>
    <n v="84.3"/>
    <n v="843"/>
    <s v="SHUNDE, CHINA                                "/>
    <s v="RICA, ANNIE (EM)    "/>
    <n v="150500"/>
    <m/>
    <n v="90615"/>
    <n v="100"/>
    <n v="0"/>
    <n v="17.5"/>
    <s v="RELEASED FOR SHIPMENT         "/>
    <n v="117.5"/>
    <x v="1"/>
    <s v="ACT"/>
    <x v="1"/>
  </r>
  <r>
    <s v="15/08/2015-21/08/2015"/>
    <x v="17"/>
    <x v="1"/>
    <x v="4"/>
    <x v="1"/>
    <s v="300BLKWC       "/>
    <x v="21"/>
    <d v="2015-08-15T00:00:00"/>
    <n v="126"/>
    <n v="145"/>
    <n v="18270"/>
    <s v="ZHONGSHAN, CHINA                             "/>
    <s v="CONNIE, DEMI (EM)   "/>
    <n v="150395"/>
    <m/>
    <n v="90616"/>
    <n v="100"/>
    <n v="0"/>
    <n v="15"/>
    <s v="RELEASED FOR SHIPMENT         "/>
    <n v="115"/>
    <x v="1"/>
    <s v="ACT"/>
    <x v="1"/>
  </r>
  <r>
    <s v="15/08/2015-21/08/2015"/>
    <x v="17"/>
    <x v="1"/>
    <x v="4"/>
    <x v="1"/>
    <s v="150BLKWC       "/>
    <x v="21"/>
    <d v="2015-08-15T00:00:00"/>
    <n v="296"/>
    <n v="95"/>
    <n v="28120"/>
    <s v="ZHONGSHAN, CHINA                             "/>
    <s v="CONNIE, JOEY (EM)   "/>
    <n v="150396"/>
    <m/>
    <n v="90617"/>
    <n v="200"/>
    <n v="0"/>
    <n v="15"/>
    <s v="PENDING BUYER'S DECISION      "/>
    <n v="215"/>
    <x v="1"/>
    <s v="ACT"/>
    <x v="1"/>
  </r>
  <r>
    <s v="15/08/2015-21/08/2015"/>
    <x v="17"/>
    <x v="1"/>
    <x v="4"/>
    <x v="1"/>
    <s v="600SSWC        "/>
    <x v="21"/>
    <d v="2015-08-15T00:00:00"/>
    <n v="108"/>
    <n v="230"/>
    <n v="24840"/>
    <s v="ZHONGSHAN, CHINA                             "/>
    <s v="CONNIE, JOEY (EM)   "/>
    <n v="150397"/>
    <m/>
    <n v="90618"/>
    <n v="124.2"/>
    <n v="0"/>
    <n v="15"/>
    <s v="RELEASED FOR SHIPMENT         "/>
    <n v="139.19999999999999"/>
    <x v="1"/>
    <s v="ACT"/>
    <x v="1"/>
  </r>
  <r>
    <s v="15/08/2015-21/08/2015"/>
    <x v="17"/>
    <x v="2"/>
    <x v="4"/>
    <x v="1"/>
    <s v="300BLKWC       "/>
    <x v="21"/>
    <d v="2015-08-18T00:00:00"/>
    <n v="422"/>
    <n v="0"/>
    <n v="0"/>
    <s v="ZHONGSHAN, CHINA                             "/>
    <s v="PAUL (EM)           "/>
    <n v="150477"/>
    <m/>
    <n v="90619"/>
    <n v="200"/>
    <n v="0"/>
    <n v="50"/>
    <s v="REPORT OF SURVEY              "/>
    <n v="250"/>
    <x v="1"/>
    <s v="ACT"/>
    <x v="1"/>
  </r>
  <r>
    <s v="15/08/2015-21/08/2015"/>
    <x v="17"/>
    <x v="1"/>
    <x v="4"/>
    <x v="1"/>
    <s v="BELLING BIMW60 "/>
    <x v="22"/>
    <d v="2015-08-20T00:00:00"/>
    <n v="140"/>
    <n v="98"/>
    <n v="13720"/>
    <s v="SHUNDE, CHINA                                "/>
    <s v="HUNG, LUCY (EM)     "/>
    <n v="150535"/>
    <m/>
    <n v="90620"/>
    <n v="200"/>
    <n v="0"/>
    <n v="35"/>
    <s v="RELEASED FOR SHIPMENT         "/>
    <n v="235"/>
    <x v="1"/>
    <s v="ACT"/>
    <x v="1"/>
  </r>
  <r>
    <s v="15/08/2015-21/08/2015"/>
    <x v="17"/>
    <x v="1"/>
    <x v="4"/>
    <x v="1"/>
    <s v="S450DW         "/>
    <x v="19"/>
    <d v="2015-08-17T00:00:00"/>
    <n v="258"/>
    <n v="152"/>
    <n v="39216"/>
    <s v="SHUNDE, CHINA                                "/>
    <s v="ANNIE (EM)          "/>
    <n v="150439"/>
    <m/>
    <n v="90621"/>
    <n v="196.1"/>
    <n v="0"/>
    <n v="15"/>
    <s v="RELEASED FOR SHIPMENT         "/>
    <n v="211.1"/>
    <x v="1"/>
    <s v="ACT"/>
    <x v="1"/>
  </r>
  <r>
    <s v="15/08/2015-21/08/2015"/>
    <x v="17"/>
    <x v="1"/>
    <x v="4"/>
    <x v="1"/>
    <s v="IDW450MK2      "/>
    <x v="19"/>
    <d v="2015-08-17T00:00:00"/>
    <n v="258"/>
    <n v="152"/>
    <n v="39216"/>
    <s v="SHUNDE, CHINA                                "/>
    <s v="LUCY (EM)           "/>
    <n v="150440"/>
    <m/>
    <n v="90622"/>
    <n v="196.1"/>
    <n v="0"/>
    <n v="15"/>
    <s v="RELEASED FOR SHIPMENT         "/>
    <n v="211.1"/>
    <x v="1"/>
    <s v="ACT"/>
    <x v="1"/>
  </r>
  <r>
    <s v="15/08/2015-21/08/2015"/>
    <x v="17"/>
    <x v="1"/>
    <x v="4"/>
    <x v="1"/>
    <s v="IDW 604MK2     "/>
    <x v="19"/>
    <d v="2015-08-17T00:00:00"/>
    <n v="170"/>
    <n v="158"/>
    <n v="26860"/>
    <s v="SHUNDE, CHINA                                "/>
    <s v="KIKI (EM)           "/>
    <n v="150441"/>
    <m/>
    <n v="90623"/>
    <n v="134.30000000000001"/>
    <n v="0"/>
    <n v="15"/>
    <s v="REJECTED FOR SHIPMENT         "/>
    <n v="149.30000000000001"/>
    <x v="1"/>
    <s v="ACT"/>
    <x v="1"/>
  </r>
  <r>
    <s v="15/08/2015-21/08/2015"/>
    <x v="17"/>
    <x v="2"/>
    <x v="4"/>
    <x v="1"/>
    <s v="TU55144W       "/>
    <x v="17"/>
    <d v="2015-08-15T00:00:00"/>
    <n v="112"/>
    <n v="0"/>
    <n v="0"/>
    <s v="NANSHA, CHINA                                "/>
    <s v="PAUL (EM)           "/>
    <n v="150383"/>
    <m/>
    <n v="90624"/>
    <n v="200"/>
    <n v="0"/>
    <n v="60"/>
    <s v="REPORT OF SURVEY              "/>
    <n v="260"/>
    <x v="1"/>
    <s v="ACT"/>
    <x v="1"/>
  </r>
  <r>
    <s v="15/08/2015-21/08/2015"/>
    <x v="17"/>
    <x v="2"/>
    <x v="4"/>
    <x v="1"/>
    <s v="R5511S         "/>
    <x v="17"/>
    <d v="2015-08-15T00:00:00"/>
    <n v="236"/>
    <n v="0"/>
    <n v="0"/>
    <s v="HEFEI, CHINA                                 "/>
    <s v="JERRY (CK)          "/>
    <n v="150385"/>
    <m/>
    <n v="90625"/>
    <n v="400"/>
    <n v="0"/>
    <n v="25"/>
    <s v="REPORT OF SURVEY              "/>
    <n v="425"/>
    <x v="1"/>
    <s v="ACT"/>
    <x v="1"/>
  </r>
  <r>
    <s v="15/08/2015-21/08/2015"/>
    <x v="17"/>
    <x v="2"/>
    <x v="4"/>
    <x v="1"/>
    <s v="CF61LW         "/>
    <x v="17"/>
    <d v="2015-08-18T00:00:00"/>
    <n v="264"/>
    <n v="0"/>
    <n v="0"/>
    <s v="HE FEI, CHINA                                "/>
    <s v="JERRY, CORY (CK)    "/>
    <n v="150468"/>
    <m/>
    <n v="90626"/>
    <n v="200"/>
    <n v="0"/>
    <n v="25"/>
    <s v="REPORT OF SURVEY              "/>
    <n v="225"/>
    <x v="1"/>
    <s v="ACT"/>
    <x v="1"/>
  </r>
  <r>
    <s v="15/08/2015-21/08/2015"/>
    <x v="17"/>
    <x v="2"/>
    <x v="4"/>
    <x v="1"/>
    <s v="TS50152W       "/>
    <x v="17"/>
    <d v="2015-08-19T00:00:00"/>
    <n v="116"/>
    <n v="0"/>
    <n v="0"/>
    <s v="HE FEI, CHINA                                "/>
    <s v="CORY, JESSICA (CK)  "/>
    <n v="150501"/>
    <m/>
    <n v="90627"/>
    <n v="200"/>
    <n v="0"/>
    <n v="25"/>
    <s v="REPORT OF SURVEY              "/>
    <n v="225"/>
    <x v="1"/>
    <s v="ACT"/>
    <x v="1"/>
  </r>
  <r>
    <s v="15/08/2015-21/08/2015"/>
    <x v="17"/>
    <x v="2"/>
    <x v="4"/>
    <x v="1"/>
    <s v="L5511B         "/>
    <x v="17"/>
    <d v="2015-08-20T00:00:00"/>
    <n v="236"/>
    <n v="0"/>
    <n v="0"/>
    <s v="HEFEI, CHINA                                 "/>
    <s v="CORY (EM)           "/>
    <n v="150546"/>
    <m/>
    <n v="90628"/>
    <n v="200"/>
    <n v="0"/>
    <n v="25"/>
    <s v="REPORT OF SURVEY              "/>
    <n v="225"/>
    <x v="1"/>
    <s v="ACT"/>
    <x v="1"/>
  </r>
  <r>
    <s v="15/08/2015-21/08/2015"/>
    <x v="17"/>
    <x v="1"/>
    <x v="4"/>
    <x v="1"/>
    <s v="BLF600         "/>
    <x v="20"/>
    <d v="2015-08-17T00:00:00"/>
    <n v="215"/>
    <n v="125"/>
    <n v="26875"/>
    <s v="HE FEI, CHINA                                "/>
    <s v="JERRY (CK)          "/>
    <n v="150432"/>
    <m/>
    <n v="90629"/>
    <n v="200"/>
    <n v="0"/>
    <n v="25"/>
    <s v="RELEASED FOR SHIPMENT         "/>
    <n v="225"/>
    <x v="1"/>
    <s v="ACT"/>
    <x v="1"/>
  </r>
  <r>
    <s v="15/08/2015-21/08/2015"/>
    <x v="17"/>
    <x v="2"/>
    <x v="4"/>
    <x v="1"/>
    <s v="BLF600         "/>
    <x v="20"/>
    <d v="2015-08-19T00:00:00"/>
    <n v="197"/>
    <n v="0"/>
    <n v="0"/>
    <s v="HE FEI, CHINA                                "/>
    <s v="CORY (CK)           "/>
    <n v="150505"/>
    <m/>
    <n v="90630"/>
    <n v="200"/>
    <n v="0"/>
    <n v="25"/>
    <s v="REPORT OF SURVEY              "/>
    <n v="225"/>
    <x v="1"/>
    <s v="ACT"/>
    <x v="1"/>
  </r>
  <r>
    <s v="15/08/2015-21/08/2015"/>
    <x v="17"/>
    <x v="2"/>
    <x v="4"/>
    <x v="1"/>
    <s v="TS55174WTDA    "/>
    <x v="20"/>
    <d v="2015-08-14T00:00:00"/>
    <n v="106"/>
    <n v="0"/>
    <n v="0"/>
    <s v="CIXI, CHINA                                  "/>
    <s v="ANDY (CK)           "/>
    <n v="150361"/>
    <m/>
    <n v="90631"/>
    <n v="200"/>
    <n v="0"/>
    <n v="35"/>
    <s v="REPORT OF SURVEY              "/>
    <n v="235"/>
    <x v="1"/>
    <s v="ACT"/>
    <x v="1"/>
  </r>
  <r>
    <s v="15/08/2015-21/08/2015"/>
    <x v="17"/>
    <x v="1"/>
    <x v="4"/>
    <x v="1"/>
    <s v="R50263W        "/>
    <x v="20"/>
    <d v="2015-08-19T00:00:00"/>
    <n v="548"/>
    <n v="73"/>
    <n v="40004"/>
    <s v="CIXI, CHINA                                  "/>
    <s v="JERRY (CK)          "/>
    <n v="150511"/>
    <m/>
    <n v="90632"/>
    <n v="200"/>
    <n v="0"/>
    <n v="35"/>
    <s v="RELEASED FOR SHIPMENT         "/>
    <n v="235"/>
    <x v="1"/>
    <s v="ACT"/>
    <x v="1"/>
  </r>
  <r>
    <s v="15/08/2015-21/08/2015"/>
    <x v="17"/>
    <x v="1"/>
    <x v="4"/>
    <x v="1"/>
    <s v="TF55153W       "/>
    <x v="20"/>
    <d v="2015-08-20T00:00:00"/>
    <n v="218"/>
    <n v="168.07"/>
    <n v="36639.26"/>
    <s v="CIXI, CHINA                                  "/>
    <s v="JERRY (CK)          "/>
    <n v="150527"/>
    <m/>
    <n v="90633"/>
    <n v="200"/>
    <n v="0"/>
    <n v="35"/>
    <s v="RELEASED FOR SHIPMENT         "/>
    <n v="235"/>
    <x v="1"/>
    <s v="ACT"/>
    <x v="1"/>
  </r>
  <r>
    <s v="22/08/2015-31/08/2015"/>
    <x v="17"/>
    <x v="1"/>
    <x v="4"/>
    <x v="1"/>
    <s v="444442862      "/>
    <x v="23"/>
    <d v="2015-08-22T00:00:00"/>
    <n v="85"/>
    <n v="99.32"/>
    <n v="8442.1999999999989"/>
    <s v="SHUNDE, CHINA                                "/>
    <s v="ANNIE, KIKI (EM)    "/>
    <n v="150592"/>
    <m/>
    <n v="90865"/>
    <n v="100"/>
    <n v="0"/>
    <n v="17.5"/>
    <s v="RELEASED FOR SHIPMENT         "/>
    <n v="117.5"/>
    <x v="1"/>
    <s v="ACT"/>
    <x v="1"/>
  </r>
  <r>
    <s v="22/08/2015-31/08/2015"/>
    <x v="17"/>
    <x v="1"/>
    <x v="4"/>
    <x v="1"/>
    <s v="444442863      "/>
    <x v="23"/>
    <d v="2015-08-22T00:00:00"/>
    <n v="10"/>
    <n v="88.38"/>
    <n v="883.8"/>
    <s v="SHUNDE, CHINA                                "/>
    <s v="ANNIE, KIKI (EM)    "/>
    <n v="150593"/>
    <m/>
    <n v="90866"/>
    <n v="100"/>
    <n v="0"/>
    <n v="17.5"/>
    <s v="RELEASED FOR SHIPMENT         "/>
    <n v="117.5"/>
    <x v="1"/>
    <s v="ACT"/>
    <x v="1"/>
  </r>
  <r>
    <s v="22/08/2015-31/08/2015"/>
    <x v="17"/>
    <x v="2"/>
    <x v="4"/>
    <x v="1"/>
    <s v="444442834      "/>
    <x v="23"/>
    <d v="2015-08-22T00:00:00"/>
    <n v="540"/>
    <n v="0"/>
    <n v="0"/>
    <s v="SHUNDE, CHINA                                "/>
    <s v="SASA, DEMI (EM)     "/>
    <n v="150594"/>
    <m/>
    <n v="90867"/>
    <n v="200"/>
    <n v="0"/>
    <n v="35"/>
    <s v="REPORT OF SURVEY              "/>
    <n v="235"/>
    <x v="1"/>
    <s v="ACT"/>
    <x v="1"/>
  </r>
  <r>
    <s v="22/08/2015-31/08/2015"/>
    <x v="17"/>
    <x v="2"/>
    <x v="4"/>
    <x v="1"/>
    <s v="444442852      "/>
    <x v="23"/>
    <d v="2015-08-28T00:00:00"/>
    <n v="270"/>
    <n v="0"/>
    <n v="0"/>
    <s v="SHUN DE, CHINA                               "/>
    <s v="DEMI (CK)           "/>
    <n v="150790"/>
    <m/>
    <n v="90868"/>
    <n v="200"/>
    <n v="0"/>
    <n v="35"/>
    <s v="REPORT OF SURVEY              "/>
    <n v="235"/>
    <x v="1"/>
    <s v="ACT"/>
    <x v="1"/>
  </r>
  <r>
    <s v="22/08/2015-31/08/2015"/>
    <x v="17"/>
    <x v="1"/>
    <x v="4"/>
    <x v="1"/>
    <s v="600SSWC        "/>
    <x v="21"/>
    <d v="2015-08-26T00:00:00"/>
    <n v="108"/>
    <n v="230"/>
    <n v="24840"/>
    <s v="ZHONGSHAN, CHINA                             "/>
    <s v="CONNIE (EM)         "/>
    <n v="150707"/>
    <m/>
    <n v="90869"/>
    <n v="200"/>
    <n v="0"/>
    <n v="50"/>
    <s v="RELEASED FOR SHIPMENT         "/>
    <n v="250"/>
    <x v="1"/>
    <s v="ACT"/>
    <x v="1"/>
  </r>
  <r>
    <s v="22/08/2015-31/08/2015"/>
    <x v="17"/>
    <x v="2"/>
    <x v="4"/>
    <x v="1"/>
    <s v="BELLING BIMW60 "/>
    <x v="22"/>
    <d v="2015-08-25T00:00:00"/>
    <n v="321"/>
    <n v="0"/>
    <n v="0"/>
    <s v="SHUNDE, CHINA                                "/>
    <s v="JASON (EM)          "/>
    <n v="150682"/>
    <m/>
    <n v="90870"/>
    <n v="200"/>
    <n v="0"/>
    <n v="35"/>
    <s v="REPORT OF SURVEY              "/>
    <n v="235"/>
    <x v="1"/>
    <s v="ACT"/>
    <x v="1"/>
  </r>
  <r>
    <s v="22/08/2015-31/08/2015"/>
    <x v="17"/>
    <x v="2"/>
    <x v="4"/>
    <x v="1"/>
    <s v="T50122W        "/>
    <x v="17"/>
    <d v="2015-08-24T00:00:00"/>
    <n v="176"/>
    <n v="0"/>
    <n v="0"/>
    <s v="NANSHA, CHINA                                "/>
    <s v="JASON (EM)          "/>
    <n v="150649"/>
    <m/>
    <n v="90871"/>
    <n v="200"/>
    <n v="0"/>
    <n v="60"/>
    <s v="REPORT OF SURVEY              "/>
    <n v="260"/>
    <x v="1"/>
    <s v="ACT"/>
    <x v="1"/>
  </r>
  <r>
    <s v="22/08/2015-31/08/2015"/>
    <x v="17"/>
    <x v="1"/>
    <x v="4"/>
    <x v="1"/>
    <s v="TL55144W       "/>
    <x v="17"/>
    <d v="2015-08-28T00:00:00"/>
    <n v="110"/>
    <n v="121.7"/>
    <n v="13387"/>
    <s v="NAN SHA, CHINA                               "/>
    <s v="ZITA (DYLAN)        "/>
    <n v="150778"/>
    <m/>
    <n v="90872"/>
    <n v="200"/>
    <n v="0"/>
    <n v="60"/>
    <s v="PENDING BUYER'S DECISION      "/>
    <n v="260"/>
    <x v="1"/>
    <s v="ACT"/>
    <x v="1"/>
  </r>
  <r>
    <s v="22/08/2015-31/08/2015"/>
    <x v="17"/>
    <x v="2"/>
    <x v="4"/>
    <x v="1"/>
    <s v="TL55144W       "/>
    <x v="17"/>
    <d v="2015-08-31T00:00:00"/>
    <n v="108"/>
    <n v="0"/>
    <n v="0"/>
    <s v="NANSHA, CHINA                                "/>
    <s v="DEMI (EM)           "/>
    <n v="150896"/>
    <m/>
    <n v="90873"/>
    <n v="200"/>
    <n v="0"/>
    <n v="60"/>
    <s v="REPORT OF SURVEY              "/>
    <n v="260"/>
    <x v="1"/>
    <s v="ACT"/>
    <x v="1"/>
  </r>
  <r>
    <s v="22/08/2015-31/08/2015"/>
    <x v="17"/>
    <x v="1"/>
    <x v="4"/>
    <x v="1"/>
    <s v="TF55142S       "/>
    <x v="17"/>
    <d v="2015-08-24T00:00:00"/>
    <n v="108"/>
    <n v="180.4"/>
    <n v="19483.2"/>
    <s v="HE FEI, CHINA                                "/>
    <s v="JESSICA, ANDY (CK)  "/>
    <n v="150630"/>
    <m/>
    <n v="90874"/>
    <n v="100"/>
    <n v="0"/>
    <n v="25"/>
    <s v="RELEASED FOR SHIPMENT         "/>
    <n v="125"/>
    <x v="1"/>
    <s v="ACT"/>
    <x v="1"/>
  </r>
  <r>
    <s v="22/08/2015-31/08/2015"/>
    <x v="17"/>
    <x v="2"/>
    <x v="4"/>
    <x v="1"/>
    <s v="NWCF198LWHT    "/>
    <x v="17"/>
    <d v="2015-08-24T00:00:00"/>
    <n v="144"/>
    <n v="0"/>
    <n v="0"/>
    <s v="HE FEI, CHINA                                "/>
    <s v="CORY (CK)           "/>
    <n v="150637"/>
    <m/>
    <n v="90875"/>
    <n v="400"/>
    <n v="0"/>
    <n v="25"/>
    <s v="REPORT OF SURVEY              "/>
    <n v="425"/>
    <x v="1"/>
    <s v="ACT"/>
    <x v="1"/>
  </r>
  <r>
    <s v="22/08/2015-31/08/2015"/>
    <x v="17"/>
    <x v="1"/>
    <x v="4"/>
    <x v="1"/>
    <s v="NW COMFF5517WHT"/>
    <x v="17"/>
    <d v="2015-08-24T00:00:00"/>
    <n v="76"/>
    <n v="179"/>
    <n v="13604"/>
    <s v="HE FEI, CHINA                                "/>
    <s v="ANDY (CK)           "/>
    <n v="150650"/>
    <m/>
    <n v="90876"/>
    <n v="100"/>
    <n v="0"/>
    <n v="25"/>
    <s v="RELEASED FOR SHIPMENT         "/>
    <n v="125"/>
    <x v="1"/>
    <s v="ACT"/>
    <x v="1"/>
  </r>
  <r>
    <s v="22/08/2015-31/08/2015"/>
    <x v="17"/>
    <x v="1"/>
    <x v="4"/>
    <x v="1"/>
    <s v="NW COMFF5517BLK"/>
    <x v="17"/>
    <d v="2015-08-25T00:00:00"/>
    <n v="76"/>
    <n v="185.9"/>
    <n v="14128.4"/>
    <s v="HE FEI, CHINA                                "/>
    <s v="JESSICA, ANDY (CK)  "/>
    <n v="150673"/>
    <m/>
    <n v="90879"/>
    <n v="200"/>
    <n v="0"/>
    <n v="25"/>
    <s v="RELEASED FOR SHIPMENT         "/>
    <n v="225"/>
    <x v="1"/>
    <s v="ACT"/>
    <x v="1"/>
  </r>
  <r>
    <s v="22/08/2015-31/08/2015"/>
    <x v="17"/>
    <x v="2"/>
    <x v="4"/>
    <x v="1"/>
    <s v="R5010W         "/>
    <x v="17"/>
    <d v="2015-08-25T00:00:00"/>
    <n v="264"/>
    <n v="0"/>
    <n v="0"/>
    <s v="HEFEI, CHINA                                 "/>
    <s v="CORY (EM)           "/>
    <n v="150683"/>
    <m/>
    <n v="90880"/>
    <n v="200"/>
    <n v="0"/>
    <n v="25"/>
    <s v="REPORT OF SURVEY              "/>
    <n v="225"/>
    <x v="1"/>
    <s v="ACT"/>
    <x v="1"/>
  </r>
  <r>
    <s v="22/08/2015-31/08/2015"/>
    <x v="17"/>
    <x v="1"/>
    <x v="4"/>
    <x v="1"/>
    <s v="NWCF420LWHT    "/>
    <x v="17"/>
    <d v="2015-08-26T00:00:00"/>
    <n v="72"/>
    <n v="189.2"/>
    <n v="13622.4"/>
    <s v="HE FEI, CHINA                                "/>
    <s v="JESSICA (CK)        "/>
    <n v="150709"/>
    <m/>
    <n v="90881"/>
    <n v="200"/>
    <n v="0"/>
    <n v="25"/>
    <s v="RELEASED FOR SHIPMENT         "/>
    <n v="225"/>
    <x v="1"/>
    <s v="ACT"/>
    <x v="1"/>
  </r>
  <r>
    <s v="22/08/2015-31/08/2015"/>
    <x v="17"/>
    <x v="2"/>
    <x v="4"/>
    <x v="1"/>
    <s v="L5010W         "/>
    <x v="17"/>
    <d v="2015-08-26T00:00:00"/>
    <n v="264"/>
    <n v="0"/>
    <n v="0"/>
    <s v="HE FEI, CHINA                                "/>
    <s v="CORY (CK)           "/>
    <n v="150713"/>
    <m/>
    <n v="90882"/>
    <n v="200"/>
    <n v="0"/>
    <n v="25"/>
    <s v="REPORT OF SURVEY              "/>
    <n v="225"/>
    <x v="1"/>
    <s v="ACT"/>
    <x v="1"/>
  </r>
  <r>
    <s v="22/08/2015-31/08/2015"/>
    <x v="17"/>
    <x v="1"/>
    <x v="4"/>
    <x v="1"/>
    <s v="NWCF295LWHT    "/>
    <x v="17"/>
    <d v="2015-08-27T00:00:00"/>
    <n v="101"/>
    <n v="145.5"/>
    <n v="14695.5"/>
    <s v="HE FEI, CHINA                                "/>
    <s v="JESSICA (CK)        "/>
    <n v="150747"/>
    <m/>
    <n v="90883"/>
    <n v="200"/>
    <n v="0"/>
    <n v="25"/>
    <s v="RELEASED FOR SHIPMENT         "/>
    <n v="225"/>
    <x v="1"/>
    <s v="ACT"/>
    <x v="1"/>
  </r>
  <r>
    <s v="22/08/2015-31/08/2015"/>
    <x v="17"/>
    <x v="2"/>
    <x v="4"/>
    <x v="1"/>
    <s v="TF55142S       "/>
    <x v="17"/>
    <d v="2015-08-27T00:00:00"/>
    <n v="108"/>
    <n v="0"/>
    <n v="0"/>
    <s v="HEFEI, CHINA                                 "/>
    <s v="CORY (EM)           "/>
    <n v="150756"/>
    <m/>
    <n v="90884"/>
    <n v="200"/>
    <n v="0"/>
    <n v="25"/>
    <s v="REPORT OF SURVEY              "/>
    <n v="225"/>
    <x v="1"/>
    <s v="ACT"/>
    <x v="1"/>
  </r>
  <r>
    <s v="22/08/2015-31/08/2015"/>
    <x v="17"/>
    <x v="1"/>
    <x v="4"/>
    <x v="1"/>
    <s v="NWCF142LWHT    "/>
    <x v="17"/>
    <d v="2015-08-28T00:00:00"/>
    <n v="195"/>
    <n v="96"/>
    <n v="18720"/>
    <s v="HE FEI, CHINA                                "/>
    <s v="JESSICA (CK)        "/>
    <n v="150782"/>
    <m/>
    <n v="90885"/>
    <n v="100"/>
    <n v="0"/>
    <n v="25"/>
    <s v="RELEASED FOR SHIPMENT         "/>
    <n v="125"/>
    <x v="1"/>
    <s v="ACT"/>
    <x v="1"/>
  </r>
  <r>
    <s v="22/08/2015-31/08/2015"/>
    <x v="17"/>
    <x v="1"/>
    <x v="4"/>
    <x v="1"/>
    <s v="TF55142B       "/>
    <x v="17"/>
    <d v="2015-08-28T00:00:00"/>
    <n v="108"/>
    <n v="176.9"/>
    <n v="19105.2"/>
    <s v="HE FEI, CHINA                                "/>
    <s v="ANDY, CORY (CK)     "/>
    <n v="150784"/>
    <m/>
    <n v="90886"/>
    <n v="100"/>
    <n v="0"/>
    <n v="25"/>
    <s v="RELEASED FOR SHIPMENT         "/>
    <n v="125"/>
    <x v="1"/>
    <s v="ACT"/>
    <x v="1"/>
  </r>
  <r>
    <s v="22/08/2015-31/08/2015"/>
    <x v="17"/>
    <x v="2"/>
    <x v="4"/>
    <x v="1"/>
    <s v="NWCOM5012WHT   "/>
    <x v="17"/>
    <d v="2015-08-28T00:00:00"/>
    <n v="176"/>
    <n v="0"/>
    <n v="0"/>
    <s v="HE FEI, CHINA                                "/>
    <s v="CORY (EM)           "/>
    <n v="150794"/>
    <m/>
    <n v="90887"/>
    <n v="200"/>
    <n v="0"/>
    <n v="25"/>
    <s v="REPORT OF SURVEY              "/>
    <n v="225"/>
    <x v="1"/>
    <s v="ACT"/>
    <x v="1"/>
  </r>
  <r>
    <s v="22/08/2015-31/08/2015"/>
    <x v="17"/>
    <x v="2"/>
    <x v="4"/>
    <x v="1"/>
    <s v="R5511W         "/>
    <x v="17"/>
    <d v="2015-08-29T00:00:00"/>
    <n v="236"/>
    <n v="0"/>
    <n v="0"/>
    <s v="HEFEI, CHINA                                 "/>
    <s v="CORY (EM)           "/>
    <n v="150814"/>
    <m/>
    <n v="90888"/>
    <n v="400"/>
    <n v="0"/>
    <n v="25"/>
    <s v="REPORT OF SURVEY              "/>
    <n v="425"/>
    <x v="1"/>
    <s v="ACT"/>
    <x v="1"/>
  </r>
  <r>
    <s v="22/08/2015-31/08/2015"/>
    <x v="17"/>
    <x v="2"/>
    <x v="4"/>
    <x v="1"/>
    <s v="R50052W        "/>
    <x v="17"/>
    <d v="2015-08-31T00:00:00"/>
    <n v="560"/>
    <n v="0"/>
    <n v="0"/>
    <s v="HEFEI, CHINA                                 "/>
    <s v="ANDY                "/>
    <n v="150875"/>
    <m/>
    <n v="90889"/>
    <n v="400"/>
    <n v="0"/>
    <n v="25"/>
    <s v="REPORT OF SURVEY              "/>
    <n v="425"/>
    <x v="1"/>
    <s v="ACT"/>
    <x v="1"/>
  </r>
  <r>
    <s v="22/08/2015-31/08/2015"/>
    <x v="17"/>
    <x v="1"/>
    <x v="4"/>
    <x v="1"/>
    <s v="TS55174WTDS    "/>
    <x v="20"/>
    <d v="2015-08-21T00:00:00"/>
    <n v="106"/>
    <n v="178.36"/>
    <n v="18906.16"/>
    <s v="CIXI, CHINA                                  "/>
    <s v="JERRY (CK)          "/>
    <n v="150589"/>
    <m/>
    <n v="90890"/>
    <n v="200"/>
    <n v="0"/>
    <n v="35"/>
    <s v="RELEASED FOR SHIPMENT         "/>
    <n v="235"/>
    <x v="1"/>
    <s v="ACT"/>
    <x v="1"/>
  </r>
  <r>
    <s v="22/08/2015-31/08/2015"/>
    <x v="17"/>
    <x v="2"/>
    <x v="4"/>
    <x v="1"/>
    <s v="TS55174WTDW    "/>
    <x v="20"/>
    <d v="2015-08-21T00:00:00"/>
    <n v="212"/>
    <n v="0"/>
    <n v="0"/>
    <s v="CIXI, CHINA                                  "/>
    <s v="PHONE (CK)          "/>
    <n v="150601"/>
    <m/>
    <n v="90891"/>
    <n v="400"/>
    <n v="0"/>
    <n v="35"/>
    <s v="REPORT OF SURVEY              "/>
    <n v="435"/>
    <x v="1"/>
    <s v="ACT"/>
    <x v="1"/>
  </r>
  <r>
    <s v="22/08/2015-31/08/2015"/>
    <x v="17"/>
    <x v="2"/>
    <x v="4"/>
    <x v="1"/>
    <s v="TF55153W       "/>
    <x v="20"/>
    <d v="2015-08-24T00:00:00"/>
    <n v="109"/>
    <n v="0"/>
    <n v="0"/>
    <s v="CIXI, CHINA                                  "/>
    <s v="JERRY (EM)          "/>
    <n v="150641"/>
    <m/>
    <n v="90892"/>
    <n v="200"/>
    <n v="0"/>
    <n v="35"/>
    <s v="REPORT OF SURVEY              "/>
    <n v="235"/>
    <x v="1"/>
    <s v="ACT"/>
    <x v="1"/>
  </r>
  <r>
    <s v="22/08/2015-31/08/2015"/>
    <x v="17"/>
    <x v="1"/>
    <x v="4"/>
    <x v="1"/>
    <s v="NW COMFF5517WHT"/>
    <x v="20"/>
    <d v="2015-08-28T00:00:00"/>
    <n v="94"/>
    <n v="168.07"/>
    <n v="15798.58"/>
    <s v="NINGBO, CHINA                                "/>
    <s v="SIMON (AS)          "/>
    <n v="150774"/>
    <m/>
    <n v="90893"/>
    <n v="200"/>
    <n v="0"/>
    <n v="35"/>
    <s v="RELEASED FOR SHIPMENT         "/>
    <n v="235"/>
    <x v="1"/>
    <s v="ACT"/>
    <x v="1"/>
  </r>
  <r>
    <s v="22/08/2015-31/08/2015"/>
    <x v="17"/>
    <x v="2"/>
    <x v="4"/>
    <x v="1"/>
    <s v="TF60203W       "/>
    <x v="20"/>
    <d v="2015-08-28T00:00:00"/>
    <n v="80"/>
    <n v="0"/>
    <n v="0"/>
    <s v="NINGBO. CHINA                                "/>
    <s v="JERRY (CK)          "/>
    <n v="150791"/>
    <m/>
    <n v="90894"/>
    <n v="200"/>
    <n v="0"/>
    <n v="35"/>
    <s v="REPORT OF SURVEY              "/>
    <n v="235"/>
    <x v="1"/>
    <s v="ACT"/>
    <x v="1"/>
  </r>
  <r>
    <s v="22/08/2015-31/08/2015"/>
    <x v="17"/>
    <x v="2"/>
    <x v="4"/>
    <x v="1"/>
    <s v="COMFF5515WHT   "/>
    <x v="20"/>
    <d v="2015-08-31T00:00:00"/>
    <n v="109"/>
    <n v="0"/>
    <n v="0"/>
    <s v="NINGBO,  CHINA                               "/>
    <s v="JERRY               "/>
    <n v="150880"/>
    <m/>
    <n v="90895"/>
    <n v="200"/>
    <n v="0"/>
    <n v="35"/>
    <s v="REPORT OF SURVEY              "/>
    <n v="235"/>
    <x v="1"/>
    <s v="ACT"/>
    <x v="1"/>
  </r>
  <r>
    <s v="22/08/2015-31/08/2015"/>
    <x v="17"/>
    <x v="1"/>
    <x v="4"/>
    <x v="1"/>
    <s v="BFZ600         "/>
    <x v="20"/>
    <d v="2015-08-31T00:00:00"/>
    <n v="100"/>
    <n v="138"/>
    <n v="13800"/>
    <s v="HEFEI, CHINA                                 "/>
    <s v="JESSICA (AS)        "/>
    <n v="150872"/>
    <m/>
    <n v="90896"/>
    <n v="100"/>
    <n v="0"/>
    <n v="25"/>
    <s v="RELEASED FOR SHIPMENT         "/>
    <n v="125"/>
    <x v="1"/>
    <s v="ACT"/>
    <x v="1"/>
  </r>
  <r>
    <s v="22/08/2015-31/08/2015"/>
    <x v="17"/>
    <x v="2"/>
    <x v="4"/>
    <x v="1"/>
    <s v="UB7030FF       "/>
    <x v="20"/>
    <d v="2015-08-31T00:00:00"/>
    <n v="105"/>
    <n v="0"/>
    <n v="0"/>
    <s v="HEFEI, CHINA                                 "/>
    <s v="CORY                "/>
    <n v="150881"/>
    <m/>
    <n v="90897"/>
    <n v="200"/>
    <n v="0"/>
    <n v="25"/>
    <s v="REPORT OF SURVEY              "/>
    <n v="225"/>
    <x v="1"/>
    <s v="ACT"/>
    <x v="1"/>
  </r>
  <r>
    <s v="22/08/2015-31/08/2015"/>
    <x v="17"/>
    <x v="1"/>
    <x v="4"/>
    <x v="1"/>
    <s v="BLF600         "/>
    <x v="20"/>
    <d v="2015-08-31T00:00:00"/>
    <n v="100"/>
    <n v="125"/>
    <n v="12500"/>
    <s v="HEFEI, CHINA                                 "/>
    <s v="JESSICA (AS)        "/>
    <n v="150892"/>
    <m/>
    <n v="90898"/>
    <n v="100"/>
    <n v="0"/>
    <n v="25"/>
    <s v="RELEASED FOR SHIPMENT         "/>
    <n v="125"/>
    <x v="1"/>
    <s v="ACT"/>
    <x v="1"/>
  </r>
  <r>
    <s v="22/08/2015-31/08/2015"/>
    <x v="17"/>
    <x v="2"/>
    <x v="4"/>
    <x v="1"/>
    <s v="R50263W        "/>
    <x v="20"/>
    <d v="2015-08-29T00:00:00"/>
    <n v="264"/>
    <n v="0"/>
    <n v="0"/>
    <s v="NINGBO, CHINA                                "/>
    <s v="JERRY (EM)          "/>
    <n v="150818"/>
    <m/>
    <n v="90981"/>
    <n v="200"/>
    <n v="0"/>
    <n v="35"/>
    <s v="REPORT OF SURVEY              "/>
    <n v="235"/>
    <x v="1"/>
    <s v="ACT"/>
    <x v="1"/>
  </r>
  <r>
    <s v="22/08/2015-31/08/2015"/>
    <x v="17"/>
    <x v="1"/>
    <x v="4"/>
    <x v="1"/>
    <s v="TS55184W       "/>
    <x v="58"/>
    <d v="2015-08-24T00:00:00"/>
    <n v="152"/>
    <n v="178"/>
    <n v="27056"/>
    <s v="CONGHUA, CHINA                               "/>
    <s v="LUCY, JOEY (EM)     "/>
    <n v="150627"/>
    <m/>
    <n v="90899"/>
    <n v="200"/>
    <n v="0"/>
    <n v="90"/>
    <s v="PENDING BUYER'S DECISION      "/>
    <n v="290"/>
    <x v="1"/>
    <s v="ACT"/>
    <x v="1"/>
  </r>
  <r>
    <s v="22/08/2015-31/08/2015"/>
    <x v="17"/>
    <x v="1"/>
    <x v="4"/>
    <x v="1"/>
    <s v="CF250LW        "/>
    <x v="18"/>
    <d v="2015-08-24T00:00:00"/>
    <n v="103"/>
    <n v="135"/>
    <n v="13905"/>
    <s v="QING DAO, CHINA                              "/>
    <s v="PAUL (CK)           "/>
    <n v="150623"/>
    <m/>
    <n v="90901"/>
    <n v="200"/>
    <n v="45"/>
    <n v="280"/>
    <s v="RELEASED FOR SHIPMENT         "/>
    <n v="525"/>
    <x v="1"/>
    <s v="ACT"/>
    <x v="1"/>
  </r>
  <r>
    <s v="22/08/2015-31/08/2015"/>
    <x v="17"/>
    <x v="2"/>
    <x v="4"/>
    <x v="1"/>
    <s v="CF250LW        "/>
    <x v="18"/>
    <d v="2015-08-25T00:00:00"/>
    <n v="103"/>
    <n v="0"/>
    <n v="0"/>
    <s v="QINGDAO, CHINA                               "/>
    <s v="PAUL (EM)           "/>
    <n v="150666"/>
    <m/>
    <n v="90902"/>
    <n v="200"/>
    <n v="45"/>
    <n v="20"/>
    <s v="REPORT OF SURVEY              "/>
    <n v="265"/>
    <x v="1"/>
    <s v="ACT"/>
    <x v="1"/>
  </r>
  <r>
    <s v="22/08/2015-31/08/2015"/>
    <x v="17"/>
    <x v="1"/>
    <x v="4"/>
    <x v="1"/>
    <s v="CF100LW        "/>
    <x v="18"/>
    <d v="2015-08-31T00:00:00"/>
    <n v="196"/>
    <n v="89"/>
    <n v="17444"/>
    <s v="QINGDAO, CHINA                               "/>
    <s v="PAUL (EM)           "/>
    <n v="150857"/>
    <m/>
    <n v="90903"/>
    <n v="100"/>
    <n v="45"/>
    <n v="10"/>
    <s v="RELEASED FOR SHIPMENT         "/>
    <n v="155"/>
    <x v="1"/>
    <s v="ACT"/>
    <x v="1"/>
  </r>
  <r>
    <s v="22/08/2015-31/08/2015"/>
    <x v="17"/>
    <x v="1"/>
    <x v="4"/>
    <x v="1"/>
    <s v="CF200LW        "/>
    <x v="18"/>
    <d v="2015-08-31T00:00:00"/>
    <n v="98"/>
    <n v="117"/>
    <n v="11466"/>
    <s v="QING DAO, CHINA                              "/>
    <s v="PAUL (CK)           "/>
    <n v="150858"/>
    <m/>
    <n v="90904"/>
    <n v="100"/>
    <n v="45"/>
    <n v="270"/>
    <s v="RELEASED FOR SHIPMENT         "/>
    <n v="415"/>
    <x v="1"/>
    <s v="ACT"/>
    <x v="1"/>
  </r>
  <r>
    <s v="22/08/2015-31/08/2015"/>
    <x v="17"/>
    <x v="2"/>
    <x v="4"/>
    <x v="1"/>
    <s v="L5010W         "/>
    <x v="17"/>
    <d v="2015-08-21T00:00:00"/>
    <n v="264"/>
    <n v="0"/>
    <n v="0"/>
    <s v="HE FEI, CHINA                                "/>
    <s v="JESSICA (CK)        "/>
    <n v="150605"/>
    <m/>
    <n v="91115"/>
    <n v="200"/>
    <n v="0"/>
    <n v="25"/>
    <s v="REPORT OF SURVEY              "/>
    <n v="225"/>
    <x v="1"/>
    <s v="ACT"/>
    <x v="1"/>
  </r>
  <r>
    <s v="01/08/2015-07/08/2015"/>
    <x v="2"/>
    <x v="0"/>
    <x v="4"/>
    <x v="1"/>
    <s v="01/71533/0     "/>
    <x v="59"/>
    <d v="2015-08-04T00:00:00"/>
    <n v="2400"/>
    <n v="4.8499999999999996"/>
    <n v="11640"/>
    <s v="TAIWAN                                       "/>
    <s v="LILY (EM)           "/>
    <n v="150062"/>
    <m/>
    <n v="90382"/>
    <n v="200"/>
    <n v="0"/>
    <n v="65"/>
    <s v="RELEASED FOR SHIPMENT         "/>
    <n v="265"/>
    <x v="2"/>
    <s v="ACT"/>
    <x v="1"/>
  </r>
  <r>
    <s v="01/08/2015-07/08/2015"/>
    <x v="2"/>
    <x v="1"/>
    <x v="4"/>
    <x v="1"/>
    <s v="OFRC20NB       "/>
    <x v="13"/>
    <d v="2015-08-01T00:00:00"/>
    <n v="1258"/>
    <n v="22.59"/>
    <n v="28418.22"/>
    <s v="CIXI, CHINA                                  "/>
    <s v="PHONE (CK)          "/>
    <n v="149977"/>
    <m/>
    <n v="90384"/>
    <n v="200"/>
    <n v="0"/>
    <n v="17.5"/>
    <s v="REJECTED FOR SHIPMENT         "/>
    <n v="217.5"/>
    <x v="2"/>
    <s v="ACT"/>
    <x v="1"/>
  </r>
  <r>
    <s v="01/08/2015-07/08/2015"/>
    <x v="2"/>
    <x v="1"/>
    <x v="4"/>
    <x v="1"/>
    <s v="OFRC20N        "/>
    <x v="13"/>
    <d v="2015-08-01T00:00:00"/>
    <n v="1258"/>
    <n v="22.59"/>
    <n v="28418.22"/>
    <s v="CIXI, CHINA                                  "/>
    <s v="SIMON, PHONE (CK)   "/>
    <n v="149994"/>
    <m/>
    <n v="90385"/>
    <n v="200"/>
    <n v="0"/>
    <n v="17.5"/>
    <s v="RELEASED FOR SHIPMENT         "/>
    <n v="217.5"/>
    <x v="2"/>
    <s v="ACT"/>
    <x v="1"/>
  </r>
  <r>
    <s v="01/08/2015-07/08/2015"/>
    <x v="2"/>
    <x v="1"/>
    <x v="4"/>
    <x v="1"/>
    <s v="OFRC15N        "/>
    <x v="13"/>
    <d v="2015-08-03T00:00:00"/>
    <n v="1500"/>
    <n v="19.350000000000001"/>
    <n v="29025.000000000004"/>
    <s v="CIXI, CHINA                                  "/>
    <s v="PHONE (DYLAN)       "/>
    <n v="150024"/>
    <m/>
    <n v="90386"/>
    <n v="200"/>
    <n v="0"/>
    <n v="35"/>
    <s v="RELEASED FOR SHIPMENT         "/>
    <n v="235"/>
    <x v="2"/>
    <s v="ACT"/>
    <x v="1"/>
  </r>
  <r>
    <s v="01/08/2015-07/08/2015"/>
    <x v="2"/>
    <x v="1"/>
    <x v="4"/>
    <x v="1"/>
    <s v="NOC ECO 25TLS  "/>
    <x v="13"/>
    <d v="2015-08-04T00:00:00"/>
    <n v="459"/>
    <n v="26.23"/>
    <n v="12039.57"/>
    <s v="CIXI, CHINA                                  "/>
    <s v="PHONE (CK)          "/>
    <n v="150050"/>
    <m/>
    <n v="90387"/>
    <n v="200"/>
    <n v="0"/>
    <n v="17.5"/>
    <s v="RELEASED FOR SHIPMENT         "/>
    <n v="217.5"/>
    <x v="2"/>
    <s v="ACT"/>
    <x v="1"/>
  </r>
  <r>
    <s v="01/08/2015-07/08/2015"/>
    <x v="2"/>
    <x v="1"/>
    <x v="4"/>
    <x v="1"/>
    <s v="NOC ECO 20TLS  "/>
    <x v="13"/>
    <d v="2015-08-04T00:00:00"/>
    <n v="621"/>
    <n v="22.94"/>
    <n v="14245.740000000002"/>
    <s v="NINGBO, CHINA                                "/>
    <s v="ALAN (EM)           "/>
    <n v="150057"/>
    <m/>
    <n v="90388"/>
    <n v="200"/>
    <n v="0"/>
    <n v="17.5"/>
    <s v="RELEASED FOR SHIPMENT         "/>
    <n v="217.5"/>
    <x v="2"/>
    <s v="ACT"/>
    <x v="1"/>
  </r>
  <r>
    <s v="01/08/2015-07/08/2015"/>
    <x v="2"/>
    <x v="1"/>
    <x v="4"/>
    <x v="1"/>
    <s v="NOC ECO 20TLS I"/>
    <x v="13"/>
    <d v="2015-08-05T00:00:00"/>
    <n v="2202"/>
    <n v="26.13"/>
    <n v="57538.259999999995"/>
    <s v="CIXI, CHINA                                  "/>
    <s v="PHONE (CK)          "/>
    <n v="150077"/>
    <m/>
    <n v="90389"/>
    <n v="287.7"/>
    <n v="0"/>
    <n v="35"/>
    <s v="RELEASED FOR SHIPMENT         "/>
    <n v="322.7"/>
    <x v="2"/>
    <s v="ACT"/>
    <x v="1"/>
  </r>
  <r>
    <s v="01/08/2015-07/08/2015"/>
    <x v="2"/>
    <x v="1"/>
    <x v="4"/>
    <x v="1"/>
    <s v="CDE2TI         "/>
    <x v="13"/>
    <d v="2015-08-06T00:00:00"/>
    <n v="540"/>
    <n v="49.38"/>
    <n v="26665.200000000001"/>
    <s v="CIXI, CHINA                                  "/>
    <s v="PHONE (CK)          "/>
    <n v="150124"/>
    <m/>
    <n v="90390"/>
    <n v="200"/>
    <n v="0"/>
    <n v="35"/>
    <s v="RELEASED FOR SHIPMENT         "/>
    <n v="235"/>
    <x v="2"/>
    <s v="ACT"/>
    <x v="1"/>
  </r>
  <r>
    <s v="01/08/2015-07/08/2015"/>
    <x v="2"/>
    <x v="1"/>
    <x v="4"/>
    <x v="1"/>
    <s v="MBL20 (055354) "/>
    <x v="14"/>
    <d v="2015-08-01T00:00:00"/>
    <n v="224"/>
    <n v="107.26"/>
    <n v="24026.240000000002"/>
    <s v="NING BO, CHINA                               "/>
    <s v="JOYCE, LAKE (DYLAN) "/>
    <n v="149984"/>
    <m/>
    <n v="90391"/>
    <n v="120.1"/>
    <n v="0"/>
    <n v="15"/>
    <s v="RELEASED FOR SHIPMENT         "/>
    <n v="135.1"/>
    <x v="2"/>
    <s v="ACT"/>
    <x v="1"/>
  </r>
  <r>
    <s v="01/08/2015-07/08/2015"/>
    <x v="2"/>
    <x v="1"/>
    <x v="4"/>
    <x v="1"/>
    <s v="YEO20          "/>
    <x v="14"/>
    <d v="2015-08-03T00:00:00"/>
    <n v="1290"/>
    <n v="35.1"/>
    <n v="45279"/>
    <s v="NING BO, CHINA                               "/>
    <s v="SUNNY, ALAN (DYLAN) "/>
    <n v="150021"/>
    <m/>
    <n v="90392"/>
    <n v="226.4"/>
    <n v="0"/>
    <n v="15"/>
    <s v="RELEASED FOR SHIPMENT         "/>
    <n v="241.4"/>
    <x v="2"/>
    <s v="ACT"/>
    <x v="1"/>
  </r>
  <r>
    <s v="01/08/2015-07/08/2015"/>
    <x v="2"/>
    <x v="1"/>
    <x v="4"/>
    <x v="1"/>
    <s v="CLB20N         "/>
    <x v="14"/>
    <d v="2015-08-04T00:00:00"/>
    <n v="180"/>
    <n v="52.96"/>
    <n v="9532.7999999999993"/>
    <s v="NINGBO, CHINA                                "/>
    <s v="SUNNY (DYLAN)       "/>
    <n v="150051"/>
    <m/>
    <n v="90393"/>
    <n v="80"/>
    <n v="0"/>
    <n v="15"/>
    <s v="RELEASED FOR SHIPMENT         "/>
    <n v="95"/>
    <x v="2"/>
    <s v="ACT"/>
    <x v="1"/>
  </r>
  <r>
    <s v="01/08/2015-07/08/2015"/>
    <x v="2"/>
    <x v="1"/>
    <x v="4"/>
    <x v="1"/>
    <s v="SKG20BLN       "/>
    <x v="14"/>
    <d v="2015-08-04T00:00:00"/>
    <n v="232"/>
    <n v="99.88"/>
    <n v="23172.16"/>
    <s v="NINGBO, CHINA                                "/>
    <s v="SUNNY, ERIC (DYLAN) "/>
    <n v="150052"/>
    <m/>
    <n v="90394"/>
    <n v="115.9"/>
    <n v="0"/>
    <n v="15"/>
    <s v="RELEASED FOR SHIPMENT         "/>
    <n v="130.9"/>
    <x v="2"/>
    <s v="ACT"/>
    <x v="1"/>
  </r>
  <r>
    <s v="01/08/2015-07/08/2015"/>
    <x v="2"/>
    <x v="1"/>
    <x v="4"/>
    <x v="1"/>
    <s v="SKG20BL        "/>
    <x v="14"/>
    <d v="2015-08-04T00:00:00"/>
    <n v="190"/>
    <n v="95.65"/>
    <n v="18173.5"/>
    <s v="NING BO, CHINA                               "/>
    <s v="SIMON, SUNNY (CK)   "/>
    <n v="150053"/>
    <m/>
    <n v="90395"/>
    <n v="90.9"/>
    <n v="0"/>
    <n v="15"/>
    <s v="RELEASED FOR SHIPMENT         "/>
    <n v="105.9"/>
    <x v="2"/>
    <s v="ACT"/>
    <x v="1"/>
  </r>
  <r>
    <s v="01/08/2015-07/08/2015"/>
    <x v="2"/>
    <x v="1"/>
    <x v="4"/>
    <x v="1"/>
    <s v="VIOTTA RC EU   "/>
    <x v="14"/>
    <d v="2015-08-05T00:00:00"/>
    <n v="68"/>
    <n v="102.28"/>
    <n v="6955.04"/>
    <s v="NINGBO, CHINA                                "/>
    <s v="JOYCE (CK)          "/>
    <n v="150090"/>
    <m/>
    <n v="90397"/>
    <n v="100"/>
    <n v="0"/>
    <n v="15"/>
    <s v="RELEASED FOR SHIPMENT         "/>
    <n v="115"/>
    <x v="2"/>
    <s v="ACT"/>
    <x v="1"/>
  </r>
  <r>
    <s v="01/08/2015-07/08/2015"/>
    <x v="2"/>
    <x v="1"/>
    <x v="4"/>
    <x v="1"/>
    <s v="ZAM20          "/>
    <x v="14"/>
    <d v="2015-08-05T00:00:00"/>
    <n v="429"/>
    <n v="60.27"/>
    <n v="25855.83"/>
    <s v="NINGBO, CHINA                                "/>
    <s v="SIMON, SUNNY (DYLAN)"/>
    <n v="150094"/>
    <m/>
    <n v="90398"/>
    <n v="160"/>
    <n v="0"/>
    <n v="15"/>
    <s v="RELEASED FOR SHIPMENT         "/>
    <n v="175"/>
    <x v="2"/>
    <s v="ACT"/>
    <x v="1"/>
  </r>
  <r>
    <s v="01/08/2015-07/08/2015"/>
    <x v="2"/>
    <x v="1"/>
    <x v="4"/>
    <x v="1"/>
    <s v="CHV20N (046383)"/>
    <x v="14"/>
    <d v="2015-08-06T00:00:00"/>
    <n v="315"/>
    <n v="106.23"/>
    <n v="33462.450000000004"/>
    <s v="NINGBO, CHINA                                "/>
    <s v="JOYCE, SUNNY (CK)   "/>
    <n v="150126"/>
    <m/>
    <n v="90399"/>
    <n v="167.3"/>
    <n v="0"/>
    <n v="15"/>
    <s v="RELEASED FOR SHIPMENT         "/>
    <n v="182.3"/>
    <x v="2"/>
    <s v="ACT"/>
    <x v="1"/>
  </r>
  <r>
    <s v="08/08/2015-14/08/2015"/>
    <x v="2"/>
    <x v="1"/>
    <x v="4"/>
    <x v="1"/>
    <s v="DXSTG25        "/>
    <x v="16"/>
    <d v="2015-08-10T00:00:00"/>
    <n v="1360"/>
    <n v="47"/>
    <n v="63920"/>
    <s v="SHENZHEN, CHINA                              "/>
    <s v="PAUL ANN (EM)       "/>
    <n v="150225"/>
    <m/>
    <n v="90478"/>
    <n v="319.60000000000002"/>
    <n v="0"/>
    <n v="40"/>
    <s v="RELEASED FOR SHIPMENT         "/>
    <n v="359.6"/>
    <x v="2"/>
    <s v="ACT"/>
    <x v="1"/>
  </r>
  <r>
    <s v="08/08/2015-14/08/2015"/>
    <x v="2"/>
    <x v="1"/>
    <x v="4"/>
    <x v="1"/>
    <s v="DXGL02         "/>
    <x v="54"/>
    <d v="2015-08-14T00:00:00"/>
    <n v="5040"/>
    <n v="23.18"/>
    <n v="116827.2"/>
    <s v="SHENZHEN, CHINA                              "/>
    <s v="ANN, BETTY (EM)     "/>
    <n v="150357"/>
    <m/>
    <n v="90479"/>
    <n v="584.1"/>
    <n v="0"/>
    <n v="65"/>
    <s v="RELEASED FOR SHIPMENT         "/>
    <n v="649.1"/>
    <x v="2"/>
    <s v="ACT"/>
    <x v="1"/>
  </r>
  <r>
    <s v="08/08/2015-14/08/2015"/>
    <x v="2"/>
    <x v="1"/>
    <x v="4"/>
    <x v="1"/>
    <s v="CDE3ECC ISRAEL "/>
    <x v="13"/>
    <d v="2015-08-07T00:00:00"/>
    <n v="173"/>
    <n v="57.84"/>
    <n v="10006.32"/>
    <s v="CIXI, CHINA                                  "/>
    <s v="PERRY (CK)          "/>
    <n v="150153"/>
    <m/>
    <n v="90480"/>
    <n v="100"/>
    <n v="0"/>
    <n v="15"/>
    <s v="RELEASED FOR SHIPMENT         "/>
    <n v="115"/>
    <x v="2"/>
    <s v="ACT"/>
    <x v="1"/>
  </r>
  <r>
    <s v="08/08/2015-14/08/2015"/>
    <x v="2"/>
    <x v="1"/>
    <x v="4"/>
    <x v="1"/>
    <s v="CDE2ECC ISRAEL "/>
    <x v="13"/>
    <d v="2015-08-07T00:00:00"/>
    <n v="216"/>
    <n v="37.840000000000003"/>
    <n v="8173.4400000000005"/>
    <s v="CIXI, CHINA                                  "/>
    <s v="ALAN (CK)           "/>
    <n v="150155"/>
    <m/>
    <n v="90481"/>
    <n v="100"/>
    <n v="0"/>
    <n v="15"/>
    <s v="RELEASED FOR SHIPMENT         "/>
    <n v="115"/>
    <x v="2"/>
    <s v="ACT"/>
    <x v="1"/>
  </r>
  <r>
    <s v="08/08/2015-14/08/2015"/>
    <x v="2"/>
    <x v="1"/>
    <x v="4"/>
    <x v="1"/>
    <s v="NOC ECO 25TLS I"/>
    <x v="13"/>
    <d v="2015-08-08T00:00:00"/>
    <n v="1350"/>
    <n v="26.44"/>
    <n v="35694"/>
    <s v="CIXI, CHINA                                  "/>
    <s v="SIMON, PHONE (CK)   "/>
    <n v="150162"/>
    <m/>
    <n v="90482"/>
    <n v="200"/>
    <n v="0"/>
    <n v="15"/>
    <s v="REJECTED FOR SHIPMENT         "/>
    <n v="215"/>
    <x v="2"/>
    <s v="ACT"/>
    <x v="1"/>
  </r>
  <r>
    <s v="08/08/2015-14/08/2015"/>
    <x v="2"/>
    <x v="1"/>
    <x v="4"/>
    <x v="1"/>
    <s v="NOC ECO 15TLS I"/>
    <x v="13"/>
    <d v="2015-08-08T00:00:00"/>
    <n v="1800"/>
    <n v="19.87"/>
    <n v="35766"/>
    <s v="CIXI, CHINA                                  "/>
    <s v="PHONE (CK)          "/>
    <n v="150163"/>
    <m/>
    <n v="90483"/>
    <n v="200"/>
    <n v="0"/>
    <n v="15"/>
    <s v="RELEASED FOR SHIPMENT         "/>
    <n v="215"/>
    <x v="2"/>
    <s v="ACT"/>
    <x v="1"/>
  </r>
  <r>
    <s v="08/08/2015-14/08/2015"/>
    <x v="2"/>
    <x v="1"/>
    <x v="4"/>
    <x v="1"/>
    <s v="CDE3ECC ISRAEL "/>
    <x v="13"/>
    <d v="2015-08-10T00:00:00"/>
    <n v="432"/>
    <n v="67.02"/>
    <n v="28952.639999999999"/>
    <s v="CIXI, CHINA                                  "/>
    <s v="PHONE (CK)          "/>
    <n v="150220"/>
    <m/>
    <n v="90484"/>
    <n v="200"/>
    <n v="0"/>
    <n v="35"/>
    <s v="PENDING BUYER'S DECISION      "/>
    <n v="235"/>
    <x v="2"/>
    <s v="ACT"/>
    <x v="1"/>
  </r>
  <r>
    <s v="08/08/2015-14/08/2015"/>
    <x v="2"/>
    <x v="1"/>
    <x v="4"/>
    <x v="1"/>
    <s v="CDE2ECC ISRAEL "/>
    <x v="13"/>
    <d v="2015-08-11T00:00:00"/>
    <n v="540"/>
    <n v="57.84"/>
    <n v="31233.600000000002"/>
    <s v="CIXI, CHINA                                  "/>
    <s v="PHONE (CK)          "/>
    <n v="150258"/>
    <m/>
    <n v="90485"/>
    <n v="200"/>
    <n v="0"/>
    <n v="17.5"/>
    <s v="RELEASED FOR SHIPMENT         "/>
    <n v="217.5"/>
    <x v="2"/>
    <s v="ACT"/>
    <x v="1"/>
  </r>
  <r>
    <s v="08/08/2015-14/08/2015"/>
    <x v="2"/>
    <x v="1"/>
    <x v="4"/>
    <x v="1"/>
    <s v="OFC2000TiB     "/>
    <x v="13"/>
    <d v="2015-08-11T00:00:00"/>
    <n v="2348"/>
    <n v="26.2"/>
    <n v="61517.599999999999"/>
    <s v="CIXI, CHINA                                  "/>
    <s v="ALAN (CK)           "/>
    <n v="150260"/>
    <m/>
    <n v="90486"/>
    <n v="307.60000000000002"/>
    <n v="0"/>
    <n v="17.5"/>
    <s v="REJECTED FOR SHIPMENT         "/>
    <n v="325.10000000000002"/>
    <x v="2"/>
    <s v="ACT"/>
    <x v="1"/>
  </r>
  <r>
    <s v="08/08/2015-14/08/2015"/>
    <x v="2"/>
    <x v="1"/>
    <x v="4"/>
    <x v="1"/>
    <s v="OFRC20TIN      "/>
    <x v="13"/>
    <d v="2015-08-12T00:00:00"/>
    <n v="1258"/>
    <n v="28.37"/>
    <n v="35689.46"/>
    <s v="CIXI, CHINA                                  "/>
    <s v="PHONE (CK)          "/>
    <n v="150302"/>
    <m/>
    <n v="90487"/>
    <n v="200"/>
    <n v="0"/>
    <n v="35"/>
    <s v="RELEASED FOR SHIPMENT         "/>
    <n v="235"/>
    <x v="2"/>
    <s v="ACT"/>
    <x v="1"/>
  </r>
  <r>
    <s v="08/08/2015-14/08/2015"/>
    <x v="2"/>
    <x v="1"/>
    <x v="4"/>
    <x v="1"/>
    <s v="CDE2TI         "/>
    <x v="13"/>
    <d v="2015-08-13T00:00:00"/>
    <n v="540"/>
    <n v="49.38"/>
    <n v="26665.200000000001"/>
    <s v="CIXI, CHINA                                  "/>
    <s v="ALAN (CK)           "/>
    <n v="150338"/>
    <m/>
    <n v="90488"/>
    <n v="200"/>
    <n v="0"/>
    <n v="35"/>
    <s v="PENDING BUYER'S DECISION      "/>
    <n v="235"/>
    <x v="2"/>
    <s v="ACT"/>
    <x v="1"/>
  </r>
  <r>
    <s v="08/08/2015-14/08/2015"/>
    <x v="2"/>
    <x v="1"/>
    <x v="4"/>
    <x v="1"/>
    <s v="VTA20 (Korea)  "/>
    <x v="14"/>
    <d v="2015-08-08T00:00:00"/>
    <n v="258"/>
    <n v="42.91"/>
    <n v="11070.779999999999"/>
    <s v="NINGBO, CHINA                                "/>
    <s v="SUNNY, ALAN (CK)    "/>
    <n v="150164"/>
    <m/>
    <n v="90490"/>
    <n v="80"/>
    <n v="0"/>
    <n v="15"/>
    <s v="RELEASED FOR SHIPMENT         "/>
    <n v="95"/>
    <x v="2"/>
    <s v="ACT"/>
    <x v="1"/>
  </r>
  <r>
    <s v="08/08/2015-14/08/2015"/>
    <x v="2"/>
    <x v="1"/>
    <x v="4"/>
    <x v="1"/>
    <s v="DF2608-EU      "/>
    <x v="14"/>
    <d v="2015-08-07T00:00:00"/>
    <n v="173"/>
    <n v="93.3"/>
    <n v="16140.9"/>
    <s v="NING BO, CHINA                               "/>
    <s v="SUNNY, JOYCE (CK)   "/>
    <n v="150169"/>
    <m/>
    <n v="90491"/>
    <n v="80.7"/>
    <n v="0"/>
    <n v="15"/>
    <s v="RELEASED FOR SHIPMENT         "/>
    <n v="95.7"/>
    <x v="2"/>
    <s v="ACT"/>
    <x v="1"/>
  </r>
  <r>
    <s v="08/08/2015-14/08/2015"/>
    <x v="2"/>
    <x v="1"/>
    <x v="4"/>
    <x v="1"/>
    <s v="BTK20W         "/>
    <x v="14"/>
    <d v="2015-08-10T00:00:00"/>
    <n v="1053"/>
    <n v="51.77"/>
    <n v="54513.810000000005"/>
    <s v="NING BO, CHINA                               "/>
    <s v="JOYCE, SUNNY (CK)   "/>
    <n v="150217"/>
    <m/>
    <n v="90492"/>
    <n v="272.60000000000002"/>
    <n v="0"/>
    <n v="15"/>
    <s v="PENDING BUYER'S DECISION      "/>
    <n v="287.60000000000002"/>
    <x v="2"/>
    <s v="ACT"/>
    <x v="1"/>
  </r>
  <r>
    <s v="08/08/2015-14/08/2015"/>
    <x v="2"/>
    <x v="1"/>
    <x v="4"/>
    <x v="1"/>
    <s v="SP16 (032331)  "/>
    <x v="14"/>
    <d v="2015-07-27T00:00:00"/>
    <n v="312"/>
    <n v="203.5"/>
    <n v="63492"/>
    <s v="NINGBO, CHINA                                "/>
    <s v="SIMON, ZITA (CK)    "/>
    <n v="150218"/>
    <m/>
    <n v="90493"/>
    <n v="317.5"/>
    <n v="0"/>
    <n v="15"/>
    <s v="RELEASED FOR SHIPMENT         "/>
    <n v="332.5"/>
    <x v="2"/>
    <s v="ACT"/>
    <x v="1"/>
  </r>
  <r>
    <s v="08/08/2015-14/08/2015"/>
    <x v="2"/>
    <x v="1"/>
    <x v="4"/>
    <x v="1"/>
    <s v="CDW12WWN       "/>
    <x v="14"/>
    <d v="2015-08-12T00:00:00"/>
    <n v="39"/>
    <n v="116.43"/>
    <n v="4540.7700000000004"/>
    <s v="NING BO, CHINA                               "/>
    <s v="JOYCE, SIMON (CK)   "/>
    <n v="150293"/>
    <m/>
    <n v="90494"/>
    <n v="80"/>
    <n v="0"/>
    <n v="15"/>
    <s v="RELEASED FOR SHIPMENT         "/>
    <n v="95"/>
    <x v="2"/>
    <s v="ACT"/>
    <x v="1"/>
  </r>
  <r>
    <s v="08/08/2015-14/08/2015"/>
    <x v="2"/>
    <x v="1"/>
    <x v="4"/>
    <x v="1"/>
    <s v="CHA-MFD20-47526"/>
    <x v="14"/>
    <d v="2015-08-12T00:00:00"/>
    <n v="37"/>
    <n v="110.96"/>
    <n v="4105.5199999999995"/>
    <s v="NING BO, CHINA                               "/>
    <s v="JOYCE, SIMON (CK)   "/>
    <n v="150296"/>
    <m/>
    <n v="90495"/>
    <n v="80"/>
    <n v="0"/>
    <n v="15"/>
    <s v="RELEASED FOR SHIPMENT         "/>
    <n v="95"/>
    <x v="2"/>
    <s v="ACT"/>
    <x v="1"/>
  </r>
  <r>
    <s v="08/08/2015-14/08/2015"/>
    <x v="2"/>
    <x v="1"/>
    <x v="4"/>
    <x v="1"/>
    <s v="EFP9997AWREV19 "/>
    <x v="14"/>
    <d v="2015-08-12T00:00:00"/>
    <n v="52"/>
    <n v="13.49"/>
    <n v="701.48"/>
    <s v="NING BO, CHINA                               "/>
    <s v="JOYCE, SIMON (CK)   "/>
    <n v="150297"/>
    <m/>
    <n v="90496"/>
    <n v="80"/>
    <n v="0"/>
    <n v="15"/>
    <s v="RELEASED FOR SHIPMENT         "/>
    <n v="95"/>
    <x v="2"/>
    <s v="ACT"/>
    <x v="1"/>
  </r>
  <r>
    <s v="08/08/2015-14/08/2015"/>
    <x v="2"/>
    <x v="1"/>
    <x v="4"/>
    <x v="1"/>
    <s v="GOS20SUR       "/>
    <x v="14"/>
    <d v="2015-08-12T00:00:00"/>
    <n v="390"/>
    <n v="58.73"/>
    <n v="22904.699999999997"/>
    <s v="NINGBO, CHINA                                "/>
    <s v="SUNNY, ALAN (CK)    "/>
    <n v="150301"/>
    <m/>
    <n v="90497"/>
    <n v="160"/>
    <n v="0"/>
    <n v="15"/>
    <s v="RELEASED FOR SHIPMENT         "/>
    <n v="175"/>
    <x v="2"/>
    <s v="ACT"/>
    <x v="1"/>
  </r>
  <r>
    <s v="08/08/2015-14/08/2015"/>
    <x v="2"/>
    <x v="1"/>
    <x v="4"/>
    <x v="1"/>
    <s v="CHA-OKT20      "/>
    <x v="14"/>
    <d v="2015-08-13T00:00:00"/>
    <n v="458"/>
    <n v="60.66"/>
    <n v="27782.28"/>
    <s v="NINGBO, CHINA                                "/>
    <s v="SUNNY (CK)          "/>
    <n v="150337"/>
    <m/>
    <n v="90498"/>
    <n v="160"/>
    <n v="0"/>
    <n v="15"/>
    <s v="RELEASED FOR SHIPMENT         "/>
    <n v="175"/>
    <x v="2"/>
    <s v="ACT"/>
    <x v="1"/>
  </r>
  <r>
    <s v="15/08/2015-21/08/2015"/>
    <x v="2"/>
    <x v="1"/>
    <x v="4"/>
    <x v="1"/>
    <s v="WST4I          "/>
    <x v="63"/>
    <d v="2015-08-20T00:00:00"/>
    <n v="310"/>
    <n v="190.69"/>
    <n v="59113.9"/>
    <s v="XUZHOU, JIANGSU                              "/>
    <s v="PERRY (AS)          "/>
    <n v="150537"/>
    <m/>
    <n v="90637"/>
    <n v="295.60000000000002"/>
    <n v="0"/>
    <n v="55"/>
    <s v="PENDING BUYER'S DECISION      "/>
    <n v="350.6"/>
    <x v="2"/>
    <s v="ACT"/>
    <x v="1"/>
  </r>
  <r>
    <s v="15/08/2015-21/08/2015"/>
    <x v="2"/>
    <x v="1"/>
    <x v="4"/>
    <x v="1"/>
    <s v="JCB3UF         "/>
    <x v="54"/>
    <d v="2015-08-17T00:00:00"/>
    <n v="2160"/>
    <n v="20.91"/>
    <n v="45165.599999999999"/>
    <s v="HUIZHOU, CHINA                               "/>
    <s v="ANN, JULIE (EM)     "/>
    <n v="150444"/>
    <m/>
    <n v="90638"/>
    <n v="225.8"/>
    <n v="0"/>
    <n v="65"/>
    <s v="PENDING BUYER'S DECISION      "/>
    <n v="290.8"/>
    <x v="2"/>
    <s v="ACT"/>
    <x v="1"/>
  </r>
  <r>
    <s v="15/08/2015-21/08/2015"/>
    <x v="2"/>
    <x v="1"/>
    <x v="4"/>
    <x v="1"/>
    <s v="BRICO3000TLS   "/>
    <x v="54"/>
    <d v="2015-08-18T00:00:00"/>
    <n v="2160"/>
    <n v="22.82"/>
    <n v="49291.199999999997"/>
    <s v="HUIZHOU, CHINA                               "/>
    <s v="ZITA JASON (EM)     "/>
    <n v="150478"/>
    <m/>
    <n v="90639"/>
    <n v="246.5"/>
    <n v="0"/>
    <n v="65"/>
    <s v="RELEASED FOR SHIPMENT         "/>
    <n v="311.5"/>
    <x v="2"/>
    <s v="ACT"/>
    <x v="1"/>
  </r>
  <r>
    <s v="15/08/2015-21/08/2015"/>
    <x v="2"/>
    <x v="1"/>
    <x v="4"/>
    <x v="1"/>
    <s v="DXUF20TN       "/>
    <x v="54"/>
    <d v="2015-08-20T00:00:00"/>
    <n v="5544"/>
    <n v="11.48"/>
    <n v="63645.120000000003"/>
    <s v="HUIZHOU, CHINA                               "/>
    <s v="PAUL (EM)           "/>
    <n v="150542"/>
    <m/>
    <n v="90641"/>
    <n v="318.2"/>
    <n v="0"/>
    <n v="65"/>
    <s v="RELEASED FOR SHIPMENT         "/>
    <n v="383.2"/>
    <x v="2"/>
    <s v="ACT"/>
    <x v="1"/>
  </r>
  <r>
    <s v="15/08/2015-21/08/2015"/>
    <x v="2"/>
    <x v="1"/>
    <x v="4"/>
    <x v="1"/>
    <s v="DXFF30TSN      "/>
    <x v="54"/>
    <d v="2015-08-21T00:00:00"/>
    <n v="7140"/>
    <n v="12.69"/>
    <n v="90606.599999999991"/>
    <s v="HUIZHOU, CHINA                               "/>
    <s v="PAUL BETTY (EM)     "/>
    <n v="150560"/>
    <m/>
    <n v="90643"/>
    <n v="453"/>
    <n v="0"/>
    <n v="65"/>
    <s v="PENDING BUYER'S DECISION      "/>
    <n v="518"/>
    <x v="2"/>
    <s v="ACT"/>
    <x v="1"/>
  </r>
  <r>
    <s v="15/08/2015-21/08/2015"/>
    <x v="2"/>
    <x v="1"/>
    <x v="4"/>
    <x v="1"/>
    <s v="OFRB7N         "/>
    <x v="13"/>
    <d v="2015-08-14T00:00:00"/>
    <n v="1260"/>
    <n v="20.68"/>
    <n v="26056.799999999999"/>
    <s v="CIXI, CHINA                                  "/>
    <s v="ALAN (CK)           "/>
    <n v="150362"/>
    <m/>
    <n v="90644"/>
    <n v="200"/>
    <n v="0"/>
    <n v="35"/>
    <s v="RELEASED FOR SHIPMENT         "/>
    <n v="235"/>
    <x v="2"/>
    <s v="ACT"/>
    <x v="1"/>
  </r>
  <r>
    <s v="15/08/2015-21/08/2015"/>
    <x v="2"/>
    <x v="1"/>
    <x v="4"/>
    <x v="1"/>
    <s v="CADIZM         "/>
    <x v="13"/>
    <d v="2015-08-18T00:00:00"/>
    <n v="540"/>
    <n v="49.38"/>
    <n v="26665.200000000001"/>
    <s v="CIXI, CHINA                                  "/>
    <s v="ALAN (CK)           "/>
    <n v="150460"/>
    <m/>
    <n v="90645"/>
    <n v="200"/>
    <n v="0"/>
    <n v="35"/>
    <s v="PENDING BUYER'S DECISION      "/>
    <n v="235"/>
    <x v="2"/>
    <s v="ACT"/>
    <x v="1"/>
  </r>
  <r>
    <s v="15/08/2015-21/08/2015"/>
    <x v="2"/>
    <x v="1"/>
    <x v="4"/>
    <x v="1"/>
    <s v="CDE3Tie        "/>
    <x v="13"/>
    <d v="2015-08-19T00:00:00"/>
    <n v="864"/>
    <n v="58.55"/>
    <n v="50587.199999999997"/>
    <s v="CIXI, CHINA                                  "/>
    <s v="ALAN (CK)           "/>
    <n v="150507"/>
    <m/>
    <n v="90646"/>
    <n v="252.9"/>
    <n v="0"/>
    <n v="17.5"/>
    <s v="RELEASED FOR SHIPMENT         "/>
    <n v="270.39999999999998"/>
    <x v="2"/>
    <s v="ACT"/>
    <x v="1"/>
  </r>
  <r>
    <s v="15/08/2015-21/08/2015"/>
    <x v="2"/>
    <x v="1"/>
    <x v="4"/>
    <x v="1"/>
    <s v="OFRC20N        "/>
    <x v="13"/>
    <d v="2015-08-19T00:00:00"/>
    <n v="800"/>
    <n v="22.59"/>
    <n v="18072"/>
    <s v="CIXI, CHINA                                  "/>
    <s v="PHONE (CK)          "/>
    <n v="150508"/>
    <m/>
    <n v="90647"/>
    <n v="200"/>
    <n v="0"/>
    <n v="17.5"/>
    <s v="RELEASED FOR SHIPMENT         "/>
    <n v="217.5"/>
    <x v="2"/>
    <s v="ACT"/>
    <x v="1"/>
  </r>
  <r>
    <s v="15/08/2015-21/08/2015"/>
    <x v="2"/>
    <x v="1"/>
    <x v="4"/>
    <x v="1"/>
    <s v="402TSTi        "/>
    <x v="13"/>
    <d v="2015-08-20T00:00:00"/>
    <n v="2024"/>
    <n v="14.84"/>
    <n v="30036.16"/>
    <s v="CIXI, CHINA                                  "/>
    <s v="ALAN (CK)           "/>
    <n v="150531"/>
    <m/>
    <n v="90648"/>
    <n v="200"/>
    <n v="0"/>
    <n v="17.5"/>
    <s v="RELEASED FOR SHIPMENT         "/>
    <n v="217.5"/>
    <x v="2"/>
    <s v="ACT"/>
    <x v="1"/>
  </r>
  <r>
    <s v="15/08/2015-21/08/2015"/>
    <x v="2"/>
    <x v="1"/>
    <x v="4"/>
    <x v="1"/>
    <s v="NOC ECO 20LCD  "/>
    <x v="13"/>
    <d v="2015-08-20T00:00:00"/>
    <n v="528"/>
    <n v="28.39"/>
    <n v="14989.92"/>
    <s v="NING BO, CHINA                               "/>
    <s v="PHONE (CK)          "/>
    <n v="150532"/>
    <m/>
    <n v="90649"/>
    <n v="200"/>
    <n v="0"/>
    <n v="17.5"/>
    <s v="RELEASED FOR SHIPMENT         "/>
    <n v="217.5"/>
    <x v="2"/>
    <s v="ACT"/>
    <x v="1"/>
  </r>
  <r>
    <s v="15/08/2015-21/08/2015"/>
    <x v="2"/>
    <x v="1"/>
    <x v="4"/>
    <x v="1"/>
    <s v="BFD20N         "/>
    <x v="14"/>
    <d v="2015-08-14T00:00:00"/>
    <n v="568"/>
    <n v="47.83"/>
    <n v="27167.439999999999"/>
    <s v="NING BO, CHINA                               "/>
    <s v="SIMON, JOYCE (CK)   "/>
    <n v="150359"/>
    <m/>
    <n v="90650"/>
    <n v="160"/>
    <n v="0"/>
    <n v="15"/>
    <s v="RELEASED FOR SHIPMENT         "/>
    <n v="175"/>
    <x v="2"/>
    <s v="ACT"/>
    <x v="1"/>
  </r>
  <r>
    <s v="15/08/2015-21/08/2015"/>
    <x v="2"/>
    <x v="1"/>
    <x v="4"/>
    <x v="1"/>
    <s v="CAS20N         "/>
    <x v="14"/>
    <d v="2015-08-15T00:00:00"/>
    <n v="568"/>
    <n v="43.53"/>
    <n v="24725.040000000001"/>
    <s v="NINGBO, CHINA                                "/>
    <s v="JOYCE, SIMON (CK)   "/>
    <n v="150381"/>
    <m/>
    <n v="90651"/>
    <n v="160"/>
    <n v="0"/>
    <n v="15"/>
    <s v="RELEASED FOR SHIPMENT         "/>
    <n v="175"/>
    <x v="2"/>
    <s v="ACT"/>
    <x v="1"/>
  </r>
  <r>
    <s v="15/08/2015-21/08/2015"/>
    <x v="2"/>
    <x v="1"/>
    <x v="4"/>
    <x v="1"/>
    <s v="03/23239/0     "/>
    <x v="14"/>
    <d v="2015-08-17T00:00:00"/>
    <n v="390"/>
    <n v="60.27"/>
    <n v="23505.300000000003"/>
    <s v="NINGBO, CHINA                                "/>
    <s v="SUNNY, PHONE (EM)   "/>
    <n v="150412"/>
    <m/>
    <n v="90652"/>
    <n v="160"/>
    <n v="0"/>
    <n v="15"/>
    <s v="REJECTED FOR SHIPMENT         "/>
    <n v="175"/>
    <x v="2"/>
    <s v="ACT"/>
    <x v="1"/>
  </r>
  <r>
    <s v="15/08/2015-21/08/2015"/>
    <x v="2"/>
    <x v="1"/>
    <x v="4"/>
    <x v="1"/>
    <s v="DF3020-EU      "/>
    <x v="14"/>
    <d v="2015-08-18T00:00:00"/>
    <n v="293"/>
    <n v="119.57"/>
    <n v="35034.009999999995"/>
    <s v="NING BO, CHINA                               "/>
    <s v="JOYCE, PHONE (CK)   "/>
    <n v="150467"/>
    <m/>
    <n v="90653"/>
    <n v="175.2"/>
    <n v="0"/>
    <n v="15"/>
    <s v="RELEASED FOR SHIPMENT         "/>
    <n v="190.2"/>
    <x v="2"/>
    <s v="ACT"/>
    <x v="1"/>
  </r>
  <r>
    <s v="15/08/2015-21/08/2015"/>
    <x v="2"/>
    <x v="1"/>
    <x v="4"/>
    <x v="1"/>
    <s v="TAH20          "/>
    <x v="14"/>
    <d v="2015-08-18T00:00:00"/>
    <n v="180"/>
    <n v="39.79"/>
    <n v="7162.2"/>
    <s v="NING BO, CHINA                               "/>
    <s v="JOYCE (CK)          "/>
    <n v="150469"/>
    <m/>
    <n v="90654"/>
    <n v="80"/>
    <n v="0"/>
    <n v="15"/>
    <s v="RELEASED FOR SHIPMENT         "/>
    <n v="95"/>
    <x v="2"/>
    <s v="ACT"/>
    <x v="1"/>
  </r>
  <r>
    <s v="15/08/2015-21/08/2015"/>
    <x v="2"/>
    <x v="1"/>
    <x v="4"/>
    <x v="1"/>
    <s v="DF2608-EU      "/>
    <x v="14"/>
    <d v="2015-08-19T00:00:00"/>
    <n v="416"/>
    <n v="93.3"/>
    <n v="38812.799999999996"/>
    <s v="NING BO, CHINA                               "/>
    <s v="SUNNY, LAKE (CK)    "/>
    <n v="150506"/>
    <m/>
    <n v="90655"/>
    <n v="194.1"/>
    <n v="0"/>
    <n v="15"/>
    <s v="RELEASED FOR SHIPMENT         "/>
    <n v="209.1"/>
    <x v="2"/>
    <s v="ACT"/>
    <x v="1"/>
  </r>
  <r>
    <s v="15/08/2015-21/08/2015"/>
    <x v="2"/>
    <x v="1"/>
    <x v="4"/>
    <x v="1"/>
    <s v="RDY20          "/>
    <x v="14"/>
    <d v="2015-08-19T00:00:00"/>
    <n v="207"/>
    <n v="48.4"/>
    <n v="10018.799999999999"/>
    <s v="NING BO, CHINA                               "/>
    <s v="JOYCE (CK)          "/>
    <n v="150509"/>
    <m/>
    <n v="90656"/>
    <n v="80"/>
    <n v="0"/>
    <n v="15"/>
    <s v="RELEASED FOR SHIPMENT         "/>
    <n v="95"/>
    <x v="2"/>
    <s v="ACT"/>
    <x v="1"/>
  </r>
  <r>
    <s v="15/08/2015-21/08/2015"/>
    <x v="2"/>
    <x v="1"/>
    <x v="4"/>
    <x v="1"/>
    <s v="NSM20L         "/>
    <x v="14"/>
    <d v="2015-08-20T00:00:00"/>
    <n v="100"/>
    <n v="45.45"/>
    <n v="4545"/>
    <s v="NING BO, CHINA                               "/>
    <s v="JOYCE (CK)          "/>
    <n v="150530"/>
    <m/>
    <n v="90657"/>
    <n v="80"/>
    <n v="0"/>
    <n v="15"/>
    <s v="RELEASED FOR SHIPMENT         "/>
    <n v="95"/>
    <x v="2"/>
    <s v="ACT"/>
    <x v="1"/>
  </r>
  <r>
    <s v="15/08/2015-21/08/2015"/>
    <x v="2"/>
    <x v="1"/>
    <x v="4"/>
    <x v="1"/>
    <s v="LTH20          "/>
    <x v="14"/>
    <d v="2015-08-21T00:00:00"/>
    <n v="168"/>
    <n v="100.21"/>
    <n v="16835.28"/>
    <s v="NINGBO, CHINA                                "/>
    <s v="JOYCE               "/>
    <n v="150561"/>
    <m/>
    <n v="90658"/>
    <n v="84.2"/>
    <n v="0"/>
    <n v="15"/>
    <s v="RELEASED FOR SHIPMENT         "/>
    <n v="99.2"/>
    <x v="2"/>
    <s v="ACT"/>
    <x v="1"/>
  </r>
  <r>
    <s v="22/08/2015-31/08/2015"/>
    <x v="2"/>
    <x v="1"/>
    <x v="4"/>
    <x v="1"/>
    <s v="DXUF20TN       "/>
    <x v="54"/>
    <d v="2015-08-26T00:00:00"/>
    <n v="5544"/>
    <n v="11.48"/>
    <n v="63645.120000000003"/>
    <s v="HUIZHOU, CHINA                               "/>
    <s v="ANN, BETTY (EM)     "/>
    <n v="150704"/>
    <m/>
    <n v="90911"/>
    <n v="318.2"/>
    <n v="0"/>
    <n v="65"/>
    <s v="RELEASED FOR SHIPMENT         "/>
    <n v="383.2"/>
    <x v="2"/>
    <s v="ACT"/>
    <x v="1"/>
  </r>
  <r>
    <s v="22/08/2015-31/08/2015"/>
    <x v="2"/>
    <x v="1"/>
    <x v="4"/>
    <x v="1"/>
    <s v="JCB3UF         "/>
    <x v="54"/>
    <d v="2015-08-27T00:00:00"/>
    <n v="2070"/>
    <n v="22.89"/>
    <n v="47382.3"/>
    <s v="HUIZHOU, CHINA                               "/>
    <s v="ANN, BETTY (EM)     "/>
    <n v="150740"/>
    <m/>
    <n v="90912"/>
    <n v="236.9"/>
    <n v="0"/>
    <n v="65"/>
    <s v="RELEASED FOR SHIPMENT         "/>
    <n v="301.89999999999998"/>
    <x v="2"/>
    <s v="ACT"/>
    <x v="1"/>
  </r>
  <r>
    <s v="22/08/2015-31/08/2015"/>
    <x v="2"/>
    <x v="1"/>
    <x v="4"/>
    <x v="1"/>
    <s v="OFRC20TIN      "/>
    <x v="13"/>
    <d v="2015-08-22T00:00:00"/>
    <n v="270"/>
    <n v="28.38"/>
    <n v="7662.5999999999995"/>
    <s v="CIXI, CHINA                                  "/>
    <s v="PHONE (CK)          "/>
    <n v="150598"/>
    <m/>
    <n v="90915"/>
    <n v="200"/>
    <n v="0"/>
    <n v="35"/>
    <s v="RELEASED FOR SHIPMENT         "/>
    <n v="235"/>
    <x v="2"/>
    <s v="ACT"/>
    <x v="1"/>
  </r>
  <r>
    <s v="22/08/2015-31/08/2015"/>
    <x v="2"/>
    <x v="1"/>
    <x v="4"/>
    <x v="1"/>
    <s v="CDE3ECC        "/>
    <x v="13"/>
    <d v="2015-08-21T00:00:00"/>
    <n v="432"/>
    <n v="65.78"/>
    <n v="28416.959999999999"/>
    <s v="CIXI, CHINA                                  "/>
    <s v="SUNNY (CK)          "/>
    <n v="150599"/>
    <m/>
    <n v="90916"/>
    <n v="200"/>
    <n v="0"/>
    <n v="17.5"/>
    <s v="RELEASED FOR SHIPMENT         "/>
    <n v="217.5"/>
    <x v="2"/>
    <s v="ACT"/>
    <x v="1"/>
  </r>
  <r>
    <s v="22/08/2015-31/08/2015"/>
    <x v="2"/>
    <x v="1"/>
    <x v="4"/>
    <x v="1"/>
    <s v="402E           "/>
    <x v="13"/>
    <d v="2015-08-21T00:00:00"/>
    <n v="2024"/>
    <n v="21.57"/>
    <n v="43657.68"/>
    <s v="CIXI, CHIINA                                 "/>
    <s v="ALAN (EM)           "/>
    <n v="150600"/>
    <m/>
    <n v="90917"/>
    <n v="218.3"/>
    <n v="0"/>
    <n v="17.5"/>
    <s v="RELEASED ON CONCESSION        "/>
    <n v="235.8"/>
    <x v="2"/>
    <s v="ACT"/>
    <x v="1"/>
  </r>
  <r>
    <s v="22/08/2015-31/08/2015"/>
    <x v="2"/>
    <x v="1"/>
    <x v="4"/>
    <x v="1"/>
    <s v="CDE3ECC ISRAEL "/>
    <x v="13"/>
    <d v="2015-08-24T00:00:00"/>
    <n v="432"/>
    <n v="67.02"/>
    <n v="28952.639999999999"/>
    <s v="CIXI, CHINA                                  "/>
    <s v="PHONE (CK)          "/>
    <n v="150633"/>
    <m/>
    <n v="90918"/>
    <n v="200"/>
    <n v="0"/>
    <n v="17.5"/>
    <s v="RELEASED FOR SHIPMENT         "/>
    <n v="217.5"/>
    <x v="2"/>
    <s v="ACT"/>
    <x v="1"/>
  </r>
  <r>
    <s v="22/08/2015-31/08/2015"/>
    <x v="2"/>
    <x v="1"/>
    <x v="4"/>
    <x v="1"/>
    <s v="CDE2ECC ISRAEL "/>
    <x v="13"/>
    <d v="2015-08-24T00:00:00"/>
    <n v="540"/>
    <n v="57.84"/>
    <n v="31233.600000000002"/>
    <s v="CIXI, CHINA                                  "/>
    <s v="ALAN (CK)           "/>
    <n v="150634"/>
    <m/>
    <n v="90919"/>
    <n v="200"/>
    <n v="0"/>
    <n v="17.5"/>
    <s v="RELEASED FOR SHIPMENT         "/>
    <n v="217.5"/>
    <x v="2"/>
    <s v="ACT"/>
    <x v="1"/>
  </r>
  <r>
    <s v="22/08/2015-31/08/2015"/>
    <x v="2"/>
    <x v="1"/>
    <x v="4"/>
    <x v="1"/>
    <s v="CADIZM         "/>
    <x v="13"/>
    <d v="2015-08-25T00:00:00"/>
    <n v="540"/>
    <n v="49.38"/>
    <n v="26665.200000000001"/>
    <s v="CIXI, CHINA                                  "/>
    <s v="ALAN (CK)           "/>
    <n v="150663"/>
    <m/>
    <n v="90920"/>
    <n v="200"/>
    <n v="0"/>
    <n v="15"/>
    <s v="RELEASED FOR SHIPMENT         "/>
    <n v="215"/>
    <x v="2"/>
    <s v="ACT"/>
    <x v="1"/>
  </r>
  <r>
    <s v="22/08/2015-31/08/2015"/>
    <x v="2"/>
    <x v="1"/>
    <x v="4"/>
    <x v="1"/>
    <s v="CDE3ECC(205926)"/>
    <x v="13"/>
    <d v="2015-08-25T00:00:00"/>
    <n v="380"/>
    <n v="66.78"/>
    <n v="25376.400000000001"/>
    <s v="NING BO, CHINA                               "/>
    <s v="PHONE (CK)          "/>
    <n v="150668"/>
    <m/>
    <n v="90921"/>
    <n v="200"/>
    <n v="0"/>
    <n v="17.5"/>
    <s v="RELEASED FOR SHIPMENT         "/>
    <n v="217.5"/>
    <x v="2"/>
    <s v="ACT"/>
    <x v="1"/>
  </r>
  <r>
    <s v="22/08/2015-31/08/2015"/>
    <x v="2"/>
    <x v="1"/>
    <x v="4"/>
    <x v="1"/>
    <s v="402TSTi        "/>
    <x v="13"/>
    <d v="2015-08-26T00:00:00"/>
    <n v="1024"/>
    <n v="14.84"/>
    <n v="15196.16"/>
    <s v="CIXI, CHINA                                  "/>
    <s v="PHONE (CK)          "/>
    <n v="150710"/>
    <m/>
    <n v="90922"/>
    <n v="200"/>
    <n v="0"/>
    <n v="17.5"/>
    <s v="RELEASED FOR SHIPMENT         "/>
    <n v="217.5"/>
    <x v="2"/>
    <s v="ACT"/>
    <x v="1"/>
  </r>
  <r>
    <s v="22/08/2015-31/08/2015"/>
    <x v="2"/>
    <x v="1"/>
    <x v="4"/>
    <x v="1"/>
    <s v="OFRC15N        "/>
    <x v="13"/>
    <d v="2015-08-26T00:00:00"/>
    <n v="3000"/>
    <n v="19.350000000000001"/>
    <n v="58050.000000000007"/>
    <s v="CIXI, CHINA                                  "/>
    <s v="ALAN, PAUL (CK)     "/>
    <n v="150717"/>
    <m/>
    <n v="90923"/>
    <n v="290.25"/>
    <n v="0"/>
    <n v="17.5"/>
    <s v="RELEASED FOR SHIPMENT         "/>
    <n v="307.75"/>
    <x v="2"/>
    <s v="ACT"/>
    <x v="1"/>
  </r>
  <r>
    <s v="22/08/2015-31/08/2015"/>
    <x v="2"/>
    <x v="1"/>
    <x v="4"/>
    <x v="1"/>
    <s v="COR20TSTI      "/>
    <x v="13"/>
    <d v="2015-08-27T00:00:00"/>
    <n v="1008"/>
    <n v="29.46"/>
    <n v="29695.68"/>
    <s v="CIXI, CHINA                                  "/>
    <s v="PHONE, PAUL (CK)    "/>
    <n v="150749"/>
    <m/>
    <n v="90924"/>
    <n v="200"/>
    <n v="0"/>
    <n v="17.5"/>
    <s v="REJECTED FOR SHIPMENT         "/>
    <n v="217.5"/>
    <x v="2"/>
    <s v="ACT"/>
    <x v="1"/>
  </r>
  <r>
    <s v="22/08/2015-31/08/2015"/>
    <x v="2"/>
    <x v="1"/>
    <x v="4"/>
    <x v="1"/>
    <s v="COR15TS        "/>
    <x v="13"/>
    <d v="2015-08-27T00:00:00"/>
    <n v="1176"/>
    <n v="20.43"/>
    <n v="24025.68"/>
    <s v="NING BO, CHINA                               "/>
    <s v="ALAN (CK)           "/>
    <n v="150750"/>
    <m/>
    <n v="90925"/>
    <n v="200"/>
    <n v="0"/>
    <n v="17.5"/>
    <s v="RELEASED FOR SHIPMENT         "/>
    <n v="217.5"/>
    <x v="2"/>
    <s v="ACT"/>
    <x v="1"/>
  </r>
  <r>
    <s v="22/08/2015-31/08/2015"/>
    <x v="2"/>
    <x v="1"/>
    <x v="4"/>
    <x v="1"/>
    <s v="OFRC25NTIB     "/>
    <x v="13"/>
    <d v="2015-08-28T00:00:00"/>
    <n v="1080"/>
    <n v="31.62"/>
    <n v="34149.599999999999"/>
    <s v="CIXI, CHINA                                  "/>
    <s v="PHONE (CK)          "/>
    <n v="150785"/>
    <m/>
    <n v="90926"/>
    <n v="200"/>
    <n v="0"/>
    <n v="17.5"/>
    <s v="RELEASED FOR SHIPMENT         "/>
    <n v="217.5"/>
    <x v="2"/>
    <s v="ACT"/>
    <x v="1"/>
  </r>
  <r>
    <s v="22/08/2015-31/08/2015"/>
    <x v="2"/>
    <x v="1"/>
    <x v="4"/>
    <x v="1"/>
    <s v="402TSF         "/>
    <x v="13"/>
    <d v="2015-08-28T00:00:00"/>
    <n v="1000"/>
    <n v="18.59"/>
    <n v="18590"/>
    <s v="CIXI, CHINA                                  "/>
    <s v="PAUL, ERIC (CK)     "/>
    <n v="150786"/>
    <m/>
    <n v="90927"/>
    <n v="200"/>
    <n v="0"/>
    <n v="17.5"/>
    <s v="REJECTED FOR SHIPMENT         "/>
    <n v="217.5"/>
    <x v="2"/>
    <s v="ACT"/>
    <x v="1"/>
  </r>
  <r>
    <s v="22/08/2015-31/08/2015"/>
    <x v="2"/>
    <x v="1"/>
    <x v="4"/>
    <x v="1"/>
    <s v="OFRC20N        "/>
    <x v="13"/>
    <d v="2015-08-29T00:00:00"/>
    <n v="5032"/>
    <n v="22.59"/>
    <n v="113672.88"/>
    <s v="NINGBO, CHINA                                "/>
    <s v="PHONE (EM)          "/>
    <n v="150802"/>
    <m/>
    <n v="90928"/>
    <n v="568.4"/>
    <n v="0"/>
    <n v="17.5"/>
    <s v="PENDING BUYER'S DECISION      "/>
    <n v="585.9"/>
    <x v="2"/>
    <s v="ACT"/>
    <x v="1"/>
  </r>
  <r>
    <s v="22/08/2015-31/08/2015"/>
    <x v="2"/>
    <x v="1"/>
    <x v="4"/>
    <x v="1"/>
    <s v="CC2TST1        "/>
    <x v="13"/>
    <d v="2015-08-29T00:00:00"/>
    <n v="830"/>
    <n v="14.84"/>
    <n v="12317.2"/>
    <s v="ZHEJIANG, CHINA                              "/>
    <s v="ALAN (EM)           "/>
    <n v="150805"/>
    <m/>
    <n v="90929"/>
    <n v="200"/>
    <n v="0"/>
    <n v="17.5"/>
    <s v="RELEASED FOR SHIPMENT         "/>
    <n v="217.5"/>
    <x v="2"/>
    <s v="ACT"/>
    <x v="1"/>
  </r>
  <r>
    <s v="22/08/2015-31/08/2015"/>
    <x v="2"/>
    <x v="1"/>
    <x v="4"/>
    <x v="1"/>
    <s v="CDE3ECC(205926)"/>
    <x v="13"/>
    <d v="2015-08-31T00:00:00"/>
    <n v="380"/>
    <n v="65.78"/>
    <n v="24996.400000000001"/>
    <s v="NINGBO, CHINA                                "/>
    <s v="SIMON, PHONE (AS)   "/>
    <n v="150870"/>
    <m/>
    <n v="90930"/>
    <n v="200"/>
    <n v="0"/>
    <n v="17.5"/>
    <s v="PENDING BUYER'S DECISION      "/>
    <n v="217.5"/>
    <x v="2"/>
    <s v="ACT"/>
    <x v="1"/>
  </r>
  <r>
    <s v="22/08/2015-31/08/2015"/>
    <x v="2"/>
    <x v="1"/>
    <x v="4"/>
    <x v="1"/>
    <s v="OFC2000Ti      "/>
    <x v="13"/>
    <d v="2015-08-31T00:00:00"/>
    <n v="1174"/>
    <n v="29.64"/>
    <n v="34797.360000000001"/>
    <s v="CIXI, CHINA                                  "/>
    <s v="PHONE (AS)          "/>
    <n v="150871"/>
    <m/>
    <n v="90931"/>
    <n v="200"/>
    <n v="0"/>
    <n v="17.5"/>
    <s v="RELEASED FOR SHIPMENT         "/>
    <n v="217.5"/>
    <x v="2"/>
    <s v="ACT"/>
    <x v="1"/>
  </r>
  <r>
    <s v="22/08/2015-31/08/2015"/>
    <x v="2"/>
    <x v="1"/>
    <x v="4"/>
    <x v="1"/>
    <s v="MZT20 (116079) "/>
    <x v="14"/>
    <d v="2015-08-22T00:00:00"/>
    <n v="70"/>
    <n v="94.72"/>
    <n v="6630.4"/>
    <s v="NINGBO, CHINA                                "/>
    <s v="JOYCE (EM)          "/>
    <n v="150585"/>
    <m/>
    <n v="90932"/>
    <n v="80"/>
    <n v="0"/>
    <n v="15"/>
    <s v="RELEASED FOR SHIPMENT         "/>
    <n v="95"/>
    <x v="2"/>
    <s v="ACT"/>
    <x v="1"/>
  </r>
  <r>
    <s v="22/08/2015-31/08/2015"/>
    <x v="2"/>
    <x v="1"/>
    <x v="4"/>
    <x v="1"/>
    <s v="SUPERECO CLASSI"/>
    <x v="14"/>
    <d v="2015-08-22T00:00:00"/>
    <n v="648"/>
    <n v="89.32"/>
    <n v="57879.359999999993"/>
    <s v="NING BO, CHINA                               "/>
    <s v="JOYCE, SUNNY (CK)   "/>
    <n v="150597"/>
    <m/>
    <n v="90933"/>
    <n v="289.39999999999998"/>
    <n v="0"/>
    <n v="15"/>
    <s v="RELEASED FOR SHIPMENT         "/>
    <n v="304.39999999999998"/>
    <x v="2"/>
    <s v="ACT"/>
    <x v="1"/>
  </r>
  <r>
    <s v="22/08/2015-31/08/2015"/>
    <x v="2"/>
    <x v="1"/>
    <x v="4"/>
    <x v="1"/>
    <s v="DTT20 (031167) "/>
    <x v="14"/>
    <d v="2015-08-24T00:00:00"/>
    <n v="429"/>
    <n v="61.7"/>
    <n v="26469.300000000003"/>
    <s v="NING BO, CHINA                               "/>
    <s v="SIMON, SUNNY (CK)   "/>
    <n v="150631"/>
    <m/>
    <n v="90934"/>
    <n v="160"/>
    <n v="0"/>
    <n v="15"/>
    <s v="RELEASED FOR SHIPMENT         "/>
    <n v="175"/>
    <x v="2"/>
    <s v="ACT"/>
    <x v="1"/>
  </r>
  <r>
    <s v="22/08/2015-31/08/2015"/>
    <x v="2"/>
    <x v="1"/>
    <x v="4"/>
    <x v="1"/>
    <s v="CHT20LE 027931 "/>
    <x v="14"/>
    <d v="2015-08-24T00:00:00"/>
    <n v="507"/>
    <n v="81.94"/>
    <n v="41543.58"/>
    <s v="NING BO, CHINA                               "/>
    <s v="JOYCE, SIMON (CK)   "/>
    <n v="150632"/>
    <m/>
    <n v="90935"/>
    <n v="207.7"/>
    <n v="0"/>
    <n v="15"/>
    <s v="RELEASED FOR SHIPMENT         "/>
    <n v="222.7"/>
    <x v="2"/>
    <s v="ACT"/>
    <x v="1"/>
  </r>
  <r>
    <s v="22/08/2015-31/08/2015"/>
    <x v="2"/>
    <x v="1"/>
    <x v="4"/>
    <x v="1"/>
    <s v="MINI-MOZART RC "/>
    <x v="14"/>
    <d v="2015-08-25T00:00:00"/>
    <n v="576"/>
    <n v="83.58"/>
    <n v="48142.080000000002"/>
    <s v="NING BO, CHINA                               "/>
    <s v="SIMON, JERRY (CK)   "/>
    <n v="150667"/>
    <m/>
    <n v="90937"/>
    <n v="240.7"/>
    <n v="0"/>
    <n v="15"/>
    <s v="RELEASED FOR SHIPMENT         "/>
    <n v="255.7"/>
    <x v="2"/>
    <s v="ACT"/>
    <x v="1"/>
  </r>
  <r>
    <s v="22/08/2015-31/08/2015"/>
    <x v="2"/>
    <x v="1"/>
    <x v="4"/>
    <x v="1"/>
    <s v="MZT20 (020963) "/>
    <x v="14"/>
    <d v="2015-08-25T00:00:00"/>
    <n v="57"/>
    <n v="89.59"/>
    <n v="5106.63"/>
    <s v="NING BO, CHINA                               "/>
    <s v="JOYCE (CK)          "/>
    <n v="150671"/>
    <m/>
    <n v="90938"/>
    <n v="80"/>
    <n v="0"/>
    <n v="15"/>
    <s v="RELEASED FOR SHIPMENT         "/>
    <n v="95"/>
    <x v="2"/>
    <s v="ACT"/>
    <x v="1"/>
  </r>
  <r>
    <s v="22/08/2015-31/08/2015"/>
    <x v="2"/>
    <x v="1"/>
    <x v="4"/>
    <x v="1"/>
    <s v="MINI-MOZART RCE"/>
    <x v="14"/>
    <d v="2015-08-25T00:00:00"/>
    <n v="468"/>
    <n v="50.13"/>
    <n v="23460.84"/>
    <s v="NING BO, CHINA                               "/>
    <s v="JODIE, JERRY (CK)   "/>
    <n v="150686"/>
    <m/>
    <n v="90939"/>
    <n v="160"/>
    <n v="0"/>
    <n v="15"/>
    <s v="RELEASED FOR SHIPMENT         "/>
    <n v="175"/>
    <x v="2"/>
    <s v="ACT"/>
    <x v="1"/>
  </r>
  <r>
    <s v="22/08/2015-31/08/2015"/>
    <x v="2"/>
    <x v="1"/>
    <x v="4"/>
    <x v="1"/>
    <s v="SPARE PART GDIR"/>
    <x v="14"/>
    <d v="2015-08-26T00:00:00"/>
    <n v="1000"/>
    <n v="2.96"/>
    <n v="2960"/>
    <s v="NING BO, CHINA                               "/>
    <s v="SUNNY, SIMON (CK)   "/>
    <n v="150708"/>
    <m/>
    <n v="90940"/>
    <n v="80"/>
    <n v="0"/>
    <n v="15"/>
    <s v="RELEASED FOR SHIPMENT         "/>
    <n v="95"/>
    <x v="2"/>
    <s v="ACT"/>
    <x v="1"/>
  </r>
  <r>
    <s v="22/08/2015-31/08/2015"/>
    <x v="2"/>
    <x v="1"/>
    <x v="4"/>
    <x v="1"/>
    <s v="MINMOZENG      "/>
    <x v="14"/>
    <d v="2015-08-26T00:00:00"/>
    <n v="421"/>
    <n v="50.13"/>
    <n v="21104.73"/>
    <s v="NING BO, CHINA                               "/>
    <s v="JODIE, SUNNY (DYLAN)"/>
    <n v="150718"/>
    <m/>
    <n v="90941"/>
    <n v="160"/>
    <n v="0"/>
    <n v="15"/>
    <s v="RELEASED FOR SHIPMENT         "/>
    <n v="175"/>
    <x v="2"/>
    <s v="ACT"/>
    <x v="1"/>
  </r>
  <r>
    <s v="22/08/2015-31/08/2015"/>
    <x v="2"/>
    <x v="1"/>
    <x v="4"/>
    <x v="1"/>
    <s v="JAZ20W         "/>
    <x v="14"/>
    <d v="2015-08-26T00:00:00"/>
    <n v="416"/>
    <n v="39.43"/>
    <n v="16402.88"/>
    <s v="NING BO, CHINA                               "/>
    <s v="SIMON, JERRY (DYLAN)"/>
    <n v="150719"/>
    <m/>
    <n v="90942"/>
    <n v="160"/>
    <n v="0"/>
    <n v="15"/>
    <s v="RELEASED FOR SHIPMENT         "/>
    <n v="175"/>
    <x v="2"/>
    <s v="ACT"/>
    <x v="1"/>
  </r>
  <r>
    <s v="22/08/2015-31/08/2015"/>
    <x v="2"/>
    <x v="1"/>
    <x v="4"/>
    <x v="1"/>
    <s v="MZT20RC(117458)"/>
    <x v="14"/>
    <d v="2015-08-26T00:00:00"/>
    <n v="68"/>
    <n v="102.28"/>
    <n v="6955.04"/>
    <s v="NING BO, CHINA                               "/>
    <s v="JOYCE (DYLAN)       "/>
    <n v="150721"/>
    <m/>
    <n v="90943"/>
    <n v="80"/>
    <n v="0"/>
    <n v="15"/>
    <s v="RELEASED FOR SHIPMENT         "/>
    <n v="95"/>
    <x v="2"/>
    <s v="ACT"/>
    <x v="1"/>
  </r>
  <r>
    <s v="22/08/2015-31/08/2015"/>
    <x v="2"/>
    <x v="1"/>
    <x v="4"/>
    <x v="1"/>
    <s v="CLB20-LED      "/>
    <x v="14"/>
    <d v="2015-08-28T00:00:00"/>
    <n v="416"/>
    <n v="61.46"/>
    <n v="25567.360000000001"/>
    <s v="NING BO, CHINA                               "/>
    <s v="JOYCE, SUNNY (CK)   "/>
    <n v="150787"/>
    <m/>
    <n v="90944"/>
    <n v="160"/>
    <n v="0"/>
    <n v="15"/>
    <s v="RELEASED FOR SHIPMENT         "/>
    <n v="175"/>
    <x v="2"/>
    <s v="ACT"/>
    <x v="1"/>
  </r>
  <r>
    <s v="22/08/2015-31/08/2015"/>
    <x v="2"/>
    <x v="1"/>
    <x v="4"/>
    <x v="1"/>
    <s v="MINI-MOZART RC "/>
    <x v="14"/>
    <d v="2015-08-28T00:00:00"/>
    <n v="178"/>
    <n v="50.13"/>
    <n v="8923.1400000000012"/>
    <s v="NING BO, CHINA                               "/>
    <s v="SUNNY, JODIE (CK)   "/>
    <n v="150788"/>
    <m/>
    <n v="90945"/>
    <n v="80"/>
    <n v="0"/>
    <n v="15"/>
    <s v="RELEASED FOR SHIPMENT         "/>
    <n v="95"/>
    <x v="2"/>
    <s v="ACT"/>
    <x v="1"/>
  </r>
  <r>
    <s v="22/08/2015-31/08/2015"/>
    <x v="2"/>
    <x v="1"/>
    <x v="4"/>
    <x v="1"/>
    <s v="JAZ20N         "/>
    <x v="14"/>
    <d v="2015-08-28T00:00:00"/>
    <n v="416"/>
    <n v="53.8"/>
    <n v="22380.799999999999"/>
    <s v="NING BO, CHINA                               "/>
    <s v="JOYCE, ALAN (CK)    "/>
    <n v="150789"/>
    <m/>
    <n v="90946"/>
    <n v="160"/>
    <n v="0"/>
    <n v="15"/>
    <s v="RELEASED FOR SHIPMENT         "/>
    <n v="175"/>
    <x v="2"/>
    <s v="ACT"/>
    <x v="1"/>
  </r>
  <r>
    <s v="22/08/2015-31/08/2015"/>
    <x v="2"/>
    <x v="1"/>
    <x v="4"/>
    <x v="1"/>
    <s v="CFP3831WN-EU-EW"/>
    <x v="14"/>
    <d v="2015-08-29T00:00:00"/>
    <n v="65"/>
    <n v="132.25"/>
    <n v="8596.25"/>
    <s v="NING BO, CHINA                               "/>
    <s v="JOYCE (CK)          "/>
    <n v="150834"/>
    <m/>
    <n v="90947"/>
    <n v="80"/>
    <n v="0"/>
    <n v="15"/>
    <s v="RELEASED FOR SHIPMENT         "/>
    <n v="95"/>
    <x v="2"/>
    <s v="ACT"/>
    <x v="1"/>
  </r>
  <r>
    <s v="22/08/2015-31/08/2015"/>
    <x v="2"/>
    <x v="1"/>
    <x v="4"/>
    <x v="1"/>
    <s v="CFP3902BW-EU-D "/>
    <x v="14"/>
    <d v="2015-08-29T00:00:00"/>
    <n v="65"/>
    <n v="143.06"/>
    <n v="9298.9"/>
    <s v="NING BO, CHINA                               "/>
    <s v="JOYCE (CK)          "/>
    <n v="150836"/>
    <m/>
    <n v="90948"/>
    <n v="80"/>
    <n v="0"/>
    <n v="15"/>
    <s v="PENDING BUYER'S DECISION      "/>
    <n v="95"/>
    <x v="2"/>
    <s v="ACT"/>
    <x v="1"/>
  </r>
  <r>
    <s v="22/08/2015-31/08/2015"/>
    <x v="2"/>
    <x v="1"/>
    <x v="4"/>
    <x v="1"/>
    <s v="CFP3873BW-EU-D "/>
    <x v="14"/>
    <d v="2015-08-31T00:00:00"/>
    <n v="65"/>
    <n v="120.79"/>
    <n v="7851.35"/>
    <s v="NINGBO, CHINA                                "/>
    <s v="JOYCE               "/>
    <n v="150864"/>
    <m/>
    <n v="90949"/>
    <n v="80"/>
    <n v="0"/>
    <n v="15"/>
    <s v="RELEASED FOR SHIPMENT         "/>
    <n v="95"/>
    <x v="2"/>
    <s v="ACT"/>
    <x v="1"/>
  </r>
  <r>
    <s v="22/08/2015-31/08/2015"/>
    <x v="2"/>
    <x v="1"/>
    <x v="4"/>
    <x v="1"/>
    <s v="CFP3831O-EU-EW "/>
    <x v="14"/>
    <d v="2015-08-31T00:00:00"/>
    <n v="65"/>
    <n v="135.49"/>
    <n v="8806.85"/>
    <s v="NINGBO, CHINA                                "/>
    <s v="JOYCE               "/>
    <n v="150865"/>
    <m/>
    <n v="90950"/>
    <n v="80"/>
    <n v="0"/>
    <n v="15"/>
    <s v="RELEASED FOR SHIPMENT         "/>
    <n v="95"/>
    <x v="2"/>
    <s v="ACT"/>
    <x v="1"/>
  </r>
  <r>
    <s v="22/08/2015-31/08/2015"/>
    <x v="2"/>
    <x v="1"/>
    <x v="4"/>
    <x v="1"/>
    <s v="VER20          "/>
    <x v="14"/>
    <d v="2015-08-31T00:00:00"/>
    <n v="88"/>
    <n v="200.43"/>
    <n v="17637.84"/>
    <s v="NINGBO, CHINA                                "/>
    <s v="JOYCE               "/>
    <n v="150866"/>
    <m/>
    <n v="90951"/>
    <n v="88.2"/>
    <n v="0"/>
    <n v="15"/>
    <s v="RELEASED FOR SHIPMENT         "/>
    <n v="103.2"/>
    <x v="2"/>
    <s v="ACT"/>
    <x v="1"/>
  </r>
  <r>
    <s v="22/08/2015-31/08/2015"/>
    <x v="2"/>
    <x v="1"/>
    <x v="4"/>
    <x v="1"/>
    <s v="MCFSTV12       "/>
    <x v="14"/>
    <d v="2015-08-31T00:00:00"/>
    <n v="1320"/>
    <n v="33.5"/>
    <n v="44220"/>
    <s v="NINGBO, CHINA                                "/>
    <s v="                    "/>
    <n v="150869"/>
    <m/>
    <n v="90952"/>
    <n v="221.1"/>
    <n v="0"/>
    <n v="15"/>
    <s v="RELEASED FOR SHIPMENT         "/>
    <n v="236.1"/>
    <x v="2"/>
    <s v="ACT"/>
    <x v="1"/>
  </r>
  <r>
    <s v="22/08/2015-31/08/2015"/>
    <x v="26"/>
    <x v="1"/>
    <x v="4"/>
    <x v="1"/>
    <s v="DC10RC (GDNZ)  "/>
    <x v="15"/>
    <d v="2015-08-24T00:00:00"/>
    <n v="480"/>
    <n v="149"/>
    <n v="71520"/>
    <s v="ZHONGSHAN, CHINA                             "/>
    <s v="KIKI, LOUISA (EM)   "/>
    <n v="150626"/>
    <m/>
    <n v="90863"/>
    <n v="357.6"/>
    <n v="0"/>
    <n v="50"/>
    <s v="RELEASED FOR SHIPMENT"/>
    <n v="407.6"/>
    <x v="1"/>
    <s v="ACT"/>
    <x v="1"/>
  </r>
  <r>
    <s v="01/08/2015-07/08/2015"/>
    <x v="1"/>
    <x v="2"/>
    <x v="4"/>
    <x v="1"/>
    <s v="BC12007KLED    "/>
    <x v="55"/>
    <d v="2015-08-03T00:00:00"/>
    <n v="68"/>
    <n v="0"/>
    <n v="0"/>
    <s v="GUANGZHOU, CHINA                             "/>
    <s v="JASON (EM)          "/>
    <n v="150034"/>
    <m/>
    <n v="90378"/>
    <n v="200"/>
    <n v="0"/>
    <n v="90"/>
    <s v="REPORT OF SURVEY              "/>
    <n v="290"/>
    <x v="1"/>
    <s v="ACT"/>
    <x v="1"/>
  </r>
  <r>
    <s v="08/08/2015-14/08/2015"/>
    <x v="1"/>
    <x v="2"/>
    <x v="4"/>
    <x v="1"/>
    <s v="BC9007GLED     "/>
    <x v="55"/>
    <d v="2015-08-10T00:00:00"/>
    <n v="81"/>
    <n v="0"/>
    <n v="0"/>
    <s v="GUANGZHOU, CHINA                             "/>
    <s v="JASON (EM)          "/>
    <n v="150231"/>
    <m/>
    <n v="90476"/>
    <n v="200"/>
    <n v="0"/>
    <n v="90"/>
    <s v="REPORT OF SURVEY              "/>
    <n v="290"/>
    <x v="1"/>
    <s v="ACT"/>
    <x v="1"/>
  </r>
  <r>
    <s v="15/08/2015-21/08/2015"/>
    <x v="1"/>
    <x v="1"/>
    <x v="4"/>
    <x v="1"/>
    <s v="CTMW02         "/>
    <x v="22"/>
    <d v="2015-08-19T00:00:00"/>
    <n v="185"/>
    <n v="330"/>
    <n v="61050"/>
    <s v="SHUN DE, CHINA                               "/>
    <s v="LUCY, HUNG (CK)     "/>
    <n v="150503"/>
    <m/>
    <n v="90634"/>
    <n v="305.25"/>
    <n v="0"/>
    <n v="35"/>
    <s v="RELEASED FOR SHIPMENT         "/>
    <n v="340.25"/>
    <x v="1"/>
    <s v="ACT"/>
    <x v="1"/>
  </r>
  <r>
    <s v="15/08/2015-21/08/2015"/>
    <x v="1"/>
    <x v="1"/>
    <x v="4"/>
    <x v="1"/>
    <s v="HEA704         "/>
    <x v="11"/>
    <d v="2015-08-17T00:00:00"/>
    <n v="14"/>
    <n v="386"/>
    <n v="5404"/>
    <s v="QING DAO, CHINA                              "/>
    <s v="ANDY (DYLAN)        "/>
    <n v="150433"/>
    <m/>
    <n v="90635"/>
    <n v="200"/>
    <n v="45"/>
    <n v="280"/>
    <s v="PENDING BUYER'S DECISION      "/>
    <n v="525"/>
    <x v="1"/>
    <s v="ACT"/>
    <x v="1"/>
  </r>
  <r>
    <s v="22/08/2015-31/08/2015"/>
    <x v="1"/>
    <x v="1"/>
    <x v="4"/>
    <x v="1"/>
    <s v="BC9007KLED     "/>
    <x v="55"/>
    <d v="2015-08-31T00:00:00"/>
    <n v="96"/>
    <n v="241.65"/>
    <n v="23198.400000000001"/>
    <s v="GUANGZHOU, CHINA                             "/>
    <s v="CONNIE, SASA (EM)   "/>
    <n v="150873"/>
    <m/>
    <n v="90905"/>
    <n v="116"/>
    <n v="0"/>
    <n v="45"/>
    <s v="PENDING BUYER'S DECISION      "/>
    <n v="161"/>
    <x v="1"/>
    <s v="ACT"/>
    <x v="1"/>
  </r>
  <r>
    <s v="22/08/2015-31/08/2015"/>
    <x v="1"/>
    <x v="1"/>
    <x v="4"/>
    <x v="1"/>
    <s v="BC9007GLED     "/>
    <x v="55"/>
    <d v="2015-08-31T00:00:00"/>
    <n v="95"/>
    <n v="248.06"/>
    <n v="23565.7"/>
    <s v="GUANGZHOU, CHINA                             "/>
    <s v="CONNIE, SASA (EM)   "/>
    <n v="150874"/>
    <m/>
    <n v="90906"/>
    <n v="117.8"/>
    <n v="0"/>
    <n v="45"/>
    <s v="PENDING BUYER'S DECISION      "/>
    <n v="162.80000000000001"/>
    <x v="1"/>
    <s v="ACT"/>
    <x v="1"/>
  </r>
  <r>
    <s v="01/08/2015-07/08/2015"/>
    <x v="27"/>
    <x v="1"/>
    <x v="4"/>
    <x v="1"/>
    <s v="TAP1           "/>
    <x v="30"/>
    <d v="2015-08-06T00:00:00"/>
    <n v="2500"/>
    <n v="21.8"/>
    <n v="54500"/>
    <s v="ZHONGSHAN, CHINA                             "/>
    <s v="ANN, BETTY (EM)     "/>
    <n v="150132"/>
    <m/>
    <n v="90362"/>
    <n v="272.5"/>
    <n v="0"/>
    <n v="50"/>
    <s v="PENDING BUYER'S DECISION      "/>
    <n v="322.5"/>
    <x v="1"/>
    <s v="ACT"/>
    <x v="1"/>
  </r>
  <r>
    <s v="15/08/2015-21/08/2015"/>
    <x v="27"/>
    <x v="1"/>
    <x v="4"/>
    <x v="1"/>
    <s v="XPE250         "/>
    <x v="64"/>
    <d v="2015-08-18T00:00:00"/>
    <n v="1000"/>
    <n v="7.4"/>
    <n v="7400"/>
    <s v="ZHE JIANG, CHINA                             "/>
    <s v="SUNNY, PERRY (CK)   "/>
    <n v="150470"/>
    <m/>
    <n v="90605"/>
    <n v="200"/>
    <n v="0"/>
    <n v="25"/>
    <s v="RELEASED FOR SHIPMENT         "/>
    <n v="225"/>
    <x v="1"/>
    <s v="ACT"/>
    <x v="1"/>
  </r>
  <r>
    <s v="15/08/2015-21/08/2015"/>
    <x v="27"/>
    <x v="1"/>
    <x v="4"/>
    <x v="1"/>
    <s v="XPE200         "/>
    <x v="64"/>
    <d v="2015-08-18T00:00:00"/>
    <n v="704"/>
    <n v="6.9"/>
    <n v="4857.6000000000004"/>
    <s v="ZHE JIANG, CHINA                             "/>
    <s v="SUNNY, PERRY (CK)   "/>
    <n v="150471"/>
    <m/>
    <n v="90606"/>
    <n v="200"/>
    <n v="0"/>
    <n v="25"/>
    <s v="RELEASED FOR SHIPMENT         "/>
    <n v="225"/>
    <x v="1"/>
    <s v="ACT"/>
    <x v="1"/>
  </r>
  <r>
    <s v="22/08/2015-31/08/2015"/>
    <x v="27"/>
    <x v="1"/>
    <x v="4"/>
    <x v="1"/>
    <s v="22679201       "/>
    <x v="56"/>
    <d v="2015-08-31T00:00:00"/>
    <n v="400"/>
    <n v="170"/>
    <n v="68000"/>
    <s v="XIAMEN, CHINA                                "/>
    <s v="SALLY, CHUN (EM)    "/>
    <n v="150895"/>
    <m/>
    <n v="90864"/>
    <n v="340"/>
    <n v="45"/>
    <n v="100"/>
    <s v="PENDING BUYER'S DECISION      "/>
    <n v="485"/>
    <x v="1"/>
    <s v="ACT"/>
    <x v="1"/>
  </r>
  <r>
    <s v="01/09/2015-04/09/2015"/>
    <x v="11"/>
    <x v="1"/>
    <x v="5"/>
    <x v="0"/>
    <s v="DH212          "/>
    <x v="15"/>
    <d v="2015-09-02T00:00:00"/>
    <n v="1341"/>
    <n v="64.5"/>
    <n v="86494.5"/>
    <s v="ZHONGSHAN, CHINA                             "/>
    <s v="KIKI, LOUISA (EM)   "/>
    <n v="150960"/>
    <m/>
    <n v="91116"/>
    <n v="432.5"/>
    <n v="0"/>
    <n v="50"/>
    <s v="RELEASED FOR SHIPMENT         "/>
    <n v="482.5"/>
    <x v="1"/>
    <s v="ACT"/>
    <x v="0"/>
  </r>
  <r>
    <s v="05/09/2015-11/09/2015"/>
    <x v="11"/>
    <x v="1"/>
    <x v="5"/>
    <x v="0"/>
    <s v="980504         "/>
    <x v="27"/>
    <d v="2015-09-04T00:00:00"/>
    <n v="2490"/>
    <n v="6.26"/>
    <n v="15587.4"/>
    <s v="SHUNDE, CHINA                                "/>
    <s v="LILY                "/>
    <n v="151017"/>
    <m/>
    <n v="91182"/>
    <n v="200"/>
    <n v="0"/>
    <n v="15"/>
    <s v="RELEASED FOR SHIPMENT         "/>
    <n v="215"/>
    <x v="1"/>
    <s v="ACT"/>
    <x v="0"/>
  </r>
  <r>
    <s v="05/09/2015-11/09/2015"/>
    <x v="11"/>
    <x v="1"/>
    <x v="5"/>
    <x v="0"/>
    <s v="46729          "/>
    <x v="36"/>
    <d v="2015-09-07T00:00:00"/>
    <n v="760"/>
    <n v="31.7"/>
    <n v="24092"/>
    <s v="ZHONGSHUN, CHINA                             "/>
    <s v="HUNG, DEMI          "/>
    <n v="151061"/>
    <m/>
    <n v="91183"/>
    <n v="200"/>
    <n v="0"/>
    <n v="25"/>
    <s v="PENDING BUYER'S DECISION      "/>
    <n v="225"/>
    <x v="1"/>
    <s v="ACT"/>
    <x v="0"/>
  </r>
  <r>
    <s v="05/09/2015-11/09/2015"/>
    <x v="11"/>
    <x v="1"/>
    <x v="5"/>
    <x v="0"/>
    <s v="46730          "/>
    <x v="36"/>
    <d v="2015-09-07T00:00:00"/>
    <n v="1450"/>
    <n v="30.7"/>
    <n v="44515"/>
    <s v="ZHONGSHAN, CHINA                             "/>
    <s v="CONNIE, RICA, LOUISA"/>
    <n v="151062"/>
    <m/>
    <n v="91184"/>
    <n v="222.6"/>
    <n v="0"/>
    <n v="25"/>
    <s v="RELEASED FOR SHIPMENT         "/>
    <n v="247.6"/>
    <x v="1"/>
    <s v="ACT"/>
    <x v="0"/>
  </r>
  <r>
    <s v="05/09/2015-11/09/2015"/>
    <x v="11"/>
    <x v="1"/>
    <x v="5"/>
    <x v="0"/>
    <s v="70090          "/>
    <x v="13"/>
    <d v="2015-09-05T00:00:00"/>
    <n v="1500"/>
    <n v="26.4"/>
    <n v="39600"/>
    <s v="CIXI, CHINA                                  "/>
    <s v="LAKE (AS)           "/>
    <n v="151050"/>
    <m/>
    <n v="91185"/>
    <n v="200"/>
    <n v="0"/>
    <n v="35"/>
    <s v="RELEASED FOR SHIPMENT         "/>
    <n v="235"/>
    <x v="1"/>
    <s v="ACT"/>
    <x v="0"/>
  </r>
  <r>
    <s v="12/09/2015-18/09/2015"/>
    <x v="11"/>
    <x v="1"/>
    <x v="5"/>
    <x v="0"/>
    <s v="44482          "/>
    <x v="27"/>
    <d v="2015-09-11T00:00:00"/>
    <n v="1000"/>
    <n v="8.8000000000000007"/>
    <n v="8800"/>
    <s v="SHUNDE, CHINA                                "/>
    <s v="LOUISA (DYLAN)      "/>
    <n v="151304"/>
    <m/>
    <n v="91330"/>
    <n v="200"/>
    <n v="0"/>
    <n v="15"/>
    <s v="RELEASED FOR SHIPMENT         "/>
    <n v="215"/>
    <x v="1"/>
    <s v="ACT"/>
    <x v="0"/>
  </r>
  <r>
    <s v="12/09/2015-18/09/2015"/>
    <x v="11"/>
    <x v="1"/>
    <x v="5"/>
    <x v="0"/>
    <s v="46727          "/>
    <x v="36"/>
    <d v="2015-09-12T00:00:00"/>
    <n v="1520"/>
    <n v="30.7"/>
    <n v="46664"/>
    <s v="ZHONGSHAN, CHINA                             "/>
    <s v="SALLY, JASON (DYLAN)"/>
    <n v="151314"/>
    <m/>
    <n v="91331"/>
    <n v="233.3"/>
    <n v="0"/>
    <n v="25"/>
    <s v="RELEASED FOR SHIPMENT         "/>
    <n v="258.3"/>
    <x v="1"/>
    <s v="ACT"/>
    <x v="0"/>
  </r>
  <r>
    <s v="12/09/2015-18/09/2015"/>
    <x v="11"/>
    <x v="1"/>
    <x v="5"/>
    <x v="0"/>
    <s v="46728          "/>
    <x v="36"/>
    <d v="2015-09-12T00:00:00"/>
    <n v="760"/>
    <n v="30.7"/>
    <n v="23332"/>
    <s v="ZHONGSHAN, CHINA                             "/>
    <s v="ANN, FIONA (DYLAN)  "/>
    <n v="151315"/>
    <m/>
    <n v="91332"/>
    <n v="200"/>
    <n v="0"/>
    <n v="25"/>
    <s v="RELEASED FOR SHIPMENT         "/>
    <n v="225"/>
    <x v="1"/>
    <s v="ACT"/>
    <x v="0"/>
  </r>
  <r>
    <s v="12/09/2015-18/09/2015"/>
    <x v="11"/>
    <x v="1"/>
    <x v="5"/>
    <x v="0"/>
    <s v="BIM60STA       "/>
    <x v="34"/>
    <d v="2015-09-14T00:00:00"/>
    <n v="505"/>
    <n v="76.98"/>
    <n v="38874.9"/>
    <s v="SHUNDE, CHINA                                "/>
    <s v="LUCY, ANNIE (DYLAN) "/>
    <n v="151335"/>
    <m/>
    <n v="91333"/>
    <n v="200"/>
    <n v="0"/>
    <n v="35"/>
    <s v="RELEASED FOR SHIPMENT         "/>
    <n v="235"/>
    <x v="1"/>
    <s v="ACT"/>
    <x v="0"/>
  </r>
  <r>
    <s v="12/09/2015-18/09/2015"/>
    <x v="11"/>
    <x v="1"/>
    <x v="5"/>
    <x v="0"/>
    <s v="70091          "/>
    <x v="35"/>
    <d v="2015-09-14T00:00:00"/>
    <n v="1468"/>
    <n v="31.25"/>
    <n v="45875"/>
    <s v="SU ZHOU, CHINA                               "/>
    <s v="RONNIE, CORY (CK)   "/>
    <n v="151340"/>
    <m/>
    <n v="91334"/>
    <n v="229.4"/>
    <n v="0"/>
    <n v="50"/>
    <s v="PENDING BUYER'S DECISION"/>
    <n v="279.39999999999998"/>
    <x v="1"/>
    <s v="ACT"/>
    <x v="0"/>
  </r>
  <r>
    <s v="12/09/2015-18/09/2015"/>
    <x v="11"/>
    <x v="1"/>
    <x v="5"/>
    <x v="0"/>
    <s v="BCF200         "/>
    <x v="17"/>
    <d v="2015-09-16T00:00:00"/>
    <n v="144"/>
    <n v="111"/>
    <n v="15984"/>
    <s v="HE FEI, CHINA                                "/>
    <s v="JESSICA (CK)        "/>
    <n v="151400"/>
    <m/>
    <n v="91335"/>
    <n v="200"/>
    <n v="0"/>
    <n v="25"/>
    <s v="RELEASED FOR SHIPMENT         "/>
    <n v="225"/>
    <x v="1"/>
    <s v="ACT"/>
    <x v="0"/>
  </r>
  <r>
    <s v="19/09/2015-25/09/2015"/>
    <x v="11"/>
    <x v="1"/>
    <x v="5"/>
    <x v="0"/>
    <s v="980505         "/>
    <x v="27"/>
    <d v="2015-09-23T00:00:00"/>
    <n v="3000"/>
    <n v="6.81"/>
    <n v="20430"/>
    <s v="SHUNDE, CHINA                                "/>
    <s v="TINA (EM)           "/>
    <n v="151663"/>
    <m/>
    <n v="91569"/>
    <n v="200"/>
    <n v="0"/>
    <n v="15"/>
    <s v="RELEASED FOR SHIPMENT         "/>
    <n v="215"/>
    <x v="1"/>
    <s v="ACT"/>
    <x v="0"/>
  </r>
  <r>
    <s v="19/09/2015-25/09/2015"/>
    <x v="11"/>
    <x v="1"/>
    <x v="5"/>
    <x v="0"/>
    <s v="44481          "/>
    <x v="27"/>
    <d v="2015-09-24T00:00:00"/>
    <n v="2648"/>
    <n v="8.8000000000000007"/>
    <n v="23302.400000000001"/>
    <s v="SHUNDE, CHINA                                "/>
    <s v="VIVI (DYLAN)        "/>
    <n v="151698"/>
    <m/>
    <n v="91570"/>
    <n v="116.5"/>
    <n v="0"/>
    <n v="15"/>
    <s v="RELEASED FOR SHIPMENT         "/>
    <n v="131.5"/>
    <x v="1"/>
    <s v="ACT"/>
    <x v="0"/>
  </r>
  <r>
    <s v="19/09/2015-25/09/2015"/>
    <x v="11"/>
    <x v="1"/>
    <x v="5"/>
    <x v="0"/>
    <s v="980506         "/>
    <x v="27"/>
    <d v="2015-09-24T00:00:00"/>
    <n v="2220"/>
    <n v="6.81"/>
    <n v="15118.199999999999"/>
    <s v="SHUNDE, CHINA                                "/>
    <s v="DEMI (DYLAN)        "/>
    <n v="151699"/>
    <m/>
    <n v="91571"/>
    <n v="200"/>
    <n v="0"/>
    <n v="15"/>
    <s v="RELEASED FOR SHIPMENT         "/>
    <n v="215"/>
    <x v="1"/>
    <s v="ACT"/>
    <x v="0"/>
  </r>
  <r>
    <s v="19/09/2015-25/09/2015"/>
    <x v="11"/>
    <x v="1"/>
    <x v="5"/>
    <x v="0"/>
    <s v="BID1461        "/>
    <x v="19"/>
    <d v="2015-09-21T00:00:00"/>
    <n v="162"/>
    <n v="159"/>
    <n v="25758"/>
    <s v="SHUNDE, CHINA                                "/>
    <s v="LOUISA (EM)         "/>
    <n v="151564"/>
    <m/>
    <n v="91572"/>
    <n v="128.80000000000001"/>
    <n v="0"/>
    <n v="15"/>
    <s v="RELEASED FOR SHIPMENT         "/>
    <n v="143.80000000000001"/>
    <x v="1"/>
    <s v="ACT"/>
    <x v="0"/>
  </r>
  <r>
    <s v="19/09/2015-25/09/2015"/>
    <x v="11"/>
    <x v="1"/>
    <x v="5"/>
    <x v="0"/>
    <s v="BID1061        "/>
    <x v="19"/>
    <d v="2015-09-21T00:00:00"/>
    <n v="248"/>
    <n v="153"/>
    <n v="37944"/>
    <s v="SHUNDE, CHINA                                "/>
    <s v="CONNIE (EM)         "/>
    <n v="151566"/>
    <m/>
    <n v="91573"/>
    <n v="189.7"/>
    <n v="0"/>
    <n v="15"/>
    <s v="RELEASED FOR SHIPMENT         "/>
    <n v="204.7"/>
    <x v="1"/>
    <s v="ACT"/>
    <x v="0"/>
  </r>
  <r>
    <s v="19/09/2015-25/09/2015"/>
    <x v="11"/>
    <x v="1"/>
    <x v="5"/>
    <x v="0"/>
    <s v="BFD614WH       "/>
    <x v="19"/>
    <d v="2015-09-21T00:00:00"/>
    <n v="162"/>
    <n v="157"/>
    <n v="25434"/>
    <s v="SHUNDE, CHINA                                "/>
    <s v="ANNIE (EM)          "/>
    <n v="151568"/>
    <m/>
    <n v="91574"/>
    <n v="127.2"/>
    <n v="0"/>
    <n v="15"/>
    <s v="RELEASED FOR SHIPMENT         "/>
    <n v="142.19999999999999"/>
    <x v="1"/>
    <s v="ACT"/>
    <x v="0"/>
  </r>
  <r>
    <s v="19/09/2015-25/09/2015"/>
    <x v="11"/>
    <x v="1"/>
    <x v="5"/>
    <x v="0"/>
    <s v="BL134WH        "/>
    <x v="17"/>
    <d v="2015-09-21T00:00:00"/>
    <n v="118"/>
    <n v="82"/>
    <n v="9676"/>
    <s v="HEFEI, CHINA                                 "/>
    <s v="JESSICA, CORY (CK)  "/>
    <n v="151560"/>
    <m/>
    <n v="91575"/>
    <n v="100"/>
    <n v="0"/>
    <n v="25"/>
    <s v="RELEASED FOR SHIPMENT         "/>
    <n v="125"/>
    <x v="1"/>
    <s v="ACT"/>
    <x v="0"/>
  </r>
  <r>
    <s v="19/09/2015-25/09/2015"/>
    <x v="11"/>
    <x v="1"/>
    <x v="5"/>
    <x v="0"/>
    <s v="BFZ87WH        "/>
    <x v="17"/>
    <d v="2015-09-21T00:00:00"/>
    <n v="118"/>
    <n v="92.5"/>
    <n v="10915"/>
    <s v="HEFEI, CHINA                                 "/>
    <s v="JESSICA, CORY (CK)  "/>
    <n v="151561"/>
    <m/>
    <n v="91576"/>
    <n v="100"/>
    <n v="0"/>
    <n v="25"/>
    <s v="RELEASED FOR SHIPMENT         "/>
    <n v="125"/>
    <x v="1"/>
    <s v="ACT"/>
    <x v="0"/>
  </r>
  <r>
    <s v="19/09/2015-25/09/2015"/>
    <x v="11"/>
    <x v="1"/>
    <x v="5"/>
    <x v="0"/>
    <s v="DXDB20E        "/>
    <x v="52"/>
    <d v="2015-09-24T00:00:00"/>
    <n v="378"/>
    <n v="107.3"/>
    <n v="40559.4"/>
    <s v="ZHEJIANG, CHINA                              "/>
    <s v="SIMON (CK)          "/>
    <n v="151705"/>
    <m/>
    <n v="91577"/>
    <n v="202.8"/>
    <n v="0"/>
    <n v="70"/>
    <s v="RELEASED FOR SHIPMENT         "/>
    <n v="272.8"/>
    <x v="1"/>
    <s v="ACT"/>
    <x v="0"/>
  </r>
  <r>
    <s v="26/09/2015-30/09/2015"/>
    <x v="11"/>
    <x v="1"/>
    <x v="5"/>
    <x v="0"/>
    <s v="BID1461        "/>
    <x v="19"/>
    <d v="2015-09-26T00:00:00"/>
    <n v="160"/>
    <n v="159"/>
    <n v="25440"/>
    <s v="SHUNDE, CHINA                                "/>
    <s v="TRACY (DYLAN)       "/>
    <n v="151777"/>
    <m/>
    <n v="91656"/>
    <n v="200"/>
    <n v="0"/>
    <n v="35"/>
    <s v="RELEASED FOR SHIPMENT         "/>
    <n v="235"/>
    <x v="1"/>
    <s v="ACT"/>
    <x v="0"/>
  </r>
  <r>
    <s v="01/09/2015-04/09/2015"/>
    <x v="10"/>
    <x v="1"/>
    <x v="5"/>
    <x v="0"/>
    <s v="PCH2000TCW     "/>
    <x v="32"/>
    <d v="2015-09-01T00:00:00"/>
    <n v="162"/>
    <n v="71.52"/>
    <n v="11586.24"/>
    <s v="SHENZHEN, CHINA                              "/>
    <s v="APPLE, JULIE (EM)   "/>
    <n v="150917"/>
    <m/>
    <n v="91148"/>
    <n v="100"/>
    <n v="0"/>
    <n v="15"/>
    <s v="RELEASED FOR SHIPMENT         "/>
    <n v="115"/>
    <x v="2"/>
    <s v="ACT"/>
    <x v="0"/>
  </r>
  <r>
    <s v="01/09/2015-04/09/2015"/>
    <x v="10"/>
    <x v="1"/>
    <x v="5"/>
    <x v="0"/>
    <s v="RKHA20D31W     "/>
    <x v="32"/>
    <d v="2015-09-01T00:00:00"/>
    <n v="175"/>
    <n v="40.380000000000003"/>
    <n v="7066.5"/>
    <s v="SHENZHEN, CHINA                              "/>
    <s v="APPLE, JULIE (EM)   "/>
    <n v="150919"/>
    <m/>
    <n v="91149"/>
    <n v="100"/>
    <n v="0"/>
    <n v="15"/>
    <s v="RELEASED FOR SHIPMENT         "/>
    <n v="115"/>
    <x v="2"/>
    <s v="ACT"/>
    <x v="0"/>
  </r>
  <r>
    <s v="01/09/2015-04/09/2015"/>
    <x v="10"/>
    <x v="1"/>
    <x v="5"/>
    <x v="0"/>
    <s v="EUH05B31T      "/>
    <x v="32"/>
    <d v="2015-09-01T00:00:00"/>
    <n v="50"/>
    <n v="106.55"/>
    <n v="5327.5"/>
    <s v="SHENZHEN, CHINA                              "/>
    <s v="APPLE, JULIE (EM)   "/>
    <n v="150920"/>
    <m/>
    <n v="91150"/>
    <n v="100"/>
    <n v="0"/>
    <n v="15"/>
    <s v="RELEASED FOR SHIPMENT         "/>
    <n v="115"/>
    <x v="2"/>
    <s v="ACT"/>
    <x v="0"/>
  </r>
  <r>
    <s v="01/09/2015-04/09/2015"/>
    <x v="10"/>
    <x v="1"/>
    <x v="5"/>
    <x v="0"/>
    <s v="BF39STP        "/>
    <x v="14"/>
    <d v="2015-08-29T00:00:00"/>
    <n v="185"/>
    <n v="115.76"/>
    <n v="21415.600000000002"/>
    <s v="NING BO, CHINA                               "/>
    <s v="SIMON, JODIE (CK)   "/>
    <n v="150950"/>
    <m/>
    <n v="91152"/>
    <n v="107.1"/>
    <n v="0"/>
    <n v="15"/>
    <s v="RELEASED FOR SHIPMENT         "/>
    <n v="122.1"/>
    <x v="2"/>
    <s v="ACT"/>
    <x v="0"/>
  </r>
  <r>
    <s v="01/09/2015-04/09/2015"/>
    <x v="10"/>
    <x v="1"/>
    <x v="5"/>
    <x v="0"/>
    <s v="6901740259     "/>
    <x v="14"/>
    <d v="2015-09-02T00:00:00"/>
    <n v="117"/>
    <n v="0"/>
    <n v="0"/>
    <s v="NING BO, CHINA                               "/>
    <s v="SUNNY, JOYCE (CK)   "/>
    <n v="150982"/>
    <m/>
    <n v="91153"/>
    <n v="80"/>
    <n v="0"/>
    <n v="15"/>
    <s v="PENDING BUYER'S DECISION      "/>
    <n v="95"/>
    <x v="2"/>
    <s v="ACT"/>
    <x v="0"/>
  </r>
  <r>
    <s v="01/09/2015-04/09/2015"/>
    <x v="10"/>
    <x v="1"/>
    <x v="5"/>
    <x v="0"/>
    <s v="6908891459     "/>
    <x v="14"/>
    <d v="2015-09-02T00:00:00"/>
    <n v="100"/>
    <n v="0"/>
    <n v="0"/>
    <s v="NING BO, CHINA                               "/>
    <s v="SIMON, JOYCE (CK)   "/>
    <n v="150983"/>
    <m/>
    <n v="91154"/>
    <n v="80"/>
    <n v="0"/>
    <n v="15"/>
    <s v="REJECTED FOR SHIPMENT         "/>
    <n v="95"/>
    <x v="2"/>
    <s v="ACT"/>
    <x v="0"/>
  </r>
  <r>
    <s v="01/09/2015-04/09/2015"/>
    <x v="10"/>
    <x v="1"/>
    <x v="5"/>
    <x v="0"/>
    <s v="BLF74          "/>
    <x v="14"/>
    <d v="2015-09-01T00:00:00"/>
    <n v="136"/>
    <n v="245.1"/>
    <n v="33333.599999999999"/>
    <s v="NING BO, CHINA                               "/>
    <s v="SUNNY, JOYCE (CK)   "/>
    <n v="150984"/>
    <m/>
    <n v="91155"/>
    <n v="166.7"/>
    <n v="0"/>
    <n v="15"/>
    <s v="RELEASED FOR SHIPMENT         "/>
    <n v="181.7"/>
    <x v="2"/>
    <s v="ACT"/>
    <x v="0"/>
  </r>
  <r>
    <s v="05/09/2015-11/09/2015"/>
    <x v="10"/>
    <x v="1"/>
    <x v="5"/>
    <x v="0"/>
    <s v="EUH08B74CT     "/>
    <x v="32"/>
    <d v="2015-09-07T00:00:00"/>
    <n v="25"/>
    <n v="161.38999999999999"/>
    <n v="4034.7499999999995"/>
    <s v="SHENZHEN, CHINA                              "/>
    <s v="APPLE,COCO.TRACY    "/>
    <n v="151065"/>
    <m/>
    <n v="91260"/>
    <n v="100"/>
    <n v="0"/>
    <n v="15"/>
    <s v="RELEASED FOR SHIPMENT         "/>
    <n v="115"/>
    <x v="2"/>
    <s v="ACT"/>
    <x v="0"/>
  </r>
  <r>
    <s v="05/09/2015-11/09/2015"/>
    <x v="10"/>
    <x v="1"/>
    <x v="5"/>
    <x v="0"/>
    <s v="EUH10B34CT     "/>
    <x v="32"/>
    <d v="2015-09-07T00:00:00"/>
    <n v="75"/>
    <n v="166.79"/>
    <n v="12509.25"/>
    <s v="SHENZHEN, CHINA                              "/>
    <s v="APPLE,COCO,TRACY    "/>
    <n v="151066"/>
    <m/>
    <n v="91261"/>
    <n v="100"/>
    <n v="0"/>
    <n v="15"/>
    <s v="RELEASED FOR SHIPMENT         "/>
    <n v="115"/>
    <x v="2"/>
    <s v="ACT"/>
    <x v="0"/>
  </r>
  <r>
    <s v="05/09/2015-11/09/2015"/>
    <x v="10"/>
    <x v="1"/>
    <x v="5"/>
    <x v="0"/>
    <s v="EUH10B74CT     "/>
    <x v="32"/>
    <d v="2015-09-07T00:00:00"/>
    <n v="50"/>
    <n v="161.41"/>
    <n v="8070.5"/>
    <s v="SHENZHEN, CHINA                              "/>
    <s v="APPLE,COCO,TRACY    "/>
    <n v="151067"/>
    <m/>
    <n v="91262"/>
    <n v="100"/>
    <n v="0"/>
    <n v="15"/>
    <s v="RELEASED FOR SHIPMENT         "/>
    <n v="115"/>
    <x v="2"/>
    <s v="ACT"/>
    <x v="0"/>
  </r>
  <r>
    <s v="05/09/2015-11/09/2015"/>
    <x v="10"/>
    <x v="1"/>
    <x v="5"/>
    <x v="0"/>
    <s v="EUH10B84CT     "/>
    <x v="32"/>
    <d v="2015-09-07T00:00:00"/>
    <n v="25"/>
    <n v="161.38999999999999"/>
    <n v="4034.7499999999995"/>
    <s v="SHENZHEN, CHIN                               "/>
    <s v="APPLE,COCO,TRACY    "/>
    <n v="151068"/>
    <m/>
    <n v="91263"/>
    <n v="100"/>
    <n v="0"/>
    <n v="15"/>
    <s v="RELEASED FOR SHIPMENT         "/>
    <n v="115"/>
    <x v="2"/>
    <s v="ACT"/>
    <x v="0"/>
  </r>
  <r>
    <s v="05/09/2015-11/09/2015"/>
    <x v="10"/>
    <x v="1"/>
    <x v="5"/>
    <x v="0"/>
    <s v="RFI840D41      "/>
    <x v="32"/>
    <d v="2015-09-08T00:00:00"/>
    <n v="25"/>
    <n v="65.97"/>
    <n v="1649.25"/>
    <s v="SHENZHEN, CHINA                              "/>
    <s v="APPLE, COCO         "/>
    <n v="151124"/>
    <m/>
    <n v="91264"/>
    <n v="100"/>
    <n v="0"/>
    <n v="15"/>
    <s v="PENDING BUYER'S DECISION      "/>
    <n v="115"/>
    <x v="2"/>
    <s v="ACT"/>
    <x v="0"/>
  </r>
  <r>
    <s v="05/09/2015-11/09/2015"/>
    <x v="10"/>
    <x v="1"/>
    <x v="5"/>
    <x v="0"/>
    <s v="EUH05B74CT     "/>
    <x v="32"/>
    <d v="2015-09-08T00:00:00"/>
    <n v="50"/>
    <n v="135.79"/>
    <n v="6789.5"/>
    <s v="SHENZHEN, CHINA                              "/>
    <s v="APPLE, COCO         "/>
    <n v="151125"/>
    <m/>
    <n v="91265"/>
    <n v="100"/>
    <n v="0"/>
    <n v="15"/>
    <s v="RELEASED FOR SHIPMENT         "/>
    <n v="115"/>
    <x v="2"/>
    <s v="ACT"/>
    <x v="0"/>
  </r>
  <r>
    <s v="05/09/2015-11/09/2015"/>
    <x v="10"/>
    <x v="1"/>
    <x v="5"/>
    <x v="0"/>
    <s v="T23WH1011CW    "/>
    <x v="32"/>
    <d v="2015-09-08T00:00:00"/>
    <n v="200"/>
    <n v="24.05"/>
    <n v="4810"/>
    <s v="SHENZHEN, CHINA                              "/>
    <s v="APPLE, COCO         "/>
    <n v="151126"/>
    <m/>
    <n v="91266"/>
    <n v="100"/>
    <n v="0"/>
    <n v="15"/>
    <s v="RELEASED FOR SHIPMENT         "/>
    <n v="115"/>
    <x v="2"/>
    <s v="ACT"/>
    <x v="0"/>
  </r>
  <r>
    <s v="05/09/2015-11/09/2015"/>
    <x v="10"/>
    <x v="1"/>
    <x v="5"/>
    <x v="0"/>
    <s v="EMC4240        "/>
    <x v="32"/>
    <d v="2015-09-08T00:00:00"/>
    <n v="1000"/>
    <n v="42.55"/>
    <n v="42550"/>
    <s v="SHENZHEN, CHINA                              "/>
    <s v="ANDY, COCO          "/>
    <n v="151127"/>
    <m/>
    <n v="91267"/>
    <n v="212.75"/>
    <n v="0"/>
    <n v="15"/>
    <s v="RELEASED FOR SHIPMENT         "/>
    <n v="227.75"/>
    <x v="2"/>
    <s v="ACT"/>
    <x v="0"/>
  </r>
  <r>
    <s v="05/09/2015-11/09/2015"/>
    <x v="10"/>
    <x v="1"/>
    <x v="5"/>
    <x v="0"/>
    <s v="CUH05B31T      "/>
    <x v="32"/>
    <d v="2015-09-09T00:00:00"/>
    <n v="310"/>
    <n v="46.77"/>
    <n v="14498.7"/>
    <s v="SHENZHEN, CHINA                              "/>
    <s v="APPLE, EVA, BETTY   "/>
    <n v="151167"/>
    <m/>
    <n v="91268"/>
    <n v="200"/>
    <n v="0"/>
    <n v="15"/>
    <s v="RELEASED FOR SHIPMENT         "/>
    <n v="215"/>
    <x v="2"/>
    <s v="ACT"/>
    <x v="0"/>
  </r>
  <r>
    <s v="05/09/2015-11/09/2015"/>
    <x v="10"/>
    <x v="1"/>
    <x v="5"/>
    <x v="0"/>
    <s v="EWA20C31       "/>
    <x v="32"/>
    <d v="2015-09-09T00:00:00"/>
    <n v="25"/>
    <n v="86.31"/>
    <n v="2157.75"/>
    <s v="SHENZHEN, CHIN                               "/>
    <s v="APPLE, EVA, BETTY   "/>
    <n v="151168"/>
    <m/>
    <n v="91269"/>
    <n v="100"/>
    <n v="0"/>
    <n v="15"/>
    <s v="RELEASED FOR SHIPMENT         "/>
    <n v="115"/>
    <x v="2"/>
    <s v="ACT"/>
    <x v="0"/>
  </r>
  <r>
    <s v="05/09/2015-11/09/2015"/>
    <x v="10"/>
    <x v="1"/>
    <x v="5"/>
    <x v="0"/>
    <s v="EWA30C21       "/>
    <x v="32"/>
    <d v="2015-09-09T00:00:00"/>
    <n v="25"/>
    <n v="127.95"/>
    <n v="3198.75"/>
    <s v="SHENZHEN, CHINA                              "/>
    <s v="APPLE, EVA, BETTY   "/>
    <n v="151169"/>
    <m/>
    <n v="91270"/>
    <n v="100"/>
    <n v="0"/>
    <n v="15"/>
    <s v="RELEASED FOR SHIPMENT         "/>
    <n v="115"/>
    <x v="2"/>
    <s v="ACT"/>
    <x v="0"/>
  </r>
  <r>
    <s v="05/09/2015-11/09/2015"/>
    <x v="10"/>
    <x v="1"/>
    <x v="5"/>
    <x v="0"/>
    <s v="EWA30C31       "/>
    <x v="32"/>
    <d v="2015-09-09T00:00:00"/>
    <n v="48"/>
    <n v="127.95"/>
    <n v="6141.6"/>
    <s v="SHENZHEN, CHINA                              "/>
    <s v="APPLE, EVA, BETTY   "/>
    <n v="151170"/>
    <m/>
    <n v="91271"/>
    <n v="100"/>
    <n v="0"/>
    <n v="15"/>
    <s v="RELEASED FOR SHIPMENT         "/>
    <n v="115"/>
    <x v="2"/>
    <s v="ACT"/>
    <x v="0"/>
  </r>
  <r>
    <s v="05/09/2015-11/09/2015"/>
    <x v="10"/>
    <x v="1"/>
    <x v="5"/>
    <x v="0"/>
    <s v="DCH4831L       "/>
    <x v="32"/>
    <d v="2015-09-10T00:00:00"/>
    <n v="100"/>
    <n v="38.619999999999997"/>
    <n v="3861.9999999999995"/>
    <s v="SHENZHEN, CHINA                              "/>
    <s v="CELIA, APPLE, BETTY "/>
    <n v="151222"/>
    <m/>
    <n v="91272"/>
    <n v="100"/>
    <n v="0"/>
    <n v="15"/>
    <s v="RELEASED FOR SHIPMENT         "/>
    <n v="115"/>
    <x v="2"/>
    <s v="ACT"/>
    <x v="0"/>
  </r>
  <r>
    <s v="05/09/2015-11/09/2015"/>
    <x v="10"/>
    <x v="1"/>
    <x v="5"/>
    <x v="0"/>
    <s v="RFI815D31      "/>
    <x v="32"/>
    <d v="2015-09-10T00:00:00"/>
    <n v="25"/>
    <n v="65.12"/>
    <n v="1628"/>
    <s v="SHENZHEN, CHIN                               "/>
    <s v="CELIA, APPLE, BETTY "/>
    <n v="151223"/>
    <m/>
    <n v="91273"/>
    <n v="100"/>
    <n v="0"/>
    <n v="15"/>
    <s v="RELEASED FOR SHIPMENT         "/>
    <n v="115"/>
    <x v="2"/>
    <s v="ACT"/>
    <x v="0"/>
  </r>
  <r>
    <s v="05/09/2015-11/09/2015"/>
    <x v="10"/>
    <x v="1"/>
    <x v="5"/>
    <x v="0"/>
    <s v="RFI820D31      "/>
    <x v="32"/>
    <d v="2015-09-10T00:00:00"/>
    <n v="25"/>
    <n v="65.12"/>
    <n v="1628"/>
    <s v="SHENZHEN, CHINA                              "/>
    <s v="APPLE, CELIA, BETTY "/>
    <n v="151224"/>
    <m/>
    <n v="91274"/>
    <n v="100"/>
    <n v="0"/>
    <n v="15"/>
    <s v="RELEASED FOR SHIPMENT         "/>
    <n v="115"/>
    <x v="2"/>
    <s v="ACT"/>
    <x v="0"/>
  </r>
  <r>
    <s v="05/09/2015-11/09/2015"/>
    <x v="10"/>
    <x v="1"/>
    <x v="5"/>
    <x v="0"/>
    <s v="T23WH1531CW    "/>
    <x v="32"/>
    <d v="2015-09-10T00:00:00"/>
    <n v="200"/>
    <n v="23.79"/>
    <n v="4758"/>
    <s v="SHENZHEN, CHIN                               "/>
    <s v="APPLE, CELIA, BETTY "/>
    <n v="151225"/>
    <m/>
    <n v="91275"/>
    <n v="100"/>
    <n v="0"/>
    <n v="15"/>
    <s v="RELEASED FOR SHIPMENT         "/>
    <n v="115"/>
    <x v="2"/>
    <s v="ACT"/>
    <x v="0"/>
  </r>
  <r>
    <s v="05/09/2015-11/09/2015"/>
    <x v="10"/>
    <x v="1"/>
    <x v="5"/>
    <x v="0"/>
    <s v="EF2570G        "/>
    <x v="51"/>
    <d v="2015-09-05T00:00:00"/>
    <n v="600"/>
    <n v="65"/>
    <n v="39000"/>
    <s v="ZHONGSHAN, CHINA                             "/>
    <s v="LILY,JOEY (AS)      "/>
    <n v="151040"/>
    <m/>
    <n v="91277"/>
    <n v="200"/>
    <n v="0"/>
    <n v="50"/>
    <s v="RELEASED FOR SHIPMENT         "/>
    <n v="250"/>
    <x v="2"/>
    <s v="ACT"/>
    <x v="0"/>
  </r>
  <r>
    <s v="05/09/2015-11/09/2015"/>
    <x v="10"/>
    <x v="1"/>
    <x v="5"/>
    <x v="0"/>
    <s v="DM33-1310RG    "/>
    <x v="33"/>
    <d v="2015-09-09T00:00:00"/>
    <n v="67"/>
    <n v="161.71"/>
    <n v="10834.57"/>
    <s v="DONGGUAN, CHINA                              "/>
    <s v="JULIE               "/>
    <n v="151166"/>
    <m/>
    <n v="91278"/>
    <n v="200"/>
    <n v="0"/>
    <n v="40"/>
    <s v="PENDING BUYER'S DECISION      "/>
    <n v="240"/>
    <x v="2"/>
    <s v="ACT"/>
    <x v="0"/>
  </r>
  <r>
    <s v="05/09/2015-11/09/2015"/>
    <x v="10"/>
    <x v="1"/>
    <x v="5"/>
    <x v="0"/>
    <s v="DF2608 REV26   "/>
    <x v="14"/>
    <d v="2015-09-05T00:00:00"/>
    <n v="416"/>
    <n v="90.42"/>
    <n v="37614.720000000001"/>
    <s v="NINGBO, CHINA                                "/>
    <s v="JOYCE, SIMON (EM)   "/>
    <n v="151030"/>
    <m/>
    <n v="91280"/>
    <n v="188.1"/>
    <n v="0"/>
    <n v="15"/>
    <s v="RELEASED FOR SHIPMENT         "/>
    <n v="203.1"/>
    <x v="2"/>
    <s v="ACT"/>
    <x v="0"/>
  </r>
  <r>
    <s v="05/09/2015-11/09/2015"/>
    <x v="10"/>
    <x v="1"/>
    <x v="5"/>
    <x v="0"/>
    <s v="DS5629         "/>
    <x v="14"/>
    <d v="2015-09-05T00:00:00"/>
    <n v="297"/>
    <n v="64.319999999999993"/>
    <n v="19103.039999999997"/>
    <s v="NINGBO, CHINA                                "/>
    <s v="SUNNY (EM)          "/>
    <n v="151031"/>
    <m/>
    <n v="91281"/>
    <n v="160"/>
    <n v="0"/>
    <n v="15"/>
    <s v="RELEASED FOR SHIPMENT         "/>
    <n v="175"/>
    <x v="2"/>
    <s v="ACT"/>
    <x v="0"/>
  </r>
  <r>
    <s v="05/09/2015-11/09/2015"/>
    <x v="10"/>
    <x v="1"/>
    <x v="5"/>
    <x v="0"/>
    <s v="DFG2562 (REV05)"/>
    <x v="14"/>
    <d v="2015-09-05T00:00:00"/>
    <n v="480"/>
    <n v="69.94"/>
    <n v="33571.199999999997"/>
    <s v="NINGBO, CHINA                                "/>
    <s v="JOYCE, SIMON (EM)   "/>
    <n v="151032"/>
    <m/>
    <n v="91282"/>
    <n v="167.9"/>
    <n v="0"/>
    <n v="15"/>
    <s v="RELEASED FOR SHIPMENT         "/>
    <n v="182.9"/>
    <x v="2"/>
    <s v="ACT"/>
    <x v="0"/>
  </r>
  <r>
    <s v="05/09/2015-11/09/2015"/>
    <x v="10"/>
    <x v="1"/>
    <x v="5"/>
    <x v="0"/>
    <s v="DF2524L        "/>
    <x v="14"/>
    <d v="2015-09-07T00:00:00"/>
    <n v="150"/>
    <n v="62.35"/>
    <n v="9352.5"/>
    <s v="NINGBO, CHINA                                "/>
    <s v="JOYCE, SUNNY (EM)   "/>
    <n v="151058"/>
    <m/>
    <n v="91283"/>
    <n v="80"/>
    <n v="0"/>
    <n v="15"/>
    <s v="RELEASED FOR SHIPMENT         "/>
    <n v="95"/>
    <x v="2"/>
    <s v="ACT"/>
    <x v="0"/>
  </r>
  <r>
    <s v="05/09/2015-11/09/2015"/>
    <x v="10"/>
    <x v="1"/>
    <x v="5"/>
    <x v="0"/>
    <s v="AFBC2433       "/>
    <x v="14"/>
    <d v="2015-09-07T00:00:00"/>
    <n v="416"/>
    <n v="103.31"/>
    <n v="42976.959999999999"/>
    <s v="NINGBO, CHINA                                "/>
    <s v="SUNNY, JOYCE (EM)   "/>
    <n v="151059"/>
    <m/>
    <n v="91284"/>
    <n v="214.9"/>
    <n v="0"/>
    <n v="15"/>
    <s v="RELEASED FOR SHIPMENT         "/>
    <n v="229.9"/>
    <x v="2"/>
    <s v="ACT"/>
    <x v="0"/>
  </r>
  <r>
    <s v="05/09/2015-11/09/2015"/>
    <x v="10"/>
    <x v="1"/>
    <x v="5"/>
    <x v="0"/>
    <s v="BF39DXP REV    "/>
    <x v="14"/>
    <d v="2015-09-07T00:00:00"/>
    <n v="370"/>
    <n v="136.58000000000001"/>
    <n v="50534.600000000006"/>
    <s v="NINGBO, CHINA                                "/>
    <s v="SIMON, SUNNY (EM)   "/>
    <n v="151060"/>
    <m/>
    <n v="91285"/>
    <n v="252.7"/>
    <n v="0"/>
    <n v="15"/>
    <s v="RELEASED FOR SHIPMENT         "/>
    <n v="267.7"/>
    <x v="2"/>
    <s v="ACT"/>
    <x v="0"/>
  </r>
  <r>
    <s v="05/09/2015-11/09/2015"/>
    <x v="10"/>
    <x v="1"/>
    <x v="5"/>
    <x v="0"/>
    <s v="DF3215 (REV 15)"/>
    <x v="14"/>
    <d v="2015-09-08T00:00:00"/>
    <n v="180"/>
    <n v="163.44"/>
    <n v="29419.200000000001"/>
    <s v="NINGBO, CHINA                                "/>
    <s v="SUNNY, SIMON (EM)   "/>
    <n v="151112"/>
    <m/>
    <n v="91286"/>
    <n v="147.1"/>
    <n v="0"/>
    <n v="15"/>
    <s v="RELEASED FOR SHIPMENT         "/>
    <n v="162.1"/>
    <x v="2"/>
    <s v="ACT"/>
    <x v="0"/>
  </r>
  <r>
    <s v="05/09/2015-11/09/2015"/>
    <x v="10"/>
    <x v="1"/>
    <x v="5"/>
    <x v="0"/>
    <s v="DMCS13R        "/>
    <x v="14"/>
    <d v="2015-09-08T00:00:00"/>
    <n v="1200"/>
    <n v="31.05"/>
    <n v="37260"/>
    <s v="NINGBO, CHINA                                "/>
    <s v="JOYCE, JERRY (EM)   "/>
    <n v="151113"/>
    <m/>
    <n v="91287"/>
    <n v="186.3"/>
    <n v="0"/>
    <n v="15"/>
    <s v="RELEASED FOR SHIPMENT         "/>
    <n v="201.3"/>
    <x v="2"/>
    <s v="ACT"/>
    <x v="0"/>
  </r>
  <r>
    <s v="05/09/2015-11/09/2015"/>
    <x v="10"/>
    <x v="1"/>
    <x v="5"/>
    <x v="0"/>
    <s v="BLF34          "/>
    <x v="14"/>
    <d v="2015-09-09T00:00:00"/>
    <n v="324"/>
    <n v="123.1"/>
    <n v="39884.400000000001"/>
    <s v="NINGBO, CHINA                                "/>
    <s v="SUNNY, BETTY (EM)   "/>
    <n v="151196"/>
    <m/>
    <n v="91288"/>
    <n v="199.4"/>
    <n v="0"/>
    <n v="15"/>
    <s v="RELEASED FOR SHIPMENT         "/>
    <n v="214.4"/>
    <x v="2"/>
    <s v="ACT"/>
    <x v="0"/>
  </r>
  <r>
    <s v="05/09/2015-11/09/2015"/>
    <x v="10"/>
    <x v="1"/>
    <x v="5"/>
    <x v="0"/>
    <s v="DF2524G        "/>
    <x v="14"/>
    <d v="2015-09-10T00:00:00"/>
    <n v="250"/>
    <n v="59.96"/>
    <n v="14990"/>
    <s v="NINGBO, CHINA                                "/>
    <s v="ALAN JERRY (EM)     "/>
    <n v="151228"/>
    <m/>
    <n v="91289"/>
    <n v="80"/>
    <n v="0"/>
    <n v="15"/>
    <s v="RELEASED FOR SHIPMENT         "/>
    <n v="95"/>
    <x v="2"/>
    <s v="ACT"/>
    <x v="0"/>
  </r>
  <r>
    <s v="05/09/2015-11/09/2015"/>
    <x v="10"/>
    <x v="1"/>
    <x v="5"/>
    <x v="0"/>
    <s v="TDS8515TB      "/>
    <x v="14"/>
    <d v="2015-09-10T00:00:00"/>
    <n v="5"/>
    <n v="119.42"/>
    <n v="597.1"/>
    <s v="NINGBO, CHINA                                "/>
    <s v="SUNNY, ALAN (EM)    "/>
    <n v="151231"/>
    <m/>
    <n v="91291"/>
    <n v="80"/>
    <n v="0"/>
    <n v="15"/>
    <s v="RELEASED FOR SHIPMENT         "/>
    <n v="95"/>
    <x v="2"/>
    <s v="ACT"/>
    <x v="0"/>
  </r>
  <r>
    <s v="12/09/2015-18/09/2015"/>
    <x v="10"/>
    <x v="1"/>
    <x v="5"/>
    <x v="0"/>
    <s v="EUH08B24CT     "/>
    <x v="32"/>
    <d v="2015-09-11T00:00:00"/>
    <n v="25"/>
    <n v="150.77000000000001"/>
    <n v="3769.2500000000005"/>
    <s v="SHENZHEN, CHINA                              "/>
    <s v="BETTY,CELIA (DYLAN) "/>
    <n v="151299"/>
    <m/>
    <n v="91400"/>
    <n v="100"/>
    <n v="0"/>
    <n v="15"/>
    <s v="RELEASED FOR SHIPMENT         "/>
    <n v="115"/>
    <x v="2"/>
    <s v="ACT"/>
    <x v="0"/>
  </r>
  <r>
    <s v="12/09/2015-18/09/2015"/>
    <x v="10"/>
    <x v="1"/>
    <x v="5"/>
    <x v="0"/>
    <s v="EUH05B34CT     "/>
    <x v="32"/>
    <d v="2015-09-11T00:00:00"/>
    <n v="25"/>
    <n v="125.18"/>
    <n v="3129.5"/>
    <s v="SHENZHEN, CHINA                              "/>
    <s v="CELAI, BETTY (DYLAN)"/>
    <n v="151301"/>
    <m/>
    <n v="91401"/>
    <n v="100"/>
    <n v="0"/>
    <n v="15"/>
    <s v="RELEASED FOR SHIPMENT         "/>
    <n v="115"/>
    <x v="2"/>
    <s v="ACT"/>
    <x v="0"/>
  </r>
  <r>
    <s v="12/09/2015-18/09/2015"/>
    <x v="10"/>
    <x v="1"/>
    <x v="5"/>
    <x v="0"/>
    <s v="EUH05B41T      "/>
    <x v="32"/>
    <d v="2015-09-11T00:00:00"/>
    <n v="25"/>
    <n v="117.17"/>
    <n v="2929.25"/>
    <s v="SHENZHEN, CHINA                              "/>
    <s v="BETTY, CELIA (DYLAN)"/>
    <n v="151302"/>
    <m/>
    <n v="91402"/>
    <n v="100"/>
    <n v="0"/>
    <n v="15"/>
    <s v="RELEASED FOR SHIPMENT         "/>
    <n v="115"/>
    <x v="2"/>
    <s v="ACT"/>
    <x v="0"/>
  </r>
  <r>
    <s v="12/09/2015-18/09/2015"/>
    <x v="10"/>
    <x v="1"/>
    <x v="5"/>
    <x v="0"/>
    <s v="FFIH15A31      "/>
    <x v="32"/>
    <d v="2015-09-11T00:00:00"/>
    <n v="25"/>
    <n v="46.75"/>
    <n v="1168.75"/>
    <s v="SHENZHEN, CHINA                              "/>
    <s v="CELIA,BETTY (DYLAN) "/>
    <n v="151303"/>
    <m/>
    <n v="91403"/>
    <n v="100"/>
    <n v="0"/>
    <n v="15"/>
    <s v="RELEASED FOR SHIPMENT         "/>
    <n v="115"/>
    <x v="2"/>
    <s v="ACT"/>
    <x v="0"/>
  </r>
  <r>
    <s v="12/09/2015-18/09/2015"/>
    <x v="10"/>
    <x v="1"/>
    <x v="5"/>
    <x v="0"/>
    <s v="EWA30C21       "/>
    <x v="32"/>
    <d v="2015-09-14T00:00:00"/>
    <n v="25"/>
    <n v="127.95"/>
    <n v="3198.75"/>
    <s v="SHENZHEN, CHINA                              "/>
    <s v="APPLE, CELIA (EM)   "/>
    <n v="151329"/>
    <m/>
    <n v="91404"/>
    <n v="100"/>
    <n v="0"/>
    <n v="15"/>
    <s v="RELEASED FOR SHIPMENT         "/>
    <n v="115"/>
    <x v="2"/>
    <s v="ACT"/>
    <x v="0"/>
  </r>
  <r>
    <s v="12/09/2015-18/09/2015"/>
    <x v="10"/>
    <x v="1"/>
    <x v="5"/>
    <x v="0"/>
    <s v="EWA15C21       "/>
    <x v="32"/>
    <d v="2015-09-14T00:00:00"/>
    <n v="25"/>
    <n v="86.31"/>
    <n v="2157.75"/>
    <s v="SHENZHEN, CHINA                              "/>
    <s v="CELIA,APPLE (EM)    "/>
    <n v="151330"/>
    <m/>
    <n v="91405"/>
    <n v="100"/>
    <n v="0"/>
    <n v="15"/>
    <s v="REJECTED FOR SHIPMENT         "/>
    <n v="115"/>
    <x v="2"/>
    <s v="ACT"/>
    <x v="0"/>
  </r>
  <r>
    <s v="12/09/2015-18/09/2015"/>
    <x v="10"/>
    <x v="1"/>
    <x v="5"/>
    <x v="0"/>
    <s v="EWA20C31       "/>
    <x v="32"/>
    <d v="2015-09-14T00:00:00"/>
    <n v="25"/>
    <n v="86.31"/>
    <n v="2157.75"/>
    <s v="SHENZHEN, CHINA                              "/>
    <s v="APPLE,COCO (EM)     "/>
    <n v="151331"/>
    <m/>
    <n v="91406"/>
    <n v="100"/>
    <n v="0"/>
    <n v="15"/>
    <s v="REJECTED FOR SHIPMENT         "/>
    <n v="115"/>
    <x v="2"/>
    <s v="ACT"/>
    <x v="0"/>
  </r>
  <r>
    <s v="12/09/2015-18/09/2015"/>
    <x v="10"/>
    <x v="1"/>
    <x v="5"/>
    <x v="0"/>
    <s v="CKHA20D31      "/>
    <x v="32"/>
    <d v="2015-09-14T00:00:00"/>
    <n v="225"/>
    <n v="38.14"/>
    <n v="8581.5"/>
    <s v="SHENZHEN, CHINA                              "/>
    <s v="APPLE,COCO (EM)     "/>
    <n v="151332"/>
    <m/>
    <n v="91407"/>
    <n v="100"/>
    <n v="0"/>
    <n v="15"/>
    <s v="RELEASED FOR SHIPMENT         "/>
    <n v="115"/>
    <x v="2"/>
    <s v="ACT"/>
    <x v="0"/>
  </r>
  <r>
    <s v="12/09/2015-18/09/2015"/>
    <x v="10"/>
    <x v="1"/>
    <x v="5"/>
    <x v="0"/>
    <s v="RFI815D31W     "/>
    <x v="32"/>
    <d v="2015-09-15T00:00:00"/>
    <n v="25"/>
    <n v="65.12"/>
    <n v="1628"/>
    <s v="SHENZHEN, CHINA                              "/>
    <s v="APPLE CELIA (EM)    "/>
    <n v="151383"/>
    <m/>
    <n v="91408"/>
    <n v="100"/>
    <n v="0"/>
    <n v="22.5"/>
    <s v="RELEASED FOR SHIPMENT         "/>
    <n v="122.5"/>
    <x v="2"/>
    <s v="ACT"/>
    <x v="0"/>
  </r>
  <r>
    <s v="12/09/2015-18/09/2015"/>
    <x v="10"/>
    <x v="1"/>
    <x v="5"/>
    <x v="0"/>
    <s v="DGWH4031       "/>
    <x v="32"/>
    <d v="2015-09-15T00:00:00"/>
    <n v="800"/>
    <n v="41.9"/>
    <n v="33520"/>
    <s v="SHENZHEN, CHINA                              "/>
    <s v="CELIA, APPLE (EM)   "/>
    <n v="151384"/>
    <m/>
    <n v="91409"/>
    <n v="200"/>
    <n v="0"/>
    <n v="22.5"/>
    <s v="RELEASED FOR SHIPMENT         "/>
    <n v="222.5"/>
    <x v="2"/>
    <s v="ACT"/>
    <x v="0"/>
  </r>
  <r>
    <s v="12/09/2015-18/09/2015"/>
    <x v="10"/>
    <x v="1"/>
    <x v="5"/>
    <x v="0"/>
    <s v="DM25-1571ST    "/>
    <x v="31"/>
    <d v="2015-09-17T00:00:00"/>
    <n v="300"/>
    <n v="127.8"/>
    <n v="38340"/>
    <s v="FUZHOU, CHINA                                "/>
    <s v="SALLY (EM)          "/>
    <n v="151441"/>
    <m/>
    <n v="91410"/>
    <n v="200"/>
    <n v="45"/>
    <n v="100"/>
    <s v="RELEASED FOR SHIPMENT         "/>
    <n v="345"/>
    <x v="2"/>
    <s v="ACT"/>
    <x v="0"/>
  </r>
  <r>
    <s v="12/09/2015-18/09/2015"/>
    <x v="10"/>
    <x v="1"/>
    <x v="5"/>
    <x v="0"/>
    <s v="DFP26L-1480W   "/>
    <x v="14"/>
    <d v="2015-09-11T00:00:00"/>
    <n v="123"/>
    <n v="179.23"/>
    <n v="22045.289999999997"/>
    <s v="NINGBO, CHINA                                "/>
    <s v="JOYCE (EM)          "/>
    <n v="151269"/>
    <m/>
    <n v="91411"/>
    <n v="110.2"/>
    <n v="0"/>
    <n v="15"/>
    <s v="RELEASED FOR SHIPMENT         "/>
    <n v="125.2"/>
    <x v="2"/>
    <s v="ACT"/>
    <x v="0"/>
  </r>
  <r>
    <s v="12/09/2015-18/09/2015"/>
    <x v="10"/>
    <x v="1"/>
    <x v="5"/>
    <x v="0"/>
    <s v="DWF3651B       "/>
    <x v="14"/>
    <d v="2015-09-11T00:00:00"/>
    <n v="325"/>
    <n v="110.44"/>
    <n v="35893"/>
    <s v="NINGBO, CHINA                                "/>
    <s v="SUNNY, PERRY (EM)   "/>
    <n v="151270"/>
    <m/>
    <n v="91412"/>
    <n v="179.5"/>
    <n v="0"/>
    <n v="15"/>
    <s v="RELEASED FOR SHIPMENT         "/>
    <n v="194.5"/>
    <x v="2"/>
    <s v="ACT"/>
    <x v="0"/>
  </r>
  <r>
    <s v="12/09/2015-18/09/2015"/>
    <x v="10"/>
    <x v="1"/>
    <x v="5"/>
    <x v="0"/>
    <s v="BLF50          "/>
    <x v="14"/>
    <d v="2015-09-11T00:00:00"/>
    <n v="380"/>
    <n v="150.72999999999999"/>
    <n v="57277.399999999994"/>
    <s v="NINGBO, CHINA                                "/>
    <s v="PERRY, LAKE (EM)    "/>
    <n v="151271"/>
    <m/>
    <n v="91413"/>
    <n v="286.39999999999998"/>
    <n v="0"/>
    <n v="15"/>
    <s v="RELEASED FOR SHIPMENT         "/>
    <n v="301.39999999999998"/>
    <x v="2"/>
    <s v="ACT"/>
    <x v="0"/>
  </r>
  <r>
    <s v="12/09/2015-18/09/2015"/>
    <x v="10"/>
    <x v="1"/>
    <x v="5"/>
    <x v="0"/>
    <s v="DF3015         "/>
    <x v="14"/>
    <d v="2015-09-12T00:00:00"/>
    <n v="546"/>
    <n v="132.13"/>
    <n v="72142.98"/>
    <s v="NINGBO, CHINA                                "/>
    <s v="SUNNY, PERRY (CK)   "/>
    <n v="151294"/>
    <m/>
    <n v="91414"/>
    <n v="360.7"/>
    <n v="0"/>
    <n v="15"/>
    <s v="RELEASED FOR SHIPMENT         "/>
    <n v="375.7"/>
    <x v="2"/>
    <s v="ACT"/>
    <x v="0"/>
  </r>
  <r>
    <s v="12/09/2015-18/09/2015"/>
    <x v="10"/>
    <x v="1"/>
    <x v="5"/>
    <x v="0"/>
    <s v="DF3033ST       "/>
    <x v="14"/>
    <d v="2015-09-12T00:00:00"/>
    <n v="305"/>
    <n v="116.86"/>
    <n v="35642.300000000003"/>
    <s v="NINGBO, CHINA                                "/>
    <s v="SIMON, RONNIE (CK)  "/>
    <n v="151295"/>
    <m/>
    <n v="91415"/>
    <n v="178.2"/>
    <n v="0"/>
    <n v="15"/>
    <s v="RELEASED FOR SHIPMENT         "/>
    <n v="193.2"/>
    <x v="2"/>
    <s v="ACT"/>
    <x v="0"/>
  </r>
  <r>
    <s v="12/09/2015-18/09/2015"/>
    <x v="10"/>
    <x v="1"/>
    <x v="5"/>
    <x v="0"/>
    <s v="DFP20L-1332BW  "/>
    <x v="14"/>
    <d v="2015-09-12T00:00:00"/>
    <n v="100"/>
    <n v="112.32"/>
    <n v="11232"/>
    <s v="NING BO, CHINA                               "/>
    <s v="JOYCE (CK)          "/>
    <n v="151296"/>
    <m/>
    <n v="91416"/>
    <n v="80"/>
    <n v="0"/>
    <n v="15"/>
    <s v="RELEASED FOR SHIPMENT         "/>
    <n v="95"/>
    <x v="2"/>
    <s v="ACT"/>
    <x v="0"/>
  </r>
  <r>
    <s v="12/09/2015-18/09/2015"/>
    <x v="10"/>
    <x v="1"/>
    <x v="5"/>
    <x v="0"/>
    <s v="DFG3033 (REV05)"/>
    <x v="14"/>
    <d v="2015-09-14T00:00:00"/>
    <n v="120"/>
    <n v="106.57"/>
    <n v="12788.4"/>
    <s v="NINGBO, CHINA                                "/>
    <s v="SIMON, PERRY (CK)   "/>
    <n v="151338"/>
    <m/>
    <n v="91417"/>
    <n v="160"/>
    <n v="0"/>
    <n v="15"/>
    <s v="RELEASED FOR SHIPMENT         "/>
    <n v="175"/>
    <x v="2"/>
    <s v="ACT"/>
    <x v="0"/>
  </r>
  <r>
    <s v="12/09/2015-18/09/2015"/>
    <x v="10"/>
    <x v="1"/>
    <x v="5"/>
    <x v="0"/>
    <s v="TDS8515TC      "/>
    <x v="14"/>
    <d v="2015-09-15T00:00:00"/>
    <n v="84"/>
    <n v="119.42"/>
    <n v="10031.280000000001"/>
    <s v="NING BO, CHINA                               "/>
    <s v="SUNNY, SIMON (CK)   "/>
    <n v="151371"/>
    <m/>
    <n v="91418"/>
    <n v="80"/>
    <n v="0"/>
    <n v="15"/>
    <s v="REJECTED FOR SHIPMENT         "/>
    <n v="95"/>
    <x v="2"/>
    <s v="ACT"/>
    <x v="0"/>
  </r>
  <r>
    <s v="12/09/2015-18/09/2015"/>
    <x v="10"/>
    <x v="1"/>
    <x v="5"/>
    <x v="0"/>
    <s v="TDS8515TB      "/>
    <x v="14"/>
    <d v="2015-09-15T00:00:00"/>
    <n v="84"/>
    <n v="119.42"/>
    <n v="10031.280000000001"/>
    <s v="NING BO, CHINA                               "/>
    <s v="SUNNY, SIMON (CK)   "/>
    <n v="151372"/>
    <m/>
    <n v="91419"/>
    <n v="80"/>
    <n v="0"/>
    <n v="15"/>
    <s v="REJECTED FOR SHIPMENT         "/>
    <n v="95"/>
    <x v="2"/>
    <s v="ACT"/>
    <x v="0"/>
  </r>
  <r>
    <s v="12/09/2015-18/09/2015"/>
    <x v="10"/>
    <x v="1"/>
    <x v="5"/>
    <x v="0"/>
    <s v="DFI23096A      "/>
    <x v="14"/>
    <d v="2015-09-16T00:00:00"/>
    <n v="866"/>
    <n v="60.99"/>
    <n v="52817.340000000004"/>
    <s v="NING BO, CHINA                               "/>
    <s v="SUNNY, ZITA (CK)    "/>
    <n v="151406"/>
    <m/>
    <n v="91420"/>
    <n v="264.10000000000002"/>
    <n v="0"/>
    <n v="15"/>
    <s v="RELEASED FOR SHIPMENT         "/>
    <n v="279.10000000000002"/>
    <x v="2"/>
    <s v="ACT"/>
    <x v="0"/>
  </r>
  <r>
    <s v="12/09/2015-18/09/2015"/>
    <x v="10"/>
    <x v="1"/>
    <x v="5"/>
    <x v="0"/>
    <s v="DFI23106A      "/>
    <x v="14"/>
    <d v="2015-09-17T00:00:00"/>
    <n v="310"/>
    <n v="79.89"/>
    <n v="24765.9"/>
    <s v="NINGBO, CHINA                                "/>
    <s v="SIMON, ZITA (CK)    "/>
    <n v="151437"/>
    <m/>
    <n v="91421"/>
    <n v="160"/>
    <n v="0"/>
    <n v="15"/>
    <s v="RELEASED FOR SHIPMENT         "/>
    <n v="175"/>
    <x v="2"/>
    <s v="ACT"/>
    <x v="0"/>
  </r>
  <r>
    <s v="12/09/2015-18/09/2015"/>
    <x v="10"/>
    <x v="1"/>
    <x v="5"/>
    <x v="0"/>
    <s v="6901861100     "/>
    <x v="14"/>
    <d v="2015-09-17T00:00:00"/>
    <n v="152"/>
    <n v="0"/>
    <n v="0"/>
    <s v="NINGBO, CHINA                                "/>
    <s v="JOYCE, ZITA (CK)    "/>
    <n v="151444"/>
    <m/>
    <n v="91422"/>
    <n v="80"/>
    <n v="0"/>
    <n v="15"/>
    <s v="RELEASED FOR SHIPMENT         "/>
    <n v="95"/>
    <x v="2"/>
    <s v="ACT"/>
    <x v="0"/>
  </r>
  <r>
    <s v="19/09/2015-25/09/2015"/>
    <x v="10"/>
    <x v="1"/>
    <x v="5"/>
    <x v="0"/>
    <s v="PF3033HG       "/>
    <x v="31"/>
    <d v="2015-09-21T00:00:00"/>
    <n v="337"/>
    <n v="122.04"/>
    <n v="41127.480000000003"/>
    <s v="FUZHOU, CHINA                                "/>
    <s v="SALLY (EM)          "/>
    <n v="151587"/>
    <m/>
    <n v="91632"/>
    <n v="205.6"/>
    <n v="45"/>
    <n v="100"/>
    <s v="RELEASED FOR SHIPMENT         "/>
    <n v="350.6"/>
    <x v="2"/>
    <s v="ACT"/>
    <x v="0"/>
  </r>
  <r>
    <s v="19/09/2015-25/09/2015"/>
    <x v="10"/>
    <x v="1"/>
    <x v="5"/>
    <x v="0"/>
    <s v="EF2570G        "/>
    <x v="51"/>
    <d v="2015-09-23T00:00:00"/>
    <n v="1830"/>
    <n v="65"/>
    <n v="118950"/>
    <s v="ZHONGSHAN, CHINA                             "/>
    <s v="DEMI,LILY (EM)      "/>
    <n v="151662"/>
    <m/>
    <n v="91633"/>
    <n v="594.75"/>
    <n v="0"/>
    <n v="50"/>
    <s v="RELEASED FOR SHIPMENT         "/>
    <n v="644.75"/>
    <x v="2"/>
    <s v="ACT"/>
    <x v="0"/>
  </r>
  <r>
    <s v="19/09/2015-25/09/2015"/>
    <x v="10"/>
    <x v="1"/>
    <x v="5"/>
    <x v="0"/>
    <s v="RCH5031CXW     "/>
    <x v="41"/>
    <d v="2015-09-22T00:00:00"/>
    <n v="1818"/>
    <n v="87.84"/>
    <n v="159693.12"/>
    <s v="DONGGUAN, CHINA                              "/>
    <s v="CELIA, BETTY (EM)   "/>
    <n v="151608"/>
    <m/>
    <n v="91634"/>
    <n v="798.5"/>
    <n v="0"/>
    <n v="60"/>
    <s v="RELEASED FOR SHIPMENT         "/>
    <n v="858.5"/>
    <x v="2"/>
    <s v="ACT"/>
    <x v="0"/>
  </r>
  <r>
    <s v="19/09/2015-25/09/2015"/>
    <x v="10"/>
    <x v="1"/>
    <x v="5"/>
    <x v="0"/>
    <s v="EWA15C11       "/>
    <x v="32"/>
    <d v="2015-09-23T00:00:00"/>
    <n v="50"/>
    <n v="86.31"/>
    <n v="4315.5"/>
    <s v="SHENZHEN, CHINA                              "/>
    <s v="CELAI, EVA (EM)     "/>
    <n v="151658"/>
    <m/>
    <n v="91635"/>
    <n v="100"/>
    <n v="0"/>
    <n v="15"/>
    <s v="RELEASED FOR SHIPMENT         "/>
    <n v="115"/>
    <x v="2"/>
    <s v="ACT"/>
    <x v="0"/>
  </r>
  <r>
    <s v="19/09/2015-25/09/2015"/>
    <x v="10"/>
    <x v="1"/>
    <x v="5"/>
    <x v="0"/>
    <s v="EUH05B21T      "/>
    <x v="32"/>
    <d v="2015-09-23T00:00:00"/>
    <n v="25"/>
    <n v="106.55"/>
    <n v="2663.75"/>
    <s v="SHENZHEN, CHINA                              "/>
    <s v="CELIA, BETTY (EM)   "/>
    <n v="151659"/>
    <m/>
    <n v="91636"/>
    <n v="100"/>
    <n v="0"/>
    <n v="15"/>
    <s v="RELEASED FOR SHIPMENT         "/>
    <n v="115"/>
    <x v="2"/>
    <s v="ACT"/>
    <x v="0"/>
  </r>
  <r>
    <s v="19/09/2015-25/09/2015"/>
    <x v="10"/>
    <x v="1"/>
    <x v="5"/>
    <x v="0"/>
    <s v="EUH08B84CT     "/>
    <x v="32"/>
    <d v="2015-09-23T00:00:00"/>
    <n v="25"/>
    <n v="161.38999999999999"/>
    <n v="4034.7499999999995"/>
    <s v="SHENZHEN, CHINA                              "/>
    <s v="EVA, CELIA (EM)     "/>
    <n v="151660"/>
    <m/>
    <n v="91637"/>
    <n v="100"/>
    <n v="0"/>
    <n v="15"/>
    <s v="RELEASED FOR SHIPMENT         "/>
    <n v="115"/>
    <x v="2"/>
    <s v="ACT"/>
    <x v="0"/>
  </r>
  <r>
    <s v="19/09/2015-25/09/2015"/>
    <x v="10"/>
    <x v="1"/>
    <x v="5"/>
    <x v="0"/>
    <s v="EUH08B74CT     "/>
    <x v="32"/>
    <d v="2015-09-23T00:00:00"/>
    <n v="25"/>
    <n v="161.38999999999999"/>
    <n v="4034.7499999999995"/>
    <s v="SHENZHEN, CHINA                              "/>
    <s v="CELIA, EVA (EM)     "/>
    <n v="151661"/>
    <m/>
    <n v="91638"/>
    <n v="100"/>
    <n v="0"/>
    <n v="15"/>
    <s v="RELEASED FOR SHIPMENT         "/>
    <n v="115"/>
    <x v="2"/>
    <s v="ACT"/>
    <x v="0"/>
  </r>
  <r>
    <s v="19/09/2015-25/09/2015"/>
    <x v="10"/>
    <x v="1"/>
    <x v="5"/>
    <x v="0"/>
    <s v="EUH10B74CT     "/>
    <x v="32"/>
    <d v="2015-09-24T00:00:00"/>
    <n v="75"/>
    <n v="161.41"/>
    <n v="12105.75"/>
    <s v="SHENZHEN, CHINA                              "/>
    <s v="EVA, APPLE (EM)     "/>
    <n v="151695"/>
    <m/>
    <n v="91639"/>
    <n v="100"/>
    <n v="0"/>
    <n v="15"/>
    <s v="RELEASED FOR SHIPMENT         "/>
    <n v="115"/>
    <x v="2"/>
    <s v="ACT"/>
    <x v="0"/>
  </r>
  <r>
    <s v="19/09/2015-25/09/2015"/>
    <x v="10"/>
    <x v="1"/>
    <x v="5"/>
    <x v="0"/>
    <s v="RFI820D31W     "/>
    <x v="32"/>
    <d v="2015-09-24T00:00:00"/>
    <n v="25"/>
    <n v="65.12"/>
    <n v="1628"/>
    <s v="SHENZHEN, CHINA                              "/>
    <s v="APPLE, EVA (EM)     "/>
    <n v="151696"/>
    <m/>
    <n v="91640"/>
    <n v="100"/>
    <n v="0"/>
    <n v="15"/>
    <s v="RELEASED FOR SHIPMENT         "/>
    <n v="115"/>
    <x v="2"/>
    <s v="ACT"/>
    <x v="0"/>
  </r>
  <r>
    <s v="19/09/2015-25/09/2015"/>
    <x v="10"/>
    <x v="1"/>
    <x v="5"/>
    <x v="0"/>
    <s v="EWA40C31       "/>
    <x v="32"/>
    <d v="2015-09-24T00:00:00"/>
    <n v="50"/>
    <n v="133.28"/>
    <n v="6664"/>
    <s v="SHENZHEN, CHINA                              "/>
    <s v="APPLE, EVA (EM)     "/>
    <n v="151697"/>
    <m/>
    <n v="91641"/>
    <n v="100"/>
    <n v="0"/>
    <n v="15"/>
    <s v="RELEASED FOR SHIPMENT         "/>
    <n v="115"/>
    <x v="2"/>
    <s v="ACT"/>
    <x v="0"/>
  </r>
  <r>
    <s v="19/09/2015-25/09/2015"/>
    <x v="10"/>
    <x v="1"/>
    <x v="5"/>
    <x v="0"/>
    <s v="SAM-B-5000B    "/>
    <x v="33"/>
    <d v="2015-09-18T00:00:00"/>
    <n v="178"/>
    <n v="293.14"/>
    <n v="52178.92"/>
    <s v="DONGGUAN, CHINA                              "/>
    <s v="TINA (CK)           "/>
    <n v="151480"/>
    <m/>
    <n v="91642"/>
    <n v="260.89999999999998"/>
    <n v="0"/>
    <n v="40"/>
    <s v="RELEASED FOR SHIPMENT         "/>
    <n v="300.89999999999998"/>
    <x v="2"/>
    <s v="ACT"/>
    <x v="0"/>
  </r>
  <r>
    <s v="19/09/2015-25/09/2015"/>
    <x v="10"/>
    <x v="1"/>
    <x v="5"/>
    <x v="0"/>
    <s v="DM50-1393E     "/>
    <x v="33"/>
    <d v="2015-09-24T00:00:00"/>
    <n v="56"/>
    <n v="267.22000000000003"/>
    <n v="14964.320000000002"/>
    <s v="DONGGUAN, CHINA                              "/>
    <s v="TIN A (EM)          "/>
    <n v="151688"/>
    <m/>
    <n v="91643"/>
    <n v="200"/>
    <n v="0"/>
    <n v="40"/>
    <s v="RELEASED FOR SHIPMENT         "/>
    <n v="240"/>
    <x v="2"/>
    <s v="ACT"/>
    <x v="0"/>
  </r>
  <r>
    <s v="19/09/2015-25/09/2015"/>
    <x v="10"/>
    <x v="1"/>
    <x v="5"/>
    <x v="0"/>
    <s v="6901740259     "/>
    <x v="14"/>
    <d v="2015-09-19T00:00:00"/>
    <n v="240"/>
    <n v="0"/>
    <n v="0"/>
    <s v="NINGBO, CHINA                                "/>
    <s v="JOYCE, SIMON (CK)   "/>
    <n v="151500"/>
    <m/>
    <n v="91646"/>
    <n v="80"/>
    <n v="0"/>
    <n v="15"/>
    <s v="PENDING BUYER'S DECISION      "/>
    <n v="95"/>
    <x v="2"/>
    <s v="ACT"/>
    <x v="0"/>
  </r>
  <r>
    <s v="19/09/2015-25/09/2015"/>
    <x v="10"/>
    <x v="1"/>
    <x v="5"/>
    <x v="0"/>
    <s v="BLF5051        "/>
    <x v="14"/>
    <d v="2015-09-19T00:00:00"/>
    <n v="20"/>
    <n v="166.64"/>
    <n v="3332.7999999999997"/>
    <s v="NINGBO, CHINA                                "/>
    <s v="SUNNY, SIMON (CK)   "/>
    <n v="151501"/>
    <m/>
    <n v="91647"/>
    <n v="80"/>
    <n v="0"/>
    <n v="15"/>
    <s v="RELEASED FOR SHIPMENT         "/>
    <n v="95"/>
    <x v="2"/>
    <s v="ACT"/>
    <x v="0"/>
  </r>
  <r>
    <s v="19/09/2015-25/09/2015"/>
    <x v="10"/>
    <x v="1"/>
    <x v="5"/>
    <x v="0"/>
    <s v="DFG2562 (REV05)"/>
    <x v="14"/>
    <d v="2015-09-19T00:00:00"/>
    <n v="87"/>
    <n v="69.974000000000004"/>
    <n v="6087.7380000000003"/>
    <s v="NINGBO, CHINA                                "/>
    <s v="JOYCE, ZITA (CK)    "/>
    <n v="151503"/>
    <m/>
    <n v="91648"/>
    <n v="80"/>
    <n v="0"/>
    <n v="15"/>
    <s v="RELEASED FOR SHIPMENT         "/>
    <n v="95"/>
    <x v="2"/>
    <s v="ACT"/>
    <x v="0"/>
  </r>
  <r>
    <s v="19/09/2015-25/09/2015"/>
    <x v="10"/>
    <x v="1"/>
    <x v="5"/>
    <x v="0"/>
    <s v="VCX1525        "/>
    <x v="14"/>
    <d v="2015-09-19T00:00:00"/>
    <n v="217"/>
    <n v="64.319999999999993"/>
    <n v="13957.439999999999"/>
    <s v="NINGBO, CHINA                                "/>
    <s v="SUNNY (CK)          "/>
    <n v="151504"/>
    <m/>
    <n v="91649"/>
    <n v="80"/>
    <n v="0"/>
    <n v="15"/>
    <s v="REJECTED FOR SHIPMENT         "/>
    <n v="95"/>
    <x v="2"/>
    <s v="ACT"/>
    <x v="0"/>
  </r>
  <r>
    <s v="19/09/2015-25/09/2015"/>
    <x v="10"/>
    <x v="1"/>
    <x v="5"/>
    <x v="0"/>
    <s v="DM50-1592SM    "/>
    <x v="14"/>
    <d v="2015-09-21T00:00:00"/>
    <n v="150"/>
    <n v="247"/>
    <n v="37050"/>
    <s v="NINGBO, CHINA                                "/>
    <s v="JOYCE (CK)          "/>
    <n v="151555"/>
    <m/>
    <n v="91650"/>
    <n v="185.25"/>
    <n v="0"/>
    <n v="15"/>
    <s v="RELEASED FOR SHIPMENT         "/>
    <n v="200.25"/>
    <x v="2"/>
    <s v="ACT"/>
    <x v="0"/>
  </r>
  <r>
    <s v="19/09/2015-25/09/2015"/>
    <x v="10"/>
    <x v="1"/>
    <x v="5"/>
    <x v="0"/>
    <s v="6908931359     "/>
    <x v="14"/>
    <d v="2015-09-22T00:00:00"/>
    <n v="878"/>
    <n v="0"/>
    <n v="0"/>
    <s v="NINGBO, CHINA                                "/>
    <s v="JOYCE, SIMON (CK)   "/>
    <n v="151612"/>
    <m/>
    <n v="91651"/>
    <n v="160"/>
    <n v="0"/>
    <n v="15"/>
    <s v="RELEASED FOR SHIPMENT         "/>
    <n v="175"/>
    <x v="2"/>
    <s v="ACT"/>
    <x v="0"/>
  </r>
  <r>
    <s v="19/09/2015-25/09/2015"/>
    <x v="10"/>
    <x v="1"/>
    <x v="5"/>
    <x v="0"/>
    <s v="DF2600L        "/>
    <x v="14"/>
    <d v="2015-09-23T00:00:00"/>
    <n v="996"/>
    <n v="72.12"/>
    <n v="71831.520000000004"/>
    <s v="NINGBO, CHINA                                "/>
    <s v="JOYCE, ZITA (CK)    "/>
    <n v="151656"/>
    <m/>
    <n v="91652"/>
    <n v="359.2"/>
    <n v="0"/>
    <n v="15"/>
    <s v="RELEASED FOR SHIPMENT         "/>
    <n v="374.2"/>
    <x v="2"/>
    <s v="ACT"/>
    <x v="0"/>
  </r>
  <r>
    <s v="19/09/2015-25/09/2015"/>
    <x v="10"/>
    <x v="1"/>
    <x v="5"/>
    <x v="0"/>
    <s v="DFI23106A      "/>
    <x v="14"/>
    <d v="2015-09-23T00:00:00"/>
    <n v="499"/>
    <n v="79.89"/>
    <n v="39865.11"/>
    <s v="NINGBO, CHINA                                "/>
    <s v="SUNNY, ZITA (CK)    "/>
    <n v="151657"/>
    <m/>
    <n v="91653"/>
    <n v="199.3"/>
    <n v="0"/>
    <n v="15"/>
    <s v="RELEASED FOR SHIPMENT         "/>
    <n v="214.3"/>
    <x v="2"/>
    <s v="ACT"/>
    <x v="0"/>
  </r>
  <r>
    <s v="19/09/2015-25/09/2015"/>
    <x v="10"/>
    <x v="1"/>
    <x v="5"/>
    <x v="0"/>
    <s v="BLF50          "/>
    <x v="14"/>
    <d v="2015-09-24T00:00:00"/>
    <n v="718"/>
    <n v="150.72999999999999"/>
    <n v="108224.14"/>
    <s v="NINGBO, CHINA                                "/>
    <s v="PHONE, ZITA (CK)    "/>
    <n v="151702"/>
    <m/>
    <n v="91654"/>
    <n v="541.1"/>
    <n v="0"/>
    <n v="15"/>
    <s v="RELEASED FOR SHIPMENT         "/>
    <n v="556.1"/>
    <x v="2"/>
    <s v="ACT"/>
    <x v="0"/>
  </r>
  <r>
    <s v="19/09/2015-25/09/2015"/>
    <x v="10"/>
    <x v="1"/>
    <x v="5"/>
    <x v="0"/>
    <s v="DFI2310        "/>
    <x v="14"/>
    <d v="2015-09-24T00:00:00"/>
    <n v="1154"/>
    <n v="77.02"/>
    <n v="88881.08"/>
    <s v="NING BO, CHINA                               "/>
    <s v="SUNNY, ZITA (CK)    "/>
    <n v="151703"/>
    <m/>
    <n v="91655"/>
    <n v="444.4"/>
    <n v="0"/>
    <n v="15"/>
    <s v="PENDING BUYER'S DECISION      "/>
    <n v="459.4"/>
    <x v="2"/>
    <s v="ACT"/>
    <x v="0"/>
  </r>
  <r>
    <s v="26/09/2015-30/09/2015"/>
    <x v="10"/>
    <x v="1"/>
    <x v="5"/>
    <x v="0"/>
    <s v="PF2325HG       "/>
    <x v="31"/>
    <d v="2015-09-29T00:00:00"/>
    <n v="524"/>
    <n v="101.03"/>
    <n v="52939.72"/>
    <s v="FUZHOU, CHINA                                "/>
    <s v="SALLY (EM)          "/>
    <n v="151879"/>
    <m/>
    <n v="91704"/>
    <n v="264.7"/>
    <n v="45"/>
    <n v="100"/>
    <s v="RELEASED FOR SHIPMENT         "/>
    <n v="409.7"/>
    <x v="2"/>
    <s v="ACT"/>
    <x v="0"/>
  </r>
  <r>
    <s v="26/09/2015-30/09/2015"/>
    <x v="10"/>
    <x v="1"/>
    <x v="5"/>
    <x v="0"/>
    <s v="PF2325HL       "/>
    <x v="31"/>
    <d v="2015-09-30T00:00:00"/>
    <n v="524"/>
    <n v="107.7"/>
    <n v="56434.8"/>
    <s v="FUZHOU, CHINA                                "/>
    <s v="SALLY (EM)          "/>
    <n v="151925"/>
    <m/>
    <n v="91705"/>
    <n v="282.2"/>
    <n v="45"/>
    <n v="20"/>
    <s v="RELEASED FOR SHIPMENT         "/>
    <n v="347.2"/>
    <x v="2"/>
    <s v="ACT"/>
    <x v="0"/>
  </r>
  <r>
    <s v="26/09/2015-30/09/2015"/>
    <x v="10"/>
    <x v="1"/>
    <x v="5"/>
    <x v="0"/>
    <s v="EF2870L        "/>
    <x v="51"/>
    <d v="2015-09-26T00:00:00"/>
    <n v="958"/>
    <n v="72"/>
    <n v="68976"/>
    <s v="ZHONGSHAN, CHINA                             "/>
    <s v="DEMI, LILY (DYLAN)  "/>
    <n v="151773"/>
    <m/>
    <n v="91706"/>
    <n v="344.9"/>
    <n v="0"/>
    <n v="50"/>
    <s v="RELEASED FOR SHIPMENT         "/>
    <n v="394.9"/>
    <x v="2"/>
    <s v="ACT"/>
    <x v="0"/>
  </r>
  <r>
    <s v="26/09/2015-30/09/2015"/>
    <x v="10"/>
    <x v="1"/>
    <x v="5"/>
    <x v="0"/>
    <s v="G73            "/>
    <x v="32"/>
    <d v="2015-09-25T00:00:00"/>
    <n v="2275"/>
    <n v="48.73"/>
    <n v="110860.75"/>
    <s v="SHENZHEN, CHINA                              "/>
    <s v="CELIA (DYLAN)       "/>
    <n v="151745"/>
    <m/>
    <n v="91707"/>
    <n v="554.29999999999995"/>
    <n v="0"/>
    <n v="45"/>
    <s v="RELEASED FOR SHIPMENT         "/>
    <n v="599.29999999999995"/>
    <x v="2"/>
    <s v="ACT"/>
    <x v="0"/>
  </r>
  <r>
    <s v="26/09/2015-30/09/2015"/>
    <x v="10"/>
    <x v="1"/>
    <x v="5"/>
    <x v="0"/>
    <s v="RFI820D31W     "/>
    <x v="32"/>
    <d v="2015-09-28T00:00:00"/>
    <n v="25"/>
    <n v="65.12"/>
    <n v="1628"/>
    <s v="SHENHEN, CHINA                               "/>
    <s v="BETTY (EM)          "/>
    <n v="151779"/>
    <m/>
    <n v="91708"/>
    <n v="100"/>
    <n v="0"/>
    <n v="22.5"/>
    <s v="RELEASED FOR SHIPMENT         "/>
    <n v="122.5"/>
    <x v="2"/>
    <s v="ACT"/>
    <x v="0"/>
  </r>
  <r>
    <s v="26/09/2015-30/09/2015"/>
    <x v="10"/>
    <x v="1"/>
    <x v="5"/>
    <x v="0"/>
    <s v="RFI840D31W     "/>
    <x v="32"/>
    <d v="2015-09-28T00:00:00"/>
    <n v="75"/>
    <n v="65.97"/>
    <n v="4947.75"/>
    <s v="SHENZHEN, CHINA                              "/>
    <s v="BETTY (EM)          "/>
    <n v="151780"/>
    <m/>
    <n v="91709"/>
    <n v="100"/>
    <n v="0"/>
    <n v="22.5"/>
    <s v="RELEASED FOR SHIPMENT         "/>
    <n v="122.5"/>
    <x v="2"/>
    <s v="ACT"/>
    <x v="0"/>
  </r>
  <r>
    <s v="26/09/2015-30/09/2015"/>
    <x v="10"/>
    <x v="1"/>
    <x v="5"/>
    <x v="0"/>
    <s v="EUH05B24CT     "/>
    <x v="32"/>
    <d v="2015-09-29T00:00:00"/>
    <n v="25"/>
    <n v="125.18"/>
    <n v="3129.5"/>
    <s v="SHENZHEN, CHINA                              "/>
    <s v="CELIA,BETTY (EM)    "/>
    <n v="151875"/>
    <m/>
    <n v="91710"/>
    <n v="100"/>
    <n v="0"/>
    <n v="15"/>
    <s v="PENDING BUYER'S DECISION      "/>
    <n v="115"/>
    <x v="2"/>
    <s v="ACT"/>
    <x v="0"/>
  </r>
  <r>
    <s v="26/09/2015-30/09/2015"/>
    <x v="10"/>
    <x v="1"/>
    <x v="5"/>
    <x v="0"/>
    <s v="EUH05B31T      "/>
    <x v="32"/>
    <d v="2015-09-29T00:00:00"/>
    <n v="25"/>
    <n v="106.55"/>
    <n v="2663.75"/>
    <s v="SHENZHEN, CHINA                              "/>
    <s v="CELIA, BETTY (EM)   "/>
    <n v="151876"/>
    <m/>
    <n v="91711"/>
    <n v="100"/>
    <n v="0"/>
    <n v="15"/>
    <s v="RELEASED FOR SHIPMENT         "/>
    <n v="115"/>
    <x v="2"/>
    <s v="ACT"/>
    <x v="0"/>
  </r>
  <r>
    <s v="26/09/2015-30/09/2015"/>
    <x v="10"/>
    <x v="1"/>
    <x v="5"/>
    <x v="0"/>
    <s v="EUH05B34CT     "/>
    <x v="32"/>
    <d v="2015-09-29T00:00:00"/>
    <n v="25"/>
    <n v="125.18"/>
    <n v="3129.5"/>
    <s v="SHENZHEN, CHINA                              "/>
    <s v="BETTY,JASON (EM)    "/>
    <n v="151877"/>
    <m/>
    <n v="91712"/>
    <n v="100"/>
    <n v="0"/>
    <n v="15"/>
    <s v="RELEASED FOR SHIPMENT         "/>
    <n v="115"/>
    <x v="2"/>
    <s v="ACT"/>
    <x v="0"/>
  </r>
  <r>
    <s v="26/09/2015-30/09/2015"/>
    <x v="10"/>
    <x v="1"/>
    <x v="5"/>
    <x v="0"/>
    <s v="EUH10B34CT     "/>
    <x v="32"/>
    <d v="2015-09-29T00:00:00"/>
    <n v="100"/>
    <n v="165.29"/>
    <n v="16529"/>
    <s v="SHENZHEN, CHINA                              "/>
    <s v="BETTY,JASON (EM)    "/>
    <n v="151878"/>
    <m/>
    <n v="91713"/>
    <n v="100"/>
    <n v="0"/>
    <n v="15"/>
    <s v="RELEASED FOR SHIPMENT         "/>
    <n v="115"/>
    <x v="2"/>
    <s v="ACT"/>
    <x v="0"/>
  </r>
  <r>
    <s v="26/09/2015-30/09/2015"/>
    <x v="10"/>
    <x v="1"/>
    <x v="5"/>
    <x v="0"/>
    <s v="DM33-1246WAL   "/>
    <x v="33"/>
    <d v="2015-09-25T00:00:00"/>
    <n v="172"/>
    <n v="261.36"/>
    <n v="44953.920000000006"/>
    <s v="DONG GUAN, CHINA                             "/>
    <s v="JULIE (DYLAN)       "/>
    <n v="151746"/>
    <m/>
    <n v="91714"/>
    <n v="224.8"/>
    <n v="0"/>
    <n v="40"/>
    <s v="RELEASED FOR SHIPMENT         "/>
    <n v="264.8"/>
    <x v="2"/>
    <s v="ACT"/>
    <x v="0"/>
  </r>
  <r>
    <s v="26/09/2015-30/09/2015"/>
    <x v="10"/>
    <x v="1"/>
    <x v="5"/>
    <x v="0"/>
    <s v="DFP26L-1478W   "/>
    <x v="14"/>
    <d v="2015-09-25T00:00:00"/>
    <n v="324"/>
    <n v="146.76"/>
    <n v="47550.239999999998"/>
    <s v="NINGBO, CHINA                                "/>
    <s v="JOYCE, ERIC (CK)    "/>
    <n v="151734"/>
    <m/>
    <n v="91715"/>
    <n v="237.75"/>
    <n v="0"/>
    <n v="15"/>
    <s v="RELEASED FOR SHIPMENT         "/>
    <n v="252.75"/>
    <x v="2"/>
    <s v="ACT"/>
    <x v="0"/>
  </r>
  <r>
    <s v="26/09/2015-30/09/2015"/>
    <x v="10"/>
    <x v="1"/>
    <x v="5"/>
    <x v="0"/>
    <s v="BLF5051        "/>
    <x v="14"/>
    <d v="2015-09-25T00:00:00"/>
    <n v="191"/>
    <n v="166.64"/>
    <n v="31828.239999999998"/>
    <s v="NINGBO, CHINA                                "/>
    <s v="SUNNY, ALAN (CK)    "/>
    <n v="151735"/>
    <m/>
    <n v="91716"/>
    <n v="159.1"/>
    <n v="0"/>
    <n v="15"/>
    <s v="RELEASED FOR SHIPMENT         "/>
    <n v="174.1"/>
    <x v="2"/>
    <s v="ACT"/>
    <x v="0"/>
  </r>
  <r>
    <s v="26/09/2015-30/09/2015"/>
    <x v="10"/>
    <x v="1"/>
    <x v="5"/>
    <x v="0"/>
    <s v="DFI2309 REV26  "/>
    <x v="14"/>
    <d v="2015-09-26T00:00:00"/>
    <n v="630"/>
    <n v="58.12"/>
    <n v="36615.599999999999"/>
    <s v="NINGBO, CHINA                                "/>
    <s v="JOYCE, ZITA (CK)    "/>
    <n v="151783"/>
    <m/>
    <n v="91717"/>
    <n v="183.1"/>
    <n v="0"/>
    <n v="15"/>
    <s v="RELEASED FOR SHIPMENT         "/>
    <n v="198.1"/>
    <x v="2"/>
    <s v="ACT"/>
    <x v="0"/>
  </r>
  <r>
    <s v="26/09/2015-30/09/2015"/>
    <x v="10"/>
    <x v="1"/>
    <x v="5"/>
    <x v="0"/>
    <s v="DF3033ST       "/>
    <x v="14"/>
    <d v="2015-09-26T00:00:00"/>
    <n v="130"/>
    <n v="116.86"/>
    <n v="15191.8"/>
    <s v="NINGBO, CHINA                                "/>
    <s v="SUNNY, PHONE (MY)   "/>
    <n v="151784"/>
    <m/>
    <n v="91718"/>
    <n v="80"/>
    <n v="0"/>
    <n v="15"/>
    <s v="RELEASED FOR SHIPMENT         "/>
    <n v="95"/>
    <x v="2"/>
    <s v="ACT"/>
    <x v="0"/>
  </r>
  <r>
    <s v="26/09/2015-30/09/2015"/>
    <x v="10"/>
    <x v="1"/>
    <x v="5"/>
    <x v="0"/>
    <s v="DFP26L-1478W   "/>
    <x v="14"/>
    <d v="2015-09-28T00:00:00"/>
    <n v="324"/>
    <n v="146.76"/>
    <n v="47550.239999999998"/>
    <s v="NING BO, CHINA                               "/>
    <s v="JOYCE (DYLAN)       "/>
    <n v="151795"/>
    <m/>
    <n v="91719"/>
    <n v="237.75"/>
    <n v="0"/>
    <n v="15"/>
    <s v="RELEASED FOR SHIPMENT         "/>
    <n v="252.75"/>
    <x v="2"/>
    <s v="ACT"/>
    <x v="0"/>
  </r>
  <r>
    <s v="26/09/2015-30/09/2015"/>
    <x v="10"/>
    <x v="1"/>
    <x v="5"/>
    <x v="0"/>
    <s v="DFI23096A      "/>
    <x v="14"/>
    <d v="2015-09-28T00:00:00"/>
    <n v="300"/>
    <n v="60.99"/>
    <n v="18297"/>
    <s v="NINGBO, CHINA                                "/>
    <s v="SIMON, JERRY (MY)   "/>
    <n v="151799"/>
    <m/>
    <n v="91720"/>
    <n v="160"/>
    <n v="0"/>
    <n v="15"/>
    <s v="RELEASED FOR SHIPMENT         "/>
    <n v="175"/>
    <x v="2"/>
    <s v="ACT"/>
    <x v="0"/>
  </r>
  <r>
    <s v="26/09/2015-30/09/2015"/>
    <x v="10"/>
    <x v="1"/>
    <x v="5"/>
    <x v="0"/>
    <s v="DFI23106A      "/>
    <x v="14"/>
    <d v="2015-09-29T00:00:00"/>
    <n v="350"/>
    <n v="79.89"/>
    <n v="27961.5"/>
    <s v="NINGBO, CHINA                                "/>
    <s v="SIMON, ZITA (CK)    "/>
    <n v="151873"/>
    <m/>
    <n v="91721"/>
    <n v="160"/>
    <n v="0"/>
    <n v="15"/>
    <s v="RELEASED FOR SHIPMENT         "/>
    <n v="175"/>
    <x v="2"/>
    <s v="ACT"/>
    <x v="0"/>
  </r>
  <r>
    <s v="26/09/2015-30/09/2015"/>
    <x v="10"/>
    <x v="1"/>
    <x v="5"/>
    <x v="0"/>
    <s v="DF2524G        "/>
    <x v="14"/>
    <d v="2015-09-30T00:00:00"/>
    <n v="120"/>
    <n v="59.96"/>
    <n v="7195.2"/>
    <s v="NING BO, CHINA                               "/>
    <s v="SIMON, PHONE (CK)   "/>
    <n v="151927"/>
    <m/>
    <n v="91722"/>
    <n v="80"/>
    <n v="0"/>
    <n v="15"/>
    <s v="RELEASED FOR SHIPMENT         "/>
    <n v="95"/>
    <x v="2"/>
    <s v="ACT"/>
    <x v="0"/>
  </r>
  <r>
    <s v="26/09/2015-30/09/2015"/>
    <x v="10"/>
    <x v="1"/>
    <x v="5"/>
    <x v="0"/>
    <s v="DFR2551L       "/>
    <x v="14"/>
    <d v="2015-09-30T00:00:00"/>
    <n v="50"/>
    <n v="184.71"/>
    <n v="9235.5"/>
    <s v="NING BO, CHINA                               "/>
    <s v="SIMON, PHONE (CK)   "/>
    <n v="151928"/>
    <m/>
    <n v="91723"/>
    <n v="80"/>
    <n v="0"/>
    <n v="15"/>
    <s v="RELEASED FOR SHIPMENT         "/>
    <n v="95"/>
    <x v="2"/>
    <s v="ACT"/>
    <x v="0"/>
  </r>
  <r>
    <s v="26/09/2015-30/09/2015"/>
    <x v="10"/>
    <x v="1"/>
    <x v="5"/>
    <x v="0"/>
    <s v="6908922359     "/>
    <x v="14"/>
    <d v="2015-09-30T00:00:00"/>
    <n v="144"/>
    <n v="0"/>
    <n v="0"/>
    <s v="NING BO, CHINA                               "/>
    <s v="PHONE, PERRY (CK)   "/>
    <n v="151933"/>
    <m/>
    <n v="91724"/>
    <n v="80"/>
    <n v="0"/>
    <n v="15"/>
    <s v="PENDING BUYER'S DECISION      "/>
    <n v="95"/>
    <x v="2"/>
    <s v="ACT"/>
    <x v="0"/>
  </r>
  <r>
    <s v="05/09/2015-11/09/2015"/>
    <x v="7"/>
    <x v="1"/>
    <x v="5"/>
    <x v="0"/>
    <s v="XPELSS09       "/>
    <x v="65"/>
    <d v="2015-09-08T00:00:00"/>
    <n v="96"/>
    <n v="221.5"/>
    <n v="21264"/>
    <s v="FOSHAN, CHINA                                "/>
    <s v="LOUISA, DYLAN       "/>
    <n v="151119"/>
    <m/>
    <n v="91186"/>
    <n v="106.3"/>
    <n v="0"/>
    <n v="45"/>
    <s v="RELEASED FOR SHIPMENT         "/>
    <n v="151.30000000000001"/>
    <x v="1"/>
    <s v="ACT"/>
    <x v="0"/>
  </r>
  <r>
    <s v="05/09/2015-11/09/2015"/>
    <x v="7"/>
    <x v="1"/>
    <x v="5"/>
    <x v="0"/>
    <s v="XPELSS18       "/>
    <x v="65"/>
    <d v="2015-09-08T00:00:00"/>
    <n v="107"/>
    <n v="332"/>
    <n v="35524"/>
    <s v="FOSHAN, CHINA                                "/>
    <s v="LOUISA, DYLAN       "/>
    <n v="151120"/>
    <m/>
    <n v="91187"/>
    <n v="177.6"/>
    <n v="0"/>
    <n v="45"/>
    <s v="RELEASED FOR SHIPMENT         "/>
    <n v="222.6"/>
    <x v="1"/>
    <s v="ACT"/>
    <x v="0"/>
  </r>
  <r>
    <s v="05/09/2015-11/09/2015"/>
    <x v="7"/>
    <x v="1"/>
    <x v="5"/>
    <x v="0"/>
    <s v="DC17           "/>
    <x v="15"/>
    <d v="2015-09-04T00:00:00"/>
    <n v="196"/>
    <n v="269"/>
    <n v="52724"/>
    <s v="ZHONGSHAN, CHINA                             "/>
    <s v="RICA, LOUISA        "/>
    <n v="151014"/>
    <m/>
    <n v="91188"/>
    <n v="263.60000000000002"/>
    <n v="0"/>
    <n v="25"/>
    <s v="RELEASED FOR SHIPMENT         "/>
    <n v="288.60000000000002"/>
    <x v="1"/>
    <s v="ACT"/>
    <x v="0"/>
  </r>
  <r>
    <s v="05/09/2015-11/09/2015"/>
    <x v="7"/>
    <x v="1"/>
    <x v="5"/>
    <x v="0"/>
    <s v="DC18           "/>
    <x v="15"/>
    <d v="2015-09-04T00:00:00"/>
    <n v="200"/>
    <n v="279.5"/>
    <n v="55900"/>
    <s v="ZHONGSHAN, CHINA                             "/>
    <s v="RICA, LOUISA        "/>
    <n v="151015"/>
    <m/>
    <n v="91189"/>
    <n v="279.5"/>
    <n v="0"/>
    <n v="25"/>
    <s v="RELEASED FOR SHIPMENT         "/>
    <n v="304.5"/>
    <x v="1"/>
    <s v="ACT"/>
    <x v="0"/>
  </r>
  <r>
    <s v="05/09/2015-11/09/2015"/>
    <x v="7"/>
    <x v="1"/>
    <x v="5"/>
    <x v="0"/>
    <s v="DIMC12RC       "/>
    <x v="15"/>
    <d v="2015-09-05T00:00:00"/>
    <n v="500"/>
    <n v="169"/>
    <n v="84500"/>
    <s v="ZHONGSHAN, CHINA                             "/>
    <s v="RICA,DEMI (SA)      "/>
    <n v="151041"/>
    <m/>
    <n v="91190"/>
    <n v="422.5"/>
    <n v="0"/>
    <n v="25"/>
    <s v="RELEASED FOR SHIPMENT         "/>
    <n v="447.5"/>
    <x v="1"/>
    <s v="ACT"/>
    <x v="0"/>
  </r>
  <r>
    <s v="05/09/2015-11/09/2015"/>
    <x v="7"/>
    <x v="1"/>
    <x v="5"/>
    <x v="0"/>
    <s v="DC12RCBW       "/>
    <x v="15"/>
    <d v="2015-09-05T00:00:00"/>
    <n v="429"/>
    <n v="169"/>
    <n v="72501"/>
    <s v="ZHONGSHAN, CHINA                             "/>
    <s v="HUNG, LOUISA (AS)   "/>
    <n v="151042"/>
    <m/>
    <n v="91191"/>
    <n v="362.5"/>
    <n v="0"/>
    <n v="25"/>
    <s v="RELEASED FOR SHIPMENT         "/>
    <n v="387.5"/>
    <x v="1"/>
    <s v="ACT"/>
    <x v="0"/>
  </r>
  <r>
    <s v="05/09/2015-11/09/2015"/>
    <x v="7"/>
    <x v="1"/>
    <x v="5"/>
    <x v="0"/>
    <s v="DIMC15RC       "/>
    <x v="15"/>
    <d v="2015-09-07T00:00:00"/>
    <n v="242"/>
    <n v="200"/>
    <n v="48400"/>
    <s v="ZHONGSHAN, CHIN                              "/>
    <s v="JESSICA,RICA,DEMI   "/>
    <n v="151063"/>
    <m/>
    <n v="91192"/>
    <n v="242"/>
    <n v="0"/>
    <n v="50"/>
    <s v="RELEASED FOR SHIPMENT         "/>
    <n v="292"/>
    <x v="1"/>
    <s v="ACT"/>
    <x v="0"/>
  </r>
  <r>
    <s v="05/09/2015-11/09/2015"/>
    <x v="7"/>
    <x v="1"/>
    <x v="5"/>
    <x v="0"/>
    <s v="DC15RCBW       "/>
    <x v="15"/>
    <d v="2015-09-09T00:00:00"/>
    <n v="743"/>
    <n v="200"/>
    <n v="148600"/>
    <s v="ZHONGSHAN, CHINA                             "/>
    <s v="LOUISA (AS)         "/>
    <n v="151160"/>
    <m/>
    <n v="91193"/>
    <n v="743"/>
    <n v="0"/>
    <n v="25"/>
    <s v="RELEASED FOR SHIPMENT         "/>
    <n v="768"/>
    <x v="1"/>
    <s v="ACT"/>
    <x v="0"/>
  </r>
  <r>
    <s v="05/09/2015-11/09/2015"/>
    <x v="7"/>
    <x v="1"/>
    <x v="5"/>
    <x v="0"/>
    <s v="EWTC9          "/>
    <x v="15"/>
    <d v="2015-09-09T00:00:00"/>
    <n v="715"/>
    <n v="132"/>
    <n v="94380"/>
    <s v="ZHONGSHAN, CHINA                             "/>
    <s v="LOUISA, JOEY        "/>
    <n v="151171"/>
    <m/>
    <n v="91194"/>
    <n v="471.9"/>
    <n v="0"/>
    <n v="25"/>
    <s v="RELEASED FOR SHIPMENT         "/>
    <n v="496.9"/>
    <x v="1"/>
    <s v="ACT"/>
    <x v="0"/>
  </r>
  <r>
    <s v="19/09/2015-25/09/2015"/>
    <x v="7"/>
    <x v="1"/>
    <x v="5"/>
    <x v="0"/>
    <s v="BELDW60SS      "/>
    <x v="34"/>
    <d v="2015-09-24T00:00:00"/>
    <n v="324"/>
    <n v="169"/>
    <n v="54756"/>
    <s v="ZHONGSHAN, CHINA                             "/>
    <s v="PAUL, FIONA (DYLAN) "/>
    <n v="151679"/>
    <m/>
    <n v="91578"/>
    <n v="273.8"/>
    <n v="0"/>
    <n v="50"/>
    <s v="RELEASED FOR SHIPMENT         "/>
    <n v="323.8"/>
    <x v="1"/>
    <s v="ACT"/>
    <x v="0"/>
  </r>
  <r>
    <s v="26/09/2015-30/09/2015"/>
    <x v="7"/>
    <x v="1"/>
    <x v="5"/>
    <x v="0"/>
    <s v="BMWO34GC       "/>
    <x v="22"/>
    <d v="2015-09-30T00:00:00"/>
    <n v="956"/>
    <n v="79.2"/>
    <n v="75715.199999999997"/>
    <s v="SHUNDE, CHINA                                "/>
    <s v="ANN, FIONA (EM)     "/>
    <n v="151923"/>
    <m/>
    <n v="91657"/>
    <n v="378.6"/>
    <n v="0"/>
    <n v="35"/>
    <s v="RELEASED FOR SHIPMENT         "/>
    <n v="413.6"/>
    <x v="1"/>
    <s v="ACT"/>
    <x v="0"/>
  </r>
  <r>
    <s v="01/09/2015-04/09/2015"/>
    <x v="8"/>
    <x v="1"/>
    <x v="5"/>
    <x v="0"/>
    <s v="CR1070         "/>
    <x v="40"/>
    <d v="2015-09-02T00:00:00"/>
    <n v="5004"/>
    <n v="8.1"/>
    <n v="40532.400000000001"/>
    <s v="CIXI, CHINA                                  "/>
    <s v="LAKE (DYLAN)        "/>
    <n v="150973"/>
    <m/>
    <n v="91117"/>
    <n v="202.7"/>
    <n v="0"/>
    <n v="35"/>
    <s v="PENDING BUYER'S DECISION"/>
    <n v="237.7"/>
    <x v="1"/>
    <s v="ACT"/>
    <x v="0"/>
  </r>
  <r>
    <s v="05/09/2015-11/09/2015"/>
    <x v="8"/>
    <x v="1"/>
    <x v="5"/>
    <x v="0"/>
    <s v="THE BUZZ       "/>
    <x v="66"/>
    <d v="2015-09-10T00:00:00"/>
    <n v="75"/>
    <n v="170"/>
    <n v="12750"/>
    <s v="QINGDAO, CHINA                               "/>
    <s v="ANDY                "/>
    <n v="151238"/>
    <m/>
    <n v="91195"/>
    <n v="200"/>
    <n v="45"/>
    <n v="55"/>
    <s v="RELEASED FOR SHIPMENT         "/>
    <n v="300"/>
    <x v="1"/>
    <s v="ACT"/>
    <x v="0"/>
  </r>
  <r>
    <s v="12/09/2015-18/09/2015"/>
    <x v="8"/>
    <x v="1"/>
    <x v="5"/>
    <x v="0"/>
    <s v="LS100          "/>
    <x v="67"/>
    <d v="2015-09-16T00:00:00"/>
    <n v="3000"/>
    <n v="7.9"/>
    <n v="23700"/>
    <s v="WEN ZHOU, CHINA                              "/>
    <s v="PERRY (CK)          "/>
    <n v="151407"/>
    <m/>
    <n v="91336"/>
    <n v="200"/>
    <n v="45"/>
    <n v="80"/>
    <s v="RELEASED FOR SHIPMENT         "/>
    <n v="325"/>
    <x v="1"/>
    <s v="ACT"/>
    <x v="0"/>
  </r>
  <r>
    <s v="05/09/2015-11/09/2015"/>
    <x v="6"/>
    <x v="1"/>
    <x v="5"/>
    <x v="0"/>
    <s v="05944X2        "/>
    <x v="25"/>
    <d v="2015-09-09T00:00:00"/>
    <n v="46"/>
    <n v="0"/>
    <n v="0"/>
    <s v="TIANJIN, CHINA                               "/>
    <s v="JODIE (EM)          "/>
    <n v="151143"/>
    <m/>
    <n v="91225"/>
    <n v="100"/>
    <n v="0"/>
    <n v="25"/>
    <s v="RELEASED FOR SHIPMENT         "/>
    <n v="125"/>
    <x v="2"/>
    <s v="ACT"/>
    <x v="0"/>
  </r>
  <r>
    <s v="05/09/2015-11/09/2015"/>
    <x v="6"/>
    <x v="1"/>
    <x v="5"/>
    <x v="0"/>
    <s v="035943         "/>
    <x v="25"/>
    <d v="2015-09-09T00:00:00"/>
    <n v="56"/>
    <n v="213.68"/>
    <n v="11966.08"/>
    <s v="TIANJIN, CHINA                               "/>
    <s v="JODIE (EM)          "/>
    <n v="151161"/>
    <m/>
    <n v="91226"/>
    <n v="100"/>
    <n v="0"/>
    <n v="25"/>
    <s v="RELEASED FOR SHIPMENT         "/>
    <n v="125"/>
    <x v="2"/>
    <s v="ACT"/>
    <x v="0"/>
  </r>
  <r>
    <s v="05/09/2015-11/09/2015"/>
    <x v="6"/>
    <x v="1"/>
    <x v="5"/>
    <x v="0"/>
    <s v="05944X8        "/>
    <x v="25"/>
    <d v="2015-09-09T00:00:00"/>
    <n v="116"/>
    <n v="0"/>
    <n v="0"/>
    <s v="TIAN JIN CHINA                               "/>
    <s v="JODIE (EM)          "/>
    <n v="151163"/>
    <m/>
    <n v="91227"/>
    <n v="100"/>
    <n v="0"/>
    <n v="25"/>
    <s v="RELEASED FOR SHIPMENT         "/>
    <n v="125"/>
    <x v="2"/>
    <s v="ACT"/>
    <x v="0"/>
  </r>
  <r>
    <s v="05/09/2015-11/09/2015"/>
    <x v="6"/>
    <x v="1"/>
    <x v="5"/>
    <x v="0"/>
    <s v="ECOT1FT        "/>
    <x v="26"/>
    <d v="2015-09-10T00:00:00"/>
    <n v="1008"/>
    <n v="6.77"/>
    <n v="6824.16"/>
    <s v="DONGGUAN, CHINA                              "/>
    <s v="PAUL, ANN, FIONA    "/>
    <n v="151220"/>
    <m/>
    <n v="91229"/>
    <n v="200"/>
    <n v="0"/>
    <n v="30"/>
    <s v="REJECTED FOR SHIPMENT         "/>
    <n v="230"/>
    <x v="2"/>
    <s v="ACT"/>
    <x v="0"/>
  </r>
  <r>
    <s v="05/09/2015-11/09/2015"/>
    <x v="6"/>
    <x v="1"/>
    <x v="5"/>
    <x v="0"/>
    <s v="ECOT2FT        "/>
    <x v="26"/>
    <d v="2015-09-10T00:00:00"/>
    <n v="4008"/>
    <n v="7.91"/>
    <n v="31703.279999999999"/>
    <s v="DONGGUAN, CHIN                               "/>
    <s v="PAUL, ANN, FIONA    "/>
    <n v="151221"/>
    <m/>
    <n v="91230"/>
    <n v="200"/>
    <n v="0"/>
    <n v="30"/>
    <s v="REJECTED FOR SHIPMENT         "/>
    <n v="230"/>
    <x v="2"/>
    <s v="ACT"/>
    <x v="0"/>
  </r>
  <r>
    <s v="12/09/2015-18/09/2015"/>
    <x v="6"/>
    <x v="1"/>
    <x v="5"/>
    <x v="0"/>
    <s v="035943         "/>
    <x v="25"/>
    <d v="2015-09-14T00:00:00"/>
    <n v="232"/>
    <n v="213.68"/>
    <n v="49573.760000000002"/>
    <s v="TIAN JIN, CHINA                              "/>
    <s v="JODIE (CK)          "/>
    <n v="151339"/>
    <m/>
    <n v="91370"/>
    <n v="247.9"/>
    <n v="0"/>
    <n v="25"/>
    <s v="RELEASED FOR SHIPMENT         "/>
    <n v="272.89999999999998"/>
    <x v="2"/>
    <s v="ACT"/>
    <x v="0"/>
  </r>
  <r>
    <s v="12/09/2015-18/09/2015"/>
    <x v="6"/>
    <x v="1"/>
    <x v="5"/>
    <x v="0"/>
    <s v="036032         "/>
    <x v="25"/>
    <d v="2015-09-18T00:00:00"/>
    <n v="236"/>
    <n v="245.9"/>
    <n v="58032.4"/>
    <s v="TIANJIN, CHINA                               "/>
    <s v="JODIE (EM)          "/>
    <n v="151466"/>
    <m/>
    <n v="91371"/>
    <n v="290.2"/>
    <n v="0"/>
    <n v="25"/>
    <s v="RELEASED FOR SHIPMENT         "/>
    <n v="315.2"/>
    <x v="2"/>
    <s v="ACT"/>
    <x v="0"/>
  </r>
  <r>
    <s v="12/09/2015-18/09/2015"/>
    <x v="6"/>
    <x v="1"/>
    <x v="5"/>
    <x v="0"/>
    <s v="SHTTH2         "/>
    <x v="26"/>
    <d v="2015-09-15T00:00:00"/>
    <n v="2800"/>
    <n v="7.91"/>
    <n v="22148"/>
    <s v="DONGGUAN CHINA                               "/>
    <s v="TRACY, ANN (EM)     "/>
    <n v="151381"/>
    <m/>
    <n v="91373"/>
    <n v="200"/>
    <n v="0"/>
    <n v="30"/>
    <s v="REJECTED FOR SHIPMENT         "/>
    <n v="230"/>
    <x v="2"/>
    <s v="ACT"/>
    <x v="0"/>
  </r>
  <r>
    <s v="12/09/2015-18/09/2015"/>
    <x v="6"/>
    <x v="1"/>
    <x v="5"/>
    <x v="0"/>
    <s v="NLTTH2         "/>
    <x v="26"/>
    <d v="2015-09-15T00:00:00"/>
    <n v="1000"/>
    <n v="7.91"/>
    <n v="7910"/>
    <s v="DONGGUAN, CHINA                              "/>
    <s v="ANN, TRACY (EM)     "/>
    <n v="151382"/>
    <m/>
    <n v="91374"/>
    <n v="200"/>
    <n v="0"/>
    <n v="30"/>
    <s v="REJECTED FOR SHIPMENT         "/>
    <n v="230"/>
    <x v="2"/>
    <s v="ACT"/>
    <x v="0"/>
  </r>
  <r>
    <s v="19/09/2015-25/09/2015"/>
    <x v="6"/>
    <x v="1"/>
    <x v="5"/>
    <x v="0"/>
    <s v="01/69090/4     "/>
    <x v="25"/>
    <d v="2015-09-21T00:00:00"/>
    <n v="180"/>
    <n v="23.54"/>
    <n v="4237.2"/>
    <s v="TIANJIN, CHINA                               "/>
    <s v="JODIE (EM)          "/>
    <n v="151532"/>
    <m/>
    <n v="91605"/>
    <n v="100"/>
    <n v="0"/>
    <n v="25"/>
    <s v="RELEASED FOR SHIPMENT         "/>
    <n v="125"/>
    <x v="2"/>
    <s v="ACT"/>
    <x v="0"/>
  </r>
  <r>
    <s v="19/09/2015-25/09/2015"/>
    <x v="6"/>
    <x v="1"/>
    <x v="5"/>
    <x v="0"/>
    <s v="044532         "/>
    <x v="25"/>
    <d v="2015-09-21T00:00:00"/>
    <n v="120"/>
    <n v="288.86"/>
    <n v="34663.200000000004"/>
    <s v="TIANJIN, CHINA                               "/>
    <s v="JODIE (EM)          "/>
    <n v="151551"/>
    <m/>
    <n v="91606"/>
    <n v="173.3"/>
    <n v="0"/>
    <n v="25"/>
    <s v="PENDING BUYER'S DECISION      "/>
    <n v="198.3"/>
    <x v="2"/>
    <s v="ACT"/>
    <x v="0"/>
  </r>
  <r>
    <s v="19/09/2015-25/09/2015"/>
    <x v="6"/>
    <x v="1"/>
    <x v="5"/>
    <x v="0"/>
    <s v="01/69457/0     "/>
    <x v="25"/>
    <d v="2015-09-25T00:00:00"/>
    <n v="168"/>
    <n v="287.76"/>
    <n v="48343.68"/>
    <s v="TIANJIN, CHINA                               "/>
    <s v="JODIE (EM)          "/>
    <n v="151726"/>
    <m/>
    <n v="91607"/>
    <n v="200"/>
    <n v="0"/>
    <n v="25"/>
    <s v="RELEASED FOR SHIPMENT         "/>
    <n v="225"/>
    <x v="2"/>
    <s v="ACT"/>
    <x v="0"/>
  </r>
  <r>
    <s v="19/09/2015-25/09/2015"/>
    <x v="6"/>
    <x v="1"/>
    <x v="5"/>
    <x v="0"/>
    <s v="WWDF20         "/>
    <x v="26"/>
    <d v="2015-09-19T00:00:00"/>
    <n v="702"/>
    <n v="12.56"/>
    <n v="8817.1200000000008"/>
    <s v="DONGGUAN, CHINA                              "/>
    <s v="ANN, FIONA (EM)     "/>
    <n v="151505"/>
    <m/>
    <n v="91608"/>
    <n v="200"/>
    <n v="0"/>
    <n v="60"/>
    <s v="RELEASED FOR SHIPMENT         "/>
    <n v="260"/>
    <x v="2"/>
    <s v="ACT"/>
    <x v="0"/>
  </r>
  <r>
    <s v="26/09/2015-30/09/2015"/>
    <x v="6"/>
    <x v="1"/>
    <x v="5"/>
    <x v="0"/>
    <s v="01/69090/4     "/>
    <x v="25"/>
    <d v="2015-09-29T00:00:00"/>
    <n v="270"/>
    <n v="23.54"/>
    <n v="6355.8"/>
    <s v="TIANJIN, CHINA                               "/>
    <s v="JODIE (CK)          "/>
    <n v="151867"/>
    <m/>
    <n v="91677"/>
    <n v="100"/>
    <n v="0"/>
    <n v="25"/>
    <s v="RELEASED FOR SHIPMENT         "/>
    <n v="125"/>
    <x v="2"/>
    <s v="ACT"/>
    <x v="0"/>
  </r>
  <r>
    <s v="26/09/2015-30/09/2015"/>
    <x v="6"/>
    <x v="1"/>
    <x v="5"/>
    <x v="0"/>
    <s v="01/69090/2     "/>
    <x v="25"/>
    <d v="2015-09-29T00:00:00"/>
    <n v="270"/>
    <n v="24.61"/>
    <n v="6644.7"/>
    <s v="TIAN JIN, CHINA                              "/>
    <s v="JODIE (CK)          "/>
    <n v="151868"/>
    <m/>
    <n v="91678"/>
    <n v="100"/>
    <n v="0"/>
    <n v="25"/>
    <s v="RELEASED FOR SHIPMENT         "/>
    <n v="125"/>
    <x v="2"/>
    <s v="ACT"/>
    <x v="0"/>
  </r>
  <r>
    <s v="26/09/2015-30/09/2015"/>
    <x v="6"/>
    <x v="1"/>
    <x v="5"/>
    <x v="0"/>
    <s v="01/69090/0     "/>
    <x v="25"/>
    <d v="2015-09-29T00:00:00"/>
    <n v="270"/>
    <n v="14.23"/>
    <n v="3842.1"/>
    <s v="TIANJIN, CHINA                               "/>
    <s v="JODIE (CK)          "/>
    <n v="151869"/>
    <m/>
    <n v="91679"/>
    <n v="100"/>
    <n v="0"/>
    <n v="25"/>
    <s v="RELEASED FOR SHIPMENT         "/>
    <n v="125"/>
    <x v="2"/>
    <s v="ACT"/>
    <x v="0"/>
  </r>
  <r>
    <s v="26/09/2015-30/09/2015"/>
    <x v="6"/>
    <x v="1"/>
    <x v="5"/>
    <x v="0"/>
    <s v="01/69090/3     "/>
    <x v="25"/>
    <d v="2015-09-30T00:00:00"/>
    <n v="360"/>
    <n v="21.18"/>
    <n v="7624.8"/>
    <s v="TIAN JIN, CHINA                              "/>
    <s v="JODIE (CK)          "/>
    <n v="151926"/>
    <m/>
    <n v="91680"/>
    <n v="100"/>
    <n v="0"/>
    <n v="25"/>
    <s v="RELEASED FOR SHIPMENT         "/>
    <n v="125"/>
    <x v="2"/>
    <s v="ACT"/>
    <x v="0"/>
  </r>
  <r>
    <s v="26/09/2015-30/09/2015"/>
    <x v="6"/>
    <x v="1"/>
    <x v="5"/>
    <x v="0"/>
    <s v="0591031        "/>
    <x v="25"/>
    <d v="2015-09-30T00:00:00"/>
    <n v="144"/>
    <n v="197.06"/>
    <n v="28376.639999999999"/>
    <s v="TIAN JIN, CHINA                              "/>
    <s v="JODIE (CK)          "/>
    <n v="151929"/>
    <m/>
    <n v="91681"/>
    <n v="141.9"/>
    <n v="0"/>
    <n v="25"/>
    <s v="PENDING BUYER'S DECISION      "/>
    <n v="166.9"/>
    <x v="2"/>
    <s v="ACT"/>
    <x v="0"/>
  </r>
  <r>
    <s v="01/09/2015-04/09/2015"/>
    <x v="3"/>
    <x v="1"/>
    <x v="5"/>
    <x v="0"/>
    <s v="444442860      "/>
    <x v="23"/>
    <d v="2015-09-02T00:00:00"/>
    <n v="40"/>
    <n v="80.42"/>
    <n v="3216.8"/>
    <s v="SHUNDE, CHINA                                "/>
    <s v="ANNIE (EM)          "/>
    <n v="150962"/>
    <m/>
    <n v="91120"/>
    <n v="100"/>
    <n v="0"/>
    <n v="15"/>
    <s v="RELEASED FOR SHIPMENT         "/>
    <n v="115"/>
    <x v="1"/>
    <s v="ACT"/>
    <x v="0"/>
  </r>
  <r>
    <s v="01/09/2015-04/09/2015"/>
    <x v="3"/>
    <x v="1"/>
    <x v="5"/>
    <x v="0"/>
    <s v="444442861      "/>
    <x v="23"/>
    <d v="2015-09-02T00:00:00"/>
    <n v="40"/>
    <n v="80.87"/>
    <n v="3234.8"/>
    <s v="SHUNDE, CHINA                                "/>
    <s v="RICA, HUNG (EM)     "/>
    <n v="150963"/>
    <m/>
    <n v="91121"/>
    <n v="100"/>
    <n v="0"/>
    <n v="15"/>
    <s v="RELEASED FOR SHIPMENT         "/>
    <n v="115"/>
    <x v="1"/>
    <s v="ACT"/>
    <x v="0"/>
  </r>
  <r>
    <s v="01/09/2015-04/09/2015"/>
    <x v="3"/>
    <x v="1"/>
    <x v="5"/>
    <x v="0"/>
    <s v="444442852      "/>
    <x v="23"/>
    <d v="2015-09-02T00:00:00"/>
    <n v="40"/>
    <n v="94.31"/>
    <n v="3772.4"/>
    <s v="SHUNDE, CHINA                                "/>
    <s v="HUNG, ANNIE (EM)    "/>
    <n v="150964"/>
    <m/>
    <n v="91122"/>
    <n v="100"/>
    <n v="0"/>
    <n v="15"/>
    <s v="RELEASED FOR SHIPMENT         "/>
    <n v="115"/>
    <x v="1"/>
    <s v="ACT"/>
    <x v="0"/>
  </r>
  <r>
    <s v="01/09/2015-04/09/2015"/>
    <x v="3"/>
    <x v="1"/>
    <x v="5"/>
    <x v="0"/>
    <s v="444442851      "/>
    <x v="23"/>
    <d v="2015-09-02T00:00:00"/>
    <n v="60"/>
    <n v="83.92"/>
    <n v="5035.2"/>
    <s v="SHUNDE, CHINA                                "/>
    <s v="RICA, HUNG (EM)     "/>
    <n v="150965"/>
    <m/>
    <n v="91123"/>
    <n v="100"/>
    <n v="0"/>
    <n v="15"/>
    <s v="RELEASED FOR SHIPMENT         "/>
    <n v="115"/>
    <x v="1"/>
    <s v="ACT"/>
    <x v="0"/>
  </r>
  <r>
    <s v="01/09/2015-04/09/2015"/>
    <x v="3"/>
    <x v="1"/>
    <x v="5"/>
    <x v="0"/>
    <s v="TL55144W       "/>
    <x v="17"/>
    <d v="2015-09-01T00:00:00"/>
    <n v="112"/>
    <n v="121.7"/>
    <n v="13630.4"/>
    <s v="PANYU, CHINA                                 "/>
    <s v="CONNIE (EM)         "/>
    <n v="150938"/>
    <m/>
    <n v="91124"/>
    <n v="200"/>
    <n v="0"/>
    <n v="60"/>
    <s v="RELEASED FOR SHIPMENT         "/>
    <n v="260"/>
    <x v="1"/>
    <s v="ACT"/>
    <x v="0"/>
  </r>
  <r>
    <s v="01/09/2015-04/09/2015"/>
    <x v="3"/>
    <x v="1"/>
    <x v="5"/>
    <x v="0"/>
    <s v="TF55142W       "/>
    <x v="17"/>
    <d v="2015-09-01T00:00:00"/>
    <n v="216"/>
    <n v="106.35"/>
    <n v="22971.599999999999"/>
    <s v="HE FEI, CHINA                                "/>
    <s v="JESSICA (DYLAN)     "/>
    <n v="150918"/>
    <m/>
    <n v="91125"/>
    <n v="200"/>
    <n v="0"/>
    <n v="25"/>
    <s v="RELEASED FOR SHIPMENT         "/>
    <n v="225"/>
    <x v="1"/>
    <s v="ACT"/>
    <x v="0"/>
  </r>
  <r>
    <s v="01/09/2015-04/09/2015"/>
    <x v="3"/>
    <x v="3"/>
    <x v="5"/>
    <x v="0"/>
    <s v="NWCF420LWHT    "/>
    <x v="17"/>
    <d v="2015-09-01T00:00:00"/>
    <n v="72"/>
    <n v="0"/>
    <n v="0"/>
    <s v="HE FEI, CHINA                                "/>
    <s v="ANDY (CK)           "/>
    <n v="150931"/>
    <m/>
    <n v="91126"/>
    <n v="200"/>
    <n v="0"/>
    <n v="25"/>
    <s v="REPORT OF SURVEY              "/>
    <n v="225"/>
    <x v="1"/>
    <s v="ACT"/>
    <x v="0"/>
  </r>
  <r>
    <s v="01/09/2015-04/09/2015"/>
    <x v="3"/>
    <x v="3"/>
    <x v="5"/>
    <x v="0"/>
    <s v="UBSTAT7030     "/>
    <x v="20"/>
    <d v="2015-09-01T00:00:00"/>
    <n v="105"/>
    <n v="0"/>
    <n v="0"/>
    <s v="HE FEI, CHINA                                "/>
    <s v="CORY (CK)           "/>
    <n v="150956"/>
    <m/>
    <n v="91127"/>
    <n v="200"/>
    <n v="0"/>
    <n v="25"/>
    <s v="REPORT OF SURVEY              "/>
    <n v="225"/>
    <x v="1"/>
    <s v="ACT"/>
    <x v="0"/>
  </r>
  <r>
    <s v="01/09/2015-04/09/2015"/>
    <x v="3"/>
    <x v="3"/>
    <x v="5"/>
    <x v="0"/>
    <s v="BFZ600         "/>
    <x v="20"/>
    <d v="2015-09-02T00:00:00"/>
    <n v="215"/>
    <n v="0"/>
    <n v="0"/>
    <s v="HE FEI, CHINA                                "/>
    <s v="ANDY, CORY (CK)     "/>
    <n v="150985"/>
    <m/>
    <n v="91128"/>
    <n v="200"/>
    <n v="0"/>
    <n v="25"/>
    <s v="REPORT OF SURVEY              "/>
    <n v="225"/>
    <x v="1"/>
    <s v="ACT"/>
    <x v="0"/>
  </r>
  <r>
    <s v="01/09/2015-04/09/2015"/>
    <x v="3"/>
    <x v="1"/>
    <x v="5"/>
    <x v="0"/>
    <s v="R50263W        "/>
    <x v="20"/>
    <d v="2015-09-01T00:00:00"/>
    <n v="548"/>
    <n v="73"/>
    <n v="40004"/>
    <s v="CIXI, CHINA                                  "/>
    <s v="JERRY (DYLAN)       "/>
    <n v="150921"/>
    <m/>
    <n v="91129"/>
    <n v="200"/>
    <n v="0"/>
    <n v="35"/>
    <s v="RELEASED FOR SHIPMENT         "/>
    <n v="235"/>
    <x v="1"/>
    <s v="ACT"/>
    <x v="0"/>
  </r>
  <r>
    <s v="01/09/2015-04/09/2015"/>
    <x v="3"/>
    <x v="1"/>
    <x v="5"/>
    <x v="0"/>
    <s v="CF150LW        "/>
    <x v="18"/>
    <d v="2015-09-01T00:00:00"/>
    <n v="112"/>
    <n v="105"/>
    <n v="11760"/>
    <s v="QINGDAO, CHINA                               "/>
    <s v="PAUL (AS)           "/>
    <n v="150912"/>
    <m/>
    <n v="91130"/>
    <n v="200"/>
    <n v="45"/>
    <n v="280"/>
    <s v="RELEASED FOR SHIPMENT         "/>
    <n v="525"/>
    <x v="1"/>
    <s v="ACT"/>
    <x v="0"/>
  </r>
  <r>
    <s v="01/09/2015-04/09/2015"/>
    <x v="3"/>
    <x v="3"/>
    <x v="5"/>
    <x v="0"/>
    <s v="CF100LW        "/>
    <x v="18"/>
    <d v="2015-09-01T00:00:00"/>
    <n v="212"/>
    <n v="0"/>
    <n v="0"/>
    <s v="QING DAO, CHINA                              "/>
    <s v="PAUL (CK)           "/>
    <n v="150929"/>
    <m/>
    <n v="91131"/>
    <n v="200"/>
    <n v="45"/>
    <n v="20"/>
    <s v="REPORT OF SURVEY              "/>
    <n v="265"/>
    <x v="1"/>
    <s v="ACT"/>
    <x v="0"/>
  </r>
  <r>
    <s v="01/09/2015-04/09/2015"/>
    <x v="3"/>
    <x v="3"/>
    <x v="5"/>
    <x v="0"/>
    <s v="CF150LW        "/>
    <x v="18"/>
    <d v="2015-09-02T00:00:00"/>
    <n v="168"/>
    <n v="0"/>
    <n v="0"/>
    <s v="QING DAO, CHINA                              "/>
    <s v="PAUL (CK)           "/>
    <n v="150986"/>
    <m/>
    <n v="91132"/>
    <n v="200"/>
    <n v="0"/>
    <n v="20"/>
    <s v="REPORT OF SURVEY              "/>
    <n v="220"/>
    <x v="1"/>
    <s v="ACT"/>
    <x v="0"/>
  </r>
  <r>
    <s v="05/09/2015-11/09/2015"/>
    <x v="3"/>
    <x v="1"/>
    <x v="5"/>
    <x v="0"/>
    <s v="444442839      "/>
    <x v="23"/>
    <d v="2015-09-08T00:00:00"/>
    <n v="30"/>
    <n v="68.040000000000006"/>
    <n v="2041.2000000000003"/>
    <s v="SHUNDE, CHINA                                "/>
    <s v="RICA, PAUL          "/>
    <n v="151116"/>
    <m/>
    <n v="91196"/>
    <n v="100"/>
    <n v="0"/>
    <n v="15"/>
    <s v="RELEASED FOR SHIPMENT         "/>
    <n v="115"/>
    <x v="1"/>
    <s v="ACT"/>
    <x v="0"/>
  </r>
  <r>
    <s v="05/09/2015-11/09/2015"/>
    <x v="3"/>
    <x v="1"/>
    <x v="5"/>
    <x v="0"/>
    <s v="444442862      "/>
    <x v="23"/>
    <d v="2015-09-08T00:00:00"/>
    <n v="80"/>
    <n v="99.32"/>
    <n v="7945.5999999999995"/>
    <s v="SHUNDE, CHINA                                "/>
    <s v="RICA                "/>
    <n v="151117"/>
    <m/>
    <n v="91197"/>
    <n v="100"/>
    <n v="0"/>
    <n v="15"/>
    <s v="RELEASED FOR SHIPMENT         "/>
    <n v="115"/>
    <x v="1"/>
    <s v="ACT"/>
    <x v="0"/>
  </r>
  <r>
    <s v="05/09/2015-11/09/2015"/>
    <x v="3"/>
    <x v="1"/>
    <x v="5"/>
    <x v="0"/>
    <s v="444442863      "/>
    <x v="23"/>
    <d v="2015-09-08T00:00:00"/>
    <n v="30"/>
    <n v="88.38"/>
    <n v="2651.3999999999996"/>
    <s v="SHUNDE ,CHINA                                "/>
    <s v="RICA                "/>
    <n v="151118"/>
    <m/>
    <n v="91198"/>
    <n v="100"/>
    <n v="0"/>
    <n v="15"/>
    <s v="RELEASED FOR SHIPMENT         "/>
    <n v="115"/>
    <x v="1"/>
    <s v="ACT"/>
    <x v="0"/>
  </r>
  <r>
    <s v="05/09/2015-11/09/2015"/>
    <x v="3"/>
    <x v="3"/>
    <x v="5"/>
    <x v="0"/>
    <s v="444442839      "/>
    <x v="23"/>
    <d v="2015-09-10T00:00:00"/>
    <n v="288"/>
    <n v="0"/>
    <n v="0"/>
    <s v="SHUNDE, CHINA                                "/>
    <s v="DEMI (DYLAN)        "/>
    <n v="151257"/>
    <m/>
    <n v="91200"/>
    <n v="200"/>
    <n v="0"/>
    <n v="35"/>
    <s v="REPORT OF SURVEY              "/>
    <n v="235"/>
    <x v="1"/>
    <s v="ACT"/>
    <x v="0"/>
  </r>
  <r>
    <s v="05/09/2015-11/09/2015"/>
    <x v="3"/>
    <x v="1"/>
    <x v="5"/>
    <x v="0"/>
    <s v="U6014W         "/>
    <x v="53"/>
    <d v="2015-09-04T00:00:00"/>
    <n v="170"/>
    <n v="105"/>
    <n v="17850"/>
    <s v="ZHONGSHAN, CHINA                             "/>
    <s v="ZITA                "/>
    <n v="151013"/>
    <m/>
    <n v="91201"/>
    <n v="200"/>
    <n v="0"/>
    <n v="50"/>
    <s v="RELEASED FOR SHIPMENT         "/>
    <n v="250"/>
    <x v="1"/>
    <s v="ACT"/>
    <x v="0"/>
  </r>
  <r>
    <s v="05/09/2015-11/09/2015"/>
    <x v="3"/>
    <x v="1"/>
    <x v="5"/>
    <x v="0"/>
    <s v="TL55144W       "/>
    <x v="17"/>
    <d v="2015-09-07T00:00:00"/>
    <n v="221"/>
    <n v="121.7"/>
    <n v="26895.7"/>
    <s v="NANSHA, CHINA                                "/>
    <s v="ZITA                "/>
    <n v="151064"/>
    <m/>
    <n v="91203"/>
    <n v="200"/>
    <n v="0"/>
    <n v="60"/>
    <s v="RELEASED FOR SHIPMENT         "/>
    <n v="260"/>
    <x v="1"/>
    <s v="ACT"/>
    <x v="0"/>
  </r>
  <r>
    <s v="05/09/2015-11/09/2015"/>
    <x v="3"/>
    <x v="1"/>
    <x v="5"/>
    <x v="0"/>
    <s v="TR55122W       "/>
    <x v="17"/>
    <d v="2015-09-05T00:00:00"/>
    <n v="152"/>
    <n v="116.4"/>
    <n v="17692.8"/>
    <s v="HEFEI, CHINA                                 "/>
    <s v="JESSICA (EM)        "/>
    <n v="151033"/>
    <m/>
    <n v="91204"/>
    <n v="200"/>
    <n v="0"/>
    <n v="25"/>
    <s v="RELEASED FOR SHIPMENT         "/>
    <n v="225"/>
    <x v="1"/>
    <s v="ACT"/>
    <x v="0"/>
  </r>
  <r>
    <s v="05/09/2015-11/09/2015"/>
    <x v="3"/>
    <x v="3"/>
    <x v="5"/>
    <x v="0"/>
    <s v="T5039S         "/>
    <x v="17"/>
    <d v="2015-09-07T00:00:00"/>
    <n v="176"/>
    <n v="0"/>
    <n v="0"/>
    <s v="HEFEI, CHINA                                 "/>
    <s v="CORY (EM)           "/>
    <n v="151080"/>
    <m/>
    <n v="91205"/>
    <n v="200"/>
    <n v="0"/>
    <n v="25"/>
    <s v="REPORT OF SURVEY              "/>
    <n v="225"/>
    <x v="1"/>
    <s v="ACT"/>
    <x v="0"/>
  </r>
  <r>
    <s v="05/09/2015-11/09/2015"/>
    <x v="3"/>
    <x v="1"/>
    <x v="5"/>
    <x v="0"/>
    <s v="TF55142S       "/>
    <x v="17"/>
    <d v="2015-09-07T00:00:00"/>
    <n v="108"/>
    <n v="180.4"/>
    <n v="19483.2"/>
    <s v="HEFEI, CHINA                                 "/>
    <s v="CORY (EM)           "/>
    <n v="151081"/>
    <m/>
    <n v="91206"/>
    <n v="200"/>
    <n v="0"/>
    <n v="25"/>
    <s v="RELEASED FOR SHIPMENT         "/>
    <n v="225"/>
    <x v="1"/>
    <s v="ACT"/>
    <x v="0"/>
  </r>
  <r>
    <s v="05/09/2015-11/09/2015"/>
    <x v="3"/>
    <x v="3"/>
    <x v="5"/>
    <x v="0"/>
    <s v="TR55122W       "/>
    <x v="17"/>
    <d v="2015-09-08T00:00:00"/>
    <n v="152"/>
    <n v="0"/>
    <n v="0"/>
    <s v="HEFEI, CHINA                                 "/>
    <s v="CORY (EM)           "/>
    <n v="151136"/>
    <m/>
    <n v="91207"/>
    <n v="200"/>
    <n v="0"/>
    <n v="25"/>
    <s v="REPORT OF SURVEY              "/>
    <n v="225"/>
    <x v="1"/>
    <s v="ACT"/>
    <x v="0"/>
  </r>
  <r>
    <s v="05/09/2015-11/09/2015"/>
    <x v="3"/>
    <x v="3"/>
    <x v="5"/>
    <x v="0"/>
    <s v="R5511W         "/>
    <x v="17"/>
    <d v="2015-09-09T00:00:00"/>
    <n v="236"/>
    <n v="0"/>
    <n v="0"/>
    <s v="HEFEI, CHINA                                 "/>
    <s v="CORY (EM)           "/>
    <n v="151190"/>
    <m/>
    <n v="91208"/>
    <n v="200"/>
    <n v="0"/>
    <n v="25"/>
    <s v="REPORT OF SURVEY              "/>
    <n v="225"/>
    <x v="1"/>
    <s v="ACT"/>
    <x v="0"/>
  </r>
  <r>
    <s v="05/09/2015-11/09/2015"/>
    <x v="3"/>
    <x v="3"/>
    <x v="5"/>
    <x v="0"/>
    <s v="TF55142S       "/>
    <x v="17"/>
    <d v="2015-09-10T00:00:00"/>
    <n v="108"/>
    <n v="0"/>
    <n v="0"/>
    <s v="HEFEI, CHINA                                 "/>
    <s v="CORY (EM)           "/>
    <n v="151235"/>
    <m/>
    <n v="91209"/>
    <n v="200"/>
    <n v="0"/>
    <n v="25"/>
    <s v="REPORT OF SURVEY              "/>
    <n v="225"/>
    <x v="1"/>
    <s v="ACT"/>
    <x v="0"/>
  </r>
  <r>
    <s v="05/09/2015-11/09/2015"/>
    <x v="3"/>
    <x v="3"/>
    <x v="5"/>
    <x v="0"/>
    <s v="UBSTAT5050     "/>
    <x v="20"/>
    <d v="2015-09-08T00:00:00"/>
    <n v="105"/>
    <n v="0"/>
    <n v="0"/>
    <s v="HEFEI, CHINA                                 "/>
    <s v="JESSICA (EM)        "/>
    <n v="151134"/>
    <m/>
    <n v="91210"/>
    <n v="200"/>
    <n v="0"/>
    <n v="25"/>
    <s v="REPORT OF SURVEY              "/>
    <n v="225"/>
    <x v="1"/>
    <s v="ACT"/>
    <x v="0"/>
  </r>
  <r>
    <s v="05/09/2015-11/09/2015"/>
    <x v="3"/>
    <x v="1"/>
    <x v="5"/>
    <x v="0"/>
    <s v="BFZ600         "/>
    <x v="20"/>
    <d v="2015-09-09T00:00:00"/>
    <n v="115"/>
    <n v="138"/>
    <n v="15870"/>
    <s v="HEFEI, CHINA                                 "/>
    <s v="CORY, JESSICA       "/>
    <n v="151172"/>
    <m/>
    <n v="91211"/>
    <n v="100"/>
    <n v="0"/>
    <n v="25"/>
    <s v="RELEASED FOR SHIPMENT         "/>
    <n v="125"/>
    <x v="1"/>
    <s v="ACT"/>
    <x v="0"/>
  </r>
  <r>
    <s v="05/09/2015-11/09/2015"/>
    <x v="3"/>
    <x v="1"/>
    <x v="5"/>
    <x v="0"/>
    <s v="BLF600         "/>
    <x v="20"/>
    <d v="2015-09-09T00:00:00"/>
    <n v="100"/>
    <n v="125"/>
    <n v="12500"/>
    <s v="HEFEI, CHINA                                 "/>
    <s v="CORY, JESSICA       "/>
    <n v="151173"/>
    <m/>
    <n v="91212"/>
    <n v="100"/>
    <n v="0"/>
    <n v="25"/>
    <s v="RELEASED FOR SHIPMENT         "/>
    <n v="125"/>
    <x v="1"/>
    <s v="ACT"/>
    <x v="0"/>
  </r>
  <r>
    <s v="05/09/2015-11/09/2015"/>
    <x v="3"/>
    <x v="1"/>
    <x v="5"/>
    <x v="0"/>
    <s v="U50263W        "/>
    <x v="20"/>
    <d v="2015-09-04T00:00:00"/>
    <n v="274"/>
    <n v="84"/>
    <n v="23016"/>
    <s v="NINGBO, CHINA                                "/>
    <s v="SIMON (EM)          "/>
    <n v="151008"/>
    <m/>
    <n v="91213"/>
    <n v="200"/>
    <n v="0"/>
    <n v="35"/>
    <s v="RELEASED FOR SHIPMENT         "/>
    <n v="235"/>
    <x v="1"/>
    <s v="ACT"/>
    <x v="0"/>
  </r>
  <r>
    <s v="05/09/2015-11/09/2015"/>
    <x v="3"/>
    <x v="3"/>
    <x v="5"/>
    <x v="0"/>
    <s v="R50263W        "/>
    <x v="20"/>
    <d v="2015-09-04T00:00:00"/>
    <n v="274"/>
    <n v="0"/>
    <n v="0"/>
    <s v="NINGBO, CHINA                                "/>
    <s v="JERRY (EM)          "/>
    <n v="151011"/>
    <m/>
    <n v="91214"/>
    <n v="200"/>
    <n v="0"/>
    <n v="35"/>
    <s v="REPORT OF SURVEY              "/>
    <n v="235"/>
    <x v="1"/>
    <s v="ACT"/>
    <x v="0"/>
  </r>
  <r>
    <s v="05/09/2015-11/09/2015"/>
    <x v="3"/>
    <x v="3"/>
    <x v="5"/>
    <x v="0"/>
    <s v="L50263W        "/>
    <x v="20"/>
    <d v="2015-09-07T00:00:00"/>
    <n v="274"/>
    <n v="0"/>
    <n v="0"/>
    <s v="NINGBO, CHINA                                "/>
    <s v="SIMON (EM)          "/>
    <n v="151072"/>
    <m/>
    <n v="91215"/>
    <n v="400"/>
    <n v="0"/>
    <n v="35"/>
    <s v="REPORT OF SURVEY              "/>
    <n v="435"/>
    <x v="1"/>
    <s v="ACT"/>
    <x v="0"/>
  </r>
  <r>
    <s v="05/09/2015-11/09/2015"/>
    <x v="3"/>
    <x v="1"/>
    <x v="5"/>
    <x v="0"/>
    <s v="CF200LW        "/>
    <x v="18"/>
    <d v="2015-09-07T00:00:00"/>
    <n v="135"/>
    <n v="117"/>
    <n v="15795"/>
    <s v="QINGDAO, CHINA                               "/>
    <s v="ANDY (EM)           "/>
    <n v="151055"/>
    <m/>
    <n v="91216"/>
    <n v="200"/>
    <n v="45"/>
    <n v="280"/>
    <s v="RELEASED FOR SHIPMENT         "/>
    <n v="525"/>
    <x v="1"/>
    <s v="ACT"/>
    <x v="0"/>
  </r>
  <r>
    <s v="05/09/2015-11/09/2015"/>
    <x v="3"/>
    <x v="3"/>
    <x v="5"/>
    <x v="0"/>
    <s v="CF200LW        "/>
    <x v="18"/>
    <d v="2015-09-08T00:00:00"/>
    <n v="135"/>
    <n v="0"/>
    <n v="0"/>
    <s v="QINGDAO, CHIN                                "/>
    <s v="ANDY                "/>
    <n v="151123"/>
    <m/>
    <n v="91217"/>
    <n v="100"/>
    <n v="45"/>
    <n v="20"/>
    <s v="REPORT OF SURVEY              "/>
    <n v="165"/>
    <x v="1"/>
    <s v="ACT"/>
    <x v="0"/>
  </r>
  <r>
    <s v="12/09/2015-18/09/2015"/>
    <x v="3"/>
    <x v="1"/>
    <x v="5"/>
    <x v="0"/>
    <s v="444442854      "/>
    <x v="23"/>
    <d v="2015-09-15T00:00:00"/>
    <n v="40"/>
    <n v="83.35"/>
    <n v="3334"/>
    <s v="SHUNDE, CHINA                                "/>
    <s v="RICA, HUNG (EM)     "/>
    <n v="151387"/>
    <m/>
    <n v="91337"/>
    <n v="100"/>
    <n v="0"/>
    <n v="15"/>
    <s v="RELEASED FOR SHIPMENT         "/>
    <n v="115"/>
    <x v="1"/>
    <s v="ACT"/>
    <x v="0"/>
  </r>
  <r>
    <s v="12/09/2015-18/09/2015"/>
    <x v="3"/>
    <x v="1"/>
    <x v="5"/>
    <x v="0"/>
    <s v="444442852      "/>
    <x v="23"/>
    <d v="2015-09-15T00:00:00"/>
    <n v="40"/>
    <n v="94.31"/>
    <n v="3772.4"/>
    <s v="SHUNDE, CHINA                                "/>
    <s v="RICA, HUNG (EM)     "/>
    <n v="151388"/>
    <m/>
    <n v="91338"/>
    <n v="100"/>
    <n v="0"/>
    <n v="15"/>
    <s v="RELEASED FOR SHIPMENT         "/>
    <n v="115"/>
    <x v="1"/>
    <s v="ACT"/>
    <x v="0"/>
  </r>
  <r>
    <s v="12/09/2015-18/09/2015"/>
    <x v="3"/>
    <x v="1"/>
    <x v="5"/>
    <x v="0"/>
    <s v="444442851      "/>
    <x v="23"/>
    <d v="2015-09-15T00:00:00"/>
    <n v="40"/>
    <n v="83.92"/>
    <n v="3356.8"/>
    <s v="SHUNDE, CHINA                                "/>
    <s v="RICA, HUNG (EM)     "/>
    <n v="151389"/>
    <m/>
    <n v="91339"/>
    <n v="100"/>
    <n v="0"/>
    <n v="15"/>
    <s v="RELEASED FOR SHIPMENT         "/>
    <n v="115"/>
    <x v="1"/>
    <s v="ACT"/>
    <x v="0"/>
  </r>
  <r>
    <s v="12/09/2015-18/09/2015"/>
    <x v="3"/>
    <x v="1"/>
    <x v="5"/>
    <x v="0"/>
    <s v="444442860      "/>
    <x v="23"/>
    <d v="2015-09-16T00:00:00"/>
    <n v="40"/>
    <n v="80.42"/>
    <n v="3216.8"/>
    <s v="SHUNDE, CHINA                                "/>
    <s v="RICA,CONNIE (EM)    "/>
    <n v="151413"/>
    <m/>
    <n v="91340"/>
    <n v="100"/>
    <n v="0"/>
    <n v="15"/>
    <s v="RELEASED FOR SHIPMENT         "/>
    <n v="115"/>
    <x v="1"/>
    <s v="ACT"/>
    <x v="0"/>
  </r>
  <r>
    <s v="12/09/2015-18/09/2015"/>
    <x v="3"/>
    <x v="1"/>
    <x v="5"/>
    <x v="0"/>
    <s v="444442861      "/>
    <x v="23"/>
    <d v="2015-09-16T00:00:00"/>
    <n v="40"/>
    <n v="89.87"/>
    <n v="3594.8"/>
    <s v="SHUNDE, CHINA                                "/>
    <s v="CONNIE,HUNG (EM)    "/>
    <n v="151415"/>
    <m/>
    <n v="91341"/>
    <n v="100"/>
    <n v="0"/>
    <n v="15"/>
    <s v="RELEASED FOR SHIPMENT         "/>
    <n v="115"/>
    <x v="1"/>
    <s v="ACT"/>
    <x v="0"/>
  </r>
  <r>
    <s v="12/09/2015-18/09/2015"/>
    <x v="3"/>
    <x v="1"/>
    <x v="5"/>
    <x v="0"/>
    <s v="444442863      "/>
    <x v="23"/>
    <d v="2015-09-16T00:00:00"/>
    <n v="40"/>
    <n v="68.040000000000006"/>
    <n v="2721.6000000000004"/>
    <s v="SHUNDE, CHINA                                "/>
    <s v="RICA, CONNIE (EM)   "/>
    <n v="151417"/>
    <m/>
    <n v="91342"/>
    <n v="100"/>
    <n v="0"/>
    <n v="15"/>
    <s v="RELEASED FOR SHIPMENT         "/>
    <n v="115"/>
    <x v="1"/>
    <s v="ACT"/>
    <x v="0"/>
  </r>
  <r>
    <s v="12/09/2015-18/09/2015"/>
    <x v="3"/>
    <x v="1"/>
    <x v="5"/>
    <x v="0"/>
    <s v="444442864      "/>
    <x v="23"/>
    <d v="2015-09-17T00:00:00"/>
    <n v="35"/>
    <n v="98.13"/>
    <n v="3434.5499999999997"/>
    <s v="SHUNDE, CHINA                                "/>
    <s v="RICA, HUNG (EM)     "/>
    <n v="151442"/>
    <m/>
    <n v="91344"/>
    <n v="100"/>
    <n v="0"/>
    <n v="17.5"/>
    <s v="RELEASED FOR SHIPMENT         "/>
    <n v="117.5"/>
    <x v="1"/>
    <s v="ACT"/>
    <x v="0"/>
  </r>
  <r>
    <s v="12/09/2015-18/09/2015"/>
    <x v="3"/>
    <x v="1"/>
    <x v="5"/>
    <x v="0"/>
    <s v="444442865      "/>
    <x v="23"/>
    <d v="2015-09-17T00:00:00"/>
    <n v="40"/>
    <n v="107.96"/>
    <n v="4318.3999999999996"/>
    <s v="SHUNDE, CHINA                                "/>
    <s v="RICA, HUNG (EM)'    "/>
    <n v="151443"/>
    <m/>
    <n v="91345"/>
    <n v="100"/>
    <n v="0"/>
    <n v="17.5"/>
    <s v="RELEASED FOR SHIPMENT         "/>
    <n v="117.5"/>
    <x v="1"/>
    <s v="ACT"/>
    <x v="0"/>
  </r>
  <r>
    <s v="12/09/2015-18/09/2015"/>
    <x v="3"/>
    <x v="3"/>
    <x v="5"/>
    <x v="0"/>
    <s v="300SSWC        "/>
    <x v="21"/>
    <d v="2015-09-14T00:00:00"/>
    <n v="400"/>
    <n v="0"/>
    <n v="0"/>
    <s v="ZHONGSHAN, CHINA                             "/>
    <s v="DENI (EM)           "/>
    <n v="151334"/>
    <m/>
    <n v="91347"/>
    <n v="200"/>
    <n v="0"/>
    <n v="50"/>
    <s v="REPORT OF SURVEY              "/>
    <n v="250"/>
    <x v="1"/>
    <s v="ACT"/>
    <x v="0"/>
  </r>
  <r>
    <s v="12/09/2015-18/09/2015"/>
    <x v="3"/>
    <x v="3"/>
    <x v="5"/>
    <x v="0"/>
    <s v="U6014W         "/>
    <x v="53"/>
    <d v="2015-09-14T00:00:00"/>
    <n v="170"/>
    <n v="0"/>
    <n v="0"/>
    <s v="ZHONGSHAN, CHINA                             "/>
    <s v="JASON (EM)          "/>
    <n v="151333"/>
    <m/>
    <n v="91348"/>
    <n v="200"/>
    <n v="0"/>
    <n v="50"/>
    <s v="REPORT OF SURVEY              "/>
    <n v="250"/>
    <x v="1"/>
    <s v="ACT"/>
    <x v="0"/>
  </r>
  <r>
    <s v="12/09/2015-18/09/2015"/>
    <x v="3"/>
    <x v="1"/>
    <x v="5"/>
    <x v="0"/>
    <s v="UIM600         "/>
    <x v="22"/>
    <d v="2015-09-15T00:00:00"/>
    <n v="140"/>
    <n v="73.5"/>
    <n v="10290"/>
    <s v="SHUNDE, CHINA                                "/>
    <s v="LILY (EM)           "/>
    <n v="151385"/>
    <m/>
    <n v="91349"/>
    <n v="100"/>
    <n v="0"/>
    <n v="17.5"/>
    <s v="RELEASED FOR SHIPMENT         "/>
    <n v="117.5"/>
    <x v="1"/>
    <s v="ACT"/>
    <x v="0"/>
  </r>
  <r>
    <s v="12/09/2015-18/09/2015"/>
    <x v="3"/>
    <x v="1"/>
    <x v="5"/>
    <x v="0"/>
    <s v="UIM600         "/>
    <x v="22"/>
    <d v="2015-09-15T00:00:00"/>
    <n v="140"/>
    <n v="98"/>
    <n v="13720"/>
    <s v="SHUNDE, CHINA                                "/>
    <s v="LOUISA (EM)         "/>
    <n v="151386"/>
    <m/>
    <n v="91350"/>
    <n v="100"/>
    <n v="0"/>
    <n v="17.5"/>
    <s v="RELEASED FOR SHIPMENT         "/>
    <n v="117.5"/>
    <x v="1"/>
    <s v="ACT"/>
    <x v="0"/>
  </r>
  <r>
    <s v="12/09/2015-18/09/2015"/>
    <x v="3"/>
    <x v="1"/>
    <x v="5"/>
    <x v="0"/>
    <s v="UWM60          "/>
    <x v="22"/>
    <d v="2015-09-16T00:00:00"/>
    <n v="250"/>
    <n v="63.21"/>
    <n v="15802.5"/>
    <s v="SHUNDE, CHINA                                "/>
    <s v="LILY (EM)           "/>
    <n v="151403"/>
    <m/>
    <n v="91351"/>
    <n v="200"/>
    <n v="0"/>
    <n v="35"/>
    <s v="RELEASED FOR SHIPMENT         "/>
    <n v="235"/>
    <x v="1"/>
    <s v="ACT"/>
    <x v="0"/>
  </r>
  <r>
    <s v="12/09/2015-18/09/2015"/>
    <x v="3"/>
    <x v="1"/>
    <x v="5"/>
    <x v="0"/>
    <s v="IDW 604MK2     "/>
    <x v="19"/>
    <d v="2015-09-14T00:00:00"/>
    <n v="170"/>
    <n v="158"/>
    <n v="26860"/>
    <s v="SHUNDE, CHINA                                "/>
    <s v="TRACY, PAUL (DYLAN) "/>
    <n v="151336"/>
    <m/>
    <n v="91352"/>
    <n v="200"/>
    <n v="0"/>
    <n v="35"/>
    <s v="PENDING BUYER'S DECISION      "/>
    <n v="235"/>
    <x v="1"/>
    <s v="ACT"/>
    <x v="0"/>
  </r>
  <r>
    <s v="12/09/2015-18/09/2015"/>
    <x v="3"/>
    <x v="3"/>
    <x v="5"/>
    <x v="0"/>
    <s v="TL55144W       "/>
    <x v="17"/>
    <d v="2015-09-15T00:00:00"/>
    <n v="109"/>
    <n v="0"/>
    <n v="0"/>
    <s v="NANSHA, CHINA                                "/>
    <s v="JASON (EM)          "/>
    <n v="151390"/>
    <m/>
    <n v="91353"/>
    <n v="200"/>
    <n v="0"/>
    <n v="60"/>
    <s v="REPORT OF SURVEY              "/>
    <n v="260"/>
    <x v="1"/>
    <s v="ACT"/>
    <x v="0"/>
  </r>
  <r>
    <s v="12/09/2015-18/09/2015"/>
    <x v="3"/>
    <x v="1"/>
    <x v="5"/>
    <x v="0"/>
    <s v="TF5517S        "/>
    <x v="17"/>
    <d v="2015-09-11T00:00:00"/>
    <n v="76"/>
    <n v="189.4"/>
    <n v="14394.4"/>
    <s v="HEFEI, CHINA                                 "/>
    <s v="JESSICA (EM)        "/>
    <n v="151286"/>
    <m/>
    <n v="91354"/>
    <n v="200"/>
    <n v="0"/>
    <n v="25"/>
    <s v="RELEASED FOR SHIPMENT         "/>
    <n v="225"/>
    <x v="1"/>
    <s v="ACT"/>
    <x v="0"/>
  </r>
  <r>
    <s v="12/09/2015-18/09/2015"/>
    <x v="3"/>
    <x v="3"/>
    <x v="5"/>
    <x v="0"/>
    <s v="L5010W         "/>
    <x v="17"/>
    <d v="2015-09-12T00:00:00"/>
    <n v="264"/>
    <n v="0"/>
    <n v="0"/>
    <s v="HE FEI, CHINA                                "/>
    <s v="CORY, JESSICA (CK)  "/>
    <n v="151298"/>
    <m/>
    <n v="91355"/>
    <n v="200"/>
    <n v="0"/>
    <n v="25"/>
    <s v="REPORT OF SURVEY              "/>
    <n v="225"/>
    <x v="1"/>
    <s v="ACT"/>
    <x v="0"/>
  </r>
  <r>
    <s v="12/09/2015-18/09/2015"/>
    <x v="3"/>
    <x v="3"/>
    <x v="5"/>
    <x v="0"/>
    <s v="R5010W         "/>
    <x v="17"/>
    <d v="2015-09-15T00:00:00"/>
    <n v="264"/>
    <n v="0"/>
    <n v="0"/>
    <s v="HE FEI, CHINA                                "/>
    <s v="CORY (CK)           "/>
    <n v="151365"/>
    <m/>
    <n v="91356"/>
    <n v="400"/>
    <n v="0"/>
    <n v="25"/>
    <s v="REPORT OF SURVEY              "/>
    <n v="425"/>
    <x v="1"/>
    <s v="ACT"/>
    <x v="0"/>
  </r>
  <r>
    <s v="12/09/2015-18/09/2015"/>
    <x v="3"/>
    <x v="1"/>
    <x v="5"/>
    <x v="0"/>
    <s v="TR55122W       "/>
    <x v="17"/>
    <d v="2015-09-16T00:00:00"/>
    <n v="152"/>
    <n v="116.4"/>
    <n v="17692.8"/>
    <s v="HEFEI, CHINA                                 "/>
    <s v="RONNIE (CK)         "/>
    <n v="151401"/>
    <m/>
    <n v="91357"/>
    <n v="200"/>
    <n v="0"/>
    <n v="25"/>
    <s v="RELEASED FOR SHIPMENT         "/>
    <n v="225"/>
    <x v="1"/>
    <s v="ACT"/>
    <x v="0"/>
  </r>
  <r>
    <s v="12/09/2015-18/09/2015"/>
    <x v="3"/>
    <x v="3"/>
    <x v="5"/>
    <x v="0"/>
    <s v="NWLAR50WHT     "/>
    <x v="17"/>
    <d v="2015-09-16T00:00:00"/>
    <n v="264"/>
    <n v="0"/>
    <n v="0"/>
    <s v="HE FEI, CHINA                                "/>
    <s v="CORY (CK)           "/>
    <n v="151408"/>
    <m/>
    <n v="91358"/>
    <n v="200"/>
    <n v="0"/>
    <n v="25"/>
    <s v="REPORT OF SURVEY              "/>
    <n v="225"/>
    <x v="1"/>
    <s v="ACT"/>
    <x v="0"/>
  </r>
  <r>
    <s v="12/09/2015-18/09/2015"/>
    <x v="3"/>
    <x v="3"/>
    <x v="5"/>
    <x v="0"/>
    <s v="R50263W        "/>
    <x v="20"/>
    <d v="2015-09-11T00:00:00"/>
    <n v="274"/>
    <n v="0"/>
    <n v="0"/>
    <s v="NINGBO, CHINA                                "/>
    <s v="JERRY (EM)          "/>
    <n v="151264"/>
    <m/>
    <n v="91359"/>
    <n v="200"/>
    <n v="0"/>
    <n v="35"/>
    <s v="REPORT OF SURVEY              "/>
    <n v="235"/>
    <x v="1"/>
    <s v="ACT"/>
    <x v="0"/>
  </r>
  <r>
    <s v="12/09/2015-18/09/2015"/>
    <x v="3"/>
    <x v="1"/>
    <x v="5"/>
    <x v="0"/>
    <s v="CF150LW        "/>
    <x v="18"/>
    <d v="2015-09-17T00:00:00"/>
    <n v="168"/>
    <n v="105"/>
    <n v="17640"/>
    <s v="QINGDAO, CHINA                               "/>
    <s v="ANDY (CK)           "/>
    <n v="151453"/>
    <m/>
    <n v="91360"/>
    <n v="100"/>
    <n v="22.5"/>
    <n v="270"/>
    <s v="RELEASED FOR SHIPMENT         "/>
    <n v="392.5"/>
    <x v="1"/>
    <s v="ACT"/>
    <x v="0"/>
  </r>
  <r>
    <s v="12/09/2015-18/09/2015"/>
    <x v="3"/>
    <x v="1"/>
    <x v="5"/>
    <x v="0"/>
    <s v="CF100LW        "/>
    <x v="18"/>
    <d v="2015-09-17T00:00:00"/>
    <n v="212"/>
    <n v="89"/>
    <n v="18868"/>
    <s v="QINGDAO, CHINA                               "/>
    <s v="ANDY (CK)           "/>
    <n v="151454"/>
    <m/>
    <n v="91361"/>
    <n v="100"/>
    <n v="22.5"/>
    <n v="10"/>
    <s v="RELEASED FOR SHIPMENT         "/>
    <n v="132.5"/>
    <x v="1"/>
    <s v="ACT"/>
    <x v="0"/>
  </r>
  <r>
    <s v="12/09/2015-18/09/2015"/>
    <x v="3"/>
    <x v="1"/>
    <x v="5"/>
    <x v="0"/>
    <s v="CF250LW        "/>
    <x v="18"/>
    <d v="2015-09-18T00:00:00"/>
    <n v="103"/>
    <n v="135"/>
    <n v="13905"/>
    <s v="QINGDAO, CHINA                               "/>
    <s v="ANDY (EM)           "/>
    <n v="151465"/>
    <m/>
    <n v="91362"/>
    <n v="200"/>
    <n v="45"/>
    <n v="20"/>
    <s v="RELEASED FOR SHIPMENT         "/>
    <n v="265"/>
    <x v="1"/>
    <s v="ACT"/>
    <x v="0"/>
  </r>
  <r>
    <s v="12/09/2015-18/09/2015"/>
    <x v="3"/>
    <x v="3"/>
    <x v="5"/>
    <x v="0"/>
    <s v="NWCOM5012WHT   "/>
    <x v="17"/>
    <d v="2015-09-17T00:00:00"/>
    <n v="176"/>
    <n v="0"/>
    <n v="0"/>
    <s v="HEFEI, CHINA                                 "/>
    <s v="CORY (EM)           "/>
    <n v="151446"/>
    <m/>
    <n v="91423"/>
    <n v="200"/>
    <n v="0"/>
    <n v="25"/>
    <s v="REPORT OF SURVEY              "/>
    <n v="225"/>
    <x v="1"/>
    <s v="ACT"/>
    <x v="0"/>
  </r>
  <r>
    <s v="12/09/2015-18/09/2015"/>
    <x v="3"/>
    <x v="3"/>
    <x v="5"/>
    <x v="0"/>
    <s v="BFZ600         "/>
    <x v="20"/>
    <d v="2015-09-11T00:00:00"/>
    <n v="215"/>
    <n v="0"/>
    <n v="0"/>
    <s v="NINGBO, CHINA                                "/>
    <s v="CORY (EM)           "/>
    <n v="151265"/>
    <m/>
    <n v="91424"/>
    <n v="200"/>
    <n v="0"/>
    <n v="25"/>
    <s v="REPORT OF SURVEY              "/>
    <n v="225"/>
    <x v="1"/>
    <s v="ACT"/>
    <x v="0"/>
  </r>
  <r>
    <s v="19/09/2015-25/09/2015"/>
    <x v="3"/>
    <x v="1"/>
    <x v="5"/>
    <x v="0"/>
    <s v="444442857      "/>
    <x v="23"/>
    <d v="2015-09-24T00:00:00"/>
    <n v="40"/>
    <n v="79.66"/>
    <n v="3186.3999999999996"/>
    <s v="SHUNDE, CHINA                                "/>
    <s v="RICA, HUNG (EM)     "/>
    <n v="151689"/>
    <m/>
    <n v="91579"/>
    <n v="100"/>
    <n v="0"/>
    <n v="15"/>
    <s v="RELEASED FOR SHIPMENT         "/>
    <n v="115"/>
    <x v="1"/>
    <s v="ACT"/>
    <x v="0"/>
  </r>
  <r>
    <s v="19/09/2015-25/09/2015"/>
    <x v="3"/>
    <x v="1"/>
    <x v="5"/>
    <x v="0"/>
    <s v="444442862      "/>
    <x v="23"/>
    <d v="2015-09-24T00:00:00"/>
    <n v="60"/>
    <n v="99.32"/>
    <n v="5959.2"/>
    <s v="SHUNDE, CHINA                                "/>
    <s v="RICA, HUNG (EM)     "/>
    <n v="151692"/>
    <m/>
    <n v="91580"/>
    <n v="100"/>
    <n v="0"/>
    <n v="15"/>
    <s v="RELEASED FOR SHIPMENT         "/>
    <n v="115"/>
    <x v="1"/>
    <s v="ACT"/>
    <x v="0"/>
  </r>
  <r>
    <s v="19/09/2015-25/09/2015"/>
    <x v="3"/>
    <x v="1"/>
    <x v="5"/>
    <x v="0"/>
    <s v="444442867      "/>
    <x v="23"/>
    <d v="2015-09-24T00:00:00"/>
    <n v="35"/>
    <n v="100.97"/>
    <n v="3533.95"/>
    <s v="SHUNDE, CHINA                                "/>
    <s v="RICA, HUNG (EM)     "/>
    <n v="151693"/>
    <m/>
    <n v="91581"/>
    <n v="100"/>
    <n v="0"/>
    <n v="15"/>
    <s v="RELEASED FOR SHIPMENT         "/>
    <n v="115"/>
    <x v="1"/>
    <s v="ACT"/>
    <x v="0"/>
  </r>
  <r>
    <s v="19/09/2015-25/09/2015"/>
    <x v="3"/>
    <x v="3"/>
    <x v="5"/>
    <x v="0"/>
    <s v="444442851      "/>
    <x v="23"/>
    <d v="2015-09-24T00:00:00"/>
    <n v="272"/>
    <n v="0"/>
    <n v="0"/>
    <s v="SHUNDE, CHINA                                "/>
    <s v="JASON (EM)          "/>
    <n v="151694"/>
    <m/>
    <n v="91583"/>
    <n v="200"/>
    <n v="0"/>
    <n v="35"/>
    <s v="REPORT OF SURVEY              "/>
    <n v="235"/>
    <x v="1"/>
    <s v="ACT"/>
    <x v="0"/>
  </r>
  <r>
    <s v="19/09/2015-25/09/2015"/>
    <x v="3"/>
    <x v="3"/>
    <x v="5"/>
    <x v="0"/>
    <s v="TL55144W       "/>
    <x v="17"/>
    <d v="2015-09-21T00:00:00"/>
    <n v="112"/>
    <n v="0"/>
    <n v="0"/>
    <s v="NANSHA, CHINA                                "/>
    <s v="JASON (EM)          "/>
    <n v="151588"/>
    <m/>
    <n v="91584"/>
    <n v="200"/>
    <n v="0"/>
    <n v="60"/>
    <s v="REPORT OF SURVEY              "/>
    <n v="260"/>
    <x v="1"/>
    <s v="ACT"/>
    <x v="0"/>
  </r>
  <r>
    <s v="19/09/2015-25/09/2015"/>
    <x v="3"/>
    <x v="3"/>
    <x v="5"/>
    <x v="0"/>
    <s v="NWCOM5015WHT   "/>
    <x v="17"/>
    <d v="2015-09-18T00:00:00"/>
    <n v="116"/>
    <n v="0"/>
    <n v="0"/>
    <s v="HEFEI, CHINA                                 "/>
    <s v="CORY (CK)           "/>
    <n v="151476"/>
    <m/>
    <n v="91585"/>
    <n v="200"/>
    <n v="0"/>
    <n v="25"/>
    <s v="REPORT OF SURVEY              "/>
    <n v="225"/>
    <x v="1"/>
    <s v="ACT"/>
    <x v="0"/>
  </r>
  <r>
    <s v="19/09/2015-25/09/2015"/>
    <x v="3"/>
    <x v="3"/>
    <x v="5"/>
    <x v="0"/>
    <s v="NWLAR50WHT     "/>
    <x v="17"/>
    <d v="2015-09-19T00:00:00"/>
    <n v="264"/>
    <n v="0"/>
    <n v="0"/>
    <s v="HEFEI, CHINA                                 "/>
    <s v="CORY (EM)           "/>
    <n v="151513"/>
    <m/>
    <n v="91586"/>
    <n v="200"/>
    <n v="0"/>
    <n v="25"/>
    <s v="REPORT OF SURVEY              "/>
    <n v="225"/>
    <x v="1"/>
    <s v="ACT"/>
    <x v="0"/>
  </r>
  <r>
    <s v="19/09/2015-25/09/2015"/>
    <x v="3"/>
    <x v="3"/>
    <x v="5"/>
    <x v="0"/>
    <s v="R5511W         "/>
    <x v="17"/>
    <d v="2015-09-22T00:00:00"/>
    <n v="236"/>
    <n v="0"/>
    <n v="0"/>
    <s v="HE FEI, CHINA                                "/>
    <s v="CORY, JESSICA (CK)  "/>
    <n v="151609"/>
    <m/>
    <n v="91587"/>
    <n v="400"/>
    <n v="0"/>
    <n v="25"/>
    <s v="REPORT OF SURVEY              "/>
    <n v="425"/>
    <x v="1"/>
    <s v="ACT"/>
    <x v="0"/>
  </r>
  <r>
    <s v="19/09/2015-25/09/2015"/>
    <x v="3"/>
    <x v="3"/>
    <x v="5"/>
    <x v="0"/>
    <s v="LAR55WHT       "/>
    <x v="17"/>
    <d v="2015-09-23T00:00:00"/>
    <n v="236"/>
    <n v="0"/>
    <n v="0"/>
    <s v="HE FEI, CHINA                                "/>
    <s v="RONNIE, JESSICA (EM)"/>
    <n v="151644"/>
    <m/>
    <n v="91588"/>
    <n v="400"/>
    <n v="0"/>
    <n v="25"/>
    <s v="REPORT OF SURVEY              "/>
    <n v="425"/>
    <x v="1"/>
    <s v="ACT"/>
    <x v="0"/>
  </r>
  <r>
    <s v="19/09/2015-25/09/2015"/>
    <x v="3"/>
    <x v="3"/>
    <x v="5"/>
    <x v="0"/>
    <s v="U5010W         "/>
    <x v="17"/>
    <d v="2015-09-24T00:00:00"/>
    <n v="264"/>
    <n v="0"/>
    <n v="0"/>
    <s v="HE FEI, CHINA                                "/>
    <s v="RONNIE (CK)         "/>
    <n v="151706"/>
    <m/>
    <n v="91589"/>
    <n v="400"/>
    <n v="0"/>
    <n v="25"/>
    <s v="REPORT OF SURVEY              "/>
    <n v="425"/>
    <x v="1"/>
    <s v="ACT"/>
    <x v="0"/>
  </r>
  <r>
    <s v="19/09/2015-25/09/2015"/>
    <x v="3"/>
    <x v="3"/>
    <x v="5"/>
    <x v="0"/>
    <s v="L50263W        "/>
    <x v="20"/>
    <d v="2015-09-18T00:00:00"/>
    <n v="274"/>
    <n v="0"/>
    <n v="0"/>
    <s v="CIXI, CHINA                                  "/>
    <s v="JERRY (CK)          "/>
    <n v="151477"/>
    <m/>
    <n v="91590"/>
    <n v="200"/>
    <n v="0"/>
    <n v="35"/>
    <s v="REPORT OF SURVEY              "/>
    <n v="235"/>
    <x v="1"/>
    <s v="ACT"/>
    <x v="0"/>
  </r>
  <r>
    <s v="19/09/2015-25/09/2015"/>
    <x v="3"/>
    <x v="1"/>
    <x v="5"/>
    <x v="0"/>
    <s v="R50263W        "/>
    <x v="20"/>
    <d v="2015-09-23T00:00:00"/>
    <n v="548"/>
    <n v="73"/>
    <n v="40004"/>
    <s v="CIXI, CHINA                                  "/>
    <s v="JERRY (DYLAN)       "/>
    <n v="151643"/>
    <m/>
    <n v="91591"/>
    <n v="200"/>
    <n v="0"/>
    <n v="35"/>
    <s v="RELEASED FOR SHIPMENT         "/>
    <n v="235"/>
    <x v="1"/>
    <s v="ACT"/>
    <x v="0"/>
  </r>
  <r>
    <s v="19/09/2015-25/09/2015"/>
    <x v="3"/>
    <x v="3"/>
    <x v="5"/>
    <x v="0"/>
    <s v="NWLF600        "/>
    <x v="20"/>
    <d v="2015-09-23T00:00:00"/>
    <n v="212"/>
    <n v="0"/>
    <n v="0"/>
    <s v="HE FEI, CHINA                                "/>
    <s v="CORY (EM)           "/>
    <n v="151647"/>
    <m/>
    <n v="91592"/>
    <n v="200"/>
    <n v="0"/>
    <n v="25"/>
    <s v="REPORT OF SURVEY              "/>
    <n v="225"/>
    <x v="1"/>
    <s v="ACT"/>
    <x v="0"/>
  </r>
  <r>
    <s v="19/09/2015-25/09/2015"/>
    <x v="3"/>
    <x v="3"/>
    <x v="5"/>
    <x v="0"/>
    <s v="CF150LW        "/>
    <x v="18"/>
    <d v="2015-09-19T00:00:00"/>
    <n v="168"/>
    <n v="0"/>
    <n v="0"/>
    <s v="QINGDAO, CHINA                               "/>
    <s v="ANDY (EM)           "/>
    <n v="151509"/>
    <m/>
    <n v="91595"/>
    <n v="200"/>
    <n v="45"/>
    <n v="280"/>
    <s v="REPORT OF SURVEY              "/>
    <n v="525"/>
    <x v="1"/>
    <s v="ACT"/>
    <x v="0"/>
  </r>
  <r>
    <s v="19/09/2015-25/09/2015"/>
    <x v="3"/>
    <x v="3"/>
    <x v="5"/>
    <x v="0"/>
    <s v="CF250LW        "/>
    <x v="18"/>
    <d v="2015-09-21T00:00:00"/>
    <n v="103"/>
    <n v="0"/>
    <n v="0"/>
    <s v="NING BO, CHINA                               "/>
    <s v="ANDY (EM)           "/>
    <n v="151554"/>
    <m/>
    <n v="91596"/>
    <n v="200"/>
    <n v="45"/>
    <n v="20"/>
    <s v="REPORT OF SURVEY              "/>
    <n v="265"/>
    <x v="1"/>
    <s v="ACT"/>
    <x v="0"/>
  </r>
  <r>
    <s v="19/09/2015-25/09/2015"/>
    <x v="3"/>
    <x v="1"/>
    <x v="5"/>
    <x v="0"/>
    <s v="CF150LW        "/>
    <x v="18"/>
    <d v="2015-09-23T00:00:00"/>
    <n v="115"/>
    <n v="105"/>
    <n v="12075"/>
    <s v="QINGDAO, CHINA                               "/>
    <s v="ANDY (CK)           "/>
    <n v="151650"/>
    <m/>
    <n v="91597"/>
    <n v="100"/>
    <n v="22.5"/>
    <n v="10"/>
    <s v="RELEASED FOR SHIPMENT         "/>
    <n v="132.5"/>
    <x v="1"/>
    <s v="ACT"/>
    <x v="0"/>
  </r>
  <r>
    <s v="19/09/2015-25/09/2015"/>
    <x v="3"/>
    <x v="1"/>
    <x v="5"/>
    <x v="0"/>
    <s v="CF100LW        "/>
    <x v="18"/>
    <d v="2015-09-23T00:00:00"/>
    <n v="212"/>
    <n v="89"/>
    <n v="18868"/>
    <s v="QINGDAO, CHINA                               "/>
    <s v="ANDY (DYLAN)        "/>
    <n v="151651"/>
    <m/>
    <n v="91598"/>
    <n v="100"/>
    <n v="22.5"/>
    <n v="10"/>
    <s v="RELEASED FOR SHIPMENT         "/>
    <n v="132.5"/>
    <x v="1"/>
    <s v="ACT"/>
    <x v="0"/>
  </r>
  <r>
    <s v="19/09/2015-25/09/2015"/>
    <x v="3"/>
    <x v="1"/>
    <x v="5"/>
    <x v="0"/>
    <s v="CF250LW        "/>
    <x v="18"/>
    <d v="2015-09-25T00:00:00"/>
    <n v="89"/>
    <n v="135"/>
    <n v="12015"/>
    <s v="QINGDAO, CHINA                               "/>
    <s v="ANDY (EM)           "/>
    <n v="151728"/>
    <m/>
    <n v="91599"/>
    <n v="200"/>
    <n v="45"/>
    <n v="20"/>
    <s v="RELEASED FOR SHIPMENT         "/>
    <n v="265"/>
    <x v="1"/>
    <s v="ACT"/>
    <x v="0"/>
  </r>
  <r>
    <s v="26/09/2015-30/09/2015"/>
    <x v="3"/>
    <x v="1"/>
    <x v="5"/>
    <x v="0"/>
    <s v="444442836      "/>
    <x v="23"/>
    <d v="2015-09-25T00:00:00"/>
    <n v="40"/>
    <n v="68.040000000000006"/>
    <n v="2721.6000000000004"/>
    <s v="SHUN DE, CHINA                               "/>
    <s v="RICA (DYLAN)        "/>
    <n v="151754"/>
    <m/>
    <n v="91659"/>
    <n v="100"/>
    <n v="0"/>
    <n v="15"/>
    <s v="RELEASED FOR SHIPMENT         "/>
    <n v="115"/>
    <x v="1"/>
    <s v="ACT"/>
    <x v="0"/>
  </r>
  <r>
    <s v="26/09/2015-30/09/2015"/>
    <x v="3"/>
    <x v="1"/>
    <x v="5"/>
    <x v="0"/>
    <s v="444442840      "/>
    <x v="23"/>
    <d v="2015-09-25T00:00:00"/>
    <n v="40"/>
    <n v="74.66"/>
    <n v="2986.3999999999996"/>
    <s v="SHUNDE, CHINA                                "/>
    <s v="RICA (DYLAN)        "/>
    <n v="151755"/>
    <m/>
    <n v="91660"/>
    <n v="100"/>
    <n v="0"/>
    <n v="15"/>
    <s v="REJECTED FOR SHIPMENT         "/>
    <n v="115"/>
    <x v="1"/>
    <s v="ACT"/>
    <x v="0"/>
  </r>
  <r>
    <s v="26/09/2015-30/09/2015"/>
    <x v="3"/>
    <x v="1"/>
    <x v="5"/>
    <x v="0"/>
    <s v="444442839      "/>
    <x v="23"/>
    <d v="2015-09-25T00:00:00"/>
    <n v="40"/>
    <n v="68.040000000000006"/>
    <n v="2721.6000000000004"/>
    <s v="SHUN DE, CHINA                               "/>
    <s v="RICA (DYLAN)        "/>
    <n v="151756"/>
    <m/>
    <n v="91661"/>
    <n v="100"/>
    <n v="0"/>
    <n v="15"/>
    <s v="RELEASED FOR SHIPMENT         "/>
    <n v="115"/>
    <x v="1"/>
    <s v="ACT"/>
    <x v="0"/>
  </r>
  <r>
    <s v="26/09/2015-30/09/2015"/>
    <x v="3"/>
    <x v="3"/>
    <x v="5"/>
    <x v="0"/>
    <s v="444442852      "/>
    <x v="23"/>
    <d v="2015-09-30T00:00:00"/>
    <n v="361"/>
    <n v="0"/>
    <n v="0"/>
    <s v="SHUNDE, CHINA                                "/>
    <s v="JASON (EM)          "/>
    <n v="151945"/>
    <m/>
    <n v="91663"/>
    <n v="200"/>
    <n v="0"/>
    <n v="35"/>
    <s v="REPORT OF SURVEY              "/>
    <n v="235"/>
    <x v="1"/>
    <s v="ACT"/>
    <x v="0"/>
  </r>
  <r>
    <s v="26/09/2015-30/09/2015"/>
    <x v="3"/>
    <x v="3"/>
    <x v="5"/>
    <x v="0"/>
    <s v="600SSWC        "/>
    <x v="21"/>
    <d v="2015-09-29T00:00:00"/>
    <n v="216"/>
    <n v="0"/>
    <n v="0"/>
    <s v="ZHONGSHAN, CHINA                             "/>
    <s v="DEMI (EM)           "/>
    <n v="151880"/>
    <m/>
    <n v="91664"/>
    <n v="200"/>
    <n v="0"/>
    <n v="50"/>
    <s v="PENDING BUYER'S DECISION"/>
    <n v="250"/>
    <x v="1"/>
    <s v="ACT"/>
    <x v="0"/>
  </r>
  <r>
    <s v="26/09/2015-30/09/2015"/>
    <x v="3"/>
    <x v="1"/>
    <x v="5"/>
    <x v="0"/>
    <s v="S450DW         "/>
    <x v="19"/>
    <d v="2015-09-26T00:00:00"/>
    <n v="124"/>
    <n v="152"/>
    <n v="18848"/>
    <s v="SHUNDE, CHINA                                "/>
    <s v="PAUL (DYLAN)        "/>
    <n v="151775"/>
    <m/>
    <n v="91665"/>
    <n v="100"/>
    <n v="0"/>
    <n v="17.5"/>
    <s v="RELEASED FOR SHIPMENT         "/>
    <n v="117.5"/>
    <x v="1"/>
    <s v="ACT"/>
    <x v="0"/>
  </r>
  <r>
    <s v="26/09/2015-30/09/2015"/>
    <x v="3"/>
    <x v="1"/>
    <x v="5"/>
    <x v="0"/>
    <s v="DW60MK2        "/>
    <x v="19"/>
    <d v="2015-09-26T00:00:00"/>
    <n v="170"/>
    <n v="158"/>
    <n v="26860"/>
    <s v="SHUNDE, CHINA                                "/>
    <s v="JULIE (DYLAN)       "/>
    <n v="151776"/>
    <m/>
    <n v="91666"/>
    <n v="134.30000000000001"/>
    <n v="0"/>
    <n v="17.5"/>
    <s v="RELEASED FOR SHIPMENT         "/>
    <n v="151.80000000000001"/>
    <x v="1"/>
    <s v="ACT"/>
    <x v="0"/>
  </r>
  <r>
    <s v="26/09/2015-30/09/2015"/>
    <x v="3"/>
    <x v="1"/>
    <x v="5"/>
    <x v="0"/>
    <s v="SIMW60         "/>
    <x v="22"/>
    <d v="2015-09-30T00:00:00"/>
    <n v="140"/>
    <n v="98"/>
    <n v="13720"/>
    <s v="SHUNDE, CHINA                                "/>
    <s v="CELIA (EM)          "/>
    <n v="151922"/>
    <m/>
    <n v="91667"/>
    <n v="100"/>
    <n v="0"/>
    <n v="17.5"/>
    <s v="PENDING BUYER'S DECISION      "/>
    <n v="117.5"/>
    <x v="1"/>
    <s v="ACT"/>
    <x v="0"/>
  </r>
  <r>
    <s v="26/09/2015-30/09/2015"/>
    <x v="3"/>
    <x v="1"/>
    <x v="5"/>
    <x v="0"/>
    <s v="444443163      "/>
    <x v="22"/>
    <d v="2015-09-30T00:00:00"/>
    <n v="96"/>
    <n v="225.6"/>
    <n v="21657.599999999999"/>
    <s v="SHUNDE, CHINA                                "/>
    <s v="PAUL (EM)           "/>
    <n v="151924"/>
    <m/>
    <n v="91668"/>
    <n v="108.3"/>
    <n v="0"/>
    <n v="17.5"/>
    <s v="RELEASED FOR SHIPMENT         "/>
    <n v="125.8"/>
    <x v="1"/>
    <s v="ACT"/>
    <x v="0"/>
  </r>
  <r>
    <s v="26/09/2015-30/09/2015"/>
    <x v="3"/>
    <x v="3"/>
    <x v="5"/>
    <x v="0"/>
    <s v="T50122W        "/>
    <x v="17"/>
    <d v="2015-09-28T00:00:00"/>
    <n v="175"/>
    <n v="0"/>
    <n v="0"/>
    <s v="NANSHA, CHINA                                "/>
    <s v="PAUL (EM)           "/>
    <n v="151788"/>
    <m/>
    <n v="91669"/>
    <n v="200"/>
    <n v="0"/>
    <n v="60"/>
    <s v="REPORT OF SURVEY              "/>
    <n v="260"/>
    <x v="1"/>
    <s v="ACT"/>
    <x v="0"/>
  </r>
  <r>
    <s v="26/09/2015-30/09/2015"/>
    <x v="3"/>
    <x v="3"/>
    <x v="5"/>
    <x v="0"/>
    <s v="NWCF142LWHT    "/>
    <x v="17"/>
    <d v="2015-09-25T00:00:00"/>
    <n v="195"/>
    <n v="0"/>
    <n v="0"/>
    <s v="HE FEI, CHINA                                "/>
    <s v="CORY (CK)           "/>
    <n v="151750"/>
    <m/>
    <n v="91670"/>
    <n v="400"/>
    <n v="0"/>
    <n v="25"/>
    <s v="REPORT OF SURVEY              "/>
    <n v="425"/>
    <x v="1"/>
    <s v="ACT"/>
    <x v="0"/>
  </r>
  <r>
    <s v="26/09/2015-30/09/2015"/>
    <x v="3"/>
    <x v="3"/>
    <x v="5"/>
    <x v="0"/>
    <s v="TF5517W        "/>
    <x v="17"/>
    <d v="2015-09-26T00:00:00"/>
    <n v="199"/>
    <n v="0"/>
    <n v="0"/>
    <s v="HE FEI, CHINA                                "/>
    <s v="SIMON (EM)          "/>
    <n v="151789"/>
    <m/>
    <n v="91671"/>
    <n v="400"/>
    <n v="0"/>
    <n v="25"/>
    <s v="REPORT OF SURVEY              "/>
    <n v="425"/>
    <x v="1"/>
    <s v="ACT"/>
    <x v="0"/>
  </r>
  <r>
    <s v="26/09/2015-30/09/2015"/>
    <x v="3"/>
    <x v="3"/>
    <x v="5"/>
    <x v="0"/>
    <s v="NW FRZ55WHT    "/>
    <x v="17"/>
    <d v="2015-09-28T00:00:00"/>
    <n v="236"/>
    <n v="0"/>
    <n v="0"/>
    <s v="HE FEI, CHINA                                "/>
    <s v="CORY (CK)           "/>
    <n v="151837"/>
    <m/>
    <n v="91672"/>
    <n v="200"/>
    <n v="0"/>
    <n v="25"/>
    <s v="REPORT OF SURVEY              "/>
    <n v="225"/>
    <x v="1"/>
    <s v="ACT"/>
    <x v="0"/>
  </r>
  <r>
    <s v="26/09/2015-30/09/2015"/>
    <x v="3"/>
    <x v="1"/>
    <x v="5"/>
    <x v="0"/>
    <s v="TF55153W       "/>
    <x v="20"/>
    <d v="2015-09-25T00:00:00"/>
    <n v="109"/>
    <n v="168.07"/>
    <n v="18319.63"/>
    <s v="CIXI, CHINA                                  "/>
    <s v="PHONE (CK)          "/>
    <n v="151730"/>
    <m/>
    <n v="91673"/>
    <n v="200"/>
    <n v="0"/>
    <n v="35"/>
    <s v="RELEASED FOR SHIPMENT         "/>
    <n v="235"/>
    <x v="1"/>
    <s v="ACT"/>
    <x v="0"/>
  </r>
  <r>
    <s v="26/09/2015-30/09/2015"/>
    <x v="3"/>
    <x v="3"/>
    <x v="5"/>
    <x v="0"/>
    <s v="TF55153W       "/>
    <x v="20"/>
    <d v="2015-09-25T00:00:00"/>
    <n v="109"/>
    <n v="0"/>
    <n v="0"/>
    <s v="CIXI, CHINA                                  "/>
    <s v="JERRY (CK)          "/>
    <n v="151732"/>
    <m/>
    <n v="91674"/>
    <n v="200"/>
    <n v="0"/>
    <n v="35"/>
    <s v="REPORT OF SURVEY              "/>
    <n v="235"/>
    <x v="1"/>
    <s v="ACT"/>
    <x v="0"/>
  </r>
  <r>
    <s v="26/09/2015-30/09/2015"/>
    <x v="3"/>
    <x v="3"/>
    <x v="5"/>
    <x v="0"/>
    <s v="TS55184W       "/>
    <x v="58"/>
    <d v="2015-09-26T00:00:00"/>
    <n v="152"/>
    <n v="0"/>
    <n v="0"/>
    <s v="GUANGZHOU, CHINA                             "/>
    <s v="JASON (DYLAN)       "/>
    <n v="151774"/>
    <m/>
    <n v="91675"/>
    <n v="200"/>
    <n v="0"/>
    <n v="90"/>
    <s v="REPORT OF SURVEY              "/>
    <n v="290"/>
    <x v="1"/>
    <s v="ACT"/>
    <x v="0"/>
  </r>
  <r>
    <s v="26/09/2015-30/09/2015"/>
    <x v="3"/>
    <x v="3"/>
    <x v="5"/>
    <x v="0"/>
    <s v="CF100LW        "/>
    <x v="18"/>
    <d v="2015-09-29T00:00:00"/>
    <n v="212"/>
    <n v="0"/>
    <n v="0"/>
    <s v="QINGDAO, CHINA                               "/>
    <s v="ANDY (EM)           "/>
    <n v="151866"/>
    <m/>
    <n v="91676"/>
    <n v="200"/>
    <n v="45"/>
    <n v="20"/>
    <s v="REPORT OF SURVEY              "/>
    <n v="265"/>
    <x v="1"/>
    <s v="ACT"/>
    <x v="0"/>
  </r>
  <r>
    <s v="01/09/2015-04/09/2015"/>
    <x v="2"/>
    <x v="1"/>
    <x v="5"/>
    <x v="0"/>
    <s v="DXUF30TN       "/>
    <x v="54"/>
    <d v="2015-09-02T00:00:00"/>
    <n v="5544"/>
    <n v="16.3"/>
    <n v="90367.2"/>
    <s v="HUIZHOU, CHINA                               "/>
    <s v="JASON, ZITA (EM)    "/>
    <n v="150954"/>
    <m/>
    <n v="91136"/>
    <n v="451.8"/>
    <n v="0"/>
    <n v="65"/>
    <s v="RELEASED FOR SHIPMENT         "/>
    <n v="516.79999999999995"/>
    <x v="2"/>
    <s v="ACT"/>
    <x v="0"/>
  </r>
  <r>
    <s v="01/09/2015-04/09/2015"/>
    <x v="2"/>
    <x v="1"/>
    <x v="5"/>
    <x v="0"/>
    <s v="DXSTG25        "/>
    <x v="16"/>
    <d v="2015-09-02T00:00:00"/>
    <n v="2720"/>
    <n v="47"/>
    <n v="127840"/>
    <s v="SHENZHEN, CHINA                              "/>
    <s v="ANN,FIONA (AS)      "/>
    <n v="150957"/>
    <m/>
    <n v="91137"/>
    <n v="639.20000000000005"/>
    <n v="0"/>
    <n v="40"/>
    <s v="RELEASED FOR SHIPMENT         "/>
    <n v="679.2"/>
    <x v="2"/>
    <s v="ACT"/>
    <x v="0"/>
  </r>
  <r>
    <s v="01/09/2015-04/09/2015"/>
    <x v="2"/>
    <x v="1"/>
    <x v="5"/>
    <x v="0"/>
    <s v="BS1801S        "/>
    <x v="12"/>
    <d v="2015-09-01T00:00:00"/>
    <n v="2336"/>
    <n v="16.18"/>
    <n v="37796.479999999996"/>
    <s v="NINGBO, CHINA                                "/>
    <s v="ALAN (EM)           "/>
    <n v="150936"/>
    <m/>
    <n v="91138"/>
    <n v="200"/>
    <n v="0"/>
    <n v="30"/>
    <s v="RELEASED FOR SHIPMENT         "/>
    <n v="230"/>
    <x v="2"/>
    <s v="ACT"/>
    <x v="0"/>
  </r>
  <r>
    <s v="01/09/2015-04/09/2015"/>
    <x v="2"/>
    <x v="1"/>
    <x v="5"/>
    <x v="0"/>
    <s v="0596181-RICHEN "/>
    <x v="12"/>
    <d v="2015-09-01T00:00:00"/>
    <n v="897"/>
    <n v="0"/>
    <n v="0"/>
    <s v="NINGBO, CHINA                                "/>
    <s v="PERRY, SIMON (EM)   "/>
    <n v="150937"/>
    <m/>
    <n v="91139"/>
    <n v="200"/>
    <n v="0"/>
    <n v="30"/>
    <s v="RELEASED FOR SHIPMENT         "/>
    <n v="230"/>
    <x v="2"/>
    <s v="ACT"/>
    <x v="0"/>
  </r>
  <r>
    <s v="01/09/2015-04/09/2015"/>
    <x v="2"/>
    <x v="1"/>
    <x v="5"/>
    <x v="0"/>
    <s v="05961XX        "/>
    <x v="12"/>
    <d v="2015-09-02T00:00:00"/>
    <n v="342"/>
    <n v="0.01"/>
    <n v="3.42"/>
    <s v="NING BO, CHINA                               "/>
    <s v="PERRY (DYLAN)       "/>
    <n v="150971"/>
    <m/>
    <n v="91140"/>
    <n v="200"/>
    <n v="0"/>
    <n v="30"/>
    <s v="REJECTED FOR SHIPMENT         "/>
    <n v="230"/>
    <x v="2"/>
    <s v="ACT"/>
    <x v="0"/>
  </r>
  <r>
    <s v="01/09/2015-04/09/2015"/>
    <x v="2"/>
    <x v="1"/>
    <x v="5"/>
    <x v="0"/>
    <s v="05940XX        "/>
    <x v="12"/>
    <d v="2015-09-02T00:00:00"/>
    <n v="408"/>
    <n v="128.78"/>
    <n v="52542.239999999998"/>
    <s v="NING BO, CHINA                               "/>
    <s v="ALAN (DYLAN)        "/>
    <n v="150972"/>
    <m/>
    <n v="91141"/>
    <n v="262.7"/>
    <n v="0"/>
    <n v="30"/>
    <s v="RELEASED FOR SHIPMENT         "/>
    <n v="292.7"/>
    <x v="2"/>
    <s v="ACT"/>
    <x v="0"/>
  </r>
  <r>
    <s v="01/09/2015-04/09/2015"/>
    <x v="2"/>
    <x v="1"/>
    <x v="5"/>
    <x v="0"/>
    <s v="CDE2TI         "/>
    <x v="13"/>
    <d v="2015-09-01T00:00:00"/>
    <n v="1620"/>
    <n v="49.67"/>
    <n v="80465.400000000009"/>
    <s v="CIXI, CHINA                                  "/>
    <s v="PHONE (CK)          "/>
    <n v="150928"/>
    <m/>
    <n v="91142"/>
    <n v="402.3"/>
    <n v="0"/>
    <n v="35"/>
    <s v="RELEASED FOR SHIPMENT         "/>
    <n v="437.3"/>
    <x v="2"/>
    <s v="ACT"/>
    <x v="0"/>
  </r>
  <r>
    <s v="01/09/2015-04/09/2015"/>
    <x v="2"/>
    <x v="1"/>
    <x v="5"/>
    <x v="0"/>
    <s v="CFP3873C-EU-D  "/>
    <x v="14"/>
    <d v="2015-09-01T00:00:00"/>
    <n v="65"/>
    <n v="121.98"/>
    <n v="7928.7"/>
    <s v="NINGBO, CHINA                                "/>
    <s v="JOYCE (CK)          "/>
    <n v="150925"/>
    <m/>
    <n v="91144"/>
    <n v="80"/>
    <n v="0"/>
    <n v="15"/>
    <s v="RELEASED FOR SHIPMENT         "/>
    <n v="95"/>
    <x v="2"/>
    <s v="ACT"/>
    <x v="0"/>
  </r>
  <r>
    <s v="01/09/2015-04/09/2015"/>
    <x v="2"/>
    <x v="1"/>
    <x v="5"/>
    <x v="0"/>
    <s v="SKG20BLN       "/>
    <x v="14"/>
    <d v="2015-09-01T00:00:00"/>
    <n v="315"/>
    <n v="99.88"/>
    <n v="31462.199999999997"/>
    <s v="NING BO, CHINA                               "/>
    <s v="SIMON, SUNNY (CK)   "/>
    <n v="150927"/>
    <m/>
    <n v="91145"/>
    <n v="160"/>
    <n v="0"/>
    <n v="15"/>
    <s v="RELEASED FOR SHIPMENT         "/>
    <n v="175"/>
    <x v="2"/>
    <s v="ACT"/>
    <x v="0"/>
  </r>
  <r>
    <s v="01/09/2015-04/09/2015"/>
    <x v="2"/>
    <x v="1"/>
    <x v="5"/>
    <x v="0"/>
    <s v="CFP3842BW-EU-EW"/>
    <x v="14"/>
    <d v="2015-09-02T00:00:00"/>
    <n v="65"/>
    <n v="125.76"/>
    <n v="8174.4000000000005"/>
    <s v="NING BO, CHINA                               "/>
    <s v="JOYCE (CK)          "/>
    <n v="150977"/>
    <m/>
    <n v="91146"/>
    <n v="80"/>
    <n v="0"/>
    <n v="15"/>
    <s v="RELEASED FOR SHIPMENT         "/>
    <n v="95"/>
    <x v="2"/>
    <s v="ACT"/>
    <x v="0"/>
  </r>
  <r>
    <s v="01/09/2015-04/09/2015"/>
    <x v="2"/>
    <x v="1"/>
    <x v="5"/>
    <x v="0"/>
    <s v="VER20          "/>
    <x v="14"/>
    <d v="2015-09-02T00:00:00"/>
    <n v="88"/>
    <n v="200.43"/>
    <n v="17637.84"/>
    <s v="NING BO, CHINA                               "/>
    <s v="JOYCE (CK)          "/>
    <n v="150978"/>
    <m/>
    <n v="91147"/>
    <n v="88.2"/>
    <n v="0"/>
    <n v="15"/>
    <s v="RELEASED FOR SHIPMENT         "/>
    <n v="103.2"/>
    <x v="2"/>
    <s v="ACT"/>
    <x v="0"/>
  </r>
  <r>
    <s v="05/09/2015-11/09/2015"/>
    <x v="2"/>
    <x v="1"/>
    <x v="5"/>
    <x v="0"/>
    <s v="05961X1        "/>
    <x v="12"/>
    <d v="2015-09-09T00:00:00"/>
    <n v="300"/>
    <n v="0"/>
    <n v="0"/>
    <s v="NINGBO, CHINA                                "/>
    <s v="PERRY, ALAN (EM)    "/>
    <n v="151188"/>
    <m/>
    <n v="91231"/>
    <n v="200"/>
    <n v="0"/>
    <n v="60"/>
    <s v="RELEASED FOR SHIPMENT         "/>
    <n v="260"/>
    <x v="2"/>
    <s v="ACT"/>
    <x v="0"/>
  </r>
  <r>
    <s v="05/09/2015-11/09/2015"/>
    <x v="2"/>
    <x v="1"/>
    <x v="5"/>
    <x v="0"/>
    <s v="FTE20          "/>
    <x v="15"/>
    <d v="2015-09-10T00:00:00"/>
    <n v="1340"/>
    <n v="90.6"/>
    <n v="121403.99999999999"/>
    <s v="ZHONGSHAN, CHINA                             "/>
    <s v="LOUISA, JOEY        "/>
    <n v="151219"/>
    <m/>
    <n v="91234"/>
    <n v="607"/>
    <n v="0"/>
    <n v="50"/>
    <s v="RELEASED FOR SHIPMENT         "/>
    <n v="657"/>
    <x v="2"/>
    <s v="ACT"/>
    <x v="0"/>
  </r>
  <r>
    <s v="05/09/2015-11/09/2015"/>
    <x v="2"/>
    <x v="1"/>
    <x v="5"/>
    <x v="0"/>
    <s v="OFRC20N        "/>
    <x v="13"/>
    <d v="2015-09-04T00:00:00"/>
    <n v="2058"/>
    <n v="28.38"/>
    <n v="58406.04"/>
    <s v="CIXI, CHINA                                  "/>
    <m/>
    <n v="151009"/>
    <m/>
    <n v="91235"/>
    <n v="292"/>
    <n v="0"/>
    <n v="17.5"/>
    <s v="RELEASED FOR SHIPMENT         "/>
    <n v="309.5"/>
    <x v="2"/>
    <s v="ACT"/>
    <x v="0"/>
  </r>
  <r>
    <s v="05/09/2015-11/09/2015"/>
    <x v="2"/>
    <x v="1"/>
    <x v="5"/>
    <x v="0"/>
    <s v="OFRC20TIN      "/>
    <x v="13"/>
    <d v="2015-09-04T00:00:00"/>
    <n v="1528"/>
    <n v="28.38"/>
    <n v="43364.639999999999"/>
    <s v="NINGBO, CHINA                                "/>
    <s v="PHONE (EM)          "/>
    <n v="151010"/>
    <m/>
    <n v="91236"/>
    <n v="216.8"/>
    <n v="0"/>
    <n v="17.5"/>
    <s v="RELEASED FOR SHIPMENT         "/>
    <n v="234.3"/>
    <x v="2"/>
    <s v="ACT"/>
    <x v="0"/>
  </r>
  <r>
    <s v="05/09/2015-11/09/2015"/>
    <x v="2"/>
    <x v="1"/>
    <x v="5"/>
    <x v="0"/>
    <s v="OFRC20NB       "/>
    <x v="13"/>
    <d v="2015-09-05T00:00:00"/>
    <n v="1258"/>
    <n v="22.59"/>
    <n v="28418.22"/>
    <s v="CIXI, CHINA                                  "/>
    <s v="ALAN (AS)           "/>
    <n v="151051"/>
    <m/>
    <n v="91237"/>
    <n v="200"/>
    <n v="0"/>
    <n v="35"/>
    <s v="RELEASED FOR SHIPMENT         "/>
    <n v="235"/>
    <x v="2"/>
    <s v="ACT"/>
    <x v="0"/>
  </r>
  <r>
    <s v="05/09/2015-11/09/2015"/>
    <x v="2"/>
    <x v="1"/>
    <x v="5"/>
    <x v="0"/>
    <s v="WRC15          "/>
    <x v="13"/>
    <d v="2015-09-08T00:00:00"/>
    <n v="1613"/>
    <n v="23.45"/>
    <n v="37824.85"/>
    <s v="NINGBO, CHINA                                "/>
    <s v="PHONE (EM)          "/>
    <n v="151138"/>
    <m/>
    <n v="91239"/>
    <n v="200"/>
    <n v="0"/>
    <n v="15"/>
    <s v="RELEASED FOR SHIPMENT         "/>
    <n v="215"/>
    <x v="2"/>
    <s v="ACT"/>
    <x v="0"/>
  </r>
  <r>
    <s v="05/09/2015-11/09/2015"/>
    <x v="2"/>
    <x v="1"/>
    <x v="5"/>
    <x v="0"/>
    <s v="OFRC20N        "/>
    <x v="13"/>
    <d v="2015-09-08T00:00:00"/>
    <n v="1258"/>
    <n v="225.59"/>
    <n v="283792.22000000003"/>
    <s v="CIXI, CHINA                                  "/>
    <s v="ALAN (EM)           "/>
    <n v="151139"/>
    <m/>
    <n v="91240"/>
    <n v="200"/>
    <n v="0"/>
    <n v="15"/>
    <s v="RELEASED FOR SHIPMENT         "/>
    <n v="215"/>
    <x v="2"/>
    <s v="ACT"/>
    <x v="0"/>
  </r>
  <r>
    <s v="05/09/2015-11/09/2015"/>
    <x v="2"/>
    <x v="1"/>
    <x v="5"/>
    <x v="0"/>
    <s v="CDE2ECC        "/>
    <x v="13"/>
    <d v="2015-09-08T00:00:00"/>
    <n v="484"/>
    <n v="56.75"/>
    <n v="27467"/>
    <s v="CIXI, CHINA                                  "/>
    <s v="PERRY (EM)          "/>
    <n v="151140"/>
    <m/>
    <n v="91241"/>
    <n v="200"/>
    <n v="0"/>
    <n v="15"/>
    <s v="RELEASED FOR SHIPMENT         "/>
    <n v="215"/>
    <x v="2"/>
    <s v="ACT"/>
    <x v="0"/>
  </r>
  <r>
    <s v="05/09/2015-11/09/2015"/>
    <x v="2"/>
    <x v="1"/>
    <x v="5"/>
    <x v="0"/>
    <s v="DEOC15         "/>
    <x v="13"/>
    <d v="2015-09-09T00:00:00"/>
    <n v="1479"/>
    <n v="20.399999999999999"/>
    <n v="30171.599999999999"/>
    <s v="NINGBO, CHINA                                "/>
    <s v="PHONE (EM)          "/>
    <n v="151186"/>
    <m/>
    <n v="91242"/>
    <n v="200"/>
    <n v="0"/>
    <n v="17.5"/>
    <s v="REJECTED FOR SHIPMENT         "/>
    <n v="217.5"/>
    <x v="2"/>
    <s v="ACT"/>
    <x v="0"/>
  </r>
  <r>
    <s v="05/09/2015-11/09/2015"/>
    <x v="2"/>
    <x v="1"/>
    <x v="5"/>
    <x v="0"/>
    <s v="DEOC20         "/>
    <x v="13"/>
    <d v="2015-09-09T00:00:00"/>
    <n v="1236"/>
    <n v="23.42"/>
    <n v="28947.120000000003"/>
    <s v="NINGBO, CHINA                                "/>
    <s v="SIMON  PHONE (EM)   "/>
    <n v="151187"/>
    <m/>
    <n v="91243"/>
    <n v="200"/>
    <n v="0"/>
    <n v="17.5"/>
    <s v="REJECTED FOR SHIPMENT         "/>
    <n v="217.5"/>
    <x v="2"/>
    <s v="ACT"/>
    <x v="0"/>
  </r>
  <r>
    <s v="05/09/2015-11/09/2015"/>
    <x v="2"/>
    <x v="1"/>
    <x v="5"/>
    <x v="0"/>
    <s v="WRC20          "/>
    <x v="13"/>
    <d v="2015-09-10T00:00:00"/>
    <n v="1341"/>
    <n v="23.45"/>
    <n v="31446.45"/>
    <s v="NINGBO, CHINA                                "/>
    <s v="PHONE (EM)          "/>
    <n v="151233"/>
    <m/>
    <n v="91244"/>
    <n v="200"/>
    <n v="0"/>
    <n v="17.5"/>
    <s v="RELEASED FOR SHIPMENT         "/>
    <n v="217.5"/>
    <x v="2"/>
    <s v="ACT"/>
    <x v="0"/>
  </r>
  <r>
    <s v="05/09/2015-11/09/2015"/>
    <x v="2"/>
    <x v="1"/>
    <x v="5"/>
    <x v="0"/>
    <s v="OFC2000        "/>
    <x v="13"/>
    <d v="2015-09-10T00:00:00"/>
    <n v="1174"/>
    <n v="23.67"/>
    <n v="27788.58"/>
    <s v="NINGBO, CHINA                                "/>
    <s v="SIMON, PHONE (EM)   "/>
    <n v="151234"/>
    <m/>
    <n v="91245"/>
    <n v="200"/>
    <n v="0"/>
    <n v="17.5"/>
    <s v="RELEASED FOR SHIPMENT         "/>
    <n v="217.5"/>
    <x v="2"/>
    <s v="ACT"/>
    <x v="0"/>
  </r>
  <r>
    <s v="05/09/2015-11/09/2015"/>
    <x v="2"/>
    <x v="1"/>
    <x v="5"/>
    <x v="0"/>
    <s v="VIOTTA UK      "/>
    <x v="14"/>
    <d v="2015-09-05T00:00:00"/>
    <n v="144"/>
    <n v="0"/>
    <n v="0"/>
    <s v="NINGBO, CHINA                                "/>
    <s v="SUNNY, JERRY (EM)   "/>
    <n v="151034"/>
    <m/>
    <n v="91246"/>
    <n v="80"/>
    <n v="0"/>
    <n v="15"/>
    <s v="RELEASED FOR SHIPMENT         "/>
    <n v="95"/>
    <x v="2"/>
    <s v="ACT"/>
    <x v="0"/>
  </r>
  <r>
    <s v="05/09/2015-11/09/2015"/>
    <x v="2"/>
    <x v="1"/>
    <x v="5"/>
    <x v="0"/>
    <s v="VIOTTA EU      "/>
    <x v="14"/>
    <d v="2015-09-06T00:00:00"/>
    <n v="70"/>
    <n v="0"/>
    <n v="0"/>
    <s v="NINGBO CHINA                                 "/>
    <s v="JOYCE, PHONE (EM)   "/>
    <n v="151035"/>
    <m/>
    <n v="91247"/>
    <n v="80"/>
    <n v="0"/>
    <n v="15"/>
    <s v="RELEASED FOR SHIPMENT         "/>
    <n v="95"/>
    <x v="2"/>
    <s v="ACT"/>
    <x v="0"/>
  </r>
  <r>
    <s v="05/09/2015-11/09/2015"/>
    <x v="2"/>
    <x v="1"/>
    <x v="5"/>
    <x v="0"/>
    <s v="SAVENA BC      "/>
    <x v="14"/>
    <d v="2015-09-05T00:00:00"/>
    <n v="792"/>
    <n v="59.09"/>
    <n v="46799.280000000006"/>
    <s v="NINGBO, CHINA                                "/>
    <s v="SIMON, SUNNY (EM)   "/>
    <n v="151036"/>
    <m/>
    <n v="91248"/>
    <n v="234"/>
    <n v="0"/>
    <n v="15"/>
    <s v="REJECTED FOR SHIPMENT         "/>
    <n v="249"/>
    <x v="2"/>
    <s v="ACT"/>
    <x v="0"/>
  </r>
  <r>
    <s v="05/09/2015-11/09/2015"/>
    <x v="2"/>
    <x v="1"/>
    <x v="5"/>
    <x v="0"/>
    <s v="CHA-STB20      "/>
    <x v="14"/>
    <d v="2015-09-06T00:00:00"/>
    <n v="192"/>
    <n v="61.26"/>
    <n v="11761.92"/>
    <s v="NINGBO, CHINA                                "/>
    <s v="JOYCE, PHONE (EM)   "/>
    <n v="151037"/>
    <m/>
    <n v="91249"/>
    <n v="80"/>
    <n v="0"/>
    <n v="15"/>
    <s v="RELEASED FOR SHIPMENT         "/>
    <n v="95"/>
    <x v="2"/>
    <s v="ACT"/>
    <x v="0"/>
  </r>
  <r>
    <s v="05/09/2015-11/09/2015"/>
    <x v="2"/>
    <x v="1"/>
    <x v="5"/>
    <x v="0"/>
    <s v="CHA-SKG20      "/>
    <x v="14"/>
    <d v="2015-09-06T00:00:00"/>
    <n v="129"/>
    <n v="83.4"/>
    <n v="10758.6"/>
    <s v="NINGBO, CHINA                                "/>
    <s v="SUNNY,, PHONE (EM)  "/>
    <n v="151038"/>
    <m/>
    <n v="91250"/>
    <n v="80"/>
    <n v="0"/>
    <n v="15"/>
    <s v="RELEASED FOR SHIPMENT         "/>
    <n v="95"/>
    <x v="2"/>
    <s v="ACT"/>
    <x v="0"/>
  </r>
  <r>
    <s v="05/09/2015-11/09/2015"/>
    <x v="2"/>
    <x v="1"/>
    <x v="5"/>
    <x v="0"/>
    <s v="BALMORAL BR    "/>
    <x v="14"/>
    <d v="2015-09-08T00:00:00"/>
    <n v="52"/>
    <n v="75.09"/>
    <n v="3904.6800000000003"/>
    <s v="NINGBO, CHINA                                "/>
    <s v="SIMON, JERRY (EM)   "/>
    <n v="151110"/>
    <m/>
    <n v="91251"/>
    <n v="80"/>
    <n v="0"/>
    <n v="15"/>
    <s v="RELEASED FOR SHIPMENT         "/>
    <n v="95"/>
    <x v="2"/>
    <s v="ACT"/>
    <x v="0"/>
  </r>
  <r>
    <s v="05/09/2015-11/09/2015"/>
    <x v="2"/>
    <x v="1"/>
    <x v="5"/>
    <x v="0"/>
    <s v="VNS15          "/>
    <x v="14"/>
    <d v="2015-09-08T00:00:00"/>
    <n v="36"/>
    <n v="0"/>
    <n v="0"/>
    <s v="NINGBO, CHINA                                "/>
    <s v="JOYCE (EM)          "/>
    <n v="151111"/>
    <m/>
    <n v="91252"/>
    <n v="80"/>
    <n v="0"/>
    <n v="15"/>
    <s v="RELEASED FOR SHIPMENT         "/>
    <n v="95"/>
    <x v="2"/>
    <s v="ACT"/>
    <x v="0"/>
  </r>
  <r>
    <s v="05/09/2015-11/09/2015"/>
    <x v="2"/>
    <x v="1"/>
    <x v="5"/>
    <x v="0"/>
    <s v="MMZ15(046130)  "/>
    <x v="14"/>
    <d v="2015-09-09T00:00:00"/>
    <n v="342"/>
    <n v="0"/>
    <n v="0"/>
    <s v="NINGBO, CHINA                                "/>
    <s v="JOYCE (EM)          "/>
    <n v="151180"/>
    <m/>
    <n v="91253"/>
    <n v="80"/>
    <n v="0"/>
    <n v="15"/>
    <s v="RELEASED FOR SHIPMENT         "/>
    <n v="95"/>
    <x v="2"/>
    <s v="ACT"/>
    <x v="0"/>
  </r>
  <r>
    <s v="05/09/2015-11/09/2015"/>
    <x v="2"/>
    <x v="1"/>
    <x v="5"/>
    <x v="0"/>
    <s v="CVL20N         "/>
    <x v="14"/>
    <d v="2015-09-09T00:00:00"/>
    <n v="416"/>
    <n v="56.12"/>
    <n v="23345.919999999998"/>
    <s v="NINGBO, CHINA                                "/>
    <s v="SUNNY, JERRY (EM)   "/>
    <n v="151181"/>
    <m/>
    <n v="91254"/>
    <n v="180"/>
    <n v="0"/>
    <n v="15"/>
    <s v="RELEASED FOR SHIPMENT         "/>
    <n v="195"/>
    <x v="2"/>
    <s v="ACT"/>
    <x v="0"/>
  </r>
  <r>
    <s v="05/09/2015-11/09/2015"/>
    <x v="2"/>
    <x v="1"/>
    <x v="5"/>
    <x v="0"/>
    <s v="BLF50-EU       "/>
    <x v="14"/>
    <d v="2015-09-09T00:00:00"/>
    <n v="232"/>
    <n v="147.38"/>
    <n v="34192.159999999996"/>
    <s v="NINGBO, CHINA                                "/>
    <s v="JOYCE, RONNIE (EM)  "/>
    <n v="151182"/>
    <m/>
    <n v="91255"/>
    <n v="171"/>
    <n v="0"/>
    <n v="15"/>
    <s v="RELEASED FOR SHIPMENT         "/>
    <n v="186"/>
    <x v="2"/>
    <s v="ACT"/>
    <x v="0"/>
  </r>
  <r>
    <s v="05/09/2015-11/09/2015"/>
    <x v="2"/>
    <x v="1"/>
    <x v="5"/>
    <x v="0"/>
    <s v="MCFP15O        "/>
    <x v="14"/>
    <d v="2015-09-10T00:00:00"/>
    <n v="376"/>
    <n v="83.83"/>
    <n v="31520.079999999998"/>
    <s v="NINGBO, CHINA                                "/>
    <s v="JOYCE (EM)          "/>
    <n v="151226"/>
    <m/>
    <n v="91256"/>
    <n v="157.6"/>
    <n v="0"/>
    <n v="15"/>
    <s v="RELEASED FOR SHIPMENT         "/>
    <n v="172.6"/>
    <x v="2"/>
    <s v="ACT"/>
    <x v="0"/>
  </r>
  <r>
    <s v="05/09/2015-11/09/2015"/>
    <x v="2"/>
    <x v="1"/>
    <x v="5"/>
    <x v="0"/>
    <s v="BZT20          "/>
    <x v="14"/>
    <d v="2015-09-10T00:00:00"/>
    <n v="180"/>
    <n v="85.39"/>
    <n v="15370.2"/>
    <s v="NINGBO, CHINA                                "/>
    <s v="SUNNY (EM)          "/>
    <n v="151227"/>
    <m/>
    <n v="91257"/>
    <n v="80"/>
    <n v="0"/>
    <n v="15"/>
    <s v="RELEASED FOR SHIPMENT         "/>
    <n v="95"/>
    <x v="2"/>
    <s v="ACT"/>
    <x v="0"/>
  </r>
  <r>
    <s v="05/09/2015-11/09/2015"/>
    <x v="2"/>
    <x v="1"/>
    <x v="5"/>
    <x v="0"/>
    <s v="MZT20 (020963) "/>
    <x v="14"/>
    <d v="2015-11-11T00:00:00"/>
    <n v="144"/>
    <n v="89.59"/>
    <n v="12900.960000000001"/>
    <s v="NINGBO, CHINA                                "/>
    <s v="JOYCE               "/>
    <n v="151255"/>
    <m/>
    <n v="91258"/>
    <n v="80"/>
    <n v="0"/>
    <n v="15"/>
    <s v="RELEASED FOR SHIPMENT         "/>
    <n v="95"/>
    <x v="2"/>
    <s v="ACT"/>
    <x v="0"/>
  </r>
  <r>
    <s v="12/09/2015-18/09/2015"/>
    <x v="2"/>
    <x v="1"/>
    <x v="5"/>
    <x v="0"/>
    <s v="DEUF2          "/>
    <x v="54"/>
    <d v="2015-09-16T00:00:00"/>
    <n v="2790"/>
    <n v="10.199999999999999"/>
    <n v="28457.999999999996"/>
    <s v="HUIZHOU, CHINA                               "/>
    <s v="ANN, FIONA (EM)     "/>
    <n v="151411"/>
    <m/>
    <n v="91375"/>
    <n v="200"/>
    <n v="0"/>
    <n v="65"/>
    <s v="RELEASED FOR SHIPMENT         "/>
    <n v="265"/>
    <x v="2"/>
    <s v="ACT"/>
    <x v="0"/>
  </r>
  <r>
    <s v="12/09/2015-18/09/2015"/>
    <x v="2"/>
    <x v="1"/>
    <x v="5"/>
    <x v="0"/>
    <s v="FTE10          "/>
    <x v="15"/>
    <d v="2015-09-17T00:00:00"/>
    <n v="2677"/>
    <n v="63"/>
    <n v="168651"/>
    <s v="ZHONGSHAN, CHINA                             "/>
    <s v="SASA, LOUISA (EM)   "/>
    <n v="151445"/>
    <m/>
    <n v="91376"/>
    <n v="843.3"/>
    <n v="0"/>
    <n v="50"/>
    <s v="RELEASED FOR SHIPMENT         "/>
    <n v="893.3"/>
    <x v="2"/>
    <s v="ACT"/>
    <x v="0"/>
  </r>
  <r>
    <s v="12/09/2015-18/09/2015"/>
    <x v="2"/>
    <x v="1"/>
    <x v="5"/>
    <x v="0"/>
    <s v="OFC2000Ti      "/>
    <x v="13"/>
    <d v="2015-09-11T00:00:00"/>
    <n v="1174"/>
    <n v="29.46"/>
    <n v="34586.04"/>
    <s v="CIXI, CHINA                                  "/>
    <s v="ALAN, ERIC (EM)     "/>
    <n v="151262"/>
    <m/>
    <n v="91377"/>
    <n v="200"/>
    <n v="0"/>
    <n v="17.5"/>
    <s v="REJECTED FOR SHIPMENT         "/>
    <n v="217.5"/>
    <x v="2"/>
    <s v="ACT"/>
    <x v="0"/>
  </r>
  <r>
    <s v="12/09/2015-18/09/2015"/>
    <x v="2"/>
    <x v="1"/>
    <x v="5"/>
    <x v="0"/>
    <s v="CDE2TI         "/>
    <x v="13"/>
    <d v="2015-09-11T00:00:00"/>
    <n v="540"/>
    <n v="49.67"/>
    <n v="26821.8"/>
    <s v="CIXI, CHINA                                  "/>
    <s v="PHONE (EM)          "/>
    <n v="151263"/>
    <m/>
    <n v="91378"/>
    <n v="200"/>
    <n v="0"/>
    <n v="17.5"/>
    <s v="REJECTED FOR SHIPMENT         "/>
    <n v="217.5"/>
    <x v="2"/>
    <s v="ACT"/>
    <x v="0"/>
  </r>
  <r>
    <s v="12/09/2015-18/09/2015"/>
    <x v="2"/>
    <x v="1"/>
    <x v="5"/>
    <x v="0"/>
    <s v="CDE3Tie        "/>
    <x v="13"/>
    <d v="2015-09-12T00:00:00"/>
    <n v="864"/>
    <n v="57.67"/>
    <n v="49826.880000000005"/>
    <s v="CIXI, CHINA                                  "/>
    <s v="ALAN, ERIC (CK)     "/>
    <n v="151297"/>
    <m/>
    <n v="91380"/>
    <n v="249.1"/>
    <n v="0"/>
    <n v="35"/>
    <s v="RELEASED FOR SHIPMENT         "/>
    <n v="284.10000000000002"/>
    <x v="2"/>
    <s v="ACT"/>
    <x v="0"/>
  </r>
  <r>
    <s v="12/09/2015-18/09/2015"/>
    <x v="2"/>
    <x v="1"/>
    <x v="5"/>
    <x v="0"/>
    <s v="OFRC15N        "/>
    <x v="13"/>
    <d v="2015-09-14T00:00:00"/>
    <n v="3000"/>
    <n v="19.5"/>
    <n v="58500"/>
    <s v="CIXI, CHINA                                  "/>
    <s v="PHONE, ALAN (CK)    "/>
    <n v="151341"/>
    <m/>
    <n v="91381"/>
    <n v="292.5"/>
    <n v="0"/>
    <n v="35"/>
    <s v="RELEASED FOR SHIPMENT         "/>
    <n v="327.5"/>
    <x v="2"/>
    <s v="ACT"/>
    <x v="0"/>
  </r>
  <r>
    <s v="12/09/2015-18/09/2015"/>
    <x v="2"/>
    <x v="1"/>
    <x v="5"/>
    <x v="0"/>
    <s v="OFRC20N        "/>
    <x v="13"/>
    <d v="2015-09-15T00:00:00"/>
    <n v="5032"/>
    <n v="22.59"/>
    <n v="113672.88"/>
    <s v="CIXI, CHINA                                  "/>
    <s v="ALAN, PERRY (CK)    "/>
    <n v="151368"/>
    <m/>
    <n v="91382"/>
    <n v="568.4"/>
    <n v="0"/>
    <n v="17.5"/>
    <s v="RELEASED FOR SHIPMENT         "/>
    <n v="585.9"/>
    <x v="2"/>
    <s v="ACT"/>
    <x v="0"/>
  </r>
  <r>
    <s v="12/09/2015-18/09/2015"/>
    <x v="2"/>
    <x v="1"/>
    <x v="5"/>
    <x v="0"/>
    <s v="CDE3Tie        "/>
    <x v="13"/>
    <d v="2015-09-15T00:00:00"/>
    <n v="864"/>
    <n v="58.7"/>
    <n v="50716.800000000003"/>
    <s v="CIXI, CHINA                                  "/>
    <s v="PHONE (CK)          "/>
    <n v="151377"/>
    <m/>
    <n v="91383"/>
    <n v="253.6"/>
    <n v="0"/>
    <n v="17.5"/>
    <s v="RELEASED FOR SHIPMENT         "/>
    <n v="271.10000000000002"/>
    <x v="2"/>
    <s v="ACT"/>
    <x v="0"/>
  </r>
  <r>
    <s v="12/09/2015-18/09/2015"/>
    <x v="2"/>
    <x v="1"/>
    <x v="5"/>
    <x v="0"/>
    <s v="DEOC20         "/>
    <x v="13"/>
    <d v="2015-09-17T00:00:00"/>
    <n v="1236"/>
    <n v="23.42"/>
    <n v="28947.120000000003"/>
    <s v="CIXI, CHINA                                  "/>
    <s v="ALAN, ERIC (CK)     "/>
    <n v="151447"/>
    <m/>
    <n v="91384"/>
    <n v="200"/>
    <n v="0"/>
    <n v="35"/>
    <s v="RELEASED FOR SHIPMENT         "/>
    <n v="235"/>
    <x v="2"/>
    <s v="ACT"/>
    <x v="0"/>
  </r>
  <r>
    <s v="12/09/2015-18/09/2015"/>
    <x v="2"/>
    <x v="1"/>
    <x v="5"/>
    <x v="0"/>
    <s v="DF2550-EU(r06) "/>
    <x v="14"/>
    <d v="2015-09-12T00:00:00"/>
    <n v="186"/>
    <n v="70.64"/>
    <n v="13139.04"/>
    <s v="NINGBO, CHINA                                "/>
    <s v="SIMON, RONNIE (CK)  "/>
    <n v="151290"/>
    <m/>
    <n v="91385"/>
    <n v="80"/>
    <n v="0"/>
    <n v="15"/>
    <s v="RELEASED FOR SHIPMENT         "/>
    <n v="95"/>
    <x v="2"/>
    <s v="ACT"/>
    <x v="0"/>
  </r>
  <r>
    <s v="12/09/2015-18/09/2015"/>
    <x v="2"/>
    <x v="1"/>
    <x v="5"/>
    <x v="0"/>
    <s v="JAZ20N         "/>
    <x v="14"/>
    <d v="2015-09-12T00:00:00"/>
    <n v="416"/>
    <n v="53.8"/>
    <n v="22380.799999999999"/>
    <s v="NINGBO, CHINA                                "/>
    <s v="SUNNY, PERRY (CK)   "/>
    <n v="151292"/>
    <m/>
    <n v="91386"/>
    <n v="160"/>
    <n v="0"/>
    <n v="15"/>
    <s v="RELEASED FOR SHIPMENT         "/>
    <n v="175"/>
    <x v="2"/>
    <s v="ACT"/>
    <x v="0"/>
  </r>
  <r>
    <s v="12/09/2015-18/09/2015"/>
    <x v="2"/>
    <x v="1"/>
    <x v="5"/>
    <x v="0"/>
    <s v="MCFP15GB       "/>
    <x v="14"/>
    <d v="2015-09-14T00:00:00"/>
    <n v="468"/>
    <n v="0.01"/>
    <n v="4.68"/>
    <s v="NINGBO, CHINA                                "/>
    <s v="JOYCE (EM)          "/>
    <n v="151318"/>
    <m/>
    <n v="91387"/>
    <n v="80"/>
    <n v="0"/>
    <n v="15"/>
    <s v="RELEASED FOR SHIPMENT         "/>
    <n v="95"/>
    <x v="2"/>
    <s v="ACT"/>
    <x v="0"/>
  </r>
  <r>
    <s v="12/09/2015-18/09/2015"/>
    <x v="2"/>
    <x v="1"/>
    <x v="5"/>
    <x v="0"/>
    <s v="DF3033-EU      "/>
    <x v="14"/>
    <d v="2015-09-14T00:00:00"/>
    <n v="120"/>
    <n v="118.36"/>
    <n v="14203.2"/>
    <s v="NING BO, CHINA                               "/>
    <s v="SUNNY, PERRY (CK)   "/>
    <n v="151337"/>
    <m/>
    <n v="91388"/>
    <n v="80"/>
    <n v="0"/>
    <n v="15"/>
    <s v="RELEASED FOR SHIPMENT         "/>
    <n v="95"/>
    <x v="2"/>
    <s v="ACT"/>
    <x v="0"/>
  </r>
  <r>
    <s v="12/09/2015-18/09/2015"/>
    <x v="2"/>
    <x v="1"/>
    <x v="5"/>
    <x v="0"/>
    <s v="SECO CLASSIC II"/>
    <x v="14"/>
    <d v="2015-09-14T00:00:00"/>
    <n v="648"/>
    <n v="77.900000000000006"/>
    <n v="50479.200000000004"/>
    <s v="NING BO, CHINA                               "/>
    <s v="SIMON, PERRY (CK)   "/>
    <n v="151342"/>
    <m/>
    <n v="91389"/>
    <n v="252.4"/>
    <n v="0"/>
    <n v="15"/>
    <s v="RELEASED FOR SHIPMENT         "/>
    <n v="267.39999999999998"/>
    <x v="2"/>
    <s v="ACT"/>
    <x v="0"/>
  </r>
  <r>
    <s v="12/09/2015-18/09/2015"/>
    <x v="2"/>
    <x v="1"/>
    <x v="5"/>
    <x v="0"/>
    <s v="TAH20          "/>
    <x v="14"/>
    <d v="2015-09-15T00:00:00"/>
    <n v="180"/>
    <n v="39.79"/>
    <n v="7162.2"/>
    <s v="NINGBO, CHINA                                "/>
    <s v="JOYCE (CK)          "/>
    <n v="151369"/>
    <m/>
    <n v="91390"/>
    <n v="80"/>
    <n v="0"/>
    <n v="15"/>
    <s v="RELEASED FOR SHIPMENT         "/>
    <n v="95"/>
    <x v="2"/>
    <s v="ACT"/>
    <x v="0"/>
  </r>
  <r>
    <s v="12/09/2015-18/09/2015"/>
    <x v="2"/>
    <x v="1"/>
    <x v="5"/>
    <x v="0"/>
    <s v="DF2608-EU      "/>
    <x v="14"/>
    <d v="2015-09-15T00:00:00"/>
    <n v="416"/>
    <n v="93.3"/>
    <n v="38812.799999999996"/>
    <s v="NINGBO, CHINA                                "/>
    <s v="JOYCE, SIMON (CK)   "/>
    <n v="151370"/>
    <m/>
    <n v="91391"/>
    <n v="194.1"/>
    <n v="0"/>
    <n v="15"/>
    <s v="RELEASED FOR SHIPMENT         "/>
    <n v="209.1"/>
    <x v="2"/>
    <s v="ACT"/>
    <x v="0"/>
  </r>
  <r>
    <s v="12/09/2015-18/09/2015"/>
    <x v="2"/>
    <x v="1"/>
    <x v="5"/>
    <x v="0"/>
    <s v="SUPERECO CLASSI"/>
    <x v="14"/>
    <d v="2015-09-15T00:00:00"/>
    <n v="648"/>
    <n v="89.32"/>
    <n v="57879.359999999993"/>
    <s v="NINGBO, CHINA                                "/>
    <s v="SIMON, JERRY (CK)   "/>
    <n v="151374"/>
    <m/>
    <n v="91392"/>
    <n v="289.39999999999998"/>
    <n v="0"/>
    <n v="15"/>
    <s v="RELEASED FOR SHIPMENT         "/>
    <n v="304.39999999999998"/>
    <x v="2"/>
    <s v="ACT"/>
    <x v="0"/>
  </r>
  <r>
    <s v="12/09/2015-18/09/2015"/>
    <x v="2"/>
    <x v="1"/>
    <x v="5"/>
    <x v="0"/>
    <s v="JAZ20W         "/>
    <x v="14"/>
    <d v="2015-09-16T00:00:00"/>
    <n v="416"/>
    <n v="59.43"/>
    <n v="24722.880000000001"/>
    <s v="NINGBO, CHINA                                "/>
    <s v="PHONE, ERIC (CK)    "/>
    <n v="151402"/>
    <m/>
    <n v="91393"/>
    <n v="160"/>
    <n v="0"/>
    <n v="15"/>
    <s v="RELEASED FOR SHIPMENT         "/>
    <n v="175"/>
    <x v="2"/>
    <s v="ACT"/>
    <x v="0"/>
  </r>
  <r>
    <s v="12/09/2015-18/09/2015"/>
    <x v="2"/>
    <x v="1"/>
    <x v="5"/>
    <x v="0"/>
    <s v="CST20          "/>
    <x v="14"/>
    <d v="2015-09-16T00:00:00"/>
    <n v="429"/>
    <n v="60.27"/>
    <n v="25855.83"/>
    <s v="NINGBO, CHINA                                "/>
    <s v="SUNNY, ZITA (CK)    "/>
    <n v="151404"/>
    <m/>
    <n v="91394"/>
    <n v="160"/>
    <n v="0"/>
    <n v="15"/>
    <s v="RELEASED FOR SHIPMENT         "/>
    <n v="175"/>
    <x v="2"/>
    <s v="ACT"/>
    <x v="0"/>
  </r>
  <r>
    <s v="12/09/2015-18/09/2015"/>
    <x v="2"/>
    <x v="1"/>
    <x v="5"/>
    <x v="0"/>
    <s v="MZT20 (116079) "/>
    <x v="14"/>
    <d v="2015-09-16T00:00:00"/>
    <n v="70"/>
    <n v="94.72"/>
    <n v="6630.4"/>
    <s v="NING BO, CHINA                               "/>
    <s v="SIMON (CK)          "/>
    <n v="151405"/>
    <m/>
    <n v="91395"/>
    <n v="80"/>
    <n v="0"/>
    <n v="15"/>
    <s v="REJECTED FOR SHIPMENT         "/>
    <n v="95"/>
    <x v="2"/>
    <s v="ACT"/>
    <x v="0"/>
  </r>
  <r>
    <s v="12/09/2015-18/09/2015"/>
    <x v="2"/>
    <x v="1"/>
    <x v="5"/>
    <x v="0"/>
    <s v="6903040900     "/>
    <x v="14"/>
    <d v="2015-09-17T00:00:00"/>
    <n v="130"/>
    <n v="0"/>
    <n v="0"/>
    <s v="NINGBO, CHINA                                "/>
    <s v="JOYCE, JERRY (CK)   "/>
    <n v="151448"/>
    <m/>
    <n v="91396"/>
    <n v="80"/>
    <n v="0"/>
    <n v="15"/>
    <s v="RELEASED FOR SHIPMENT         "/>
    <n v="95"/>
    <x v="2"/>
    <s v="ACT"/>
    <x v="0"/>
  </r>
  <r>
    <s v="12/09/2015-18/09/2015"/>
    <x v="2"/>
    <x v="1"/>
    <x v="5"/>
    <x v="0"/>
    <s v="6903040200     "/>
    <x v="14"/>
    <d v="2015-09-17T00:00:00"/>
    <n v="162"/>
    <n v="0"/>
    <n v="0"/>
    <s v="NINGBO, CHINA                                "/>
    <s v="SIMON, JERRY (CK)   "/>
    <n v="151450"/>
    <m/>
    <n v="91397"/>
    <n v="80"/>
    <n v="0"/>
    <n v="15"/>
    <s v="RELEASED FOR SHIPMENT         "/>
    <n v="95"/>
    <x v="2"/>
    <s v="ACT"/>
    <x v="0"/>
  </r>
  <r>
    <s v="12/09/2015-18/09/2015"/>
    <x v="2"/>
    <x v="1"/>
    <x v="5"/>
    <x v="0"/>
    <s v="6903040100(r06)"/>
    <x v="14"/>
    <d v="2015-09-17T00:00:00"/>
    <n v="108"/>
    <n v="0"/>
    <n v="0"/>
    <s v="NINGBO, CHINA                                "/>
    <s v="SUNNY, ZITA (CK)    "/>
    <n v="151451"/>
    <m/>
    <n v="91398"/>
    <n v="80"/>
    <n v="0"/>
    <n v="15"/>
    <s v="RELEASED FOR SHIPMENT         "/>
    <n v="95"/>
    <x v="2"/>
    <s v="ACT"/>
    <x v="0"/>
  </r>
  <r>
    <s v="12/09/2015-18/09/2015"/>
    <x v="2"/>
    <x v="1"/>
    <x v="5"/>
    <x v="0"/>
    <s v="BALMORAL BR    "/>
    <x v="14"/>
    <d v="2015-09-18T00:00:00"/>
    <n v="740"/>
    <n v="75.09"/>
    <n v="55566.600000000006"/>
    <s v="NINGBO, CHINA                                "/>
    <s v="                    "/>
    <n v="151467"/>
    <m/>
    <n v="91399"/>
    <n v="277.8"/>
    <n v="0"/>
    <n v="15"/>
    <s v="RELEASED FOR SHIPMENT         "/>
    <n v="292.8"/>
    <x v="2"/>
    <s v="ACT"/>
    <x v="0"/>
  </r>
  <r>
    <s v="19/09/2015-25/09/2015"/>
    <x v="2"/>
    <x v="1"/>
    <x v="5"/>
    <x v="0"/>
    <s v="CDE2TI         "/>
    <x v="13"/>
    <d v="2015-09-18T00:00:00"/>
    <n v="2700"/>
    <n v="49.67"/>
    <n v="134109"/>
    <s v="CIXI, CHINA                                  "/>
    <s v="ALAN, PERRY (CK)    "/>
    <n v="151473"/>
    <m/>
    <n v="91609"/>
    <n v="670.55"/>
    <n v="0"/>
    <n v="35"/>
    <s v="RELEASED FOR SHIPMENT         "/>
    <n v="705.55"/>
    <x v="2"/>
    <s v="ACT"/>
    <x v="0"/>
  </r>
  <r>
    <s v="19/09/2015-25/09/2015"/>
    <x v="2"/>
    <x v="1"/>
    <x v="5"/>
    <x v="0"/>
    <s v="OFC2500        "/>
    <x v="13"/>
    <d v="2015-09-19T00:00:00"/>
    <n v="882"/>
    <n v="26.91"/>
    <n v="23734.62"/>
    <s v="CIXI, CHINA                                  "/>
    <s v="PERRY (EM)          "/>
    <n v="151507"/>
    <m/>
    <n v="91610"/>
    <n v="200"/>
    <n v="0"/>
    <n v="17.5"/>
    <s v="REJECTED FOR SHIPMENT         "/>
    <n v="217.5"/>
    <x v="2"/>
    <s v="ACT"/>
    <x v="0"/>
  </r>
  <r>
    <s v="19/09/2015-25/09/2015"/>
    <x v="2"/>
    <x v="1"/>
    <x v="5"/>
    <x v="0"/>
    <s v="WRC20          "/>
    <x v="13"/>
    <d v="2015-09-19T00:00:00"/>
    <n v="1144"/>
    <n v="23.45"/>
    <n v="26826.799999999999"/>
    <s v="CIXI, CHINA                                  "/>
    <s v="ALAN (EM)           "/>
    <n v="151508"/>
    <m/>
    <n v="91611"/>
    <n v="200"/>
    <n v="0"/>
    <n v="17.5"/>
    <s v="RELEASED FOR SHIPMENT         "/>
    <n v="217.5"/>
    <x v="2"/>
    <s v="ACT"/>
    <x v="0"/>
  </r>
  <r>
    <s v="19/09/2015-25/09/2015"/>
    <x v="2"/>
    <x v="1"/>
    <x v="5"/>
    <x v="0"/>
    <s v="G2TN           "/>
    <x v="13"/>
    <d v="2015-09-21T00:00:00"/>
    <n v="2024"/>
    <n v="12.68"/>
    <n v="25664.32"/>
    <s v="NINGBO, CHINA                                "/>
    <s v="PHONE (CK)          "/>
    <n v="151556"/>
    <m/>
    <n v="91612"/>
    <n v="200"/>
    <n v="0"/>
    <n v="35"/>
    <s v="RELEASED FOR SHIPMENT         "/>
    <n v="235"/>
    <x v="2"/>
    <s v="ACT"/>
    <x v="0"/>
  </r>
  <r>
    <s v="19/09/2015-25/09/2015"/>
    <x v="2"/>
    <x v="1"/>
    <x v="5"/>
    <x v="0"/>
    <s v="RD911TS        "/>
    <x v="13"/>
    <d v="2015-09-22T00:00:00"/>
    <n v="540"/>
    <n v="25.84"/>
    <n v="13953.6"/>
    <s v="CIXI, CHINA                                  "/>
    <s v="PERRY (CK)          "/>
    <n v="151613"/>
    <m/>
    <n v="91613"/>
    <n v="200"/>
    <n v="0"/>
    <n v="17.5"/>
    <s v="RELEASED FOR SHIPMENT         "/>
    <n v="217.5"/>
    <x v="2"/>
    <s v="ACT"/>
    <x v="0"/>
  </r>
  <r>
    <s v="19/09/2015-25/09/2015"/>
    <x v="2"/>
    <x v="1"/>
    <x v="5"/>
    <x v="0"/>
    <s v="CDE3Tie        "/>
    <x v="13"/>
    <d v="2015-09-22T00:00:00"/>
    <n v="1728"/>
    <n v="58.7"/>
    <n v="101433.60000000001"/>
    <s v="CIXI, CHINA                                  "/>
    <s v="ALAN, ERIC (CK)     "/>
    <n v="151614"/>
    <m/>
    <n v="91614"/>
    <n v="507.2"/>
    <n v="0"/>
    <n v="17.5"/>
    <s v="RELEASED FOR SHIPMENT         "/>
    <n v="524.70000000000005"/>
    <x v="2"/>
    <s v="ACT"/>
    <x v="0"/>
  </r>
  <r>
    <s v="19/09/2015-25/09/2015"/>
    <x v="2"/>
    <x v="1"/>
    <x v="5"/>
    <x v="0"/>
    <s v="RD909TS        "/>
    <x v="13"/>
    <d v="2015-09-23T00:00:00"/>
    <n v="629"/>
    <n v="22.59"/>
    <n v="14209.11"/>
    <s v="CIXI, CHINA                                  "/>
    <s v="PERRY (DYLAN)       "/>
    <n v="151641"/>
    <m/>
    <n v="91615"/>
    <n v="200"/>
    <n v="0"/>
    <n v="17.5"/>
    <s v="RELEASED FOR SHIPMENT         "/>
    <n v="217.5"/>
    <x v="2"/>
    <s v="ACT"/>
    <x v="0"/>
  </r>
  <r>
    <s v="19/09/2015-25/09/2015"/>
    <x v="2"/>
    <x v="1"/>
    <x v="5"/>
    <x v="0"/>
    <s v="OFC2000TiB     "/>
    <x v="13"/>
    <d v="2015-09-23T00:00:00"/>
    <n v="2348"/>
    <n v="26.2"/>
    <n v="61517.599999999999"/>
    <s v="CIXI, CHINA                                  "/>
    <s v="PHONE, ALAN (CK)    "/>
    <n v="151652"/>
    <m/>
    <n v="91616"/>
    <n v="307.60000000000002"/>
    <n v="0"/>
    <n v="17.5"/>
    <s v="RELEASED FOR SHIPMENT         "/>
    <n v="325.10000000000002"/>
    <x v="2"/>
    <s v="ACT"/>
    <x v="0"/>
  </r>
  <r>
    <s v="19/09/2015-25/09/2015"/>
    <x v="2"/>
    <x v="1"/>
    <x v="5"/>
    <x v="0"/>
    <s v="OFC1500        "/>
    <x v="13"/>
    <d v="2015-09-24T00:00:00"/>
    <n v="1370"/>
    <n v="20.43"/>
    <n v="27989.1"/>
    <s v="CIXI, CHINA                                  "/>
    <s v="ALAN, ERIC (CK)     "/>
    <n v="151701"/>
    <m/>
    <n v="91617"/>
    <n v="200"/>
    <n v="0"/>
    <n v="17.5"/>
    <s v="RELEASED FOR SHIPMENT         "/>
    <n v="217.5"/>
    <x v="2"/>
    <s v="ACT"/>
    <x v="0"/>
  </r>
  <r>
    <s v="19/09/2015-25/09/2015"/>
    <x v="2"/>
    <x v="1"/>
    <x v="5"/>
    <x v="0"/>
    <s v="402TSTi        "/>
    <x v="13"/>
    <d v="2015-09-24T00:00:00"/>
    <n v="830"/>
    <n v="14.84"/>
    <n v="12317.2"/>
    <s v="CIXI, CHINA                                  "/>
    <s v="PERRY (CK)          "/>
    <n v="151704"/>
    <m/>
    <n v="91618"/>
    <n v="200"/>
    <n v="0"/>
    <n v="17.5"/>
    <s v="RELEASED FOR SHIPMENT         "/>
    <n v="217.5"/>
    <x v="2"/>
    <s v="ACT"/>
    <x v="0"/>
  </r>
  <r>
    <s v="19/09/2015-25/09/2015"/>
    <x v="2"/>
    <x v="1"/>
    <x v="5"/>
    <x v="0"/>
    <s v="ZAM20          "/>
    <x v="14"/>
    <d v="2015-09-18T00:00:00"/>
    <n v="429"/>
    <n v="60.27"/>
    <n v="25855.83"/>
    <s v="NINGBO, CHINA                                "/>
    <s v="JOYCE, SUNNY (CK)   "/>
    <n v="151471"/>
    <m/>
    <n v="91619"/>
    <n v="160"/>
    <n v="0"/>
    <n v="15"/>
    <s v="RELEASED FOR SHIPMENT         "/>
    <n v="175"/>
    <x v="2"/>
    <s v="ACT"/>
    <x v="0"/>
  </r>
  <r>
    <s v="19/09/2015-25/09/2015"/>
    <x v="2"/>
    <x v="1"/>
    <x v="5"/>
    <x v="0"/>
    <s v="CLB20N         "/>
    <x v="14"/>
    <d v="2015-09-19T00:00:00"/>
    <n v="416"/>
    <n v="52.96"/>
    <n v="22031.360000000001"/>
    <s v="NINGBO, CHINA                                "/>
    <s v="JOYCE, SIMON (CK)   "/>
    <n v="151506"/>
    <m/>
    <n v="91620"/>
    <n v="160"/>
    <n v="0"/>
    <n v="15"/>
    <s v="RELEASED FOR SHIPMENT         "/>
    <n v="175"/>
    <x v="2"/>
    <s v="ACT"/>
    <x v="0"/>
  </r>
  <r>
    <s v="19/09/2015-25/09/2015"/>
    <x v="2"/>
    <x v="1"/>
    <x v="5"/>
    <x v="0"/>
    <s v="MCFSTV12       "/>
    <x v="14"/>
    <d v="2015-09-21T00:00:00"/>
    <n v="1320"/>
    <n v="33.5"/>
    <n v="44220"/>
    <s v="NINGBO, CHINA                                "/>
    <s v="SUNNY, SIMON (CK)   "/>
    <n v="151557"/>
    <m/>
    <n v="91621"/>
    <n v="221.1"/>
    <n v="0"/>
    <n v="15"/>
    <s v="RELEASED FOR SHIPMENT         "/>
    <n v="236.1"/>
    <x v="2"/>
    <s v="ACT"/>
    <x v="0"/>
  </r>
  <r>
    <s v="19/09/2015-25/09/2015"/>
    <x v="2"/>
    <x v="1"/>
    <x v="5"/>
    <x v="0"/>
    <s v="316CHE         "/>
    <x v="14"/>
    <d v="2015-09-21T00:00:00"/>
    <n v="273"/>
    <n v="88.11"/>
    <n v="24054.03"/>
    <s v="NINGBO, CHINA                                "/>
    <s v="SUNNY, SIMON (CK)   "/>
    <n v="151558"/>
    <m/>
    <n v="91622"/>
    <n v="120.3"/>
    <n v="0"/>
    <n v="15"/>
    <s v="PENDING BUYER'S DECISION      "/>
    <n v="135.30000000000001"/>
    <x v="2"/>
    <s v="ACT"/>
    <x v="0"/>
  </r>
  <r>
    <s v="19/09/2015-25/09/2015"/>
    <x v="2"/>
    <x v="1"/>
    <x v="5"/>
    <x v="0"/>
    <s v="YEO20          "/>
    <x v="14"/>
    <d v="2015-09-21T00:00:00"/>
    <n v="1290"/>
    <n v="35.1"/>
    <n v="45279"/>
    <s v="NINGBO, CHINA                                "/>
    <s v="SIMON, ZITA (CK)    "/>
    <n v="151559"/>
    <m/>
    <n v="91623"/>
    <n v="226.4"/>
    <n v="0"/>
    <n v="15"/>
    <s v="RELEASED FOR SHIPMENT         "/>
    <n v="241.4"/>
    <x v="2"/>
    <s v="ACT"/>
    <x v="0"/>
  </r>
  <r>
    <s v="19/09/2015-25/09/2015"/>
    <x v="2"/>
    <x v="1"/>
    <x v="5"/>
    <x v="0"/>
    <s v="LYM28E         "/>
    <x v="14"/>
    <d v="2015-09-22T00:00:00"/>
    <n v="321"/>
    <n v="107.99"/>
    <n v="34664.79"/>
    <s v="NINGBO, CHINA                                "/>
    <s v="PHONE, ZITA (CK)    "/>
    <n v="151600"/>
    <m/>
    <n v="91624"/>
    <n v="173.3"/>
    <n v="0"/>
    <n v="15"/>
    <s v="RELEASED FOR SHIPMENT         "/>
    <n v="188.3"/>
    <x v="2"/>
    <s v="ACT"/>
    <x v="0"/>
  </r>
  <r>
    <s v="19/09/2015-25/09/2015"/>
    <x v="2"/>
    <x v="1"/>
    <x v="5"/>
    <x v="0"/>
    <s v="MINI-MOZART RC "/>
    <x v="14"/>
    <d v="2015-09-23T00:00:00"/>
    <n v="288"/>
    <n v="0"/>
    <n v="0"/>
    <s v="NINGBO, CHINA                                "/>
    <s v="JOYCE, ZITA (CK)    "/>
    <n v="151653"/>
    <m/>
    <n v="91625"/>
    <n v="160"/>
    <n v="0"/>
    <n v="15"/>
    <s v="RELEASED FOR SHIPMENT         "/>
    <n v="175"/>
    <x v="2"/>
    <s v="ACT"/>
    <x v="0"/>
  </r>
  <r>
    <s v="19/09/2015-25/09/2015"/>
    <x v="2"/>
    <x v="1"/>
    <x v="5"/>
    <x v="0"/>
    <s v="CHASSIS 68     "/>
    <x v="14"/>
    <d v="2015-09-23T00:00:00"/>
    <n v="68"/>
    <n v="0"/>
    <n v="0"/>
    <s v="NINGBO, CHINA                                "/>
    <s v="JOYCE, ZITA (CK)    "/>
    <n v="151654"/>
    <m/>
    <n v="91626"/>
    <n v="80"/>
    <n v="0"/>
    <n v="15"/>
    <s v="RELEASED FOR SHIPMENT         "/>
    <n v="95"/>
    <x v="2"/>
    <s v="ACT"/>
    <x v="0"/>
  </r>
  <r>
    <s v="19/09/2015-25/09/2015"/>
    <x v="2"/>
    <x v="1"/>
    <x v="5"/>
    <x v="0"/>
    <s v="CHASSIS 56     "/>
    <x v="14"/>
    <d v="2015-09-23T00:00:00"/>
    <n v="144"/>
    <n v="0"/>
    <n v="0"/>
    <s v="NINGBO, CHINA                                "/>
    <s v="JOYCE, ZITA (CK)    "/>
    <n v="151655"/>
    <m/>
    <n v="91627"/>
    <n v="80"/>
    <n v="0"/>
    <n v="15"/>
    <s v="RELEASED FOR SHIPMENT         "/>
    <n v="95"/>
    <x v="2"/>
    <s v="ACT"/>
    <x v="0"/>
  </r>
  <r>
    <s v="19/09/2015-25/09/2015"/>
    <x v="2"/>
    <x v="1"/>
    <x v="5"/>
    <x v="0"/>
    <s v="CFP3873BW-EU-D "/>
    <x v="14"/>
    <d v="2015-09-24T00:00:00"/>
    <n v="65"/>
    <n v="120.79"/>
    <n v="7851.35"/>
    <s v="NINGBO, CHINA                                "/>
    <s v="JOYCE, JERRY (CK)   "/>
    <n v="151714"/>
    <m/>
    <n v="91628"/>
    <n v="80"/>
    <n v="0"/>
    <n v="15"/>
    <s v="RELEASED FOR SHIPMENT         "/>
    <n v="95"/>
    <x v="2"/>
    <s v="ACT"/>
    <x v="0"/>
  </r>
  <r>
    <s v="19/09/2015-25/09/2015"/>
    <x v="2"/>
    <x v="1"/>
    <x v="5"/>
    <x v="0"/>
    <s v="CFP3842BW-EU-EW"/>
    <x v="14"/>
    <d v="2015-09-24T00:00:00"/>
    <n v="65"/>
    <n v="125.76"/>
    <n v="8174.4000000000005"/>
    <s v="NINGBO, CHINA                                "/>
    <s v="JOYCE, JERRY (CK)   "/>
    <n v="151715"/>
    <m/>
    <n v="91629"/>
    <n v="80"/>
    <n v="0"/>
    <n v="15"/>
    <s v="RELEASED FOR SHIPMENT         "/>
    <n v="95"/>
    <x v="2"/>
    <s v="ACT"/>
    <x v="0"/>
  </r>
  <r>
    <s v="19/09/2015-25/09/2015"/>
    <x v="2"/>
    <x v="1"/>
    <x v="5"/>
    <x v="0"/>
    <s v="SP16 (032331)  "/>
    <x v="14"/>
    <d v="2015-09-24T00:00:00"/>
    <n v="337"/>
    <n v="208.13"/>
    <n v="70139.81"/>
    <s v="NING BO, CHINA                               "/>
    <s v="SUNNY, SIMON (CK)   "/>
    <n v="151716"/>
    <m/>
    <n v="91630"/>
    <n v="350.7"/>
    <n v="0"/>
    <n v="15"/>
    <s v="RELEASED FOR SHIPMENT         "/>
    <n v="365.7"/>
    <x v="2"/>
    <s v="ACT"/>
    <x v="0"/>
  </r>
  <r>
    <s v="19/09/2015-25/09/2015"/>
    <x v="2"/>
    <x v="1"/>
    <x v="5"/>
    <x v="0"/>
    <s v="RTOPCSSUR      "/>
    <x v="14"/>
    <d v="2015-09-25T00:00:00"/>
    <n v="72"/>
    <n v="128.5"/>
    <n v="9252"/>
    <s v="NINGBO, CHINA                                "/>
    <s v="JOYCE (EM)          "/>
    <n v="151727"/>
    <m/>
    <n v="91631"/>
    <n v="80"/>
    <n v="0"/>
    <n v="15"/>
    <s v="RELEASED FOR SHIPMENT         "/>
    <n v="95"/>
    <x v="2"/>
    <s v="ACT"/>
    <x v="0"/>
  </r>
  <r>
    <s v="26/09/2015-30/09/2015"/>
    <x v="2"/>
    <x v="1"/>
    <x v="5"/>
    <x v="0"/>
    <s v="DXUF30TN       "/>
    <x v="54"/>
    <d v="2015-09-29T00:00:00"/>
    <n v="5790"/>
    <n v="16.37"/>
    <n v="94782.3"/>
    <s v="HUIZHOU, CHINA                               "/>
    <s v="PAUL COCO (EM)      "/>
    <n v="151843"/>
    <m/>
    <n v="91684"/>
    <n v="473.9"/>
    <n v="0"/>
    <n v="65"/>
    <s v="RELEASED FOR SHIPMENT         "/>
    <n v="538.9"/>
    <x v="2"/>
    <s v="ACT"/>
    <x v="0"/>
  </r>
  <r>
    <s v="26/09/2015-30/09/2015"/>
    <x v="2"/>
    <x v="1"/>
    <x v="5"/>
    <x v="0"/>
    <s v="FTE16          "/>
    <x v="15"/>
    <d v="2015-09-25T00:00:00"/>
    <n v="1341"/>
    <n v="78.8"/>
    <n v="105670.8"/>
    <s v="ZHONGSHAN, CHINA                             "/>
    <s v="LOUSIA (DYLAN)      "/>
    <n v="151744"/>
    <m/>
    <n v="91685"/>
    <n v="528.35"/>
    <n v="0"/>
    <n v="50"/>
    <s v="RELEASED FOR SHIPMENT         "/>
    <n v="578.35"/>
    <x v="2"/>
    <s v="ACT"/>
    <x v="0"/>
  </r>
  <r>
    <s v="26/09/2015-30/09/2015"/>
    <x v="2"/>
    <x v="1"/>
    <x v="5"/>
    <x v="0"/>
    <s v="FTE10          "/>
    <x v="15"/>
    <d v="2015-09-28T00:00:00"/>
    <n v="1341"/>
    <n v="63"/>
    <n v="84483"/>
    <s v="ZHONGSHAN, CHINA                             "/>
    <s v="LOUISA (EM)         "/>
    <n v="151791"/>
    <m/>
    <n v="91686"/>
    <n v="422.4"/>
    <n v="0"/>
    <n v="50"/>
    <s v="RELEASED FOR SHIPMENT         "/>
    <n v="472.4"/>
    <x v="2"/>
    <s v="ACT"/>
    <x v="0"/>
  </r>
  <r>
    <s v="26/09/2015-30/09/2015"/>
    <x v="2"/>
    <x v="1"/>
    <x v="5"/>
    <x v="0"/>
    <s v="DEOC15         "/>
    <x v="13"/>
    <d v="2015-09-26T00:00:00"/>
    <n v="1479"/>
    <n v="20.399999999999999"/>
    <n v="30171.599999999999"/>
    <s v="CIXI, CHINA                                  "/>
    <s v="ALAN, JERRY (MY)    "/>
    <n v="151785"/>
    <m/>
    <n v="91687"/>
    <n v="200"/>
    <n v="0"/>
    <n v="35"/>
    <s v="PENDING BUYER'S DECISION      "/>
    <n v="235"/>
    <x v="2"/>
    <s v="ACT"/>
    <x v="0"/>
  </r>
  <r>
    <s v="26/09/2015-30/09/2015"/>
    <x v="2"/>
    <x v="1"/>
    <x v="5"/>
    <x v="0"/>
    <s v="DEOC20         "/>
    <x v="13"/>
    <d v="2015-09-28T00:00:00"/>
    <n v="2472"/>
    <n v="23.42"/>
    <n v="57894.240000000005"/>
    <s v="CIXI, CHINA                                  "/>
    <s v="PHONE, ALAN (DYLAN) "/>
    <n v="151798"/>
    <m/>
    <n v="91688"/>
    <n v="289.5"/>
    <n v="0"/>
    <n v="35"/>
    <s v="RELEASED FOR SHIPMENT         "/>
    <n v="324.5"/>
    <x v="2"/>
    <s v="ACT"/>
    <x v="0"/>
  </r>
  <r>
    <s v="26/09/2015-30/09/2015"/>
    <x v="2"/>
    <x v="1"/>
    <x v="5"/>
    <x v="0"/>
    <s v="OFRC20TIN      "/>
    <x v="13"/>
    <d v="2015-09-29T00:00:00"/>
    <n v="1258"/>
    <n v="28.38"/>
    <n v="35702.04"/>
    <s v="CIXI, CHINA                                  "/>
    <s v="ALAN (CK)           "/>
    <n v="151862"/>
    <m/>
    <n v="91689"/>
    <n v="200"/>
    <n v="0"/>
    <n v="17.5"/>
    <s v="RELEASED FOR SHIPMENT         "/>
    <n v="217.5"/>
    <x v="2"/>
    <s v="ACT"/>
    <x v="0"/>
  </r>
  <r>
    <s v="26/09/2015-30/09/2015"/>
    <x v="2"/>
    <x v="1"/>
    <x v="5"/>
    <x v="0"/>
    <s v="402E           "/>
    <x v="13"/>
    <d v="2015-09-29T00:00:00"/>
    <n v="2024"/>
    <n v="21.57"/>
    <n v="43657.68"/>
    <s v="CIXI, CHINA                                  "/>
    <s v="PHONE (CK)          "/>
    <n v="151865"/>
    <m/>
    <n v="91690"/>
    <n v="218.3"/>
    <n v="0"/>
    <n v="17.5"/>
    <s v="RELEASED FOR SHIPMENT         "/>
    <n v="235.8"/>
    <x v="2"/>
    <s v="ACT"/>
    <x v="0"/>
  </r>
  <r>
    <s v="26/09/2015-30/09/2015"/>
    <x v="2"/>
    <x v="1"/>
    <x v="5"/>
    <x v="0"/>
    <s v="CDE3ECC        "/>
    <x v="13"/>
    <d v="2015-09-30T00:00:00"/>
    <n v="432"/>
    <n v="65.78"/>
    <n v="28416.959999999999"/>
    <s v="CIXI, CHINA                                  "/>
    <s v="ALAN (CK)           "/>
    <n v="151930"/>
    <m/>
    <n v="91691"/>
    <n v="200"/>
    <n v="0"/>
    <n v="35"/>
    <s v="PENDING BUYER'S DECISION      "/>
    <n v="235"/>
    <x v="2"/>
    <s v="ACT"/>
    <x v="0"/>
  </r>
  <r>
    <s v="26/09/2015-30/09/2015"/>
    <x v="2"/>
    <x v="1"/>
    <x v="5"/>
    <x v="0"/>
    <s v="03/23239/0     "/>
    <x v="14"/>
    <d v="2015-09-25T00:00:00"/>
    <n v="192"/>
    <n v="60.27"/>
    <n v="11571.84"/>
    <s v="NING BO, CHINA                               "/>
    <s v="SUNNY, ALAN (CK)    "/>
    <n v="151736"/>
    <m/>
    <n v="91692"/>
    <n v="80"/>
    <n v="0"/>
    <n v="15"/>
    <s v="PENDING BUYER'S DECISION      "/>
    <n v="95"/>
    <x v="2"/>
    <s v="ACT"/>
    <x v="0"/>
  </r>
  <r>
    <s v="26/09/2015-30/09/2015"/>
    <x v="2"/>
    <x v="1"/>
    <x v="5"/>
    <x v="0"/>
    <s v="MINI-MOZART EU "/>
    <x v="14"/>
    <d v="2015-09-25T00:00:00"/>
    <n v="212"/>
    <n v="0"/>
    <n v="0"/>
    <s v="NINGBO, CHINA                                "/>
    <s v="SUNNY, ALAN (CK)    "/>
    <n v="151737"/>
    <m/>
    <n v="91693"/>
    <n v="80"/>
    <n v="0"/>
    <n v="15"/>
    <s v="RELEASED FOR SHIPMENT         "/>
    <n v="95"/>
    <x v="2"/>
    <s v="ACT"/>
    <x v="0"/>
  </r>
  <r>
    <s v="26/09/2015-30/09/2015"/>
    <x v="2"/>
    <x v="1"/>
    <x v="5"/>
    <x v="0"/>
    <s v="RTOPWFSUR      "/>
    <x v="14"/>
    <d v="2015-09-26T00:00:00"/>
    <n v="202"/>
    <n v="56.24"/>
    <n v="11360.48"/>
    <s v="NING BO, CHINA                               "/>
    <s v="JOYCE (CK)          "/>
    <n v="151786"/>
    <m/>
    <n v="91694"/>
    <n v="80"/>
    <n v="0"/>
    <n v="15"/>
    <s v="RELEASED FOR SHIPMENT         "/>
    <n v="95"/>
    <x v="2"/>
    <s v="ACT"/>
    <x v="0"/>
  </r>
  <r>
    <s v="26/09/2015-30/09/2015"/>
    <x v="2"/>
    <x v="1"/>
    <x v="5"/>
    <x v="0"/>
    <s v="MARBELLO UK    "/>
    <x v="14"/>
    <d v="2015-09-26T00:00:00"/>
    <n v="229"/>
    <n v="0"/>
    <n v="0"/>
    <s v="NING BO, CHINA                               "/>
    <s v="PHONE, ERIC (CK)    "/>
    <n v="151787"/>
    <m/>
    <n v="91695"/>
    <n v="80"/>
    <n v="0"/>
    <n v="15"/>
    <s v="RELEASED FOR SHIPMENT         "/>
    <n v="95"/>
    <x v="2"/>
    <s v="ACT"/>
    <x v="0"/>
  </r>
  <r>
    <s v="26/09/2015-30/09/2015"/>
    <x v="2"/>
    <x v="1"/>
    <x v="5"/>
    <x v="0"/>
    <s v="DKT20          "/>
    <x v="14"/>
    <d v="2015-09-28T00:00:00"/>
    <n v="792"/>
    <n v="55.52"/>
    <n v="43971.840000000004"/>
    <s v="NINGBO, CHINA                                "/>
    <s v="SIMON, ZITA (MY)    "/>
    <n v="151796"/>
    <m/>
    <n v="91696"/>
    <n v="219.9"/>
    <n v="0"/>
    <n v="15"/>
    <s v="RELEASED FOR SHIPMENT         "/>
    <n v="234.9"/>
    <x v="2"/>
    <s v="ACT"/>
    <x v="0"/>
  </r>
  <r>
    <s v="26/09/2015-30/09/2015"/>
    <x v="2"/>
    <x v="1"/>
    <x v="5"/>
    <x v="0"/>
    <s v="DF2608-EU      "/>
    <x v="14"/>
    <d v="2015-09-28T00:00:00"/>
    <n v="353"/>
    <n v="93.3"/>
    <n v="32934.9"/>
    <s v="NINGBO, CHINA                                "/>
    <s v="SIMON, ZITA (DYLAN) "/>
    <n v="151797"/>
    <m/>
    <n v="91697"/>
    <n v="164.7"/>
    <n v="0"/>
    <n v="15"/>
    <s v="RELEASED FOR SHIPMENT         "/>
    <n v="179.7"/>
    <x v="2"/>
    <s v="ACT"/>
    <x v="0"/>
  </r>
  <r>
    <s v="26/09/2015-30/09/2015"/>
    <x v="2"/>
    <x v="1"/>
    <x v="5"/>
    <x v="0"/>
    <s v="TAH20          "/>
    <x v="14"/>
    <d v="2015-09-29T00:00:00"/>
    <n v="80"/>
    <n v="39.79"/>
    <n v="3183.2"/>
    <s v="NINGBO, CHINA                                "/>
    <s v="JOYCE (CK)          "/>
    <n v="151870"/>
    <m/>
    <n v="91698"/>
    <n v="80"/>
    <n v="0"/>
    <n v="15"/>
    <s v="RELEASED FOR SHIPMENT         "/>
    <n v="95"/>
    <x v="2"/>
    <s v="ACT"/>
    <x v="0"/>
  </r>
  <r>
    <s v="26/09/2015-30/09/2015"/>
    <x v="2"/>
    <x v="1"/>
    <x v="5"/>
    <x v="0"/>
    <s v="MINMOZNG       "/>
    <x v="14"/>
    <d v="2015-09-29T00:00:00"/>
    <n v="106"/>
    <n v="79.58"/>
    <n v="8435.48"/>
    <s v="NINGBO, CHINA                                "/>
    <s v="JOYCE, JERRY (CK)   "/>
    <n v="151872"/>
    <m/>
    <n v="91700"/>
    <n v="80"/>
    <n v="0"/>
    <n v="15"/>
    <s v="RELEASED FOR SHIPMENT         "/>
    <n v="95"/>
    <x v="2"/>
    <s v="ACT"/>
    <x v="0"/>
  </r>
  <r>
    <s v="26/09/2015-30/09/2015"/>
    <x v="2"/>
    <x v="1"/>
    <x v="5"/>
    <x v="0"/>
    <s v="CHV20N (046383)"/>
    <x v="14"/>
    <d v="2015-09-29T00:00:00"/>
    <n v="315"/>
    <n v="106.23"/>
    <n v="33462.450000000004"/>
    <s v="NINGBO, CHINA                                "/>
    <s v="SIMON, ZITA (CK)    "/>
    <n v="151874"/>
    <m/>
    <n v="91701"/>
    <n v="167.3"/>
    <n v="0"/>
    <n v="15"/>
    <s v="RELEASED FOR SHIPMENT         "/>
    <n v="182.3"/>
    <x v="2"/>
    <s v="ACT"/>
    <x v="0"/>
  </r>
  <r>
    <s v="26/09/2015-30/09/2015"/>
    <x v="2"/>
    <x v="1"/>
    <x v="5"/>
    <x v="0"/>
    <s v="DF2608-EU      "/>
    <x v="14"/>
    <d v="2015-09-30T00:00:00"/>
    <n v="173"/>
    <n v="93.3"/>
    <n v="16140.9"/>
    <s v="NING BO, CHINA                               "/>
    <s v="SIMON, PHONE (CK)   "/>
    <n v="151931"/>
    <m/>
    <n v="91702"/>
    <n v="80.7"/>
    <n v="0"/>
    <n v="15"/>
    <s v="RELEASED FOR SHIPMENT         "/>
    <n v="95.7"/>
    <x v="2"/>
    <s v="ACT"/>
    <x v="0"/>
  </r>
  <r>
    <s v="26/09/2015-30/09/2015"/>
    <x v="2"/>
    <x v="1"/>
    <x v="5"/>
    <x v="0"/>
    <s v="MINMOZBL (20251"/>
    <x v="14"/>
    <d v="2015-09-30T00:00:00"/>
    <n v="106"/>
    <n v="83.08"/>
    <n v="8806.48"/>
    <s v="NINGBO, CHINA                                "/>
    <s v="JOYCE (CK)          "/>
    <n v="151932"/>
    <m/>
    <n v="91703"/>
    <n v="80"/>
    <n v="0"/>
    <n v="15"/>
    <s v="RELEASED FOR SHIPMENT         "/>
    <n v="95"/>
    <x v="2"/>
    <s v="ACT"/>
    <x v="0"/>
  </r>
  <r>
    <s v="01/09/2015-04/09/2015"/>
    <x v="28"/>
    <x v="1"/>
    <x v="5"/>
    <x v="0"/>
    <s v="DC12RC (GDNZ)  "/>
    <x v="15"/>
    <d v="2015-09-03T00:00:00"/>
    <n v="259"/>
    <n v="191.5"/>
    <n v="49598.5"/>
    <s v="ZHONGSHAN, CHINA                             "/>
    <s v="LUCY, JOEY (EM)     "/>
    <n v="150966"/>
    <m/>
    <n v="91118"/>
    <n v="248"/>
    <n v="0"/>
    <n v="25"/>
    <s v="PENDING BUYER'S DECISION"/>
    <n v="273"/>
    <x v="1"/>
    <s v="ACT"/>
    <x v="0"/>
  </r>
  <r>
    <s v="01/09/2015-04/09/2015"/>
    <x v="28"/>
    <x v="1"/>
    <x v="5"/>
    <x v="0"/>
    <s v="DIM2IN1        "/>
    <x v="15"/>
    <d v="2015-09-03T00:00:00"/>
    <n v="398"/>
    <n v="149"/>
    <n v="59302"/>
    <s v="ZHONGSHAN, CHINA                             "/>
    <s v="LOUISA, SASA (EM)   "/>
    <n v="150967"/>
    <m/>
    <n v="91119"/>
    <n v="296.5"/>
    <n v="0"/>
    <n v="25"/>
    <s v="PENDING BUYER'S DECISION"/>
    <n v="321.5"/>
    <x v="1"/>
    <s v="ACT"/>
    <x v="0"/>
  </r>
  <r>
    <s v="26/09/2015-30/09/2015"/>
    <x v="28"/>
    <x v="1"/>
    <x v="5"/>
    <x v="0"/>
    <s v="BDW60IC        "/>
    <x v="19"/>
    <d v="2015-09-26T00:00:00"/>
    <n v="161"/>
    <n v="171"/>
    <n v="27531"/>
    <s v="SHUNDE, CHINA                                "/>
    <s v="ANN (DYLAN)         "/>
    <n v="151778"/>
    <m/>
    <n v="91658"/>
    <n v="200"/>
    <n v="0"/>
    <n v="35"/>
    <s v="RELEASED FOR SHIPMENT         "/>
    <n v="235"/>
    <x v="1"/>
    <s v="ACT"/>
    <x v="0"/>
  </r>
  <r>
    <s v="01/09/2015-04/09/2015"/>
    <x v="1"/>
    <x v="1"/>
    <x v="5"/>
    <x v="0"/>
    <s v="BC-50 (GDPA)   "/>
    <x v="17"/>
    <d v="2015-09-02T00:00:00"/>
    <n v="560"/>
    <n v="53"/>
    <n v="29680"/>
    <s v="HEFEI, CHINA                                 "/>
    <s v="JESSICA (CK)        "/>
    <n v="150955"/>
    <m/>
    <n v="91133"/>
    <n v="200"/>
    <n v="0"/>
    <n v="25"/>
    <s v="RELEASED FOR SHIPMENT         "/>
    <n v="225"/>
    <x v="1"/>
    <s v="ACT"/>
    <x v="0"/>
  </r>
  <r>
    <s v="01/09/2015-04/09/2015"/>
    <x v="1"/>
    <x v="1"/>
    <x v="5"/>
    <x v="0"/>
    <s v="CRS200W        "/>
    <x v="11"/>
    <d v="2015-09-02T00:00:00"/>
    <n v="31"/>
    <n v="219"/>
    <n v="6789"/>
    <s v="QING DAO, CHINA                              "/>
    <s v="PAUL (CK)           "/>
    <n v="150979"/>
    <m/>
    <n v="91134"/>
    <n v="100"/>
    <n v="22.5"/>
    <n v="10"/>
    <s v="RELEASED FOR SHIPMENT         "/>
    <n v="132.5"/>
    <x v="1"/>
    <s v="ACT"/>
    <x v="0"/>
  </r>
  <r>
    <s v="01/09/2015-04/09/2015"/>
    <x v="1"/>
    <x v="1"/>
    <x v="5"/>
    <x v="0"/>
    <s v="CRS200ST       "/>
    <x v="11"/>
    <d v="2015-09-02T00:00:00"/>
    <n v="15"/>
    <n v="251"/>
    <n v="3765"/>
    <s v="QING DAO, CHINA                              "/>
    <s v="PAUL (CK)           "/>
    <n v="150981"/>
    <m/>
    <n v="91135"/>
    <n v="100"/>
    <n v="22.5"/>
    <n v="10"/>
    <s v="RELEASED FOR SHIPMENT         "/>
    <n v="132.5"/>
    <x v="1"/>
    <s v="ACT"/>
    <x v="0"/>
  </r>
  <r>
    <s v="05/09/2015-11/09/2015"/>
    <x v="1"/>
    <x v="3"/>
    <x v="5"/>
    <x v="0"/>
    <s v="BC-50 (GDPA)   "/>
    <x v="17"/>
    <d v="2015-09-08T00:00:00"/>
    <n v="560"/>
    <n v="0"/>
    <n v="0"/>
    <s v="HEFEI, CHINA                                 "/>
    <s v="CORY (EM)           "/>
    <n v="151137"/>
    <m/>
    <n v="91218"/>
    <n v="200"/>
    <n v="0"/>
    <n v="25"/>
    <s v="REPORT OF SURVEY              "/>
    <n v="225"/>
    <x v="1"/>
    <s v="ACT"/>
    <x v="0"/>
  </r>
  <r>
    <s v="05/09/2015-11/09/2015"/>
    <x v="1"/>
    <x v="1"/>
    <x v="5"/>
    <x v="0"/>
    <s v="HEA703         "/>
    <x v="11"/>
    <d v="2015-09-08T00:00:00"/>
    <n v="10"/>
    <n v="251"/>
    <n v="2510"/>
    <s v="QINGDAO, CHINA                               "/>
    <s v="ANDY                "/>
    <n v="151121"/>
    <m/>
    <n v="91219"/>
    <n v="100"/>
    <n v="22.5"/>
    <n v="10"/>
    <s v="PENDING BUYER'S DECISION      "/>
    <n v="132.5"/>
    <x v="1"/>
    <s v="ACT"/>
    <x v="0"/>
  </r>
  <r>
    <s v="05/09/2015-11/09/2015"/>
    <x v="1"/>
    <x v="1"/>
    <x v="5"/>
    <x v="0"/>
    <s v="BFS200ST       "/>
    <x v="11"/>
    <d v="2015-09-08T00:00:00"/>
    <n v="20"/>
    <n v="251"/>
    <n v="5020"/>
    <s v="QINGDAO, CHINA                               "/>
    <s v="ANDY                "/>
    <n v="151122"/>
    <m/>
    <n v="91220"/>
    <n v="100"/>
    <n v="22.5"/>
    <n v="10"/>
    <s v="RELEASED FOR SHIPMENT         "/>
    <n v="132.5"/>
    <x v="1"/>
    <s v="ACT"/>
    <x v="0"/>
  </r>
  <r>
    <s v="05/09/2015-11/09/2015"/>
    <x v="1"/>
    <x v="1"/>
    <x v="5"/>
    <x v="0"/>
    <s v="BFS400W        "/>
    <x v="11"/>
    <d v="2015-09-09T00:00:00"/>
    <n v="32"/>
    <n v="412"/>
    <n v="13184"/>
    <s v="QINGDAO, CHINA                               "/>
    <s v="ANDY                "/>
    <n v="151174"/>
    <m/>
    <n v="91221"/>
    <n v="100"/>
    <n v="30"/>
    <n v="10"/>
    <s v="RELEASED FOR SHIPMENT         "/>
    <n v="140"/>
    <x v="1"/>
    <s v="ACT"/>
    <x v="0"/>
  </r>
  <r>
    <s v="05/09/2015-11/09/2015"/>
    <x v="1"/>
    <x v="1"/>
    <x v="5"/>
    <x v="0"/>
    <s v="BFS600W        "/>
    <x v="11"/>
    <d v="2015-09-09T00:00:00"/>
    <n v="20"/>
    <n v="386"/>
    <n v="7720"/>
    <s v="QINGDAO, CHINA                               "/>
    <s v="ANDY                "/>
    <n v="151175"/>
    <m/>
    <n v="91222"/>
    <n v="100"/>
    <n v="30"/>
    <n v="10"/>
    <s v="RELEASED FOR SHIPMENT         "/>
    <n v="140"/>
    <x v="1"/>
    <s v="ACT"/>
    <x v="0"/>
  </r>
  <r>
    <s v="05/09/2015-11/09/2015"/>
    <x v="1"/>
    <x v="1"/>
    <x v="5"/>
    <x v="0"/>
    <s v="BRS400W        "/>
    <x v="11"/>
    <d v="2015-09-09T00:00:00"/>
    <n v="30"/>
    <n v="499"/>
    <n v="14970"/>
    <s v="QINGDAO, CHINA                               "/>
    <s v="ANDY                "/>
    <n v="151176"/>
    <m/>
    <n v="91223"/>
    <n v="100"/>
    <n v="30"/>
    <n v="10"/>
    <s v="PENDING BUYER'S DECISION      "/>
    <n v="140"/>
    <x v="1"/>
    <s v="ACT"/>
    <x v="0"/>
  </r>
  <r>
    <s v="05/09/2015-11/09/2015"/>
    <x v="1"/>
    <x v="3"/>
    <x v="5"/>
    <x v="0"/>
    <s v="BC9027KLED     "/>
    <x v="55"/>
    <d v="2015-09-10T00:00:00"/>
    <n v="96"/>
    <n v="0"/>
    <n v="0"/>
    <s v="GUANGZHOU, CHINA                             "/>
    <s v="JASON (DYLAN)       "/>
    <n v="151258"/>
    <m/>
    <n v="91224"/>
    <n v="200"/>
    <n v="0"/>
    <n v="50"/>
    <s v="REPORT OF SURVEY              "/>
    <n v="250"/>
    <x v="1"/>
    <s v="ACT"/>
    <x v="0"/>
  </r>
  <r>
    <s v="12/09/2015-18/09/2015"/>
    <x v="1"/>
    <x v="1"/>
    <x v="5"/>
    <x v="0"/>
    <s v="BC9097STLED    "/>
    <x v="55"/>
    <d v="2015-09-12T00:00:00"/>
    <n v="92"/>
    <n v="353.25"/>
    <n v="32499"/>
    <s v="GUANGZHOU, CHINA                             "/>
    <s v="CONNIE, LILY (EM)   "/>
    <n v="151313"/>
    <m/>
    <n v="91363"/>
    <n v="200"/>
    <n v="0"/>
    <n v="90"/>
    <s v="REJECTED FOR SHIPMENT         "/>
    <n v="290"/>
    <x v="1"/>
    <s v="ACT"/>
    <x v="0"/>
  </r>
  <r>
    <s v="12/09/2015-18/09/2015"/>
    <x v="1"/>
    <x v="1"/>
    <x v="5"/>
    <x v="0"/>
    <s v="CRS400W        "/>
    <x v="11"/>
    <d v="2015-02-11T00:00:00"/>
    <n v="12"/>
    <n v="385"/>
    <n v="4620"/>
    <s v="QINGDAO, CIHINA                              "/>
    <s v="ANDY (DYLAN)        "/>
    <n v="151306"/>
    <m/>
    <n v="91364"/>
    <n v="100"/>
    <n v="15"/>
    <n v="10"/>
    <s v="PENDING BUYER'S DECISION      "/>
    <n v="125"/>
    <x v="1"/>
    <s v="ACT"/>
    <x v="0"/>
  </r>
  <r>
    <s v="12/09/2015-18/09/2015"/>
    <x v="1"/>
    <x v="1"/>
    <x v="5"/>
    <x v="0"/>
    <s v="BFS200W        "/>
    <x v="11"/>
    <d v="2015-09-11T00:00:00"/>
    <n v="15"/>
    <n v="218"/>
    <n v="3270"/>
    <s v="QINGDAO, CHINA                               "/>
    <s v="ANDY (DYLAN)        "/>
    <n v="151307"/>
    <m/>
    <n v="91365"/>
    <n v="100"/>
    <n v="15"/>
    <n v="10"/>
    <s v="RELEASED FOR SHIPMENT         "/>
    <n v="125"/>
    <x v="1"/>
    <s v="ACT"/>
    <x v="0"/>
  </r>
  <r>
    <s v="12/09/2015-18/09/2015"/>
    <x v="1"/>
    <x v="1"/>
    <x v="5"/>
    <x v="0"/>
    <s v="BRS400ST       "/>
    <x v="11"/>
    <d v="2015-09-11T00:00:00"/>
    <n v="15"/>
    <n v="435"/>
    <n v="6525"/>
    <s v="QINGDAO, CHINA                               "/>
    <s v="ANDY (DYLAN)        "/>
    <n v="151308"/>
    <m/>
    <n v="91366"/>
    <n v="100"/>
    <n v="15"/>
    <n v="10"/>
    <s v="PENDING BUYER'S DECISION      "/>
    <n v="125"/>
    <x v="1"/>
    <s v="ACT"/>
    <x v="0"/>
  </r>
  <r>
    <s v="12/09/2015-18/09/2015"/>
    <x v="1"/>
    <x v="1"/>
    <x v="5"/>
    <x v="0"/>
    <s v="BRS200W        "/>
    <x v="11"/>
    <d v="2015-09-12T00:00:00"/>
    <n v="66"/>
    <n v="215"/>
    <n v="14190"/>
    <s v="QINGDAO, CHINA                               "/>
    <s v="ANDY (CK)           "/>
    <n v="151287"/>
    <m/>
    <n v="91367"/>
    <n v="100"/>
    <n v="22.5"/>
    <n v="10"/>
    <s v="PENDING BUYER'S DECISION      "/>
    <n v="132.5"/>
    <x v="1"/>
    <s v="ACT"/>
    <x v="0"/>
  </r>
  <r>
    <s v="12/09/2015-18/09/2015"/>
    <x v="1"/>
    <x v="1"/>
    <x v="5"/>
    <x v="0"/>
    <s v="BRS200ST       "/>
    <x v="11"/>
    <d v="2015-09-12T00:00:00"/>
    <n v="81"/>
    <n v="249"/>
    <n v="20169"/>
    <s v="QINGDAO, CHINA                               "/>
    <s v="ANDY (CK)           "/>
    <n v="151288"/>
    <m/>
    <n v="91368"/>
    <n v="100.85"/>
    <n v="22.5"/>
    <n v="10"/>
    <s v="PENDING BUYER'S DECISION      "/>
    <n v="133.35"/>
    <x v="1"/>
    <s v="ACT"/>
    <x v="0"/>
  </r>
  <r>
    <s v="12/09/2015-18/09/2015"/>
    <x v="1"/>
    <x v="3"/>
    <x v="5"/>
    <x v="0"/>
    <s v="CUGN1400ST     "/>
    <x v="11"/>
    <d v="2015-09-14T00:00:00"/>
    <n v="25"/>
    <n v="0"/>
    <n v="0"/>
    <s v="QING DAO, CHINA                              "/>
    <s v="ANDY (CK)           "/>
    <n v="151343"/>
    <m/>
    <n v="91369"/>
    <n v="200"/>
    <n v="45"/>
    <n v="20"/>
    <s v="REPORT OF SURVEY              "/>
    <n v="265"/>
    <x v="1"/>
    <s v="ACT"/>
    <x v="0"/>
  </r>
  <r>
    <s v="19/09/2015-25/09/2015"/>
    <x v="1"/>
    <x v="1"/>
    <x v="5"/>
    <x v="0"/>
    <s v="GN600TNGV      "/>
    <x v="11"/>
    <d v="2015-09-24T00:00:00"/>
    <n v="11"/>
    <n v="652.4"/>
    <n v="7176.4"/>
    <s v="QINGDAO, CHINA                               "/>
    <s v="ANDY (CK)           "/>
    <n v="151684"/>
    <m/>
    <n v="91601"/>
    <n v="50"/>
    <n v="12"/>
    <n v="5"/>
    <s v="RELEASED FOR SHIPMENT         "/>
    <n v="67"/>
    <x v="1"/>
    <s v="ACT"/>
    <x v="0"/>
  </r>
  <r>
    <s v="19/09/2015-25/09/2015"/>
    <x v="1"/>
    <x v="1"/>
    <x v="5"/>
    <x v="0"/>
    <s v="GN1200TNGV     "/>
    <x v="11"/>
    <d v="2015-09-24T00:00:00"/>
    <n v="11"/>
    <n v="1048.9000000000001"/>
    <n v="11537.900000000001"/>
    <s v="QINGDAO, CHINA                               "/>
    <s v="ANDY (CK)           "/>
    <n v="151687"/>
    <m/>
    <n v="91602"/>
    <n v="50"/>
    <n v="12"/>
    <n v="5"/>
    <s v="RELEASED FOR SHIPMENT         "/>
    <n v="67"/>
    <x v="1"/>
    <s v="ACT"/>
    <x v="0"/>
  </r>
  <r>
    <s v="19/09/2015-25/09/2015"/>
    <x v="1"/>
    <x v="1"/>
    <x v="5"/>
    <x v="0"/>
    <s v="GN600TNV       "/>
    <x v="11"/>
    <d v="2015-09-24T00:00:00"/>
    <n v="11"/>
    <n v="590"/>
    <n v="6490"/>
    <s v="QINGDAO, CHINA                               "/>
    <s v="ANDY (CK)           "/>
    <n v="151690"/>
    <m/>
    <n v="91603"/>
    <n v="50"/>
    <n v="12"/>
    <n v="5"/>
    <s v="RELEASED FOR SHIPMENT         "/>
    <n v="67"/>
    <x v="1"/>
    <s v="ACT"/>
    <x v="0"/>
  </r>
  <r>
    <s v="19/09/2015-25/09/2015"/>
    <x v="1"/>
    <x v="1"/>
    <x v="5"/>
    <x v="0"/>
    <s v="GN1200TNV      "/>
    <x v="11"/>
    <d v="2015-09-24T00:00:00"/>
    <n v="11"/>
    <n v="1009.8"/>
    <n v="11107.8"/>
    <s v="QINGDAO, CHINA                               "/>
    <s v="ANDY (CK)           "/>
    <n v="151700"/>
    <m/>
    <n v="91604"/>
    <n v="50"/>
    <n v="12"/>
    <n v="5"/>
    <s v="RELEASED FOR SHIPMENT         "/>
    <n v="67"/>
    <x v="1"/>
    <s v="ACT"/>
    <x v="0"/>
  </r>
  <r>
    <s v="01/09/2015-04/09/2015"/>
    <x v="11"/>
    <x v="1"/>
    <x v="5"/>
    <x v="1"/>
    <s v="DH212          "/>
    <x v="15"/>
    <d v="2015-09-02T00:00:00"/>
    <n v="1341"/>
    <n v="64.5"/>
    <n v="86494.5"/>
    <s v="ZHONGSHAN, CHINA                             "/>
    <s v="KIKI, LOUISA (EM)   "/>
    <n v="150960"/>
    <m/>
    <n v="91116"/>
    <n v="432.5"/>
    <n v="0"/>
    <n v="50"/>
    <s v="RELEASED FOR SHIPMENT         "/>
    <n v="482.5"/>
    <x v="1"/>
    <s v="ACT"/>
    <x v="1"/>
  </r>
  <r>
    <s v="05/09/2015-11/09/2015"/>
    <x v="11"/>
    <x v="1"/>
    <x v="5"/>
    <x v="1"/>
    <s v="980504         "/>
    <x v="27"/>
    <d v="2015-09-04T00:00:00"/>
    <n v="2490"/>
    <n v="6.26"/>
    <n v="15587.4"/>
    <s v="SHUNDE, CHINA                                "/>
    <s v="LILY                "/>
    <n v="151017"/>
    <m/>
    <n v="91182"/>
    <n v="200"/>
    <n v="0"/>
    <n v="15"/>
    <s v="RELEASED FOR SHIPMENT         "/>
    <n v="215"/>
    <x v="1"/>
    <s v="ACT"/>
    <x v="1"/>
  </r>
  <r>
    <s v="05/09/2015-11/09/2015"/>
    <x v="11"/>
    <x v="1"/>
    <x v="5"/>
    <x v="1"/>
    <s v="46729          "/>
    <x v="36"/>
    <d v="2015-09-07T00:00:00"/>
    <n v="760"/>
    <n v="31.7"/>
    <n v="24092"/>
    <s v="ZHONGSHUN, CHINA                             "/>
    <s v="HUNG, DEMI          "/>
    <n v="151061"/>
    <m/>
    <n v="91183"/>
    <n v="200"/>
    <n v="0"/>
    <n v="25"/>
    <s v="PENDING BUYER'S DECISION      "/>
    <n v="225"/>
    <x v="1"/>
    <s v="ACT"/>
    <x v="1"/>
  </r>
  <r>
    <s v="05/09/2015-11/09/2015"/>
    <x v="11"/>
    <x v="1"/>
    <x v="5"/>
    <x v="1"/>
    <s v="46730          "/>
    <x v="36"/>
    <d v="2015-09-07T00:00:00"/>
    <n v="1450"/>
    <n v="30.7"/>
    <n v="44515"/>
    <s v="ZHONGSHAN, CHINA                             "/>
    <s v="CONNIE, RICA, LOUISA"/>
    <n v="151062"/>
    <m/>
    <n v="91184"/>
    <n v="222.6"/>
    <n v="0"/>
    <n v="25"/>
    <s v="RELEASED FOR SHIPMENT         "/>
    <n v="247.6"/>
    <x v="1"/>
    <s v="ACT"/>
    <x v="1"/>
  </r>
  <r>
    <s v="05/09/2015-11/09/2015"/>
    <x v="11"/>
    <x v="1"/>
    <x v="5"/>
    <x v="1"/>
    <s v="70090          "/>
    <x v="13"/>
    <d v="2015-09-05T00:00:00"/>
    <n v="1500"/>
    <n v="26.4"/>
    <n v="39600"/>
    <s v="CIXI, CHINA                                  "/>
    <s v="LAKE (AS)           "/>
    <n v="151050"/>
    <m/>
    <n v="91185"/>
    <n v="200"/>
    <n v="0"/>
    <n v="35"/>
    <s v="RELEASED FOR SHIPMENT         "/>
    <n v="235"/>
    <x v="1"/>
    <s v="ACT"/>
    <x v="1"/>
  </r>
  <r>
    <s v="12/09/2015-18/09/2015"/>
    <x v="11"/>
    <x v="1"/>
    <x v="5"/>
    <x v="1"/>
    <s v="44482          "/>
    <x v="27"/>
    <d v="2015-09-11T00:00:00"/>
    <n v="1000"/>
    <n v="8.8000000000000007"/>
    <n v="8800"/>
    <s v="SHUNDE, CHINA                                "/>
    <s v="LOUISA (DYLAN)      "/>
    <n v="151304"/>
    <m/>
    <n v="91330"/>
    <n v="200"/>
    <n v="0"/>
    <n v="15"/>
    <s v="RELEASED FOR SHIPMENT         "/>
    <n v="215"/>
    <x v="1"/>
    <s v="ACT"/>
    <x v="1"/>
  </r>
  <r>
    <s v="12/09/2015-18/09/2015"/>
    <x v="11"/>
    <x v="1"/>
    <x v="5"/>
    <x v="1"/>
    <s v="46727          "/>
    <x v="36"/>
    <d v="2015-09-12T00:00:00"/>
    <n v="1520"/>
    <n v="30.7"/>
    <n v="46664"/>
    <s v="ZHONGSHAN, CHINA                             "/>
    <s v="SALLY, JASON (DYLAN)"/>
    <n v="151314"/>
    <m/>
    <n v="91331"/>
    <n v="233.3"/>
    <n v="0"/>
    <n v="25"/>
    <s v="RELEASED FOR SHIPMENT         "/>
    <n v="258.3"/>
    <x v="1"/>
    <s v="ACT"/>
    <x v="1"/>
  </r>
  <r>
    <s v="12/09/2015-18/09/2015"/>
    <x v="11"/>
    <x v="1"/>
    <x v="5"/>
    <x v="1"/>
    <s v="46728          "/>
    <x v="36"/>
    <d v="2015-09-12T00:00:00"/>
    <n v="760"/>
    <n v="30.7"/>
    <n v="23332"/>
    <s v="ZHONGSHAN, CHINA                             "/>
    <s v="ANN, FIONA (DYLAN)  "/>
    <n v="151315"/>
    <m/>
    <n v="91332"/>
    <n v="200"/>
    <n v="0"/>
    <n v="25"/>
    <s v="RELEASED FOR SHIPMENT         "/>
    <n v="225"/>
    <x v="1"/>
    <s v="ACT"/>
    <x v="1"/>
  </r>
  <r>
    <s v="12/09/2015-18/09/2015"/>
    <x v="11"/>
    <x v="1"/>
    <x v="5"/>
    <x v="1"/>
    <s v="BIM60STA       "/>
    <x v="34"/>
    <d v="2015-09-14T00:00:00"/>
    <n v="505"/>
    <n v="76.98"/>
    <n v="38874.9"/>
    <s v="SHUNDE, CHINA                                "/>
    <s v="LUCY, ANNIE (DYLAN) "/>
    <n v="151335"/>
    <m/>
    <n v="91333"/>
    <n v="200"/>
    <n v="0"/>
    <n v="35"/>
    <s v="RELEASED FOR SHIPMENT         "/>
    <n v="235"/>
    <x v="1"/>
    <s v="ACT"/>
    <x v="1"/>
  </r>
  <r>
    <s v="12/09/2015-18/09/2015"/>
    <x v="11"/>
    <x v="1"/>
    <x v="5"/>
    <x v="1"/>
    <s v="70091          "/>
    <x v="35"/>
    <d v="2015-09-14T00:00:00"/>
    <n v="1468"/>
    <n v="31.25"/>
    <n v="45875"/>
    <s v="SU ZHOU, CHINA                               "/>
    <s v="RONNIE, CORY (CK)   "/>
    <n v="151340"/>
    <m/>
    <n v="91334"/>
    <n v="229.4"/>
    <n v="0"/>
    <n v="40"/>
    <s v="PENDING BUYER'S DECISION"/>
    <n v="269.39999999999998"/>
    <x v="1"/>
    <s v="ACT"/>
    <x v="1"/>
  </r>
  <r>
    <s v="12/09/2015-18/09/2015"/>
    <x v="11"/>
    <x v="1"/>
    <x v="5"/>
    <x v="1"/>
    <s v="BCF200         "/>
    <x v="17"/>
    <d v="2015-09-16T00:00:00"/>
    <n v="144"/>
    <n v="111"/>
    <n v="15984"/>
    <s v="HE FEI, CHINA                                "/>
    <s v="JESSICA (CK)        "/>
    <n v="151400"/>
    <m/>
    <n v="91335"/>
    <n v="200"/>
    <n v="0"/>
    <n v="25"/>
    <s v="RELEASED FOR SHIPMENT         "/>
    <n v="225"/>
    <x v="1"/>
    <s v="ACT"/>
    <x v="1"/>
  </r>
  <r>
    <s v="19/09/2015-25/09/2015"/>
    <x v="11"/>
    <x v="1"/>
    <x v="5"/>
    <x v="1"/>
    <s v="980505         "/>
    <x v="27"/>
    <d v="2015-09-23T00:00:00"/>
    <n v="3000"/>
    <n v="6.81"/>
    <n v="20430"/>
    <s v="SHUNDE, CHINA                                "/>
    <s v="TINA (EM)           "/>
    <n v="151663"/>
    <m/>
    <n v="91569"/>
    <n v="200"/>
    <n v="0"/>
    <n v="15"/>
    <s v="RELEASED FOR SHIPMENT         "/>
    <n v="215"/>
    <x v="1"/>
    <s v="ACT"/>
    <x v="1"/>
  </r>
  <r>
    <s v="19/09/2015-25/09/2015"/>
    <x v="11"/>
    <x v="1"/>
    <x v="5"/>
    <x v="1"/>
    <s v="44481          "/>
    <x v="27"/>
    <d v="2015-09-24T00:00:00"/>
    <n v="2648"/>
    <n v="8.8000000000000007"/>
    <n v="23302.400000000001"/>
    <s v="SHUNDE, CHINA                                "/>
    <s v="VIVI (DYLAN)        "/>
    <n v="151698"/>
    <m/>
    <n v="91570"/>
    <n v="116.5"/>
    <n v="0"/>
    <n v="15"/>
    <s v="RELEASED FOR SHIPMENT         "/>
    <n v="131.5"/>
    <x v="1"/>
    <s v="ACT"/>
    <x v="1"/>
  </r>
  <r>
    <s v="19/09/2015-25/09/2015"/>
    <x v="11"/>
    <x v="1"/>
    <x v="5"/>
    <x v="1"/>
    <s v="980506         "/>
    <x v="27"/>
    <d v="2015-09-24T00:00:00"/>
    <n v="2220"/>
    <n v="6.81"/>
    <n v="15118.199999999999"/>
    <s v="SHUNDE, CHINA                                "/>
    <s v="DEMI (DYLAN)        "/>
    <n v="151699"/>
    <m/>
    <n v="91571"/>
    <n v="200"/>
    <n v="0"/>
    <n v="15"/>
    <s v="RELEASED FOR SHIPMENT         "/>
    <n v="215"/>
    <x v="1"/>
    <s v="ACT"/>
    <x v="1"/>
  </r>
  <r>
    <s v="19/09/2015-25/09/2015"/>
    <x v="11"/>
    <x v="1"/>
    <x v="5"/>
    <x v="1"/>
    <s v="BID1461        "/>
    <x v="19"/>
    <d v="2015-09-21T00:00:00"/>
    <n v="162"/>
    <n v="159"/>
    <n v="25758"/>
    <s v="SHUNDE, CHINA                                "/>
    <s v="LOUISA (EM)         "/>
    <n v="151564"/>
    <m/>
    <n v="91572"/>
    <n v="128.80000000000001"/>
    <n v="0"/>
    <n v="15"/>
    <s v="RELEASED FOR SHIPMENT         "/>
    <n v="143.80000000000001"/>
    <x v="1"/>
    <s v="ACT"/>
    <x v="1"/>
  </r>
  <r>
    <s v="19/09/2015-25/09/2015"/>
    <x v="11"/>
    <x v="1"/>
    <x v="5"/>
    <x v="1"/>
    <s v="BID1061        "/>
    <x v="19"/>
    <d v="2015-09-21T00:00:00"/>
    <n v="248"/>
    <n v="153"/>
    <n v="37944"/>
    <s v="SHUNDE, CHINA                                "/>
    <s v="CONNIE (EM)         "/>
    <n v="151566"/>
    <m/>
    <n v="91573"/>
    <n v="189.7"/>
    <n v="0"/>
    <n v="15"/>
    <s v="RELEASED FOR SHIPMENT         "/>
    <n v="204.7"/>
    <x v="1"/>
    <s v="ACT"/>
    <x v="1"/>
  </r>
  <r>
    <s v="19/09/2015-25/09/2015"/>
    <x v="11"/>
    <x v="1"/>
    <x v="5"/>
    <x v="1"/>
    <s v="BFD614WH       "/>
    <x v="19"/>
    <d v="2015-09-21T00:00:00"/>
    <n v="162"/>
    <n v="157"/>
    <n v="25434"/>
    <s v="SHUNDE, CHINA                                "/>
    <s v="ANNIE (EM)          "/>
    <n v="151568"/>
    <m/>
    <n v="91574"/>
    <n v="127.2"/>
    <n v="0"/>
    <n v="15"/>
    <s v="RELEASED FOR SHIPMENT         "/>
    <n v="142.19999999999999"/>
    <x v="1"/>
    <s v="ACT"/>
    <x v="1"/>
  </r>
  <r>
    <s v="19/09/2015-25/09/2015"/>
    <x v="11"/>
    <x v="1"/>
    <x v="5"/>
    <x v="1"/>
    <s v="BL134WH        "/>
    <x v="17"/>
    <d v="2015-09-21T00:00:00"/>
    <n v="118"/>
    <n v="82"/>
    <n v="9676"/>
    <s v="HEFEI, CHINA                                 "/>
    <s v="JESSICA, CORY (CK)  "/>
    <n v="151560"/>
    <m/>
    <n v="91575"/>
    <n v="100"/>
    <n v="0"/>
    <n v="25"/>
    <s v="RELEASED FOR SHIPMENT         "/>
    <n v="125"/>
    <x v="1"/>
    <s v="ACT"/>
    <x v="1"/>
  </r>
  <r>
    <s v="19/09/2015-25/09/2015"/>
    <x v="11"/>
    <x v="1"/>
    <x v="5"/>
    <x v="1"/>
    <s v="BFZ87WH        "/>
    <x v="17"/>
    <d v="2015-09-21T00:00:00"/>
    <n v="118"/>
    <n v="92.5"/>
    <n v="10915"/>
    <s v="HEFEI, CHINA                                 "/>
    <s v="JESSICA, CORY (CK)  "/>
    <n v="151561"/>
    <m/>
    <n v="91576"/>
    <n v="100"/>
    <n v="0"/>
    <n v="25"/>
    <s v="RELEASED FOR SHIPMENT         "/>
    <n v="125"/>
    <x v="1"/>
    <s v="ACT"/>
    <x v="1"/>
  </r>
  <r>
    <s v="19/09/2015-25/09/2015"/>
    <x v="11"/>
    <x v="1"/>
    <x v="5"/>
    <x v="1"/>
    <s v="DXDB20E        "/>
    <x v="52"/>
    <d v="2015-09-24T00:00:00"/>
    <n v="378"/>
    <n v="107.3"/>
    <n v="40559.4"/>
    <s v="ZHEJIANG, CHINA                              "/>
    <s v="SIMON (CK)          "/>
    <n v="151705"/>
    <m/>
    <n v="91577"/>
    <n v="202.8"/>
    <n v="0"/>
    <n v="70"/>
    <s v="RELEASED FOR SHIPMENT         "/>
    <n v="272.8"/>
    <x v="1"/>
    <s v="ACT"/>
    <x v="1"/>
  </r>
  <r>
    <s v="26/09/2015-30/09/2015"/>
    <x v="11"/>
    <x v="1"/>
    <x v="5"/>
    <x v="1"/>
    <s v="BID1461        "/>
    <x v="19"/>
    <d v="2015-09-26T00:00:00"/>
    <n v="160"/>
    <n v="159"/>
    <n v="25440"/>
    <s v="SHUNDE, CHINA                                "/>
    <s v="TRACY (DYLAN)       "/>
    <n v="151777"/>
    <m/>
    <n v="91656"/>
    <n v="200"/>
    <n v="0"/>
    <n v="35"/>
    <s v="RELEASED FOR SHIPMENT         "/>
    <n v="235"/>
    <x v="1"/>
    <s v="ACT"/>
    <x v="1"/>
  </r>
  <r>
    <s v="01/09/2015-04/09/2015"/>
    <x v="10"/>
    <x v="1"/>
    <x v="5"/>
    <x v="1"/>
    <s v="PCH2000TCW     "/>
    <x v="32"/>
    <d v="2015-09-01T00:00:00"/>
    <n v="162"/>
    <n v="71.52"/>
    <n v="11586.24"/>
    <s v="SHENZHEN, CHINA                              "/>
    <s v="APPLE, JULIE (EM)   "/>
    <n v="150917"/>
    <m/>
    <n v="91148"/>
    <n v="100"/>
    <n v="0"/>
    <n v="15"/>
    <s v="RELEASED FOR SHIPMENT         "/>
    <n v="115"/>
    <x v="2"/>
    <s v="ACT"/>
    <x v="1"/>
  </r>
  <r>
    <s v="01/09/2015-04/09/2015"/>
    <x v="10"/>
    <x v="1"/>
    <x v="5"/>
    <x v="1"/>
    <s v="RKHA20D31W     "/>
    <x v="32"/>
    <d v="2015-09-01T00:00:00"/>
    <n v="175"/>
    <n v="40.380000000000003"/>
    <n v="7066.5"/>
    <s v="SHENZHEN, CHINA                              "/>
    <s v="APPLE, JULIE (EM)   "/>
    <n v="150919"/>
    <m/>
    <n v="91149"/>
    <n v="100"/>
    <n v="0"/>
    <n v="15"/>
    <s v="RELEASED FOR SHIPMENT         "/>
    <n v="115"/>
    <x v="2"/>
    <s v="ACT"/>
    <x v="1"/>
  </r>
  <r>
    <s v="01/09/2015-04/09/2015"/>
    <x v="10"/>
    <x v="1"/>
    <x v="5"/>
    <x v="1"/>
    <s v="EUH05B31T      "/>
    <x v="32"/>
    <d v="2015-09-01T00:00:00"/>
    <n v="50"/>
    <n v="106.55"/>
    <n v="5327.5"/>
    <s v="SHENZHEN, CHINA                              "/>
    <s v="APPLE, JULIE (EM)   "/>
    <n v="150920"/>
    <m/>
    <n v="91150"/>
    <n v="100"/>
    <n v="0"/>
    <n v="15"/>
    <s v="RELEASED FOR SHIPMENT         "/>
    <n v="115"/>
    <x v="2"/>
    <s v="ACT"/>
    <x v="1"/>
  </r>
  <r>
    <s v="01/09/2015-04/09/2015"/>
    <x v="10"/>
    <x v="1"/>
    <x v="5"/>
    <x v="1"/>
    <s v="BF39STP        "/>
    <x v="14"/>
    <d v="2015-08-29T00:00:00"/>
    <n v="185"/>
    <n v="115.76"/>
    <n v="21415.600000000002"/>
    <s v="NING BO, CHINA                               "/>
    <s v="SIMON, JODIE (CK)   "/>
    <n v="150950"/>
    <m/>
    <n v="91152"/>
    <n v="107.1"/>
    <n v="0"/>
    <n v="15"/>
    <s v="RELEASED FOR SHIPMENT         "/>
    <n v="122.1"/>
    <x v="2"/>
    <s v="ACT"/>
    <x v="1"/>
  </r>
  <r>
    <s v="01/09/2015-04/09/2015"/>
    <x v="10"/>
    <x v="1"/>
    <x v="5"/>
    <x v="1"/>
    <s v="6901740259     "/>
    <x v="14"/>
    <d v="2015-09-02T00:00:00"/>
    <n v="117"/>
    <n v="61.89"/>
    <n v="7241.13"/>
    <s v="NING BO, CHINA                               "/>
    <s v="SUNNY, JOYCE (CK)   "/>
    <n v="150982"/>
    <m/>
    <n v="91153"/>
    <n v="80"/>
    <n v="0"/>
    <n v="15"/>
    <s v="PENDING BUYER'S DECISION      "/>
    <n v="95"/>
    <x v="2"/>
    <s v="ACT"/>
    <x v="1"/>
  </r>
  <r>
    <s v="01/09/2015-04/09/2015"/>
    <x v="10"/>
    <x v="1"/>
    <x v="5"/>
    <x v="1"/>
    <s v="6908891459     "/>
    <x v="14"/>
    <d v="2015-09-02T00:00:00"/>
    <n v="100"/>
    <n v="55.04"/>
    <n v="5504"/>
    <s v="NING BO, CHINA                               "/>
    <s v="SIMON, JOYCE (CK)   "/>
    <n v="150983"/>
    <m/>
    <n v="91154"/>
    <n v="80"/>
    <n v="0"/>
    <n v="15"/>
    <s v="REJECTED FOR SHIPMENT         "/>
    <n v="95"/>
    <x v="2"/>
    <s v="ACT"/>
    <x v="1"/>
  </r>
  <r>
    <s v="01/09/2015-04/09/2015"/>
    <x v="10"/>
    <x v="1"/>
    <x v="5"/>
    <x v="1"/>
    <s v="BLF74          "/>
    <x v="14"/>
    <d v="2015-09-01T00:00:00"/>
    <n v="136"/>
    <n v="245.1"/>
    <n v="33333.599999999999"/>
    <s v="NING BO, CHINA                               "/>
    <s v="SUNNY, JOYCE (CK)   "/>
    <n v="150984"/>
    <m/>
    <n v="91155"/>
    <n v="166.7"/>
    <n v="0"/>
    <n v="15"/>
    <s v="RELEASED FOR SHIPMENT         "/>
    <n v="181.7"/>
    <x v="2"/>
    <s v="ACT"/>
    <x v="1"/>
  </r>
  <r>
    <s v="05/09/2015-11/09/2015"/>
    <x v="10"/>
    <x v="1"/>
    <x v="5"/>
    <x v="1"/>
    <s v="EUH08B74CT     "/>
    <x v="32"/>
    <d v="2015-09-07T00:00:00"/>
    <n v="25"/>
    <n v="161.38999999999999"/>
    <n v="4034.7499999999995"/>
    <s v="SHENZHEN, CHINA                              "/>
    <s v="APPLE,COCO.TRACY    "/>
    <n v="151065"/>
    <m/>
    <n v="91260"/>
    <n v="100"/>
    <n v="0"/>
    <n v="15"/>
    <s v="RELEASED FOR SHIPMENT         "/>
    <n v="115"/>
    <x v="2"/>
    <s v="ACT"/>
    <x v="1"/>
  </r>
  <r>
    <s v="05/09/2015-11/09/2015"/>
    <x v="10"/>
    <x v="1"/>
    <x v="5"/>
    <x v="1"/>
    <s v="EUH10B34CT     "/>
    <x v="32"/>
    <d v="2015-09-07T00:00:00"/>
    <n v="75"/>
    <n v="166.79"/>
    <n v="12509.25"/>
    <s v="SHENZHEN, CHINA                              "/>
    <s v="APPLE,COCO,TRACY    "/>
    <n v="151066"/>
    <m/>
    <n v="91261"/>
    <n v="100"/>
    <n v="0"/>
    <n v="15"/>
    <s v="RELEASED FOR SHIPMENT         "/>
    <n v="115"/>
    <x v="2"/>
    <s v="ACT"/>
    <x v="1"/>
  </r>
  <r>
    <s v="05/09/2015-11/09/2015"/>
    <x v="10"/>
    <x v="1"/>
    <x v="5"/>
    <x v="1"/>
    <s v="EUH10B74CT     "/>
    <x v="32"/>
    <d v="2015-09-07T00:00:00"/>
    <n v="50"/>
    <n v="161.41"/>
    <n v="8070.5"/>
    <s v="SHENZHEN, CHINA                              "/>
    <s v="APPLE,COCO,TRACY    "/>
    <n v="151067"/>
    <m/>
    <n v="91262"/>
    <n v="100"/>
    <n v="0"/>
    <n v="15"/>
    <s v="RELEASED FOR SHIPMENT         "/>
    <n v="115"/>
    <x v="2"/>
    <s v="ACT"/>
    <x v="1"/>
  </r>
  <r>
    <s v="05/09/2015-11/09/2015"/>
    <x v="10"/>
    <x v="1"/>
    <x v="5"/>
    <x v="1"/>
    <s v="EUH10B84CT     "/>
    <x v="32"/>
    <d v="2015-09-07T00:00:00"/>
    <n v="25"/>
    <n v="161.38999999999999"/>
    <n v="4034.7499999999995"/>
    <s v="SHENZHEN, CHIN                               "/>
    <s v="APPLE,COCO,TRACY    "/>
    <n v="151068"/>
    <m/>
    <n v="91263"/>
    <n v="100"/>
    <n v="0"/>
    <n v="15"/>
    <s v="RELEASED FOR SHIPMENT         "/>
    <n v="115"/>
    <x v="2"/>
    <s v="ACT"/>
    <x v="1"/>
  </r>
  <r>
    <s v="05/09/2015-11/09/2015"/>
    <x v="10"/>
    <x v="1"/>
    <x v="5"/>
    <x v="1"/>
    <s v="RFI840D41      "/>
    <x v="32"/>
    <d v="2015-09-08T00:00:00"/>
    <n v="25"/>
    <n v="65.97"/>
    <n v="1649.25"/>
    <s v="SHENZHEN, CHINA                              "/>
    <s v="APPLE, COCO         "/>
    <n v="151124"/>
    <m/>
    <n v="91264"/>
    <n v="100"/>
    <n v="0"/>
    <n v="15"/>
    <s v="PENDING BUYER'S DECISION      "/>
    <n v="115"/>
    <x v="2"/>
    <s v="ACT"/>
    <x v="1"/>
  </r>
  <r>
    <s v="05/09/2015-11/09/2015"/>
    <x v="10"/>
    <x v="1"/>
    <x v="5"/>
    <x v="1"/>
    <s v="EUH05B74CT     "/>
    <x v="32"/>
    <d v="2015-09-08T00:00:00"/>
    <n v="50"/>
    <n v="135.79"/>
    <n v="6789.5"/>
    <s v="SHENZHEN, CHINA                              "/>
    <s v="APPLE, COCO         "/>
    <n v="151125"/>
    <m/>
    <n v="91265"/>
    <n v="100"/>
    <n v="0"/>
    <n v="15"/>
    <s v="RELEASED FOR SHIPMENT         "/>
    <n v="115"/>
    <x v="2"/>
    <s v="ACT"/>
    <x v="1"/>
  </r>
  <r>
    <s v="05/09/2015-11/09/2015"/>
    <x v="10"/>
    <x v="1"/>
    <x v="5"/>
    <x v="1"/>
    <s v="T23WH1011CW    "/>
    <x v="32"/>
    <d v="2015-09-08T00:00:00"/>
    <n v="200"/>
    <n v="24.05"/>
    <n v="4810"/>
    <s v="SHENZHEN, CHINA                              "/>
    <s v="APPLE, COCO         "/>
    <n v="151126"/>
    <m/>
    <n v="91266"/>
    <n v="100"/>
    <n v="0"/>
    <n v="15"/>
    <s v="RELEASED FOR SHIPMENT         "/>
    <n v="115"/>
    <x v="2"/>
    <s v="ACT"/>
    <x v="1"/>
  </r>
  <r>
    <s v="05/09/2015-11/09/2015"/>
    <x v="10"/>
    <x v="1"/>
    <x v="5"/>
    <x v="1"/>
    <s v="EMC4240        "/>
    <x v="32"/>
    <d v="2015-09-08T00:00:00"/>
    <n v="1000"/>
    <n v="42.55"/>
    <n v="42550"/>
    <s v="SHENZHEN, CHINA                              "/>
    <s v="ANDY, COCO          "/>
    <n v="151127"/>
    <m/>
    <n v="91267"/>
    <n v="212.75"/>
    <n v="0"/>
    <n v="15"/>
    <s v="RELEASED FOR SHIPMENT         "/>
    <n v="227.75"/>
    <x v="2"/>
    <s v="ACT"/>
    <x v="1"/>
  </r>
  <r>
    <s v="05/09/2015-11/09/2015"/>
    <x v="10"/>
    <x v="1"/>
    <x v="5"/>
    <x v="1"/>
    <s v="CUH05B31T      "/>
    <x v="32"/>
    <d v="2015-09-09T00:00:00"/>
    <n v="310"/>
    <n v="46.77"/>
    <n v="14498.7"/>
    <s v="SHENZHEN, CHINA                              "/>
    <s v="APPLE, EVA, BETTY   "/>
    <n v="151167"/>
    <m/>
    <n v="91268"/>
    <n v="200"/>
    <n v="0"/>
    <n v="15"/>
    <s v="RELEASED FOR SHIPMENT         "/>
    <n v="215"/>
    <x v="2"/>
    <s v="ACT"/>
    <x v="1"/>
  </r>
  <r>
    <s v="05/09/2015-11/09/2015"/>
    <x v="10"/>
    <x v="1"/>
    <x v="5"/>
    <x v="1"/>
    <s v="EWA20C31       "/>
    <x v="32"/>
    <d v="2015-09-09T00:00:00"/>
    <n v="25"/>
    <n v="86.31"/>
    <n v="2157.75"/>
    <s v="SHENZHEN, CHIN                               "/>
    <s v="APPLE, EVA, BETTY   "/>
    <n v="151168"/>
    <m/>
    <n v="91269"/>
    <n v="100"/>
    <n v="0"/>
    <n v="15"/>
    <s v="RELEASED FOR SHIPMENT         "/>
    <n v="115"/>
    <x v="2"/>
    <s v="ACT"/>
    <x v="1"/>
  </r>
  <r>
    <s v="05/09/2015-11/09/2015"/>
    <x v="10"/>
    <x v="1"/>
    <x v="5"/>
    <x v="1"/>
    <s v="EWA30C21       "/>
    <x v="32"/>
    <d v="2015-09-09T00:00:00"/>
    <n v="25"/>
    <n v="127.95"/>
    <n v="3198.75"/>
    <s v="SHENZHEN, CHINA                              "/>
    <s v="APPLE, EVA, BETTY   "/>
    <n v="151169"/>
    <m/>
    <n v="91270"/>
    <n v="100"/>
    <n v="0"/>
    <n v="15"/>
    <s v="RELEASED FOR SHIPMENT         "/>
    <n v="115"/>
    <x v="2"/>
    <s v="ACT"/>
    <x v="1"/>
  </r>
  <r>
    <s v="05/09/2015-11/09/2015"/>
    <x v="10"/>
    <x v="1"/>
    <x v="5"/>
    <x v="1"/>
    <s v="EWA30C31       "/>
    <x v="32"/>
    <d v="2015-09-09T00:00:00"/>
    <n v="48"/>
    <n v="127.95"/>
    <n v="6141.6"/>
    <s v="SHENZHEN, CHINA                              "/>
    <s v="APPLE, EVA, BETTY   "/>
    <n v="151170"/>
    <m/>
    <n v="91271"/>
    <n v="100"/>
    <n v="0"/>
    <n v="15"/>
    <s v="RELEASED FOR SHIPMENT         "/>
    <n v="115"/>
    <x v="2"/>
    <s v="ACT"/>
    <x v="1"/>
  </r>
  <r>
    <s v="05/09/2015-11/09/2015"/>
    <x v="10"/>
    <x v="1"/>
    <x v="5"/>
    <x v="1"/>
    <s v="DCH4831L       "/>
    <x v="32"/>
    <d v="2015-09-10T00:00:00"/>
    <n v="100"/>
    <n v="38.619999999999997"/>
    <n v="3861.9999999999995"/>
    <s v="SHENZHEN, CHINA                              "/>
    <s v="CELIA, APPLE, BETTY "/>
    <n v="151222"/>
    <m/>
    <n v="91272"/>
    <n v="100"/>
    <n v="0"/>
    <n v="15"/>
    <s v="RELEASED FOR SHIPMENT         "/>
    <n v="115"/>
    <x v="2"/>
    <s v="ACT"/>
    <x v="1"/>
  </r>
  <r>
    <s v="05/09/2015-11/09/2015"/>
    <x v="10"/>
    <x v="1"/>
    <x v="5"/>
    <x v="1"/>
    <s v="RFI815D31      "/>
    <x v="32"/>
    <d v="2015-09-10T00:00:00"/>
    <n v="25"/>
    <n v="65.12"/>
    <n v="1628"/>
    <s v="SHENZHEN, CHIN                               "/>
    <s v="CELIA, APPLE, BETTY "/>
    <n v="151223"/>
    <m/>
    <n v="91273"/>
    <n v="100"/>
    <n v="0"/>
    <n v="15"/>
    <s v="RELEASED FOR SHIPMENT         "/>
    <n v="115"/>
    <x v="2"/>
    <s v="ACT"/>
    <x v="1"/>
  </r>
  <r>
    <s v="05/09/2015-11/09/2015"/>
    <x v="10"/>
    <x v="1"/>
    <x v="5"/>
    <x v="1"/>
    <s v="RFI820D31      "/>
    <x v="32"/>
    <d v="2015-09-10T00:00:00"/>
    <n v="25"/>
    <n v="65.12"/>
    <n v="1628"/>
    <s v="SHENZHEN, CHINA                              "/>
    <s v="APPLE, CELIA, BETTY "/>
    <n v="151224"/>
    <m/>
    <n v="91274"/>
    <n v="100"/>
    <n v="0"/>
    <n v="15"/>
    <s v="RELEASED FOR SHIPMENT         "/>
    <n v="115"/>
    <x v="2"/>
    <s v="ACT"/>
    <x v="1"/>
  </r>
  <r>
    <s v="05/09/2015-11/09/2015"/>
    <x v="10"/>
    <x v="1"/>
    <x v="5"/>
    <x v="1"/>
    <s v="T23WH1531CW    "/>
    <x v="32"/>
    <d v="2015-09-10T00:00:00"/>
    <n v="200"/>
    <n v="23.79"/>
    <n v="4758"/>
    <s v="SHENZHEN, CHIN                               "/>
    <s v="APPLE, CELIA, BETTY "/>
    <n v="151225"/>
    <m/>
    <n v="91275"/>
    <n v="100"/>
    <n v="0"/>
    <n v="15"/>
    <s v="RELEASED FOR SHIPMENT         "/>
    <n v="115"/>
    <x v="2"/>
    <s v="ACT"/>
    <x v="1"/>
  </r>
  <r>
    <s v="05/09/2015-11/09/2015"/>
    <x v="10"/>
    <x v="1"/>
    <x v="5"/>
    <x v="1"/>
    <s v="EF2570G        "/>
    <x v="51"/>
    <d v="2015-09-05T00:00:00"/>
    <n v="600"/>
    <n v="65"/>
    <n v="39000"/>
    <s v="ZHONGSHAN, CHINA                             "/>
    <s v="LILY,JOEY (AS)      "/>
    <n v="151040"/>
    <m/>
    <n v="91277"/>
    <n v="200"/>
    <n v="0"/>
    <n v="50"/>
    <s v="RELEASED FOR SHIPMENT         "/>
    <n v="250"/>
    <x v="2"/>
    <s v="ACT"/>
    <x v="1"/>
  </r>
  <r>
    <s v="05/09/2015-11/09/2015"/>
    <x v="10"/>
    <x v="1"/>
    <x v="5"/>
    <x v="1"/>
    <s v="DM33-1310RG    "/>
    <x v="33"/>
    <d v="2015-09-09T00:00:00"/>
    <n v="67"/>
    <n v="161.71"/>
    <n v="10834.57"/>
    <s v="DONGGUAN, CHINA                              "/>
    <s v="JULIE               "/>
    <n v="151166"/>
    <m/>
    <n v="91278"/>
    <n v="200"/>
    <n v="0"/>
    <n v="40"/>
    <s v="PENDING BUYER'S DECISION      "/>
    <n v="240"/>
    <x v="2"/>
    <s v="ACT"/>
    <x v="1"/>
  </r>
  <r>
    <s v="05/09/2015-11/09/2015"/>
    <x v="10"/>
    <x v="1"/>
    <x v="5"/>
    <x v="1"/>
    <s v="DF2608 REV26   "/>
    <x v="14"/>
    <d v="2015-09-05T00:00:00"/>
    <n v="416"/>
    <n v="90.42"/>
    <n v="37614.720000000001"/>
    <s v="NINGBO, CHINA                                "/>
    <s v="JOYCE, SIMON (EM)   "/>
    <n v="151030"/>
    <m/>
    <n v="91280"/>
    <n v="188.1"/>
    <n v="0"/>
    <n v="15"/>
    <s v="RELEASED FOR SHIPMENT         "/>
    <n v="203.1"/>
    <x v="2"/>
    <s v="ACT"/>
    <x v="1"/>
  </r>
  <r>
    <s v="05/09/2015-11/09/2015"/>
    <x v="10"/>
    <x v="1"/>
    <x v="5"/>
    <x v="1"/>
    <s v="DS5629         "/>
    <x v="14"/>
    <d v="2015-09-05T00:00:00"/>
    <n v="297"/>
    <n v="64.319999999999993"/>
    <n v="19103.039999999997"/>
    <s v="NINGBO, CHINA                                "/>
    <s v="SUNNY (EM)          "/>
    <n v="151031"/>
    <m/>
    <n v="91281"/>
    <n v="160"/>
    <n v="0"/>
    <n v="15"/>
    <s v="RELEASED FOR SHIPMENT         "/>
    <n v="175"/>
    <x v="2"/>
    <s v="ACT"/>
    <x v="1"/>
  </r>
  <r>
    <s v="05/09/2015-11/09/2015"/>
    <x v="10"/>
    <x v="1"/>
    <x v="5"/>
    <x v="1"/>
    <s v="DFG2562 (REV05)"/>
    <x v="14"/>
    <d v="2015-09-05T00:00:00"/>
    <n v="480"/>
    <n v="69.94"/>
    <n v="33571.199999999997"/>
    <s v="NINGBO, CHINA                                "/>
    <s v="JOYCE, SIMON (EM)   "/>
    <n v="151032"/>
    <m/>
    <n v="91282"/>
    <n v="167.9"/>
    <n v="0"/>
    <n v="15"/>
    <s v="RELEASED FOR SHIPMENT         "/>
    <n v="182.9"/>
    <x v="2"/>
    <s v="ACT"/>
    <x v="1"/>
  </r>
  <r>
    <s v="05/09/2015-11/09/2015"/>
    <x v="10"/>
    <x v="1"/>
    <x v="5"/>
    <x v="1"/>
    <s v="DF2524L        "/>
    <x v="14"/>
    <d v="2015-09-07T00:00:00"/>
    <n v="150"/>
    <n v="62.35"/>
    <n v="9352.5"/>
    <s v="NINGBO, CHINA                                "/>
    <s v="JOYCE, SUNNY (EM)   "/>
    <n v="151058"/>
    <m/>
    <n v="91283"/>
    <n v="80"/>
    <n v="0"/>
    <n v="15"/>
    <s v="RELEASED FOR SHIPMENT         "/>
    <n v="95"/>
    <x v="2"/>
    <s v="ACT"/>
    <x v="1"/>
  </r>
  <r>
    <s v="05/09/2015-11/09/2015"/>
    <x v="10"/>
    <x v="1"/>
    <x v="5"/>
    <x v="1"/>
    <s v="AFBC2433       "/>
    <x v="14"/>
    <d v="2015-09-07T00:00:00"/>
    <n v="416"/>
    <n v="103.31"/>
    <n v="42976.959999999999"/>
    <s v="NINGBO, CHINA                                "/>
    <s v="SUNNY, JOYCE (EM)   "/>
    <n v="151059"/>
    <m/>
    <n v="91284"/>
    <n v="214.9"/>
    <n v="0"/>
    <n v="15"/>
    <s v="RELEASED FOR SHIPMENT         "/>
    <n v="229.9"/>
    <x v="2"/>
    <s v="ACT"/>
    <x v="1"/>
  </r>
  <r>
    <s v="05/09/2015-11/09/2015"/>
    <x v="10"/>
    <x v="1"/>
    <x v="5"/>
    <x v="1"/>
    <s v="BF39DXP REV    "/>
    <x v="14"/>
    <d v="2015-09-07T00:00:00"/>
    <n v="370"/>
    <n v="136.58000000000001"/>
    <n v="50534.600000000006"/>
    <s v="NINGBO, CHINA                                "/>
    <s v="SIMON, SUNNY (EM)   "/>
    <n v="151060"/>
    <m/>
    <n v="91285"/>
    <n v="252.7"/>
    <n v="0"/>
    <n v="15"/>
    <s v="RELEASED FOR SHIPMENT         "/>
    <n v="267.7"/>
    <x v="2"/>
    <s v="ACT"/>
    <x v="1"/>
  </r>
  <r>
    <s v="05/09/2015-11/09/2015"/>
    <x v="10"/>
    <x v="1"/>
    <x v="5"/>
    <x v="1"/>
    <s v="DF3215 (REV 15)"/>
    <x v="14"/>
    <d v="2015-09-08T00:00:00"/>
    <n v="180"/>
    <n v="163.44"/>
    <n v="29419.200000000001"/>
    <s v="NINGBO, CHINA                                "/>
    <s v="SUNNY, SIMON (EM)   "/>
    <n v="151112"/>
    <m/>
    <n v="91286"/>
    <n v="147.1"/>
    <n v="0"/>
    <n v="15"/>
    <s v="RELEASED FOR SHIPMENT         "/>
    <n v="162.1"/>
    <x v="2"/>
    <s v="ACT"/>
    <x v="1"/>
  </r>
  <r>
    <s v="05/09/2015-11/09/2015"/>
    <x v="10"/>
    <x v="1"/>
    <x v="5"/>
    <x v="1"/>
    <s v="DMCS13R        "/>
    <x v="14"/>
    <d v="2015-09-08T00:00:00"/>
    <n v="1200"/>
    <n v="31.05"/>
    <n v="37260"/>
    <s v="NINGBO, CHINA                                "/>
    <s v="JOYCE, JERRY (EM)   "/>
    <n v="151113"/>
    <m/>
    <n v="91287"/>
    <n v="186.3"/>
    <n v="0"/>
    <n v="15"/>
    <s v="RELEASED FOR SHIPMENT         "/>
    <n v="201.3"/>
    <x v="2"/>
    <s v="ACT"/>
    <x v="1"/>
  </r>
  <r>
    <s v="05/09/2015-11/09/2015"/>
    <x v="10"/>
    <x v="1"/>
    <x v="5"/>
    <x v="1"/>
    <s v="BLF34          "/>
    <x v="14"/>
    <d v="2015-09-09T00:00:00"/>
    <n v="324"/>
    <n v="123.1"/>
    <n v="39884.400000000001"/>
    <s v="NINGBO, CHINA                                "/>
    <s v="SUNNY, BETTY (EM)   "/>
    <n v="151196"/>
    <m/>
    <n v="91288"/>
    <n v="199.4"/>
    <n v="0"/>
    <n v="15"/>
    <s v="RELEASED FOR SHIPMENT         "/>
    <n v="214.4"/>
    <x v="2"/>
    <s v="ACT"/>
    <x v="1"/>
  </r>
  <r>
    <s v="05/09/2015-11/09/2015"/>
    <x v="10"/>
    <x v="1"/>
    <x v="5"/>
    <x v="1"/>
    <s v="DF2524G        "/>
    <x v="14"/>
    <d v="2015-09-10T00:00:00"/>
    <n v="250"/>
    <n v="59.96"/>
    <n v="14990"/>
    <s v="NINGBO, CHINA                                "/>
    <s v="ALAN JERRY (EM)     "/>
    <n v="151228"/>
    <m/>
    <n v="91289"/>
    <n v="80"/>
    <n v="0"/>
    <n v="15"/>
    <s v="RELEASED FOR SHIPMENT         "/>
    <n v="95"/>
    <x v="2"/>
    <s v="ACT"/>
    <x v="1"/>
  </r>
  <r>
    <s v="05/09/2015-11/09/2015"/>
    <x v="10"/>
    <x v="1"/>
    <x v="5"/>
    <x v="1"/>
    <s v="TDS8515TB      "/>
    <x v="14"/>
    <d v="2015-09-10T00:00:00"/>
    <n v="5"/>
    <n v="119.42"/>
    <n v="597.1"/>
    <s v="NINGBO, CHINA                                "/>
    <s v="SUNNY, ALAN (EM)    "/>
    <n v="151231"/>
    <m/>
    <n v="91291"/>
    <n v="80"/>
    <n v="0"/>
    <n v="15"/>
    <s v="RELEASED FOR SHIPMENT         "/>
    <n v="95"/>
    <x v="2"/>
    <s v="ACT"/>
    <x v="1"/>
  </r>
  <r>
    <s v="12/09/2015-18/09/2015"/>
    <x v="10"/>
    <x v="1"/>
    <x v="5"/>
    <x v="1"/>
    <s v="EUH08B24CT     "/>
    <x v="32"/>
    <d v="2015-09-11T00:00:00"/>
    <n v="25"/>
    <n v="150.77000000000001"/>
    <n v="3769.2500000000005"/>
    <s v="SHENZHEN, CHINA                              "/>
    <s v="BETTY,CELIA (DYLAN) "/>
    <n v="151299"/>
    <m/>
    <n v="91400"/>
    <n v="100"/>
    <n v="0"/>
    <n v="15"/>
    <s v="RELEASED FOR SHIPMENT         "/>
    <n v="115"/>
    <x v="2"/>
    <s v="ACT"/>
    <x v="1"/>
  </r>
  <r>
    <s v="12/09/2015-18/09/2015"/>
    <x v="10"/>
    <x v="1"/>
    <x v="5"/>
    <x v="1"/>
    <s v="EUH05B34CT     "/>
    <x v="32"/>
    <d v="2015-09-11T00:00:00"/>
    <n v="25"/>
    <n v="125.18"/>
    <n v="3129.5"/>
    <s v="SHENZHEN, CHINA                              "/>
    <s v="CELAI, BETTY (DYLAN)"/>
    <n v="151301"/>
    <m/>
    <n v="91401"/>
    <n v="100"/>
    <n v="0"/>
    <n v="15"/>
    <s v="RELEASED FOR SHIPMENT         "/>
    <n v="115"/>
    <x v="2"/>
    <s v="ACT"/>
    <x v="1"/>
  </r>
  <r>
    <s v="12/09/2015-18/09/2015"/>
    <x v="10"/>
    <x v="1"/>
    <x v="5"/>
    <x v="1"/>
    <s v="EUH05B41T      "/>
    <x v="32"/>
    <d v="2015-09-11T00:00:00"/>
    <n v="25"/>
    <n v="117.17"/>
    <n v="2929.25"/>
    <s v="SHENZHEN, CHINA                              "/>
    <s v="BETTY, CELIA (DYLAN)"/>
    <n v="151302"/>
    <m/>
    <n v="91402"/>
    <n v="100"/>
    <n v="0"/>
    <n v="15"/>
    <s v="RELEASED FOR SHIPMENT         "/>
    <n v="115"/>
    <x v="2"/>
    <s v="ACT"/>
    <x v="1"/>
  </r>
  <r>
    <s v="12/09/2015-18/09/2015"/>
    <x v="10"/>
    <x v="1"/>
    <x v="5"/>
    <x v="1"/>
    <s v="FFIH15A31      "/>
    <x v="32"/>
    <d v="2015-09-11T00:00:00"/>
    <n v="25"/>
    <n v="46.75"/>
    <n v="1168.75"/>
    <s v="SHENZHEN, CHINA                              "/>
    <s v="CELIA,BETTY (DYLAN) "/>
    <n v="151303"/>
    <m/>
    <n v="91403"/>
    <n v="100"/>
    <n v="0"/>
    <n v="15"/>
    <s v="RELEASED FOR SHIPMENT         "/>
    <n v="115"/>
    <x v="2"/>
    <s v="ACT"/>
    <x v="1"/>
  </r>
  <r>
    <s v="12/09/2015-18/09/2015"/>
    <x v="10"/>
    <x v="1"/>
    <x v="5"/>
    <x v="1"/>
    <s v="EWA30C21       "/>
    <x v="32"/>
    <d v="2015-09-14T00:00:00"/>
    <n v="25"/>
    <n v="127.95"/>
    <n v="3198.75"/>
    <s v="SHENZHEN, CHINA                              "/>
    <s v="APPLE, CELIA (EM)   "/>
    <n v="151329"/>
    <m/>
    <n v="91404"/>
    <n v="100"/>
    <n v="0"/>
    <n v="15"/>
    <s v="RELEASED FOR SHIPMENT         "/>
    <n v="115"/>
    <x v="2"/>
    <s v="ACT"/>
    <x v="1"/>
  </r>
  <r>
    <s v="12/09/2015-18/09/2015"/>
    <x v="10"/>
    <x v="1"/>
    <x v="5"/>
    <x v="1"/>
    <s v="EWA15C21       "/>
    <x v="32"/>
    <d v="2015-09-14T00:00:00"/>
    <n v="25"/>
    <n v="86.31"/>
    <n v="2157.75"/>
    <s v="SHENZHEN, CHINA                              "/>
    <s v="CELIA,APPLE (EM)    "/>
    <n v="151330"/>
    <m/>
    <n v="91405"/>
    <n v="100"/>
    <n v="0"/>
    <n v="15"/>
    <s v="REJECTED FOR SHIPMENT         "/>
    <n v="115"/>
    <x v="2"/>
    <s v="ACT"/>
    <x v="1"/>
  </r>
  <r>
    <s v="12/09/2015-18/09/2015"/>
    <x v="10"/>
    <x v="1"/>
    <x v="5"/>
    <x v="1"/>
    <s v="EWA20C31       "/>
    <x v="32"/>
    <d v="2015-09-14T00:00:00"/>
    <n v="25"/>
    <n v="86.31"/>
    <n v="2157.75"/>
    <s v="SHENZHEN, CHINA                              "/>
    <s v="APPLE,COCO (EM)     "/>
    <n v="151331"/>
    <m/>
    <n v="91406"/>
    <n v="100"/>
    <n v="0"/>
    <n v="15"/>
    <s v="REJECTED FOR SHIPMENT         "/>
    <n v="115"/>
    <x v="2"/>
    <s v="ACT"/>
    <x v="1"/>
  </r>
  <r>
    <s v="12/09/2015-18/09/2015"/>
    <x v="10"/>
    <x v="1"/>
    <x v="5"/>
    <x v="1"/>
    <s v="CKHA20D31      "/>
    <x v="32"/>
    <d v="2015-09-14T00:00:00"/>
    <n v="225"/>
    <n v="38.14"/>
    <n v="8581.5"/>
    <s v="SHENZHEN, CHINA                              "/>
    <s v="APPLE,COCO (EM)     "/>
    <n v="151332"/>
    <m/>
    <n v="91407"/>
    <n v="100"/>
    <n v="0"/>
    <n v="15"/>
    <s v="RELEASED FOR SHIPMENT         "/>
    <n v="115"/>
    <x v="2"/>
    <s v="ACT"/>
    <x v="1"/>
  </r>
  <r>
    <s v="12/09/2015-18/09/2015"/>
    <x v="10"/>
    <x v="1"/>
    <x v="5"/>
    <x v="1"/>
    <s v="RFI815D31W     "/>
    <x v="32"/>
    <d v="2015-09-15T00:00:00"/>
    <n v="25"/>
    <n v="65.12"/>
    <n v="1628"/>
    <s v="SHENZHEN, CHINA                              "/>
    <s v="APPLE CELIA (EM)    "/>
    <n v="151383"/>
    <m/>
    <n v="91408"/>
    <n v="100"/>
    <n v="0"/>
    <n v="22.5"/>
    <s v="RELEASED FOR SHIPMENT         "/>
    <n v="122.5"/>
    <x v="2"/>
    <s v="ACT"/>
    <x v="1"/>
  </r>
  <r>
    <s v="12/09/2015-18/09/2015"/>
    <x v="10"/>
    <x v="1"/>
    <x v="5"/>
    <x v="1"/>
    <s v="DGWH4031       "/>
    <x v="32"/>
    <d v="2015-09-15T00:00:00"/>
    <n v="800"/>
    <n v="41.9"/>
    <n v="33520"/>
    <s v="SHENZHEN, CHINA                              "/>
    <s v="CELIA, APPLE (EM)   "/>
    <n v="151384"/>
    <m/>
    <n v="91409"/>
    <n v="200"/>
    <n v="0"/>
    <n v="22.5"/>
    <s v="RELEASED FOR SHIPMENT         "/>
    <n v="222.5"/>
    <x v="2"/>
    <s v="ACT"/>
    <x v="1"/>
  </r>
  <r>
    <s v="12/09/2015-18/09/2015"/>
    <x v="10"/>
    <x v="1"/>
    <x v="5"/>
    <x v="1"/>
    <s v="DM25-1571ST    "/>
    <x v="31"/>
    <d v="2015-09-17T00:00:00"/>
    <n v="300"/>
    <n v="127.8"/>
    <n v="38340"/>
    <s v="FUZHOU, CHINA                                "/>
    <s v="SALLY (EM)          "/>
    <n v="151441"/>
    <m/>
    <n v="91410"/>
    <n v="200"/>
    <n v="45"/>
    <n v="100"/>
    <s v="RELEASED FOR SHIPMENT         "/>
    <n v="345"/>
    <x v="2"/>
    <s v="ACT"/>
    <x v="1"/>
  </r>
  <r>
    <s v="12/09/2015-18/09/2015"/>
    <x v="10"/>
    <x v="1"/>
    <x v="5"/>
    <x v="1"/>
    <s v="DFP26L-1480W   "/>
    <x v="14"/>
    <d v="2015-09-11T00:00:00"/>
    <n v="123"/>
    <n v="179.23"/>
    <n v="22045.289999999997"/>
    <s v="NINGBO, CHINA                                "/>
    <s v="JOYCE (EM)          "/>
    <n v="151269"/>
    <m/>
    <n v="91411"/>
    <n v="110.2"/>
    <n v="0"/>
    <n v="15"/>
    <s v="RELEASED FOR SHIPMENT         "/>
    <n v="125.2"/>
    <x v="2"/>
    <s v="ACT"/>
    <x v="1"/>
  </r>
  <r>
    <s v="12/09/2015-18/09/2015"/>
    <x v="10"/>
    <x v="1"/>
    <x v="5"/>
    <x v="1"/>
    <s v="DWF3651B       "/>
    <x v="14"/>
    <d v="2015-09-11T00:00:00"/>
    <n v="325"/>
    <n v="110.44"/>
    <n v="35893"/>
    <s v="NINGBO, CHINA                                "/>
    <s v="SUNNY, PERRY (EM)   "/>
    <n v="151270"/>
    <m/>
    <n v="91412"/>
    <n v="179.5"/>
    <n v="0"/>
    <n v="15"/>
    <s v="RELEASED FOR SHIPMENT         "/>
    <n v="194.5"/>
    <x v="2"/>
    <s v="ACT"/>
    <x v="1"/>
  </r>
  <r>
    <s v="12/09/2015-18/09/2015"/>
    <x v="10"/>
    <x v="1"/>
    <x v="5"/>
    <x v="1"/>
    <s v="BLF50          "/>
    <x v="14"/>
    <d v="2015-09-11T00:00:00"/>
    <n v="380"/>
    <n v="150.72999999999999"/>
    <n v="57277.399999999994"/>
    <s v="NINGBO, CHINA                                "/>
    <s v="PERRY, LAKE (EM)    "/>
    <n v="151271"/>
    <m/>
    <n v="91413"/>
    <n v="286.39999999999998"/>
    <n v="0"/>
    <n v="15"/>
    <s v="RELEASED FOR SHIPMENT         "/>
    <n v="301.39999999999998"/>
    <x v="2"/>
    <s v="ACT"/>
    <x v="1"/>
  </r>
  <r>
    <s v="12/09/2015-18/09/2015"/>
    <x v="10"/>
    <x v="1"/>
    <x v="5"/>
    <x v="1"/>
    <s v="DF3015         "/>
    <x v="14"/>
    <d v="2015-09-12T00:00:00"/>
    <n v="546"/>
    <n v="132.13"/>
    <n v="72142.98"/>
    <s v="NINGBO, CHINA                                "/>
    <s v="SUNNY, PERRY (CK)   "/>
    <n v="151294"/>
    <m/>
    <n v="91414"/>
    <n v="360.7"/>
    <n v="0"/>
    <n v="15"/>
    <s v="RELEASED FOR SHIPMENT         "/>
    <n v="375.7"/>
    <x v="2"/>
    <s v="ACT"/>
    <x v="1"/>
  </r>
  <r>
    <s v="12/09/2015-18/09/2015"/>
    <x v="10"/>
    <x v="1"/>
    <x v="5"/>
    <x v="1"/>
    <s v="DF3033ST       "/>
    <x v="14"/>
    <d v="2015-09-12T00:00:00"/>
    <n v="305"/>
    <n v="116.86"/>
    <n v="35642.300000000003"/>
    <s v="NINGBO, CHINA                                "/>
    <s v="SIMON, RONNIE (CK)  "/>
    <n v="151295"/>
    <m/>
    <n v="91415"/>
    <n v="178.2"/>
    <n v="0"/>
    <n v="15"/>
    <s v="RELEASED FOR SHIPMENT         "/>
    <n v="193.2"/>
    <x v="2"/>
    <s v="ACT"/>
    <x v="1"/>
  </r>
  <r>
    <s v="12/09/2015-18/09/2015"/>
    <x v="10"/>
    <x v="1"/>
    <x v="5"/>
    <x v="1"/>
    <s v="DFP20L-1332BW  "/>
    <x v="14"/>
    <d v="2015-09-12T00:00:00"/>
    <n v="100"/>
    <n v="112.32"/>
    <n v="11232"/>
    <s v="NING BO, CHINA                               "/>
    <s v="JOYCE (CK)          "/>
    <n v="151296"/>
    <m/>
    <n v="91416"/>
    <n v="80"/>
    <n v="0"/>
    <n v="15"/>
    <s v="RELEASED FOR SHIPMENT         "/>
    <n v="95"/>
    <x v="2"/>
    <s v="ACT"/>
    <x v="1"/>
  </r>
  <r>
    <s v="12/09/2015-18/09/2015"/>
    <x v="10"/>
    <x v="1"/>
    <x v="5"/>
    <x v="1"/>
    <s v="DFG3033 (REV05)"/>
    <x v="14"/>
    <d v="2015-09-14T00:00:00"/>
    <n v="120"/>
    <n v="106.57"/>
    <n v="12788.4"/>
    <s v="NINGBO, CHINA                                "/>
    <s v="SIMON, PERRY (CK)   "/>
    <n v="151338"/>
    <m/>
    <n v="91417"/>
    <n v="160"/>
    <n v="0"/>
    <n v="15"/>
    <s v="RELEASED FOR SHIPMENT         "/>
    <n v="175"/>
    <x v="2"/>
    <s v="ACT"/>
    <x v="1"/>
  </r>
  <r>
    <s v="12/09/2015-18/09/2015"/>
    <x v="10"/>
    <x v="1"/>
    <x v="5"/>
    <x v="1"/>
    <s v="TDS8515TC      "/>
    <x v="14"/>
    <d v="2015-09-15T00:00:00"/>
    <n v="84"/>
    <n v="119.42"/>
    <n v="10031.280000000001"/>
    <s v="NING BO, CHINA                               "/>
    <s v="SUNNY, SIMON (CK)   "/>
    <n v="151371"/>
    <m/>
    <n v="91418"/>
    <n v="80"/>
    <n v="0"/>
    <n v="15"/>
    <s v="REJECTED FOR SHIPMENT         "/>
    <n v="95"/>
    <x v="2"/>
    <s v="ACT"/>
    <x v="1"/>
  </r>
  <r>
    <s v="12/09/2015-18/09/2015"/>
    <x v="10"/>
    <x v="1"/>
    <x v="5"/>
    <x v="1"/>
    <s v="TDS8515TB      "/>
    <x v="14"/>
    <d v="2015-09-15T00:00:00"/>
    <n v="84"/>
    <n v="119.42"/>
    <n v="10031.280000000001"/>
    <s v="NING BO, CHINA                               "/>
    <s v="SUNNY, SIMON (CK)   "/>
    <n v="151372"/>
    <m/>
    <n v="91419"/>
    <n v="80"/>
    <n v="0"/>
    <n v="15"/>
    <s v="REJECTED FOR SHIPMENT         "/>
    <n v="95"/>
    <x v="2"/>
    <s v="ACT"/>
    <x v="1"/>
  </r>
  <r>
    <s v="12/09/2015-18/09/2015"/>
    <x v="10"/>
    <x v="1"/>
    <x v="5"/>
    <x v="1"/>
    <s v="DFI23096A      "/>
    <x v="14"/>
    <d v="2015-09-16T00:00:00"/>
    <n v="866"/>
    <n v="60.99"/>
    <n v="52817.340000000004"/>
    <s v="NING BO, CHINA                               "/>
    <s v="SUNNY, ZITA (CK)    "/>
    <n v="151406"/>
    <m/>
    <n v="91420"/>
    <n v="264.10000000000002"/>
    <n v="0"/>
    <n v="15"/>
    <s v="RELEASED FOR SHIPMENT         "/>
    <n v="279.10000000000002"/>
    <x v="2"/>
    <s v="ACT"/>
    <x v="1"/>
  </r>
  <r>
    <s v="12/09/2015-18/09/2015"/>
    <x v="10"/>
    <x v="1"/>
    <x v="5"/>
    <x v="1"/>
    <s v="DFI23106A      "/>
    <x v="14"/>
    <d v="2015-09-17T00:00:00"/>
    <n v="310"/>
    <n v="79.89"/>
    <n v="24765.9"/>
    <s v="NINGBO, CHINA                                "/>
    <s v="SIMON, ZITA (CK)    "/>
    <n v="151437"/>
    <m/>
    <n v="91421"/>
    <n v="160"/>
    <n v="0"/>
    <n v="15"/>
    <s v="RELEASED FOR SHIPMENT         "/>
    <n v="175"/>
    <x v="2"/>
    <s v="ACT"/>
    <x v="1"/>
  </r>
  <r>
    <s v="12/09/2015-18/09/2015"/>
    <x v="10"/>
    <x v="1"/>
    <x v="5"/>
    <x v="1"/>
    <s v="6901861100     "/>
    <x v="14"/>
    <d v="2015-09-17T00:00:00"/>
    <n v="152"/>
    <n v="57.68"/>
    <n v="8767.36"/>
    <s v="NINGBO, CHINA                                "/>
    <s v="JOYCE, ZITA (CK)    "/>
    <n v="151444"/>
    <m/>
    <n v="91422"/>
    <n v="80"/>
    <n v="0"/>
    <n v="15"/>
    <s v="RELEASED FOR SHIPMENT         "/>
    <n v="95"/>
    <x v="2"/>
    <s v="ACT"/>
    <x v="1"/>
  </r>
  <r>
    <s v="19/09/2015-25/09/2015"/>
    <x v="10"/>
    <x v="1"/>
    <x v="5"/>
    <x v="1"/>
    <s v="PF3033HG       "/>
    <x v="31"/>
    <d v="2015-09-21T00:00:00"/>
    <n v="337"/>
    <n v="122.04"/>
    <n v="41127.480000000003"/>
    <s v="FUZHOU, CHINA                                "/>
    <s v="SALLY (EM)          "/>
    <n v="151587"/>
    <m/>
    <n v="91632"/>
    <n v="205.6"/>
    <n v="45"/>
    <n v="100"/>
    <s v="RELEASED FOR SHIPMENT         "/>
    <n v="350.6"/>
    <x v="2"/>
    <s v="ACT"/>
    <x v="1"/>
  </r>
  <r>
    <s v="19/09/2015-25/09/2015"/>
    <x v="10"/>
    <x v="1"/>
    <x v="5"/>
    <x v="1"/>
    <s v="EF2570G        "/>
    <x v="51"/>
    <d v="2015-09-23T00:00:00"/>
    <n v="1830"/>
    <n v="65"/>
    <n v="118950"/>
    <s v="ZHONGSHAN, CHINA                             "/>
    <s v="DEMI,LILY (EM)      "/>
    <n v="151662"/>
    <m/>
    <n v="91633"/>
    <n v="594.75"/>
    <n v="0"/>
    <n v="50"/>
    <s v="RELEASED FOR SHIPMENT         "/>
    <n v="644.75"/>
    <x v="2"/>
    <s v="ACT"/>
    <x v="1"/>
  </r>
  <r>
    <s v="19/09/2015-25/09/2015"/>
    <x v="10"/>
    <x v="1"/>
    <x v="5"/>
    <x v="1"/>
    <s v="RCH5031CXW     "/>
    <x v="41"/>
    <d v="2015-09-22T00:00:00"/>
    <n v="1818"/>
    <n v="87.84"/>
    <n v="159693.12"/>
    <s v="DONGGUAN, CHINA                              "/>
    <s v="CELIA, BETTY (EM)   "/>
    <n v="151608"/>
    <m/>
    <n v="91634"/>
    <n v="798.5"/>
    <n v="0"/>
    <n v="60"/>
    <s v="RELEASED FOR SHIPMENT         "/>
    <n v="858.5"/>
    <x v="2"/>
    <s v="ACT"/>
    <x v="1"/>
  </r>
  <r>
    <s v="19/09/2015-25/09/2015"/>
    <x v="10"/>
    <x v="1"/>
    <x v="5"/>
    <x v="1"/>
    <s v="EWA15C11       "/>
    <x v="32"/>
    <d v="2015-09-23T00:00:00"/>
    <n v="50"/>
    <n v="86.31"/>
    <n v="4315.5"/>
    <s v="SHENZHEN, CHINA                              "/>
    <s v="CELAI, EVA (EM)     "/>
    <n v="151658"/>
    <m/>
    <n v="91635"/>
    <n v="100"/>
    <n v="0"/>
    <n v="15"/>
    <s v="RELEASED FOR SHIPMENT         "/>
    <n v="115"/>
    <x v="2"/>
    <s v="ACT"/>
    <x v="1"/>
  </r>
  <r>
    <s v="19/09/2015-25/09/2015"/>
    <x v="10"/>
    <x v="1"/>
    <x v="5"/>
    <x v="1"/>
    <s v="EUH05B21T      "/>
    <x v="32"/>
    <d v="2015-09-23T00:00:00"/>
    <n v="25"/>
    <n v="106.55"/>
    <n v="2663.75"/>
    <s v="SHENZHEN, CHINA                              "/>
    <s v="CELIA, BETTY (EM)   "/>
    <n v="151659"/>
    <m/>
    <n v="91636"/>
    <n v="100"/>
    <n v="0"/>
    <n v="15"/>
    <s v="RELEASED FOR SHIPMENT         "/>
    <n v="115"/>
    <x v="2"/>
    <s v="ACT"/>
    <x v="1"/>
  </r>
  <r>
    <s v="19/09/2015-25/09/2015"/>
    <x v="10"/>
    <x v="1"/>
    <x v="5"/>
    <x v="1"/>
    <s v="EUH08B84CT     "/>
    <x v="32"/>
    <d v="2015-09-23T00:00:00"/>
    <n v="25"/>
    <n v="161.38999999999999"/>
    <n v="4034.7499999999995"/>
    <s v="SHENZHEN, CHINA                              "/>
    <s v="EVA, CELIA (EM)     "/>
    <n v="151660"/>
    <m/>
    <n v="91637"/>
    <n v="100"/>
    <n v="0"/>
    <n v="15"/>
    <s v="RELEASED FOR SHIPMENT         "/>
    <n v="115"/>
    <x v="2"/>
    <s v="ACT"/>
    <x v="1"/>
  </r>
  <r>
    <s v="19/09/2015-25/09/2015"/>
    <x v="10"/>
    <x v="1"/>
    <x v="5"/>
    <x v="1"/>
    <s v="EUH08B74CT     "/>
    <x v="32"/>
    <d v="2015-09-23T00:00:00"/>
    <n v="25"/>
    <n v="161.38999999999999"/>
    <n v="4034.7499999999995"/>
    <s v="SHENZHEN, CHINA                              "/>
    <s v="CELIA, EVA (EM)     "/>
    <n v="151661"/>
    <m/>
    <n v="91638"/>
    <n v="100"/>
    <n v="0"/>
    <n v="15"/>
    <s v="RELEASED FOR SHIPMENT         "/>
    <n v="115"/>
    <x v="2"/>
    <s v="ACT"/>
    <x v="1"/>
  </r>
  <r>
    <s v="19/09/2015-25/09/2015"/>
    <x v="10"/>
    <x v="1"/>
    <x v="5"/>
    <x v="1"/>
    <s v="EUH10B74CT     "/>
    <x v="32"/>
    <d v="2015-09-24T00:00:00"/>
    <n v="75"/>
    <n v="161.41"/>
    <n v="12105.75"/>
    <s v="SHENZHEN, CHINA                              "/>
    <s v="EVA, APPLE (EM)     "/>
    <n v="151695"/>
    <m/>
    <n v="91639"/>
    <n v="100"/>
    <n v="0"/>
    <n v="15"/>
    <s v="RELEASED FOR SHIPMENT         "/>
    <n v="115"/>
    <x v="2"/>
    <s v="ACT"/>
    <x v="1"/>
  </r>
  <r>
    <s v="19/09/2015-25/09/2015"/>
    <x v="10"/>
    <x v="1"/>
    <x v="5"/>
    <x v="1"/>
    <s v="RFI820D31W     "/>
    <x v="32"/>
    <d v="2015-09-24T00:00:00"/>
    <n v="25"/>
    <n v="65.12"/>
    <n v="1628"/>
    <s v="SHENZHEN, CHINA                              "/>
    <s v="APPLE, EVA (EM)     "/>
    <n v="151696"/>
    <m/>
    <n v="91640"/>
    <n v="100"/>
    <n v="0"/>
    <n v="15"/>
    <s v="RELEASED FOR SHIPMENT         "/>
    <n v="115"/>
    <x v="2"/>
    <s v="ACT"/>
    <x v="1"/>
  </r>
  <r>
    <s v="19/09/2015-25/09/2015"/>
    <x v="10"/>
    <x v="1"/>
    <x v="5"/>
    <x v="1"/>
    <s v="EWA40C31       "/>
    <x v="32"/>
    <d v="2015-09-24T00:00:00"/>
    <n v="50"/>
    <n v="133.28"/>
    <n v="6664"/>
    <s v="SHENZHEN, CHINA                              "/>
    <s v="APPLE, EVA (EM)     "/>
    <n v="151697"/>
    <m/>
    <n v="91641"/>
    <n v="100"/>
    <n v="0"/>
    <n v="15"/>
    <s v="RELEASED FOR SHIPMENT         "/>
    <n v="115"/>
    <x v="2"/>
    <s v="ACT"/>
    <x v="1"/>
  </r>
  <r>
    <s v="19/09/2015-25/09/2015"/>
    <x v="10"/>
    <x v="1"/>
    <x v="5"/>
    <x v="1"/>
    <s v="SAM-B-5000B    "/>
    <x v="33"/>
    <d v="2015-09-18T00:00:00"/>
    <n v="178"/>
    <n v="293.14"/>
    <n v="52178.92"/>
    <s v="DONGGUAN, CHINA                              "/>
    <s v="TINA (CK)           "/>
    <n v="151480"/>
    <m/>
    <n v="91642"/>
    <n v="260.89999999999998"/>
    <n v="0"/>
    <n v="40"/>
    <s v="RELEASED FOR SHIPMENT         "/>
    <n v="300.89999999999998"/>
    <x v="2"/>
    <s v="ACT"/>
    <x v="1"/>
  </r>
  <r>
    <s v="19/09/2015-25/09/2015"/>
    <x v="10"/>
    <x v="1"/>
    <x v="5"/>
    <x v="1"/>
    <s v="DM50-1393E     "/>
    <x v="33"/>
    <d v="2015-09-24T00:00:00"/>
    <n v="56"/>
    <n v="267.22000000000003"/>
    <n v="14964.320000000002"/>
    <s v="DONGGUAN, CHINA                              "/>
    <s v="TIN A (EM)          "/>
    <n v="151688"/>
    <m/>
    <n v="91643"/>
    <n v="200"/>
    <n v="0"/>
    <n v="40"/>
    <s v="RELEASED FOR SHIPMENT         "/>
    <n v="240"/>
    <x v="2"/>
    <s v="ACT"/>
    <x v="1"/>
  </r>
  <r>
    <s v="19/09/2015-25/09/2015"/>
    <x v="10"/>
    <x v="1"/>
    <x v="5"/>
    <x v="1"/>
    <s v="6901740259     "/>
    <x v="14"/>
    <d v="2015-09-19T00:00:00"/>
    <n v="240"/>
    <n v="61.89"/>
    <n v="14853.6"/>
    <s v="NINGBO, CHINA                                "/>
    <s v="JOYCE, SIMON (CK)   "/>
    <n v="151500"/>
    <m/>
    <n v="91646"/>
    <n v="80"/>
    <n v="0"/>
    <n v="15"/>
    <s v="PENDING BUYER'S DECISION      "/>
    <n v="95"/>
    <x v="2"/>
    <s v="ACT"/>
    <x v="1"/>
  </r>
  <r>
    <s v="19/09/2015-25/09/2015"/>
    <x v="10"/>
    <x v="1"/>
    <x v="5"/>
    <x v="1"/>
    <s v="BLF5051        "/>
    <x v="14"/>
    <d v="2015-09-19T00:00:00"/>
    <n v="20"/>
    <n v="166.64"/>
    <n v="3332.7999999999997"/>
    <s v="NINGBO, CHINA                                "/>
    <s v="SUNNY, SIMON (CK)   "/>
    <n v="151501"/>
    <m/>
    <n v="91647"/>
    <n v="80"/>
    <n v="0"/>
    <n v="15"/>
    <s v="RELEASED FOR SHIPMENT         "/>
    <n v="95"/>
    <x v="2"/>
    <s v="ACT"/>
    <x v="1"/>
  </r>
  <r>
    <s v="19/09/2015-25/09/2015"/>
    <x v="10"/>
    <x v="1"/>
    <x v="5"/>
    <x v="1"/>
    <s v="DFG2562 (REV05)"/>
    <x v="14"/>
    <d v="2015-09-19T00:00:00"/>
    <n v="87"/>
    <n v="69.974000000000004"/>
    <n v="6087.7380000000003"/>
    <s v="NINGBO, CHINA                                "/>
    <s v="JOYCE, ZITA (CK)    "/>
    <n v="151503"/>
    <m/>
    <n v="91648"/>
    <n v="80"/>
    <n v="0"/>
    <n v="15"/>
    <s v="RELEASED FOR SHIPMENT         "/>
    <n v="95"/>
    <x v="2"/>
    <s v="ACT"/>
    <x v="1"/>
  </r>
  <r>
    <s v="19/09/2015-25/09/2015"/>
    <x v="10"/>
    <x v="1"/>
    <x v="5"/>
    <x v="1"/>
    <s v="VCX1525        "/>
    <x v="14"/>
    <d v="2015-09-19T00:00:00"/>
    <n v="217"/>
    <n v="64.319999999999993"/>
    <n v="13957.439999999999"/>
    <s v="NINGBO, CHINA                                "/>
    <s v="SUNNY (CK)          "/>
    <n v="151504"/>
    <m/>
    <n v="91649"/>
    <n v="80"/>
    <n v="0"/>
    <n v="15"/>
    <s v="REJECTED FOR SHIPMENT         "/>
    <n v="95"/>
    <x v="2"/>
    <s v="ACT"/>
    <x v="1"/>
  </r>
  <r>
    <s v="19/09/2015-25/09/2015"/>
    <x v="10"/>
    <x v="1"/>
    <x v="5"/>
    <x v="1"/>
    <s v="DM50-1592SM    "/>
    <x v="14"/>
    <d v="2015-09-21T00:00:00"/>
    <n v="150"/>
    <n v="247"/>
    <n v="37050"/>
    <s v="NINGBO, CHINA                                "/>
    <s v="JOYCE (CK)          "/>
    <n v="151555"/>
    <m/>
    <n v="91650"/>
    <n v="185.25"/>
    <n v="0"/>
    <n v="15"/>
    <s v="RELEASED FOR SHIPMENT         "/>
    <n v="200.25"/>
    <x v="2"/>
    <s v="ACT"/>
    <x v="1"/>
  </r>
  <r>
    <s v="19/09/2015-25/09/2015"/>
    <x v="10"/>
    <x v="1"/>
    <x v="5"/>
    <x v="1"/>
    <s v="6908931359     "/>
    <x v="14"/>
    <d v="2015-09-22T00:00:00"/>
    <n v="878"/>
    <n v="146.76"/>
    <n v="128855.28"/>
    <s v="NINGBO, CHINA                                "/>
    <s v="JOYCE, SIMON (CK)   "/>
    <n v="151612"/>
    <m/>
    <n v="91651"/>
    <n v="644.29999999999995"/>
    <n v="0"/>
    <n v="15"/>
    <s v="RELEASED FOR SHIPMENT         "/>
    <n v="659.3"/>
    <x v="2"/>
    <s v="ACT"/>
    <x v="1"/>
  </r>
  <r>
    <s v="19/09/2015-25/09/2015"/>
    <x v="10"/>
    <x v="1"/>
    <x v="5"/>
    <x v="1"/>
    <s v="DF2600L        "/>
    <x v="14"/>
    <d v="2015-09-23T00:00:00"/>
    <n v="996"/>
    <n v="72.12"/>
    <n v="71831.520000000004"/>
    <s v="NINGBO, CHINA                                "/>
    <s v="JOYCE, ZITA (CK)    "/>
    <n v="151656"/>
    <m/>
    <n v="91652"/>
    <n v="359.2"/>
    <n v="0"/>
    <n v="15"/>
    <s v="RELEASED FOR SHIPMENT         "/>
    <n v="374.2"/>
    <x v="2"/>
    <s v="ACT"/>
    <x v="1"/>
  </r>
  <r>
    <s v="19/09/2015-25/09/2015"/>
    <x v="10"/>
    <x v="1"/>
    <x v="5"/>
    <x v="1"/>
    <s v="DFI23106A      "/>
    <x v="14"/>
    <d v="2015-09-23T00:00:00"/>
    <n v="499"/>
    <n v="79.89"/>
    <n v="39865.11"/>
    <s v="NINGBO, CHINA                                "/>
    <s v="SUNNY, ZITA (CK)    "/>
    <n v="151657"/>
    <m/>
    <n v="91653"/>
    <n v="199.3"/>
    <n v="0"/>
    <n v="15"/>
    <s v="RELEASED FOR SHIPMENT         "/>
    <n v="214.3"/>
    <x v="2"/>
    <s v="ACT"/>
    <x v="1"/>
  </r>
  <r>
    <s v="19/09/2015-25/09/2015"/>
    <x v="10"/>
    <x v="1"/>
    <x v="5"/>
    <x v="1"/>
    <s v="BLF50          "/>
    <x v="14"/>
    <d v="2015-09-24T00:00:00"/>
    <n v="718"/>
    <n v="150.72999999999999"/>
    <n v="108224.14"/>
    <s v="NINGBO, CHINA                                "/>
    <s v="PHONE, ZITA (CK)    "/>
    <n v="151702"/>
    <m/>
    <n v="91654"/>
    <n v="541.1"/>
    <n v="0"/>
    <n v="15"/>
    <s v="RELEASED FOR SHIPMENT         "/>
    <n v="556.1"/>
    <x v="2"/>
    <s v="ACT"/>
    <x v="1"/>
  </r>
  <r>
    <s v="19/09/2015-25/09/2015"/>
    <x v="10"/>
    <x v="1"/>
    <x v="5"/>
    <x v="1"/>
    <s v="DFI2310        "/>
    <x v="14"/>
    <d v="2015-09-24T00:00:00"/>
    <n v="1154"/>
    <n v="77.02"/>
    <n v="88881.08"/>
    <s v="NING BO, CHINA                               "/>
    <s v="SUNNY, ZITA (CK)    "/>
    <n v="151703"/>
    <m/>
    <n v="91655"/>
    <n v="444.4"/>
    <n v="0"/>
    <n v="15"/>
    <s v="PENDING BUYER'S DECISION      "/>
    <n v="459.4"/>
    <x v="2"/>
    <s v="ACT"/>
    <x v="1"/>
  </r>
  <r>
    <s v="26/09/2015-30/09/2015"/>
    <x v="10"/>
    <x v="1"/>
    <x v="5"/>
    <x v="1"/>
    <s v="PF2325HG       "/>
    <x v="31"/>
    <d v="2015-09-29T00:00:00"/>
    <n v="524"/>
    <n v="101.03"/>
    <n v="52939.72"/>
    <s v="FUZHOU, CHINA                                "/>
    <s v="SALLY (EM)          "/>
    <n v="151879"/>
    <m/>
    <n v="91704"/>
    <n v="264.7"/>
    <n v="45"/>
    <n v="100"/>
    <s v="RELEASED FOR SHIPMENT         "/>
    <n v="409.7"/>
    <x v="2"/>
    <s v="ACT"/>
    <x v="1"/>
  </r>
  <r>
    <s v="26/09/2015-30/09/2015"/>
    <x v="10"/>
    <x v="1"/>
    <x v="5"/>
    <x v="1"/>
    <s v="PF2325HL       "/>
    <x v="31"/>
    <d v="2015-09-30T00:00:00"/>
    <n v="524"/>
    <n v="107.7"/>
    <n v="56434.8"/>
    <s v="FUZHOU, CHINA                                "/>
    <s v="SALLY (EM)          "/>
    <n v="151925"/>
    <m/>
    <n v="91705"/>
    <n v="282.2"/>
    <n v="45"/>
    <n v="20"/>
    <s v="RELEASED FOR SHIPMENT         "/>
    <n v="347.2"/>
    <x v="2"/>
    <s v="ACT"/>
    <x v="1"/>
  </r>
  <r>
    <s v="26/09/2015-30/09/2015"/>
    <x v="10"/>
    <x v="1"/>
    <x v="5"/>
    <x v="1"/>
    <s v="EF2870L        "/>
    <x v="51"/>
    <d v="2015-09-26T00:00:00"/>
    <n v="958"/>
    <n v="72"/>
    <n v="68976"/>
    <s v="ZHONGSHAN, CHINA                             "/>
    <s v="DEMI, LILY (DYLAN)  "/>
    <n v="151773"/>
    <m/>
    <n v="91706"/>
    <n v="344.9"/>
    <n v="0"/>
    <n v="50"/>
    <s v="RELEASED FOR SHIPMENT         "/>
    <n v="394.9"/>
    <x v="2"/>
    <s v="ACT"/>
    <x v="1"/>
  </r>
  <r>
    <s v="26/09/2015-30/09/2015"/>
    <x v="10"/>
    <x v="1"/>
    <x v="5"/>
    <x v="1"/>
    <s v="G73            "/>
    <x v="32"/>
    <d v="2015-09-25T00:00:00"/>
    <n v="2275"/>
    <n v="48.73"/>
    <n v="110860.75"/>
    <s v="SHENZHEN, CHINA                              "/>
    <s v="CELIA (DYLAN)       "/>
    <n v="151745"/>
    <m/>
    <n v="91707"/>
    <n v="554.29999999999995"/>
    <n v="0"/>
    <n v="45"/>
    <s v="RELEASED FOR SHIPMENT         "/>
    <n v="599.29999999999995"/>
    <x v="2"/>
    <s v="ACT"/>
    <x v="1"/>
  </r>
  <r>
    <s v="26/09/2015-30/09/2015"/>
    <x v="10"/>
    <x v="1"/>
    <x v="5"/>
    <x v="1"/>
    <s v="RFI820D31W     "/>
    <x v="32"/>
    <d v="2015-09-28T00:00:00"/>
    <n v="25"/>
    <n v="65.12"/>
    <n v="1628"/>
    <s v="SHENHEN, CHINA                               "/>
    <s v="BETTY (EM)          "/>
    <n v="151779"/>
    <m/>
    <n v="91708"/>
    <n v="100"/>
    <n v="0"/>
    <n v="22.5"/>
    <s v="RELEASED FOR SHIPMENT         "/>
    <n v="122.5"/>
    <x v="2"/>
    <s v="ACT"/>
    <x v="1"/>
  </r>
  <r>
    <s v="26/09/2015-30/09/2015"/>
    <x v="10"/>
    <x v="1"/>
    <x v="5"/>
    <x v="1"/>
    <s v="RFI840D31W     "/>
    <x v="32"/>
    <d v="2015-09-28T00:00:00"/>
    <n v="75"/>
    <n v="65.97"/>
    <n v="4947.75"/>
    <s v="SHENZHEN, CHINA                              "/>
    <s v="BETTY (EM)          "/>
    <n v="151780"/>
    <m/>
    <n v="91709"/>
    <n v="100"/>
    <n v="0"/>
    <n v="22.5"/>
    <s v="RELEASED FOR SHIPMENT         "/>
    <n v="122.5"/>
    <x v="2"/>
    <s v="ACT"/>
    <x v="1"/>
  </r>
  <r>
    <s v="26/09/2015-30/09/2015"/>
    <x v="10"/>
    <x v="1"/>
    <x v="5"/>
    <x v="1"/>
    <s v="EUH05B24CT     "/>
    <x v="32"/>
    <d v="2015-09-29T00:00:00"/>
    <n v="25"/>
    <n v="125.18"/>
    <n v="3129.5"/>
    <s v="SHENZHEN, CHINA                              "/>
    <s v="CELIA,BETTY (EM)    "/>
    <n v="151875"/>
    <m/>
    <n v="91710"/>
    <n v="100"/>
    <n v="0"/>
    <n v="15"/>
    <s v="PENDING BUYER'S DECISION      "/>
    <n v="115"/>
    <x v="2"/>
    <s v="ACT"/>
    <x v="1"/>
  </r>
  <r>
    <s v="26/09/2015-30/09/2015"/>
    <x v="10"/>
    <x v="1"/>
    <x v="5"/>
    <x v="1"/>
    <s v="EUH05B31T      "/>
    <x v="32"/>
    <d v="2015-09-29T00:00:00"/>
    <n v="25"/>
    <n v="106.55"/>
    <n v="2663.75"/>
    <s v="SHENZHEN, CHINA                              "/>
    <s v="CELIA, BETTY (EM)   "/>
    <n v="151876"/>
    <m/>
    <n v="91711"/>
    <n v="100"/>
    <n v="0"/>
    <n v="15"/>
    <s v="RELEASED FOR SHIPMENT         "/>
    <n v="115"/>
    <x v="2"/>
    <s v="ACT"/>
    <x v="1"/>
  </r>
  <r>
    <s v="26/09/2015-30/09/2015"/>
    <x v="10"/>
    <x v="1"/>
    <x v="5"/>
    <x v="1"/>
    <s v="EUH05B34CT     "/>
    <x v="32"/>
    <d v="2015-09-29T00:00:00"/>
    <n v="25"/>
    <n v="125.18"/>
    <n v="3129.5"/>
    <s v="SHENZHEN, CHINA                              "/>
    <s v="BETTY,JASON (EM)    "/>
    <n v="151877"/>
    <m/>
    <n v="91712"/>
    <n v="100"/>
    <n v="0"/>
    <n v="15"/>
    <s v="RELEASED FOR SHIPMENT         "/>
    <n v="115"/>
    <x v="2"/>
    <s v="ACT"/>
    <x v="1"/>
  </r>
  <r>
    <s v="26/09/2015-30/09/2015"/>
    <x v="10"/>
    <x v="1"/>
    <x v="5"/>
    <x v="1"/>
    <s v="EUH10B34CT     "/>
    <x v="32"/>
    <d v="2015-09-29T00:00:00"/>
    <n v="100"/>
    <n v="165.29"/>
    <n v="16529"/>
    <s v="SHENZHEN, CHINA                              "/>
    <s v="BETTY,JASON (EM)    "/>
    <n v="151878"/>
    <m/>
    <n v="91713"/>
    <n v="100"/>
    <n v="0"/>
    <n v="15"/>
    <s v="RELEASED FOR SHIPMENT         "/>
    <n v="115"/>
    <x v="2"/>
    <s v="ACT"/>
    <x v="1"/>
  </r>
  <r>
    <s v="26/09/2015-30/09/2015"/>
    <x v="10"/>
    <x v="1"/>
    <x v="5"/>
    <x v="1"/>
    <s v="DM33-1246WAL   "/>
    <x v="33"/>
    <d v="2015-09-25T00:00:00"/>
    <n v="172"/>
    <n v="261.36"/>
    <n v="44953.920000000006"/>
    <s v="DONG GUAN, CHINA                             "/>
    <s v="JULIE (DYLAN)       "/>
    <n v="151746"/>
    <m/>
    <n v="91714"/>
    <n v="224.8"/>
    <n v="0"/>
    <n v="40"/>
    <s v="RELEASED FOR SHIPMENT         "/>
    <n v="264.8"/>
    <x v="2"/>
    <s v="ACT"/>
    <x v="1"/>
  </r>
  <r>
    <s v="26/09/2015-30/09/2015"/>
    <x v="10"/>
    <x v="1"/>
    <x v="5"/>
    <x v="1"/>
    <s v="DFP26L-1478W   "/>
    <x v="14"/>
    <d v="2015-09-25T00:00:00"/>
    <n v="324"/>
    <n v="146.76"/>
    <n v="47550.239999999998"/>
    <s v="NINGBO, CHINA                                "/>
    <s v="JOYCE, ERIC (CK)    "/>
    <n v="151734"/>
    <m/>
    <n v="91715"/>
    <n v="237.75"/>
    <n v="0"/>
    <n v="15"/>
    <s v="RELEASED FOR SHIPMENT         "/>
    <n v="252.75"/>
    <x v="2"/>
    <s v="ACT"/>
    <x v="1"/>
  </r>
  <r>
    <s v="26/09/2015-30/09/2015"/>
    <x v="10"/>
    <x v="1"/>
    <x v="5"/>
    <x v="1"/>
    <s v="BLF5051        "/>
    <x v="14"/>
    <d v="2015-09-25T00:00:00"/>
    <n v="191"/>
    <n v="166.64"/>
    <n v="31828.239999999998"/>
    <s v="NINGBO, CHINA                                "/>
    <s v="SUNNY, ALAN (CK)    "/>
    <n v="151735"/>
    <m/>
    <n v="91716"/>
    <n v="159.1"/>
    <n v="0"/>
    <n v="15"/>
    <s v="RELEASED FOR SHIPMENT         "/>
    <n v="174.1"/>
    <x v="2"/>
    <s v="ACT"/>
    <x v="1"/>
  </r>
  <r>
    <s v="26/09/2015-30/09/2015"/>
    <x v="10"/>
    <x v="1"/>
    <x v="5"/>
    <x v="1"/>
    <s v="DFI2309 REV26  "/>
    <x v="14"/>
    <d v="2015-09-26T00:00:00"/>
    <n v="630"/>
    <n v="58.12"/>
    <n v="36615.599999999999"/>
    <s v="NINGBO, CHINA                                "/>
    <s v="JOYCE, ZITA (CK)    "/>
    <n v="151783"/>
    <m/>
    <n v="91717"/>
    <n v="183.1"/>
    <n v="0"/>
    <n v="15"/>
    <s v="RELEASED FOR SHIPMENT         "/>
    <n v="198.1"/>
    <x v="2"/>
    <s v="ACT"/>
    <x v="1"/>
  </r>
  <r>
    <s v="26/09/2015-30/09/2015"/>
    <x v="10"/>
    <x v="1"/>
    <x v="5"/>
    <x v="1"/>
    <s v="DF3033ST       "/>
    <x v="14"/>
    <d v="2015-09-26T00:00:00"/>
    <n v="130"/>
    <n v="116.86"/>
    <n v="15191.8"/>
    <s v="NINGBO, CHINA                                "/>
    <s v="SUNNY, PHONE (MY)   "/>
    <n v="151784"/>
    <m/>
    <n v="91718"/>
    <n v="80"/>
    <n v="0"/>
    <n v="15"/>
    <s v="RELEASED FOR SHIPMENT         "/>
    <n v="95"/>
    <x v="2"/>
    <s v="ACT"/>
    <x v="1"/>
  </r>
  <r>
    <s v="26/09/2015-30/09/2015"/>
    <x v="10"/>
    <x v="1"/>
    <x v="5"/>
    <x v="1"/>
    <s v="DFP26L-1478W   "/>
    <x v="14"/>
    <d v="2015-09-28T00:00:00"/>
    <n v="324"/>
    <n v="146.76"/>
    <n v="47550.239999999998"/>
    <s v="NING BO, CHINA                               "/>
    <s v="JOYCE (DYLAN)       "/>
    <n v="151795"/>
    <m/>
    <n v="91719"/>
    <n v="237.75"/>
    <n v="0"/>
    <n v="15"/>
    <s v="RELEASED FOR SHIPMENT         "/>
    <n v="252.75"/>
    <x v="2"/>
    <s v="ACT"/>
    <x v="1"/>
  </r>
  <r>
    <s v="26/09/2015-30/09/2015"/>
    <x v="10"/>
    <x v="1"/>
    <x v="5"/>
    <x v="1"/>
    <s v="DFI23096A      "/>
    <x v="14"/>
    <d v="2015-09-28T00:00:00"/>
    <n v="300"/>
    <n v="60.99"/>
    <n v="18297"/>
    <s v="NINGBO, CHINA                                "/>
    <s v="SIMON, JERRY (MY)   "/>
    <n v="151799"/>
    <m/>
    <n v="91720"/>
    <n v="160"/>
    <n v="0"/>
    <n v="15"/>
    <s v="RELEASED FOR SHIPMENT         "/>
    <n v="175"/>
    <x v="2"/>
    <s v="ACT"/>
    <x v="1"/>
  </r>
  <r>
    <s v="26/09/2015-30/09/2015"/>
    <x v="10"/>
    <x v="1"/>
    <x v="5"/>
    <x v="1"/>
    <s v="DFI23106A      "/>
    <x v="14"/>
    <d v="2015-09-29T00:00:00"/>
    <n v="350"/>
    <n v="79.89"/>
    <n v="27961.5"/>
    <s v="NINGBO, CHINA                                "/>
    <s v="SIMON, ZITA (CK)    "/>
    <n v="151873"/>
    <m/>
    <n v="91721"/>
    <n v="160"/>
    <n v="0"/>
    <n v="15"/>
    <s v="RELEASED FOR SHIPMENT         "/>
    <n v="175"/>
    <x v="2"/>
    <s v="ACT"/>
    <x v="1"/>
  </r>
  <r>
    <s v="26/09/2015-30/09/2015"/>
    <x v="10"/>
    <x v="1"/>
    <x v="5"/>
    <x v="1"/>
    <s v="DF2524G        "/>
    <x v="14"/>
    <d v="2015-09-30T00:00:00"/>
    <n v="120"/>
    <n v="59.96"/>
    <n v="7195.2"/>
    <s v="NING BO, CHINA                               "/>
    <s v="SIMON, PHONE (CK)   "/>
    <n v="151927"/>
    <m/>
    <n v="91722"/>
    <n v="80"/>
    <n v="0"/>
    <n v="15"/>
    <s v="RELEASED FOR SHIPMENT         "/>
    <n v="95"/>
    <x v="2"/>
    <s v="ACT"/>
    <x v="1"/>
  </r>
  <r>
    <s v="26/09/2015-30/09/2015"/>
    <x v="10"/>
    <x v="1"/>
    <x v="5"/>
    <x v="1"/>
    <s v="DFR2551L       "/>
    <x v="14"/>
    <d v="2015-09-30T00:00:00"/>
    <n v="50"/>
    <n v="184.71"/>
    <n v="9235.5"/>
    <s v="NING BO, CHINA                               "/>
    <s v="SIMON, PHONE (CK)   "/>
    <n v="151928"/>
    <m/>
    <n v="91723"/>
    <n v="80"/>
    <n v="0"/>
    <n v="15"/>
    <s v="RELEASED FOR SHIPMENT         "/>
    <n v="95"/>
    <x v="2"/>
    <s v="ACT"/>
    <x v="1"/>
  </r>
  <r>
    <s v="26/09/2015-30/09/2015"/>
    <x v="10"/>
    <x v="1"/>
    <x v="5"/>
    <x v="1"/>
    <s v="6908922359     "/>
    <x v="14"/>
    <d v="2015-09-30T00:00:00"/>
    <n v="144"/>
    <n v="73.14"/>
    <n v="10532.16"/>
    <s v="NING BO, CHINA                               "/>
    <s v="PHONE, PERRY (CK)   "/>
    <n v="151933"/>
    <m/>
    <n v="91724"/>
    <n v="80"/>
    <n v="0"/>
    <n v="15"/>
    <s v="PENDING BUYER'S DECISION      "/>
    <n v="95"/>
    <x v="2"/>
    <s v="ACT"/>
    <x v="1"/>
  </r>
  <r>
    <s v="05/09/2015-11/09/2015"/>
    <x v="7"/>
    <x v="1"/>
    <x v="5"/>
    <x v="1"/>
    <s v="XPELSS09       "/>
    <x v="65"/>
    <d v="2015-09-08T00:00:00"/>
    <n v="96"/>
    <n v="221.5"/>
    <n v="21264"/>
    <s v="FOSHAN, CHINA                                "/>
    <s v="LOUISA, DYLAN       "/>
    <n v="151119"/>
    <m/>
    <n v="91186"/>
    <n v="106.3"/>
    <n v="0"/>
    <n v="45"/>
    <s v="RELEASED FOR SHIPMENT         "/>
    <n v="151.30000000000001"/>
    <x v="1"/>
    <s v="ACT"/>
    <x v="1"/>
  </r>
  <r>
    <s v="05/09/2015-11/09/2015"/>
    <x v="7"/>
    <x v="1"/>
    <x v="5"/>
    <x v="1"/>
    <s v="XPELSS18       "/>
    <x v="65"/>
    <d v="2015-09-08T00:00:00"/>
    <n v="107"/>
    <n v="332"/>
    <n v="35524"/>
    <s v="FOSHAN, CHINA                                "/>
    <s v="LOUISA, DYLAN       "/>
    <n v="151120"/>
    <m/>
    <n v="91187"/>
    <n v="177.6"/>
    <n v="0"/>
    <n v="45"/>
    <s v="RELEASED FOR SHIPMENT         "/>
    <n v="222.6"/>
    <x v="1"/>
    <s v="ACT"/>
    <x v="1"/>
  </r>
  <r>
    <s v="05/09/2015-11/09/2015"/>
    <x v="7"/>
    <x v="1"/>
    <x v="5"/>
    <x v="1"/>
    <s v="DC17           "/>
    <x v="15"/>
    <d v="2015-09-04T00:00:00"/>
    <n v="196"/>
    <n v="269"/>
    <n v="52724"/>
    <s v="ZHONGSHAN, CHINA                             "/>
    <s v="RICA, LOUISA        "/>
    <n v="151014"/>
    <m/>
    <n v="91188"/>
    <n v="263.60000000000002"/>
    <n v="0"/>
    <n v="25"/>
    <s v="RELEASED FOR SHIPMENT         "/>
    <n v="288.60000000000002"/>
    <x v="1"/>
    <s v="ACT"/>
    <x v="1"/>
  </r>
  <r>
    <s v="05/09/2015-11/09/2015"/>
    <x v="7"/>
    <x v="1"/>
    <x v="5"/>
    <x v="1"/>
    <s v="DC18           "/>
    <x v="15"/>
    <d v="2015-09-04T00:00:00"/>
    <n v="200"/>
    <n v="279.5"/>
    <n v="55900"/>
    <s v="ZHONGSHAN, CHINA                             "/>
    <s v="RICA, LOUISA        "/>
    <n v="151015"/>
    <m/>
    <n v="91189"/>
    <n v="279.5"/>
    <n v="0"/>
    <n v="25"/>
    <s v="RELEASED FOR SHIPMENT         "/>
    <n v="304.5"/>
    <x v="1"/>
    <s v="ACT"/>
    <x v="1"/>
  </r>
  <r>
    <s v="05/09/2015-11/09/2015"/>
    <x v="7"/>
    <x v="1"/>
    <x v="5"/>
    <x v="1"/>
    <s v="DIMC12RC       "/>
    <x v="15"/>
    <d v="2015-09-05T00:00:00"/>
    <n v="500"/>
    <n v="169"/>
    <n v="84500"/>
    <s v="ZHONGSHAN, CHINA                             "/>
    <s v="RICA,DEMI (SA)      "/>
    <n v="151041"/>
    <m/>
    <n v="91190"/>
    <n v="422.5"/>
    <n v="0"/>
    <n v="25"/>
    <s v="RELEASED FOR SHIPMENT         "/>
    <n v="447.5"/>
    <x v="1"/>
    <s v="ACT"/>
    <x v="1"/>
  </r>
  <r>
    <s v="05/09/2015-11/09/2015"/>
    <x v="7"/>
    <x v="1"/>
    <x v="5"/>
    <x v="1"/>
    <s v="DC12RCBW       "/>
    <x v="15"/>
    <d v="2015-09-05T00:00:00"/>
    <n v="429"/>
    <n v="169"/>
    <n v="72501"/>
    <s v="ZHONGSHAN, CHINA                             "/>
    <s v="HUNG, LOUISA (AS)   "/>
    <n v="151042"/>
    <m/>
    <n v="91191"/>
    <n v="362.5"/>
    <n v="0"/>
    <n v="25"/>
    <s v="RELEASED FOR SHIPMENT         "/>
    <n v="387.5"/>
    <x v="1"/>
    <s v="ACT"/>
    <x v="1"/>
  </r>
  <r>
    <s v="05/09/2015-11/09/2015"/>
    <x v="7"/>
    <x v="1"/>
    <x v="5"/>
    <x v="1"/>
    <s v="DIMC15RC       "/>
    <x v="15"/>
    <d v="2015-09-07T00:00:00"/>
    <n v="242"/>
    <n v="200"/>
    <n v="48400"/>
    <s v="ZHONGSHAN, CHIN                              "/>
    <s v="JESSICA,RICA,DEMI   "/>
    <n v="151063"/>
    <m/>
    <n v="91192"/>
    <n v="242"/>
    <n v="0"/>
    <n v="50"/>
    <s v="RELEASED FOR SHIPMENT         "/>
    <n v="292"/>
    <x v="1"/>
    <s v="ACT"/>
    <x v="1"/>
  </r>
  <r>
    <s v="05/09/2015-11/09/2015"/>
    <x v="7"/>
    <x v="1"/>
    <x v="5"/>
    <x v="1"/>
    <s v="DC15RCBW       "/>
    <x v="15"/>
    <d v="2015-09-09T00:00:00"/>
    <n v="743"/>
    <n v="200"/>
    <n v="148600"/>
    <s v="ZHONGSHAN, CHINA                             "/>
    <s v="LOUISA (AS)         "/>
    <n v="151160"/>
    <m/>
    <n v="91193"/>
    <n v="743"/>
    <n v="0"/>
    <n v="25"/>
    <s v="RELEASED FOR SHIPMENT         "/>
    <n v="768"/>
    <x v="1"/>
    <s v="ACT"/>
    <x v="1"/>
  </r>
  <r>
    <s v="05/09/2015-11/09/2015"/>
    <x v="7"/>
    <x v="1"/>
    <x v="5"/>
    <x v="1"/>
    <s v="EWTC9          "/>
    <x v="15"/>
    <d v="2015-09-09T00:00:00"/>
    <n v="715"/>
    <n v="132"/>
    <n v="94380"/>
    <s v="ZHONGSHAN, CHINA                             "/>
    <s v="LOUISA, JOEY        "/>
    <n v="151171"/>
    <m/>
    <n v="91194"/>
    <n v="471.9"/>
    <n v="0"/>
    <n v="25"/>
    <s v="RELEASED FOR SHIPMENT         "/>
    <n v="496.9"/>
    <x v="1"/>
    <s v="ACT"/>
    <x v="1"/>
  </r>
  <r>
    <s v="19/09/2015-25/09/2015"/>
    <x v="7"/>
    <x v="1"/>
    <x v="5"/>
    <x v="1"/>
    <s v="BELDW60SS      "/>
    <x v="34"/>
    <d v="2015-09-24T00:00:00"/>
    <n v="324"/>
    <n v="169"/>
    <n v="54756"/>
    <s v="ZHONGSHAN, CHINA                             "/>
    <s v="PAUL, FIONA (DYLAN) "/>
    <n v="151679"/>
    <m/>
    <n v="91578"/>
    <n v="273.8"/>
    <n v="0"/>
    <n v="50"/>
    <s v="RELEASED FOR SHIPMENT         "/>
    <n v="323.8"/>
    <x v="1"/>
    <s v="ACT"/>
    <x v="1"/>
  </r>
  <r>
    <s v="26/09/2015-30/09/2015"/>
    <x v="7"/>
    <x v="1"/>
    <x v="5"/>
    <x v="1"/>
    <s v="BMWO34GC       "/>
    <x v="22"/>
    <d v="2015-09-30T00:00:00"/>
    <n v="956"/>
    <n v="79.2"/>
    <n v="75715.199999999997"/>
    <s v="SHUNDE, CHINA                                "/>
    <s v="ANN, FIONA (EM)     "/>
    <n v="151923"/>
    <m/>
    <n v="91657"/>
    <n v="378.6"/>
    <n v="0"/>
    <n v="35"/>
    <s v="RELEASED FOR SHIPMENT         "/>
    <n v="413.6"/>
    <x v="1"/>
    <s v="ACT"/>
    <x v="1"/>
  </r>
  <r>
    <s v="01/09/2015-04/09/2015"/>
    <x v="8"/>
    <x v="1"/>
    <x v="5"/>
    <x v="1"/>
    <s v="CR1070         "/>
    <x v="40"/>
    <d v="2015-09-02T00:00:00"/>
    <n v="5004"/>
    <n v="8.1"/>
    <n v="40532.400000000001"/>
    <s v="CIXI, CHINA                                  "/>
    <s v="LAKE (DYLAN)        "/>
    <n v="150973"/>
    <m/>
    <n v="91117"/>
    <n v="202.7"/>
    <n v="0"/>
    <n v="35"/>
    <s v="PENDING BUYER'S DECISION"/>
    <n v="237.7"/>
    <x v="1"/>
    <s v="ACT"/>
    <x v="1"/>
  </r>
  <r>
    <s v="05/09/2015-11/09/2015"/>
    <x v="8"/>
    <x v="1"/>
    <x v="5"/>
    <x v="1"/>
    <s v="THE BUZZ       "/>
    <x v="66"/>
    <d v="2015-09-10T00:00:00"/>
    <n v="75"/>
    <n v="170"/>
    <n v="12750"/>
    <s v="QINGDAO, CHINA                               "/>
    <s v="ANDY                "/>
    <n v="151238"/>
    <m/>
    <n v="91195"/>
    <n v="200"/>
    <n v="45"/>
    <n v="20"/>
    <s v="RELEASED FOR SHIPMENT         "/>
    <n v="265"/>
    <x v="1"/>
    <s v="ACT"/>
    <x v="1"/>
  </r>
  <r>
    <s v="12/09/2015-18/09/2015"/>
    <x v="8"/>
    <x v="1"/>
    <x v="5"/>
    <x v="1"/>
    <s v="LS100          "/>
    <x v="67"/>
    <d v="2015-09-16T00:00:00"/>
    <n v="3000"/>
    <n v="7.9"/>
    <n v="23700"/>
    <s v="WEN ZHOU, CHINA                              "/>
    <s v="PERRY (CK)          "/>
    <n v="151407"/>
    <m/>
    <n v="91336"/>
    <n v="200"/>
    <n v="45"/>
    <n v="80"/>
    <s v="RELEASED FOR SHIPMENT         "/>
    <n v="325"/>
    <x v="1"/>
    <s v="ACT"/>
    <x v="1"/>
  </r>
  <r>
    <s v="05/09/2015-11/09/2015"/>
    <x v="6"/>
    <x v="1"/>
    <x v="5"/>
    <x v="1"/>
    <s v="05944X2        "/>
    <x v="25"/>
    <d v="2015-09-09T00:00:00"/>
    <n v="46"/>
    <n v="271.81"/>
    <n v="12503.26"/>
    <s v="TIANJIN, CHINA                               "/>
    <s v="JODIE (EM)          "/>
    <n v="151143"/>
    <m/>
    <n v="91225"/>
    <n v="100"/>
    <n v="0"/>
    <n v="25"/>
    <s v="RELEASED FOR SHIPMENT         "/>
    <n v="125"/>
    <x v="2"/>
    <s v="ACT"/>
    <x v="1"/>
  </r>
  <r>
    <s v="05/09/2015-11/09/2015"/>
    <x v="6"/>
    <x v="1"/>
    <x v="5"/>
    <x v="1"/>
    <s v="035943         "/>
    <x v="25"/>
    <d v="2015-09-09T00:00:00"/>
    <n v="56"/>
    <n v="213.68"/>
    <n v="11966.08"/>
    <s v="TIANJIN, CHINA                               "/>
    <s v="JODIE (EM)          "/>
    <n v="151161"/>
    <m/>
    <n v="91226"/>
    <n v="100"/>
    <n v="0"/>
    <n v="25"/>
    <s v="RELEASED FOR SHIPMENT         "/>
    <n v="125"/>
    <x v="2"/>
    <s v="ACT"/>
    <x v="1"/>
  </r>
  <r>
    <s v="05/09/2015-11/09/2015"/>
    <x v="6"/>
    <x v="1"/>
    <x v="5"/>
    <x v="1"/>
    <s v="05944X8        "/>
    <x v="25"/>
    <d v="2015-09-09T00:00:00"/>
    <n v="116"/>
    <n v="251.5"/>
    <n v="29174"/>
    <s v="TIAN JIN CHINA                               "/>
    <s v="JODIE (EM)          "/>
    <n v="151163"/>
    <m/>
    <n v="91227"/>
    <n v="145.9"/>
    <n v="0"/>
    <n v="25"/>
    <s v="RELEASED FOR SHIPMENT         "/>
    <n v="170.9"/>
    <x v="2"/>
    <s v="ACT"/>
    <x v="1"/>
  </r>
  <r>
    <s v="05/09/2015-11/09/2015"/>
    <x v="6"/>
    <x v="1"/>
    <x v="5"/>
    <x v="1"/>
    <s v="ECOT1FT        "/>
    <x v="26"/>
    <d v="2015-09-10T00:00:00"/>
    <n v="1008"/>
    <n v="6.77"/>
    <n v="6824.16"/>
    <s v="DONGGUAN, CHINA                              "/>
    <s v="PAUL, ANN, FIONA    "/>
    <n v="151220"/>
    <m/>
    <n v="91229"/>
    <n v="200"/>
    <n v="0"/>
    <n v="30"/>
    <s v="REJECTED FOR SHIPMENT         "/>
    <n v="230"/>
    <x v="2"/>
    <s v="ACT"/>
    <x v="1"/>
  </r>
  <r>
    <s v="05/09/2015-11/09/2015"/>
    <x v="6"/>
    <x v="1"/>
    <x v="5"/>
    <x v="1"/>
    <s v="ECOT2FT        "/>
    <x v="26"/>
    <d v="2015-09-10T00:00:00"/>
    <n v="4008"/>
    <n v="7.91"/>
    <n v="31703.279999999999"/>
    <s v="DONGGUAN, CHIN                               "/>
    <s v="PAUL, ANN, FIONA    "/>
    <n v="151221"/>
    <m/>
    <n v="91230"/>
    <n v="200"/>
    <n v="0"/>
    <n v="30"/>
    <s v="REJECTED FOR SHIPMENT         "/>
    <n v="230"/>
    <x v="2"/>
    <s v="ACT"/>
    <x v="1"/>
  </r>
  <r>
    <s v="12/09/2015-18/09/2015"/>
    <x v="6"/>
    <x v="1"/>
    <x v="5"/>
    <x v="1"/>
    <s v="035943         "/>
    <x v="25"/>
    <d v="2015-09-14T00:00:00"/>
    <n v="232"/>
    <n v="213.68"/>
    <n v="49573.760000000002"/>
    <s v="TIAN JIN, CHINA                              "/>
    <s v="JODIE (CK)          "/>
    <n v="151339"/>
    <m/>
    <n v="91370"/>
    <n v="247.9"/>
    <n v="0"/>
    <n v="25"/>
    <s v="RELEASED FOR SHIPMENT         "/>
    <n v="272.89999999999998"/>
    <x v="2"/>
    <s v="ACT"/>
    <x v="1"/>
  </r>
  <r>
    <s v="12/09/2015-18/09/2015"/>
    <x v="6"/>
    <x v="1"/>
    <x v="5"/>
    <x v="1"/>
    <s v="036032         "/>
    <x v="25"/>
    <d v="2015-09-18T00:00:00"/>
    <n v="236"/>
    <n v="245.9"/>
    <n v="58032.4"/>
    <s v="TIANJIN, CHINA                               "/>
    <s v="JODIE (EM)          "/>
    <n v="151466"/>
    <m/>
    <n v="91371"/>
    <n v="290.2"/>
    <n v="0"/>
    <n v="25"/>
    <s v="RELEASED FOR SHIPMENT         "/>
    <n v="315.2"/>
    <x v="2"/>
    <s v="ACT"/>
    <x v="1"/>
  </r>
  <r>
    <s v="12/09/2015-18/09/2015"/>
    <x v="6"/>
    <x v="1"/>
    <x v="5"/>
    <x v="1"/>
    <s v="SHTTH2         "/>
    <x v="26"/>
    <d v="2015-09-15T00:00:00"/>
    <n v="2800"/>
    <n v="7.91"/>
    <n v="22148"/>
    <s v="DONGGUAN CHINA                               "/>
    <s v="TRACY, ANN (EM)     "/>
    <n v="151381"/>
    <m/>
    <n v="91373"/>
    <n v="200"/>
    <n v="0"/>
    <n v="30"/>
    <s v="REJECTED FOR SHIPMENT         "/>
    <n v="230"/>
    <x v="2"/>
    <s v="ACT"/>
    <x v="1"/>
  </r>
  <r>
    <s v="12/09/2015-18/09/2015"/>
    <x v="6"/>
    <x v="1"/>
    <x v="5"/>
    <x v="1"/>
    <s v="NLTTH2         "/>
    <x v="26"/>
    <d v="2015-09-15T00:00:00"/>
    <n v="1000"/>
    <n v="7.91"/>
    <n v="7910"/>
    <s v="DONGGUAN, CHINA                              "/>
    <s v="ANN, TRACY (EM)     "/>
    <n v="151382"/>
    <m/>
    <n v="91374"/>
    <n v="200"/>
    <n v="0"/>
    <n v="30"/>
    <s v="REJECTED FOR SHIPMENT         "/>
    <n v="230"/>
    <x v="2"/>
    <s v="ACT"/>
    <x v="1"/>
  </r>
  <r>
    <s v="19/09/2015-25/09/2015"/>
    <x v="6"/>
    <x v="1"/>
    <x v="5"/>
    <x v="1"/>
    <s v="01/69090/4     "/>
    <x v="25"/>
    <d v="2015-09-21T00:00:00"/>
    <n v="180"/>
    <n v="23.54"/>
    <n v="4237.2"/>
    <s v="TIANJIN, CHINA                               "/>
    <s v="JODIE (EM)          "/>
    <n v="151532"/>
    <m/>
    <n v="91605"/>
    <n v="100"/>
    <n v="0"/>
    <n v="25"/>
    <s v="RELEASED FOR SHIPMENT         "/>
    <n v="125"/>
    <x v="2"/>
    <s v="ACT"/>
    <x v="1"/>
  </r>
  <r>
    <s v="19/09/2015-25/09/2015"/>
    <x v="6"/>
    <x v="1"/>
    <x v="5"/>
    <x v="1"/>
    <s v="044532         "/>
    <x v="25"/>
    <d v="2015-09-21T00:00:00"/>
    <n v="120"/>
    <n v="288.86"/>
    <n v="34663.200000000004"/>
    <s v="TIANJIN, CHINA                               "/>
    <s v="JODIE (EM)          "/>
    <n v="151551"/>
    <m/>
    <n v="91606"/>
    <n v="173.3"/>
    <n v="0"/>
    <n v="25"/>
    <s v="PENDING BUYER'S DECISION      "/>
    <n v="198.3"/>
    <x v="2"/>
    <s v="ACT"/>
    <x v="1"/>
  </r>
  <r>
    <s v="19/09/2015-25/09/2015"/>
    <x v="6"/>
    <x v="1"/>
    <x v="5"/>
    <x v="1"/>
    <s v="01/69457/0     "/>
    <x v="25"/>
    <d v="2015-09-25T00:00:00"/>
    <n v="168"/>
    <n v="287.76"/>
    <n v="48343.68"/>
    <s v="TIANJIN, CHINA                               "/>
    <s v="JODIE (EM)          "/>
    <n v="151726"/>
    <m/>
    <n v="91607"/>
    <n v="200"/>
    <n v="0"/>
    <n v="25"/>
    <s v="RELEASED FOR SHIPMENT         "/>
    <n v="225"/>
    <x v="2"/>
    <s v="ACT"/>
    <x v="1"/>
  </r>
  <r>
    <s v="19/09/2015-25/09/2015"/>
    <x v="6"/>
    <x v="1"/>
    <x v="5"/>
    <x v="1"/>
    <s v="WWDF20         "/>
    <x v="26"/>
    <d v="2015-09-19T00:00:00"/>
    <n v="702"/>
    <n v="12.56"/>
    <n v="8817.1200000000008"/>
    <s v="DONGGUAN, CHINA                              "/>
    <s v="ANN, FIONA (EM)     "/>
    <n v="151505"/>
    <m/>
    <n v="91608"/>
    <n v="200"/>
    <n v="0"/>
    <n v="60"/>
    <s v="RELEASED FOR SHIPMENT         "/>
    <n v="260"/>
    <x v="2"/>
    <s v="ACT"/>
    <x v="1"/>
  </r>
  <r>
    <s v="26/09/2015-30/09/2015"/>
    <x v="6"/>
    <x v="1"/>
    <x v="5"/>
    <x v="1"/>
    <s v="01/69090/4     "/>
    <x v="25"/>
    <d v="2015-09-29T00:00:00"/>
    <n v="270"/>
    <n v="23.54"/>
    <n v="6355.8"/>
    <s v="TIANJIN, CHINA                               "/>
    <s v="JODIE (CK)          "/>
    <n v="151867"/>
    <m/>
    <n v="91677"/>
    <n v="100"/>
    <n v="0"/>
    <n v="25"/>
    <s v="RELEASED FOR SHIPMENT         "/>
    <n v="125"/>
    <x v="2"/>
    <s v="ACT"/>
    <x v="1"/>
  </r>
  <r>
    <s v="26/09/2015-30/09/2015"/>
    <x v="6"/>
    <x v="1"/>
    <x v="5"/>
    <x v="1"/>
    <s v="01/69090/2     "/>
    <x v="25"/>
    <d v="2015-09-29T00:00:00"/>
    <n v="270"/>
    <n v="24.61"/>
    <n v="6644.7"/>
    <s v="TIAN JIN, CHINA                              "/>
    <s v="JODIE (CK)          "/>
    <n v="151868"/>
    <m/>
    <n v="91678"/>
    <n v="100"/>
    <n v="0"/>
    <n v="25"/>
    <s v="RELEASED FOR SHIPMENT         "/>
    <n v="125"/>
    <x v="2"/>
    <s v="ACT"/>
    <x v="1"/>
  </r>
  <r>
    <s v="26/09/2015-30/09/2015"/>
    <x v="6"/>
    <x v="1"/>
    <x v="5"/>
    <x v="1"/>
    <s v="01/69090/0     "/>
    <x v="25"/>
    <d v="2015-09-29T00:00:00"/>
    <n v="270"/>
    <n v="14.23"/>
    <n v="3842.1"/>
    <s v="TIANJIN, CHINA                               "/>
    <s v="JODIE (CK)          "/>
    <n v="151869"/>
    <m/>
    <n v="91679"/>
    <n v="100"/>
    <n v="0"/>
    <n v="25"/>
    <s v="RELEASED FOR SHIPMENT         "/>
    <n v="125"/>
    <x v="2"/>
    <s v="ACT"/>
    <x v="1"/>
  </r>
  <r>
    <s v="26/09/2015-30/09/2015"/>
    <x v="6"/>
    <x v="1"/>
    <x v="5"/>
    <x v="1"/>
    <s v="01/69090/3     "/>
    <x v="25"/>
    <d v="2015-09-30T00:00:00"/>
    <n v="360"/>
    <n v="21.18"/>
    <n v="7624.8"/>
    <s v="TIAN JIN, CHINA                              "/>
    <s v="JODIE (CK)          "/>
    <n v="151926"/>
    <m/>
    <n v="91680"/>
    <n v="100"/>
    <n v="0"/>
    <n v="25"/>
    <s v="RELEASED FOR SHIPMENT         "/>
    <n v="125"/>
    <x v="2"/>
    <s v="ACT"/>
    <x v="1"/>
  </r>
  <r>
    <s v="26/09/2015-30/09/2015"/>
    <x v="6"/>
    <x v="1"/>
    <x v="5"/>
    <x v="1"/>
    <s v="0591031        "/>
    <x v="25"/>
    <d v="2015-09-30T00:00:00"/>
    <n v="144"/>
    <n v="197.06"/>
    <n v="28376.639999999999"/>
    <s v="TIAN JIN, CHINA                              "/>
    <s v="JODIE (CK)          "/>
    <n v="151929"/>
    <m/>
    <n v="91681"/>
    <n v="141.9"/>
    <n v="0"/>
    <n v="25"/>
    <s v="PENDING BUYER'S DECISION      "/>
    <n v="166.9"/>
    <x v="2"/>
    <s v="ACT"/>
    <x v="1"/>
  </r>
  <r>
    <s v="01/09/2015-04/09/2015"/>
    <x v="3"/>
    <x v="1"/>
    <x v="5"/>
    <x v="1"/>
    <s v="444442860      "/>
    <x v="23"/>
    <d v="2015-09-02T00:00:00"/>
    <n v="40"/>
    <n v="80.42"/>
    <n v="3216.8"/>
    <s v="SHUNDE, CHINA                                "/>
    <s v="ANNIE (EM)          "/>
    <n v="150962"/>
    <m/>
    <n v="91120"/>
    <n v="100"/>
    <n v="0"/>
    <n v="15"/>
    <s v="RELEASED FOR SHIPMENT         "/>
    <n v="115"/>
    <x v="1"/>
    <s v="ACT"/>
    <x v="1"/>
  </r>
  <r>
    <s v="01/09/2015-04/09/2015"/>
    <x v="3"/>
    <x v="1"/>
    <x v="5"/>
    <x v="1"/>
    <s v="444442861      "/>
    <x v="23"/>
    <d v="2015-09-02T00:00:00"/>
    <n v="40"/>
    <n v="89.87"/>
    <n v="3594.8"/>
    <s v="SHUNDE, CHINA                                "/>
    <s v="RICA, HUNG (EM)     "/>
    <n v="150963"/>
    <m/>
    <n v="91121"/>
    <n v="100"/>
    <n v="0"/>
    <n v="15"/>
    <s v="RELEASED FOR SHIPMENT         "/>
    <n v="115"/>
    <x v="1"/>
    <s v="ACT"/>
    <x v="1"/>
  </r>
  <r>
    <s v="01/09/2015-04/09/2015"/>
    <x v="3"/>
    <x v="1"/>
    <x v="5"/>
    <x v="1"/>
    <s v="444442852      "/>
    <x v="23"/>
    <d v="2015-09-02T00:00:00"/>
    <n v="40"/>
    <n v="94.31"/>
    <n v="3772.4"/>
    <s v="SHUNDE, CHINA                                "/>
    <s v="HUNG, ANNIE (EM)    "/>
    <n v="150964"/>
    <m/>
    <n v="91122"/>
    <n v="100"/>
    <n v="0"/>
    <n v="15"/>
    <s v="RELEASED FOR SHIPMENT         "/>
    <n v="115"/>
    <x v="1"/>
    <s v="ACT"/>
    <x v="1"/>
  </r>
  <r>
    <s v="01/09/2015-04/09/2015"/>
    <x v="3"/>
    <x v="1"/>
    <x v="5"/>
    <x v="1"/>
    <s v="444442851      "/>
    <x v="23"/>
    <d v="2015-09-02T00:00:00"/>
    <n v="60"/>
    <n v="83.92"/>
    <n v="5035.2"/>
    <s v="SHUNDE, CHINA                                "/>
    <s v="RICA, HUNG (EM)     "/>
    <n v="150965"/>
    <m/>
    <n v="91123"/>
    <n v="100"/>
    <n v="0"/>
    <n v="15"/>
    <s v="RELEASED FOR SHIPMENT         "/>
    <n v="115"/>
    <x v="1"/>
    <s v="ACT"/>
    <x v="1"/>
  </r>
  <r>
    <s v="01/09/2015-04/09/2015"/>
    <x v="3"/>
    <x v="1"/>
    <x v="5"/>
    <x v="1"/>
    <s v="TL55144W       "/>
    <x v="17"/>
    <d v="2015-09-01T00:00:00"/>
    <n v="112"/>
    <n v="121.7"/>
    <n v="13630.4"/>
    <s v="PANYU, CHINA                                 "/>
    <s v="CONNIE (EM)         "/>
    <n v="150938"/>
    <m/>
    <n v="91124"/>
    <n v="200"/>
    <n v="0"/>
    <n v="60"/>
    <s v="RELEASED FOR SHIPMENT         "/>
    <n v="260"/>
    <x v="1"/>
    <s v="ACT"/>
    <x v="1"/>
  </r>
  <r>
    <s v="01/09/2015-04/09/2015"/>
    <x v="3"/>
    <x v="1"/>
    <x v="5"/>
    <x v="1"/>
    <s v="TF55142W       "/>
    <x v="17"/>
    <d v="2015-09-01T00:00:00"/>
    <n v="216"/>
    <n v="160.35"/>
    <n v="34635.599999999999"/>
    <s v="HE FEI, CHINA                                "/>
    <s v="JESSICA (DYLAN)     "/>
    <n v="150918"/>
    <m/>
    <n v="91125"/>
    <n v="200"/>
    <n v="0"/>
    <n v="25"/>
    <s v="RELEASED FOR SHIPMENT         "/>
    <n v="225"/>
    <x v="1"/>
    <s v="ACT"/>
    <x v="1"/>
  </r>
  <r>
    <s v="01/09/2015-04/09/2015"/>
    <x v="3"/>
    <x v="3"/>
    <x v="5"/>
    <x v="1"/>
    <s v="NWCF420LWHT    "/>
    <x v="17"/>
    <d v="2015-09-01T00:00:00"/>
    <n v="72"/>
    <n v="0"/>
    <n v="0"/>
    <s v="HE FEI, CHINA                                "/>
    <s v="ANDY (CK)           "/>
    <n v="150931"/>
    <m/>
    <n v="91126"/>
    <n v="200"/>
    <n v="0"/>
    <n v="25"/>
    <s v="REPORT OF SURVEY              "/>
    <n v="225"/>
    <x v="1"/>
    <s v="ACT"/>
    <x v="1"/>
  </r>
  <r>
    <s v="01/09/2015-04/09/2015"/>
    <x v="3"/>
    <x v="3"/>
    <x v="5"/>
    <x v="1"/>
    <s v="UBSTAT7030     "/>
    <x v="20"/>
    <d v="2015-09-01T00:00:00"/>
    <n v="105"/>
    <n v="0"/>
    <n v="0"/>
    <s v="HE FEI, CHINA                                "/>
    <s v="CORY (CK)           "/>
    <n v="150956"/>
    <m/>
    <n v="91127"/>
    <n v="200"/>
    <n v="0"/>
    <n v="25"/>
    <s v="REPORT OF SURVEY              "/>
    <n v="225"/>
    <x v="1"/>
    <s v="ACT"/>
    <x v="1"/>
  </r>
  <r>
    <s v="01/09/2015-04/09/2015"/>
    <x v="3"/>
    <x v="3"/>
    <x v="5"/>
    <x v="1"/>
    <s v="BFZ600         "/>
    <x v="20"/>
    <d v="2015-09-02T00:00:00"/>
    <n v="215"/>
    <n v="0"/>
    <n v="0"/>
    <s v="HE FEI, CHINA                                "/>
    <s v="ANDY, CORY (CK)     "/>
    <n v="150985"/>
    <m/>
    <n v="91128"/>
    <n v="200"/>
    <n v="0"/>
    <n v="25"/>
    <s v="REPORT OF SURVEY              "/>
    <n v="225"/>
    <x v="1"/>
    <s v="ACT"/>
    <x v="1"/>
  </r>
  <r>
    <s v="01/09/2015-04/09/2015"/>
    <x v="3"/>
    <x v="1"/>
    <x v="5"/>
    <x v="1"/>
    <s v="R50263W        "/>
    <x v="20"/>
    <d v="2015-09-01T00:00:00"/>
    <n v="548"/>
    <n v="73"/>
    <n v="40004"/>
    <s v="CIXI, CHINA                                  "/>
    <s v="JERRY (DYLAN)       "/>
    <n v="150921"/>
    <m/>
    <n v="91129"/>
    <n v="200"/>
    <n v="0"/>
    <n v="35"/>
    <s v="RELEASED FOR SHIPMENT         "/>
    <n v="235"/>
    <x v="1"/>
    <s v="ACT"/>
    <x v="1"/>
  </r>
  <r>
    <s v="01/09/2015-04/09/2015"/>
    <x v="3"/>
    <x v="1"/>
    <x v="5"/>
    <x v="1"/>
    <s v="CF150LW        "/>
    <x v="18"/>
    <d v="2015-09-01T00:00:00"/>
    <n v="112"/>
    <n v="105"/>
    <n v="11760"/>
    <s v="QINGDAO, CHINA                               "/>
    <s v="PAUL (AS)           "/>
    <n v="150912"/>
    <m/>
    <n v="91130"/>
    <n v="200"/>
    <n v="45"/>
    <n v="280"/>
    <s v="RELEASED FOR SHIPMENT         "/>
    <n v="525"/>
    <x v="1"/>
    <s v="ACT"/>
    <x v="1"/>
  </r>
  <r>
    <s v="01/09/2015-04/09/2015"/>
    <x v="3"/>
    <x v="3"/>
    <x v="5"/>
    <x v="1"/>
    <s v="CF100LW        "/>
    <x v="18"/>
    <d v="2015-09-01T00:00:00"/>
    <n v="212"/>
    <n v="0"/>
    <n v="0"/>
    <s v="QING DAO, CHINA                              "/>
    <s v="PAUL (CK)           "/>
    <n v="150929"/>
    <m/>
    <n v="91131"/>
    <n v="200"/>
    <n v="45"/>
    <n v="20"/>
    <s v="REPORT OF SURVEY              "/>
    <n v="265"/>
    <x v="1"/>
    <s v="ACT"/>
    <x v="1"/>
  </r>
  <r>
    <s v="01/09/2015-04/09/2015"/>
    <x v="3"/>
    <x v="3"/>
    <x v="5"/>
    <x v="1"/>
    <s v="CF150LW        "/>
    <x v="18"/>
    <d v="2015-09-02T00:00:00"/>
    <n v="168"/>
    <n v="0"/>
    <n v="0"/>
    <s v="QING DAO, CHINA                              "/>
    <s v="PAUL (CK)           "/>
    <n v="150986"/>
    <m/>
    <n v="91132"/>
    <n v="200"/>
    <n v="0"/>
    <n v="20"/>
    <s v="REPORT OF SURVEY              "/>
    <n v="220"/>
    <x v="1"/>
    <s v="ACT"/>
    <x v="1"/>
  </r>
  <r>
    <s v="05/09/2015-11/09/2015"/>
    <x v="3"/>
    <x v="1"/>
    <x v="5"/>
    <x v="1"/>
    <s v="444442839      "/>
    <x v="23"/>
    <d v="2015-09-08T00:00:00"/>
    <n v="30"/>
    <n v="68.040000000000006"/>
    <n v="2041.2000000000003"/>
    <s v="SHUNDE, CHINA                                "/>
    <s v="RICA, PAUL          "/>
    <n v="151116"/>
    <m/>
    <n v="91196"/>
    <n v="100"/>
    <n v="0"/>
    <n v="15"/>
    <s v="RELEASED FOR SHIPMENT         "/>
    <n v="115"/>
    <x v="1"/>
    <s v="ACT"/>
    <x v="1"/>
  </r>
  <r>
    <s v="05/09/2015-11/09/2015"/>
    <x v="3"/>
    <x v="1"/>
    <x v="5"/>
    <x v="1"/>
    <s v="444442862      "/>
    <x v="23"/>
    <d v="2015-09-08T00:00:00"/>
    <n v="80"/>
    <n v="99.32"/>
    <n v="7945.5999999999995"/>
    <s v="SHUNDE, CHINA                                "/>
    <s v="RICA                "/>
    <n v="151117"/>
    <m/>
    <n v="91197"/>
    <n v="100"/>
    <n v="0"/>
    <n v="15"/>
    <s v="RELEASED FOR SHIPMENT         "/>
    <n v="115"/>
    <x v="1"/>
    <s v="ACT"/>
    <x v="1"/>
  </r>
  <r>
    <s v="05/09/2015-11/09/2015"/>
    <x v="3"/>
    <x v="1"/>
    <x v="5"/>
    <x v="1"/>
    <s v="444442863      "/>
    <x v="23"/>
    <d v="2015-09-08T00:00:00"/>
    <n v="30"/>
    <n v="88.38"/>
    <n v="2651.3999999999996"/>
    <s v="SHUNDE ,CHINA                                "/>
    <s v="RICA                "/>
    <n v="151118"/>
    <m/>
    <n v="91198"/>
    <n v="100"/>
    <n v="0"/>
    <n v="15"/>
    <s v="RELEASED FOR SHIPMENT         "/>
    <n v="115"/>
    <x v="1"/>
    <s v="ACT"/>
    <x v="1"/>
  </r>
  <r>
    <s v="05/09/2015-11/09/2015"/>
    <x v="3"/>
    <x v="3"/>
    <x v="5"/>
    <x v="1"/>
    <s v="444442839      "/>
    <x v="23"/>
    <d v="2015-09-10T00:00:00"/>
    <n v="288"/>
    <n v="0"/>
    <n v="0"/>
    <s v="SHUNDE, CHINA                                "/>
    <s v="DEMI (DYLAN)        "/>
    <n v="151257"/>
    <m/>
    <n v="91200"/>
    <n v="200"/>
    <n v="0"/>
    <n v="35"/>
    <s v="REPORT OF SURVEY              "/>
    <n v="235"/>
    <x v="1"/>
    <s v="ACT"/>
    <x v="1"/>
  </r>
  <r>
    <s v="05/09/2015-11/09/2015"/>
    <x v="3"/>
    <x v="1"/>
    <x v="5"/>
    <x v="1"/>
    <s v="U6014W         "/>
    <x v="53"/>
    <d v="2015-09-04T00:00:00"/>
    <n v="170"/>
    <n v="105"/>
    <n v="17850"/>
    <s v="ZHONGSHAN, CHINA                             "/>
    <s v="ZITA                "/>
    <n v="151013"/>
    <m/>
    <n v="91201"/>
    <n v="200"/>
    <n v="0"/>
    <n v="50"/>
    <s v="RELEASED FOR SHIPMENT         "/>
    <n v="250"/>
    <x v="1"/>
    <s v="ACT"/>
    <x v="1"/>
  </r>
  <r>
    <s v="05/09/2015-11/09/2015"/>
    <x v="3"/>
    <x v="1"/>
    <x v="5"/>
    <x v="1"/>
    <s v="TL55144W       "/>
    <x v="17"/>
    <d v="2015-09-07T00:00:00"/>
    <n v="221"/>
    <n v="121.7"/>
    <n v="26895.7"/>
    <s v="NANSHA, CHINA                                "/>
    <s v="ZITA                "/>
    <n v="151064"/>
    <m/>
    <n v="91203"/>
    <n v="200"/>
    <n v="0"/>
    <n v="60"/>
    <s v="RELEASED FOR SHIPMENT         "/>
    <n v="260"/>
    <x v="1"/>
    <s v="ACT"/>
    <x v="1"/>
  </r>
  <r>
    <s v="05/09/2015-11/09/2015"/>
    <x v="3"/>
    <x v="1"/>
    <x v="5"/>
    <x v="1"/>
    <s v="TR55122W       "/>
    <x v="17"/>
    <d v="2015-09-05T00:00:00"/>
    <n v="152"/>
    <n v="116.4"/>
    <n v="17692.8"/>
    <s v="HEFEI, CHINA                                 "/>
    <s v="JESSICA (EM)        "/>
    <n v="151033"/>
    <m/>
    <n v="91204"/>
    <n v="200"/>
    <n v="0"/>
    <n v="25"/>
    <s v="RELEASED FOR SHIPMENT         "/>
    <n v="225"/>
    <x v="1"/>
    <s v="ACT"/>
    <x v="1"/>
  </r>
  <r>
    <s v="05/09/2015-11/09/2015"/>
    <x v="3"/>
    <x v="3"/>
    <x v="5"/>
    <x v="1"/>
    <s v="T5039S         "/>
    <x v="17"/>
    <d v="2015-09-07T00:00:00"/>
    <n v="176"/>
    <n v="0"/>
    <n v="0"/>
    <s v="HEFEI, CHINA                                 "/>
    <s v="CORY (EM)           "/>
    <n v="151080"/>
    <m/>
    <n v="91205"/>
    <n v="200"/>
    <n v="0"/>
    <n v="25"/>
    <s v="REPORT OF SURVEY              "/>
    <n v="225"/>
    <x v="1"/>
    <s v="ACT"/>
    <x v="1"/>
  </r>
  <r>
    <s v="05/09/2015-11/09/2015"/>
    <x v="3"/>
    <x v="1"/>
    <x v="5"/>
    <x v="1"/>
    <s v="TF55142S       "/>
    <x v="17"/>
    <d v="2015-09-07T00:00:00"/>
    <n v="108"/>
    <n v="180.4"/>
    <n v="19483.2"/>
    <s v="HEFEI, CHINA                                 "/>
    <s v="CORY (EM)           "/>
    <n v="151081"/>
    <m/>
    <n v="91206"/>
    <n v="200"/>
    <n v="0"/>
    <n v="25"/>
    <s v="RELEASED FOR SHIPMENT         "/>
    <n v="225"/>
    <x v="1"/>
    <s v="ACT"/>
    <x v="1"/>
  </r>
  <r>
    <s v="05/09/2015-11/09/2015"/>
    <x v="3"/>
    <x v="3"/>
    <x v="5"/>
    <x v="1"/>
    <s v="TR55122W       "/>
    <x v="17"/>
    <d v="2015-09-08T00:00:00"/>
    <n v="152"/>
    <n v="0"/>
    <n v="0"/>
    <s v="HEFEI, CHINA                                 "/>
    <s v="CORY (EM)           "/>
    <n v="151136"/>
    <m/>
    <n v="91207"/>
    <n v="200"/>
    <n v="0"/>
    <n v="25"/>
    <s v="REPORT OF SURVEY              "/>
    <n v="225"/>
    <x v="1"/>
    <s v="ACT"/>
    <x v="1"/>
  </r>
  <r>
    <s v="05/09/2015-11/09/2015"/>
    <x v="3"/>
    <x v="3"/>
    <x v="5"/>
    <x v="1"/>
    <s v="R5511W         "/>
    <x v="17"/>
    <d v="2015-09-09T00:00:00"/>
    <n v="236"/>
    <n v="0"/>
    <n v="0"/>
    <s v="HEFEI, CHINA                                 "/>
    <s v="CORY (EM)           "/>
    <n v="151190"/>
    <m/>
    <n v="91208"/>
    <n v="200"/>
    <n v="0"/>
    <n v="25"/>
    <s v="REPORT OF SURVEY              "/>
    <n v="225"/>
    <x v="1"/>
    <s v="ACT"/>
    <x v="1"/>
  </r>
  <r>
    <s v="05/09/2015-11/09/2015"/>
    <x v="3"/>
    <x v="3"/>
    <x v="5"/>
    <x v="1"/>
    <s v="TF55142S       "/>
    <x v="17"/>
    <d v="2015-09-10T00:00:00"/>
    <n v="108"/>
    <n v="0"/>
    <n v="0"/>
    <s v="HEFEI, CHINA                                 "/>
    <s v="CORY (EM)           "/>
    <n v="151235"/>
    <m/>
    <n v="91209"/>
    <n v="200"/>
    <n v="0"/>
    <n v="25"/>
    <s v="REPORT OF SURVEY              "/>
    <n v="225"/>
    <x v="1"/>
    <s v="ACT"/>
    <x v="1"/>
  </r>
  <r>
    <s v="05/09/2015-11/09/2015"/>
    <x v="3"/>
    <x v="3"/>
    <x v="5"/>
    <x v="1"/>
    <s v="UBSTAT5050     "/>
    <x v="20"/>
    <d v="2015-09-08T00:00:00"/>
    <n v="105"/>
    <n v="0"/>
    <n v="0"/>
    <s v="HEFEI, CHINA                                 "/>
    <s v="JESSICA (EM)        "/>
    <n v="151134"/>
    <m/>
    <n v="91210"/>
    <n v="200"/>
    <n v="0"/>
    <n v="25"/>
    <s v="REPORT OF SURVEY              "/>
    <n v="225"/>
    <x v="1"/>
    <s v="ACT"/>
    <x v="1"/>
  </r>
  <r>
    <s v="05/09/2015-11/09/2015"/>
    <x v="3"/>
    <x v="1"/>
    <x v="5"/>
    <x v="1"/>
    <s v="BFZ600         "/>
    <x v="20"/>
    <d v="2015-09-09T00:00:00"/>
    <n v="115"/>
    <n v="138"/>
    <n v="15870"/>
    <s v="HEFEI, CHINA                                 "/>
    <s v="CORY, JESSICA       "/>
    <n v="151172"/>
    <m/>
    <n v="91211"/>
    <n v="100"/>
    <n v="0"/>
    <n v="25"/>
    <s v="RELEASED FOR SHIPMENT         "/>
    <n v="125"/>
    <x v="1"/>
    <s v="ACT"/>
    <x v="1"/>
  </r>
  <r>
    <s v="05/09/2015-11/09/2015"/>
    <x v="3"/>
    <x v="1"/>
    <x v="5"/>
    <x v="1"/>
    <s v="BLF600         "/>
    <x v="20"/>
    <d v="2015-09-09T00:00:00"/>
    <n v="100"/>
    <n v="125"/>
    <n v="12500"/>
    <s v="HEFEI, CHINA                                 "/>
    <s v="CORY, JESSICA       "/>
    <n v="151173"/>
    <m/>
    <n v="91212"/>
    <n v="100"/>
    <n v="0"/>
    <n v="25"/>
    <s v="RELEASED FOR SHIPMENT         "/>
    <n v="125"/>
    <x v="1"/>
    <s v="ACT"/>
    <x v="1"/>
  </r>
  <r>
    <s v="05/09/2015-11/09/2015"/>
    <x v="3"/>
    <x v="1"/>
    <x v="5"/>
    <x v="1"/>
    <s v="U50263W        "/>
    <x v="20"/>
    <d v="2015-09-04T00:00:00"/>
    <n v="274"/>
    <n v="84"/>
    <n v="23016"/>
    <s v="NINGBO, CHINA                                "/>
    <s v="SIMON (EM)          "/>
    <n v="151008"/>
    <m/>
    <n v="91213"/>
    <n v="200"/>
    <n v="0"/>
    <n v="35"/>
    <s v="RELEASED FOR SHIPMENT         "/>
    <n v="235"/>
    <x v="1"/>
    <s v="ACT"/>
    <x v="1"/>
  </r>
  <r>
    <s v="05/09/2015-11/09/2015"/>
    <x v="3"/>
    <x v="3"/>
    <x v="5"/>
    <x v="1"/>
    <s v="R50263W        "/>
    <x v="20"/>
    <d v="2015-09-04T00:00:00"/>
    <n v="274"/>
    <n v="0"/>
    <n v="0"/>
    <s v="NINGBO, CHINA                                "/>
    <s v="JERRY (EM)          "/>
    <n v="151011"/>
    <m/>
    <n v="91214"/>
    <n v="200"/>
    <n v="0"/>
    <n v="35"/>
    <s v="REPORT OF SURVEY              "/>
    <n v="235"/>
    <x v="1"/>
    <s v="ACT"/>
    <x v="1"/>
  </r>
  <r>
    <s v="05/09/2015-11/09/2015"/>
    <x v="3"/>
    <x v="3"/>
    <x v="5"/>
    <x v="1"/>
    <s v="L50263W        "/>
    <x v="20"/>
    <d v="2015-09-07T00:00:00"/>
    <n v="274"/>
    <n v="0"/>
    <n v="0"/>
    <s v="NINGBO, CHINA                                "/>
    <s v="SIMON (EM)          "/>
    <n v="151072"/>
    <m/>
    <n v="91215"/>
    <n v="400"/>
    <n v="0"/>
    <n v="35"/>
    <s v="REPORT OF SURVEY              "/>
    <n v="435"/>
    <x v="1"/>
    <s v="ACT"/>
    <x v="1"/>
  </r>
  <r>
    <s v="05/09/2015-11/09/2015"/>
    <x v="3"/>
    <x v="1"/>
    <x v="5"/>
    <x v="1"/>
    <s v="CF200LW        "/>
    <x v="18"/>
    <d v="2015-09-07T00:00:00"/>
    <n v="135"/>
    <n v="117"/>
    <n v="15795"/>
    <s v="QINGDAO, CHINA                               "/>
    <s v="ANDY (EM)           "/>
    <n v="151055"/>
    <m/>
    <n v="91216"/>
    <n v="200"/>
    <n v="45"/>
    <n v="280"/>
    <s v="RELEASED FOR SHIPMENT         "/>
    <n v="525"/>
    <x v="1"/>
    <s v="ACT"/>
    <x v="1"/>
  </r>
  <r>
    <s v="05/09/2015-11/09/2015"/>
    <x v="3"/>
    <x v="3"/>
    <x v="5"/>
    <x v="1"/>
    <s v="CF200LW        "/>
    <x v="18"/>
    <d v="2015-09-08T00:00:00"/>
    <n v="135"/>
    <n v="0"/>
    <n v="0"/>
    <s v="QINGDAO, CHIN                                "/>
    <s v="ANDY                "/>
    <n v="151123"/>
    <m/>
    <n v="91217"/>
    <n v="100"/>
    <n v="45"/>
    <n v="20"/>
    <s v="REPORT OF SURVEY              "/>
    <n v="165"/>
    <x v="1"/>
    <s v="ACT"/>
    <x v="1"/>
  </r>
  <r>
    <s v="12/09/2015-18/09/2015"/>
    <x v="3"/>
    <x v="1"/>
    <x v="5"/>
    <x v="1"/>
    <s v="444442854      "/>
    <x v="23"/>
    <d v="2015-09-15T00:00:00"/>
    <n v="40"/>
    <n v="83.35"/>
    <n v="3334"/>
    <s v="SHUNDE, CHINA                                "/>
    <s v="RICA, HUNG (EM)     "/>
    <n v="151387"/>
    <m/>
    <n v="91337"/>
    <n v="100"/>
    <n v="0"/>
    <n v="15"/>
    <s v="RELEASED FOR SHIPMENT         "/>
    <n v="115"/>
    <x v="1"/>
    <s v="ACT"/>
    <x v="1"/>
  </r>
  <r>
    <s v="12/09/2015-18/09/2015"/>
    <x v="3"/>
    <x v="1"/>
    <x v="5"/>
    <x v="1"/>
    <s v="444442852      "/>
    <x v="23"/>
    <d v="2015-09-15T00:00:00"/>
    <n v="40"/>
    <n v="94.31"/>
    <n v="3772.4"/>
    <s v="SHUNDE, CHINA                                "/>
    <s v="RICA, HUNG (EM)     "/>
    <n v="151388"/>
    <m/>
    <n v="91338"/>
    <n v="100"/>
    <n v="0"/>
    <n v="15"/>
    <s v="RELEASED FOR SHIPMENT         "/>
    <n v="115"/>
    <x v="1"/>
    <s v="ACT"/>
    <x v="1"/>
  </r>
  <r>
    <s v="12/09/2015-18/09/2015"/>
    <x v="3"/>
    <x v="1"/>
    <x v="5"/>
    <x v="1"/>
    <s v="444442851      "/>
    <x v="23"/>
    <d v="2015-09-15T00:00:00"/>
    <n v="40"/>
    <n v="83.92"/>
    <n v="3356.8"/>
    <s v="SHUNDE, CHINA                                "/>
    <s v="RICA, HUNG (EM)     "/>
    <n v="151389"/>
    <m/>
    <n v="91339"/>
    <n v="100"/>
    <n v="0"/>
    <n v="15"/>
    <s v="RELEASED FOR SHIPMENT         "/>
    <n v="115"/>
    <x v="1"/>
    <s v="ACT"/>
    <x v="1"/>
  </r>
  <r>
    <s v="12/09/2015-18/09/2015"/>
    <x v="3"/>
    <x v="1"/>
    <x v="5"/>
    <x v="1"/>
    <s v="444442860      "/>
    <x v="23"/>
    <d v="2015-09-16T00:00:00"/>
    <n v="40"/>
    <n v="80.42"/>
    <n v="3216.8"/>
    <s v="SHUNDE, CHINA                                "/>
    <s v="RICA,CONNIE (EM)    "/>
    <n v="151413"/>
    <m/>
    <n v="91340"/>
    <n v="100"/>
    <n v="0"/>
    <n v="15"/>
    <s v="RELEASED FOR SHIPMENT         "/>
    <n v="115"/>
    <x v="1"/>
    <s v="ACT"/>
    <x v="1"/>
  </r>
  <r>
    <s v="12/09/2015-18/09/2015"/>
    <x v="3"/>
    <x v="1"/>
    <x v="5"/>
    <x v="1"/>
    <s v="444442861      "/>
    <x v="23"/>
    <d v="2015-09-16T00:00:00"/>
    <n v="40"/>
    <n v="89.87"/>
    <n v="3594.8"/>
    <s v="SHUNDE, CHINA                                "/>
    <s v="CONNIE,HUNG (EM)    "/>
    <n v="151415"/>
    <m/>
    <n v="91341"/>
    <n v="100"/>
    <n v="0"/>
    <n v="15"/>
    <s v="RELEASED FOR SHIPMENT         "/>
    <n v="115"/>
    <x v="1"/>
    <s v="ACT"/>
    <x v="1"/>
  </r>
  <r>
    <s v="12/09/2015-18/09/2015"/>
    <x v="3"/>
    <x v="1"/>
    <x v="5"/>
    <x v="1"/>
    <s v="444442863      "/>
    <x v="23"/>
    <d v="2015-09-16T00:00:00"/>
    <n v="40"/>
    <n v="68.040000000000006"/>
    <n v="2721.6000000000004"/>
    <s v="SHUNDE, CHINA                                "/>
    <s v="RICA, CONNIE (EM)   "/>
    <n v="151417"/>
    <m/>
    <n v="91342"/>
    <n v="100"/>
    <n v="0"/>
    <n v="15"/>
    <s v="RELEASED FOR SHIPMENT         "/>
    <n v="115"/>
    <x v="1"/>
    <s v="ACT"/>
    <x v="1"/>
  </r>
  <r>
    <s v="12/09/2015-18/09/2015"/>
    <x v="3"/>
    <x v="1"/>
    <x v="5"/>
    <x v="1"/>
    <s v="444442864      "/>
    <x v="23"/>
    <d v="2015-09-17T00:00:00"/>
    <n v="35"/>
    <n v="98.13"/>
    <n v="3434.5499999999997"/>
    <s v="SHUNDE, CHINA                                "/>
    <s v="RICA, HUNG (EM)     "/>
    <n v="151442"/>
    <m/>
    <n v="91344"/>
    <n v="100"/>
    <n v="0"/>
    <n v="17.5"/>
    <s v="RELEASED FOR SHIPMENT         "/>
    <n v="117.5"/>
    <x v="1"/>
    <s v="ACT"/>
    <x v="1"/>
  </r>
  <r>
    <s v="12/09/2015-18/09/2015"/>
    <x v="3"/>
    <x v="1"/>
    <x v="5"/>
    <x v="1"/>
    <s v="444442865      "/>
    <x v="23"/>
    <d v="2015-09-17T00:00:00"/>
    <n v="40"/>
    <n v="107.96"/>
    <n v="4318.3999999999996"/>
    <s v="SHUNDE, CHINA                                "/>
    <s v="RICA, HUNG (EM)'    "/>
    <n v="151443"/>
    <m/>
    <n v="91345"/>
    <n v="100"/>
    <n v="0"/>
    <n v="17.5"/>
    <s v="RELEASED FOR SHIPMENT         "/>
    <n v="117.5"/>
    <x v="1"/>
    <s v="ACT"/>
    <x v="1"/>
  </r>
  <r>
    <s v="12/09/2015-18/09/2015"/>
    <x v="3"/>
    <x v="3"/>
    <x v="5"/>
    <x v="1"/>
    <s v="300SSWC        "/>
    <x v="21"/>
    <d v="2015-09-14T00:00:00"/>
    <n v="400"/>
    <n v="0"/>
    <n v="0"/>
    <s v="ZHONGSHAN, CHINA                             "/>
    <s v="DENI (EM)           "/>
    <n v="151334"/>
    <m/>
    <n v="91347"/>
    <n v="200"/>
    <n v="0"/>
    <n v="50"/>
    <s v="REPORT OF SURVEY              "/>
    <n v="250"/>
    <x v="1"/>
    <s v="ACT"/>
    <x v="1"/>
  </r>
  <r>
    <s v="12/09/2015-18/09/2015"/>
    <x v="3"/>
    <x v="3"/>
    <x v="5"/>
    <x v="1"/>
    <s v="U6014W         "/>
    <x v="53"/>
    <d v="2015-09-14T00:00:00"/>
    <n v="170"/>
    <n v="0"/>
    <n v="0"/>
    <s v="ZHONGSHAN, CHINA                             "/>
    <s v="JASON (EM)          "/>
    <n v="151333"/>
    <m/>
    <n v="91348"/>
    <n v="200"/>
    <n v="0"/>
    <n v="50"/>
    <s v="REPORT OF SURVEY              "/>
    <n v="250"/>
    <x v="1"/>
    <s v="ACT"/>
    <x v="1"/>
  </r>
  <r>
    <s v="12/09/2015-18/09/2015"/>
    <x v="3"/>
    <x v="1"/>
    <x v="5"/>
    <x v="1"/>
    <s v="UIM600         "/>
    <x v="22"/>
    <d v="2015-09-15T00:00:00"/>
    <n v="140"/>
    <n v="73.5"/>
    <n v="10290"/>
    <s v="SHUNDE, CHINA                                "/>
    <s v="LILY (EM)           "/>
    <n v="151385"/>
    <m/>
    <n v="91349"/>
    <n v="100"/>
    <n v="0"/>
    <n v="17.5"/>
    <s v="RELEASED FOR SHIPMENT         "/>
    <n v="117.5"/>
    <x v="1"/>
    <s v="ACT"/>
    <x v="1"/>
  </r>
  <r>
    <s v="12/09/2015-18/09/2015"/>
    <x v="3"/>
    <x v="1"/>
    <x v="5"/>
    <x v="1"/>
    <s v="UIM600         "/>
    <x v="22"/>
    <d v="2015-09-15T00:00:00"/>
    <n v="140"/>
    <n v="98"/>
    <n v="13720"/>
    <s v="SHUNDE, CHINA                                "/>
    <s v="LOUISA (EM)         "/>
    <n v="151386"/>
    <m/>
    <n v="91350"/>
    <n v="100"/>
    <n v="0"/>
    <n v="17.5"/>
    <s v="RELEASED FOR SHIPMENT         "/>
    <n v="117.5"/>
    <x v="1"/>
    <s v="ACT"/>
    <x v="1"/>
  </r>
  <r>
    <s v="12/09/2015-18/09/2015"/>
    <x v="3"/>
    <x v="1"/>
    <x v="5"/>
    <x v="1"/>
    <s v="UWM60          "/>
    <x v="22"/>
    <d v="2015-09-16T00:00:00"/>
    <n v="250"/>
    <n v="63.21"/>
    <n v="15802.5"/>
    <s v="SHUNDE, CHINA                                "/>
    <s v="LILY (EM)           "/>
    <n v="151403"/>
    <m/>
    <n v="91351"/>
    <n v="200"/>
    <n v="0"/>
    <n v="35"/>
    <s v="RELEASED FOR SHIPMENT         "/>
    <n v="235"/>
    <x v="1"/>
    <s v="ACT"/>
    <x v="1"/>
  </r>
  <r>
    <s v="12/09/2015-18/09/2015"/>
    <x v="3"/>
    <x v="1"/>
    <x v="5"/>
    <x v="1"/>
    <s v="IDW 604MK2     "/>
    <x v="19"/>
    <d v="2015-09-14T00:00:00"/>
    <n v="170"/>
    <n v="158"/>
    <n v="26860"/>
    <s v="SHUNDE, CHINA                                "/>
    <s v="TRACY, PAUL (DYLAN) "/>
    <n v="151336"/>
    <m/>
    <n v="91352"/>
    <n v="200"/>
    <n v="0"/>
    <n v="35"/>
    <s v="PENDING BUYER'S DECISION      "/>
    <n v="235"/>
    <x v="1"/>
    <s v="ACT"/>
    <x v="1"/>
  </r>
  <r>
    <s v="12/09/2015-18/09/2015"/>
    <x v="3"/>
    <x v="3"/>
    <x v="5"/>
    <x v="1"/>
    <s v="TL55144W       "/>
    <x v="17"/>
    <d v="2015-09-15T00:00:00"/>
    <n v="109"/>
    <n v="0"/>
    <n v="0"/>
    <s v="NANSHA, CHINA                                "/>
    <s v="JASON (EM)          "/>
    <n v="151390"/>
    <m/>
    <n v="91353"/>
    <n v="200"/>
    <n v="0"/>
    <n v="60"/>
    <s v="REPORT OF SURVEY              "/>
    <n v="260"/>
    <x v="1"/>
    <s v="ACT"/>
    <x v="1"/>
  </r>
  <r>
    <s v="12/09/2015-18/09/2015"/>
    <x v="3"/>
    <x v="1"/>
    <x v="5"/>
    <x v="1"/>
    <s v="TF5517S        "/>
    <x v="17"/>
    <d v="2015-09-11T00:00:00"/>
    <n v="76"/>
    <n v="189.4"/>
    <n v="14394.4"/>
    <s v="HEFEI, CHINA                                 "/>
    <s v="JESSICA (EM)        "/>
    <n v="151286"/>
    <m/>
    <n v="91354"/>
    <n v="200"/>
    <n v="0"/>
    <n v="25"/>
    <s v="RELEASED FOR SHIPMENT         "/>
    <n v="225"/>
    <x v="1"/>
    <s v="ACT"/>
    <x v="1"/>
  </r>
  <r>
    <s v="12/09/2015-18/09/2015"/>
    <x v="3"/>
    <x v="3"/>
    <x v="5"/>
    <x v="1"/>
    <s v="L5010W         "/>
    <x v="17"/>
    <d v="2015-09-12T00:00:00"/>
    <n v="264"/>
    <n v="0"/>
    <n v="0"/>
    <s v="HE FEI, CHINA                                "/>
    <s v="CORY, JESSICA (CK)  "/>
    <n v="151298"/>
    <m/>
    <n v="91355"/>
    <n v="200"/>
    <n v="0"/>
    <n v="25"/>
    <s v="REPORT OF SURVEY              "/>
    <n v="225"/>
    <x v="1"/>
    <s v="ACT"/>
    <x v="1"/>
  </r>
  <r>
    <s v="12/09/2015-18/09/2015"/>
    <x v="3"/>
    <x v="3"/>
    <x v="5"/>
    <x v="1"/>
    <s v="R5010W         "/>
    <x v="17"/>
    <d v="2015-09-15T00:00:00"/>
    <n v="264"/>
    <n v="0"/>
    <n v="0"/>
    <s v="HE FEI, CHINA                                "/>
    <s v="CORY (CK)           "/>
    <n v="151365"/>
    <m/>
    <n v="91356"/>
    <n v="400"/>
    <n v="0"/>
    <n v="25"/>
    <s v="REPORT OF SURVEY              "/>
    <n v="425"/>
    <x v="1"/>
    <s v="ACT"/>
    <x v="1"/>
  </r>
  <r>
    <s v="12/09/2015-18/09/2015"/>
    <x v="3"/>
    <x v="1"/>
    <x v="5"/>
    <x v="1"/>
    <s v="TR55122W       "/>
    <x v="17"/>
    <d v="2015-09-16T00:00:00"/>
    <n v="152"/>
    <n v="116.4"/>
    <n v="17692.8"/>
    <s v="HEFEI, CHINA                                 "/>
    <s v="RONNIE (CK)         "/>
    <n v="151401"/>
    <m/>
    <n v="91357"/>
    <n v="200"/>
    <n v="0"/>
    <n v="25"/>
    <s v="RELEASED FOR SHIPMENT         "/>
    <n v="225"/>
    <x v="1"/>
    <s v="ACT"/>
    <x v="1"/>
  </r>
  <r>
    <s v="12/09/2015-18/09/2015"/>
    <x v="3"/>
    <x v="3"/>
    <x v="5"/>
    <x v="1"/>
    <s v="NWLAR50WHT     "/>
    <x v="17"/>
    <d v="2015-09-16T00:00:00"/>
    <n v="264"/>
    <n v="0"/>
    <n v="0"/>
    <s v="HE FEI, CHINA                                "/>
    <s v="CORY (CK)           "/>
    <n v="151408"/>
    <m/>
    <n v="91358"/>
    <n v="200"/>
    <n v="0"/>
    <n v="25"/>
    <s v="REPORT OF SURVEY              "/>
    <n v="225"/>
    <x v="1"/>
    <s v="ACT"/>
    <x v="1"/>
  </r>
  <r>
    <s v="12/09/2015-18/09/2015"/>
    <x v="3"/>
    <x v="3"/>
    <x v="5"/>
    <x v="1"/>
    <s v="R50263W        "/>
    <x v="20"/>
    <d v="2015-09-11T00:00:00"/>
    <n v="274"/>
    <n v="0"/>
    <n v="0"/>
    <s v="NINGBO, CHINA                                "/>
    <s v="JERRY (EM)          "/>
    <n v="151264"/>
    <m/>
    <n v="91359"/>
    <n v="200"/>
    <n v="0"/>
    <n v="35"/>
    <s v="REPORT OF SURVEY              "/>
    <n v="235"/>
    <x v="1"/>
    <s v="ACT"/>
    <x v="1"/>
  </r>
  <r>
    <s v="12/09/2015-18/09/2015"/>
    <x v="3"/>
    <x v="1"/>
    <x v="5"/>
    <x v="1"/>
    <s v="CF150LW        "/>
    <x v="18"/>
    <d v="2015-09-17T00:00:00"/>
    <n v="168"/>
    <n v="105"/>
    <n v="17640"/>
    <s v="QINGDAO, CHINA                               "/>
    <s v="ANDY (CK)           "/>
    <n v="151453"/>
    <m/>
    <n v="91360"/>
    <n v="100"/>
    <n v="22.5"/>
    <n v="270"/>
    <s v="RELEASED FOR SHIPMENT         "/>
    <n v="392.5"/>
    <x v="1"/>
    <s v="ACT"/>
    <x v="1"/>
  </r>
  <r>
    <s v="12/09/2015-18/09/2015"/>
    <x v="3"/>
    <x v="1"/>
    <x v="5"/>
    <x v="1"/>
    <s v="CF100LW        "/>
    <x v="18"/>
    <d v="2015-09-17T00:00:00"/>
    <n v="212"/>
    <n v="89"/>
    <n v="18868"/>
    <s v="QINGDAO, CHINA                               "/>
    <s v="ANDY (CK)           "/>
    <n v="151454"/>
    <m/>
    <n v="91361"/>
    <n v="100"/>
    <n v="22.5"/>
    <n v="10"/>
    <s v="RELEASED FOR SHIPMENT         "/>
    <n v="132.5"/>
    <x v="1"/>
    <s v="ACT"/>
    <x v="1"/>
  </r>
  <r>
    <s v="12/09/2015-18/09/2015"/>
    <x v="3"/>
    <x v="1"/>
    <x v="5"/>
    <x v="1"/>
    <s v="CF250LW        "/>
    <x v="18"/>
    <d v="2015-09-18T00:00:00"/>
    <n v="103"/>
    <n v="135"/>
    <n v="13905"/>
    <s v="QINGDAO, CHINA                               "/>
    <s v="ANDY (EM)           "/>
    <n v="151465"/>
    <m/>
    <n v="91362"/>
    <n v="200"/>
    <n v="45"/>
    <n v="20"/>
    <s v="RELEASED FOR SHIPMENT         "/>
    <n v="265"/>
    <x v="1"/>
    <s v="ACT"/>
    <x v="1"/>
  </r>
  <r>
    <s v="12/09/2015-18/09/2015"/>
    <x v="3"/>
    <x v="3"/>
    <x v="5"/>
    <x v="1"/>
    <s v="NWCOM5012WHT   "/>
    <x v="17"/>
    <d v="2015-09-17T00:00:00"/>
    <n v="176"/>
    <n v="0"/>
    <n v="0"/>
    <s v="HEFEI, CHINA                                 "/>
    <s v="CORY (EM)           "/>
    <n v="151446"/>
    <m/>
    <n v="91423"/>
    <n v="200"/>
    <n v="0"/>
    <n v="25"/>
    <s v="REPORT OF SURVEY              "/>
    <n v="225"/>
    <x v="1"/>
    <s v="ACT"/>
    <x v="1"/>
  </r>
  <r>
    <s v="12/09/2015-18/09/2015"/>
    <x v="3"/>
    <x v="3"/>
    <x v="5"/>
    <x v="1"/>
    <s v="BFZ600         "/>
    <x v="20"/>
    <d v="2015-09-11T00:00:00"/>
    <n v="215"/>
    <n v="0"/>
    <n v="0"/>
    <s v="NINGBO, CHINA                                "/>
    <s v="CORY (EM)           "/>
    <n v="151265"/>
    <m/>
    <n v="91424"/>
    <n v="200"/>
    <n v="0"/>
    <n v="25"/>
    <s v="REPORT OF SURVEY              "/>
    <n v="225"/>
    <x v="1"/>
    <s v="ACT"/>
    <x v="1"/>
  </r>
  <r>
    <s v="19/09/2015-25/09/2015"/>
    <x v="3"/>
    <x v="1"/>
    <x v="5"/>
    <x v="1"/>
    <s v="444442857      "/>
    <x v="23"/>
    <d v="2015-09-24T00:00:00"/>
    <n v="40"/>
    <n v="79.66"/>
    <n v="3186.3999999999996"/>
    <s v="SHUNDE, CHINA                                "/>
    <s v="RICA, HUNG (EM)     "/>
    <n v="151689"/>
    <m/>
    <n v="91579"/>
    <n v="100"/>
    <n v="0"/>
    <n v="15"/>
    <s v="RELEASED FOR SHIPMENT         "/>
    <n v="115"/>
    <x v="1"/>
    <s v="ACT"/>
    <x v="1"/>
  </r>
  <r>
    <s v="19/09/2015-25/09/2015"/>
    <x v="3"/>
    <x v="1"/>
    <x v="5"/>
    <x v="1"/>
    <s v="444442862      "/>
    <x v="23"/>
    <d v="2015-09-24T00:00:00"/>
    <n v="60"/>
    <n v="99.32"/>
    <n v="5959.2"/>
    <s v="SHUNDE, CHINA                                "/>
    <s v="RICA, HUNG (EM)     "/>
    <n v="151692"/>
    <m/>
    <n v="91580"/>
    <n v="100"/>
    <n v="0"/>
    <n v="15"/>
    <s v="RELEASED FOR SHIPMENT         "/>
    <n v="115"/>
    <x v="1"/>
    <s v="ACT"/>
    <x v="1"/>
  </r>
  <r>
    <s v="19/09/2015-25/09/2015"/>
    <x v="3"/>
    <x v="1"/>
    <x v="5"/>
    <x v="1"/>
    <s v="444442867      "/>
    <x v="23"/>
    <d v="2015-09-24T00:00:00"/>
    <n v="35"/>
    <n v="100.97"/>
    <n v="3533.95"/>
    <s v="SHUNDE, CHINA                                "/>
    <s v="RICA, HUNG (EM)     "/>
    <n v="151693"/>
    <m/>
    <n v="91581"/>
    <n v="100"/>
    <n v="0"/>
    <n v="15"/>
    <s v="RELEASED FOR SHIPMENT         "/>
    <n v="115"/>
    <x v="1"/>
    <s v="ACT"/>
    <x v="1"/>
  </r>
  <r>
    <s v="19/09/2015-25/09/2015"/>
    <x v="3"/>
    <x v="3"/>
    <x v="5"/>
    <x v="1"/>
    <s v="444442851      "/>
    <x v="23"/>
    <d v="2015-09-24T00:00:00"/>
    <n v="272"/>
    <n v="0"/>
    <n v="0"/>
    <s v="SHUNDE, CHINA                                "/>
    <s v="JASON (EM)          "/>
    <n v="151694"/>
    <m/>
    <n v="91583"/>
    <n v="200"/>
    <n v="0"/>
    <n v="35"/>
    <s v="REPORT OF SURVEY              "/>
    <n v="235"/>
    <x v="1"/>
    <s v="ACT"/>
    <x v="1"/>
  </r>
  <r>
    <s v="19/09/2015-25/09/2015"/>
    <x v="3"/>
    <x v="3"/>
    <x v="5"/>
    <x v="1"/>
    <s v="TL55144W       "/>
    <x v="17"/>
    <d v="2015-09-21T00:00:00"/>
    <n v="112"/>
    <n v="0"/>
    <n v="0"/>
    <s v="NANSHA, CHINA                                "/>
    <s v="JASON (EM)          "/>
    <n v="151588"/>
    <m/>
    <n v="91584"/>
    <n v="200"/>
    <n v="0"/>
    <n v="60"/>
    <s v="REPORT OF SURVEY              "/>
    <n v="260"/>
    <x v="1"/>
    <s v="ACT"/>
    <x v="1"/>
  </r>
  <r>
    <s v="19/09/2015-25/09/2015"/>
    <x v="3"/>
    <x v="3"/>
    <x v="5"/>
    <x v="1"/>
    <s v="NWCOM5015WHT   "/>
    <x v="17"/>
    <d v="2015-09-18T00:00:00"/>
    <n v="116"/>
    <n v="0"/>
    <n v="0"/>
    <s v="HEFEI, CHINA                                 "/>
    <s v="CORY (CK)           "/>
    <n v="151476"/>
    <m/>
    <n v="91585"/>
    <n v="200"/>
    <n v="0"/>
    <n v="25"/>
    <s v="REPORT OF SURVEY              "/>
    <n v="225"/>
    <x v="1"/>
    <s v="ACT"/>
    <x v="1"/>
  </r>
  <r>
    <s v="19/09/2015-25/09/2015"/>
    <x v="3"/>
    <x v="3"/>
    <x v="5"/>
    <x v="1"/>
    <s v="NWLAR50WHT     "/>
    <x v="17"/>
    <d v="2015-09-19T00:00:00"/>
    <n v="264"/>
    <n v="0"/>
    <n v="0"/>
    <s v="HEFEI, CHINA                                 "/>
    <s v="CORY (EM)           "/>
    <n v="151513"/>
    <m/>
    <n v="91586"/>
    <n v="200"/>
    <n v="0"/>
    <n v="25"/>
    <s v="REPORT OF SURVEY              "/>
    <n v="225"/>
    <x v="1"/>
    <s v="ACT"/>
    <x v="1"/>
  </r>
  <r>
    <s v="19/09/2015-25/09/2015"/>
    <x v="3"/>
    <x v="3"/>
    <x v="5"/>
    <x v="1"/>
    <s v="R5511W         "/>
    <x v="17"/>
    <d v="2015-09-22T00:00:00"/>
    <n v="236"/>
    <n v="0"/>
    <n v="0"/>
    <s v="HE FEI, CHINA                                "/>
    <s v="CORY, JESSICA (CK)  "/>
    <n v="151609"/>
    <m/>
    <n v="91587"/>
    <n v="400"/>
    <n v="0"/>
    <n v="25"/>
    <s v="REPORT OF SURVEY              "/>
    <n v="425"/>
    <x v="1"/>
    <s v="ACT"/>
    <x v="1"/>
  </r>
  <r>
    <s v="19/09/2015-25/09/2015"/>
    <x v="3"/>
    <x v="3"/>
    <x v="5"/>
    <x v="1"/>
    <s v="LAR55WHT       "/>
    <x v="17"/>
    <d v="2015-09-23T00:00:00"/>
    <n v="236"/>
    <n v="0"/>
    <n v="0"/>
    <s v="HE FEI, CHINA                                "/>
    <s v="RONNIE, JESSICA (EM)"/>
    <n v="151644"/>
    <m/>
    <n v="91588"/>
    <n v="400"/>
    <n v="0"/>
    <n v="25"/>
    <s v="REPORT OF SURVEY              "/>
    <n v="425"/>
    <x v="1"/>
    <s v="ACT"/>
    <x v="1"/>
  </r>
  <r>
    <s v="19/09/2015-25/09/2015"/>
    <x v="3"/>
    <x v="3"/>
    <x v="5"/>
    <x v="1"/>
    <s v="U5010W         "/>
    <x v="17"/>
    <d v="2015-09-24T00:00:00"/>
    <n v="264"/>
    <n v="0"/>
    <n v="0"/>
    <s v="HE FEI, CHINA                                "/>
    <s v="RONNIE (CK)         "/>
    <n v="151706"/>
    <m/>
    <n v="91589"/>
    <n v="400"/>
    <n v="0"/>
    <n v="25"/>
    <s v="REPORT OF SURVEY              "/>
    <n v="425"/>
    <x v="1"/>
    <s v="ACT"/>
    <x v="1"/>
  </r>
  <r>
    <s v="19/09/2015-25/09/2015"/>
    <x v="3"/>
    <x v="3"/>
    <x v="5"/>
    <x v="1"/>
    <s v="L50263W        "/>
    <x v="20"/>
    <d v="2015-09-18T00:00:00"/>
    <n v="274"/>
    <n v="0"/>
    <n v="0"/>
    <s v="CIXI, CHINA                                  "/>
    <s v="JERRY (CK)          "/>
    <n v="151477"/>
    <m/>
    <n v="91590"/>
    <n v="200"/>
    <n v="0"/>
    <n v="35"/>
    <s v="REPORT OF SURVEY              "/>
    <n v="235"/>
    <x v="1"/>
    <s v="ACT"/>
    <x v="1"/>
  </r>
  <r>
    <s v="19/09/2015-25/09/2015"/>
    <x v="3"/>
    <x v="1"/>
    <x v="5"/>
    <x v="1"/>
    <s v="R50263W        "/>
    <x v="20"/>
    <d v="2015-09-23T00:00:00"/>
    <n v="548"/>
    <n v="73"/>
    <n v="40004"/>
    <s v="CIXI, CHINA                                  "/>
    <s v="JERRY (DYLAN)       "/>
    <n v="151643"/>
    <m/>
    <n v="91591"/>
    <n v="200"/>
    <n v="0"/>
    <n v="35"/>
    <s v="RELEASED FOR SHIPMENT         "/>
    <n v="235"/>
    <x v="1"/>
    <s v="ACT"/>
    <x v="1"/>
  </r>
  <r>
    <s v="19/09/2015-25/09/2015"/>
    <x v="3"/>
    <x v="3"/>
    <x v="5"/>
    <x v="1"/>
    <s v="NWLF600        "/>
    <x v="20"/>
    <d v="2015-09-23T00:00:00"/>
    <n v="212"/>
    <n v="0"/>
    <n v="0"/>
    <s v="HE FEI, CHINA                                "/>
    <s v="CORY (EM)           "/>
    <n v="151647"/>
    <m/>
    <n v="91592"/>
    <n v="200"/>
    <n v="0"/>
    <n v="25"/>
    <s v="REPORT OF SURVEY              "/>
    <n v="225"/>
    <x v="1"/>
    <s v="ACT"/>
    <x v="1"/>
  </r>
  <r>
    <s v="19/09/2015-25/09/2015"/>
    <x v="3"/>
    <x v="3"/>
    <x v="5"/>
    <x v="1"/>
    <s v="CF150LW        "/>
    <x v="18"/>
    <d v="2015-09-19T00:00:00"/>
    <n v="168"/>
    <n v="0"/>
    <n v="0"/>
    <s v="QINGDAO, CHINA                               "/>
    <s v="ANDY (EM)           "/>
    <n v="151509"/>
    <m/>
    <n v="91595"/>
    <n v="200"/>
    <n v="45"/>
    <n v="280"/>
    <s v="REPORT OF SURVEY              "/>
    <n v="525"/>
    <x v="1"/>
    <s v="ACT"/>
    <x v="1"/>
  </r>
  <r>
    <s v="19/09/2015-25/09/2015"/>
    <x v="3"/>
    <x v="3"/>
    <x v="5"/>
    <x v="1"/>
    <s v="CF250LW        "/>
    <x v="18"/>
    <d v="2015-09-21T00:00:00"/>
    <n v="103"/>
    <n v="0"/>
    <n v="0"/>
    <s v="NING BO, CHINA                               "/>
    <s v="ANDY (EM)           "/>
    <n v="151554"/>
    <m/>
    <n v="91596"/>
    <n v="200"/>
    <n v="45"/>
    <n v="20"/>
    <s v="REPORT OF SURVEY              "/>
    <n v="265"/>
    <x v="1"/>
    <s v="ACT"/>
    <x v="1"/>
  </r>
  <r>
    <s v="19/09/2015-25/09/2015"/>
    <x v="3"/>
    <x v="1"/>
    <x v="5"/>
    <x v="1"/>
    <s v="CF150LW        "/>
    <x v="18"/>
    <d v="2015-09-23T00:00:00"/>
    <n v="115"/>
    <n v="105"/>
    <n v="12075"/>
    <s v="QINGDAO, CHINA                               "/>
    <s v="ANDY (CK)           "/>
    <n v="151650"/>
    <m/>
    <n v="91597"/>
    <n v="100"/>
    <n v="22.5"/>
    <n v="10"/>
    <s v="RELEASED FOR SHIPMENT         "/>
    <n v="132.5"/>
    <x v="1"/>
    <s v="ACT"/>
    <x v="1"/>
  </r>
  <r>
    <s v="19/09/2015-25/09/2015"/>
    <x v="3"/>
    <x v="1"/>
    <x v="5"/>
    <x v="1"/>
    <s v="CF100LW        "/>
    <x v="18"/>
    <d v="2015-09-23T00:00:00"/>
    <n v="212"/>
    <n v="89"/>
    <n v="18868"/>
    <s v="QINGDAO, CHINA                               "/>
    <s v="ANDY (DYLAN)        "/>
    <n v="151651"/>
    <m/>
    <n v="91598"/>
    <n v="100"/>
    <n v="22.5"/>
    <n v="10"/>
    <s v="RELEASED FOR SHIPMENT         "/>
    <n v="132.5"/>
    <x v="1"/>
    <s v="ACT"/>
    <x v="1"/>
  </r>
  <r>
    <s v="19/09/2015-25/09/2015"/>
    <x v="3"/>
    <x v="1"/>
    <x v="5"/>
    <x v="1"/>
    <s v="CF250LW        "/>
    <x v="18"/>
    <d v="2015-09-25T00:00:00"/>
    <n v="89"/>
    <n v="135"/>
    <n v="12015"/>
    <s v="QINGDAO, CHINA                               "/>
    <s v="ANDY (EM)           "/>
    <n v="151728"/>
    <m/>
    <n v="91599"/>
    <n v="200"/>
    <n v="45"/>
    <n v="20"/>
    <s v="RELEASED FOR SHIPMENT         "/>
    <n v="265"/>
    <x v="1"/>
    <s v="ACT"/>
    <x v="1"/>
  </r>
  <r>
    <s v="26/09/2015-30/09/2015"/>
    <x v="3"/>
    <x v="1"/>
    <x v="5"/>
    <x v="1"/>
    <s v="444442836      "/>
    <x v="23"/>
    <d v="2015-09-25T00:00:00"/>
    <n v="40"/>
    <n v="68.040000000000006"/>
    <n v="2721.6000000000004"/>
    <s v="SHUN DE, CHINA                               "/>
    <s v="RICA (DYLAN)        "/>
    <n v="151754"/>
    <m/>
    <n v="91659"/>
    <n v="100"/>
    <n v="0"/>
    <n v="15"/>
    <s v="RELEASED FOR SHIPMENT         "/>
    <n v="115"/>
    <x v="1"/>
    <s v="ACT"/>
    <x v="1"/>
  </r>
  <r>
    <s v="26/09/2015-30/09/2015"/>
    <x v="3"/>
    <x v="1"/>
    <x v="5"/>
    <x v="1"/>
    <s v="444442840      "/>
    <x v="23"/>
    <d v="2015-09-25T00:00:00"/>
    <n v="40"/>
    <n v="74.66"/>
    <n v="2986.3999999999996"/>
    <s v="SHUNDE, CHINA                                "/>
    <s v="RICA (DYLAN)        "/>
    <n v="151755"/>
    <m/>
    <n v="91660"/>
    <n v="100"/>
    <n v="0"/>
    <n v="15"/>
    <s v="REJECTED FOR SHIPMENT         "/>
    <n v="115"/>
    <x v="1"/>
    <s v="ACT"/>
    <x v="1"/>
  </r>
  <r>
    <s v="26/09/2015-30/09/2015"/>
    <x v="3"/>
    <x v="1"/>
    <x v="5"/>
    <x v="1"/>
    <s v="444442839      "/>
    <x v="23"/>
    <d v="2015-09-25T00:00:00"/>
    <n v="40"/>
    <n v="68.040000000000006"/>
    <n v="2721.6000000000004"/>
    <s v="SHUN DE, CHINA                               "/>
    <s v="RICA (DYLAN)        "/>
    <n v="151756"/>
    <m/>
    <n v="91661"/>
    <n v="100"/>
    <n v="0"/>
    <n v="15"/>
    <s v="RELEASED FOR SHIPMENT         "/>
    <n v="115"/>
    <x v="1"/>
    <s v="ACT"/>
    <x v="1"/>
  </r>
  <r>
    <s v="26/09/2015-30/09/2015"/>
    <x v="3"/>
    <x v="3"/>
    <x v="5"/>
    <x v="1"/>
    <s v="444442852      "/>
    <x v="23"/>
    <d v="2015-09-30T00:00:00"/>
    <n v="361"/>
    <n v="0"/>
    <n v="0"/>
    <s v="SHUNDE, CHINA                                "/>
    <s v="JASON (EM)          "/>
    <n v="151945"/>
    <m/>
    <n v="91663"/>
    <n v="200"/>
    <n v="0"/>
    <n v="35"/>
    <s v="REPORT OF SURVEY              "/>
    <n v="235"/>
    <x v="1"/>
    <s v="ACT"/>
    <x v="1"/>
  </r>
  <r>
    <s v="26/09/2015-30/09/2015"/>
    <x v="3"/>
    <x v="3"/>
    <x v="5"/>
    <x v="1"/>
    <s v="600SSWC        "/>
    <x v="21"/>
    <d v="2015-09-29T00:00:00"/>
    <n v="216"/>
    <n v="0"/>
    <n v="0"/>
    <s v="ZHONGSHAN, CHINA                             "/>
    <s v="DEMI (EM)           "/>
    <n v="151880"/>
    <m/>
    <n v="91664"/>
    <n v="200"/>
    <n v="0"/>
    <n v="50"/>
    <s v="PENDING BUYER'S DECISION"/>
    <n v="250"/>
    <x v="1"/>
    <s v="ACT"/>
    <x v="1"/>
  </r>
  <r>
    <s v="26/09/2015-30/09/2015"/>
    <x v="3"/>
    <x v="1"/>
    <x v="5"/>
    <x v="1"/>
    <s v="S450DW         "/>
    <x v="19"/>
    <d v="2015-09-26T00:00:00"/>
    <n v="124"/>
    <n v="152"/>
    <n v="18848"/>
    <s v="SHUNDE, CHINA                                "/>
    <s v="PAUL (DYLAN)        "/>
    <n v="151775"/>
    <m/>
    <n v="91665"/>
    <n v="100"/>
    <n v="0"/>
    <n v="17.5"/>
    <s v="RELEASED FOR SHIPMENT         "/>
    <n v="117.5"/>
    <x v="1"/>
    <s v="ACT"/>
    <x v="1"/>
  </r>
  <r>
    <s v="26/09/2015-30/09/2015"/>
    <x v="3"/>
    <x v="1"/>
    <x v="5"/>
    <x v="1"/>
    <s v="DW60MK2        "/>
    <x v="19"/>
    <d v="2015-09-26T00:00:00"/>
    <n v="170"/>
    <n v="158"/>
    <n v="26860"/>
    <s v="SHUNDE, CHINA                                "/>
    <s v="JULIE (DYLAN)       "/>
    <n v="151776"/>
    <m/>
    <n v="91666"/>
    <n v="134.30000000000001"/>
    <n v="0"/>
    <n v="17.5"/>
    <s v="RELEASED FOR SHIPMENT         "/>
    <n v="151.80000000000001"/>
    <x v="1"/>
    <s v="ACT"/>
    <x v="1"/>
  </r>
  <r>
    <s v="26/09/2015-30/09/2015"/>
    <x v="3"/>
    <x v="1"/>
    <x v="5"/>
    <x v="1"/>
    <s v="SIMW60         "/>
    <x v="22"/>
    <d v="2015-09-30T00:00:00"/>
    <n v="140"/>
    <n v="98"/>
    <n v="13720"/>
    <s v="SHUNDE, CHINA                                "/>
    <s v="CELIA (EM)          "/>
    <n v="151922"/>
    <m/>
    <n v="91667"/>
    <n v="100"/>
    <n v="0"/>
    <n v="17.5"/>
    <s v="PENDING BUYER'S DECISION      "/>
    <n v="117.5"/>
    <x v="1"/>
    <s v="ACT"/>
    <x v="1"/>
  </r>
  <r>
    <s v="26/09/2015-30/09/2015"/>
    <x v="3"/>
    <x v="1"/>
    <x v="5"/>
    <x v="1"/>
    <s v="444443163      "/>
    <x v="22"/>
    <d v="2015-09-30T00:00:00"/>
    <n v="96"/>
    <n v="225.6"/>
    <n v="21657.599999999999"/>
    <s v="SHUNDE, CHINA                                "/>
    <s v="PAUL (EM)           "/>
    <n v="151924"/>
    <m/>
    <n v="91668"/>
    <n v="108.3"/>
    <n v="0"/>
    <n v="17.5"/>
    <s v="RELEASED FOR SHIPMENT         "/>
    <n v="125.8"/>
    <x v="1"/>
    <s v="ACT"/>
    <x v="1"/>
  </r>
  <r>
    <s v="26/09/2015-30/09/2015"/>
    <x v="3"/>
    <x v="3"/>
    <x v="5"/>
    <x v="1"/>
    <s v="T50122W        "/>
    <x v="17"/>
    <d v="2015-09-28T00:00:00"/>
    <n v="175"/>
    <n v="0"/>
    <n v="0"/>
    <s v="NANSHA, CHINA                                "/>
    <s v="PAUL (EM)           "/>
    <n v="151788"/>
    <m/>
    <n v="91669"/>
    <n v="200"/>
    <n v="0"/>
    <n v="60"/>
    <s v="REPORT OF SURVEY              "/>
    <n v="260"/>
    <x v="1"/>
    <s v="ACT"/>
    <x v="1"/>
  </r>
  <r>
    <s v="26/09/2015-30/09/2015"/>
    <x v="3"/>
    <x v="3"/>
    <x v="5"/>
    <x v="1"/>
    <s v="NWCF142LWHT    "/>
    <x v="17"/>
    <d v="2015-09-25T00:00:00"/>
    <n v="195"/>
    <n v="0"/>
    <n v="0"/>
    <s v="HE FEI, CHINA                                "/>
    <s v="CORY (CK)           "/>
    <n v="151750"/>
    <m/>
    <n v="91670"/>
    <n v="400"/>
    <n v="0"/>
    <n v="25"/>
    <s v="REPORT OF SURVEY              "/>
    <n v="425"/>
    <x v="1"/>
    <s v="ACT"/>
    <x v="1"/>
  </r>
  <r>
    <s v="26/09/2015-30/09/2015"/>
    <x v="3"/>
    <x v="3"/>
    <x v="5"/>
    <x v="1"/>
    <s v="TF5517W        "/>
    <x v="17"/>
    <d v="2015-09-26T00:00:00"/>
    <n v="199"/>
    <n v="0"/>
    <n v="0"/>
    <s v="HE FEI, CHINA                                "/>
    <s v="SIMON (EM)          "/>
    <n v="151789"/>
    <m/>
    <n v="91671"/>
    <n v="400"/>
    <n v="0"/>
    <n v="25"/>
    <s v="REPORT OF SURVEY              "/>
    <n v="425"/>
    <x v="1"/>
    <s v="ACT"/>
    <x v="1"/>
  </r>
  <r>
    <s v="26/09/2015-30/09/2015"/>
    <x v="3"/>
    <x v="3"/>
    <x v="5"/>
    <x v="1"/>
    <s v="NW FRZ55WHT    "/>
    <x v="17"/>
    <d v="2015-09-28T00:00:00"/>
    <n v="236"/>
    <n v="0"/>
    <n v="0"/>
    <s v="HE FEI, CHINA                                "/>
    <s v="CORY (CK)           "/>
    <n v="151837"/>
    <m/>
    <n v="91672"/>
    <n v="200"/>
    <n v="0"/>
    <n v="25"/>
    <s v="REPORT OF SURVEY              "/>
    <n v="225"/>
    <x v="1"/>
    <s v="ACT"/>
    <x v="1"/>
  </r>
  <r>
    <s v="26/09/2015-30/09/2015"/>
    <x v="3"/>
    <x v="1"/>
    <x v="5"/>
    <x v="1"/>
    <s v="TF55153W       "/>
    <x v="20"/>
    <d v="2015-09-25T00:00:00"/>
    <n v="109"/>
    <n v="168.07"/>
    <n v="18319.63"/>
    <s v="CIXI, CHINA                                  "/>
    <s v="PHONE (CK)          "/>
    <n v="151730"/>
    <m/>
    <n v="91673"/>
    <n v="200"/>
    <n v="0"/>
    <n v="35"/>
    <s v="RELEASED FOR SHIPMENT         "/>
    <n v="235"/>
    <x v="1"/>
    <s v="ACT"/>
    <x v="1"/>
  </r>
  <r>
    <s v="26/09/2015-30/09/2015"/>
    <x v="3"/>
    <x v="3"/>
    <x v="5"/>
    <x v="1"/>
    <s v="TF55153W       "/>
    <x v="20"/>
    <d v="2015-09-25T00:00:00"/>
    <n v="109"/>
    <n v="0"/>
    <n v="0"/>
    <s v="CIXI, CHINA                                  "/>
    <s v="JERRY (CK)          "/>
    <n v="151732"/>
    <m/>
    <n v="91674"/>
    <n v="200"/>
    <n v="0"/>
    <n v="35"/>
    <s v="REPORT OF SURVEY              "/>
    <n v="235"/>
    <x v="1"/>
    <s v="ACT"/>
    <x v="1"/>
  </r>
  <r>
    <s v="26/09/2015-30/09/2015"/>
    <x v="3"/>
    <x v="3"/>
    <x v="5"/>
    <x v="1"/>
    <s v="TS55184W       "/>
    <x v="58"/>
    <d v="2015-09-26T00:00:00"/>
    <n v="152"/>
    <n v="0"/>
    <n v="0"/>
    <s v="GUANGZHOU, CHINA                             "/>
    <s v="JASON (DYLAN)       "/>
    <n v="151774"/>
    <m/>
    <n v="91675"/>
    <n v="200"/>
    <n v="0"/>
    <n v="90"/>
    <s v="REPORT OF SURVEY              "/>
    <n v="290"/>
    <x v="1"/>
    <s v="ACT"/>
    <x v="1"/>
  </r>
  <r>
    <s v="26/09/2015-30/09/2015"/>
    <x v="3"/>
    <x v="3"/>
    <x v="5"/>
    <x v="1"/>
    <s v="CF100LW        "/>
    <x v="18"/>
    <d v="2015-09-29T00:00:00"/>
    <n v="212"/>
    <n v="0"/>
    <n v="0"/>
    <s v="QINGDAO, CHINA                               "/>
    <s v="ANDY (EM)           "/>
    <n v="151866"/>
    <m/>
    <n v="91676"/>
    <n v="200"/>
    <n v="45"/>
    <n v="20"/>
    <s v="REPORT OF SURVEY              "/>
    <n v="265"/>
    <x v="1"/>
    <s v="ACT"/>
    <x v="1"/>
  </r>
  <r>
    <s v="01/09/2015-04/09/2015"/>
    <x v="2"/>
    <x v="1"/>
    <x v="5"/>
    <x v="1"/>
    <s v="DXUF30TN       "/>
    <x v="54"/>
    <d v="2015-09-02T00:00:00"/>
    <n v="5544"/>
    <n v="16.3"/>
    <n v="90367.2"/>
    <s v="HUIZHOU, CHINA                               "/>
    <s v="JASON, ZITA (EM)    "/>
    <n v="150954"/>
    <m/>
    <n v="91136"/>
    <n v="451.8"/>
    <n v="0"/>
    <n v="65"/>
    <s v="RELEASED FOR SHIPMENT         "/>
    <n v="516.79999999999995"/>
    <x v="2"/>
    <s v="ACT"/>
    <x v="1"/>
  </r>
  <r>
    <s v="01/09/2015-04/09/2015"/>
    <x v="2"/>
    <x v="1"/>
    <x v="5"/>
    <x v="1"/>
    <s v="DXSTG25        "/>
    <x v="16"/>
    <d v="2015-09-02T00:00:00"/>
    <n v="2720"/>
    <n v="47"/>
    <n v="127840"/>
    <s v="SHENZHEN, CHINA                              "/>
    <s v="ANN,FIONA (AS)      "/>
    <n v="150957"/>
    <m/>
    <n v="91137"/>
    <n v="639.20000000000005"/>
    <n v="0"/>
    <n v="40"/>
    <s v="RELEASED FOR SHIPMENT         "/>
    <n v="679.2"/>
    <x v="2"/>
    <s v="ACT"/>
    <x v="1"/>
  </r>
  <r>
    <s v="01/09/2015-04/09/2015"/>
    <x v="2"/>
    <x v="1"/>
    <x v="5"/>
    <x v="1"/>
    <s v="BS1801S        "/>
    <x v="12"/>
    <d v="2015-09-01T00:00:00"/>
    <n v="2336"/>
    <n v="16.18"/>
    <n v="37796.479999999996"/>
    <s v="NINGBO, CHINA                                "/>
    <s v="ALAN (EM)           "/>
    <n v="150936"/>
    <m/>
    <n v="91138"/>
    <n v="200"/>
    <n v="0"/>
    <n v="30"/>
    <s v="RELEASED FOR SHIPMENT         "/>
    <n v="230"/>
    <x v="2"/>
    <s v="ACT"/>
    <x v="1"/>
  </r>
  <r>
    <s v="01/09/2015-04/09/2015"/>
    <x v="2"/>
    <x v="1"/>
    <x v="5"/>
    <x v="1"/>
    <s v="0596181-RICHEN "/>
    <x v="12"/>
    <d v="2015-09-01T00:00:00"/>
    <n v="897"/>
    <n v="154.96"/>
    <n v="138999.12"/>
    <s v="NINGBO, CHINA                                "/>
    <s v="PERRY, SIMON (EM)   "/>
    <n v="150937"/>
    <m/>
    <n v="91139"/>
    <n v="695"/>
    <n v="0"/>
    <n v="30"/>
    <s v="RELEASED FOR SHIPMENT         "/>
    <n v="725"/>
    <x v="2"/>
    <s v="ACT"/>
    <x v="1"/>
  </r>
  <r>
    <s v="01/09/2015-04/09/2015"/>
    <x v="2"/>
    <x v="1"/>
    <x v="5"/>
    <x v="1"/>
    <s v="05961XX        "/>
    <x v="12"/>
    <d v="2015-09-02T00:00:00"/>
    <n v="342"/>
    <n v="159.06"/>
    <n v="54398.520000000004"/>
    <s v="NING BO, CHINA                               "/>
    <s v="PERRY (DYLAN)       "/>
    <n v="150971"/>
    <m/>
    <n v="91140"/>
    <n v="272"/>
    <n v="0"/>
    <n v="30"/>
    <s v="REJECTED FOR SHIPMENT         "/>
    <n v="302"/>
    <x v="2"/>
    <s v="ACT"/>
    <x v="1"/>
  </r>
  <r>
    <s v="01/09/2015-04/09/2015"/>
    <x v="2"/>
    <x v="1"/>
    <x v="5"/>
    <x v="1"/>
    <s v="05940XX        "/>
    <x v="12"/>
    <d v="2015-09-02T00:00:00"/>
    <n v="408"/>
    <n v="128.78"/>
    <n v="52542.239999999998"/>
    <s v="NING BO, CHINA                               "/>
    <s v="ALAN (DYLAN)        "/>
    <n v="150972"/>
    <m/>
    <n v="91141"/>
    <n v="262.7"/>
    <n v="0"/>
    <n v="30"/>
    <s v="RELEASED FOR SHIPMENT         "/>
    <n v="292.7"/>
    <x v="2"/>
    <s v="ACT"/>
    <x v="1"/>
  </r>
  <r>
    <s v="01/09/2015-04/09/2015"/>
    <x v="2"/>
    <x v="1"/>
    <x v="5"/>
    <x v="1"/>
    <s v="CDE2TI         "/>
    <x v="13"/>
    <d v="2015-09-01T00:00:00"/>
    <n v="1620"/>
    <n v="49.67"/>
    <n v="80465.400000000009"/>
    <s v="CIXI, CHINA                                  "/>
    <s v="PHONE (CK)          "/>
    <n v="150928"/>
    <m/>
    <n v="91142"/>
    <n v="402.3"/>
    <n v="0"/>
    <n v="35"/>
    <s v="RELEASED FOR SHIPMENT         "/>
    <n v="437.3"/>
    <x v="2"/>
    <s v="ACT"/>
    <x v="1"/>
  </r>
  <r>
    <s v="01/09/2015-04/09/2015"/>
    <x v="2"/>
    <x v="1"/>
    <x v="5"/>
    <x v="1"/>
    <s v="CFP3873C-EU-D  "/>
    <x v="14"/>
    <d v="2015-09-01T00:00:00"/>
    <n v="65"/>
    <n v="121.98"/>
    <n v="7928.7"/>
    <s v="NINGBO, CHINA                                "/>
    <s v="JOYCE (CK)          "/>
    <n v="150925"/>
    <m/>
    <n v="91144"/>
    <n v="80"/>
    <n v="0"/>
    <n v="15"/>
    <s v="RELEASED FOR SHIPMENT         "/>
    <n v="95"/>
    <x v="2"/>
    <s v="ACT"/>
    <x v="1"/>
  </r>
  <r>
    <s v="01/09/2015-04/09/2015"/>
    <x v="2"/>
    <x v="1"/>
    <x v="5"/>
    <x v="1"/>
    <s v="SKG20BLN       "/>
    <x v="14"/>
    <d v="2015-09-01T00:00:00"/>
    <n v="315"/>
    <n v="99.88"/>
    <n v="31462.199999999997"/>
    <s v="NING BO, CHINA                               "/>
    <s v="SIMON, SUNNY (CK)   "/>
    <n v="150927"/>
    <m/>
    <n v="91145"/>
    <n v="160"/>
    <n v="0"/>
    <n v="15"/>
    <s v="RELEASED FOR SHIPMENT         "/>
    <n v="175"/>
    <x v="2"/>
    <s v="ACT"/>
    <x v="1"/>
  </r>
  <r>
    <s v="01/09/2015-04/09/2015"/>
    <x v="2"/>
    <x v="1"/>
    <x v="5"/>
    <x v="1"/>
    <s v="CFP3842BW-EU-EW"/>
    <x v="14"/>
    <d v="2015-09-02T00:00:00"/>
    <n v="65"/>
    <n v="125.76"/>
    <n v="8174.4000000000005"/>
    <s v="NING BO, CHINA                               "/>
    <s v="JOYCE (CK)          "/>
    <n v="150977"/>
    <m/>
    <n v="91146"/>
    <n v="80"/>
    <n v="0"/>
    <n v="15"/>
    <s v="RELEASED FOR SHIPMENT         "/>
    <n v="95"/>
    <x v="2"/>
    <s v="ACT"/>
    <x v="1"/>
  </r>
  <r>
    <s v="01/09/2015-04/09/2015"/>
    <x v="2"/>
    <x v="1"/>
    <x v="5"/>
    <x v="1"/>
    <s v="VER20          "/>
    <x v="14"/>
    <d v="2015-09-02T00:00:00"/>
    <n v="88"/>
    <n v="200.43"/>
    <n v="17637.84"/>
    <s v="NING BO, CHINA                               "/>
    <s v="JOYCE (CK)          "/>
    <n v="150978"/>
    <m/>
    <n v="91147"/>
    <n v="88.2"/>
    <n v="0"/>
    <n v="15"/>
    <s v="RELEASED FOR SHIPMENT         "/>
    <n v="103.2"/>
    <x v="2"/>
    <s v="ACT"/>
    <x v="1"/>
  </r>
  <r>
    <s v="05/09/2015-11/09/2015"/>
    <x v="2"/>
    <x v="1"/>
    <x v="5"/>
    <x v="1"/>
    <s v="05961X1        "/>
    <x v="12"/>
    <d v="2015-09-09T00:00:00"/>
    <n v="300"/>
    <n v="162.06"/>
    <n v="48618"/>
    <s v="NINGBO, CHINA                                "/>
    <s v="PERRY, ALAN (EM)    "/>
    <n v="151188"/>
    <m/>
    <n v="91231"/>
    <n v="243.1"/>
    <n v="0"/>
    <n v="60"/>
    <s v="RELEASED FOR SHIPMENT         "/>
    <n v="303.10000000000002"/>
    <x v="2"/>
    <s v="ACT"/>
    <x v="1"/>
  </r>
  <r>
    <s v="05/09/2015-11/09/2015"/>
    <x v="2"/>
    <x v="1"/>
    <x v="5"/>
    <x v="1"/>
    <s v="FTE20          "/>
    <x v="15"/>
    <d v="2015-09-10T00:00:00"/>
    <n v="1340"/>
    <n v="90.6"/>
    <n v="121403.99999999999"/>
    <s v="ZHONGSHAN, CHINA                             "/>
    <s v="LOUISA, JOEY        "/>
    <n v="151219"/>
    <m/>
    <n v="91234"/>
    <n v="607"/>
    <n v="0"/>
    <n v="50"/>
    <s v="RELEASED FOR SHIPMENT         "/>
    <n v="657"/>
    <x v="2"/>
    <s v="ACT"/>
    <x v="1"/>
  </r>
  <r>
    <s v="05/09/2015-11/09/2015"/>
    <x v="2"/>
    <x v="1"/>
    <x v="5"/>
    <x v="1"/>
    <s v="OFRC20N        "/>
    <x v="13"/>
    <d v="2015-09-04T00:00:00"/>
    <n v="2058"/>
    <n v="28.38"/>
    <n v="58406.04"/>
    <s v="CIXI, CHINA                                  "/>
    <m/>
    <n v="151009"/>
    <m/>
    <n v="91235"/>
    <n v="292"/>
    <n v="0"/>
    <n v="17.5"/>
    <s v="RELEASED FOR SHIPMENT         "/>
    <n v="309.5"/>
    <x v="2"/>
    <s v="ACT"/>
    <x v="1"/>
  </r>
  <r>
    <s v="05/09/2015-11/09/2015"/>
    <x v="2"/>
    <x v="1"/>
    <x v="5"/>
    <x v="1"/>
    <s v="OFRC20TIN      "/>
    <x v="13"/>
    <d v="2015-09-04T00:00:00"/>
    <n v="1528"/>
    <n v="28.38"/>
    <n v="43364.639999999999"/>
    <s v="NINGBO, CHINA                                "/>
    <s v="PHONE (EM)          "/>
    <n v="151010"/>
    <m/>
    <n v="91236"/>
    <n v="216.8"/>
    <n v="0"/>
    <n v="17.5"/>
    <s v="RELEASED FOR SHIPMENT         "/>
    <n v="234.3"/>
    <x v="2"/>
    <s v="ACT"/>
    <x v="1"/>
  </r>
  <r>
    <s v="05/09/2015-11/09/2015"/>
    <x v="2"/>
    <x v="1"/>
    <x v="5"/>
    <x v="1"/>
    <s v="OFRC20NB       "/>
    <x v="13"/>
    <d v="2015-09-05T00:00:00"/>
    <n v="1258"/>
    <n v="22.59"/>
    <n v="28418.22"/>
    <s v="CIXI, CHINA                                  "/>
    <s v="ALAN (AS)           "/>
    <n v="151051"/>
    <m/>
    <n v="91237"/>
    <n v="200"/>
    <n v="0"/>
    <n v="35"/>
    <s v="RELEASED FOR SHIPMENT         "/>
    <n v="235"/>
    <x v="2"/>
    <s v="ACT"/>
    <x v="1"/>
  </r>
  <r>
    <s v="05/09/2015-11/09/2015"/>
    <x v="2"/>
    <x v="1"/>
    <x v="5"/>
    <x v="1"/>
    <s v="WRC15          "/>
    <x v="13"/>
    <d v="2015-09-08T00:00:00"/>
    <n v="1613"/>
    <n v="23.45"/>
    <n v="37824.85"/>
    <s v="NINGBO, CHINA                                "/>
    <s v="PHONE (EM)          "/>
    <n v="151138"/>
    <m/>
    <n v="91239"/>
    <n v="200"/>
    <n v="0"/>
    <n v="15"/>
    <s v="RELEASED FOR SHIPMENT         "/>
    <n v="215"/>
    <x v="2"/>
    <s v="ACT"/>
    <x v="1"/>
  </r>
  <r>
    <s v="05/09/2015-11/09/2015"/>
    <x v="2"/>
    <x v="1"/>
    <x v="5"/>
    <x v="1"/>
    <s v="OFRC20N        "/>
    <x v="13"/>
    <d v="2015-09-08T00:00:00"/>
    <n v="1258"/>
    <n v="225.59"/>
    <n v="283792.22000000003"/>
    <s v="CIXI, CHINA                                  "/>
    <s v="ALAN (EM)           "/>
    <n v="151139"/>
    <m/>
    <n v="91240"/>
    <n v="200"/>
    <n v="0"/>
    <n v="15"/>
    <s v="RELEASED FOR SHIPMENT         "/>
    <n v="215"/>
    <x v="2"/>
    <s v="ACT"/>
    <x v="1"/>
  </r>
  <r>
    <s v="05/09/2015-11/09/2015"/>
    <x v="2"/>
    <x v="1"/>
    <x v="5"/>
    <x v="1"/>
    <s v="CDE2ECC        "/>
    <x v="13"/>
    <d v="2015-09-08T00:00:00"/>
    <n v="484"/>
    <n v="56.75"/>
    <n v="27467"/>
    <s v="CIXI, CHINA                                  "/>
    <s v="PERRY (EM)          "/>
    <n v="151140"/>
    <m/>
    <n v="91241"/>
    <n v="200"/>
    <n v="0"/>
    <n v="15"/>
    <s v="RELEASED FOR SHIPMENT         "/>
    <n v="215"/>
    <x v="2"/>
    <s v="ACT"/>
    <x v="1"/>
  </r>
  <r>
    <s v="05/09/2015-11/09/2015"/>
    <x v="2"/>
    <x v="1"/>
    <x v="5"/>
    <x v="1"/>
    <s v="DEOC15         "/>
    <x v="13"/>
    <d v="2015-09-09T00:00:00"/>
    <n v="1479"/>
    <n v="20.399999999999999"/>
    <n v="30171.599999999999"/>
    <s v="NINGBO, CHINA                                "/>
    <s v="PHONE (EM)          "/>
    <n v="151186"/>
    <m/>
    <n v="91242"/>
    <n v="200"/>
    <n v="0"/>
    <n v="17.5"/>
    <s v="REJECTED FOR SHIPMENT         "/>
    <n v="217.5"/>
    <x v="2"/>
    <s v="ACT"/>
    <x v="1"/>
  </r>
  <r>
    <s v="05/09/2015-11/09/2015"/>
    <x v="2"/>
    <x v="1"/>
    <x v="5"/>
    <x v="1"/>
    <s v="DEOC20         "/>
    <x v="13"/>
    <d v="2015-09-09T00:00:00"/>
    <n v="1236"/>
    <n v="23.42"/>
    <n v="28947.120000000003"/>
    <s v="NINGBO, CHINA                                "/>
    <s v="SIMON  PHONE (EM)   "/>
    <n v="151187"/>
    <m/>
    <n v="91243"/>
    <n v="200"/>
    <n v="0"/>
    <n v="17.5"/>
    <s v="REJECTED FOR SHIPMENT         "/>
    <n v="217.5"/>
    <x v="2"/>
    <s v="ACT"/>
    <x v="1"/>
  </r>
  <r>
    <s v="05/09/2015-11/09/2015"/>
    <x v="2"/>
    <x v="1"/>
    <x v="5"/>
    <x v="1"/>
    <s v="WRC20          "/>
    <x v="13"/>
    <d v="2015-09-10T00:00:00"/>
    <n v="1341"/>
    <n v="23.45"/>
    <n v="31446.45"/>
    <s v="NINGBO, CHINA                                "/>
    <s v="PHONE (EM)          "/>
    <n v="151233"/>
    <m/>
    <n v="91244"/>
    <n v="200"/>
    <n v="0"/>
    <n v="17.5"/>
    <s v="RELEASED FOR SHIPMENT         "/>
    <n v="217.5"/>
    <x v="2"/>
    <s v="ACT"/>
    <x v="1"/>
  </r>
  <r>
    <s v="05/09/2015-11/09/2015"/>
    <x v="2"/>
    <x v="1"/>
    <x v="5"/>
    <x v="1"/>
    <s v="OFC2000        "/>
    <x v="13"/>
    <d v="2015-09-10T00:00:00"/>
    <n v="1174"/>
    <n v="23.67"/>
    <n v="27788.58"/>
    <s v="NINGBO, CHINA                                "/>
    <s v="SIMON, PHONE (EM)   "/>
    <n v="151234"/>
    <m/>
    <n v="91245"/>
    <n v="200"/>
    <n v="0"/>
    <n v="17.5"/>
    <s v="RELEASED FOR SHIPMENT         "/>
    <n v="217.5"/>
    <x v="2"/>
    <s v="ACT"/>
    <x v="1"/>
  </r>
  <r>
    <s v="05/09/2015-11/09/2015"/>
    <x v="2"/>
    <x v="1"/>
    <x v="5"/>
    <x v="1"/>
    <s v="VIOTTA UK      "/>
    <x v="14"/>
    <d v="2015-09-05T00:00:00"/>
    <n v="144"/>
    <n v="39.909999999999997"/>
    <n v="5747.0399999999991"/>
    <s v="NINGBO, CHINA                                "/>
    <s v="SUNNY, JERRY (EM)   "/>
    <n v="151034"/>
    <m/>
    <n v="91246"/>
    <n v="80"/>
    <n v="0"/>
    <n v="15"/>
    <s v="RELEASED FOR SHIPMENT         "/>
    <n v="95"/>
    <x v="2"/>
    <s v="ACT"/>
    <x v="1"/>
  </r>
  <r>
    <s v="05/09/2015-11/09/2015"/>
    <x v="2"/>
    <x v="1"/>
    <x v="5"/>
    <x v="1"/>
    <s v="VIOTTA EU      "/>
    <x v="14"/>
    <d v="2015-09-06T00:00:00"/>
    <n v="70"/>
    <n v="94.72"/>
    <n v="6630.4"/>
    <s v="NINGBO CHINA                                 "/>
    <s v="JOYCE, PHONE (EM)   "/>
    <n v="151035"/>
    <m/>
    <n v="91247"/>
    <n v="80"/>
    <n v="0"/>
    <n v="15"/>
    <s v="RELEASED FOR SHIPMENT         "/>
    <n v="95"/>
    <x v="2"/>
    <s v="ACT"/>
    <x v="1"/>
  </r>
  <r>
    <s v="05/09/2015-11/09/2015"/>
    <x v="2"/>
    <x v="1"/>
    <x v="5"/>
    <x v="1"/>
    <s v="SAVENA BC      "/>
    <x v="14"/>
    <d v="2015-09-05T00:00:00"/>
    <n v="792"/>
    <n v="59.09"/>
    <n v="46799.280000000006"/>
    <s v="NINGBO, CHINA                                "/>
    <s v="SIMON, SUNNY (EM)   "/>
    <n v="151036"/>
    <m/>
    <n v="91248"/>
    <n v="234"/>
    <n v="0"/>
    <n v="15"/>
    <s v="REJECTED FOR SHIPMENT         "/>
    <n v="249"/>
    <x v="2"/>
    <s v="ACT"/>
    <x v="1"/>
  </r>
  <r>
    <s v="05/09/2015-11/09/2015"/>
    <x v="2"/>
    <x v="1"/>
    <x v="5"/>
    <x v="1"/>
    <s v="CHA-STB20      "/>
    <x v="14"/>
    <d v="2015-09-06T00:00:00"/>
    <n v="192"/>
    <n v="61.26"/>
    <n v="11761.92"/>
    <s v="NINGBO, CHINA                                "/>
    <s v="JOYCE, PHONE (EM)   "/>
    <n v="151037"/>
    <m/>
    <n v="91249"/>
    <n v="80"/>
    <n v="0"/>
    <n v="15"/>
    <s v="RELEASED FOR SHIPMENT         "/>
    <n v="95"/>
    <x v="2"/>
    <s v="ACT"/>
    <x v="1"/>
  </r>
  <r>
    <s v="05/09/2015-11/09/2015"/>
    <x v="2"/>
    <x v="1"/>
    <x v="5"/>
    <x v="1"/>
    <s v="CHA-SKG20      "/>
    <x v="14"/>
    <d v="2015-09-06T00:00:00"/>
    <n v="129"/>
    <n v="83.4"/>
    <n v="10758.6"/>
    <s v="NINGBO, CHINA                                "/>
    <s v="SUNNY,, PHONE (EM)  "/>
    <n v="151038"/>
    <m/>
    <n v="91250"/>
    <n v="80"/>
    <n v="0"/>
    <n v="15"/>
    <s v="RELEASED FOR SHIPMENT         "/>
    <n v="95"/>
    <x v="2"/>
    <s v="ACT"/>
    <x v="1"/>
  </r>
  <r>
    <s v="05/09/2015-11/09/2015"/>
    <x v="2"/>
    <x v="1"/>
    <x v="5"/>
    <x v="1"/>
    <s v="BALMORAL BR    "/>
    <x v="14"/>
    <d v="2015-09-08T00:00:00"/>
    <n v="52"/>
    <n v="75.09"/>
    <n v="3904.6800000000003"/>
    <s v="NINGBO, CHINA                                "/>
    <s v="SIMON, JERRY (EM)   "/>
    <n v="151110"/>
    <m/>
    <n v="91251"/>
    <n v="80"/>
    <n v="0"/>
    <n v="15"/>
    <s v="RELEASED FOR SHIPMENT         "/>
    <n v="95"/>
    <x v="2"/>
    <s v="ACT"/>
    <x v="1"/>
  </r>
  <r>
    <s v="05/09/2015-11/09/2015"/>
    <x v="2"/>
    <x v="1"/>
    <x v="5"/>
    <x v="1"/>
    <s v="VNS15          "/>
    <x v="14"/>
    <d v="2015-09-08T00:00:00"/>
    <n v="36"/>
    <n v="118.83"/>
    <n v="4277.88"/>
    <s v="NINGBO, CHINA                                "/>
    <s v="JOYCE (EM)          "/>
    <n v="151111"/>
    <m/>
    <n v="91252"/>
    <n v="80"/>
    <n v="0"/>
    <n v="15"/>
    <s v="RELEASED FOR SHIPMENT         "/>
    <n v="95"/>
    <x v="2"/>
    <s v="ACT"/>
    <x v="1"/>
  </r>
  <r>
    <s v="05/09/2015-11/09/2015"/>
    <x v="2"/>
    <x v="1"/>
    <x v="5"/>
    <x v="1"/>
    <s v="MMZ15(046130)  "/>
    <x v="14"/>
    <d v="2015-09-09T00:00:00"/>
    <n v="342"/>
    <n v="83.58"/>
    <n v="28584.36"/>
    <s v="NINGBO, CHINA                                "/>
    <s v="JOYCE (EM)          "/>
    <n v="151180"/>
    <m/>
    <n v="91253"/>
    <n v="142.9"/>
    <n v="0"/>
    <n v="15"/>
    <s v="RELEASED FOR SHIPMENT         "/>
    <n v="157.9"/>
    <x v="2"/>
    <s v="ACT"/>
    <x v="1"/>
  </r>
  <r>
    <s v="05/09/2015-11/09/2015"/>
    <x v="2"/>
    <x v="1"/>
    <x v="5"/>
    <x v="1"/>
    <s v="CVL20N         "/>
    <x v="14"/>
    <d v="2015-09-09T00:00:00"/>
    <n v="416"/>
    <n v="56.12"/>
    <n v="23345.919999999998"/>
    <s v="NINGBO, CHINA                                "/>
    <s v="SUNNY, JERRY (EM)   "/>
    <n v="151181"/>
    <m/>
    <n v="91254"/>
    <n v="180"/>
    <n v="0"/>
    <n v="15"/>
    <s v="RELEASED FOR SHIPMENT         "/>
    <n v="195"/>
    <x v="2"/>
    <s v="ACT"/>
    <x v="1"/>
  </r>
  <r>
    <s v="05/09/2015-11/09/2015"/>
    <x v="2"/>
    <x v="1"/>
    <x v="5"/>
    <x v="1"/>
    <s v="BLF50-EU       "/>
    <x v="14"/>
    <d v="2015-09-09T00:00:00"/>
    <n v="232"/>
    <n v="147.38"/>
    <n v="34192.159999999996"/>
    <s v="NINGBO, CHINA                                "/>
    <s v="JOYCE, RONNIE (EM)  "/>
    <n v="151182"/>
    <m/>
    <n v="91255"/>
    <n v="171"/>
    <n v="0"/>
    <n v="15"/>
    <s v="RELEASED FOR SHIPMENT         "/>
    <n v="186"/>
    <x v="2"/>
    <s v="ACT"/>
    <x v="1"/>
  </r>
  <r>
    <s v="05/09/2015-11/09/2015"/>
    <x v="2"/>
    <x v="1"/>
    <x v="5"/>
    <x v="1"/>
    <s v="MCFP15O        "/>
    <x v="14"/>
    <d v="2015-09-10T00:00:00"/>
    <n v="376"/>
    <n v="83.83"/>
    <n v="31520.079999999998"/>
    <s v="NINGBO, CHINA                                "/>
    <s v="JOYCE (EM)          "/>
    <n v="151226"/>
    <m/>
    <n v="91256"/>
    <n v="157.6"/>
    <n v="0"/>
    <n v="15"/>
    <s v="RELEASED FOR SHIPMENT         "/>
    <n v="172.6"/>
    <x v="2"/>
    <s v="ACT"/>
    <x v="1"/>
  </r>
  <r>
    <s v="05/09/2015-11/09/2015"/>
    <x v="2"/>
    <x v="1"/>
    <x v="5"/>
    <x v="1"/>
    <s v="BZT20          "/>
    <x v="14"/>
    <d v="2015-09-10T00:00:00"/>
    <n v="180"/>
    <n v="85.39"/>
    <n v="15370.2"/>
    <s v="NINGBO, CHINA                                "/>
    <s v="SUNNY (EM)          "/>
    <n v="151227"/>
    <m/>
    <n v="91257"/>
    <n v="80"/>
    <n v="0"/>
    <n v="15"/>
    <s v="RELEASED FOR SHIPMENT         "/>
    <n v="95"/>
    <x v="2"/>
    <s v="ACT"/>
    <x v="1"/>
  </r>
  <r>
    <s v="05/09/2015-11/09/2015"/>
    <x v="2"/>
    <x v="1"/>
    <x v="5"/>
    <x v="1"/>
    <s v="MZT20 (020963) "/>
    <x v="14"/>
    <d v="2015-11-11T00:00:00"/>
    <n v="144"/>
    <n v="89.59"/>
    <n v="12900.960000000001"/>
    <s v="NINGBO, CHINA                                "/>
    <s v="JOYCE               "/>
    <n v="151255"/>
    <m/>
    <n v="91258"/>
    <n v="80"/>
    <n v="0"/>
    <n v="15"/>
    <s v="RELEASED FOR SHIPMENT         "/>
    <n v="95"/>
    <x v="2"/>
    <s v="ACT"/>
    <x v="1"/>
  </r>
  <r>
    <s v="12/09/2015-18/09/2015"/>
    <x v="2"/>
    <x v="1"/>
    <x v="5"/>
    <x v="1"/>
    <s v="DEUF2          "/>
    <x v="54"/>
    <d v="2015-09-16T00:00:00"/>
    <n v="2790"/>
    <n v="10.199999999999999"/>
    <n v="28457.999999999996"/>
    <s v="HUIZHOU, CHINA                               "/>
    <s v="ANN, FIONA (EM)     "/>
    <n v="151411"/>
    <m/>
    <n v="91375"/>
    <n v="200"/>
    <n v="0"/>
    <n v="65"/>
    <s v="RELEASED FOR SHIPMENT         "/>
    <n v="265"/>
    <x v="2"/>
    <s v="ACT"/>
    <x v="1"/>
  </r>
  <r>
    <s v="12/09/2015-18/09/2015"/>
    <x v="2"/>
    <x v="1"/>
    <x v="5"/>
    <x v="1"/>
    <s v="FTE10          "/>
    <x v="15"/>
    <d v="2015-09-17T00:00:00"/>
    <n v="2677"/>
    <n v="63"/>
    <n v="168651"/>
    <s v="ZHONGSHAN, CHINA                             "/>
    <s v="SASA, LOUISA (EM)   "/>
    <n v="151445"/>
    <m/>
    <n v="91376"/>
    <n v="843.3"/>
    <n v="0"/>
    <n v="50"/>
    <s v="RELEASED FOR SHIPMENT         "/>
    <n v="893.3"/>
    <x v="2"/>
    <s v="ACT"/>
    <x v="1"/>
  </r>
  <r>
    <s v="12/09/2015-18/09/2015"/>
    <x v="2"/>
    <x v="1"/>
    <x v="5"/>
    <x v="1"/>
    <s v="OFC2000Ti      "/>
    <x v="13"/>
    <d v="2015-09-11T00:00:00"/>
    <n v="1174"/>
    <n v="29.46"/>
    <n v="34586.04"/>
    <s v="CIXI, CHINA                                  "/>
    <s v="ALAN, ERIC (EM)     "/>
    <n v="151262"/>
    <m/>
    <n v="91377"/>
    <n v="200"/>
    <n v="0"/>
    <n v="17.5"/>
    <s v="REJECTED FOR SHIPMENT         "/>
    <n v="217.5"/>
    <x v="2"/>
    <s v="ACT"/>
    <x v="1"/>
  </r>
  <r>
    <s v="12/09/2015-18/09/2015"/>
    <x v="2"/>
    <x v="1"/>
    <x v="5"/>
    <x v="1"/>
    <s v="CDE2TI         "/>
    <x v="13"/>
    <d v="2015-09-11T00:00:00"/>
    <n v="540"/>
    <n v="49.67"/>
    <n v="26821.8"/>
    <s v="CIXI, CHINA                                  "/>
    <s v="PHONE (EM)          "/>
    <n v="151263"/>
    <m/>
    <n v="91378"/>
    <n v="200"/>
    <n v="0"/>
    <n v="17.5"/>
    <s v="REJECTED FOR SHIPMENT         "/>
    <n v="217.5"/>
    <x v="2"/>
    <s v="ACT"/>
    <x v="1"/>
  </r>
  <r>
    <s v="12/09/2015-18/09/2015"/>
    <x v="2"/>
    <x v="1"/>
    <x v="5"/>
    <x v="1"/>
    <s v="CDE3Tie        "/>
    <x v="13"/>
    <d v="2015-09-12T00:00:00"/>
    <n v="864"/>
    <n v="57.67"/>
    <n v="49826.880000000005"/>
    <s v="CIXI, CHINA                                  "/>
    <s v="ALAN, ERIC (CK)     "/>
    <n v="151297"/>
    <m/>
    <n v="91380"/>
    <n v="249.1"/>
    <n v="0"/>
    <n v="35"/>
    <s v="RELEASED FOR SHIPMENT         "/>
    <n v="284.10000000000002"/>
    <x v="2"/>
    <s v="ACT"/>
    <x v="1"/>
  </r>
  <r>
    <s v="12/09/2015-18/09/2015"/>
    <x v="2"/>
    <x v="1"/>
    <x v="5"/>
    <x v="1"/>
    <s v="OFRC15N        "/>
    <x v="13"/>
    <d v="2015-09-14T00:00:00"/>
    <n v="3000"/>
    <n v="19.5"/>
    <n v="58500"/>
    <s v="CIXI, CHINA                                  "/>
    <s v="PHONE, ALAN (CK)    "/>
    <n v="151341"/>
    <m/>
    <n v="91381"/>
    <n v="292.5"/>
    <n v="0"/>
    <n v="35"/>
    <s v="RELEASED FOR SHIPMENT         "/>
    <n v="327.5"/>
    <x v="2"/>
    <s v="ACT"/>
    <x v="1"/>
  </r>
  <r>
    <s v="12/09/2015-18/09/2015"/>
    <x v="2"/>
    <x v="1"/>
    <x v="5"/>
    <x v="1"/>
    <s v="OFRC20N        "/>
    <x v="13"/>
    <d v="2015-09-15T00:00:00"/>
    <n v="5032"/>
    <n v="22.59"/>
    <n v="113672.88"/>
    <s v="CIXI, CHINA                                  "/>
    <s v="ALAN, PERRY (CK)    "/>
    <n v="151368"/>
    <m/>
    <n v="91382"/>
    <n v="568.4"/>
    <n v="0"/>
    <n v="17.5"/>
    <s v="RELEASED FOR SHIPMENT         "/>
    <n v="585.9"/>
    <x v="2"/>
    <s v="ACT"/>
    <x v="1"/>
  </r>
  <r>
    <s v="12/09/2015-18/09/2015"/>
    <x v="2"/>
    <x v="1"/>
    <x v="5"/>
    <x v="1"/>
    <s v="CDE3Tie        "/>
    <x v="13"/>
    <d v="2015-09-15T00:00:00"/>
    <n v="864"/>
    <n v="58.7"/>
    <n v="50716.800000000003"/>
    <s v="CIXI, CHINA                                  "/>
    <s v="PHONE (CK)          "/>
    <n v="151377"/>
    <m/>
    <n v="91383"/>
    <n v="253.6"/>
    <n v="0"/>
    <n v="17.5"/>
    <s v="RELEASED FOR SHIPMENT         "/>
    <n v="271.10000000000002"/>
    <x v="2"/>
    <s v="ACT"/>
    <x v="1"/>
  </r>
  <r>
    <s v="12/09/2015-18/09/2015"/>
    <x v="2"/>
    <x v="1"/>
    <x v="5"/>
    <x v="1"/>
    <s v="DEOC20         "/>
    <x v="13"/>
    <d v="2015-09-17T00:00:00"/>
    <n v="1236"/>
    <n v="23.42"/>
    <n v="28947.120000000003"/>
    <s v="CIXI, CHINA                                  "/>
    <s v="ALAN, ERIC (CK)     "/>
    <n v="151447"/>
    <m/>
    <n v="91384"/>
    <n v="200"/>
    <n v="0"/>
    <n v="35"/>
    <s v="RELEASED FOR SHIPMENT         "/>
    <n v="235"/>
    <x v="2"/>
    <s v="ACT"/>
    <x v="1"/>
  </r>
  <r>
    <s v="12/09/2015-18/09/2015"/>
    <x v="2"/>
    <x v="1"/>
    <x v="5"/>
    <x v="1"/>
    <s v="DF2550-EU(r06) "/>
    <x v="14"/>
    <d v="2015-09-12T00:00:00"/>
    <n v="186"/>
    <n v="70.64"/>
    <n v="13139.04"/>
    <s v="NINGBO, CHINA                                "/>
    <s v="SIMON, RONNIE (CK)  "/>
    <n v="151290"/>
    <m/>
    <n v="91385"/>
    <n v="80"/>
    <n v="0"/>
    <n v="15"/>
    <s v="RELEASED FOR SHIPMENT         "/>
    <n v="95"/>
    <x v="2"/>
    <s v="ACT"/>
    <x v="1"/>
  </r>
  <r>
    <s v="12/09/2015-18/09/2015"/>
    <x v="2"/>
    <x v="1"/>
    <x v="5"/>
    <x v="1"/>
    <s v="JAZ20N         "/>
    <x v="14"/>
    <d v="2015-09-12T00:00:00"/>
    <n v="416"/>
    <n v="53.8"/>
    <n v="22380.799999999999"/>
    <s v="NINGBO, CHINA                                "/>
    <s v="SUNNY, PERRY (CK)   "/>
    <n v="151292"/>
    <m/>
    <n v="91386"/>
    <n v="160"/>
    <n v="0"/>
    <n v="15"/>
    <s v="RELEASED FOR SHIPMENT         "/>
    <n v="175"/>
    <x v="2"/>
    <s v="ACT"/>
    <x v="1"/>
  </r>
  <r>
    <s v="12/09/2015-18/09/2015"/>
    <x v="2"/>
    <x v="1"/>
    <x v="5"/>
    <x v="1"/>
    <s v="MCFP15GB       "/>
    <x v="14"/>
    <d v="2015-09-14T00:00:00"/>
    <n v="468"/>
    <n v="88.4"/>
    <n v="41371.200000000004"/>
    <s v="NINGBO, CHINA                                "/>
    <s v="JOYCE (EM)          "/>
    <n v="151318"/>
    <m/>
    <n v="91387"/>
    <n v="206.9"/>
    <n v="0"/>
    <n v="15"/>
    <s v="RELEASED FOR SHIPMENT         "/>
    <n v="221.9"/>
    <x v="2"/>
    <s v="ACT"/>
    <x v="1"/>
  </r>
  <r>
    <s v="12/09/2015-18/09/2015"/>
    <x v="2"/>
    <x v="1"/>
    <x v="5"/>
    <x v="1"/>
    <s v="DF3033-EU      "/>
    <x v="14"/>
    <d v="2015-09-14T00:00:00"/>
    <n v="120"/>
    <n v="118.36"/>
    <n v="14203.2"/>
    <s v="NING BO, CHINA                               "/>
    <s v="SUNNY, PERRY (CK)   "/>
    <n v="151337"/>
    <m/>
    <n v="91388"/>
    <n v="80"/>
    <n v="0"/>
    <n v="15"/>
    <s v="RELEASED FOR SHIPMENT         "/>
    <n v="95"/>
    <x v="2"/>
    <s v="ACT"/>
    <x v="1"/>
  </r>
  <r>
    <s v="12/09/2015-18/09/2015"/>
    <x v="2"/>
    <x v="1"/>
    <x v="5"/>
    <x v="1"/>
    <s v="SECO CLASSIC II"/>
    <x v="14"/>
    <d v="2015-09-14T00:00:00"/>
    <n v="648"/>
    <n v="77.900000000000006"/>
    <n v="50479.200000000004"/>
    <s v="NING BO, CHINA                               "/>
    <s v="SIMON, PERRY (CK)   "/>
    <n v="151342"/>
    <m/>
    <n v="91389"/>
    <n v="252.4"/>
    <n v="0"/>
    <n v="15"/>
    <s v="RELEASED FOR SHIPMENT         "/>
    <n v="267.39999999999998"/>
    <x v="2"/>
    <s v="ACT"/>
    <x v="1"/>
  </r>
  <r>
    <s v="12/09/2015-18/09/2015"/>
    <x v="2"/>
    <x v="1"/>
    <x v="5"/>
    <x v="1"/>
    <s v="TAH20          "/>
    <x v="14"/>
    <d v="2015-09-15T00:00:00"/>
    <n v="180"/>
    <n v="39.79"/>
    <n v="7162.2"/>
    <s v="NINGBO, CHINA                                "/>
    <s v="JOYCE (CK)          "/>
    <n v="151369"/>
    <m/>
    <n v="91390"/>
    <n v="80"/>
    <n v="0"/>
    <n v="15"/>
    <s v="RELEASED FOR SHIPMENT         "/>
    <n v="95"/>
    <x v="2"/>
    <s v="ACT"/>
    <x v="1"/>
  </r>
  <r>
    <s v="12/09/2015-18/09/2015"/>
    <x v="2"/>
    <x v="1"/>
    <x v="5"/>
    <x v="1"/>
    <s v="DF2608-EU      "/>
    <x v="14"/>
    <d v="2015-09-15T00:00:00"/>
    <n v="416"/>
    <n v="93.3"/>
    <n v="38812.799999999996"/>
    <s v="NINGBO, CHINA                                "/>
    <s v="JOYCE, SIMON (CK)   "/>
    <n v="151370"/>
    <m/>
    <n v="91391"/>
    <n v="194.1"/>
    <n v="0"/>
    <n v="15"/>
    <s v="RELEASED FOR SHIPMENT         "/>
    <n v="209.1"/>
    <x v="2"/>
    <s v="ACT"/>
    <x v="1"/>
  </r>
  <r>
    <s v="12/09/2015-18/09/2015"/>
    <x v="2"/>
    <x v="1"/>
    <x v="5"/>
    <x v="1"/>
    <s v="SUPERECO CLASSI"/>
    <x v="14"/>
    <d v="2015-09-15T00:00:00"/>
    <n v="648"/>
    <n v="89.32"/>
    <n v="57879.359999999993"/>
    <s v="NINGBO, CHINA                                "/>
    <s v="SIMON, JERRY (CK)   "/>
    <n v="151374"/>
    <m/>
    <n v="91392"/>
    <n v="289.39999999999998"/>
    <n v="0"/>
    <n v="15"/>
    <s v="RELEASED FOR SHIPMENT         "/>
    <n v="304.39999999999998"/>
    <x v="2"/>
    <s v="ACT"/>
    <x v="1"/>
  </r>
  <r>
    <s v="12/09/2015-18/09/2015"/>
    <x v="2"/>
    <x v="1"/>
    <x v="5"/>
    <x v="1"/>
    <s v="JAZ20W         "/>
    <x v="14"/>
    <d v="2015-09-16T00:00:00"/>
    <n v="416"/>
    <n v="59.43"/>
    <n v="24722.880000000001"/>
    <s v="NINGBO, CHINA                                "/>
    <s v="PHONE, ERIC (CK)    "/>
    <n v="151402"/>
    <m/>
    <n v="91393"/>
    <n v="160"/>
    <n v="0"/>
    <n v="15"/>
    <s v="RELEASED FOR SHIPMENT         "/>
    <n v="175"/>
    <x v="2"/>
    <s v="ACT"/>
    <x v="1"/>
  </r>
  <r>
    <s v="12/09/2015-18/09/2015"/>
    <x v="2"/>
    <x v="1"/>
    <x v="5"/>
    <x v="1"/>
    <s v="CST20          "/>
    <x v="14"/>
    <d v="2015-09-16T00:00:00"/>
    <n v="429"/>
    <n v="60.27"/>
    <n v="25855.83"/>
    <s v="NINGBO, CHINA                                "/>
    <s v="SUNNY, ZITA (CK)    "/>
    <n v="151404"/>
    <m/>
    <n v="91394"/>
    <n v="160"/>
    <n v="0"/>
    <n v="15"/>
    <s v="RELEASED FOR SHIPMENT         "/>
    <n v="175"/>
    <x v="2"/>
    <s v="ACT"/>
    <x v="1"/>
  </r>
  <r>
    <s v="12/09/2015-18/09/2015"/>
    <x v="2"/>
    <x v="1"/>
    <x v="5"/>
    <x v="1"/>
    <s v="MZT20 (116079) "/>
    <x v="14"/>
    <d v="2015-09-16T00:00:00"/>
    <n v="70"/>
    <n v="94.72"/>
    <n v="6630.4"/>
    <s v="NING BO, CHINA                               "/>
    <s v="SIMON (CK)          "/>
    <n v="151405"/>
    <m/>
    <n v="91395"/>
    <n v="80"/>
    <n v="0"/>
    <n v="15"/>
    <s v="REJECTED FOR SHIPMENT         "/>
    <n v="95"/>
    <x v="2"/>
    <s v="ACT"/>
    <x v="1"/>
  </r>
  <r>
    <s v="12/09/2015-18/09/2015"/>
    <x v="2"/>
    <x v="1"/>
    <x v="5"/>
    <x v="1"/>
    <s v="6903040900     "/>
    <x v="14"/>
    <d v="2015-09-17T00:00:00"/>
    <n v="130"/>
    <n v="56.81"/>
    <n v="7385.3"/>
    <s v="NINGBO, CHINA                                "/>
    <s v="JOYCE, JERRY (CK)   "/>
    <n v="151448"/>
    <m/>
    <n v="91396"/>
    <n v="80"/>
    <n v="0"/>
    <n v="15"/>
    <s v="RELEASED FOR SHIPMENT         "/>
    <n v="95"/>
    <x v="2"/>
    <s v="ACT"/>
    <x v="1"/>
  </r>
  <r>
    <s v="12/09/2015-18/09/2015"/>
    <x v="2"/>
    <x v="1"/>
    <x v="5"/>
    <x v="1"/>
    <s v="6903040200     "/>
    <x v="14"/>
    <d v="2015-09-17T00:00:00"/>
    <n v="162"/>
    <n v="116.43"/>
    <n v="18861.66"/>
    <s v="NINGBO, CHINA                                "/>
    <s v="SIMON, JERRY (CK)   "/>
    <n v="151450"/>
    <m/>
    <n v="91397"/>
    <n v="94.3"/>
    <n v="0"/>
    <n v="15"/>
    <s v="RELEASED FOR SHIPMENT         "/>
    <n v="109.3"/>
    <x v="2"/>
    <s v="ACT"/>
    <x v="1"/>
  </r>
  <r>
    <s v="12/09/2015-18/09/2015"/>
    <x v="2"/>
    <x v="1"/>
    <x v="5"/>
    <x v="1"/>
    <s v="6903040100(r06)"/>
    <x v="14"/>
    <d v="2015-09-17T00:00:00"/>
    <n v="108"/>
    <n v="59.51"/>
    <n v="6427.08"/>
    <s v="NINGBO, CHINA                                "/>
    <s v="SUNNY, ZITA (CK)    "/>
    <n v="151451"/>
    <m/>
    <n v="91398"/>
    <n v="80"/>
    <n v="0"/>
    <n v="15"/>
    <s v="RELEASED FOR SHIPMENT         "/>
    <n v="95"/>
    <x v="2"/>
    <s v="ACT"/>
    <x v="1"/>
  </r>
  <r>
    <s v="12/09/2015-18/09/2015"/>
    <x v="2"/>
    <x v="1"/>
    <x v="5"/>
    <x v="1"/>
    <s v="BALMORAL BR    "/>
    <x v="14"/>
    <d v="2015-09-18T00:00:00"/>
    <n v="740"/>
    <n v="75.09"/>
    <n v="55566.600000000006"/>
    <s v="NINGBO, CHINA                                "/>
    <s v="                    "/>
    <n v="151467"/>
    <m/>
    <n v="91399"/>
    <n v="277.8"/>
    <n v="0"/>
    <n v="15"/>
    <s v="RELEASED FOR SHIPMENT         "/>
    <n v="292.8"/>
    <x v="2"/>
    <s v="ACT"/>
    <x v="1"/>
  </r>
  <r>
    <s v="19/09/2015-25/09/2015"/>
    <x v="2"/>
    <x v="1"/>
    <x v="5"/>
    <x v="1"/>
    <s v="CDE2TI         "/>
    <x v="13"/>
    <d v="2015-09-18T00:00:00"/>
    <n v="2700"/>
    <n v="49.67"/>
    <n v="134109"/>
    <s v="CIXI, CHINA                                  "/>
    <s v="ALAN, PERRY (CK)    "/>
    <n v="151473"/>
    <m/>
    <n v="91609"/>
    <n v="670.55"/>
    <n v="0"/>
    <n v="35"/>
    <s v="RELEASED FOR SHIPMENT         "/>
    <n v="705.55"/>
    <x v="2"/>
    <s v="ACT"/>
    <x v="1"/>
  </r>
  <r>
    <s v="19/09/2015-25/09/2015"/>
    <x v="2"/>
    <x v="1"/>
    <x v="5"/>
    <x v="1"/>
    <s v="OFC2500        "/>
    <x v="13"/>
    <d v="2015-09-19T00:00:00"/>
    <n v="882"/>
    <n v="26.91"/>
    <n v="23734.62"/>
    <s v="CIXI, CHINA                                  "/>
    <s v="PERRY (EM)          "/>
    <n v="151507"/>
    <m/>
    <n v="91610"/>
    <n v="200"/>
    <n v="0"/>
    <n v="17.5"/>
    <s v="REJECTED FOR SHIPMENT         "/>
    <n v="217.5"/>
    <x v="2"/>
    <s v="ACT"/>
    <x v="1"/>
  </r>
  <r>
    <s v="19/09/2015-25/09/2015"/>
    <x v="2"/>
    <x v="1"/>
    <x v="5"/>
    <x v="1"/>
    <s v="WRC20          "/>
    <x v="13"/>
    <d v="2015-09-19T00:00:00"/>
    <n v="1144"/>
    <n v="23.45"/>
    <n v="26826.799999999999"/>
    <s v="CIXI, CHINA                                  "/>
    <s v="ALAN (EM)           "/>
    <n v="151508"/>
    <m/>
    <n v="91611"/>
    <n v="200"/>
    <n v="0"/>
    <n v="17.5"/>
    <s v="RELEASED FOR SHIPMENT         "/>
    <n v="217.5"/>
    <x v="2"/>
    <s v="ACT"/>
    <x v="1"/>
  </r>
  <r>
    <s v="19/09/2015-25/09/2015"/>
    <x v="2"/>
    <x v="1"/>
    <x v="5"/>
    <x v="1"/>
    <s v="G2TN           "/>
    <x v="13"/>
    <d v="2015-09-21T00:00:00"/>
    <n v="2024"/>
    <n v="12.68"/>
    <n v="25664.32"/>
    <s v="NINGBO, CHINA                                "/>
    <s v="PHONE (CK)          "/>
    <n v="151556"/>
    <m/>
    <n v="91612"/>
    <n v="200"/>
    <n v="0"/>
    <n v="35"/>
    <s v="RELEASED FOR SHIPMENT         "/>
    <n v="235"/>
    <x v="2"/>
    <s v="ACT"/>
    <x v="1"/>
  </r>
  <r>
    <s v="19/09/2015-25/09/2015"/>
    <x v="2"/>
    <x v="1"/>
    <x v="5"/>
    <x v="1"/>
    <s v="RD911TS        "/>
    <x v="13"/>
    <d v="2015-09-22T00:00:00"/>
    <n v="540"/>
    <n v="25.84"/>
    <n v="13953.6"/>
    <s v="CIXI, CHINA                                  "/>
    <s v="PERRY (CK)          "/>
    <n v="151613"/>
    <m/>
    <n v="91613"/>
    <n v="200"/>
    <n v="0"/>
    <n v="17.5"/>
    <s v="RELEASED FOR SHIPMENT         "/>
    <n v="217.5"/>
    <x v="2"/>
    <s v="ACT"/>
    <x v="1"/>
  </r>
  <r>
    <s v="19/09/2015-25/09/2015"/>
    <x v="2"/>
    <x v="1"/>
    <x v="5"/>
    <x v="1"/>
    <s v="CDE3Tie        "/>
    <x v="13"/>
    <d v="2015-09-22T00:00:00"/>
    <n v="1728"/>
    <n v="58.7"/>
    <n v="101433.60000000001"/>
    <s v="CIXI, CHINA                                  "/>
    <s v="ALAN, ERIC (CK)     "/>
    <n v="151614"/>
    <m/>
    <n v="91614"/>
    <n v="507.2"/>
    <n v="0"/>
    <n v="17.5"/>
    <s v="RELEASED FOR SHIPMENT         "/>
    <n v="524.70000000000005"/>
    <x v="2"/>
    <s v="ACT"/>
    <x v="1"/>
  </r>
  <r>
    <s v="19/09/2015-25/09/2015"/>
    <x v="2"/>
    <x v="1"/>
    <x v="5"/>
    <x v="1"/>
    <s v="RD909TS        "/>
    <x v="13"/>
    <d v="2015-09-23T00:00:00"/>
    <n v="629"/>
    <n v="22.59"/>
    <n v="14209.11"/>
    <s v="CIXI, CHINA                                  "/>
    <s v="PERRY (DYLAN)       "/>
    <n v="151641"/>
    <m/>
    <n v="91615"/>
    <n v="200"/>
    <n v="0"/>
    <n v="17.5"/>
    <s v="RELEASED FOR SHIPMENT         "/>
    <n v="217.5"/>
    <x v="2"/>
    <s v="ACT"/>
    <x v="1"/>
  </r>
  <r>
    <s v="19/09/2015-25/09/2015"/>
    <x v="2"/>
    <x v="1"/>
    <x v="5"/>
    <x v="1"/>
    <s v="OFC2000TiB     "/>
    <x v="13"/>
    <d v="2015-09-23T00:00:00"/>
    <n v="2348"/>
    <n v="26.2"/>
    <n v="61517.599999999999"/>
    <s v="CIXI, CHINA                                  "/>
    <s v="PHONE, ALAN (CK)    "/>
    <n v="151652"/>
    <m/>
    <n v="91616"/>
    <n v="307.60000000000002"/>
    <n v="0"/>
    <n v="17.5"/>
    <s v="RELEASED FOR SHIPMENT         "/>
    <n v="325.10000000000002"/>
    <x v="2"/>
    <s v="ACT"/>
    <x v="1"/>
  </r>
  <r>
    <s v="19/09/2015-25/09/2015"/>
    <x v="2"/>
    <x v="1"/>
    <x v="5"/>
    <x v="1"/>
    <s v="OFC1500        "/>
    <x v="13"/>
    <d v="2015-09-24T00:00:00"/>
    <n v="1370"/>
    <n v="20.43"/>
    <n v="27989.1"/>
    <s v="CIXI, CHINA                                  "/>
    <s v="ALAN, ERIC (CK)     "/>
    <n v="151701"/>
    <m/>
    <n v="91617"/>
    <n v="200"/>
    <n v="0"/>
    <n v="17.5"/>
    <s v="RELEASED FOR SHIPMENT         "/>
    <n v="217.5"/>
    <x v="2"/>
    <s v="ACT"/>
    <x v="1"/>
  </r>
  <r>
    <s v="19/09/2015-25/09/2015"/>
    <x v="2"/>
    <x v="1"/>
    <x v="5"/>
    <x v="1"/>
    <s v="402TSTi        "/>
    <x v="13"/>
    <d v="2015-09-24T00:00:00"/>
    <n v="830"/>
    <n v="14.84"/>
    <n v="12317.2"/>
    <s v="CIXI, CHINA                                  "/>
    <s v="PERRY (CK)          "/>
    <n v="151704"/>
    <m/>
    <n v="91618"/>
    <n v="200"/>
    <n v="0"/>
    <n v="17.5"/>
    <s v="RELEASED FOR SHIPMENT         "/>
    <n v="217.5"/>
    <x v="2"/>
    <s v="ACT"/>
    <x v="1"/>
  </r>
  <r>
    <s v="19/09/2015-25/09/2015"/>
    <x v="2"/>
    <x v="1"/>
    <x v="5"/>
    <x v="1"/>
    <s v="ZAM20          "/>
    <x v="14"/>
    <d v="2015-09-18T00:00:00"/>
    <n v="429"/>
    <n v="60.27"/>
    <n v="25855.83"/>
    <s v="NINGBO, CHINA                                "/>
    <s v="JOYCE, SUNNY (CK)   "/>
    <n v="151471"/>
    <m/>
    <n v="91619"/>
    <n v="160"/>
    <n v="0"/>
    <n v="15"/>
    <s v="RELEASED FOR SHIPMENT         "/>
    <n v="175"/>
    <x v="2"/>
    <s v="ACT"/>
    <x v="1"/>
  </r>
  <r>
    <s v="19/09/2015-25/09/2015"/>
    <x v="2"/>
    <x v="1"/>
    <x v="5"/>
    <x v="1"/>
    <s v="CLB20N         "/>
    <x v="14"/>
    <d v="2015-09-19T00:00:00"/>
    <n v="416"/>
    <n v="52.96"/>
    <n v="22031.360000000001"/>
    <s v="NINGBO, CHINA                                "/>
    <s v="JOYCE, SIMON (CK)   "/>
    <n v="151506"/>
    <m/>
    <n v="91620"/>
    <n v="160"/>
    <n v="0"/>
    <n v="15"/>
    <s v="RELEASED FOR SHIPMENT         "/>
    <n v="175"/>
    <x v="2"/>
    <s v="ACT"/>
    <x v="1"/>
  </r>
  <r>
    <s v="19/09/2015-25/09/2015"/>
    <x v="2"/>
    <x v="1"/>
    <x v="5"/>
    <x v="1"/>
    <s v="MCFSTV12       "/>
    <x v="14"/>
    <d v="2015-09-21T00:00:00"/>
    <n v="1320"/>
    <n v="33.5"/>
    <n v="44220"/>
    <s v="NINGBO, CHINA                                "/>
    <s v="SUNNY, SIMON (CK)   "/>
    <n v="151557"/>
    <m/>
    <n v="91621"/>
    <n v="221.1"/>
    <n v="0"/>
    <n v="15"/>
    <s v="RELEASED FOR SHIPMENT         "/>
    <n v="236.1"/>
    <x v="2"/>
    <s v="ACT"/>
    <x v="1"/>
  </r>
  <r>
    <s v="19/09/2015-25/09/2015"/>
    <x v="2"/>
    <x v="1"/>
    <x v="5"/>
    <x v="1"/>
    <s v="316CHE         "/>
    <x v="14"/>
    <d v="2015-09-21T00:00:00"/>
    <n v="273"/>
    <n v="88.11"/>
    <n v="24054.03"/>
    <s v="NINGBO, CHINA                                "/>
    <s v="SUNNY, SIMON (CK)   "/>
    <n v="151558"/>
    <m/>
    <n v="91622"/>
    <n v="120.3"/>
    <n v="0"/>
    <n v="15"/>
    <s v="PENDING BUYER'S DECISION      "/>
    <n v="135.30000000000001"/>
    <x v="2"/>
    <s v="ACT"/>
    <x v="1"/>
  </r>
  <r>
    <s v="19/09/2015-25/09/2015"/>
    <x v="2"/>
    <x v="1"/>
    <x v="5"/>
    <x v="1"/>
    <s v="YEO20          "/>
    <x v="14"/>
    <d v="2015-09-21T00:00:00"/>
    <n v="1290"/>
    <n v="35.1"/>
    <n v="45279"/>
    <s v="NINGBO, CHINA                                "/>
    <s v="SIMON, ZITA (CK)    "/>
    <n v="151559"/>
    <m/>
    <n v="91623"/>
    <n v="226.4"/>
    <n v="0"/>
    <n v="15"/>
    <s v="RELEASED FOR SHIPMENT         "/>
    <n v="241.4"/>
    <x v="2"/>
    <s v="ACT"/>
    <x v="1"/>
  </r>
  <r>
    <s v="19/09/2015-25/09/2015"/>
    <x v="2"/>
    <x v="1"/>
    <x v="5"/>
    <x v="1"/>
    <s v="LYM28E         "/>
    <x v="14"/>
    <d v="2015-09-22T00:00:00"/>
    <n v="321"/>
    <n v="107.99"/>
    <n v="34664.79"/>
    <s v="NINGBO, CHINA                                "/>
    <s v="PHONE, ZITA (CK)    "/>
    <n v="151600"/>
    <m/>
    <n v="91624"/>
    <n v="173.3"/>
    <n v="0"/>
    <n v="15"/>
    <s v="RELEASED FOR SHIPMENT         "/>
    <n v="188.3"/>
    <x v="2"/>
    <s v="ACT"/>
    <x v="1"/>
  </r>
  <r>
    <s v="19/09/2015-25/09/2015"/>
    <x v="2"/>
    <x v="1"/>
    <x v="5"/>
    <x v="1"/>
    <s v="MINI-MOZART RC "/>
    <x v="14"/>
    <d v="2015-09-23T00:00:00"/>
    <n v="288"/>
    <n v="83.58"/>
    <n v="24071.040000000001"/>
    <s v="NINGBO, CHINA                                "/>
    <s v="JOYCE, ZITA (CK)    "/>
    <n v="151653"/>
    <m/>
    <n v="91625"/>
    <n v="160"/>
    <n v="0"/>
    <n v="15"/>
    <s v="RELEASED FOR SHIPMENT         "/>
    <n v="175"/>
    <x v="2"/>
    <s v="ACT"/>
    <x v="1"/>
  </r>
  <r>
    <s v="19/09/2015-25/09/2015"/>
    <x v="2"/>
    <x v="1"/>
    <x v="5"/>
    <x v="1"/>
    <s v="CHASSIS 68     "/>
    <x v="14"/>
    <d v="2015-09-23T00:00:00"/>
    <n v="68"/>
    <n v="39.340000000000003"/>
    <n v="2675.1200000000003"/>
    <s v="NINGBO, CHINA                                "/>
    <s v="JOYCE, ZITA (CK)    "/>
    <n v="151654"/>
    <m/>
    <n v="91626"/>
    <n v="80"/>
    <n v="0"/>
    <n v="15"/>
    <s v="RELEASED FOR SHIPMENT         "/>
    <n v="95"/>
    <x v="2"/>
    <s v="ACT"/>
    <x v="1"/>
  </r>
  <r>
    <s v="19/09/2015-25/09/2015"/>
    <x v="2"/>
    <x v="1"/>
    <x v="5"/>
    <x v="1"/>
    <s v="CHASSIS 56     "/>
    <x v="14"/>
    <d v="2015-09-23T00:00:00"/>
    <n v="144"/>
    <n v="35.700000000000003"/>
    <n v="5140.8"/>
    <s v="NINGBO, CHINA                                "/>
    <s v="JOYCE, ZITA (CK)    "/>
    <n v="151655"/>
    <m/>
    <n v="91627"/>
    <n v="80"/>
    <n v="0"/>
    <n v="15"/>
    <s v="RELEASED FOR SHIPMENT         "/>
    <n v="95"/>
    <x v="2"/>
    <s v="ACT"/>
    <x v="1"/>
  </r>
  <r>
    <s v="19/09/2015-25/09/2015"/>
    <x v="2"/>
    <x v="1"/>
    <x v="5"/>
    <x v="1"/>
    <s v="CFP3873BW-EU-D "/>
    <x v="14"/>
    <d v="2015-09-24T00:00:00"/>
    <n v="65"/>
    <n v="120.79"/>
    <n v="7851.35"/>
    <s v="NINGBO, CHINA                                "/>
    <s v="JOYCE, JERRY (CK)   "/>
    <n v="151714"/>
    <m/>
    <n v="91628"/>
    <n v="80"/>
    <n v="0"/>
    <n v="15"/>
    <s v="RELEASED FOR SHIPMENT         "/>
    <n v="95"/>
    <x v="2"/>
    <s v="ACT"/>
    <x v="1"/>
  </r>
  <r>
    <s v="19/09/2015-25/09/2015"/>
    <x v="2"/>
    <x v="1"/>
    <x v="5"/>
    <x v="1"/>
    <s v="CFP3842BW-EU-EW"/>
    <x v="14"/>
    <d v="2015-09-24T00:00:00"/>
    <n v="65"/>
    <n v="125.76"/>
    <n v="8174.4000000000005"/>
    <s v="NINGBO, CHINA                                "/>
    <s v="JOYCE, JERRY (CK)   "/>
    <n v="151715"/>
    <m/>
    <n v="91629"/>
    <n v="80"/>
    <n v="0"/>
    <n v="15"/>
    <s v="RELEASED FOR SHIPMENT         "/>
    <n v="95"/>
    <x v="2"/>
    <s v="ACT"/>
    <x v="1"/>
  </r>
  <r>
    <s v="19/09/2015-25/09/2015"/>
    <x v="2"/>
    <x v="1"/>
    <x v="5"/>
    <x v="1"/>
    <s v="SP16 (032331)  "/>
    <x v="14"/>
    <d v="2015-09-24T00:00:00"/>
    <n v="337"/>
    <n v="208.13"/>
    <n v="70139.81"/>
    <s v="NING BO, CHINA                               "/>
    <s v="SUNNY, SIMON (CK)   "/>
    <n v="151716"/>
    <m/>
    <n v="91630"/>
    <n v="350.7"/>
    <n v="0"/>
    <n v="15"/>
    <s v="RELEASED FOR SHIPMENT         "/>
    <n v="365.7"/>
    <x v="2"/>
    <s v="ACT"/>
    <x v="1"/>
  </r>
  <r>
    <s v="19/09/2015-25/09/2015"/>
    <x v="2"/>
    <x v="1"/>
    <x v="5"/>
    <x v="1"/>
    <s v="RTOPCSSUR      "/>
    <x v="14"/>
    <d v="2015-09-25T00:00:00"/>
    <n v="72"/>
    <n v="128.5"/>
    <n v="9252"/>
    <s v="NINGBO, CHINA                                "/>
    <s v="JOYCE (EM)          "/>
    <n v="151727"/>
    <m/>
    <n v="91631"/>
    <n v="80"/>
    <n v="0"/>
    <n v="15"/>
    <s v="RELEASED FOR SHIPMENT         "/>
    <n v="95"/>
    <x v="2"/>
    <s v="ACT"/>
    <x v="1"/>
  </r>
  <r>
    <s v="26/09/2015-30/09/2015"/>
    <x v="2"/>
    <x v="1"/>
    <x v="5"/>
    <x v="1"/>
    <s v="DXUF30TN       "/>
    <x v="54"/>
    <d v="2015-09-29T00:00:00"/>
    <n v="5790"/>
    <n v="16.37"/>
    <n v="94782.3"/>
    <s v="HUIZHOU, CHINA                               "/>
    <s v="PAUL COCO (EM)      "/>
    <n v="151843"/>
    <m/>
    <n v="91684"/>
    <n v="473.9"/>
    <n v="0"/>
    <n v="65"/>
    <s v="RELEASED FOR SHIPMENT         "/>
    <n v="538.9"/>
    <x v="2"/>
    <s v="ACT"/>
    <x v="1"/>
  </r>
  <r>
    <s v="26/09/2015-30/09/2015"/>
    <x v="2"/>
    <x v="1"/>
    <x v="5"/>
    <x v="1"/>
    <s v="FTE16          "/>
    <x v="15"/>
    <d v="2015-09-25T00:00:00"/>
    <n v="1341"/>
    <n v="78.8"/>
    <n v="105670.8"/>
    <s v="ZHONGSHAN, CHINA                             "/>
    <s v="LOUSIA (DYLAN)      "/>
    <n v="151744"/>
    <m/>
    <n v="91685"/>
    <n v="528.35"/>
    <n v="0"/>
    <n v="50"/>
    <s v="RELEASED FOR SHIPMENT         "/>
    <n v="578.35"/>
    <x v="2"/>
    <s v="ACT"/>
    <x v="1"/>
  </r>
  <r>
    <s v="26/09/2015-30/09/2015"/>
    <x v="2"/>
    <x v="1"/>
    <x v="5"/>
    <x v="1"/>
    <s v="FTE10          "/>
    <x v="15"/>
    <d v="2015-09-28T00:00:00"/>
    <n v="1341"/>
    <n v="63"/>
    <n v="84483"/>
    <s v="ZHONGSHAN, CHINA                             "/>
    <s v="LOUISA (EM)         "/>
    <n v="151791"/>
    <m/>
    <n v="91686"/>
    <n v="422.4"/>
    <n v="0"/>
    <n v="50"/>
    <s v="RELEASED FOR SHIPMENT         "/>
    <n v="472.4"/>
    <x v="2"/>
    <s v="ACT"/>
    <x v="1"/>
  </r>
  <r>
    <s v="26/09/2015-30/09/2015"/>
    <x v="2"/>
    <x v="1"/>
    <x v="5"/>
    <x v="1"/>
    <s v="DEOC15         "/>
    <x v="13"/>
    <d v="2015-09-26T00:00:00"/>
    <n v="1479"/>
    <n v="20.399999999999999"/>
    <n v="30171.599999999999"/>
    <s v="CIXI, CHINA                                  "/>
    <s v="ALAN, JERRY (MY)    "/>
    <n v="151785"/>
    <m/>
    <n v="91687"/>
    <n v="200"/>
    <n v="0"/>
    <n v="35"/>
    <s v="PENDING BUYER'S DECISION      "/>
    <n v="235"/>
    <x v="2"/>
    <s v="ACT"/>
    <x v="1"/>
  </r>
  <r>
    <s v="26/09/2015-30/09/2015"/>
    <x v="2"/>
    <x v="1"/>
    <x v="5"/>
    <x v="1"/>
    <s v="DEOC20         "/>
    <x v="13"/>
    <d v="2015-09-28T00:00:00"/>
    <n v="2472"/>
    <n v="23.42"/>
    <n v="57894.240000000005"/>
    <s v="CIXI, CHINA                                  "/>
    <s v="PHONE, ALAN (DYLAN) "/>
    <n v="151798"/>
    <m/>
    <n v="91688"/>
    <n v="289.5"/>
    <n v="0"/>
    <n v="35"/>
    <s v="RELEASED FOR SHIPMENT         "/>
    <n v="324.5"/>
    <x v="2"/>
    <s v="ACT"/>
    <x v="1"/>
  </r>
  <r>
    <s v="26/09/2015-30/09/2015"/>
    <x v="2"/>
    <x v="1"/>
    <x v="5"/>
    <x v="1"/>
    <s v="OFRC20TIN      "/>
    <x v="13"/>
    <d v="2015-09-29T00:00:00"/>
    <n v="1258"/>
    <n v="28.38"/>
    <n v="35702.04"/>
    <s v="CIXI, CHINA                                  "/>
    <s v="ALAN (CK)           "/>
    <n v="151862"/>
    <m/>
    <n v="91689"/>
    <n v="200"/>
    <n v="0"/>
    <n v="17.5"/>
    <s v="RELEASED FOR SHIPMENT         "/>
    <n v="217.5"/>
    <x v="2"/>
    <s v="ACT"/>
    <x v="1"/>
  </r>
  <r>
    <s v="26/09/2015-30/09/2015"/>
    <x v="2"/>
    <x v="1"/>
    <x v="5"/>
    <x v="1"/>
    <s v="402E           "/>
    <x v="13"/>
    <d v="2015-09-29T00:00:00"/>
    <n v="2024"/>
    <n v="21.57"/>
    <n v="43657.68"/>
    <s v="CIXI, CHINA                                  "/>
    <s v="PHONE (CK)          "/>
    <n v="151865"/>
    <m/>
    <n v="91690"/>
    <n v="218.3"/>
    <n v="0"/>
    <n v="17.5"/>
    <s v="RELEASED FOR SHIPMENT         "/>
    <n v="235.8"/>
    <x v="2"/>
    <s v="ACT"/>
    <x v="1"/>
  </r>
  <r>
    <s v="26/09/2015-30/09/2015"/>
    <x v="2"/>
    <x v="1"/>
    <x v="5"/>
    <x v="1"/>
    <s v="CDE3ECC        "/>
    <x v="13"/>
    <d v="2015-09-30T00:00:00"/>
    <n v="432"/>
    <n v="65.78"/>
    <n v="28416.959999999999"/>
    <s v="CIXI, CHINA                                  "/>
    <s v="ALAN (CK)           "/>
    <n v="151930"/>
    <m/>
    <n v="91691"/>
    <n v="200"/>
    <n v="0"/>
    <n v="35"/>
    <s v="PENDING BUYER'S DECISION      "/>
    <n v="235"/>
    <x v="2"/>
    <s v="ACT"/>
    <x v="1"/>
  </r>
  <r>
    <s v="26/09/2015-30/09/2015"/>
    <x v="2"/>
    <x v="1"/>
    <x v="5"/>
    <x v="1"/>
    <s v="03/23239/0     "/>
    <x v="14"/>
    <d v="2015-09-25T00:00:00"/>
    <n v="192"/>
    <n v="60.27"/>
    <n v="11571.84"/>
    <s v="NING BO, CHINA                               "/>
    <s v="SUNNY, ALAN (CK)    "/>
    <n v="151736"/>
    <m/>
    <n v="91692"/>
    <n v="80"/>
    <n v="0"/>
    <n v="15"/>
    <s v="PENDING BUYER'S DECISION      "/>
    <n v="95"/>
    <x v="2"/>
    <s v="ACT"/>
    <x v="1"/>
  </r>
  <r>
    <s v="26/09/2015-30/09/2015"/>
    <x v="2"/>
    <x v="1"/>
    <x v="5"/>
    <x v="1"/>
    <s v="MINI-MOZART EU "/>
    <x v="14"/>
    <d v="2015-09-25T00:00:00"/>
    <n v="212"/>
    <n v="45.39"/>
    <n v="9622.68"/>
    <s v="NINGBO, CHINA                                "/>
    <s v="SUNNY, ALAN (CK)    "/>
    <n v="151737"/>
    <m/>
    <n v="91693"/>
    <n v="80"/>
    <n v="0"/>
    <n v="15"/>
    <s v="RELEASED FOR SHIPMENT         "/>
    <n v="95"/>
    <x v="2"/>
    <s v="ACT"/>
    <x v="1"/>
  </r>
  <r>
    <s v="26/09/2015-30/09/2015"/>
    <x v="2"/>
    <x v="1"/>
    <x v="5"/>
    <x v="1"/>
    <s v="RTOPWFSUR      "/>
    <x v="14"/>
    <d v="2015-09-26T00:00:00"/>
    <n v="202"/>
    <n v="56.24"/>
    <n v="11360.48"/>
    <s v="NING BO, CHINA                               "/>
    <s v="JOYCE (CK)          "/>
    <n v="151786"/>
    <m/>
    <n v="91694"/>
    <n v="80"/>
    <n v="0"/>
    <n v="15"/>
    <s v="RELEASED FOR SHIPMENT         "/>
    <n v="95"/>
    <x v="2"/>
    <s v="ACT"/>
    <x v="1"/>
  </r>
  <r>
    <s v="26/09/2015-30/09/2015"/>
    <x v="2"/>
    <x v="1"/>
    <x v="5"/>
    <x v="1"/>
    <s v="MARBELLO UK    "/>
    <x v="14"/>
    <d v="2015-09-26T00:00:00"/>
    <n v="229"/>
    <n v="107.62"/>
    <n v="24644.98"/>
    <s v="NING BO, CHINA                               "/>
    <s v="PHONE, ERIC (CK)    "/>
    <n v="151787"/>
    <m/>
    <n v="91695"/>
    <n v="123.2"/>
    <n v="0"/>
    <n v="15"/>
    <s v="RELEASED FOR SHIPMENT         "/>
    <n v="138.19999999999999"/>
    <x v="2"/>
    <s v="ACT"/>
    <x v="1"/>
  </r>
  <r>
    <s v="26/09/2015-30/09/2015"/>
    <x v="2"/>
    <x v="1"/>
    <x v="5"/>
    <x v="1"/>
    <s v="DKT20          "/>
    <x v="14"/>
    <d v="2015-09-28T00:00:00"/>
    <n v="792"/>
    <n v="55.52"/>
    <n v="43971.840000000004"/>
    <s v="NINGBO, CHINA                                "/>
    <s v="SIMON, ZITA (MY)    "/>
    <n v="151796"/>
    <m/>
    <n v="91696"/>
    <n v="219.9"/>
    <n v="0"/>
    <n v="15"/>
    <s v="RELEASED FOR SHIPMENT         "/>
    <n v="234.9"/>
    <x v="2"/>
    <s v="ACT"/>
    <x v="1"/>
  </r>
  <r>
    <s v="26/09/2015-30/09/2015"/>
    <x v="2"/>
    <x v="1"/>
    <x v="5"/>
    <x v="1"/>
    <s v="DF2608-EU      "/>
    <x v="14"/>
    <d v="2015-09-28T00:00:00"/>
    <n v="353"/>
    <n v="93.3"/>
    <n v="32934.9"/>
    <s v="NINGBO, CHINA                                "/>
    <s v="SIMON, ZITA (DYLAN) "/>
    <n v="151797"/>
    <m/>
    <n v="91697"/>
    <n v="164.7"/>
    <n v="0"/>
    <n v="15"/>
    <s v="RELEASED FOR SHIPMENT         "/>
    <n v="179.7"/>
    <x v="2"/>
    <s v="ACT"/>
    <x v="1"/>
  </r>
  <r>
    <s v="26/09/2015-30/09/2015"/>
    <x v="2"/>
    <x v="1"/>
    <x v="5"/>
    <x v="1"/>
    <s v="TAH20          "/>
    <x v="14"/>
    <d v="2015-09-29T00:00:00"/>
    <n v="80"/>
    <n v="39.79"/>
    <n v="3183.2"/>
    <s v="NINGBO, CHINA                                "/>
    <s v="JOYCE (CK)          "/>
    <n v="151870"/>
    <m/>
    <n v="91698"/>
    <n v="80"/>
    <n v="0"/>
    <n v="15"/>
    <s v="RELEASED FOR SHIPMENT         "/>
    <n v="95"/>
    <x v="2"/>
    <s v="ACT"/>
    <x v="1"/>
  </r>
  <r>
    <s v="26/09/2015-30/09/2015"/>
    <x v="2"/>
    <x v="1"/>
    <x v="5"/>
    <x v="1"/>
    <s v="MINMOZNG       "/>
    <x v="14"/>
    <d v="2015-09-29T00:00:00"/>
    <n v="106"/>
    <n v="79.58"/>
    <n v="8435.48"/>
    <s v="NINGBO, CHINA                                "/>
    <s v="JOYCE, JERRY (CK)   "/>
    <n v="151872"/>
    <m/>
    <n v="91700"/>
    <n v="80"/>
    <n v="0"/>
    <n v="15"/>
    <s v="RELEASED FOR SHIPMENT         "/>
    <n v="95"/>
    <x v="2"/>
    <s v="ACT"/>
    <x v="1"/>
  </r>
  <r>
    <s v="26/09/2015-30/09/2015"/>
    <x v="2"/>
    <x v="1"/>
    <x v="5"/>
    <x v="1"/>
    <s v="CHV20N (046383)"/>
    <x v="14"/>
    <d v="2015-09-29T00:00:00"/>
    <n v="315"/>
    <n v="106.23"/>
    <n v="33462.450000000004"/>
    <s v="NINGBO, CHINA                                "/>
    <s v="SIMON, ZITA (CK)    "/>
    <n v="151874"/>
    <m/>
    <n v="91701"/>
    <n v="167.3"/>
    <n v="0"/>
    <n v="15"/>
    <s v="RELEASED FOR SHIPMENT         "/>
    <n v="182.3"/>
    <x v="2"/>
    <s v="ACT"/>
    <x v="1"/>
  </r>
  <r>
    <s v="26/09/2015-30/09/2015"/>
    <x v="2"/>
    <x v="1"/>
    <x v="5"/>
    <x v="1"/>
    <s v="DF2608-EU      "/>
    <x v="14"/>
    <d v="2015-09-30T00:00:00"/>
    <n v="173"/>
    <n v="93.3"/>
    <n v="16140.9"/>
    <s v="NING BO, CHINA                               "/>
    <s v="SIMON, PHONE (CK)   "/>
    <n v="151931"/>
    <m/>
    <n v="91702"/>
    <n v="80.7"/>
    <n v="0"/>
    <n v="15"/>
    <s v="RELEASED FOR SHIPMENT         "/>
    <n v="95.7"/>
    <x v="2"/>
    <s v="ACT"/>
    <x v="1"/>
  </r>
  <r>
    <s v="26/09/2015-30/09/2015"/>
    <x v="2"/>
    <x v="1"/>
    <x v="5"/>
    <x v="1"/>
    <s v="MINMOZBL (20251"/>
    <x v="14"/>
    <d v="2015-09-30T00:00:00"/>
    <n v="106"/>
    <n v="83.08"/>
    <n v="8806.48"/>
    <s v="NINGBO, CHINA                                "/>
    <s v="JOYCE (CK)          "/>
    <n v="151932"/>
    <m/>
    <n v="91703"/>
    <n v="80"/>
    <n v="0"/>
    <n v="15"/>
    <s v="RELEASED FOR SHIPMENT         "/>
    <n v="95"/>
    <x v="2"/>
    <s v="ACT"/>
    <x v="1"/>
  </r>
  <r>
    <s v="01/09/2015-04/09/2015"/>
    <x v="28"/>
    <x v="1"/>
    <x v="5"/>
    <x v="1"/>
    <s v="DC12RC (GDNZ)  "/>
    <x v="15"/>
    <d v="2015-09-03T00:00:00"/>
    <n v="259"/>
    <n v="191.5"/>
    <n v="49598.5"/>
    <s v="ZHONGSHAN, CHINA                             "/>
    <s v="LUCY, JOEY (EM)     "/>
    <n v="150966"/>
    <m/>
    <n v="91118"/>
    <n v="248"/>
    <n v="0"/>
    <n v="25"/>
    <s v="PENDING BUYER'S DECISION"/>
    <n v="273"/>
    <x v="1"/>
    <s v="ACT"/>
    <x v="1"/>
  </r>
  <r>
    <s v="01/09/2015-04/09/2015"/>
    <x v="28"/>
    <x v="1"/>
    <x v="5"/>
    <x v="1"/>
    <s v="DIM2IN1        "/>
    <x v="15"/>
    <d v="2015-09-03T00:00:00"/>
    <n v="398"/>
    <n v="135.5"/>
    <n v="53929"/>
    <s v="ZHONGSHAN, CHINA                             "/>
    <s v="LOUISA, SASA (EM)   "/>
    <n v="150967"/>
    <m/>
    <n v="91119"/>
    <n v="269.64999999999998"/>
    <n v="0"/>
    <n v="25"/>
    <s v="PENDING BUYER'S DECISION"/>
    <n v="294.64999999999998"/>
    <x v="1"/>
    <s v="ACT"/>
    <x v="1"/>
  </r>
  <r>
    <s v="26/09/2015-30/09/2015"/>
    <x v="28"/>
    <x v="1"/>
    <x v="5"/>
    <x v="1"/>
    <s v="BDW60IC        "/>
    <x v="19"/>
    <d v="2015-09-26T00:00:00"/>
    <n v="161"/>
    <n v="171"/>
    <n v="27531"/>
    <s v="SHUNDE, CHINA                                "/>
    <s v="ANN (DYLAN)         "/>
    <n v="151778"/>
    <m/>
    <n v="91658"/>
    <n v="200"/>
    <n v="0"/>
    <n v="35"/>
    <s v="RELEASED FOR SHIPMENT         "/>
    <n v="235"/>
    <x v="1"/>
    <s v="ACT"/>
    <x v="1"/>
  </r>
  <r>
    <s v="01/09/2015-04/09/2015"/>
    <x v="1"/>
    <x v="1"/>
    <x v="5"/>
    <x v="1"/>
    <s v="BC-50 (GDPA)   "/>
    <x v="17"/>
    <d v="2015-09-02T00:00:00"/>
    <n v="560"/>
    <n v="53"/>
    <n v="29680"/>
    <s v="HEFEI, CHINA                                 "/>
    <s v="JESSICA (CK)        "/>
    <n v="150955"/>
    <m/>
    <n v="91133"/>
    <n v="200"/>
    <n v="0"/>
    <n v="25"/>
    <s v="RELEASED FOR SHIPMENT         "/>
    <n v="225"/>
    <x v="1"/>
    <s v="ACT"/>
    <x v="1"/>
  </r>
  <r>
    <s v="01/09/2015-04/09/2015"/>
    <x v="1"/>
    <x v="1"/>
    <x v="5"/>
    <x v="1"/>
    <s v="CRS200W        "/>
    <x v="11"/>
    <d v="2015-09-02T00:00:00"/>
    <n v="31"/>
    <n v="219"/>
    <n v="6789"/>
    <s v="QING DAO, CHINA                              "/>
    <s v="PAUL (CK)           "/>
    <n v="150979"/>
    <m/>
    <n v="91134"/>
    <n v="100"/>
    <n v="22.5"/>
    <n v="10"/>
    <s v="RELEASED FOR SHIPMENT         "/>
    <n v="132.5"/>
    <x v="1"/>
    <s v="ACT"/>
    <x v="1"/>
  </r>
  <r>
    <s v="01/09/2015-04/09/2015"/>
    <x v="1"/>
    <x v="1"/>
    <x v="5"/>
    <x v="1"/>
    <s v="CRS200ST       "/>
    <x v="11"/>
    <d v="2015-09-02T00:00:00"/>
    <n v="15"/>
    <n v="251"/>
    <n v="3765"/>
    <s v="QING DAO, CHINA                              "/>
    <s v="PAUL (CK)           "/>
    <n v="150981"/>
    <m/>
    <n v="91135"/>
    <n v="100"/>
    <n v="22.5"/>
    <n v="10"/>
    <s v="RELEASED FOR SHIPMENT         "/>
    <n v="132.5"/>
    <x v="1"/>
    <s v="ACT"/>
    <x v="1"/>
  </r>
  <r>
    <s v="05/09/2015-11/09/2015"/>
    <x v="1"/>
    <x v="3"/>
    <x v="5"/>
    <x v="1"/>
    <s v="BC-50 (GDPA)   "/>
    <x v="17"/>
    <d v="2015-09-08T00:00:00"/>
    <n v="560"/>
    <n v="0"/>
    <n v="0"/>
    <s v="HEFEI, CHINA                                 "/>
    <s v="CORY (EM)           "/>
    <n v="151137"/>
    <m/>
    <n v="91218"/>
    <n v="200"/>
    <n v="0"/>
    <n v="25"/>
    <s v="REPORT OF SURVEY              "/>
    <n v="225"/>
    <x v="1"/>
    <s v="ACT"/>
    <x v="1"/>
  </r>
  <r>
    <s v="05/09/2015-11/09/2015"/>
    <x v="1"/>
    <x v="1"/>
    <x v="5"/>
    <x v="1"/>
    <s v="HEA703         "/>
    <x v="11"/>
    <d v="2015-09-08T00:00:00"/>
    <n v="10"/>
    <n v="251"/>
    <n v="2510"/>
    <s v="QINGDAO, CHINA                               "/>
    <s v="ANDY                "/>
    <n v="151121"/>
    <m/>
    <n v="91219"/>
    <n v="100"/>
    <n v="22.5"/>
    <n v="10"/>
    <s v="PENDING BUYER'S DECISION      "/>
    <n v="132.5"/>
    <x v="1"/>
    <s v="ACT"/>
    <x v="1"/>
  </r>
  <r>
    <s v="05/09/2015-11/09/2015"/>
    <x v="1"/>
    <x v="1"/>
    <x v="5"/>
    <x v="1"/>
    <s v="BFS200ST       "/>
    <x v="11"/>
    <d v="2015-09-08T00:00:00"/>
    <n v="20"/>
    <n v="251"/>
    <n v="5020"/>
    <s v="QINGDAO, CHINA                               "/>
    <s v="ANDY                "/>
    <n v="151122"/>
    <m/>
    <n v="91220"/>
    <n v="100"/>
    <n v="22.5"/>
    <n v="10"/>
    <s v="RELEASED FOR SHIPMENT         "/>
    <n v="132.5"/>
    <x v="1"/>
    <s v="ACT"/>
    <x v="1"/>
  </r>
  <r>
    <s v="05/09/2015-11/09/2015"/>
    <x v="1"/>
    <x v="1"/>
    <x v="5"/>
    <x v="1"/>
    <s v="BFS400W        "/>
    <x v="11"/>
    <d v="2015-09-09T00:00:00"/>
    <n v="32"/>
    <n v="412"/>
    <n v="13184"/>
    <s v="QINGDAO, CHINA                               "/>
    <s v="ANDY                "/>
    <n v="151174"/>
    <m/>
    <n v="91221"/>
    <n v="100"/>
    <n v="30"/>
    <n v="10"/>
    <s v="RELEASED FOR SHIPMENT         "/>
    <n v="140"/>
    <x v="1"/>
    <s v="ACT"/>
    <x v="1"/>
  </r>
  <r>
    <s v="05/09/2015-11/09/2015"/>
    <x v="1"/>
    <x v="1"/>
    <x v="5"/>
    <x v="1"/>
    <s v="BFS600W        "/>
    <x v="11"/>
    <d v="2015-09-09T00:00:00"/>
    <n v="20"/>
    <n v="499"/>
    <n v="9980"/>
    <s v="QINGDAO, CHINA                               "/>
    <s v="ANDY                "/>
    <n v="151175"/>
    <m/>
    <n v="91222"/>
    <n v="100"/>
    <n v="30"/>
    <n v="10"/>
    <s v="RELEASED FOR SHIPMENT         "/>
    <n v="140"/>
    <x v="1"/>
    <s v="ACT"/>
    <x v="1"/>
  </r>
  <r>
    <s v="05/09/2015-11/09/2015"/>
    <x v="1"/>
    <x v="1"/>
    <x v="5"/>
    <x v="1"/>
    <s v="BRS400W        "/>
    <x v="11"/>
    <d v="2015-09-09T00:00:00"/>
    <n v="30"/>
    <n v="386"/>
    <n v="11580"/>
    <s v="QINGDAO, CHINA                               "/>
    <s v="ANDY                "/>
    <n v="151176"/>
    <m/>
    <n v="91223"/>
    <n v="100"/>
    <n v="30"/>
    <n v="10"/>
    <s v="PENDING BUYER'S DECISION      "/>
    <n v="140"/>
    <x v="1"/>
    <s v="ACT"/>
    <x v="1"/>
  </r>
  <r>
    <s v="05/09/2015-11/09/2015"/>
    <x v="1"/>
    <x v="3"/>
    <x v="5"/>
    <x v="1"/>
    <s v="BC9027KLED     "/>
    <x v="55"/>
    <d v="2015-09-10T00:00:00"/>
    <n v="96"/>
    <n v="0"/>
    <n v="0"/>
    <s v="GUANGZHOU, CHINA                             "/>
    <s v="JASON (DYLAN)       "/>
    <n v="151258"/>
    <m/>
    <n v="91224"/>
    <n v="200"/>
    <n v="0"/>
    <n v="50"/>
    <s v="REPORT OF SURVEY              "/>
    <n v="250"/>
    <x v="1"/>
    <s v="ACT"/>
    <x v="1"/>
  </r>
  <r>
    <s v="12/09/2015-18/09/2015"/>
    <x v="1"/>
    <x v="1"/>
    <x v="5"/>
    <x v="1"/>
    <s v="BC9097STLED    "/>
    <x v="55"/>
    <d v="2015-09-12T00:00:00"/>
    <n v="92"/>
    <n v="353.25"/>
    <n v="32499"/>
    <s v="GUANGZHOU, CHINA                             "/>
    <s v="CONNIE, LILY (EM)   "/>
    <n v="151313"/>
    <m/>
    <n v="91363"/>
    <n v="200"/>
    <n v="0"/>
    <n v="90"/>
    <s v="REJECTED FOR SHIPMENT         "/>
    <n v="290"/>
    <x v="1"/>
    <s v="ACT"/>
    <x v="1"/>
  </r>
  <r>
    <s v="12/09/2015-18/09/2015"/>
    <x v="1"/>
    <x v="1"/>
    <x v="5"/>
    <x v="1"/>
    <s v="CRS400W        "/>
    <x v="11"/>
    <d v="2015-02-11T00:00:00"/>
    <n v="12"/>
    <n v="385"/>
    <n v="4620"/>
    <s v="QINGDAO, CIHINA                              "/>
    <s v="ANDY (DYLAN)        "/>
    <n v="151306"/>
    <m/>
    <n v="91364"/>
    <n v="100"/>
    <n v="15"/>
    <n v="10"/>
    <s v="PENDING BUYER'S DECISION      "/>
    <n v="125"/>
    <x v="1"/>
    <s v="ACT"/>
    <x v="1"/>
  </r>
  <r>
    <s v="12/09/2015-18/09/2015"/>
    <x v="1"/>
    <x v="1"/>
    <x v="5"/>
    <x v="1"/>
    <s v="BFS200W        "/>
    <x v="11"/>
    <d v="2015-09-11T00:00:00"/>
    <n v="15"/>
    <n v="218"/>
    <n v="3270"/>
    <s v="QINGDAO, CHINA                               "/>
    <s v="ANDY (DYLAN)        "/>
    <n v="151307"/>
    <m/>
    <n v="91365"/>
    <n v="100"/>
    <n v="15"/>
    <n v="10"/>
    <s v="RELEASED FOR SHIPMENT         "/>
    <n v="125"/>
    <x v="1"/>
    <s v="ACT"/>
    <x v="1"/>
  </r>
  <r>
    <s v="12/09/2015-18/09/2015"/>
    <x v="1"/>
    <x v="1"/>
    <x v="5"/>
    <x v="1"/>
    <s v="BRS400ST       "/>
    <x v="11"/>
    <d v="2015-09-11T00:00:00"/>
    <n v="15"/>
    <n v="435"/>
    <n v="6525"/>
    <s v="QINGDAO, CHINA                               "/>
    <s v="ANDY (DYLAN)        "/>
    <n v="151308"/>
    <m/>
    <n v="91366"/>
    <n v="100"/>
    <n v="15"/>
    <n v="10"/>
    <s v="PENDING BUYER'S DECISION      "/>
    <n v="125"/>
    <x v="1"/>
    <s v="ACT"/>
    <x v="1"/>
  </r>
  <r>
    <s v="12/09/2015-18/09/2015"/>
    <x v="1"/>
    <x v="1"/>
    <x v="5"/>
    <x v="1"/>
    <s v="BRS200W        "/>
    <x v="11"/>
    <d v="2015-09-12T00:00:00"/>
    <n v="66"/>
    <n v="215"/>
    <n v="14190"/>
    <s v="QINGDAO, CHINA                               "/>
    <s v="ANDY (CK)           "/>
    <n v="151287"/>
    <m/>
    <n v="91367"/>
    <n v="100"/>
    <n v="22.5"/>
    <n v="10"/>
    <s v="PENDING BUYER'S DECISION      "/>
    <n v="132.5"/>
    <x v="1"/>
    <s v="ACT"/>
    <x v="1"/>
  </r>
  <r>
    <s v="12/09/2015-18/09/2015"/>
    <x v="1"/>
    <x v="1"/>
    <x v="5"/>
    <x v="1"/>
    <s v="BRS200ST       "/>
    <x v="11"/>
    <d v="2015-09-12T00:00:00"/>
    <n v="81"/>
    <n v="249"/>
    <n v="20169"/>
    <s v="QINGDAO, CHINA                               "/>
    <s v="ANDY (CK)           "/>
    <n v="151288"/>
    <m/>
    <n v="91368"/>
    <n v="100.85"/>
    <n v="22.5"/>
    <n v="10"/>
    <s v="PENDING BUYER'S DECISION      "/>
    <n v="133.35"/>
    <x v="1"/>
    <s v="ACT"/>
    <x v="1"/>
  </r>
  <r>
    <s v="12/09/2015-18/09/2015"/>
    <x v="1"/>
    <x v="3"/>
    <x v="5"/>
    <x v="1"/>
    <s v="CUGN1400ST     "/>
    <x v="11"/>
    <d v="2015-09-14T00:00:00"/>
    <n v="25"/>
    <n v="0"/>
    <n v="0"/>
    <s v="QING DAO, CHINA                              "/>
    <s v="ANDY (CK)           "/>
    <n v="151343"/>
    <m/>
    <n v="91369"/>
    <n v="200"/>
    <n v="45"/>
    <n v="20"/>
    <s v="REPORT OF SURVEY              "/>
    <n v="265"/>
    <x v="1"/>
    <s v="ACT"/>
    <x v="1"/>
  </r>
  <r>
    <s v="19/09/2015-25/09/2015"/>
    <x v="1"/>
    <x v="1"/>
    <x v="5"/>
    <x v="1"/>
    <s v="GN600TNGV      "/>
    <x v="11"/>
    <d v="2015-09-24T00:00:00"/>
    <n v="11"/>
    <n v="652.4"/>
    <n v="7176.4"/>
    <s v="QINGDAO, CHINA                               "/>
    <s v="ANDY (CK)           "/>
    <n v="151684"/>
    <m/>
    <n v="91601"/>
    <n v="50"/>
    <n v="12"/>
    <n v="5"/>
    <s v="RELEASED FOR SHIPMENT         "/>
    <n v="67"/>
    <x v="1"/>
    <s v="ACT"/>
    <x v="1"/>
  </r>
  <r>
    <s v="19/09/2015-25/09/2015"/>
    <x v="1"/>
    <x v="1"/>
    <x v="5"/>
    <x v="1"/>
    <s v="GN1200TNGV     "/>
    <x v="11"/>
    <d v="2015-09-24T00:00:00"/>
    <n v="11"/>
    <n v="1049.8"/>
    <n v="11547.8"/>
    <s v="QINGDAO, CHINA                               "/>
    <s v="ANDY (CK)           "/>
    <n v="151687"/>
    <m/>
    <n v="91602"/>
    <n v="50"/>
    <n v="12"/>
    <n v="5"/>
    <s v="RELEASED FOR SHIPMENT         "/>
    <n v="67"/>
    <x v="1"/>
    <s v="ACT"/>
    <x v="1"/>
  </r>
  <r>
    <s v="19/09/2015-25/09/2015"/>
    <x v="1"/>
    <x v="1"/>
    <x v="5"/>
    <x v="1"/>
    <s v="GN600TNV       "/>
    <x v="11"/>
    <d v="2015-09-24T00:00:00"/>
    <n v="11"/>
    <n v="590"/>
    <n v="6490"/>
    <s v="QINGDAO, CHINA                               "/>
    <s v="ANDY (CK)           "/>
    <n v="151690"/>
    <m/>
    <n v="91603"/>
    <n v="50"/>
    <n v="12"/>
    <n v="5"/>
    <s v="RELEASED FOR SHIPMENT         "/>
    <n v="67"/>
    <x v="1"/>
    <s v="ACT"/>
    <x v="1"/>
  </r>
  <r>
    <s v="19/09/2015-25/09/2015"/>
    <x v="1"/>
    <x v="1"/>
    <x v="5"/>
    <x v="1"/>
    <s v="GN1200TNV      "/>
    <x v="11"/>
    <d v="2015-09-24T00:00:00"/>
    <n v="11"/>
    <n v="1009.8"/>
    <n v="11107.8"/>
    <s v="QINGDAO, CHINA                               "/>
    <s v="ANDY (CK)           "/>
    <n v="151700"/>
    <m/>
    <n v="91604"/>
    <n v="50"/>
    <n v="12"/>
    <n v="5"/>
    <s v="RELEASED FOR SHIPMENT         "/>
    <n v="67"/>
    <x v="1"/>
    <s v="ACT"/>
    <x v="1"/>
  </r>
  <r>
    <s v="10/10/2015-16/10/2015"/>
    <x v="11"/>
    <x v="1"/>
    <x v="6"/>
    <x v="0"/>
    <s v="BR98WH         "/>
    <x v="17"/>
    <d v="2015-10-12T00:00:00"/>
    <n v="255"/>
    <n v="77.5"/>
    <n v="6006.25"/>
    <s v="HEFEI, CHINA                                 "/>
    <s v="JESSICA, CORY (CK)  "/>
    <n v="152198"/>
    <m/>
    <n v="91993"/>
    <n v="100"/>
    <n v="0"/>
    <n v="25"/>
    <s v="RELEASED FOR SHIPMENT         "/>
    <n v="125"/>
    <x v="1"/>
    <s v="ACT"/>
    <x v="0"/>
  </r>
  <r>
    <s v="10/10/2015-16/10/2015"/>
    <x v="11"/>
    <x v="1"/>
    <x v="6"/>
    <x v="0"/>
    <s v="BR113WH        "/>
    <x v="17"/>
    <d v="2015-10-12T00:00:00"/>
    <n v="236"/>
    <n v="86"/>
    <n v="7396"/>
    <s v="HEFEI, CHINA                                 "/>
    <s v="CORY, JESSICA (CK)  "/>
    <n v="152199"/>
    <m/>
    <n v="91994"/>
    <n v="101.5"/>
    <n v="0"/>
    <n v="25"/>
    <s v="RELEASED FOR SHIPMENT         "/>
    <n v="126.5"/>
    <x v="1"/>
    <s v="ACT"/>
    <x v="0"/>
  </r>
  <r>
    <s v="17/10/2015-23/10/2015"/>
    <x v="11"/>
    <x v="1"/>
    <x v="6"/>
    <x v="0"/>
    <s v="45041 (DIMPCO) "/>
    <x v="43"/>
    <d v="2015-10-16T00:00:00"/>
    <n v="1530"/>
    <n v="24.1"/>
    <n v="580.81000000000006"/>
    <s v="SHEN ZHEN, CHINA                             "/>
    <s v="ANN, FIONA (CK)     "/>
    <n v="152355"/>
    <m/>
    <n v="92171"/>
    <n v="200"/>
    <n v="0"/>
    <n v="45"/>
    <s v="PENDING BUYER'S DECISION"/>
    <n v="245"/>
    <x v="1"/>
    <s v="ACT"/>
    <x v="0"/>
  </r>
  <r>
    <s v="24/10/2015-31/10/2015"/>
    <x v="11"/>
    <x v="1"/>
    <x v="6"/>
    <x v="0"/>
    <s v="BIM60BLK       "/>
    <x v="34"/>
    <d v="2015-10-27T00:00:00"/>
    <n v="250"/>
    <n v="76.98"/>
    <n v="5925.9204000000009"/>
    <s v="SHUNDE, CHINA                                "/>
    <s v="HUNG JOEY (EM)      "/>
    <n v="152672"/>
    <m/>
    <n v="92378"/>
    <n v="200"/>
    <n v="0"/>
    <n v="17.5"/>
    <s v="RELEASED FOR SHIPMENT         "/>
    <n v="217.5"/>
    <x v="1"/>
    <s v="ACT"/>
    <x v="0"/>
  </r>
  <r>
    <s v="24/10/2015-31/10/2015"/>
    <x v="11"/>
    <x v="1"/>
    <x v="6"/>
    <x v="0"/>
    <s v="BIM60STA       "/>
    <x v="34"/>
    <d v="2015-10-27T00:00:00"/>
    <n v="255"/>
    <n v="76.98"/>
    <n v="5925.9204000000009"/>
    <s v="SHUNDE, CHINA                                "/>
    <s v="LOUISA HUNG (EM)    "/>
    <n v="152673"/>
    <m/>
    <n v="92379"/>
    <n v="200"/>
    <n v="0"/>
    <n v="17.5"/>
    <s v="RELEASED FOR SHIPMENT         "/>
    <n v="217.5"/>
    <x v="1"/>
    <s v="ACT"/>
    <x v="0"/>
  </r>
  <r>
    <s v="24/10/2015-31/10/2015"/>
    <x v="11"/>
    <x v="1"/>
    <x v="6"/>
    <x v="0"/>
    <s v="44481          "/>
    <x v="27"/>
    <d v="2015-10-23T00:00:00"/>
    <n v="5360"/>
    <n v="8.5399999999999991"/>
    <n v="72.931599999999989"/>
    <s v="SHUNDE, CHINA                                "/>
    <s v="CONNIIE, DEMI (EM)  "/>
    <n v="152557"/>
    <m/>
    <n v="92380"/>
    <n v="228.9"/>
    <n v="0"/>
    <n v="15"/>
    <s v="RELEASED FOR SHIPMENT         "/>
    <n v="243.9"/>
    <x v="1"/>
    <s v="ACT"/>
    <x v="0"/>
  </r>
  <r>
    <s v="24/10/2015-31/10/2015"/>
    <x v="11"/>
    <x v="1"/>
    <x v="6"/>
    <x v="0"/>
    <s v="980507         "/>
    <x v="27"/>
    <d v="2015-10-27T00:00:00"/>
    <n v="1724"/>
    <n v="11.6"/>
    <n v="134.56"/>
    <s v="SHUNDE, CHINA                                "/>
    <s v="DEMI (EM)           "/>
    <n v="152675"/>
    <m/>
    <n v="92381"/>
    <n v="200"/>
    <n v="0"/>
    <n v="15"/>
    <s v="RELEASED FOR SHIPMENT         "/>
    <n v="215"/>
    <x v="1"/>
    <s v="ACT"/>
    <x v="0"/>
  </r>
  <r>
    <s v="24/10/2015-31/10/2015"/>
    <x v="11"/>
    <x v="1"/>
    <x v="6"/>
    <x v="0"/>
    <s v="46730          "/>
    <x v="36"/>
    <d v="2015-10-26T00:00:00"/>
    <n v="1450"/>
    <n v="30.8"/>
    <n v="948.6400000000001"/>
    <s v="ZHONGSHAN, CHINA                             "/>
    <s v="KIKI  SASA (EM)     "/>
    <n v="152626"/>
    <m/>
    <n v="92382"/>
    <n v="223.3"/>
    <n v="0"/>
    <n v="50"/>
    <s v="RELEASED FOR SHIPMENT         "/>
    <n v="273.3"/>
    <x v="1"/>
    <s v="ACT"/>
    <x v="0"/>
  </r>
  <r>
    <s v="24/10/2015-31/10/2015"/>
    <x v="11"/>
    <x v="1"/>
    <x v="6"/>
    <x v="0"/>
    <s v="70090          "/>
    <x v="13"/>
    <d v="2015-10-27T00:00:00"/>
    <n v="3000"/>
    <n v="24.81"/>
    <n v="615.53609999999992"/>
    <s v="CIXI, CHINA                                  "/>
    <s v="LAKE, SIMON (CK)    "/>
    <n v="152660"/>
    <m/>
    <n v="92383"/>
    <n v="372.15"/>
    <n v="0"/>
    <n v="35"/>
    <s v="PENDING BUYER'S DECISION"/>
    <n v="407.15"/>
    <x v="1"/>
    <s v="ACT"/>
    <x v="0"/>
  </r>
  <r>
    <s v="24/10/2015-31/10/2015"/>
    <x v="11"/>
    <x v="1"/>
    <x v="6"/>
    <x v="0"/>
    <s v="DH212          "/>
    <x v="15"/>
    <d v="2015-10-29T00:00:00"/>
    <n v="1340"/>
    <n v="64.5"/>
    <n v="4160.25"/>
    <s v="ZHONGSHAN CHINA                              "/>
    <s v="LOUISA KIKI (EM)    "/>
    <n v="152763"/>
    <m/>
    <n v="92384"/>
    <n v="432.15"/>
    <n v="0"/>
    <n v="50"/>
    <s v="RELEASED FOR SHIPMENT         "/>
    <n v="482.15"/>
    <x v="1"/>
    <s v="ACT"/>
    <x v="0"/>
  </r>
  <r>
    <s v="24/10/2015-31/10/2015"/>
    <x v="11"/>
    <x v="1"/>
    <x v="6"/>
    <x v="0"/>
    <s v="BID1461        "/>
    <x v="19"/>
    <d v="2015-10-27T00:00:00"/>
    <n v="324"/>
    <n v="159"/>
    <n v="25281"/>
    <s v="SHUNDE, CHINA                                "/>
    <s v="TINA COCO (EM)      "/>
    <n v="152674"/>
    <m/>
    <n v="92385"/>
    <n v="257.60000000000002"/>
    <n v="0"/>
    <n v="35"/>
    <s v="RELEASED FOR SHIPMENT         "/>
    <n v="292.60000000000002"/>
    <x v="1"/>
    <s v="ACT"/>
    <x v="0"/>
  </r>
  <r>
    <s v="03/10/2015-09/10/2015"/>
    <x v="10"/>
    <x v="1"/>
    <x v="6"/>
    <x v="0"/>
    <s v="EF2870L        "/>
    <x v="51"/>
    <d v="2015-10-08T00:00:00"/>
    <n v="1916"/>
    <n v="72"/>
    <n v="137952"/>
    <s v="ZHONGSHAN, CHINA                             "/>
    <s v="DEMI, LILY (EM)     "/>
    <n v="152062"/>
    <m/>
    <n v="91941"/>
    <n v="689.8"/>
    <n v="0"/>
    <n v="50"/>
    <s v="RELEASED FOR SHIPMENT         "/>
    <n v="739.8"/>
    <x v="2"/>
    <s v="ACT"/>
    <x v="0"/>
  </r>
  <r>
    <s v="03/10/2015-09/10/2015"/>
    <x v="10"/>
    <x v="1"/>
    <x v="6"/>
    <x v="0"/>
    <s v="DM50-1393E     "/>
    <x v="33"/>
    <d v="2015-10-05T00:00:00"/>
    <n v="112"/>
    <n v="29.73"/>
    <n v="3329.76"/>
    <s v="DONGGUAN, CHINA                              "/>
    <s v="TINA, JULIE (EM)    "/>
    <n v="151968"/>
    <m/>
    <n v="91942"/>
    <n v="200"/>
    <n v="0"/>
    <n v="40"/>
    <s v="RELEASED FOR SHIPMENT         "/>
    <n v="240"/>
    <x v="2"/>
    <s v="ACT"/>
    <x v="0"/>
  </r>
  <r>
    <s v="03/10/2015-09/10/2015"/>
    <x v="10"/>
    <x v="1"/>
    <x v="6"/>
    <x v="0"/>
    <s v="DM25-1252E     "/>
    <x v="33"/>
    <d v="2015-10-06T00:00:00"/>
    <n v="446"/>
    <n v="172.46"/>
    <n v="76917.16"/>
    <s v="DONGGUAN, CHINA                              "/>
    <s v="JULIE (EM)          "/>
    <n v="151992"/>
    <m/>
    <n v="91943"/>
    <n v="384.6"/>
    <n v="0"/>
    <n v="40"/>
    <s v="PENDING BUYER'S DECISION      "/>
    <n v="424.6"/>
    <x v="2"/>
    <s v="ACT"/>
    <x v="0"/>
  </r>
  <r>
    <s v="03/10/2015-09/10/2015"/>
    <x v="10"/>
    <x v="1"/>
    <x v="6"/>
    <x v="0"/>
    <s v="DS5629GP       "/>
    <x v="14"/>
    <d v="2015-10-05T00:00:00"/>
    <n v="186"/>
    <n v="0"/>
    <n v="0"/>
    <s v="NINGBO, CHINA                                "/>
    <s v="SIMON, PHONE (CK)   "/>
    <n v="151970"/>
    <m/>
    <n v="91944"/>
    <n v="80"/>
    <n v="0"/>
    <n v="15"/>
    <s v="REJECTED FOR SHIPMENT         "/>
    <n v="95"/>
    <x v="2"/>
    <s v="ACT"/>
    <x v="0"/>
  </r>
  <r>
    <s v="03/10/2015-09/10/2015"/>
    <x v="10"/>
    <x v="1"/>
    <x v="6"/>
    <x v="0"/>
    <s v="DS5629CR       "/>
    <x v="14"/>
    <d v="2015-10-05T00:00:00"/>
    <n v="225"/>
    <n v="0"/>
    <n v="0"/>
    <s v="NINGBO, CHINA                                "/>
    <s v="ALAN, PHONE (CK)    "/>
    <n v="151973"/>
    <m/>
    <n v="91945"/>
    <n v="80"/>
    <n v="0"/>
    <n v="15"/>
    <s v="RELEASED FOR SHIPMENT         "/>
    <n v="95"/>
    <x v="2"/>
    <s v="ACT"/>
    <x v="0"/>
  </r>
  <r>
    <s v="03/10/2015-09/10/2015"/>
    <x v="10"/>
    <x v="1"/>
    <x v="6"/>
    <x v="0"/>
    <s v="BLF5051        "/>
    <x v="14"/>
    <d v="2015-10-05T00:00:00"/>
    <n v="182"/>
    <n v="166.64"/>
    <n v="30328.479999999996"/>
    <s v="NINGBO, CHINA                                "/>
    <s v="JOYCE, PHONE (CK)   "/>
    <n v="151974"/>
    <m/>
    <n v="91946"/>
    <n v="151.6"/>
    <n v="0"/>
    <n v="15"/>
    <s v="RELEASED FOR SHIPMENT         "/>
    <n v="166.6"/>
    <x v="2"/>
    <s v="ACT"/>
    <x v="0"/>
  </r>
  <r>
    <s v="03/10/2015-09/10/2015"/>
    <x v="10"/>
    <x v="1"/>
    <x v="6"/>
    <x v="0"/>
    <s v="DF2608 REV26   "/>
    <x v="14"/>
    <d v="2015-10-06T00:00:00"/>
    <n v="416"/>
    <n v="0"/>
    <n v="0"/>
    <s v="NING BO, CHINA                               "/>
    <s v="SIMON, PHONE (CK)   "/>
    <n v="151995"/>
    <m/>
    <n v="91948"/>
    <n v="188.1"/>
    <n v="0"/>
    <n v="15"/>
    <s v="RELEASED FOR SHIPMENT         "/>
    <n v="203.1"/>
    <x v="2"/>
    <s v="ACT"/>
    <x v="0"/>
  </r>
  <r>
    <s v="03/10/2015-09/10/2015"/>
    <x v="10"/>
    <x v="1"/>
    <x v="6"/>
    <x v="0"/>
    <s v="DMCS13R        "/>
    <x v="14"/>
    <d v="2015-10-07T00:00:00"/>
    <n v="460"/>
    <n v="31.05"/>
    <n v="14283"/>
    <s v="NINGBO, CHINA                                "/>
    <s v="PHONE, SIMON (CK)   "/>
    <n v="152026"/>
    <m/>
    <n v="91950"/>
    <n v="160"/>
    <n v="0"/>
    <n v="15"/>
    <s v="REJECTED FOR SHIPMENT         "/>
    <n v="175"/>
    <x v="2"/>
    <s v="ACT"/>
    <x v="0"/>
  </r>
  <r>
    <s v="03/10/2015-09/10/2015"/>
    <x v="10"/>
    <x v="1"/>
    <x v="6"/>
    <x v="0"/>
    <s v="DS5629BR       "/>
    <x v="14"/>
    <d v="2015-10-07T00:00:00"/>
    <n v="480"/>
    <n v="0"/>
    <n v="0"/>
    <s v="NING BO, CHINA                               "/>
    <s v="SIMON, ALAN (CK)    "/>
    <n v="152029"/>
    <m/>
    <n v="91951"/>
    <n v="160"/>
    <n v="0"/>
    <n v="15"/>
    <s v="PENDING BUYER'S DECISION      "/>
    <n v="175"/>
    <x v="2"/>
    <s v="ACT"/>
    <x v="0"/>
  </r>
  <r>
    <s v="03/10/2015-09/10/2015"/>
    <x v="10"/>
    <x v="1"/>
    <x v="6"/>
    <x v="0"/>
    <s v="BF9000 REVO7   "/>
    <x v="14"/>
    <d v="2015-10-08T00:00:00"/>
    <n v="380"/>
    <n v="84.01"/>
    <n v="31923.800000000003"/>
    <s v="NINGBO, CHINA                                "/>
    <s v="JOYCE, ALAN (CK)    "/>
    <n v="152053"/>
    <m/>
    <n v="91952"/>
    <n v="160"/>
    <n v="0"/>
    <n v="15"/>
    <s v="RELEASED FOR SHIPMENT         "/>
    <n v="175"/>
    <x v="2"/>
    <s v="ACT"/>
    <x v="0"/>
  </r>
  <r>
    <s v="03/10/2015-09/10/2015"/>
    <x v="10"/>
    <x v="1"/>
    <x v="6"/>
    <x v="0"/>
    <s v="CS-1205        "/>
    <x v="14"/>
    <d v="2015-10-08T00:00:00"/>
    <n v="620"/>
    <n v="37.71"/>
    <n v="23380.2"/>
    <s v="NINGBO, CHINA                                "/>
    <s v="ALAN, ZITA (CK)     "/>
    <n v="152054"/>
    <m/>
    <n v="91953"/>
    <n v="160"/>
    <n v="0"/>
    <n v="15"/>
    <s v="RELEASED FOR SHIPMENT         "/>
    <n v="175"/>
    <x v="2"/>
    <s v="ACT"/>
    <x v="0"/>
  </r>
  <r>
    <s v="03/10/2015-09/10/2015"/>
    <x v="10"/>
    <x v="1"/>
    <x v="6"/>
    <x v="0"/>
    <s v="CS12056A(R01)  "/>
    <x v="14"/>
    <d v="2015-10-09T00:00:00"/>
    <n v="589"/>
    <n v="38.86"/>
    <n v="22888.54"/>
    <s v="NINGBO, CHINA                                "/>
    <s v="SIMON, ZITA (CK)    "/>
    <n v="152076"/>
    <m/>
    <n v="91954"/>
    <n v="160"/>
    <n v="0"/>
    <n v="15"/>
    <s v="RELEASED FOR SHIPMENT         "/>
    <n v="175"/>
    <x v="2"/>
    <s v="ACT"/>
    <x v="0"/>
  </r>
  <r>
    <s v="10/10/2015-16/10/2015"/>
    <x v="10"/>
    <x v="1"/>
    <x v="6"/>
    <x v="0"/>
    <s v="PF2325HL       "/>
    <x v="31"/>
    <d v="2015-10-15T00:00:00"/>
    <n v="724"/>
    <n v="107.7"/>
    <n v="77974.8"/>
    <s v="FUZHOU, CHINA                                "/>
    <s v="SUNNY (CK)          "/>
    <n v="152324"/>
    <m/>
    <n v="92038"/>
    <n v="389.9"/>
    <n v="45"/>
    <n v="100"/>
    <s v="PENDING BUYER'S DECISION      "/>
    <n v="534.9"/>
    <x v="2"/>
    <s v="ACT"/>
    <x v="0"/>
  </r>
  <r>
    <s v="10/10/2015-16/10/2015"/>
    <x v="10"/>
    <x v="1"/>
    <x v="6"/>
    <x v="0"/>
    <s v="R23DH1507TCW   "/>
    <x v="32"/>
    <d v="2015-10-13T00:00:00"/>
    <n v="200"/>
    <n v="31.94"/>
    <n v="6388"/>
    <s v="SHENZHEN, CHINA                              "/>
    <s v="APPLE, BETTY (EM)   "/>
    <n v="152214"/>
    <m/>
    <n v="92039"/>
    <n v="100"/>
    <n v="0"/>
    <n v="22.5"/>
    <s v="RELEASED FOR SHIPMENT         "/>
    <n v="122.5"/>
    <x v="2"/>
    <s v="ACT"/>
    <x v="0"/>
  </r>
  <r>
    <s v="10/10/2015-16/10/2015"/>
    <x v="10"/>
    <x v="1"/>
    <x v="6"/>
    <x v="0"/>
    <s v="T23WH1531CW    "/>
    <x v="32"/>
    <d v="2015-10-13T00:00:00"/>
    <n v="175"/>
    <n v="23.79"/>
    <n v="4163.25"/>
    <s v="SHENZHEN, CHINA                              "/>
    <s v="APPLE, BETTY (EM)   "/>
    <n v="152215"/>
    <m/>
    <n v="92040"/>
    <n v="100"/>
    <n v="0"/>
    <n v="22.5"/>
    <s v="RELEASED FOR SHIPMENT         "/>
    <n v="122.5"/>
    <x v="2"/>
    <s v="ACT"/>
    <x v="0"/>
  </r>
  <r>
    <s v="10/10/2015-16/10/2015"/>
    <x v="10"/>
    <x v="1"/>
    <x v="6"/>
    <x v="0"/>
    <s v="EUH03B31T      "/>
    <x v="32"/>
    <d v="2015-10-14T00:00:00"/>
    <n v="25"/>
    <n v="104.49"/>
    <n v="2612.25"/>
    <s v="SHENZHEN, CHINA                              "/>
    <s v="APPLE,SUNNY (EM)    "/>
    <n v="152267"/>
    <m/>
    <n v="92041"/>
    <n v="100"/>
    <n v="0"/>
    <n v="15"/>
    <s v="RELEASED FOR SHIPMENT         "/>
    <n v="115"/>
    <x v="2"/>
    <s v="ACT"/>
    <x v="0"/>
  </r>
  <r>
    <s v="10/10/2015-16/10/2015"/>
    <x v="10"/>
    <x v="1"/>
    <x v="6"/>
    <x v="0"/>
    <s v="T23WH0711CW    "/>
    <x v="32"/>
    <d v="2015-10-14T00:00:00"/>
    <n v="25"/>
    <n v="25.45"/>
    <n v="636.25"/>
    <s v="SHENZHEN, CHINA                              "/>
    <s v="APPLE,BETTY (EM)    "/>
    <n v="152268"/>
    <m/>
    <n v="92042"/>
    <n v="100"/>
    <n v="0"/>
    <n v="15"/>
    <s v="RELEASED FOR SHIPMENT         "/>
    <n v="115"/>
    <x v="2"/>
    <s v="ACT"/>
    <x v="0"/>
  </r>
  <r>
    <s v="10/10/2015-16/10/2015"/>
    <x v="10"/>
    <x v="1"/>
    <x v="6"/>
    <x v="0"/>
    <s v="T23WH0731CW    "/>
    <x v="32"/>
    <d v="2015-10-14T00:00:00"/>
    <n v="25"/>
    <n v="25.45"/>
    <n v="636.25"/>
    <s v="SHENZHEN, CHINA                              "/>
    <s v="APPLE,SUNNY (EM)    "/>
    <n v="152269"/>
    <m/>
    <n v="92043"/>
    <n v="100"/>
    <n v="0"/>
    <n v="15"/>
    <s v="RELEASED FOR SHIPMENT         "/>
    <n v="115"/>
    <x v="2"/>
    <s v="ACT"/>
    <x v="0"/>
  </r>
  <r>
    <s v="10/10/2015-16/10/2015"/>
    <x v="10"/>
    <x v="1"/>
    <x v="6"/>
    <x v="0"/>
    <s v="T23WH1511CW    "/>
    <x v="32"/>
    <d v="2015-10-14T00:00:00"/>
    <n v="25"/>
    <n v="25.42"/>
    <n v="635.5"/>
    <s v="SHENZHEN, CHINA                              "/>
    <s v="APPLE, BETTY (EM)   "/>
    <n v="152270"/>
    <m/>
    <n v="92044"/>
    <n v="100"/>
    <n v="0"/>
    <n v="15"/>
    <s v="RELEASED FOR SHIPMENT         "/>
    <n v="115"/>
    <x v="2"/>
    <s v="ACT"/>
    <x v="0"/>
  </r>
  <r>
    <s v="10/10/2015-16/10/2015"/>
    <x v="10"/>
    <x v="1"/>
    <x v="6"/>
    <x v="0"/>
    <s v="TWH1031B       "/>
    <x v="32"/>
    <d v="2015-10-15T00:00:00"/>
    <n v="25"/>
    <n v="21.39"/>
    <n v="534.75"/>
    <s v="SHENZHEN, CHINA                              "/>
    <s v="CELIA,BETTY (EM)    "/>
    <n v="152311"/>
    <m/>
    <n v="92045"/>
    <n v="100"/>
    <n v="0"/>
    <n v="15"/>
    <s v="RELEASED FOR SHIPMENT         "/>
    <n v="115"/>
    <x v="2"/>
    <s v="ACT"/>
    <x v="0"/>
  </r>
  <r>
    <s v="10/10/2015-16/10/2015"/>
    <x v="10"/>
    <x v="1"/>
    <x v="6"/>
    <x v="0"/>
    <s v="T23WH1011CW    "/>
    <x v="32"/>
    <d v="2015-10-15T00:00:00"/>
    <n v="75"/>
    <n v="25.55"/>
    <n v="1916.25"/>
    <s v="SHENZHEN, CHINA                              "/>
    <s v="BETTY,JASON (EM)    "/>
    <n v="152312"/>
    <m/>
    <n v="92046"/>
    <n v="100"/>
    <n v="0"/>
    <n v="15"/>
    <s v="RELEASED FOR SHIPMENT         "/>
    <n v="115"/>
    <x v="2"/>
    <s v="ACT"/>
    <x v="0"/>
  </r>
  <r>
    <s v="10/10/2015-16/10/2015"/>
    <x v="10"/>
    <x v="1"/>
    <x v="6"/>
    <x v="0"/>
    <s v="T23WH2031CW    "/>
    <x v="32"/>
    <d v="2015-10-15T00:00:00"/>
    <n v="75"/>
    <n v="25.4"/>
    <n v="1905"/>
    <s v="SHENZHEN, CHINA                              "/>
    <s v="JASON, FIONA (EM)   "/>
    <n v="152313"/>
    <m/>
    <n v="92047"/>
    <n v="100"/>
    <n v="0"/>
    <n v="15"/>
    <s v="RELEASED FOR SHIPMENT         "/>
    <n v="115"/>
    <x v="2"/>
    <s v="ACT"/>
    <x v="0"/>
  </r>
  <r>
    <s v="10/10/2015-16/10/2015"/>
    <x v="10"/>
    <x v="1"/>
    <x v="6"/>
    <x v="0"/>
    <s v="R23DH2010TCW   "/>
    <x v="32"/>
    <d v="2015-10-15T00:00:00"/>
    <n v="200"/>
    <n v="31.8"/>
    <n v="6360"/>
    <s v="SHENZHEN, CHINA                              "/>
    <s v="CELIA,BETTY (EM)    "/>
    <n v="152314"/>
    <m/>
    <n v="92048"/>
    <n v="100"/>
    <n v="0"/>
    <n v="15"/>
    <s v="RELEASED FOR SHIPMENT         "/>
    <n v="115"/>
    <x v="2"/>
    <s v="ACT"/>
    <x v="0"/>
  </r>
  <r>
    <s v="10/10/2015-16/10/2015"/>
    <x v="10"/>
    <x v="1"/>
    <x v="6"/>
    <x v="0"/>
    <s v="DM50-1393E     "/>
    <x v="33"/>
    <d v="2015-10-10T00:00:00"/>
    <n v="112"/>
    <n v="267.22000000000003"/>
    <n v="29928.640000000003"/>
    <s v="DONG GUAN, CHINA                             "/>
    <s v="JULIE, JASON (CK)   "/>
    <n v="152134"/>
    <m/>
    <n v="92049"/>
    <n v="200"/>
    <n v="0"/>
    <n v="40"/>
    <s v="RELEASED FOR SHIPMENT         "/>
    <n v="240"/>
    <x v="2"/>
    <s v="ACT"/>
    <x v="0"/>
  </r>
  <r>
    <s v="10/10/2015-16/10/2015"/>
    <x v="10"/>
    <x v="1"/>
    <x v="6"/>
    <x v="0"/>
    <s v="DM50-1243SC    "/>
    <x v="33"/>
    <d v="2015-10-13T00:00:00"/>
    <n v="76"/>
    <n v="277.95999999999998"/>
    <n v="21124.959999999999"/>
    <s v="DONGGUAN, CHINA                              "/>
    <s v="TINA (EM)           "/>
    <n v="152217"/>
    <m/>
    <n v="92050"/>
    <n v="200"/>
    <n v="0"/>
    <n v="40"/>
    <s v="RELEASED FOR SHIPMENT         "/>
    <n v="240"/>
    <x v="2"/>
    <s v="ACT"/>
    <x v="0"/>
  </r>
  <r>
    <s v="10/10/2015-16/10/2015"/>
    <x v="10"/>
    <x v="1"/>
    <x v="6"/>
    <x v="0"/>
    <s v="BLF5051        "/>
    <x v="14"/>
    <d v="2015-10-09T00:00:00"/>
    <n v="280"/>
    <n v="166.64"/>
    <n v="46659.199999999997"/>
    <s v="NINGBO, CHINA                                "/>
    <s v="JOYCE,SIMON (EM)    "/>
    <n v="152122"/>
    <m/>
    <n v="92051"/>
    <n v="233.3"/>
    <n v="0"/>
    <n v="15"/>
    <s v="RELEASED FOR SHIPMENT         "/>
    <n v="248.3"/>
    <x v="2"/>
    <s v="ACT"/>
    <x v="0"/>
  </r>
  <r>
    <s v="10/10/2015-16/10/2015"/>
    <x v="10"/>
    <x v="1"/>
    <x v="6"/>
    <x v="0"/>
    <s v="DFI2310        "/>
    <x v="14"/>
    <d v="2015-10-10T00:00:00"/>
    <n v="731"/>
    <n v="77.02"/>
    <n v="56301.619999999995"/>
    <s v="NINGBO, CHINA                                "/>
    <s v="JOYCE, SIMON (CK)   "/>
    <n v="152135"/>
    <m/>
    <n v="92052"/>
    <n v="281.5"/>
    <n v="0"/>
    <n v="15"/>
    <s v="REJECTED FOR SHIPMENT         "/>
    <n v="296.5"/>
    <x v="2"/>
    <s v="ACT"/>
    <x v="0"/>
  </r>
  <r>
    <s v="10/10/2015-16/10/2015"/>
    <x v="10"/>
    <x v="1"/>
    <x v="6"/>
    <x v="0"/>
    <s v="DWF3651B       "/>
    <x v="14"/>
    <d v="2015-10-10T00:00:00"/>
    <n v="384"/>
    <n v="110.44"/>
    <n v="42408.959999999999"/>
    <s v="NING BO, CHINA                               "/>
    <s v="SIMON, ZITA (CK)    "/>
    <n v="152136"/>
    <m/>
    <n v="92053"/>
    <n v="212"/>
    <n v="0"/>
    <n v="15"/>
    <s v="RELEASED FOR SHIPMENT         "/>
    <n v="227"/>
    <x v="2"/>
    <s v="ACT"/>
    <x v="0"/>
  </r>
  <r>
    <s v="10/10/2015-16/10/2015"/>
    <x v="10"/>
    <x v="1"/>
    <x v="6"/>
    <x v="0"/>
    <s v="DLG1058 REV04  "/>
    <x v="14"/>
    <d v="2015-10-12T00:00:00"/>
    <n v="259"/>
    <n v="153.12"/>
    <n v="39658.080000000002"/>
    <s v="NING BO, CHINA                               "/>
    <s v="PHONE, ERIC (CK)    "/>
    <n v="152191"/>
    <m/>
    <n v="92055"/>
    <n v="198.3"/>
    <n v="0"/>
    <n v="15"/>
    <s v="RELEASED FOR SHIPMENT         "/>
    <n v="213.3"/>
    <x v="2"/>
    <s v="ACT"/>
    <x v="0"/>
  </r>
  <r>
    <s v="10/10/2015-16/10/2015"/>
    <x v="10"/>
    <x v="1"/>
    <x v="6"/>
    <x v="0"/>
    <s v="DS5629BR       "/>
    <x v="14"/>
    <d v="2015-10-13T00:00:00"/>
    <n v="258"/>
    <n v="74.81"/>
    <n v="19300.98"/>
    <s v="NING BO, CHINA                               "/>
    <s v="SIMON, SALLY (CK)   "/>
    <n v="152229"/>
    <m/>
    <n v="92056"/>
    <n v="96.5"/>
    <n v="0"/>
    <n v="15"/>
    <s v="RELEASED FOR SHIPMENT         "/>
    <n v="111.5"/>
    <x v="2"/>
    <s v="ACT"/>
    <x v="0"/>
  </r>
  <r>
    <s v="10/10/2015-16/10/2015"/>
    <x v="10"/>
    <x v="1"/>
    <x v="6"/>
    <x v="0"/>
    <s v="DWF3651B       "/>
    <x v="14"/>
    <d v="2015-10-13T00:00:00"/>
    <n v="384"/>
    <n v="110.44"/>
    <n v="42408.959999999999"/>
    <s v="NING BO, CHINA                               "/>
    <s v="SIMON, ZITA (CK)    "/>
    <n v="152230"/>
    <m/>
    <n v="92057"/>
    <n v="212"/>
    <n v="0"/>
    <n v="15"/>
    <s v="RELEASED FOR SHIPMENT         "/>
    <n v="227"/>
    <x v="2"/>
    <s v="ACT"/>
    <x v="0"/>
  </r>
  <r>
    <s v="10/10/2015-16/10/2015"/>
    <x v="10"/>
    <x v="1"/>
    <x v="6"/>
    <x v="0"/>
    <s v="DFR2651L       "/>
    <x v="14"/>
    <d v="2015-10-14T00:00:00"/>
    <n v="380"/>
    <n v="82.77"/>
    <n v="31452.6"/>
    <s v="NINGBO, CHINA                                "/>
    <s v="JOYCE, ALAN (CK)    "/>
    <n v="152276"/>
    <m/>
    <n v="92058"/>
    <n v="160"/>
    <n v="0"/>
    <n v="15"/>
    <s v="RELEASED FOR SHIPMENT         "/>
    <n v="175"/>
    <x v="2"/>
    <s v="ACT"/>
    <x v="0"/>
  </r>
  <r>
    <s v="10/10/2015-16/10/2015"/>
    <x v="10"/>
    <x v="1"/>
    <x v="6"/>
    <x v="0"/>
    <s v="DF2550REV07    "/>
    <x v="14"/>
    <d v="2015-10-14T00:00:00"/>
    <n v="300"/>
    <n v="67.92"/>
    <n v="20376"/>
    <s v="NINGBO, CHINA                                "/>
    <s v="JOYCE, ALAN (CK)    "/>
    <n v="152277"/>
    <m/>
    <n v="92059"/>
    <n v="160"/>
    <n v="0"/>
    <n v="15"/>
    <s v="RELEASED FOR SHIPMENT         "/>
    <n v="175"/>
    <x v="2"/>
    <s v="ACT"/>
    <x v="0"/>
  </r>
  <r>
    <s v="10/10/2015-16/10/2015"/>
    <x v="10"/>
    <x v="1"/>
    <x v="6"/>
    <x v="0"/>
    <s v="BLF50          "/>
    <x v="14"/>
    <d v="2015-10-16T00:00:00"/>
    <n v="800"/>
    <n v="150.72999999999999"/>
    <n v="120583.99999999999"/>
    <s v="NINGBO, CHINA                                "/>
    <s v="PHONE,SALLY (EM)    "/>
    <n v="152329"/>
    <m/>
    <n v="92060"/>
    <n v="602.9"/>
    <n v="0"/>
    <n v="15"/>
    <s v="RELEASED FOR SHIPMENT         "/>
    <n v="617.9"/>
    <x v="2"/>
    <s v="ACT"/>
    <x v="0"/>
  </r>
  <r>
    <s v="17/10/2015-23/10/2015"/>
    <x v="10"/>
    <x v="1"/>
    <x v="6"/>
    <x v="0"/>
    <s v="EUH08B74CT     "/>
    <x v="32"/>
    <d v="2015-10-16T00:00:00"/>
    <n v="25"/>
    <n v="161.38999999999999"/>
    <n v="4034.7499999999995"/>
    <s v="SHENZHEN, CHINA                              "/>
    <s v="CELIA, JASON (CK)   "/>
    <n v="152356"/>
    <m/>
    <n v="92228"/>
    <n v="100"/>
    <n v="0"/>
    <n v="15"/>
    <s v="RELEASED FOR SHIPMENT         "/>
    <n v="115"/>
    <x v="2"/>
    <s v="ACT"/>
    <x v="0"/>
  </r>
  <r>
    <s v="17/10/2015-23/10/2015"/>
    <x v="10"/>
    <x v="1"/>
    <x v="6"/>
    <x v="0"/>
    <s v="CKHA20D31      "/>
    <x v="32"/>
    <d v="2015-10-16T00:00:00"/>
    <n v="50"/>
    <n v="41.14"/>
    <n v="2057"/>
    <s v="SHENZHEN, CHINA                              "/>
    <s v="CELIA, JASON (CK)   "/>
    <n v="152357"/>
    <m/>
    <n v="92229"/>
    <n v="100"/>
    <n v="0"/>
    <n v="15"/>
    <s v="RELEASED FOR SHIPMENT         "/>
    <n v="115"/>
    <x v="2"/>
    <s v="ACT"/>
    <x v="0"/>
  </r>
  <r>
    <s v="17/10/2015-23/10/2015"/>
    <x v="10"/>
    <x v="1"/>
    <x v="6"/>
    <x v="0"/>
    <s v="CKHA20D31W     "/>
    <x v="32"/>
    <d v="2015-10-16T00:00:00"/>
    <n v="50"/>
    <n v="41.14"/>
    <n v="2057"/>
    <s v="SHENZHEN, CHINA                              "/>
    <s v="CELIA, JASON (CK)   "/>
    <n v="152358"/>
    <m/>
    <n v="92230"/>
    <n v="100"/>
    <n v="0"/>
    <n v="15"/>
    <s v="RELEASED FOR SHIPMENT         "/>
    <n v="115"/>
    <x v="2"/>
    <s v="ACT"/>
    <x v="0"/>
  </r>
  <r>
    <s v="17/10/2015-23/10/2015"/>
    <x v="10"/>
    <x v="1"/>
    <x v="6"/>
    <x v="0"/>
    <s v="EWA20C31       "/>
    <x v="32"/>
    <d v="2015-10-16T00:00:00"/>
    <n v="25"/>
    <n v="86.31"/>
    <n v="2157.75"/>
    <s v="SHENZHEN, CHINA                              "/>
    <s v="CELIA, JASON (CK)   "/>
    <n v="152359"/>
    <m/>
    <n v="92231"/>
    <n v="100"/>
    <n v="0"/>
    <n v="15"/>
    <s v="RELEASED FOR SHIPMENT         "/>
    <n v="115"/>
    <x v="2"/>
    <s v="ACT"/>
    <x v="0"/>
  </r>
  <r>
    <s v="17/10/2015-23/10/2015"/>
    <x v="10"/>
    <x v="1"/>
    <x v="6"/>
    <x v="0"/>
    <s v="EUH05B74CT     "/>
    <x v="32"/>
    <d v="2015-10-19T00:00:00"/>
    <n v="50"/>
    <n v="135.79"/>
    <n v="6789.5"/>
    <s v="SHENZHEN, CHINA                              "/>
    <s v="APPLE,BETTY (EM)    "/>
    <n v="152400"/>
    <m/>
    <n v="92232"/>
    <n v="100"/>
    <n v="0"/>
    <n v="22.5"/>
    <s v="RELEASED FOR SHIPMENT         "/>
    <n v="122.5"/>
    <x v="2"/>
    <s v="ACT"/>
    <x v="0"/>
  </r>
  <r>
    <s v="17/10/2015-23/10/2015"/>
    <x v="10"/>
    <x v="1"/>
    <x v="6"/>
    <x v="0"/>
    <s v="EWA30C21       "/>
    <x v="32"/>
    <d v="2015-10-19T00:00:00"/>
    <n v="25"/>
    <n v="127.95"/>
    <n v="3198.75"/>
    <s v="SHENZHEN, CHINA                              "/>
    <s v="APPLE, COCO (EM)    "/>
    <n v="152401"/>
    <m/>
    <n v="92233"/>
    <n v="100"/>
    <n v="0"/>
    <n v="22.5"/>
    <s v="RELEASED FOR SHIPMENT         "/>
    <n v="122.5"/>
    <x v="2"/>
    <s v="ACT"/>
    <x v="0"/>
  </r>
  <r>
    <s v="17/10/2015-23/10/2015"/>
    <x v="10"/>
    <x v="1"/>
    <x v="6"/>
    <x v="0"/>
    <s v="RFV831551      "/>
    <x v="32"/>
    <d v="2015-10-20T00:00:00"/>
    <n v="25"/>
    <n v="84.18"/>
    <n v="2104.5"/>
    <s v="SHENZHEN, CHINA                              "/>
    <s v="APPLE, BETTY (EM)   "/>
    <n v="152465"/>
    <m/>
    <n v="92234"/>
    <n v="100"/>
    <n v="0"/>
    <n v="15"/>
    <s v="RELEASED FOR SHIPMENT         "/>
    <n v="115"/>
    <x v="2"/>
    <s v="ACT"/>
    <x v="0"/>
  </r>
  <r>
    <s v="17/10/2015-23/10/2015"/>
    <x v="10"/>
    <x v="1"/>
    <x v="6"/>
    <x v="0"/>
    <s v="CUH05B31T      "/>
    <x v="32"/>
    <d v="2015-10-20T00:00:00"/>
    <n v="425"/>
    <n v="46.77"/>
    <n v="19877.25"/>
    <s v="SHENZHEN, CHINA                              "/>
    <s v="APPLE, BETTY (EM)   "/>
    <n v="152466"/>
    <m/>
    <n v="92235"/>
    <n v="200"/>
    <n v="0"/>
    <n v="15"/>
    <s v="RELEASED FOR SHIPMENT         "/>
    <n v="215"/>
    <x v="2"/>
    <s v="ACT"/>
    <x v="0"/>
  </r>
  <r>
    <s v="17/10/2015-23/10/2015"/>
    <x v="10"/>
    <x v="1"/>
    <x v="6"/>
    <x v="0"/>
    <s v="RFI830D31W     "/>
    <x v="32"/>
    <d v="2015-10-20T00:00:00"/>
    <n v="75"/>
    <n v="65.97"/>
    <n v="4947.75"/>
    <s v="SHENZHEN, CHINA                              "/>
    <s v="APPLE, BETTY (EM)   "/>
    <n v="152467"/>
    <m/>
    <n v="92236"/>
    <n v="100"/>
    <n v="0"/>
    <n v="15"/>
    <s v="RELEASED FOR SHIPMENT         "/>
    <n v="115"/>
    <x v="2"/>
    <s v="ACT"/>
    <x v="0"/>
  </r>
  <r>
    <s v="17/10/2015-23/10/2015"/>
    <x v="10"/>
    <x v="1"/>
    <x v="6"/>
    <x v="0"/>
    <s v="EWA15C31       "/>
    <x v="32"/>
    <d v="2015-10-21T00:00:00"/>
    <n v="25"/>
    <n v="86.31"/>
    <n v="2157.75"/>
    <s v="SHENZHEN, CHINA                              "/>
    <s v="APPLE, BETTY (EM)   "/>
    <n v="152468"/>
    <m/>
    <n v="92237"/>
    <n v="100"/>
    <n v="0"/>
    <n v="15"/>
    <s v="RELEASED FOR SHIPMENT         "/>
    <n v="115"/>
    <x v="2"/>
    <s v="ACT"/>
    <x v="0"/>
  </r>
  <r>
    <s v="17/10/2015-23/10/2015"/>
    <x v="10"/>
    <x v="1"/>
    <x v="6"/>
    <x v="0"/>
    <s v="RKHA20D31W     "/>
    <x v="32"/>
    <d v="2015-10-21T00:00:00"/>
    <n v="200"/>
    <n v="40.380000000000003"/>
    <n v="8076.0000000000009"/>
    <s v="SHENZHEN, CHINA                              "/>
    <s v="APPLE, BETTY (EM)   "/>
    <n v="152469"/>
    <m/>
    <n v="92238"/>
    <n v="100"/>
    <n v="0"/>
    <n v="15"/>
    <s v="RELEASED FOR SHIPMENT         "/>
    <n v="115"/>
    <x v="2"/>
    <s v="ACT"/>
    <x v="0"/>
  </r>
  <r>
    <s v="17/10/2015-23/10/2015"/>
    <x v="10"/>
    <x v="1"/>
    <x v="6"/>
    <x v="0"/>
    <s v="EWA15C11       "/>
    <x v="32"/>
    <d v="2015-10-21T00:00:00"/>
    <n v="25"/>
    <n v="86.31"/>
    <n v="2157.75"/>
    <s v="SHENZHEN, CHINA                              "/>
    <s v="APPLE, BETTY (EM)   "/>
    <n v="152470"/>
    <m/>
    <n v="92239"/>
    <n v="100"/>
    <n v="0"/>
    <n v="15"/>
    <s v="RELEASED FOR SHIPMENT         "/>
    <n v="115"/>
    <x v="2"/>
    <s v="ACT"/>
    <x v="0"/>
  </r>
  <r>
    <s v="17/10/2015-23/10/2015"/>
    <x v="10"/>
    <x v="1"/>
    <x v="6"/>
    <x v="0"/>
    <s v="EF2570G        "/>
    <x v="51"/>
    <d v="2015-10-21T00:00:00"/>
    <n v="1280"/>
    <n v="65"/>
    <n v="83200"/>
    <s v="ZHONGSHAN, CHINA                             "/>
    <s v="RICA, LILY (EM)     "/>
    <n v="152462"/>
    <m/>
    <n v="92240"/>
    <n v="416"/>
    <n v="0"/>
    <n v="50"/>
    <s v="RELEASED FOR SHIPMENT         "/>
    <n v="466"/>
    <x v="2"/>
    <s v="ACT"/>
    <x v="0"/>
  </r>
  <r>
    <s v="17/10/2015-23/10/2015"/>
    <x v="10"/>
    <x v="1"/>
    <x v="6"/>
    <x v="0"/>
    <s v="PF2325HG       "/>
    <x v="31"/>
    <d v="2015-10-16T00:00:00"/>
    <n v="1572"/>
    <n v="101.03"/>
    <n v="158819.16"/>
    <s v="FUZHOU, CHINA                                "/>
    <s v="SUNNY, SHA CHUN (CK)"/>
    <n v="152351"/>
    <m/>
    <n v="92241"/>
    <n v="794.1"/>
    <n v="45"/>
    <n v="100"/>
    <s v="RELEASED FOR SHIPMENT         "/>
    <n v="939.1"/>
    <x v="2"/>
    <s v="ACT"/>
    <x v="0"/>
  </r>
  <r>
    <s v="17/10/2015-23/10/2015"/>
    <x v="10"/>
    <x v="1"/>
    <x v="6"/>
    <x v="0"/>
    <s v="DF3215 (REV 15)"/>
    <x v="14"/>
    <d v="2015-10-17T00:00:00"/>
    <n v="180"/>
    <n v="163.44"/>
    <n v="29419.200000000001"/>
    <s v="NINGBO, CHINA                                "/>
    <s v="PHONE, SALLY (EM)   "/>
    <n v="152366"/>
    <m/>
    <n v="92243"/>
    <n v="147.1"/>
    <n v="0"/>
    <n v="15"/>
    <s v="RELEASED FOR SHIPMENT         "/>
    <n v="162.1"/>
    <x v="2"/>
    <s v="ACT"/>
    <x v="0"/>
  </r>
  <r>
    <s v="17/10/2015-23/10/2015"/>
    <x v="10"/>
    <x v="1"/>
    <x v="6"/>
    <x v="0"/>
    <s v="6908921459     "/>
    <x v="14"/>
    <d v="2015-10-17T00:00:00"/>
    <n v="234"/>
    <n v="0"/>
    <n v="0"/>
    <s v="NINGBO, CHINA                                "/>
    <s v="ZITA, JERRY (EM)    "/>
    <n v="152367"/>
    <m/>
    <n v="92244"/>
    <n v="80"/>
    <n v="0"/>
    <n v="15"/>
    <s v="RELEASED FOR SHIPMENT         "/>
    <n v="95"/>
    <x v="2"/>
    <s v="ACT"/>
    <x v="0"/>
  </r>
  <r>
    <s v="17/10/2015-23/10/2015"/>
    <x v="10"/>
    <x v="1"/>
    <x v="6"/>
    <x v="0"/>
    <s v="DF2524L        "/>
    <x v="14"/>
    <d v="2015-10-19T00:00:00"/>
    <n v="270"/>
    <n v="62.35"/>
    <n v="16834.5"/>
    <s v="NINGBO, CHINA                                "/>
    <s v="JOYCE, ALAN (CK)    "/>
    <n v="152407"/>
    <m/>
    <n v="92245"/>
    <n v="84.2"/>
    <n v="0"/>
    <n v="15"/>
    <s v="RELEASED FOR SHIPMENT         "/>
    <n v="99.2"/>
    <x v="2"/>
    <s v="ACT"/>
    <x v="0"/>
  </r>
  <r>
    <s v="17/10/2015-23/10/2015"/>
    <x v="10"/>
    <x v="1"/>
    <x v="6"/>
    <x v="0"/>
    <s v="BLF50          "/>
    <x v="14"/>
    <d v="2015-10-19T00:00:00"/>
    <n v="297"/>
    <n v="150.72999999999999"/>
    <n v="44766.81"/>
    <s v="NINGBO, CHINA                                "/>
    <s v="PHONE, ALAN (CK)    "/>
    <n v="152408"/>
    <m/>
    <n v="92246"/>
    <n v="223.8"/>
    <n v="0"/>
    <n v="15"/>
    <s v="RELEASED FOR SHIPMENT         "/>
    <n v="238.8"/>
    <x v="2"/>
    <s v="ACT"/>
    <x v="0"/>
  </r>
  <r>
    <s v="17/10/2015-23/10/2015"/>
    <x v="10"/>
    <x v="1"/>
    <x v="6"/>
    <x v="0"/>
    <s v="BLF3451        "/>
    <x v="14"/>
    <d v="2015-10-20T00:00:00"/>
    <n v="20"/>
    <n v="129.52000000000001"/>
    <n v="2590.4"/>
    <s v="NINGBO, CHINA                                "/>
    <s v="JOYCE, ERIC (CK)    "/>
    <n v="152437"/>
    <m/>
    <n v="92247"/>
    <n v="80"/>
    <n v="0"/>
    <n v="15"/>
    <s v="RELEASED FOR SHIPMENT         "/>
    <n v="95"/>
    <x v="2"/>
    <s v="ACT"/>
    <x v="0"/>
  </r>
  <r>
    <s v="17/10/2015-23/10/2015"/>
    <x v="10"/>
    <x v="1"/>
    <x v="6"/>
    <x v="0"/>
    <s v="BLF34          "/>
    <x v="14"/>
    <d v="2015-10-21T00:00:00"/>
    <n v="324"/>
    <n v="123.1"/>
    <n v="39884.400000000001"/>
    <s v="NINGBO, CHINA                                "/>
    <s v="JOYCE, ZITA (CK)    "/>
    <n v="152436"/>
    <m/>
    <n v="92249"/>
    <n v="199.4"/>
    <n v="0"/>
    <n v="15"/>
    <s v="RELEASED FOR SHIPMENT         "/>
    <n v="214.4"/>
    <x v="2"/>
    <s v="ACT"/>
    <x v="0"/>
  </r>
  <r>
    <s v="17/10/2015-23/10/2015"/>
    <x v="10"/>
    <x v="1"/>
    <x v="6"/>
    <x v="0"/>
    <s v="DFB8842        "/>
    <x v="14"/>
    <d v="2015-10-21T00:00:00"/>
    <n v="273"/>
    <n v="108.34"/>
    <n v="29576.82"/>
    <s v="NINGBO, CHINA                                "/>
    <s v="SIMON, JOYCE (CK)   "/>
    <n v="152438"/>
    <m/>
    <n v="92250"/>
    <n v="147.9"/>
    <n v="0"/>
    <n v="15"/>
    <s v="RELEASED FOR SHIPMENT         "/>
    <n v="162.9"/>
    <x v="2"/>
    <s v="ACT"/>
    <x v="0"/>
  </r>
  <r>
    <s v="17/10/2015-23/10/2015"/>
    <x v="10"/>
    <x v="1"/>
    <x v="6"/>
    <x v="0"/>
    <s v="DM25-E1055     "/>
    <x v="14"/>
    <d v="2015-10-22T00:00:00"/>
    <n v="252"/>
    <n v="462.12"/>
    <n v="116454.24"/>
    <s v="NINGBO, CHINA                                "/>
    <s v="JOYCE (CK)          "/>
    <n v="152524"/>
    <m/>
    <n v="92251"/>
    <n v="206.8"/>
    <n v="0"/>
    <n v="15"/>
    <s v="RELEASED FOR SHIPMENT         "/>
    <n v="221.8"/>
    <x v="2"/>
    <s v="ACT"/>
    <x v="0"/>
  </r>
  <r>
    <s v="17/10/2015-23/10/2015"/>
    <x v="10"/>
    <x v="1"/>
    <x v="6"/>
    <x v="0"/>
    <s v="BLF7451        "/>
    <x v="14"/>
    <d v="2015-10-22T00:00:00"/>
    <n v="156"/>
    <n v="267.91000000000003"/>
    <n v="41793.960000000006"/>
    <s v="NINGBO, CHINA                                "/>
    <s v="JODIE, SIMON (CK)   "/>
    <n v="152527"/>
    <m/>
    <n v="92252"/>
    <n v="209"/>
    <n v="0"/>
    <n v="15"/>
    <s v="RELEASED FOR SHIPMENT         "/>
    <n v="224"/>
    <x v="2"/>
    <s v="ACT"/>
    <x v="0"/>
  </r>
  <r>
    <s v="17/10/2015-23/10/2015"/>
    <x v="10"/>
    <x v="1"/>
    <x v="6"/>
    <x v="0"/>
    <s v="EF2570G        "/>
    <x v="51"/>
    <d v="2015-10-30T00:00:00"/>
    <n v="1500"/>
    <n v="65"/>
    <n v="97500"/>
    <s v="ZHONGSHAN, CHINA                             "/>
    <s v="LILY, LUCy (EM)     "/>
    <n v="152792"/>
    <m/>
    <n v="92440"/>
    <n v="487.5"/>
    <n v="0"/>
    <n v="50"/>
    <s v="RELEASED FOR SHIPMENT         "/>
    <n v="537.5"/>
    <x v="2"/>
    <s v="ACT"/>
    <x v="0"/>
  </r>
  <r>
    <s v="17/10/2015-23/10/2015"/>
    <x v="10"/>
    <x v="1"/>
    <x v="6"/>
    <x v="0"/>
    <s v="EF2870L        "/>
    <x v="51"/>
    <d v="2015-10-31T00:00:00"/>
    <n v="340"/>
    <n v="72"/>
    <n v="24480"/>
    <s v="ZHONGSHAN, CHINA                             "/>
    <s v="LUCY,ANNIE (EM)     "/>
    <n v="152805"/>
    <m/>
    <n v="92441"/>
    <n v="200"/>
    <n v="0"/>
    <n v="50"/>
    <s v="RELEASED FOR SHIPMENT         "/>
    <n v="250"/>
    <x v="2"/>
    <s v="ACT"/>
    <x v="0"/>
  </r>
  <r>
    <s v="17/10/2015-23/10/2015"/>
    <x v="10"/>
    <x v="1"/>
    <x v="6"/>
    <x v="0"/>
    <s v="PF2325CG       "/>
    <x v="31"/>
    <d v="2015-10-30T00:00:00"/>
    <n v="456"/>
    <n v="105.99"/>
    <n v="48331.439999999995"/>
    <s v="FUZHOU, CHINA                                "/>
    <s v="SALLY (EM)          "/>
    <n v="152813"/>
    <m/>
    <n v="92442"/>
    <n v="241.7"/>
    <n v="45"/>
    <n v="100"/>
    <s v="RELEASED FOR SHIPMENT         "/>
    <n v="386.7"/>
    <x v="2"/>
    <s v="ACT"/>
    <x v="0"/>
  </r>
  <r>
    <s v="17/10/2015-23/10/2015"/>
    <x v="10"/>
    <x v="1"/>
    <x v="6"/>
    <x v="0"/>
    <s v="RFI830D31      "/>
    <x v="32"/>
    <d v="2015-10-26T00:00:00"/>
    <n v="25"/>
    <n v="65.97"/>
    <n v="1649.25"/>
    <s v="SHENZHEN, CHINA                              "/>
    <s v="CELIA, COCO (EM)    "/>
    <n v="152628"/>
    <m/>
    <n v="92443"/>
    <n v="100"/>
    <n v="0"/>
    <n v="15"/>
    <s v="RELEASED FOR SHIPMENT         "/>
    <n v="115"/>
    <x v="2"/>
    <s v="ACT"/>
    <x v="0"/>
  </r>
  <r>
    <s v="17/10/2015-23/10/2015"/>
    <x v="10"/>
    <x v="1"/>
    <x v="6"/>
    <x v="0"/>
    <s v="RFI848D31      "/>
    <x v="32"/>
    <d v="2015-10-26T00:00:00"/>
    <n v="25"/>
    <n v="65.97"/>
    <n v="1649.25"/>
    <s v="SHENZHEN, CHINA                              "/>
    <s v="BETTY,COCO (EM)     "/>
    <n v="152629"/>
    <m/>
    <n v="92444"/>
    <n v="100"/>
    <n v="0"/>
    <n v="15"/>
    <s v="RELEASED FOR SHIPMENT         "/>
    <n v="115"/>
    <x v="2"/>
    <s v="ACT"/>
    <x v="0"/>
  </r>
  <r>
    <s v="17/10/2015-23/10/2015"/>
    <x v="10"/>
    <x v="1"/>
    <x v="6"/>
    <x v="0"/>
    <s v="RFI820D31      "/>
    <x v="32"/>
    <d v="2015-10-26T00:00:00"/>
    <n v="25"/>
    <n v="65.12"/>
    <n v="1628"/>
    <s v="SHENZHEN, CHINA                              "/>
    <s v="CELIA, COCO (EM)    "/>
    <n v="152630"/>
    <m/>
    <n v="92445"/>
    <n v="100"/>
    <n v="0"/>
    <n v="15"/>
    <s v="RELEASED FOR SHIPMENT         "/>
    <n v="115"/>
    <x v="2"/>
    <s v="ACT"/>
    <x v="0"/>
  </r>
  <r>
    <s v="17/10/2015-23/10/2015"/>
    <x v="10"/>
    <x v="1"/>
    <x v="6"/>
    <x v="0"/>
    <s v="EUH03B11T      "/>
    <x v="32"/>
    <d v="2015-10-26T00:00:00"/>
    <n v="25"/>
    <n v="105.56"/>
    <n v="2639"/>
    <s v="SHENZHEN, CHINA                              "/>
    <s v="CELIA, BETTY (EM)   "/>
    <n v="152631"/>
    <m/>
    <n v="92446"/>
    <n v="100"/>
    <n v="0"/>
    <n v="15"/>
    <s v="RELEASED FOR SHIPMENT         "/>
    <n v="115"/>
    <x v="2"/>
    <s v="ACT"/>
    <x v="0"/>
  </r>
  <r>
    <s v="17/10/2015-23/10/2015"/>
    <x v="10"/>
    <x v="1"/>
    <x v="6"/>
    <x v="0"/>
    <s v="EWA20C21       "/>
    <x v="32"/>
    <d v="2015-10-27T00:00:00"/>
    <n v="25"/>
    <n v="86.31"/>
    <n v="2157.75"/>
    <s v="SHENZHEN, CHINA                              "/>
    <s v="APPLE CONNIE (EM)   "/>
    <n v="152679"/>
    <m/>
    <n v="92447"/>
    <n v="100"/>
    <n v="0"/>
    <n v="15"/>
    <s v="RELEASED FOR SHIPMENT         "/>
    <n v="115"/>
    <x v="2"/>
    <s v="ACT"/>
    <x v="0"/>
  </r>
  <r>
    <s v="17/10/2015-23/10/2015"/>
    <x v="10"/>
    <x v="1"/>
    <x v="6"/>
    <x v="0"/>
    <s v="EUH10B84CT     "/>
    <x v="32"/>
    <d v="2015-10-27T00:00:00"/>
    <n v="25"/>
    <n v="161.38999999999999"/>
    <n v="4034.7499999999995"/>
    <s v="SHENZHEN, CHINA                              "/>
    <s v="CELIA, APPLE (EM)   "/>
    <n v="152680"/>
    <m/>
    <n v="92448"/>
    <n v="100"/>
    <n v="0"/>
    <n v="15"/>
    <s v="PENDING BUYER'S DECISION      "/>
    <n v="115"/>
    <x v="2"/>
    <s v="ACT"/>
    <x v="0"/>
  </r>
  <r>
    <s v="17/10/2015-23/10/2015"/>
    <x v="10"/>
    <x v="1"/>
    <x v="6"/>
    <x v="0"/>
    <s v="FFIH15A31      "/>
    <x v="32"/>
    <d v="2015-10-27T00:00:00"/>
    <n v="25"/>
    <n v="46.75"/>
    <n v="1168.75"/>
    <s v="SHENZHEN, CHINA                              "/>
    <s v="CELIA, APPLE (EM)   "/>
    <n v="152681"/>
    <m/>
    <n v="92449"/>
    <n v="100"/>
    <n v="0"/>
    <n v="15"/>
    <s v="RELEASED FOR SHIPMENT         "/>
    <n v="115"/>
    <x v="2"/>
    <s v="ACT"/>
    <x v="0"/>
  </r>
  <r>
    <s v="17/10/2015-23/10/2015"/>
    <x v="10"/>
    <x v="1"/>
    <x v="6"/>
    <x v="0"/>
    <s v="PCH2000TCW     "/>
    <x v="32"/>
    <d v="2015-10-28T00:00:00"/>
    <n v="450"/>
    <n v="71.52"/>
    <n v="32184"/>
    <s v="SHENZHEN, CHINA                              "/>
    <s v="APPLE, SALLY (EM)   "/>
    <n v="152711"/>
    <m/>
    <n v="92450"/>
    <n v="200"/>
    <n v="0"/>
    <n v="22.5"/>
    <s v="RELEASED FOR SHIPMENT         "/>
    <n v="222.5"/>
    <x v="2"/>
    <s v="ACT"/>
    <x v="0"/>
  </r>
  <r>
    <s v="17/10/2015-23/10/2015"/>
    <x v="10"/>
    <x v="1"/>
    <x v="6"/>
    <x v="0"/>
    <s v="RFI840D41      "/>
    <x v="32"/>
    <d v="2015-10-28T00:00:00"/>
    <n v="50"/>
    <n v="65.97"/>
    <n v="3298.5"/>
    <s v="SHENZHEN, CHINA                              "/>
    <s v="SALLY, APPLE (EM)   "/>
    <n v="152712"/>
    <m/>
    <n v="92451"/>
    <n v="100"/>
    <n v="0"/>
    <n v="22.5"/>
    <s v="RELEASED FOR SHIPMENT         "/>
    <n v="122.5"/>
    <x v="2"/>
    <s v="ACT"/>
    <x v="0"/>
  </r>
  <r>
    <s v="17/10/2015-23/10/2015"/>
    <x v="10"/>
    <x v="1"/>
    <x v="6"/>
    <x v="0"/>
    <s v="RKHA20D31W     "/>
    <x v="32"/>
    <d v="2015-10-29T00:00:00"/>
    <n v="25"/>
    <n v="40.380000000000003"/>
    <n v="1009.5000000000001"/>
    <s v="SHENZHEN CHINA                               "/>
    <s v="CELIA BETTY (EM)    "/>
    <n v="152766"/>
    <m/>
    <n v="92452"/>
    <n v="100"/>
    <n v="0"/>
    <n v="22.5"/>
    <s v="RELEASED FOR SHIPMENT         "/>
    <n v="122.5"/>
    <x v="2"/>
    <s v="ACT"/>
    <x v="0"/>
  </r>
  <r>
    <s v="17/10/2015-23/10/2015"/>
    <x v="10"/>
    <x v="1"/>
    <x v="6"/>
    <x v="0"/>
    <s v="T23WH2031CW    "/>
    <x v="32"/>
    <d v="2015-10-29T00:00:00"/>
    <n v="400"/>
    <n v="25.4"/>
    <n v="10160"/>
    <s v="SHENZHEN, CHINA                              "/>
    <s v="CELIA, BETTY (EM)   "/>
    <n v="152767"/>
    <m/>
    <n v="92453"/>
    <n v="200"/>
    <n v="0"/>
    <n v="22.5"/>
    <s v="RELEASED FOR SHIPMENT         "/>
    <n v="222.5"/>
    <x v="2"/>
    <s v="ACT"/>
    <x v="0"/>
  </r>
  <r>
    <s v="17/10/2015-23/10/2015"/>
    <x v="10"/>
    <x v="1"/>
    <x v="6"/>
    <x v="0"/>
    <s v="DM33-1246WAL   "/>
    <x v="33"/>
    <d v="2015-10-23T00:00:00"/>
    <n v="172"/>
    <n v="261.36"/>
    <n v="44953.920000000006"/>
    <s v="DONGGUAN, CHINA                              "/>
    <s v="JULIE (EM)          "/>
    <n v="152556"/>
    <m/>
    <n v="92454"/>
    <n v="224.8"/>
    <n v="0"/>
    <n v="40"/>
    <s v="RELEASED FOR SHIPMENT         "/>
    <n v="264.8"/>
    <x v="2"/>
    <s v="ACT"/>
    <x v="0"/>
  </r>
  <r>
    <s v="17/10/2015-23/10/2015"/>
    <x v="10"/>
    <x v="1"/>
    <x v="6"/>
    <x v="0"/>
    <s v="SAM-B-5000B&amp;T  "/>
    <x v="33"/>
    <d v="2015-10-27T00:00:00"/>
    <n v="178"/>
    <n v="293.14"/>
    <n v="52178.92"/>
    <s v="DONGGUAN CHINA                               "/>
    <s v="JULIE (EM)          "/>
    <n v="152671"/>
    <m/>
    <n v="92455"/>
    <n v="260.89999999999998"/>
    <n v="0"/>
    <n v="40"/>
    <s v="RELEASED FOR SHIPMENT         "/>
    <n v="300.89999999999998"/>
    <x v="2"/>
    <s v="ACT"/>
    <x v="0"/>
  </r>
  <r>
    <s v="17/10/2015-23/10/2015"/>
    <x v="10"/>
    <x v="1"/>
    <x v="6"/>
    <x v="0"/>
    <s v="SSE-E-1555G    "/>
    <x v="33"/>
    <d v="2015-10-28T00:00:00"/>
    <n v="176"/>
    <n v="241.01"/>
    <n v="42417.759999999995"/>
    <s v="DONGGUAN, CHINA                              "/>
    <s v="JULIE (EM)          "/>
    <n v="152714"/>
    <m/>
    <n v="92456"/>
    <n v="200"/>
    <n v="0"/>
    <n v="40"/>
    <s v="RELEASED FOR SHIPMENT         "/>
    <n v="240"/>
    <x v="2"/>
    <s v="ACT"/>
    <x v="0"/>
  </r>
  <r>
    <s v="17/10/2015-23/10/2015"/>
    <x v="10"/>
    <x v="1"/>
    <x v="6"/>
    <x v="0"/>
    <s v="CLIMA10ECL     "/>
    <x v="13"/>
    <d v="2015-10-24T00:00:00"/>
    <n v="3750"/>
    <n v="42.9"/>
    <n v="160875"/>
    <s v="CIXI, CHINA                                  "/>
    <s v="ALAN (CK)           "/>
    <n v="152578"/>
    <m/>
    <n v="92457"/>
    <n v="804.4"/>
    <n v="0"/>
    <n v="17.5"/>
    <s v="RELEASED FOR SHIPMENT         "/>
    <n v="821.9"/>
    <x v="2"/>
    <s v="ACT"/>
    <x v="0"/>
  </r>
  <r>
    <s v="17/10/2015-23/10/2015"/>
    <x v="10"/>
    <x v="1"/>
    <x v="6"/>
    <x v="0"/>
    <s v="CLIMA20ECL     "/>
    <x v="13"/>
    <d v="2015-10-24T00:00:00"/>
    <n v="50"/>
    <n v="56.2"/>
    <n v="2810"/>
    <s v="CIXI, CHINA                                  "/>
    <s v="PAUL (CK)           "/>
    <n v="152588"/>
    <m/>
    <n v="92458"/>
    <n v="100"/>
    <n v="0"/>
    <n v="17.5"/>
    <s v="RELEASED FOR SHIPMENT         "/>
    <n v="117.5"/>
    <x v="2"/>
    <s v="ACT"/>
    <x v="0"/>
  </r>
  <r>
    <s v="17/10/2015-23/10/2015"/>
    <x v="10"/>
    <x v="1"/>
    <x v="6"/>
    <x v="0"/>
    <s v="CLIMA15ECL     "/>
    <x v="13"/>
    <d v="2015-10-26T00:00:00"/>
    <n v="979"/>
    <n v="51.2"/>
    <n v="50124.800000000003"/>
    <s v="CIXI, CHINA                                  "/>
    <s v="ALAN (CK)           "/>
    <n v="152619"/>
    <m/>
    <n v="92459"/>
    <n v="250.6"/>
    <n v="0"/>
    <n v="35"/>
    <s v="RELEASED FOR SHIPMENT         "/>
    <n v="285.60000000000002"/>
    <x v="2"/>
    <s v="ACT"/>
    <x v="0"/>
  </r>
  <r>
    <s v="17/10/2015-23/10/2015"/>
    <x v="10"/>
    <x v="1"/>
    <x v="6"/>
    <x v="0"/>
    <s v="DLG1058 REV04  "/>
    <x v="14"/>
    <d v="2015-10-23T00:00:00"/>
    <n v="259"/>
    <n v="153.12"/>
    <n v="39658.080000000002"/>
    <s v="NINGBO, CHINA                                "/>
    <s v="ALAN JOYCE (EM)     "/>
    <n v="152560"/>
    <m/>
    <n v="92460"/>
    <n v="198.3"/>
    <n v="0"/>
    <n v="15"/>
    <s v="RELEASED FOR SHIPMENT         "/>
    <n v="213.3"/>
    <x v="2"/>
    <s v="ACT"/>
    <x v="0"/>
  </r>
  <r>
    <s v="17/10/2015-23/10/2015"/>
    <x v="10"/>
    <x v="1"/>
    <x v="6"/>
    <x v="0"/>
    <s v="DM25-E1055     "/>
    <x v="14"/>
    <d v="2015-10-24T00:00:00"/>
    <n v="100"/>
    <n v="164.12"/>
    <n v="16412"/>
    <s v="NINGBO, CHINA                                "/>
    <s v="JOYCE (CK)          "/>
    <n v="152586"/>
    <m/>
    <n v="92463"/>
    <n v="82.1"/>
    <n v="0"/>
    <n v="15"/>
    <s v="RELEASED FOR SHIPMENT         "/>
    <n v="97.1"/>
    <x v="2"/>
    <s v="ACT"/>
    <x v="0"/>
  </r>
  <r>
    <s v="17/10/2015-23/10/2015"/>
    <x v="10"/>
    <x v="1"/>
    <x v="6"/>
    <x v="0"/>
    <s v="DFP20-1268BW   "/>
    <x v="14"/>
    <d v="2015-10-26T00:00:00"/>
    <n v="152"/>
    <n v="161.18"/>
    <n v="24499.360000000001"/>
    <s v="NINGBO, CHINA                                "/>
    <s v="JOYCE (CK)          "/>
    <n v="152620"/>
    <m/>
    <n v="92464"/>
    <n v="122.5"/>
    <n v="0"/>
    <n v="15"/>
    <s v="RELEASED FOR SHIPMENT         "/>
    <n v="137.5"/>
    <x v="2"/>
    <s v="ACT"/>
    <x v="0"/>
  </r>
  <r>
    <s v="17/10/2015-23/10/2015"/>
    <x v="10"/>
    <x v="1"/>
    <x v="6"/>
    <x v="0"/>
    <s v="DF2600L        "/>
    <x v="14"/>
    <d v="2015-10-27T00:00:00"/>
    <n v="498"/>
    <n v="72.12"/>
    <n v="35915.760000000002"/>
    <s v="NINGBO, CHINA                                "/>
    <s v="PHONE, ALAN (CK)    "/>
    <n v="152657"/>
    <m/>
    <n v="92465"/>
    <n v="179.6"/>
    <n v="0"/>
    <n v="15"/>
    <s v="RELEASED FOR SHIPMENT         "/>
    <n v="194.6"/>
    <x v="2"/>
    <s v="ACT"/>
    <x v="0"/>
  </r>
  <r>
    <s v="17/10/2015-23/10/2015"/>
    <x v="10"/>
    <x v="1"/>
    <x v="6"/>
    <x v="0"/>
    <s v="BLF74          "/>
    <x v="14"/>
    <d v="2015-10-24T00:00:00"/>
    <n v="136"/>
    <n v="245.1"/>
    <n v="33333.599999999999"/>
    <s v="NINGBO, CHINA                                "/>
    <s v="PHONE, ZITA (CK)    "/>
    <n v="152688"/>
    <m/>
    <n v="92466"/>
    <n v="166.7"/>
    <n v="0"/>
    <n v="15"/>
    <s v="RELEASED FOR SHIPMENT         "/>
    <n v="181.7"/>
    <x v="2"/>
    <s v="ACT"/>
    <x v="0"/>
  </r>
  <r>
    <s v="17/10/2015-23/10/2015"/>
    <x v="10"/>
    <x v="1"/>
    <x v="6"/>
    <x v="0"/>
    <s v="DF2600L        "/>
    <x v="14"/>
    <d v="2015-10-28T00:00:00"/>
    <n v="498"/>
    <n v="72.12"/>
    <n v="35915.760000000002"/>
    <s v="NINGBO, CHINA                                "/>
    <s v="SIMON, JODIE (CK)   "/>
    <n v="152699"/>
    <m/>
    <n v="92467"/>
    <n v="179.6"/>
    <n v="0"/>
    <n v="15"/>
    <s v="RELEASED FOR SHIPMENT         "/>
    <n v="194.6"/>
    <x v="2"/>
    <s v="ACT"/>
    <x v="0"/>
  </r>
  <r>
    <s v="17/10/2015-23/10/2015"/>
    <x v="10"/>
    <x v="1"/>
    <x v="6"/>
    <x v="0"/>
    <s v="DFP25M-1495EA  "/>
    <x v="14"/>
    <d v="2015-10-28T00:00:00"/>
    <n v="117"/>
    <n v="248.54"/>
    <n v="29079.18"/>
    <s v="NINGBO, CHINA                                "/>
    <s v="JOYCE (CK)          "/>
    <n v="152701"/>
    <m/>
    <n v="92468"/>
    <n v="145.4"/>
    <n v="0"/>
    <n v="15"/>
    <s v="REJECTED FOR SHIPMENT         "/>
    <n v="160.4"/>
    <x v="2"/>
    <s v="ACT"/>
    <x v="0"/>
  </r>
  <r>
    <s v="17/10/2015-23/10/2015"/>
    <x v="10"/>
    <x v="1"/>
    <x v="6"/>
    <x v="0"/>
    <s v="BF39DXP REV    "/>
    <x v="14"/>
    <d v="2015-10-29T00:00:00"/>
    <n v="185"/>
    <n v="136.58000000000001"/>
    <n v="25267.300000000003"/>
    <s v="NINGBO, CHINA                                "/>
    <s v="PHONE, ZITA (CK)    "/>
    <n v="152754"/>
    <m/>
    <n v="92469"/>
    <n v="126.3"/>
    <n v="0"/>
    <n v="15"/>
    <s v="RELEASED FOR SHIPMENT         "/>
    <n v="141.30000000000001"/>
    <x v="2"/>
    <s v="ACT"/>
    <x v="0"/>
  </r>
  <r>
    <s v="17/10/2015-23/10/2015"/>
    <x v="10"/>
    <x v="1"/>
    <x v="6"/>
    <x v="0"/>
    <s v="DWF3651B       "/>
    <x v="14"/>
    <d v="2015-10-30T00:00:00"/>
    <n v="384"/>
    <n v="110.44"/>
    <n v="42408.959999999999"/>
    <s v="NING BO, CHINA                               "/>
    <s v="JOYCE, ALAN (CK)    "/>
    <n v="152784"/>
    <m/>
    <n v="92470"/>
    <n v="212"/>
    <n v="0"/>
    <n v="15"/>
    <s v="RELEASED FOR SHIPMENT         "/>
    <n v="227"/>
    <x v="2"/>
    <s v="ACT"/>
    <x v="0"/>
  </r>
  <r>
    <s v="17/10/2015-23/10/2015"/>
    <x v="10"/>
    <x v="1"/>
    <x v="6"/>
    <x v="0"/>
    <s v="DFI2310        "/>
    <x v="14"/>
    <d v="2015-10-31T00:00:00"/>
    <n v="1000"/>
    <n v="77.02"/>
    <n v="77020"/>
    <s v="NING BO, CHINA                               "/>
    <s v="ZITA, JODIE (CK)    "/>
    <n v="152807"/>
    <m/>
    <n v="92471"/>
    <n v="385.1"/>
    <n v="0"/>
    <n v="15"/>
    <s v="PENDING BUYER'S DECISION      "/>
    <n v="400.1"/>
    <x v="2"/>
    <s v="ACT"/>
    <x v="0"/>
  </r>
  <r>
    <s v="10/10/2015-16/10/2015"/>
    <x v="8"/>
    <x v="1"/>
    <x v="6"/>
    <x v="0"/>
    <s v="TM-5002        "/>
    <x v="27"/>
    <d v="2015-10-13T00:00:00"/>
    <n v="1266"/>
    <n v="20.079999999999998"/>
    <n v="25421.279999999999"/>
    <s v="SHUNDE, CHINA                                "/>
    <s v="LUCY (EM)           "/>
    <n v="152218"/>
    <m/>
    <n v="91995"/>
    <n v="200"/>
    <n v="0"/>
    <n v="15"/>
    <s v="PENDING BUYER'S DECISION"/>
    <n v="215"/>
    <x v="1"/>
    <s v="ACT"/>
    <x v="0"/>
  </r>
  <r>
    <s v="10/10/2015-16/10/2015"/>
    <x v="8"/>
    <x v="1"/>
    <x v="6"/>
    <x v="0"/>
    <s v="20990130       "/>
    <x v="25"/>
    <d v="2015-10-12T00:00:00"/>
    <n v="80"/>
    <n v="43.75"/>
    <n v="3500"/>
    <s v="TIAN JIN, CHINA                              "/>
    <s v="JODIE (CK)          "/>
    <n v="152196"/>
    <m/>
    <n v="91996"/>
    <n v="100"/>
    <n v="0"/>
    <n v="25"/>
    <s v="RELEASED FOR SHIPMENT         "/>
    <n v="125"/>
    <x v="1"/>
    <s v="ACT"/>
    <x v="0"/>
  </r>
  <r>
    <s v="10/10/2015-16/10/2015"/>
    <x v="8"/>
    <x v="1"/>
    <x v="6"/>
    <x v="0"/>
    <s v="20990115       "/>
    <x v="25"/>
    <d v="2015-10-12T00:00:00"/>
    <n v="80"/>
    <n v="269.57"/>
    <n v="21565.599999999999"/>
    <s v="TIAN JIN, CHINA                              "/>
    <s v="JODIE (CK)          "/>
    <n v="152197"/>
    <m/>
    <n v="91997"/>
    <n v="107.8"/>
    <n v="0"/>
    <n v="25"/>
    <s v="RELEASED FOR SHIPMENT         "/>
    <n v="132.80000000000001"/>
    <x v="1"/>
    <s v="ACT"/>
    <x v="0"/>
  </r>
  <r>
    <s v="24/10/2015-31/10/2015"/>
    <x v="8"/>
    <x v="1"/>
    <x v="6"/>
    <x v="0"/>
    <s v="20990175       "/>
    <x v="66"/>
    <d v="2015-10-23T00:00:00"/>
    <n v="75"/>
    <n v="170"/>
    <n v="12750"/>
    <s v="QINGDAO, CHINA                               "/>
    <s v="ANDY (EM)           "/>
    <n v="152568"/>
    <m/>
    <n v="92386"/>
    <n v="100"/>
    <n v="22.5"/>
    <n v="10"/>
    <s v="RELEASED FOR SHIPMENT         "/>
    <n v="132.5"/>
    <x v="1"/>
    <s v="ACT"/>
    <x v="0"/>
  </r>
  <r>
    <s v="24/10/2015-31/10/2015"/>
    <x v="8"/>
    <x v="1"/>
    <x v="6"/>
    <x v="0"/>
    <s v="20990128       "/>
    <x v="66"/>
    <d v="2015-10-23T00:00:00"/>
    <n v="75"/>
    <n v="170"/>
    <n v="12750"/>
    <s v="QINGDAO, CHINA                               "/>
    <s v="ANDY (EM)           "/>
    <n v="152569"/>
    <m/>
    <n v="92387"/>
    <n v="100"/>
    <n v="22.5"/>
    <n v="10"/>
    <s v="RELEASED FOR SHIPMENT         "/>
    <n v="132.5"/>
    <x v="1"/>
    <s v="ACT"/>
    <x v="0"/>
  </r>
  <r>
    <s v="24/10/2015-31/10/2015"/>
    <x v="8"/>
    <x v="1"/>
    <x v="6"/>
    <x v="0"/>
    <s v="20990136       "/>
    <x v="66"/>
    <d v="2015-10-24T00:00:00"/>
    <n v="120"/>
    <n v="115.6"/>
    <n v="13872"/>
    <s v="QINGDAO, CHINA                               "/>
    <s v="ANDY (CK)           "/>
    <n v="152583"/>
    <m/>
    <n v="92388"/>
    <n v="100"/>
    <n v="22.5"/>
    <n v="10"/>
    <s v="RELEASED FOR SHIPMENT         "/>
    <n v="132.5"/>
    <x v="1"/>
    <s v="ACT"/>
    <x v="0"/>
  </r>
  <r>
    <s v="24/10/2015-31/10/2015"/>
    <x v="8"/>
    <x v="1"/>
    <x v="6"/>
    <x v="0"/>
    <s v="20990147       "/>
    <x v="66"/>
    <d v="2015-10-24T00:00:00"/>
    <n v="84"/>
    <n v="217"/>
    <n v="18228"/>
    <s v="QING DAO, CHINA                              "/>
    <s v="ANDY (CK)           "/>
    <n v="152587"/>
    <m/>
    <n v="92389"/>
    <n v="100"/>
    <n v="22.5"/>
    <n v="10"/>
    <s v="RELEASED FOR SHIPMENT         "/>
    <n v="132.5"/>
    <x v="1"/>
    <s v="ACT"/>
    <x v="0"/>
  </r>
  <r>
    <s v="10/10/2015-16/10/2015"/>
    <x v="6"/>
    <x v="1"/>
    <x v="6"/>
    <x v="0"/>
    <s v="01/69457/0     "/>
    <x v="25"/>
    <d v="2015-10-15T00:00:00"/>
    <n v="84"/>
    <n v="28.76"/>
    <n v="2415.84"/>
    <s v="TIAN JIN, CHINA                              "/>
    <s v="JODIE (CK)          "/>
    <n v="152302"/>
    <m/>
    <n v="92019"/>
    <n v="100"/>
    <n v="0"/>
    <n v="25"/>
    <s v="RELEASED FOR SHIPMENT         "/>
    <n v="125"/>
    <x v="2"/>
    <s v="ACT"/>
    <x v="0"/>
  </r>
  <r>
    <s v="10/10/2015-16/10/2015"/>
    <x v="6"/>
    <x v="1"/>
    <x v="6"/>
    <x v="0"/>
    <s v="01/69090/4     "/>
    <x v="25"/>
    <d v="2015-10-15T00:00:00"/>
    <n v="90"/>
    <n v="23.54"/>
    <n v="2118.6"/>
    <s v="TIAN JIN, CHINA                              "/>
    <s v="JODIE (CK)          "/>
    <n v="152303"/>
    <m/>
    <n v="92020"/>
    <n v="100"/>
    <n v="0"/>
    <n v="25"/>
    <s v="RELEASED FOR SHIPMENT         "/>
    <n v="125"/>
    <x v="2"/>
    <s v="ACT"/>
    <x v="0"/>
  </r>
  <r>
    <s v="10/10/2015-16/10/2015"/>
    <x v="6"/>
    <x v="1"/>
    <x v="6"/>
    <x v="0"/>
    <s v="SHTTH1         "/>
    <x v="26"/>
    <d v="2015-10-10T00:00:00"/>
    <n v="1008"/>
    <n v="6.77"/>
    <n v="6824.16"/>
    <s v="DONGGUAN, CHINA                              "/>
    <s v="ANN, FIONA (EM)     "/>
    <n v="152130"/>
    <m/>
    <n v="92021"/>
    <n v="200"/>
    <n v="0"/>
    <n v="30"/>
    <s v="RELEASED FOR SHIPMENT         "/>
    <n v="230"/>
    <x v="2"/>
    <s v="ACT"/>
    <x v="0"/>
  </r>
  <r>
    <s v="10/10/2015-16/10/2015"/>
    <x v="6"/>
    <x v="1"/>
    <x v="6"/>
    <x v="0"/>
    <s v="ECOT1FT        "/>
    <x v="26"/>
    <d v="2015-10-10T00:00:00"/>
    <n v="608"/>
    <n v="6.77"/>
    <n v="4116.16"/>
    <s v="DONGGUAN, CHINA                              "/>
    <s v="CELIA, BETTY (EM)   "/>
    <n v="152132"/>
    <m/>
    <n v="92022"/>
    <n v="200"/>
    <n v="0"/>
    <n v="30"/>
    <s v="RELEASED FOR SHIPMENT         "/>
    <n v="230"/>
    <x v="2"/>
    <s v="ACT"/>
    <x v="0"/>
  </r>
  <r>
    <s v="10/10/2015-16/10/2015"/>
    <x v="6"/>
    <x v="1"/>
    <x v="6"/>
    <x v="0"/>
    <s v="ECOT4FT        "/>
    <x v="26"/>
    <d v="2015-10-12T00:00:00"/>
    <n v="704"/>
    <n v="10.82"/>
    <n v="7617.2800000000007"/>
    <s v="DONGGUAN, CHINA                              "/>
    <s v="FIONA (EM)          "/>
    <n v="152201"/>
    <m/>
    <n v="92023"/>
    <n v="200"/>
    <n v="0"/>
    <n v="15"/>
    <s v="RELEASED FOR SHIPMENT         "/>
    <n v="215"/>
    <x v="2"/>
    <s v="ACT"/>
    <x v="0"/>
  </r>
  <r>
    <s v="10/10/2015-16/10/2015"/>
    <x v="6"/>
    <x v="1"/>
    <x v="6"/>
    <x v="0"/>
    <s v="ECOT6FT        "/>
    <x v="26"/>
    <d v="2015-10-12T00:00:00"/>
    <n v="504"/>
    <n v="13.58"/>
    <n v="6844.32"/>
    <s v="DONGGUAN, CHINA                              "/>
    <s v="TINA, FIONA (EM)    "/>
    <n v="152202"/>
    <m/>
    <n v="92024"/>
    <n v="200"/>
    <n v="0"/>
    <n v="15"/>
    <s v="RELEASED FOR SHIPMENT         "/>
    <n v="215"/>
    <x v="2"/>
    <s v="ACT"/>
    <x v="0"/>
  </r>
  <r>
    <s v="10/10/2015-16/10/2015"/>
    <x v="6"/>
    <x v="1"/>
    <x v="6"/>
    <x v="0"/>
    <s v="WWTH2FT        "/>
    <x v="26"/>
    <d v="2015-10-12T00:00:00"/>
    <n v="804"/>
    <n v="8.2100000000000009"/>
    <n v="6600.8400000000011"/>
    <s v="DONGGUAN, CHINA                              "/>
    <s v="PAUL (EM)           "/>
    <n v="152204"/>
    <m/>
    <n v="92025"/>
    <n v="200"/>
    <n v="0"/>
    <n v="15"/>
    <s v="RELEASED FOR SHIPMENT         "/>
    <n v="215"/>
    <x v="2"/>
    <s v="ACT"/>
    <x v="0"/>
  </r>
  <r>
    <s v="17/10/2015-23/10/2015"/>
    <x v="6"/>
    <x v="1"/>
    <x v="6"/>
    <x v="0"/>
    <s v="01/69457/0     "/>
    <x v="25"/>
    <d v="2015-10-16T00:00:00"/>
    <n v="168"/>
    <n v="28.76"/>
    <n v="4831.68"/>
    <s v="TIANJIN, CHINA                               "/>
    <s v="JODIE (CK)          "/>
    <n v="152347"/>
    <m/>
    <n v="92205"/>
    <n v="100"/>
    <n v="0"/>
    <n v="25"/>
    <s v="RELEASED FOR SHIPMENT         "/>
    <n v="125"/>
    <x v="2"/>
    <s v="ACT"/>
    <x v="0"/>
  </r>
  <r>
    <s v="17/10/2015-23/10/2015"/>
    <x v="6"/>
    <x v="1"/>
    <x v="6"/>
    <x v="0"/>
    <s v="01/69090/4     "/>
    <x v="25"/>
    <d v="2015-10-16T00:00:00"/>
    <n v="90"/>
    <n v="23.54"/>
    <n v="2118.6"/>
    <s v="TIANJIN, CHINA                               "/>
    <s v="JODIE (CK)          "/>
    <n v="152348"/>
    <m/>
    <n v="92206"/>
    <n v="100"/>
    <n v="0"/>
    <n v="25"/>
    <s v="RELEASED FOR SHIPMENT         "/>
    <n v="125"/>
    <x v="2"/>
    <s v="ACT"/>
    <x v="0"/>
  </r>
  <r>
    <s v="17/10/2015-23/10/2015"/>
    <x v="6"/>
    <x v="1"/>
    <x v="6"/>
    <x v="0"/>
    <s v="01/69090/3     "/>
    <x v="25"/>
    <d v="2015-10-16T00:00:00"/>
    <n v="180"/>
    <n v="21.18"/>
    <n v="3812.4"/>
    <s v="TIANJIN, CHINA                               "/>
    <s v="JODIE (CK)          "/>
    <n v="152349"/>
    <m/>
    <n v="92207"/>
    <n v="100"/>
    <n v="0"/>
    <n v="25"/>
    <s v="RELEASED FOR SHIPMENT         "/>
    <n v="125"/>
    <x v="2"/>
    <s v="ACT"/>
    <x v="0"/>
  </r>
  <r>
    <s v="17/10/2015-23/10/2015"/>
    <x v="6"/>
    <x v="1"/>
    <x v="6"/>
    <x v="0"/>
    <s v="01/69090/2     "/>
    <x v="25"/>
    <d v="2015-10-16T00:00:00"/>
    <n v="180"/>
    <n v="24.61"/>
    <n v="4429.8"/>
    <s v="TIANJIN, CHINA                               "/>
    <s v="JODIE (CK)          "/>
    <n v="152350"/>
    <m/>
    <n v="92208"/>
    <n v="100"/>
    <n v="0"/>
    <n v="25"/>
    <s v="RELEASED FOR SHIPMENT         "/>
    <n v="125"/>
    <x v="2"/>
    <s v="ACT"/>
    <x v="0"/>
  </r>
  <r>
    <s v="17/10/2015-23/10/2015"/>
    <x v="6"/>
    <x v="1"/>
    <x v="6"/>
    <x v="0"/>
    <s v="01/69090/0     "/>
    <x v="25"/>
    <d v="2015-10-19T00:00:00"/>
    <n v="270"/>
    <n v="14.23"/>
    <n v="3842.1"/>
    <s v="TIANJIN, CHINA                               "/>
    <s v="JODIE (EM)          "/>
    <n v="152396"/>
    <m/>
    <n v="92209"/>
    <n v="100"/>
    <n v="0"/>
    <n v="25"/>
    <s v="RELEASED FOR SHIPMENT         "/>
    <n v="125"/>
    <x v="2"/>
    <s v="ACT"/>
    <x v="0"/>
  </r>
  <r>
    <s v="17/10/2015-23/10/2015"/>
    <x v="6"/>
    <x v="1"/>
    <x v="6"/>
    <x v="0"/>
    <s v="01/69090/4     "/>
    <x v="25"/>
    <d v="2015-10-19T00:00:00"/>
    <n v="270"/>
    <n v="23.54"/>
    <n v="6355.8"/>
    <s v="TIANJIN, CHINA                               "/>
    <s v="JODIE (EM)          "/>
    <n v="152397"/>
    <m/>
    <n v="92210"/>
    <n v="100"/>
    <n v="0"/>
    <n v="25"/>
    <s v="RELEASED FOR SHIPMENT         "/>
    <n v="125"/>
    <x v="2"/>
    <s v="ACT"/>
    <x v="0"/>
  </r>
  <r>
    <s v="17/10/2015-23/10/2015"/>
    <x v="5"/>
    <x v="1"/>
    <x v="6"/>
    <x v="0"/>
    <s v="CLIMA801LS     "/>
    <x v="37"/>
    <d v="2015-10-16T00:00:00"/>
    <n v="132"/>
    <n v="99.9"/>
    <n v="13186.800000000001"/>
    <s v="ZHUHAI, CHINA                                "/>
    <s v="LOUISA              "/>
    <n v="152354"/>
    <m/>
    <n v="92172"/>
    <n v="200"/>
    <n v="0"/>
    <n v="50"/>
    <s v="RELEASED FOR SHIPMENT         "/>
    <n v="250"/>
    <x v="1"/>
    <s v="ACT"/>
    <x v="0"/>
  </r>
  <r>
    <s v="24/10/2015-31/10/2015"/>
    <x v="4"/>
    <x v="1"/>
    <x v="6"/>
    <x v="0"/>
    <s v="CS4C           "/>
    <x v="24"/>
    <d v="2015-10-27T00:00:00"/>
    <n v="654"/>
    <n v="54.75"/>
    <n v="35806.5"/>
    <s v="SUZHOU, CHINA                                "/>
    <s v="AMY (CK)            "/>
    <n v="152661"/>
    <m/>
    <n v="92390"/>
    <n v="200"/>
    <n v="0"/>
    <n v="22.5"/>
    <s v="RELEASED FOR SHIPMENT         "/>
    <n v="222.5"/>
    <x v="1"/>
    <s v="ACT"/>
    <x v="0"/>
  </r>
  <r>
    <s v="24/10/2015-31/10/2015"/>
    <x v="4"/>
    <x v="1"/>
    <x v="6"/>
    <x v="0"/>
    <s v="CS3            "/>
    <x v="24"/>
    <d v="2015-10-27T00:00:00"/>
    <n v="620"/>
    <n v="30.48"/>
    <n v="18897.599999999999"/>
    <s v="SUZHOU, CHINA                                "/>
    <s v="PERRY (CK)          "/>
    <n v="152662"/>
    <m/>
    <n v="92391"/>
    <n v="200"/>
    <n v="0"/>
    <n v="22.5"/>
    <s v="RELEASED FOR SHIPMENT         "/>
    <n v="222.5"/>
    <x v="1"/>
    <s v="ACT"/>
    <x v="0"/>
  </r>
  <r>
    <s v="24/10/2015-31/10/2015"/>
    <x v="4"/>
    <x v="1"/>
    <x v="6"/>
    <x v="0"/>
    <s v="CS3C           "/>
    <x v="24"/>
    <d v="2015-10-27T00:00:00"/>
    <n v="638"/>
    <n v="38.75"/>
    <n v="24722.5"/>
    <s v="SU ZHOU, CHINA                               "/>
    <s v="PERRY (CK)          "/>
    <n v="152696"/>
    <m/>
    <n v="92392"/>
    <n v="200"/>
    <n v="0"/>
    <n v="45"/>
    <s v="RELEASED FOR SHIPMENT         "/>
    <n v="245"/>
    <x v="1"/>
    <s v="ACT"/>
    <x v="0"/>
  </r>
  <r>
    <s v="03/10/2015-09/10/2015"/>
    <x v="3"/>
    <x v="3"/>
    <x v="6"/>
    <x v="0"/>
    <s v="TF55153W       "/>
    <x v="20"/>
    <d v="2015-10-08T00:00:00"/>
    <n v="109"/>
    <n v="0"/>
    <n v="0"/>
    <s v="CIXI, CHINA                                  "/>
    <s v="PHONE (CK)          "/>
    <n v="152055"/>
    <m/>
    <n v="91929"/>
    <n v="200"/>
    <n v="0"/>
    <n v="35"/>
    <s v="REPORT OF SURVEY              "/>
    <n v="235"/>
    <x v="1"/>
    <s v="ACT"/>
    <x v="0"/>
  </r>
  <r>
    <s v="03/10/2015-09/10/2015"/>
    <x v="3"/>
    <x v="1"/>
    <x v="6"/>
    <x v="0"/>
    <s v="CF300LW        "/>
    <x v="18"/>
    <d v="2015-10-08T00:00:00"/>
    <n v="96"/>
    <n v="158"/>
    <n v="15168"/>
    <s v="QINGDAO, CHINA                               "/>
    <s v="ANDY (CK)           "/>
    <n v="152049"/>
    <m/>
    <n v="91930"/>
    <n v="100"/>
    <n v="22.5"/>
    <n v="270"/>
    <s v="RELEASED FOR SHIPMENT         "/>
    <n v="392.5"/>
    <x v="1"/>
    <s v="ACT"/>
    <x v="0"/>
  </r>
  <r>
    <s v="03/10/2015-09/10/2015"/>
    <x v="3"/>
    <x v="1"/>
    <x v="6"/>
    <x v="0"/>
    <s v="CF200LW        "/>
    <x v="18"/>
    <d v="2015-10-08T00:00:00"/>
    <n v="135"/>
    <n v="117"/>
    <n v="15795"/>
    <s v="QINGDAO, CHINA                               "/>
    <s v="ANDY (CK)           "/>
    <n v="152051"/>
    <m/>
    <n v="91931"/>
    <n v="100"/>
    <n v="22.5"/>
    <n v="10"/>
    <s v="RELEASED FOR SHIPMENT         "/>
    <n v="132.5"/>
    <x v="1"/>
    <s v="ACT"/>
    <x v="0"/>
  </r>
  <r>
    <s v="03/10/2015-09/10/2015"/>
    <x v="3"/>
    <x v="1"/>
    <x v="6"/>
    <x v="0"/>
    <s v="BEL BTL177     "/>
    <x v="68"/>
    <d v="2015-10-07T00:00:00"/>
    <n v="55"/>
    <n v="237"/>
    <n v="13035"/>
    <s v="QINGDAO, CHINA                               "/>
    <s v="ANDY (EM)           "/>
    <n v="152028"/>
    <m/>
    <n v="91932"/>
    <n v="100"/>
    <n v="45"/>
    <n v="10"/>
    <s v="RELEASED FOR SHIPMENT         "/>
    <n v="155"/>
    <x v="1"/>
    <s v="ACT"/>
    <x v="0"/>
  </r>
  <r>
    <s v="03/10/2015-09/10/2015"/>
    <x v="3"/>
    <x v="1"/>
    <x v="6"/>
    <x v="0"/>
    <s v="BEL BTF177     "/>
    <x v="68"/>
    <d v="2015-10-07T00:00:00"/>
    <n v="50"/>
    <n v="216"/>
    <n v="10800"/>
    <s v="QINGDAO, CHINA                               "/>
    <s v="ANDY (CK)           "/>
    <n v="152031"/>
    <m/>
    <n v="91933"/>
    <n v="100"/>
    <n v="45"/>
    <n v="10"/>
    <s v="RELEASED FOR SHIPMENT         "/>
    <n v="155"/>
    <x v="1"/>
    <s v="ACT"/>
    <x v="0"/>
  </r>
  <r>
    <s v="10/10/2015-16/10/2015"/>
    <x v="3"/>
    <x v="1"/>
    <x v="6"/>
    <x v="0"/>
    <s v="444442853      "/>
    <x v="23"/>
    <d v="2015-10-15T00:00:00"/>
    <n v="40"/>
    <n v="104.71"/>
    <n v="4188.3999999999996"/>
    <s v="SHUNDE, CHINA                                "/>
    <s v="RICA, KIKI (EM)     "/>
    <n v="152309"/>
    <m/>
    <n v="91999"/>
    <n v="100"/>
    <n v="0"/>
    <n v="17.5"/>
    <s v="REPORT OF SURVEY              "/>
    <n v="117.5"/>
    <x v="1"/>
    <s v="ACT"/>
    <x v="0"/>
  </r>
  <r>
    <s v="10/10/2015-16/10/2015"/>
    <x v="3"/>
    <x v="1"/>
    <x v="6"/>
    <x v="0"/>
    <s v="444442856      "/>
    <x v="23"/>
    <d v="2015-10-15T00:00:00"/>
    <n v="20"/>
    <n v="102.25"/>
    <n v="2045"/>
    <s v="SHUNDE, CHINA                                "/>
    <s v="RICA,KIKI (EM)      "/>
    <n v="152310"/>
    <m/>
    <n v="92000"/>
    <n v="100"/>
    <n v="0"/>
    <n v="17.5"/>
    <s v="REPORT OF SURVEY              "/>
    <n v="117.5"/>
    <x v="1"/>
    <s v="ACT"/>
    <x v="0"/>
  </r>
  <r>
    <s v="10/10/2015-16/10/2015"/>
    <x v="3"/>
    <x v="1"/>
    <x v="6"/>
    <x v="0"/>
    <s v="TU55144W       "/>
    <x v="17"/>
    <d v="2015-10-12T00:00:00"/>
    <n v="112"/>
    <n v="133.4"/>
    <n v="14940.800000000001"/>
    <s v="NANSHA, CHINA                                "/>
    <s v="LUCY, ANNIE (EM)    "/>
    <n v="152200"/>
    <m/>
    <n v="92001"/>
    <n v="200"/>
    <n v="0"/>
    <n v="60"/>
    <s v="REPORT OF SURVEY              "/>
    <n v="260"/>
    <x v="1"/>
    <s v="ACT"/>
    <x v="0"/>
  </r>
  <r>
    <s v="10/10/2015-16/10/2015"/>
    <x v="3"/>
    <x v="3"/>
    <x v="6"/>
    <x v="0"/>
    <s v="TU55144W       "/>
    <x v="17"/>
    <d v="2015-10-13T00:00:00"/>
    <n v="112"/>
    <n v="0"/>
    <n v="0"/>
    <s v="NANSHA, CHINA                                "/>
    <s v="JASON (EM)          "/>
    <n v="152219"/>
    <m/>
    <n v="92002"/>
    <n v="200"/>
    <n v="0"/>
    <n v="60"/>
    <s v="REPORT OF SURVEY              "/>
    <n v="260"/>
    <x v="1"/>
    <s v="ACT"/>
    <x v="0"/>
  </r>
  <r>
    <s v="10/10/2015-16/10/2015"/>
    <x v="3"/>
    <x v="3"/>
    <x v="6"/>
    <x v="0"/>
    <s v="TU55144W       "/>
    <x v="17"/>
    <d v="2015-10-14T00:00:00"/>
    <n v="112"/>
    <n v="0"/>
    <n v="0"/>
    <s v="NANSHA, CHINA                                "/>
    <s v="JASON (EM)          "/>
    <n v="152271"/>
    <m/>
    <n v="92003"/>
    <n v="200"/>
    <n v="0"/>
    <n v="60"/>
    <s v="REPORT OF SURVEY              "/>
    <n v="260"/>
    <x v="1"/>
    <s v="ACT"/>
    <x v="0"/>
  </r>
  <r>
    <s v="10/10/2015-16/10/2015"/>
    <x v="3"/>
    <x v="3"/>
    <x v="6"/>
    <x v="0"/>
    <s v="R5010W         "/>
    <x v="17"/>
    <d v="2015-10-09T00:00:00"/>
    <n v="264"/>
    <n v="0"/>
    <n v="0"/>
    <s v="HEFEI, CHINA                                 "/>
    <s v="JERRY (EM)          "/>
    <n v="152125"/>
    <m/>
    <n v="92004"/>
    <n v="200"/>
    <n v="0"/>
    <n v="25"/>
    <s v="REPORT OF SURVEY              "/>
    <n v="225"/>
    <x v="1"/>
    <s v="ACT"/>
    <x v="0"/>
  </r>
  <r>
    <s v="10/10/2015-16/10/2015"/>
    <x v="3"/>
    <x v="3"/>
    <x v="6"/>
    <x v="0"/>
    <s v="TF55142W       "/>
    <x v="17"/>
    <d v="2015-10-13T00:00:00"/>
    <n v="108"/>
    <n v="0"/>
    <n v="0"/>
    <s v="HE FEI, CHINA                                "/>
    <s v="JESSICA (CK)        "/>
    <n v="152224"/>
    <m/>
    <n v="92005"/>
    <n v="200"/>
    <n v="0"/>
    <n v="25"/>
    <s v="RELEASED FOR SHIPMENT         "/>
    <n v="225"/>
    <x v="1"/>
    <s v="ACT"/>
    <x v="0"/>
  </r>
  <r>
    <s v="10/10/2015-16/10/2015"/>
    <x v="3"/>
    <x v="3"/>
    <x v="6"/>
    <x v="0"/>
    <s v="COMFF5015WHT   "/>
    <x v="17"/>
    <d v="2015-10-14T00:00:00"/>
    <n v="111"/>
    <n v="0"/>
    <n v="0"/>
    <s v="HE FEI, CHINA                                "/>
    <s v="CORY (CK)           "/>
    <n v="152279"/>
    <m/>
    <n v="92006"/>
    <n v="200"/>
    <n v="0"/>
    <n v="25"/>
    <s v="REPORT OF SURVEY              "/>
    <n v="225"/>
    <x v="1"/>
    <s v="ACT"/>
    <x v="0"/>
  </r>
  <r>
    <s v="10/10/2015-16/10/2015"/>
    <x v="3"/>
    <x v="3"/>
    <x v="6"/>
    <x v="0"/>
    <s v="INT50FF        "/>
    <x v="20"/>
    <d v="2015-10-13T00:00:00"/>
    <n v="108"/>
    <n v="0"/>
    <n v="0"/>
    <s v="HEFEI, CHINA                                 "/>
    <s v="CORY (EM)           "/>
    <n v="152220"/>
    <m/>
    <n v="92007"/>
    <n v="200"/>
    <n v="0"/>
    <n v="25"/>
    <s v="REPORT OF SURVEY              "/>
    <n v="225"/>
    <x v="1"/>
    <s v="ACT"/>
    <x v="0"/>
  </r>
  <r>
    <s v="10/10/2015-16/10/2015"/>
    <x v="3"/>
    <x v="1"/>
    <x v="6"/>
    <x v="0"/>
    <s v="R50263W        "/>
    <x v="20"/>
    <d v="2015-10-14T00:00:00"/>
    <n v="548"/>
    <n v="73"/>
    <n v="40004"/>
    <s v="CIXI, CHINA                                  "/>
    <s v="SIMON, PHONE (CK)   "/>
    <n v="152274"/>
    <m/>
    <n v="92008"/>
    <n v="200"/>
    <n v="0"/>
    <n v="35"/>
    <s v="RELEASED FOR SHIPMENT         "/>
    <n v="235"/>
    <x v="1"/>
    <s v="ACT"/>
    <x v="0"/>
  </r>
  <r>
    <s v="10/10/2015-16/10/2015"/>
    <x v="3"/>
    <x v="1"/>
    <x v="6"/>
    <x v="0"/>
    <s v="L50263W        "/>
    <x v="20"/>
    <d v="2015-10-15T00:00:00"/>
    <n v="274"/>
    <n v="72"/>
    <n v="19728"/>
    <s v="CIXI, CHINA                                  "/>
    <s v="SIMON, PHONE (CK)   "/>
    <n v="152318"/>
    <m/>
    <n v="92009"/>
    <n v="200"/>
    <n v="0"/>
    <n v="35"/>
    <s v="RELEASED FOR SHIPMENT         "/>
    <n v="235"/>
    <x v="1"/>
    <s v="ACT"/>
    <x v="0"/>
  </r>
  <r>
    <s v="10/10/2015-16/10/2015"/>
    <x v="3"/>
    <x v="3"/>
    <x v="6"/>
    <x v="0"/>
    <s v="CF300LW        "/>
    <x v="18"/>
    <d v="2015-10-10T00:00:00"/>
    <n v="96"/>
    <n v="0"/>
    <n v="0"/>
    <s v="QING DAO, CHINA                              "/>
    <s v="ANDY (CK)           "/>
    <n v="152139"/>
    <m/>
    <n v="92010"/>
    <n v="200"/>
    <n v="45"/>
    <n v="280"/>
    <s v="RELEASED FOR SHIPMENT         "/>
    <n v="525"/>
    <x v="1"/>
    <s v="ACT"/>
    <x v="0"/>
  </r>
  <r>
    <s v="10/10/2015-16/10/2015"/>
    <x v="3"/>
    <x v="1"/>
    <x v="6"/>
    <x v="0"/>
    <s v="CF100LW        "/>
    <x v="18"/>
    <d v="2015-10-16T00:00:00"/>
    <n v="212"/>
    <n v="89"/>
    <n v="18868"/>
    <s v="QING DAO, CHINA                              "/>
    <s v="PAUL (CK)           "/>
    <n v="152335"/>
    <m/>
    <n v="92011"/>
    <n v="200"/>
    <n v="0"/>
    <n v="65"/>
    <s v="ACCEPTED BY BUYER             "/>
    <n v="265"/>
    <x v="1"/>
    <s v="ACT"/>
    <x v="0"/>
  </r>
  <r>
    <s v="17/10/2015-23/10/2015"/>
    <x v="3"/>
    <x v="1"/>
    <x v="6"/>
    <x v="0"/>
    <s v="444442857      "/>
    <x v="23"/>
    <d v="2015-10-16T00:00:00"/>
    <n v="30"/>
    <n v="79.599999999999994"/>
    <n v="2388"/>
    <s v="SHUNDE, CHINA                                "/>
    <s v="RICA, KIKI (CK)     "/>
    <n v="152341"/>
    <m/>
    <n v="92173"/>
    <n v="100"/>
    <n v="0"/>
    <n v="17.5"/>
    <s v="RELEASED FOR SHIPMENT         "/>
    <n v="117.5"/>
    <x v="1"/>
    <s v="ACT"/>
    <x v="0"/>
  </r>
  <r>
    <s v="17/10/2015-23/10/2015"/>
    <x v="3"/>
    <x v="1"/>
    <x v="6"/>
    <x v="0"/>
    <s v="444442836      "/>
    <x v="23"/>
    <d v="2015-10-16T00:00:00"/>
    <n v="40"/>
    <n v="68.040000000000006"/>
    <n v="2721.6000000000004"/>
    <s v="SHUNDE, CHINA                                "/>
    <s v="RICA, KIKI (CK)     "/>
    <n v="152342"/>
    <m/>
    <n v="92174"/>
    <n v="100"/>
    <n v="0"/>
    <n v="17.5"/>
    <s v="RELEASED FOR SHIPMENT         "/>
    <n v="117.5"/>
    <x v="1"/>
    <s v="ACT"/>
    <x v="0"/>
  </r>
  <r>
    <s v="17/10/2015-23/10/2015"/>
    <x v="3"/>
    <x v="3"/>
    <x v="6"/>
    <x v="0"/>
    <s v="444442824      "/>
    <x v="23"/>
    <d v="2015-10-21T00:00:00"/>
    <n v="259"/>
    <n v="0"/>
    <n v="0"/>
    <s v="SHUNDE, CHINA                                "/>
    <s v="DEMI (EM)           "/>
    <n v="152464"/>
    <m/>
    <n v="92175"/>
    <n v="200"/>
    <n v="0"/>
    <n v="35"/>
    <s v="REPORT OF SURVEY              "/>
    <n v="235"/>
    <x v="1"/>
    <s v="ACT"/>
    <x v="0"/>
  </r>
  <r>
    <s v="17/10/2015-23/10/2015"/>
    <x v="3"/>
    <x v="3"/>
    <x v="6"/>
    <x v="0"/>
    <s v="NW FRZ50WHT    "/>
    <x v="17"/>
    <d v="2015-10-16T00:00:00"/>
    <n v="264"/>
    <n v="0"/>
    <n v="0"/>
    <s v="HE FEI, CHINA                                "/>
    <s v="CORY (CK)           "/>
    <n v="152352"/>
    <m/>
    <n v="92176"/>
    <n v="200"/>
    <n v="0"/>
    <n v="25"/>
    <s v="PENDING BUYER'S DECISION"/>
    <n v="225"/>
    <x v="1"/>
    <s v="ACT"/>
    <x v="0"/>
  </r>
  <r>
    <s v="17/10/2015-23/10/2015"/>
    <x v="3"/>
    <x v="3"/>
    <x v="6"/>
    <x v="0"/>
    <s v="NWLAR50WHT     "/>
    <x v="17"/>
    <d v="2015-10-19T00:00:00"/>
    <n v="264"/>
    <n v="0"/>
    <n v="0"/>
    <s v="HE FEI, CHINA                                "/>
    <s v="JERRY (CK)          "/>
    <n v="152402"/>
    <m/>
    <n v="92177"/>
    <n v="400"/>
    <n v="0"/>
    <n v="25"/>
    <s v="REPORT OF SURVEY              "/>
    <n v="425"/>
    <x v="1"/>
    <s v="ACT"/>
    <x v="0"/>
  </r>
  <r>
    <s v="17/10/2015-23/10/2015"/>
    <x v="3"/>
    <x v="3"/>
    <x v="6"/>
    <x v="0"/>
    <s v="U50052W        "/>
    <x v="17"/>
    <d v="2015-10-20T00:00:00"/>
    <n v="560"/>
    <n v="0"/>
    <n v="0"/>
    <s v="HE FEI, CHINA                                "/>
    <s v="JERRY (CK)          "/>
    <n v="152446"/>
    <m/>
    <n v="92178"/>
    <n v="400"/>
    <n v="0"/>
    <n v="25"/>
    <s v="REPORT OF SURVEY              "/>
    <n v="425"/>
    <x v="1"/>
    <s v="ACT"/>
    <x v="0"/>
  </r>
  <r>
    <s v="17/10/2015-23/10/2015"/>
    <x v="3"/>
    <x v="3"/>
    <x v="6"/>
    <x v="0"/>
    <s v="TF50152W       "/>
    <x v="17"/>
    <d v="2015-10-22T00:00:00"/>
    <n v="111"/>
    <n v="0"/>
    <n v="0"/>
    <s v="HEFEI, CHINA                                 "/>
    <s v="CORY (EM)           "/>
    <n v="152532"/>
    <m/>
    <n v="92179"/>
    <n v="200"/>
    <n v="0"/>
    <n v="25"/>
    <s v="REPORT OF SURVEY              "/>
    <n v="225"/>
    <x v="1"/>
    <s v="ACT"/>
    <x v="0"/>
  </r>
  <r>
    <s v="17/10/2015-23/10/2015"/>
    <x v="3"/>
    <x v="3"/>
    <x v="6"/>
    <x v="0"/>
    <s v="R50263W        "/>
    <x v="20"/>
    <d v="2015-10-17T00:00:00"/>
    <n v="548"/>
    <n v="0"/>
    <n v="0"/>
    <s v="NINGBO, CHINA                                "/>
    <s v="SIMON, LAKE (EM)    "/>
    <n v="152369"/>
    <m/>
    <n v="92180"/>
    <n v="200"/>
    <n v="0"/>
    <n v="35"/>
    <s v="REPORT OF SURVEY              "/>
    <n v="235"/>
    <x v="1"/>
    <s v="ACT"/>
    <x v="0"/>
  </r>
  <r>
    <s v="17/10/2015-23/10/2015"/>
    <x v="3"/>
    <x v="3"/>
    <x v="6"/>
    <x v="0"/>
    <s v="L50263W        "/>
    <x v="20"/>
    <d v="2015-10-19T00:00:00"/>
    <n v="274"/>
    <n v="0"/>
    <n v="0"/>
    <s v="CIXI, CHINA                                  "/>
    <s v="SIMON (CK)          "/>
    <n v="152406"/>
    <m/>
    <n v="92181"/>
    <n v="200"/>
    <n v="0"/>
    <n v="35"/>
    <s v="REPORT OF SURVEY              "/>
    <n v="235"/>
    <x v="1"/>
    <s v="ACT"/>
    <x v="0"/>
  </r>
  <r>
    <s v="17/10/2015-23/10/2015"/>
    <x v="3"/>
    <x v="1"/>
    <x v="6"/>
    <x v="0"/>
    <s v="L6014W         "/>
    <x v="53"/>
    <d v="2015-10-21T00:00:00"/>
    <n v="170"/>
    <n v="95"/>
    <n v="16150"/>
    <s v="ZHONGSHAN, CHINA                             "/>
    <s v="CONNIE, JOEY (EM)   "/>
    <n v="152463"/>
    <m/>
    <n v="92182"/>
    <n v="200"/>
    <n v="0"/>
    <n v="50"/>
    <s v="RELEASED FOR SHIPMENT         "/>
    <n v="250"/>
    <x v="1"/>
    <s v="ACT"/>
    <x v="0"/>
  </r>
  <r>
    <s v="17/10/2015-23/10/2015"/>
    <x v="3"/>
    <x v="3"/>
    <x v="6"/>
    <x v="0"/>
    <s v="CF100LW        "/>
    <x v="18"/>
    <d v="2015-10-19T00:00:00"/>
    <n v="212"/>
    <n v="0"/>
    <n v="0"/>
    <s v="QINGDAO, CHINA                               "/>
    <s v="PAUL ANDY (EM)      "/>
    <n v="152412"/>
    <m/>
    <n v="92184"/>
    <n v="200"/>
    <n v="45"/>
    <n v="20"/>
    <s v="REPORT OF SURVEY              "/>
    <n v="265"/>
    <x v="1"/>
    <s v="ACT"/>
    <x v="0"/>
  </r>
  <r>
    <s v="17/10/2015-23/10/2015"/>
    <x v="3"/>
    <x v="1"/>
    <x v="6"/>
    <x v="0"/>
    <s v="CF300LW        "/>
    <x v="18"/>
    <d v="2015-10-22T00:00:00"/>
    <n v="88"/>
    <n v="158"/>
    <n v="13904"/>
    <s v="QINGDAO, CHINA                               "/>
    <s v="PAUL ANDY (EM)      "/>
    <n v="152528"/>
    <m/>
    <n v="92185"/>
    <n v="100"/>
    <n v="22.5"/>
    <n v="10"/>
    <s v="RELEASED FOR SHIPMENT         "/>
    <n v="132.5"/>
    <x v="1"/>
    <s v="ACT"/>
    <x v="0"/>
  </r>
  <r>
    <s v="17/10/2015-23/10/2015"/>
    <x v="3"/>
    <x v="1"/>
    <x v="6"/>
    <x v="0"/>
    <s v="CF200LW        "/>
    <x v="18"/>
    <d v="2015-10-22T00:00:00"/>
    <n v="135"/>
    <n v="117"/>
    <n v="15795"/>
    <s v="QINGDAO CHINA                                "/>
    <s v="PAUL (iEM)          "/>
    <n v="152529"/>
    <m/>
    <n v="92186"/>
    <n v="100"/>
    <n v="22.5"/>
    <n v="10"/>
    <s v="RELEASED FOR SHIPMENT         "/>
    <n v="132.5"/>
    <x v="1"/>
    <s v="ACT"/>
    <x v="0"/>
  </r>
  <r>
    <s v="24/10/2015-31/10/2015"/>
    <x v="3"/>
    <x v="3"/>
    <x v="6"/>
    <x v="0"/>
    <s v="TU55144W       "/>
    <x v="17"/>
    <d v="2015-10-26T00:00:00"/>
    <n v="224"/>
    <n v="0"/>
    <n v="0"/>
    <s v="NANSHA CHINA                                 "/>
    <s v="APPLE (EM)          "/>
    <n v="152627"/>
    <m/>
    <n v="92393"/>
    <n v="200"/>
    <n v="0"/>
    <n v="60"/>
    <s v="REPORT OF SURVEY              "/>
    <n v="260"/>
    <x v="1"/>
    <s v="ACT"/>
    <x v="0"/>
  </r>
  <r>
    <s v="24/10/2015-31/10/2015"/>
    <x v="3"/>
    <x v="1"/>
    <x v="6"/>
    <x v="0"/>
    <s v="TF55185W       "/>
    <x v="17"/>
    <d v="2015-10-29T00:00:00"/>
    <n v="404"/>
    <n v="170"/>
    <n v="68680"/>
    <s v="NANSHA CHINA                                 "/>
    <s v="TINA (EM)           "/>
    <n v="152765"/>
    <m/>
    <n v="92394"/>
    <n v="343.4"/>
    <n v="0"/>
    <n v="60"/>
    <s v="RELEASED FOR SHIPMENT         "/>
    <n v="403.4"/>
    <x v="1"/>
    <s v="ACT"/>
    <x v="0"/>
  </r>
  <r>
    <s v="24/10/2015-31/10/2015"/>
    <x v="3"/>
    <x v="3"/>
    <x v="6"/>
    <x v="0"/>
    <s v="TF55185W       "/>
    <x v="17"/>
    <d v="2015-10-31T00:00:00"/>
    <n v="101"/>
    <n v="0"/>
    <n v="0"/>
    <s v="NANSHA, CHINA                                "/>
    <s v="JULIE, JASON (EM)   "/>
    <n v="152814"/>
    <m/>
    <n v="92395"/>
    <n v="200"/>
    <n v="0"/>
    <n v="60"/>
    <s v="REPORT OF SURVEY              "/>
    <n v="260"/>
    <x v="1"/>
    <s v="ACT"/>
    <x v="0"/>
  </r>
  <r>
    <s v="24/10/2015-31/10/2015"/>
    <x v="3"/>
    <x v="1"/>
    <x v="6"/>
    <x v="0"/>
    <s v="TF55142W       "/>
    <x v="17"/>
    <d v="2015-10-27T00:00:00"/>
    <n v="108"/>
    <n v="172.4"/>
    <n v="18619.2"/>
    <s v="HEFEI, CHINA                                 "/>
    <s v="CORY (CK)           "/>
    <n v="152666"/>
    <m/>
    <n v="92396"/>
    <n v="200"/>
    <n v="0"/>
    <n v="25"/>
    <s v="RELEASED FOR SHIPMENT         "/>
    <n v="225"/>
    <x v="1"/>
    <s v="ACT"/>
    <x v="0"/>
  </r>
  <r>
    <s v="24/10/2015-31/10/2015"/>
    <x v="3"/>
    <x v="3"/>
    <x v="6"/>
    <x v="0"/>
    <s v="T50084W        "/>
    <x v="17"/>
    <d v="2015-10-27T00:00:00"/>
    <n v="275"/>
    <n v="0"/>
    <n v="0"/>
    <s v="HE FEI, CHINA                                "/>
    <s v="JERRY (CK)          "/>
    <n v="152667"/>
    <m/>
    <n v="92397"/>
    <n v="200"/>
    <n v="0"/>
    <n v="25"/>
    <s v="REPORT OF SURVEY              "/>
    <n v="225"/>
    <x v="1"/>
    <s v="ACT"/>
    <x v="0"/>
  </r>
  <r>
    <s v="24/10/2015-31/10/2015"/>
    <x v="3"/>
    <x v="1"/>
    <x v="6"/>
    <x v="0"/>
    <s v="NWCF99LWHT     "/>
    <x v="17"/>
    <d v="2015-10-28T00:00:00"/>
    <n v="245"/>
    <n v="82.5"/>
    <n v="20212.5"/>
    <s v="HEFEI, CHINA                                 "/>
    <s v="CORY (CK)           "/>
    <n v="152702"/>
    <m/>
    <n v="92398"/>
    <n v="200"/>
    <n v="0"/>
    <n v="25"/>
    <s v="RELEASED FOR SHIPMENT         "/>
    <n v="225"/>
    <x v="1"/>
    <s v="ACT"/>
    <x v="0"/>
  </r>
  <r>
    <s v="24/10/2015-31/10/2015"/>
    <x v="3"/>
    <x v="1"/>
    <x v="6"/>
    <x v="0"/>
    <s v="TF50152W       "/>
    <x v="17"/>
    <d v="2015-10-30T00:00:00"/>
    <n v="111"/>
    <n v="185.7"/>
    <n v="20612.699999999997"/>
    <s v="HEFEI, CHINA                                 "/>
    <s v="CORY (CK)           "/>
    <n v="152775"/>
    <m/>
    <n v="92399"/>
    <n v="200"/>
    <n v="0"/>
    <n v="25"/>
    <s v="RELEASED FOR SHIPMENT         "/>
    <n v="225"/>
    <x v="1"/>
    <s v="ACT"/>
    <x v="0"/>
  </r>
  <r>
    <s v="24/10/2015-31/10/2015"/>
    <x v="3"/>
    <x v="3"/>
    <x v="6"/>
    <x v="0"/>
    <s v="NWCF99LWHT     "/>
    <x v="17"/>
    <d v="2015-10-30T00:00:00"/>
    <n v="245"/>
    <n v="0"/>
    <n v="0"/>
    <s v="NING BO, CHINA                               "/>
    <s v="JERRY (CK)          "/>
    <n v="152806"/>
    <m/>
    <n v="92400"/>
    <n v="200"/>
    <n v="0"/>
    <n v="25"/>
    <s v="REPORT OF SURVEY              "/>
    <n v="225"/>
    <x v="1"/>
    <s v="ACT"/>
    <x v="0"/>
  </r>
  <r>
    <s v="24/10/2015-31/10/2015"/>
    <x v="3"/>
    <x v="3"/>
    <x v="6"/>
    <x v="0"/>
    <s v="TF50152W       "/>
    <x v="17"/>
    <d v="2015-10-31T00:00:00"/>
    <n v="111"/>
    <n v="0"/>
    <n v="0"/>
    <s v="HEFEI, CHINA                                 "/>
    <s v="JERRY, CORY (EM)    "/>
    <n v="152815"/>
    <m/>
    <n v="92401"/>
    <n v="200"/>
    <n v="0"/>
    <n v="25"/>
    <s v="REPORT OF SURVEY              "/>
    <n v="225"/>
    <x v="1"/>
    <s v="ACT"/>
    <x v="0"/>
  </r>
  <r>
    <s v="24/10/2015-31/10/2015"/>
    <x v="3"/>
    <x v="1"/>
    <x v="6"/>
    <x v="0"/>
    <s v="S600DW         "/>
    <x v="19"/>
    <d v="2015-10-30T00:00:00"/>
    <n v="85"/>
    <n v="158"/>
    <n v="13430"/>
    <s v="SHUN DE, CHINA                               "/>
    <s v="CELIA, TINA (CK)    "/>
    <n v="152788"/>
    <m/>
    <n v="92403"/>
    <n v="100"/>
    <n v="0"/>
    <n v="15"/>
    <s v="RELEASED FOR SHIPMENT         "/>
    <n v="115"/>
    <x v="1"/>
    <s v="ACT"/>
    <x v="0"/>
  </r>
  <r>
    <s v="24/10/2015-31/10/2015"/>
    <x v="3"/>
    <x v="1"/>
    <x v="6"/>
    <x v="0"/>
    <s v="DW45MK2        "/>
    <x v="19"/>
    <d v="2015-10-30T00:00:00"/>
    <n v="129"/>
    <n v="152"/>
    <n v="19608"/>
    <s v="SHUNDE, CHINA                                "/>
    <s v="ANN, FIONA (CK)     "/>
    <n v="152790"/>
    <m/>
    <n v="92404"/>
    <n v="100"/>
    <n v="0"/>
    <n v="15"/>
    <s v="RELEASED FOR SHIPMENT         "/>
    <n v="115"/>
    <x v="1"/>
    <s v="ACT"/>
    <x v="0"/>
  </r>
  <r>
    <s v="24/10/2015-31/10/2015"/>
    <x v="3"/>
    <x v="1"/>
    <x v="6"/>
    <x v="0"/>
    <s v="IDW 604MK2     "/>
    <x v="19"/>
    <d v="2015-10-30T00:00:00"/>
    <n v="170"/>
    <n v="158"/>
    <n v="26860"/>
    <s v="SHUNDE, CHINA                                "/>
    <s v="ANN, FIONA (CK)     "/>
    <n v="152791"/>
    <m/>
    <n v="92405"/>
    <n v="134.30000000000001"/>
    <n v="0"/>
    <n v="15"/>
    <s v="RELEASED FOR SHIPMENT         "/>
    <n v="149.30000000000001"/>
    <x v="1"/>
    <s v="ACT"/>
    <x v="0"/>
  </r>
  <r>
    <s v="24/10/2015-31/10/2015"/>
    <x v="3"/>
    <x v="1"/>
    <x v="6"/>
    <x v="0"/>
    <s v="TF55153W       "/>
    <x v="20"/>
    <d v="2015-10-23T00:00:00"/>
    <n v="109"/>
    <n v="168.07"/>
    <n v="18319.63"/>
    <s v="CIXI, CHINA                                  "/>
    <s v="PHONE (EM)          "/>
    <n v="152565"/>
    <m/>
    <n v="92406"/>
    <n v="100"/>
    <n v="0"/>
    <n v="15"/>
    <s v="RELEASED FOR SHIPMENT         "/>
    <n v="115"/>
    <x v="1"/>
    <s v="ACT"/>
    <x v="0"/>
  </r>
  <r>
    <s v="24/10/2015-31/10/2015"/>
    <x v="3"/>
    <x v="1"/>
    <x v="6"/>
    <x v="0"/>
    <s v="R48106W        "/>
    <x v="20"/>
    <d v="2015-10-23T00:00:00"/>
    <n v="186"/>
    <n v="64"/>
    <n v="11904"/>
    <s v="CIXI, CHINA                                  "/>
    <s v="SIMON, LAKE (EM)    "/>
    <n v="152566"/>
    <m/>
    <n v="92407"/>
    <n v="100"/>
    <n v="0"/>
    <n v="15"/>
    <s v="RELEASED FOR SHIPMENT         "/>
    <n v="115"/>
    <x v="1"/>
    <s v="ACT"/>
    <x v="0"/>
  </r>
  <r>
    <s v="24/10/2015-31/10/2015"/>
    <x v="3"/>
    <x v="1"/>
    <x v="6"/>
    <x v="0"/>
    <s v="L48106W        "/>
    <x v="20"/>
    <d v="2015-10-23T00:00:00"/>
    <n v="186"/>
    <n v="64"/>
    <n v="11904"/>
    <s v="CIXI, CHINA                                  "/>
    <s v="SIMON LAKE (EM)     "/>
    <n v="152567"/>
    <m/>
    <n v="92408"/>
    <n v="100"/>
    <n v="0"/>
    <n v="15"/>
    <s v="RELEASED FOR SHIPMENT         "/>
    <n v="115"/>
    <x v="1"/>
    <s v="ACT"/>
    <x v="0"/>
  </r>
  <r>
    <s v="24/10/2015-31/10/2015"/>
    <x v="3"/>
    <x v="1"/>
    <x v="6"/>
    <x v="0"/>
    <s v="U50263W        "/>
    <x v="20"/>
    <d v="2015-10-24T00:00:00"/>
    <n v="274"/>
    <n v="84"/>
    <n v="23016"/>
    <s v="CIXI, CHINA                                  "/>
    <s v="SIMON (CK)          "/>
    <n v="152576"/>
    <m/>
    <n v="92409"/>
    <n v="200"/>
    <n v="0"/>
    <n v="35"/>
    <s v="RELEASED FOR SHIPMENT         "/>
    <n v="235"/>
    <x v="1"/>
    <s v="ACT"/>
    <x v="0"/>
  </r>
  <r>
    <s v="24/10/2015-31/10/2015"/>
    <x v="3"/>
    <x v="3"/>
    <x v="6"/>
    <x v="0"/>
    <s v="U50263W        "/>
    <x v="20"/>
    <d v="2015-10-26T00:00:00"/>
    <n v="274"/>
    <n v="73"/>
    <n v="20002"/>
    <s v="CIXI, CHINA                                  "/>
    <s v="PAUL (CK)           "/>
    <n v="152623"/>
    <m/>
    <n v="92410"/>
    <n v="200"/>
    <n v="0"/>
    <n v="35"/>
    <s v="REPORT OF SURVEY              "/>
    <n v="235"/>
    <x v="1"/>
    <s v="ACT"/>
    <x v="0"/>
  </r>
  <r>
    <s v="24/10/2015-31/10/2015"/>
    <x v="3"/>
    <x v="1"/>
    <x v="6"/>
    <x v="0"/>
    <s v="R50263W        "/>
    <x v="20"/>
    <d v="2015-10-30T00:00:00"/>
    <n v="822"/>
    <n v="173.95"/>
    <n v="142986.9"/>
    <s v="CIXI, CHINA                                  "/>
    <s v="SIMON (CK)          "/>
    <n v="152777"/>
    <m/>
    <n v="92411"/>
    <n v="300"/>
    <n v="0"/>
    <n v="17.5"/>
    <s v="RELEASED FOR SHIPMENT         "/>
    <n v="317.5"/>
    <x v="1"/>
    <s v="ACT"/>
    <x v="0"/>
  </r>
  <r>
    <s v="24/10/2015-31/10/2015"/>
    <x v="3"/>
    <x v="1"/>
    <x v="6"/>
    <x v="0"/>
    <s v="COMFF5515SIL   "/>
    <x v="20"/>
    <d v="2015-10-30T00:00:00"/>
    <n v="109"/>
    <n v="174"/>
    <n v="18966"/>
    <s v="CIXI, CHINA                                  "/>
    <s v="PHONE (CK)          "/>
    <n v="152780"/>
    <m/>
    <n v="92412"/>
    <n v="100"/>
    <n v="0"/>
    <n v="17.5"/>
    <s v="RELEASED FOR SHIPMENT         "/>
    <n v="117.5"/>
    <x v="1"/>
    <s v="ACT"/>
    <x v="0"/>
  </r>
  <r>
    <s v="24/10/2015-31/10/2015"/>
    <x v="3"/>
    <x v="3"/>
    <x v="6"/>
    <x v="0"/>
    <s v="TF55153W       "/>
    <x v="20"/>
    <d v="2015-10-30T00:00:00"/>
    <n v="109"/>
    <n v="0"/>
    <n v="0"/>
    <s v="CIXI, CHINA                                  "/>
    <s v="PAUL (CK)           "/>
    <n v="152778"/>
    <m/>
    <n v="92413"/>
    <n v="200"/>
    <n v="0"/>
    <n v="35"/>
    <s v="REPORT OF SURVEY              "/>
    <n v="235"/>
    <x v="1"/>
    <s v="ACT"/>
    <x v="0"/>
  </r>
  <r>
    <s v="24/10/2015-31/10/2015"/>
    <x v="3"/>
    <x v="1"/>
    <x v="6"/>
    <x v="0"/>
    <s v="TF55153S       "/>
    <x v="20"/>
    <d v="2015-10-31T00:00:00"/>
    <n v="86"/>
    <n v="174"/>
    <n v="14964"/>
    <s v="CIXI, CHINA                                  "/>
    <s v="PAUL (EM)           "/>
    <n v="152812"/>
    <m/>
    <n v="92414"/>
    <n v="200"/>
    <n v="0"/>
    <n v="35"/>
    <s v="RELEASED FOR SHIPMENT         "/>
    <n v="235"/>
    <x v="1"/>
    <s v="ACT"/>
    <x v="0"/>
  </r>
  <r>
    <s v="24/10/2015-31/10/2015"/>
    <x v="3"/>
    <x v="3"/>
    <x v="6"/>
    <x v="0"/>
    <s v="L6014W         "/>
    <x v="53"/>
    <d v="2015-10-27T00:00:00"/>
    <n v="170"/>
    <n v="0"/>
    <n v="0"/>
    <s v="ZHONGSHAN, CHINA                             "/>
    <s v="JASON (EM)          "/>
    <n v="152678"/>
    <m/>
    <n v="92415"/>
    <n v="200"/>
    <n v="0"/>
    <n v="50"/>
    <s v="REPORT OF SURVEY              "/>
    <n v="250"/>
    <x v="1"/>
    <s v="ACT"/>
    <x v="0"/>
  </r>
  <r>
    <s v="24/10/2015-31/10/2015"/>
    <x v="3"/>
    <x v="3"/>
    <x v="6"/>
    <x v="0"/>
    <s v="CF300LW        "/>
    <x v="18"/>
    <d v="2015-10-26T00:00:00"/>
    <n v="96"/>
    <n v="0"/>
    <n v="0"/>
    <s v="QING DAO, CHINA                              "/>
    <s v="ANDY (CK)           "/>
    <n v="152621"/>
    <m/>
    <n v="92417"/>
    <n v="200"/>
    <n v="45"/>
    <n v="20"/>
    <s v="REPORT OF SURVEY              "/>
    <n v="265"/>
    <x v="1"/>
    <s v="ACT"/>
    <x v="0"/>
  </r>
  <r>
    <s v="03/10/2015-09/10/2015"/>
    <x v="2"/>
    <x v="1"/>
    <x v="6"/>
    <x v="0"/>
    <s v="DEUF2          "/>
    <x v="54"/>
    <d v="2015-10-07T00:00:00"/>
    <n v="2700"/>
    <n v="10.199999999999999"/>
    <n v="27539.999999999996"/>
    <s v="HUIZHOU, CHINA                               "/>
    <s v="ANN, FIONA (EM)     "/>
    <n v="152027"/>
    <m/>
    <n v="91934"/>
    <n v="200"/>
    <n v="0"/>
    <n v="65"/>
    <s v="RELEASED FOR SHIPMENT         "/>
    <n v="265"/>
    <x v="2"/>
    <s v="ACT"/>
    <x v="0"/>
  </r>
  <r>
    <s v="03/10/2015-09/10/2015"/>
    <x v="2"/>
    <x v="1"/>
    <x v="6"/>
    <x v="0"/>
    <s v="RDY20          "/>
    <x v="14"/>
    <d v="2015-10-05T00:00:00"/>
    <n v="207"/>
    <n v="51.33"/>
    <n v="10625.31"/>
    <s v="NINGBO, CHINA                                "/>
    <s v="JOYCE (EM)          "/>
    <n v="151965"/>
    <m/>
    <n v="91935"/>
    <n v="80"/>
    <n v="0"/>
    <n v="15"/>
    <s v="RELEASED FOR SHIPMENT         "/>
    <n v="95"/>
    <x v="2"/>
    <s v="ACT"/>
    <x v="0"/>
  </r>
  <r>
    <s v="03/10/2015-09/10/2015"/>
    <x v="2"/>
    <x v="1"/>
    <x v="6"/>
    <x v="0"/>
    <s v="MINI-MOZART RCE"/>
    <x v="14"/>
    <d v="2015-10-05T00:00:00"/>
    <n v="96"/>
    <n v="0"/>
    <n v="0"/>
    <s v="NING BO, CHINA                               "/>
    <s v="SIMON, PHONE (CK)   "/>
    <n v="151975"/>
    <m/>
    <n v="91936"/>
    <n v="80"/>
    <n v="0"/>
    <n v="15"/>
    <s v="RELEASED FOR SHIPMENT         "/>
    <n v="95"/>
    <x v="2"/>
    <s v="ACT"/>
    <x v="0"/>
  </r>
  <r>
    <s v="03/10/2015-09/10/2015"/>
    <x v="2"/>
    <x v="1"/>
    <x v="6"/>
    <x v="0"/>
    <s v="CDW12WWN       "/>
    <x v="14"/>
    <d v="2015-10-06T00:00:00"/>
    <n v="162"/>
    <n v="116.43"/>
    <n v="18861.66"/>
    <s v="NING BO, CHINA                               "/>
    <s v="JOYCE (CK)          "/>
    <n v="151996"/>
    <m/>
    <n v="91937"/>
    <n v="80"/>
    <n v="0"/>
    <n v="15"/>
    <s v="RELEASED FOR SHIPMENT         "/>
    <n v="95"/>
    <x v="2"/>
    <s v="ACT"/>
    <x v="0"/>
  </r>
  <r>
    <s v="03/10/2015-09/10/2015"/>
    <x v="2"/>
    <x v="1"/>
    <x v="6"/>
    <x v="0"/>
    <s v="VVLD-CHA-SRD   "/>
    <x v="14"/>
    <d v="2015-10-06T00:00:00"/>
    <n v="68"/>
    <n v="113.49"/>
    <n v="7717.32"/>
    <s v="NINGBO, CHINA                                "/>
    <s v="JOYCE (CK)          "/>
    <n v="151998"/>
    <m/>
    <n v="91938"/>
    <n v="80"/>
    <n v="0"/>
    <n v="15"/>
    <s v="RELEASED FOR SHIPMENT         "/>
    <n v="95"/>
    <x v="2"/>
    <s v="ACT"/>
    <x v="0"/>
  </r>
  <r>
    <s v="03/10/2015-09/10/2015"/>
    <x v="2"/>
    <x v="1"/>
    <x v="6"/>
    <x v="0"/>
    <s v="RMO-CHA-SRD    "/>
    <x v="14"/>
    <d v="2015-10-07T00:00:00"/>
    <n v="72"/>
    <n v="126.66"/>
    <n v="9119.52"/>
    <s v="NINGBO, CHINA                                "/>
    <s v="JOYCE (CK)          "/>
    <n v="152030"/>
    <m/>
    <n v="91939"/>
    <n v="80"/>
    <n v="0"/>
    <n v="15"/>
    <s v="RELEASED FOR SHIPMENT         "/>
    <n v="95"/>
    <x v="2"/>
    <s v="ACT"/>
    <x v="0"/>
  </r>
  <r>
    <s v="03/10/2015-09/10/2015"/>
    <x v="2"/>
    <x v="1"/>
    <x v="6"/>
    <x v="0"/>
    <s v="MCFP15O        "/>
    <x v="14"/>
    <d v="2015-10-08T00:00:00"/>
    <n v="288"/>
    <n v="83.83"/>
    <n v="24143.040000000001"/>
    <s v="NINGBO, CHINA                                "/>
    <s v="JOYCE (CK)          "/>
    <n v="152052"/>
    <m/>
    <n v="91940"/>
    <n v="120.7"/>
    <n v="0"/>
    <n v="15"/>
    <s v="RELEASED FOR SHIPMENT         "/>
    <n v="135.69999999999999"/>
    <x v="2"/>
    <s v="ACT"/>
    <x v="0"/>
  </r>
  <r>
    <s v="10/10/2015-16/10/2015"/>
    <x v="2"/>
    <x v="1"/>
    <x v="6"/>
    <x v="0"/>
    <s v="OFRC20TIN      "/>
    <x v="13"/>
    <d v="2015-10-09T00:00:00"/>
    <n v="3774"/>
    <n v="28.38"/>
    <n v="107106.12"/>
    <s v="CIXI, CHINA                                  "/>
    <s v="ALAN, ERIC (EM)     "/>
    <n v="152123"/>
    <m/>
    <n v="92026"/>
    <n v="535.5"/>
    <n v="0"/>
    <n v="17.5"/>
    <s v="RELEASED FOR SHIPMENT         "/>
    <n v="553"/>
    <x v="2"/>
    <s v="ACT"/>
    <x v="0"/>
  </r>
  <r>
    <s v="10/10/2015-16/10/2015"/>
    <x v="2"/>
    <x v="1"/>
    <x v="6"/>
    <x v="0"/>
    <s v="402TSTi        "/>
    <x v="13"/>
    <d v="2015-10-09T00:00:00"/>
    <n v="4048"/>
    <n v="14.84"/>
    <n v="60072.32"/>
    <s v="NINGBO, CHINA                                "/>
    <s v="PHONE (EM)          "/>
    <n v="152124"/>
    <m/>
    <n v="92027"/>
    <n v="300.39999999999998"/>
    <n v="0"/>
    <n v="17.5"/>
    <s v="RELEASED FOR SHIPMENT         "/>
    <n v="317.89999999999998"/>
    <x v="2"/>
    <s v="ACT"/>
    <x v="0"/>
  </r>
  <r>
    <s v="10/10/2015-16/10/2015"/>
    <x v="2"/>
    <x v="1"/>
    <x v="6"/>
    <x v="0"/>
    <s v="OFRC15N        "/>
    <x v="13"/>
    <d v="2015-10-10T00:00:00"/>
    <n v="1500"/>
    <n v="19.350000000000001"/>
    <n v="29025.000000000004"/>
    <s v="CIXI, CHINA                                  "/>
    <s v="PHONE (CK)          "/>
    <n v="152133"/>
    <m/>
    <n v="92028"/>
    <n v="200"/>
    <n v="0"/>
    <n v="17.5"/>
    <s v="REJECTED FOR SHIPMENT         "/>
    <n v="217.5"/>
    <x v="2"/>
    <s v="ACT"/>
    <x v="0"/>
  </r>
  <r>
    <s v="10/10/2015-16/10/2015"/>
    <x v="2"/>
    <x v="1"/>
    <x v="6"/>
    <x v="0"/>
    <s v="CDE3ECC        "/>
    <x v="13"/>
    <d v="2015-10-10T00:00:00"/>
    <n v="432"/>
    <n v="65.78"/>
    <n v="28416.959999999999"/>
    <s v="CIXI, CHINA                                  "/>
    <s v="ALAN (CK)           "/>
    <n v="152137"/>
    <m/>
    <n v="92029"/>
    <n v="200"/>
    <n v="0"/>
    <n v="17.5"/>
    <s v="REJECTED FOR SHIPMENT         "/>
    <n v="217.5"/>
    <x v="2"/>
    <s v="ACT"/>
    <x v="0"/>
  </r>
  <r>
    <s v="10/10/2015-16/10/2015"/>
    <x v="2"/>
    <x v="1"/>
    <x v="6"/>
    <x v="0"/>
    <s v="CHA-ALM20      "/>
    <x v="14"/>
    <d v="2015-10-09T00:00:00"/>
    <n v="72"/>
    <n v="75.58"/>
    <n v="5441.76"/>
    <s v="NINGBO, CHINA                                "/>
    <s v="JOYCE (EM)          "/>
    <n v="152121"/>
    <m/>
    <n v="92030"/>
    <n v="80"/>
    <n v="0"/>
    <n v="15"/>
    <s v="RELEASED FOR SHIPMENT         "/>
    <n v="95"/>
    <x v="2"/>
    <s v="ACT"/>
    <x v="0"/>
  </r>
  <r>
    <s v="10/10/2015-16/10/2015"/>
    <x v="2"/>
    <x v="1"/>
    <x v="6"/>
    <x v="0"/>
    <s v="VIOTTA UK      "/>
    <x v="14"/>
    <d v="2015-10-10T00:00:00"/>
    <n v="144"/>
    <n v="0"/>
    <n v="0"/>
    <s v="NINGBO, CHINA                                "/>
    <s v="JOYCE, ZITA (CK)    "/>
    <n v="152138"/>
    <m/>
    <n v="92031"/>
    <n v="80"/>
    <n v="0"/>
    <n v="15"/>
    <s v="RELEASED FOR SHIPMENT         "/>
    <n v="95"/>
    <x v="2"/>
    <s v="ACT"/>
    <x v="0"/>
  </r>
  <r>
    <s v="10/10/2015-16/10/2015"/>
    <x v="2"/>
    <x v="1"/>
    <x v="6"/>
    <x v="0"/>
    <s v="VIOTTA RC EU   "/>
    <x v="14"/>
    <d v="2015-10-12T00:00:00"/>
    <n v="136"/>
    <n v="0"/>
    <n v="0"/>
    <s v="NING BO, CHINA                               "/>
    <s v="PHONE, ZITA (CK)    "/>
    <n v="152190"/>
    <m/>
    <n v="92032"/>
    <n v="80"/>
    <n v="0"/>
    <n v="15"/>
    <s v="RELEASED FOR SHIPMENT         "/>
    <n v="95"/>
    <x v="2"/>
    <s v="ACT"/>
    <x v="0"/>
  </r>
  <r>
    <s v="10/10/2015-16/10/2015"/>
    <x v="2"/>
    <x v="1"/>
    <x v="6"/>
    <x v="0"/>
    <s v="VD15(202673)   "/>
    <x v="14"/>
    <d v="2015-10-12T00:00:00"/>
    <n v="96"/>
    <n v="109.73"/>
    <n v="10534.08"/>
    <s v="NINGBO, CHINA                                "/>
    <s v="SIMON (CK)          "/>
    <n v="152192"/>
    <m/>
    <n v="92033"/>
    <n v="80"/>
    <n v="0"/>
    <n v="15"/>
    <s v="REJECTED FOR SHIPMENT         "/>
    <n v="95"/>
    <x v="2"/>
    <s v="ACT"/>
    <x v="0"/>
  </r>
  <r>
    <s v="10/10/2015-16/10/2015"/>
    <x v="2"/>
    <x v="1"/>
    <x v="6"/>
    <x v="0"/>
    <s v="VTA20(111937)  "/>
    <x v="14"/>
    <d v="2015-10-13T00:00:00"/>
    <n v="520"/>
    <n v="39.909999999999997"/>
    <n v="20753.199999999997"/>
    <s v="NING BO, CHINA                               "/>
    <s v="JOYCE, SALLY (CK)   "/>
    <n v="152228"/>
    <m/>
    <n v="92034"/>
    <n v="160"/>
    <n v="0"/>
    <n v="15"/>
    <s v="RELEASED FOR SHIPMENT         "/>
    <n v="175"/>
    <x v="2"/>
    <s v="ACT"/>
    <x v="0"/>
  </r>
  <r>
    <s v="10/10/2015-16/10/2015"/>
    <x v="2"/>
    <x v="1"/>
    <x v="6"/>
    <x v="0"/>
    <s v="CHT20 (017420) "/>
    <x v="14"/>
    <d v="2015-10-14T00:00:00"/>
    <n v="225"/>
    <n v="70.11"/>
    <n v="15774.75"/>
    <s v="NING BO, CHINA                               "/>
    <s v="SALLY, ZITA (CK)    "/>
    <n v="152278"/>
    <m/>
    <n v="92035"/>
    <n v="80"/>
    <n v="0"/>
    <n v="15"/>
    <s v="RELEASED FOR SHIPMENT         "/>
    <n v="95"/>
    <x v="2"/>
    <s v="ACT"/>
    <x v="0"/>
  </r>
  <r>
    <s v="10/10/2015-16/10/2015"/>
    <x v="2"/>
    <x v="1"/>
    <x v="6"/>
    <x v="0"/>
    <s v="BCH20          "/>
    <x v="14"/>
    <d v="2015-10-15T00:00:00"/>
    <n v="231"/>
    <n v="66.819999999999993"/>
    <n v="15435.419999999998"/>
    <s v="NING BO, CHINA                               "/>
    <s v="SALLY, ALAN (CK)    "/>
    <n v="152316"/>
    <m/>
    <n v="92036"/>
    <n v="80"/>
    <n v="0"/>
    <n v="15"/>
    <s v="RELEASED FOR SHIPMENT         "/>
    <n v="95"/>
    <x v="2"/>
    <s v="ACT"/>
    <x v="0"/>
  </r>
  <r>
    <s v="10/10/2015-16/10/2015"/>
    <x v="2"/>
    <x v="1"/>
    <x v="6"/>
    <x v="0"/>
    <s v="SAVENA BRASS   "/>
    <x v="14"/>
    <d v="2015-10-15T00:00:00"/>
    <n v="350"/>
    <n v="59.41"/>
    <n v="20793.5"/>
    <s v="NINGBO, CHINA                                "/>
    <s v="JOYCE, ALAN (CK)    "/>
    <n v="152317"/>
    <m/>
    <n v="92037"/>
    <n v="160"/>
    <n v="0"/>
    <n v="15"/>
    <s v="RELEASED FOR SHIPMENT         "/>
    <n v="175"/>
    <x v="2"/>
    <s v="ACT"/>
    <x v="0"/>
  </r>
  <r>
    <s v="17/10/2015-23/10/2015"/>
    <x v="2"/>
    <x v="1"/>
    <x v="6"/>
    <x v="0"/>
    <s v="DXUF30TN       "/>
    <x v="54"/>
    <d v="2015-10-21T00:00:00"/>
    <n v="5970"/>
    <n v="15.69"/>
    <n v="93669.3"/>
    <s v="HUIZHOU, CHINA                               "/>
    <s v="ANN, FIONA (EM)     "/>
    <n v="152461"/>
    <m/>
    <n v="92211"/>
    <n v="468.35"/>
    <n v="0"/>
    <n v="65"/>
    <s v="REJECTED FOR SHIPMENT         "/>
    <n v="533.35"/>
    <x v="2"/>
    <s v="ACT"/>
    <x v="0"/>
  </r>
  <r>
    <s v="17/10/2015-23/10/2015"/>
    <x v="2"/>
    <x v="1"/>
    <x v="6"/>
    <x v="0"/>
    <s v="DXFF20TSN      "/>
    <x v="54"/>
    <d v="2015-10-23T00:00:00"/>
    <n v="3000"/>
    <n v="11.69"/>
    <n v="35070"/>
    <s v="HUIZHOU, CHINA                               "/>
    <s v="ANN, FIONA (EM)     "/>
    <n v="152552"/>
    <m/>
    <n v="92212"/>
    <n v="200"/>
    <n v="0"/>
    <n v="65"/>
    <s v="RELEASED FOR SHIPMENT         "/>
    <n v="265"/>
    <x v="2"/>
    <s v="ACT"/>
    <x v="0"/>
  </r>
  <r>
    <s v="17/10/2015-23/10/2015"/>
    <x v="2"/>
    <x v="1"/>
    <x v="6"/>
    <x v="0"/>
    <s v="CDE3ECC        "/>
    <x v="13"/>
    <d v="2015-10-20T00:00:00"/>
    <n v="432"/>
    <n v="65.78"/>
    <n v="28416.959999999999"/>
    <s v="CIXI, CHINA                                  "/>
    <s v="ALAN (CK)           "/>
    <n v="152430"/>
    <m/>
    <n v="92214"/>
    <n v="200"/>
    <n v="0"/>
    <n v="35"/>
    <s v="RELEASED FOR SHIPMENT         "/>
    <n v="235"/>
    <x v="2"/>
    <s v="ACT"/>
    <x v="0"/>
  </r>
  <r>
    <s v="17/10/2015-23/10/2015"/>
    <x v="2"/>
    <x v="1"/>
    <x v="6"/>
    <x v="0"/>
    <s v="402TSTi        "/>
    <x v="13"/>
    <d v="2015-10-21T00:00:00"/>
    <n v="6072"/>
    <n v="14.84"/>
    <n v="90108.479999999996"/>
    <s v="CIXI, CHINA                                  "/>
    <s v="ALAN (CK)           "/>
    <n v="152434"/>
    <m/>
    <n v="92216"/>
    <n v="450.5"/>
    <n v="0"/>
    <n v="17.5"/>
    <s v="RELEASED FOR SHIPMENT         "/>
    <n v="468"/>
    <x v="2"/>
    <s v="ACT"/>
    <x v="0"/>
  </r>
  <r>
    <s v="17/10/2015-23/10/2015"/>
    <x v="2"/>
    <x v="1"/>
    <x v="6"/>
    <x v="0"/>
    <s v="OFC1500        "/>
    <x v="13"/>
    <d v="2015-10-21T00:00:00"/>
    <n v="1370"/>
    <n v="20.43"/>
    <n v="27989.1"/>
    <s v="CIXI, CHINA                                  "/>
    <s v="PHONE (CK)          "/>
    <n v="152435"/>
    <m/>
    <n v="92217"/>
    <n v="200"/>
    <n v="0"/>
    <n v="17.5"/>
    <s v="RELEASED FOR SHIPMENT         "/>
    <n v="217.5"/>
    <x v="2"/>
    <s v="ACT"/>
    <x v="0"/>
  </r>
  <r>
    <s v="17/10/2015-23/10/2015"/>
    <x v="2"/>
    <x v="1"/>
    <x v="6"/>
    <x v="0"/>
    <s v="OFC2000(119001)"/>
    <x v="13"/>
    <d v="2015-10-22T00:00:00"/>
    <n v="504"/>
    <n v="23.67"/>
    <n v="11929.68"/>
    <s v="CIXI, CHINA                                  "/>
    <s v="ALAN (CK)           "/>
    <n v="152521"/>
    <m/>
    <n v="92218"/>
    <n v="200"/>
    <n v="0"/>
    <n v="17.5"/>
    <s v="RELEASED FOR SHIPMENT         "/>
    <n v="217.5"/>
    <x v="2"/>
    <s v="ACT"/>
    <x v="0"/>
  </r>
  <r>
    <s v="17/10/2015-23/10/2015"/>
    <x v="2"/>
    <x v="1"/>
    <x v="6"/>
    <x v="0"/>
    <s v="CDE2TI         "/>
    <x v="13"/>
    <d v="2015-10-22T00:00:00"/>
    <n v="540"/>
    <n v="49.67"/>
    <n v="26821.8"/>
    <s v="CIXI, CHINA                                  "/>
    <s v="PHONE (CK)          "/>
    <n v="152522"/>
    <m/>
    <n v="92219"/>
    <n v="200"/>
    <n v="0"/>
    <n v="17.5"/>
    <s v="RELEASED FOR SHIPMENT         "/>
    <n v="217.5"/>
    <x v="2"/>
    <s v="ACT"/>
    <x v="0"/>
  </r>
  <r>
    <s v="17/10/2015-23/10/2015"/>
    <x v="2"/>
    <x v="1"/>
    <x v="6"/>
    <x v="0"/>
    <s v="SP16 (202819)  "/>
    <x v="14"/>
    <d v="2015-10-17T00:00:00"/>
    <n v="136"/>
    <n v="203.5"/>
    <n v="27676"/>
    <s v="NINBGO, CIHINA                               "/>
    <s v="JOYCE, SALLY (EM)   "/>
    <n v="152368"/>
    <m/>
    <n v="92221"/>
    <n v="138.4"/>
    <n v="0"/>
    <n v="15"/>
    <s v="RELEASED FOR SHIPMENT         "/>
    <n v="153.4"/>
    <x v="2"/>
    <s v="ACT"/>
    <x v="0"/>
  </r>
  <r>
    <s v="17/10/2015-23/10/2015"/>
    <x v="2"/>
    <x v="1"/>
    <x v="6"/>
    <x v="0"/>
    <s v="BZT20N         "/>
    <x v="14"/>
    <d v="2015-10-19T00:00:00"/>
    <n v="422"/>
    <n v="87.25"/>
    <n v="36819.5"/>
    <s v="NINGBO, CHINA                                "/>
    <s v="JOYCE, ALAN (CK)    "/>
    <n v="152409"/>
    <m/>
    <n v="92222"/>
    <n v="184.2"/>
    <n v="0"/>
    <n v="15"/>
    <s v="RELEASED FOR SHIPMENT         "/>
    <n v="199.2"/>
    <x v="2"/>
    <s v="ACT"/>
    <x v="0"/>
  </r>
  <r>
    <s v="17/10/2015-23/10/2015"/>
    <x v="2"/>
    <x v="1"/>
    <x v="6"/>
    <x v="0"/>
    <s v="RTOPSTV20GRSUR "/>
    <x v="14"/>
    <d v="2015-10-20T00:00:00"/>
    <n v="115"/>
    <n v="125.5"/>
    <n v="14432.5"/>
    <s v="NINGBO, CHINA                                "/>
    <s v="SIMON, ERIC (CK)    "/>
    <n v="152432"/>
    <m/>
    <n v="92223"/>
    <n v="80"/>
    <n v="0"/>
    <n v="15"/>
    <s v="RELEASED FOR SHIPMENT         "/>
    <n v="95"/>
    <x v="2"/>
    <s v="ACT"/>
    <x v="0"/>
  </r>
  <r>
    <s v="17/10/2015-23/10/2015"/>
    <x v="2"/>
    <x v="1"/>
    <x v="6"/>
    <x v="0"/>
    <s v="RTOPSTV20GNSUR "/>
    <x v="14"/>
    <d v="2015-10-20T00:00:00"/>
    <n v="100"/>
    <n v="114.5"/>
    <n v="11450"/>
    <s v="NINGBO, CHINA                                "/>
    <s v="SIMON, ERIC (CK)    "/>
    <n v="152433"/>
    <m/>
    <n v="92224"/>
    <n v="80"/>
    <n v="0"/>
    <n v="15"/>
    <s v="RELEASED FOR SHIPMENT         "/>
    <n v="95"/>
    <x v="2"/>
    <s v="ACT"/>
    <x v="0"/>
  </r>
  <r>
    <s v="17/10/2015-23/10/2015"/>
    <x v="2"/>
    <x v="1"/>
    <x v="6"/>
    <x v="0"/>
    <s v="MBL20 (055354) "/>
    <x v="14"/>
    <d v="2015-10-22T00:00:00"/>
    <n v="224"/>
    <n v="107.26"/>
    <n v="24026.240000000002"/>
    <s v="NINGBO, CHINA                                "/>
    <s v="JOYCE (CK)          "/>
    <n v="152523"/>
    <m/>
    <n v="92225"/>
    <n v="120.1"/>
    <n v="0"/>
    <n v="15"/>
    <s v="RELEASED FOR SHIPMENT         "/>
    <n v="135.1"/>
    <x v="2"/>
    <s v="ACT"/>
    <x v="0"/>
  </r>
  <r>
    <s v="17/10/2015-23/10/2015"/>
    <x v="2"/>
    <x v="1"/>
    <x v="6"/>
    <x v="0"/>
    <s v="MCFSTV12       "/>
    <x v="14"/>
    <d v="2015-10-22T00:00:00"/>
    <n v="1320"/>
    <n v="33.5"/>
    <n v="44220"/>
    <s v="NINGBO, CHINA                                "/>
    <s v="ZITA, SIMON (CK)    "/>
    <n v="152525"/>
    <m/>
    <n v="92226"/>
    <n v="221.1"/>
    <n v="0"/>
    <n v="15"/>
    <s v="RELEASED FOR SHIPMENT         "/>
    <n v="236.1"/>
    <x v="2"/>
    <s v="ACT"/>
    <x v="0"/>
  </r>
  <r>
    <s v="17/10/2015-23/10/2015"/>
    <x v="2"/>
    <x v="1"/>
    <x v="6"/>
    <x v="0"/>
    <s v="RTOPSTV20GCSUR "/>
    <x v="14"/>
    <d v="2015-10-20T00:00:00"/>
    <n v="100"/>
    <n v="114.5"/>
    <n v="11450"/>
    <s v="NINGBO, CHINA                                "/>
    <s v="JOYCE, ERIC (CK)    "/>
    <n v="152526"/>
    <m/>
    <n v="92227"/>
    <n v="80"/>
    <n v="0"/>
    <n v="15"/>
    <s v="RELEASED FOR SHIPMENT         "/>
    <n v="95"/>
    <x v="2"/>
    <s v="ACT"/>
    <x v="0"/>
  </r>
  <r>
    <s v="24/10/2015-31/10/2015"/>
    <x v="2"/>
    <x v="1"/>
    <x v="6"/>
    <x v="0"/>
    <s v="DXGL02         "/>
    <x v="54"/>
    <d v="2015-10-29T00:00:00"/>
    <n v="5040"/>
    <n v="23.33"/>
    <n v="117583.2"/>
    <s v="HUIZHOU CHINA                                "/>
    <s v="ANN FIONA (EM)      "/>
    <n v="152764"/>
    <m/>
    <n v="92419"/>
    <n v="587.9"/>
    <n v="0"/>
    <n v="65"/>
    <s v="RELEASED FOR SHIPMENT         "/>
    <n v="652.9"/>
    <x v="2"/>
    <s v="ACT"/>
    <x v="0"/>
  </r>
  <r>
    <s v="24/10/2015-31/10/2015"/>
    <x v="2"/>
    <x v="1"/>
    <x v="6"/>
    <x v="0"/>
    <s v="CDH10          "/>
    <x v="15"/>
    <d v="2015-10-30T00:00:00"/>
    <n v="524"/>
    <n v="63"/>
    <n v="33012"/>
    <s v="ZHONGSHAN, CHINA                             "/>
    <s v="RICA LOUISA (EM)    "/>
    <n v="152776"/>
    <m/>
    <n v="92420"/>
    <n v="200"/>
    <n v="0"/>
    <n v="50"/>
    <s v="RELEASED FOR SHIPMENT         "/>
    <n v="250"/>
    <x v="2"/>
    <s v="ACT"/>
    <x v="0"/>
  </r>
  <r>
    <s v="24/10/2015-31/10/2015"/>
    <x v="2"/>
    <x v="1"/>
    <x v="6"/>
    <x v="0"/>
    <s v="DXSTG25        "/>
    <x v="16"/>
    <d v="2015-10-26T00:00:00"/>
    <n v="1360"/>
    <n v="47"/>
    <n v="63920"/>
    <s v="SHENZHEN, CHINA                              "/>
    <s v="ANN FIONA (EM)      "/>
    <n v="152625"/>
    <m/>
    <n v="92421"/>
    <n v="319.60000000000002"/>
    <n v="0"/>
    <n v="40"/>
    <s v="RELEASED FOR SHIPMENT         "/>
    <n v="359.6"/>
    <x v="2"/>
    <s v="ACT"/>
    <x v="0"/>
  </r>
  <r>
    <s v="24/10/2015-31/10/2015"/>
    <x v="2"/>
    <x v="1"/>
    <x v="6"/>
    <x v="0"/>
    <s v="OFC2000        "/>
    <x v="13"/>
    <d v="2015-10-26T00:00:00"/>
    <n v="1174"/>
    <n v="23.67"/>
    <n v="27788.58"/>
    <s v="CIXI, CHINA                                  "/>
    <s v="PHONE (CK)          "/>
    <n v="152615"/>
    <m/>
    <n v="92422"/>
    <n v="200"/>
    <n v="0"/>
    <n v="35"/>
    <s v="PENDING BUYER'S DECISION      "/>
    <n v="235"/>
    <x v="2"/>
    <s v="ACT"/>
    <x v="0"/>
  </r>
  <r>
    <s v="24/10/2015-31/10/2015"/>
    <x v="2"/>
    <x v="1"/>
    <x v="6"/>
    <x v="0"/>
    <s v="OFRC15N        "/>
    <x v="13"/>
    <d v="2015-10-29T00:00:00"/>
    <n v="1500"/>
    <n v="19.350000000000001"/>
    <n v="29025.000000000004"/>
    <s v="CIXI, CHINA                                  "/>
    <s v="SIMON (CK)          "/>
    <n v="152753"/>
    <m/>
    <n v="92423"/>
    <n v="200"/>
    <n v="0"/>
    <n v="35"/>
    <s v="RELEASED FOR SHIPMENT         "/>
    <n v="235"/>
    <x v="2"/>
    <s v="ACT"/>
    <x v="0"/>
  </r>
  <r>
    <s v="24/10/2015-31/10/2015"/>
    <x v="2"/>
    <x v="1"/>
    <x v="6"/>
    <x v="0"/>
    <s v="RD911TS        "/>
    <x v="13"/>
    <d v="2015-10-31T00:00:00"/>
    <n v="540"/>
    <n v="25.84"/>
    <n v="13953.6"/>
    <s v="CIXI, CHINA                                  "/>
    <s v="SIMON (CK)          "/>
    <n v="152808"/>
    <m/>
    <n v="92424"/>
    <n v="200"/>
    <n v="0"/>
    <n v="17.5"/>
    <s v="RELEASED FOR SHIPMENT         "/>
    <n v="217.5"/>
    <x v="2"/>
    <s v="ACT"/>
    <x v="0"/>
  </r>
  <r>
    <s v="24/10/2015-31/10/2015"/>
    <x v="2"/>
    <x v="1"/>
    <x v="6"/>
    <x v="0"/>
    <s v="RD909TS        "/>
    <x v="13"/>
    <d v="2015-10-31T00:00:00"/>
    <n v="624"/>
    <n v="22.59"/>
    <n v="14096.16"/>
    <s v="CIXI, CHINA                                  "/>
    <s v="ALAN (CK)           "/>
    <n v="152810"/>
    <m/>
    <n v="92425"/>
    <n v="200"/>
    <n v="0"/>
    <n v="17.5"/>
    <s v="RELEASED FOR SHIPMENT         "/>
    <n v="217.5"/>
    <x v="2"/>
    <s v="ACT"/>
    <x v="0"/>
  </r>
  <r>
    <s v="24/10/2015-31/10/2015"/>
    <x v="2"/>
    <x v="1"/>
    <x v="6"/>
    <x v="0"/>
    <s v="RDY20 (202598) "/>
    <x v="14"/>
    <d v="2015-10-24T00:00:00"/>
    <n v="207"/>
    <n v="48.4"/>
    <n v="10018.799999999999"/>
    <s v="NINGBO, CHINA                                "/>
    <s v="JOYCE (CK)          "/>
    <n v="152579"/>
    <m/>
    <n v="92426"/>
    <n v="80"/>
    <n v="0"/>
    <n v="15"/>
    <s v="RELEASED FOR SHIPMENT         "/>
    <n v="95"/>
    <x v="2"/>
    <s v="ACT"/>
    <x v="0"/>
  </r>
  <r>
    <s v="24/10/2015-31/10/2015"/>
    <x v="2"/>
    <x v="1"/>
    <x v="6"/>
    <x v="0"/>
    <s v="CHA-OKT20      "/>
    <x v="14"/>
    <d v="2015-10-24T00:00:00"/>
    <n v="458"/>
    <n v="60.66"/>
    <n v="27782.28"/>
    <s v="NINGBO, CHINA                                "/>
    <s v="PHONE, LAKE (CK)    "/>
    <n v="152581"/>
    <m/>
    <n v="92427"/>
    <n v="160"/>
    <n v="0"/>
    <n v="15"/>
    <s v="RELEASED FOR SHIPMENT         "/>
    <n v="175"/>
    <x v="2"/>
    <s v="ACT"/>
    <x v="0"/>
  </r>
  <r>
    <s v="24/10/2015-31/10/2015"/>
    <x v="2"/>
    <x v="1"/>
    <x v="6"/>
    <x v="0"/>
    <s v="CHA-BRG        "/>
    <x v="14"/>
    <d v="2015-10-26T00:00:00"/>
    <n v="315"/>
    <n v="105"/>
    <n v="33075"/>
    <s v="NINGBO, CHINA                                "/>
    <s v="SIMON, ZITA (CK)    "/>
    <n v="152617"/>
    <m/>
    <n v="92429"/>
    <n v="165.4"/>
    <n v="0"/>
    <n v="15"/>
    <s v="RELEASED FOR SHIPMENT         "/>
    <n v="180.4"/>
    <x v="2"/>
    <s v="ACT"/>
    <x v="0"/>
  </r>
  <r>
    <s v="24/10/2015-31/10/2015"/>
    <x v="2"/>
    <x v="1"/>
    <x v="6"/>
    <x v="0"/>
    <s v="BALMORAL ECO   "/>
    <x v="14"/>
    <d v="2015-10-27T00:00:00"/>
    <n v="200"/>
    <n v="68.55"/>
    <n v="13710"/>
    <s v="NINGBO, CHINA                                "/>
    <s v="JOYCE, ALAN (CK)    "/>
    <n v="152656"/>
    <m/>
    <n v="92431"/>
    <n v="80"/>
    <n v="0"/>
    <n v="15"/>
    <s v="RELEASED FOR SHIPMENT         "/>
    <n v="95"/>
    <x v="2"/>
    <s v="ACT"/>
    <x v="0"/>
  </r>
  <r>
    <s v="24/10/2015-31/10/2015"/>
    <x v="2"/>
    <x v="1"/>
    <x v="6"/>
    <x v="0"/>
    <s v="YEO20          "/>
    <x v="14"/>
    <d v="2015-10-27T00:00:00"/>
    <n v="1290"/>
    <n v="35.1"/>
    <n v="45279"/>
    <s v="NINGBO, CHINA                                "/>
    <s v="PHONE, ALAN (CK)    "/>
    <n v="152658"/>
    <m/>
    <n v="92432"/>
    <n v="226.4"/>
    <n v="0"/>
    <n v="15"/>
    <s v="REJECTED FOR SHIPMENT         "/>
    <n v="241.4"/>
    <x v="2"/>
    <s v="ACT"/>
    <x v="0"/>
  </r>
  <r>
    <s v="24/10/2015-31/10/2015"/>
    <x v="2"/>
    <x v="1"/>
    <x v="6"/>
    <x v="0"/>
    <s v="CHASSIS 56     "/>
    <x v="14"/>
    <d v="2015-10-27T00:00:00"/>
    <n v="148"/>
    <n v="0"/>
    <n v="0"/>
    <s v="NINGBO, CHINA                                "/>
    <s v="JOYCE, ALAN (CK)    "/>
    <n v="152659"/>
    <m/>
    <n v="92433"/>
    <n v="80"/>
    <n v="0"/>
    <n v="15"/>
    <s v="RELEASED FOR SHIPMENT         "/>
    <n v="95"/>
    <x v="2"/>
    <s v="ACT"/>
    <x v="0"/>
  </r>
  <r>
    <s v="24/10/2015-31/10/2015"/>
    <x v="2"/>
    <x v="1"/>
    <x v="6"/>
    <x v="0"/>
    <s v="MCF15R(204110) "/>
    <x v="14"/>
    <d v="2015-10-28T00:00:00"/>
    <n v="184"/>
    <n v="30.03"/>
    <n v="5525.52"/>
    <s v="NINGBO, CHINA                                "/>
    <s v="PHONE, JODIE (CK)   "/>
    <n v="152697"/>
    <m/>
    <n v="92434"/>
    <n v="80"/>
    <n v="0"/>
    <n v="15"/>
    <s v="RELEASED FOR SHIPMENT         "/>
    <n v="95"/>
    <x v="2"/>
    <s v="ACT"/>
    <x v="0"/>
  </r>
  <r>
    <s v="24/10/2015-31/10/2015"/>
    <x v="2"/>
    <x v="1"/>
    <x v="6"/>
    <x v="0"/>
    <s v="MCF15B(201430) "/>
    <x v="14"/>
    <d v="2015-10-28T00:00:00"/>
    <n v="938"/>
    <n v="30.03"/>
    <n v="28168.14"/>
    <s v="NINGBO, CHINA                                "/>
    <s v="SIMON, ZITA (CK)    "/>
    <n v="152698"/>
    <m/>
    <n v="92435"/>
    <n v="160"/>
    <n v="0"/>
    <n v="15"/>
    <s v="RELEASED FOR SHIPMENT         "/>
    <n v="175"/>
    <x v="2"/>
    <s v="ACT"/>
    <x v="0"/>
  </r>
  <r>
    <s v="24/10/2015-31/10/2015"/>
    <x v="2"/>
    <x v="1"/>
    <x v="6"/>
    <x v="0"/>
    <s v="03/23239/0     "/>
    <x v="14"/>
    <d v="2015-10-28T00:00:00"/>
    <n v="192"/>
    <n v="60.27"/>
    <n v="11571.84"/>
    <s v="NINGBO, CHINA                                "/>
    <s v="PHONE, JODIE (CK)   "/>
    <n v="152700"/>
    <m/>
    <n v="92436"/>
    <n v="80"/>
    <n v="0"/>
    <n v="15"/>
    <s v="RELEASED FOR SHIPMENT         "/>
    <n v="95"/>
    <x v="2"/>
    <s v="ACT"/>
    <x v="0"/>
  </r>
  <r>
    <s v="24/10/2015-31/10/2015"/>
    <x v="2"/>
    <x v="1"/>
    <x v="6"/>
    <x v="0"/>
    <s v="PEM20SUR       "/>
    <x v="14"/>
    <d v="2015-10-29T00:00:00"/>
    <n v="180"/>
    <n v="42.13"/>
    <n v="7583.4000000000005"/>
    <s v="NINGBO, CHINA                                "/>
    <s v="                    "/>
    <n v="152732"/>
    <m/>
    <n v="92437"/>
    <n v="80"/>
    <n v="0"/>
    <n v="15"/>
    <s v="RELEASED FOR SHIPMENT         "/>
    <n v="95"/>
    <x v="2"/>
    <s v="ACT"/>
    <x v="0"/>
  </r>
  <r>
    <s v="24/10/2015-31/10/2015"/>
    <x v="2"/>
    <x v="1"/>
    <x v="6"/>
    <x v="0"/>
    <s v="EFP9997AWREV19 "/>
    <x v="14"/>
    <d v="2015-10-31T00:00:00"/>
    <n v="108"/>
    <n v="130.49"/>
    <n v="14092.920000000002"/>
    <s v="NINGBO, CHINA                                "/>
    <s v="JOYCE (CK)          "/>
    <n v="152811"/>
    <m/>
    <n v="92439"/>
    <n v="80"/>
    <n v="0"/>
    <n v="15"/>
    <s v="RELEASED FOR SHIPMENT         "/>
    <n v="95"/>
    <x v="2"/>
    <s v="ACT"/>
    <x v="0"/>
  </r>
  <r>
    <s v="10/10/2015-16/10/2015"/>
    <x v="1"/>
    <x v="3"/>
    <x v="6"/>
    <x v="0"/>
    <s v="BC9007KLED     "/>
    <x v="55"/>
    <d v="2015-10-12T00:00:00"/>
    <n v="96"/>
    <n v="0"/>
    <n v="0"/>
    <s v="GUANGZHOU, CHINA                             "/>
    <s v="JASON (EM)          "/>
    <n v="152205"/>
    <m/>
    <n v="92012"/>
    <n v="200"/>
    <n v="0"/>
    <n v="90"/>
    <s v="REPORT OF SURVEY              "/>
    <n v="290"/>
    <x v="1"/>
    <s v="ACT"/>
    <x v="0"/>
  </r>
  <r>
    <s v="10/10/2015-16/10/2015"/>
    <x v="1"/>
    <x v="3"/>
    <x v="6"/>
    <x v="0"/>
    <s v="BFS600W        "/>
    <x v="11"/>
    <d v="2015-10-12T00:00:00"/>
    <n v="48"/>
    <n v="0"/>
    <n v="0"/>
    <s v="QING DAO, CHINA                              "/>
    <s v="ANDY (EM)           "/>
    <n v="152193"/>
    <m/>
    <n v="92013"/>
    <n v="200"/>
    <n v="45"/>
    <n v="20"/>
    <s v="REPORT OF SURVEY              "/>
    <n v="265"/>
    <x v="1"/>
    <s v="ACT"/>
    <x v="0"/>
  </r>
  <r>
    <s v="10/10/2015-16/10/2015"/>
    <x v="1"/>
    <x v="3"/>
    <x v="6"/>
    <x v="0"/>
    <s v="BRS400ST       "/>
    <x v="11"/>
    <d v="2015-10-13T00:00:00"/>
    <n v="54"/>
    <n v="0"/>
    <n v="0"/>
    <s v="QING DAO, CHINA                              "/>
    <s v="ANDY (CK)           "/>
    <n v="152222"/>
    <m/>
    <n v="92014"/>
    <n v="200"/>
    <n v="45"/>
    <n v="20"/>
    <s v="REPORT OF SURVEY              "/>
    <n v="265"/>
    <x v="1"/>
    <s v="ACT"/>
    <x v="0"/>
  </r>
  <r>
    <s v="10/10/2015-16/10/2015"/>
    <x v="1"/>
    <x v="1"/>
    <x v="6"/>
    <x v="0"/>
    <s v="CRS200ST       "/>
    <x v="11"/>
    <d v="2015-10-14T00:00:00"/>
    <n v="20"/>
    <n v="251"/>
    <n v="5020"/>
    <s v="QING DAO, CHINA                              "/>
    <s v="ANDY (CK)           "/>
    <n v="152281"/>
    <m/>
    <n v="92015"/>
    <n v="50"/>
    <n v="12"/>
    <n v="5"/>
    <s v="RELEASED FOR SHIPMENT         "/>
    <n v="67"/>
    <x v="1"/>
    <s v="ACT"/>
    <x v="0"/>
  </r>
  <r>
    <s v="10/10/2015-16/10/2015"/>
    <x v="1"/>
    <x v="1"/>
    <x v="6"/>
    <x v="0"/>
    <s v="CRS200W        "/>
    <x v="11"/>
    <d v="2015-10-14T00:00:00"/>
    <n v="15"/>
    <n v="219"/>
    <n v="3285"/>
    <s v="QINGDAO, CHINA                               "/>
    <s v="ANDY (CK)           "/>
    <n v="152282"/>
    <m/>
    <n v="92016"/>
    <n v="50"/>
    <n v="12"/>
    <n v="5"/>
    <s v="RELEASED FOR SHIPMENT         "/>
    <n v="67"/>
    <x v="1"/>
    <s v="ACT"/>
    <x v="0"/>
  </r>
  <r>
    <s v="10/10/2015-16/10/2015"/>
    <x v="1"/>
    <x v="1"/>
    <x v="6"/>
    <x v="0"/>
    <s v="CRS400W        "/>
    <x v="11"/>
    <d v="2015-10-14T00:00:00"/>
    <n v="10"/>
    <n v="385"/>
    <n v="3850"/>
    <s v="QINGDAO, CHINA                               "/>
    <s v="ANDY (EM)           "/>
    <n v="152285"/>
    <m/>
    <n v="92017"/>
    <n v="50"/>
    <n v="12"/>
    <n v="5"/>
    <s v="RELEASED FOR SHIPMENT         "/>
    <n v="67"/>
    <x v="1"/>
    <s v="ACT"/>
    <x v="0"/>
  </r>
  <r>
    <s v="10/10/2015-16/10/2015"/>
    <x v="1"/>
    <x v="1"/>
    <x v="6"/>
    <x v="0"/>
    <s v="CRS600W        "/>
    <x v="11"/>
    <d v="2015-10-14T00:00:00"/>
    <n v="10"/>
    <n v="457"/>
    <n v="4570"/>
    <s v="QINGDAO, CHINA                               "/>
    <s v="ANDY (EM)           "/>
    <n v="152286"/>
    <m/>
    <n v="92018"/>
    <n v="50"/>
    <n v="12"/>
    <n v="5"/>
    <s v="RELEASED FOR SHIPMENT         "/>
    <n v="67"/>
    <x v="1"/>
    <s v="ACT"/>
    <x v="0"/>
  </r>
  <r>
    <s v="16/10/2015-23/10/2015"/>
    <x v="1"/>
    <x v="1"/>
    <x v="6"/>
    <x v="0"/>
    <s v="BC12007KLED    "/>
    <x v="55"/>
    <d v="2015-10-22T00:00:00"/>
    <n v="33"/>
    <n v="203.03"/>
    <n v="6699.99"/>
    <s v="GUANGZHOU, CHINA                             "/>
    <s v="ANN, BETTY (EM)     "/>
    <n v="152530"/>
    <m/>
    <n v="92187"/>
    <n v="100"/>
    <n v="0"/>
    <n v="45"/>
    <s v="RELEASED FOR SHIPMENT         "/>
    <n v="145"/>
    <x v="1"/>
    <s v="ACT"/>
    <x v="0"/>
  </r>
  <r>
    <s v="16/10/2015-23/10/2015"/>
    <x v="1"/>
    <x v="1"/>
    <x v="6"/>
    <x v="0"/>
    <s v="BC9007KLED     "/>
    <x v="55"/>
    <d v="2015-10-22T00:00:00"/>
    <n v="96"/>
    <n v="239.74"/>
    <n v="23015.040000000001"/>
    <s v="GUANGZHOU, CHINA                             "/>
    <s v="TINA, SUNNY(EM)     "/>
    <n v="152531"/>
    <m/>
    <n v="92188"/>
    <n v="115.1"/>
    <n v="0"/>
    <n v="45"/>
    <s v="RELEASED FOR SHIPMENT         "/>
    <n v="160.1"/>
    <x v="1"/>
    <s v="ACT"/>
    <x v="0"/>
  </r>
  <r>
    <s v="16/10/2015-23/10/2015"/>
    <x v="1"/>
    <x v="1"/>
    <x v="6"/>
    <x v="0"/>
    <s v="BFS600ST       "/>
    <x v="11"/>
    <d v="2015-10-16T00:00:00"/>
    <n v="10"/>
    <n v="555"/>
    <n v="5550"/>
    <s v="QINGDAO, CHINA                               "/>
    <s v="PAUL, ANDY (CK)     "/>
    <n v="152338"/>
    <m/>
    <n v="92189"/>
    <n v="100"/>
    <n v="15"/>
    <n v="267"/>
    <s v="RELEASED FOR SHIPMENT         "/>
    <n v="382"/>
    <x v="1"/>
    <s v="ACT"/>
    <x v="0"/>
  </r>
  <r>
    <s v="16/10/2015-23/10/2015"/>
    <x v="1"/>
    <x v="1"/>
    <x v="6"/>
    <x v="0"/>
    <s v="CRS400W        "/>
    <x v="11"/>
    <d v="2015-10-16T00:00:00"/>
    <n v="10"/>
    <n v="385"/>
    <n v="3850"/>
    <s v="QINGDAO, CHINA                               "/>
    <s v="PAUL, ANDY (CK)     "/>
    <n v="152344"/>
    <m/>
    <n v="92190"/>
    <n v="100"/>
    <n v="15"/>
    <n v="7"/>
    <s v="RELEASED FOR SHIPMENT         "/>
    <n v="122"/>
    <x v="1"/>
    <s v="ACT"/>
    <x v="0"/>
  </r>
  <r>
    <s v="16/10/2015-23/10/2015"/>
    <x v="1"/>
    <x v="1"/>
    <x v="6"/>
    <x v="0"/>
    <s v="BFS200ST       "/>
    <x v="11"/>
    <d v="2015-10-16T00:00:00"/>
    <n v="15"/>
    <n v="251"/>
    <n v="3765"/>
    <s v="QINGDAO, CHINA                               "/>
    <s v="PAUL, ANDY (CK)     "/>
    <n v="152346"/>
    <m/>
    <n v="92191"/>
    <n v="100"/>
    <n v="15"/>
    <n v="7"/>
    <s v="RELEASED FOR SHIPMENT         "/>
    <n v="122"/>
    <x v="1"/>
    <s v="ACT"/>
    <x v="0"/>
  </r>
  <r>
    <s v="16/10/2015-23/10/2015"/>
    <x v="1"/>
    <x v="1"/>
    <x v="6"/>
    <x v="0"/>
    <s v="HEA700         "/>
    <x v="11"/>
    <d v="2015-10-20T00:00:00"/>
    <n v="20"/>
    <n v="215"/>
    <n v="4300"/>
    <s v="QINGDAO, CHINA                               "/>
    <s v="PAUL, ANDY (CK)     "/>
    <n v="152440"/>
    <m/>
    <n v="92192"/>
    <n v="100"/>
    <n v="0"/>
    <n v="0"/>
    <s v="RELEASED FOR SHIPMENT         "/>
    <n v="100"/>
    <x v="1"/>
    <s v="ACT"/>
    <x v="0"/>
  </r>
  <r>
    <s v="16/10/2015-23/10/2015"/>
    <x v="1"/>
    <x v="1"/>
    <x v="6"/>
    <x v="0"/>
    <s v="CRS600W        "/>
    <x v="11"/>
    <d v="2015-10-20T00:00:00"/>
    <n v="10"/>
    <n v="457"/>
    <n v="4570"/>
    <s v="QINGDAO, CHINA                               "/>
    <s v="PAUL, ANDY (MY)     "/>
    <n v="152441"/>
    <m/>
    <n v="92193"/>
    <n v="100"/>
    <n v="0"/>
    <n v="0"/>
    <s v="RELEASED FOR SHIPMENT         "/>
    <n v="100"/>
    <x v="1"/>
    <s v="ACT"/>
    <x v="0"/>
  </r>
  <r>
    <s v="16/10/2015-23/10/2015"/>
    <x v="1"/>
    <x v="1"/>
    <x v="6"/>
    <x v="0"/>
    <s v="CRS200ST       "/>
    <x v="11"/>
    <d v="2015-10-20T00:00:00"/>
    <n v="16"/>
    <n v="251"/>
    <n v="4016"/>
    <s v="QINGDAO, CHINA                               "/>
    <s v="PAUL, ANDY (MY)     "/>
    <n v="152442"/>
    <m/>
    <n v="92194"/>
    <n v="100"/>
    <n v="0"/>
    <n v="0"/>
    <s v="RELEASED FOR SHIPMENT         "/>
    <n v="100"/>
    <x v="1"/>
    <s v="ACT"/>
    <x v="0"/>
  </r>
  <r>
    <s v="16/10/2015-23/10/2015"/>
    <x v="1"/>
    <x v="1"/>
    <x v="6"/>
    <x v="0"/>
    <s v="BRS600W        "/>
    <x v="11"/>
    <d v="2015-10-20T00:00:00"/>
    <n v="10"/>
    <n v="449"/>
    <n v="4490"/>
    <s v="QINGDAO, CHINA                               "/>
    <s v="PAUL, ANDY (CK)     "/>
    <n v="152443"/>
    <m/>
    <n v="92195"/>
    <n v="100"/>
    <n v="0"/>
    <n v="0"/>
    <s v="RELEASED FOR SHIPMENT         "/>
    <n v="100"/>
    <x v="1"/>
    <s v="ACT"/>
    <x v="0"/>
  </r>
  <r>
    <s v="16/10/2015-23/10/2015"/>
    <x v="1"/>
    <x v="1"/>
    <x v="6"/>
    <x v="0"/>
    <s v="BFS200ST       "/>
    <x v="11"/>
    <d v="2015-10-20T00:00:00"/>
    <n v="10"/>
    <n v="251"/>
    <n v="2510"/>
    <s v="QINGDAO, CHINA                               "/>
    <s v="PAUL, ANDY (MY)     "/>
    <n v="152444"/>
    <m/>
    <n v="92196"/>
    <n v="100"/>
    <n v="0"/>
    <n v="0"/>
    <s v="RELEASED FOR SHIPMENT         "/>
    <n v="100"/>
    <x v="1"/>
    <s v="ACT"/>
    <x v="0"/>
  </r>
  <r>
    <s v="16/10/2015-23/10/2015"/>
    <x v="1"/>
    <x v="1"/>
    <x v="6"/>
    <x v="0"/>
    <s v="BFS600ST       "/>
    <x v="11"/>
    <d v="2015-10-20T00:00:00"/>
    <n v="10"/>
    <n v="555"/>
    <n v="5550"/>
    <s v="QINGDAO, CHINA                               "/>
    <s v="PAUL, ANDY (MY)     "/>
    <n v="152445"/>
    <m/>
    <n v="92197"/>
    <n v="100"/>
    <n v="0"/>
    <n v="0"/>
    <s v="RELEASED FOR SHIPMENT         "/>
    <n v="100"/>
    <x v="1"/>
    <s v="ACT"/>
    <x v="0"/>
  </r>
  <r>
    <s v="16/10/2015-23/10/2015"/>
    <x v="1"/>
    <x v="3"/>
    <x v="6"/>
    <x v="0"/>
    <s v="GN600TNGV      "/>
    <x v="11"/>
    <d v="2015-10-21T00:00:00"/>
    <n v="21"/>
    <n v="0"/>
    <n v="0"/>
    <s v="QING DAO, CHINA                              "/>
    <s v="ANDY (EM)           "/>
    <n v="152450"/>
    <m/>
    <n v="92198"/>
    <n v="200"/>
    <n v="45"/>
    <n v="20"/>
    <s v="REPORT OF SURVEY              "/>
    <n v="265"/>
    <x v="1"/>
    <s v="ACT"/>
    <x v="0"/>
  </r>
  <r>
    <s v="16/10/2015-23/10/2015"/>
    <x v="1"/>
    <x v="1"/>
    <x v="6"/>
    <x v="0"/>
    <s v="HEA601         "/>
    <x v="18"/>
    <d v="2015-10-17T00:00:00"/>
    <n v="12"/>
    <n v="568"/>
    <n v="6816"/>
    <s v="QINGDAO, CHINA                               "/>
    <s v="PAUL ANDY (EM)      "/>
    <n v="152376"/>
    <m/>
    <n v="92199"/>
    <n v="100"/>
    <n v="10"/>
    <n v="5"/>
    <s v="REJECTED FOR SHIPMENT         "/>
    <n v="115"/>
    <x v="1"/>
    <s v="ACT"/>
    <x v="0"/>
  </r>
  <r>
    <s v="16/10/2015-23/10/2015"/>
    <x v="1"/>
    <x v="1"/>
    <x v="6"/>
    <x v="0"/>
    <s v="HEA605         "/>
    <x v="18"/>
    <d v="2015-10-17T00:00:00"/>
    <n v="12"/>
    <n v="206"/>
    <n v="2472"/>
    <s v="QINGDAO, CHINA                               "/>
    <s v="PAUL ANDY (EM)      "/>
    <n v="152377"/>
    <m/>
    <n v="92200"/>
    <n v="100"/>
    <n v="10"/>
    <n v="5"/>
    <s v="PENDING BUYER'S DECISION      "/>
    <n v="115"/>
    <x v="1"/>
    <s v="ACT"/>
    <x v="0"/>
  </r>
  <r>
    <s v="16/10/2015-23/10/2015"/>
    <x v="1"/>
    <x v="1"/>
    <x v="6"/>
    <x v="0"/>
    <s v="HEA606         "/>
    <x v="18"/>
    <d v="2015-10-17T00:00:00"/>
    <n v="7"/>
    <n v="287"/>
    <n v="2009"/>
    <s v="QINGDAO, CHINA                               "/>
    <s v="PAUL ANDY (EM)      "/>
    <n v="152378"/>
    <m/>
    <n v="92201"/>
    <n v="100"/>
    <n v="10"/>
    <n v="5"/>
    <s v="PENDING BUYER'S DECISION      "/>
    <n v="115"/>
    <x v="1"/>
    <s v="ACT"/>
    <x v="0"/>
  </r>
  <r>
    <s v="16/10/2015-23/10/2015"/>
    <x v="1"/>
    <x v="1"/>
    <x v="6"/>
    <x v="0"/>
    <s v="HEA607         "/>
    <x v="18"/>
    <d v="2015-10-17T00:00:00"/>
    <n v="7"/>
    <n v="258"/>
    <n v="1806"/>
    <s v="QINGDAO, CHINA                               "/>
    <s v="PAUL ANDY (EM)      "/>
    <n v="152380"/>
    <m/>
    <n v="92202"/>
    <n v="100"/>
    <n v="10"/>
    <n v="5"/>
    <s v="PENDING BUYER'S DECISION      "/>
    <n v="115"/>
    <x v="1"/>
    <s v="ACT"/>
    <x v="0"/>
  </r>
  <r>
    <s v="16/10/2015-23/10/2015"/>
    <x v="1"/>
    <x v="1"/>
    <x v="6"/>
    <x v="0"/>
    <s v="HEA599         "/>
    <x v="18"/>
    <d v="2015-10-17T00:00:00"/>
    <n v="12"/>
    <n v="233"/>
    <n v="2796"/>
    <s v="QINGDAO, CHINA                               "/>
    <s v="PAUL, ANDY (EM)     "/>
    <n v="152381"/>
    <m/>
    <n v="92203"/>
    <n v="100"/>
    <n v="10"/>
    <n v="5"/>
    <s v="PENDING BUYER'S DECISION      "/>
    <n v="115"/>
    <x v="1"/>
    <s v="ACT"/>
    <x v="0"/>
  </r>
  <r>
    <s v="16/10/2015-23/10/2015"/>
    <x v="1"/>
    <x v="3"/>
    <x v="6"/>
    <x v="0"/>
    <s v="HEA599         "/>
    <x v="18"/>
    <d v="2015-10-21T00:00:00"/>
    <n v="50"/>
    <n v="0"/>
    <n v="0"/>
    <s v="QING DAO, CHINA                              "/>
    <s v="PAUL, ANDY (CK)     "/>
    <n v="152449"/>
    <m/>
    <n v="92204"/>
    <n v="200"/>
    <n v="45"/>
    <n v="20"/>
    <s v="REPORT OF SURVEY              "/>
    <n v="265"/>
    <x v="1"/>
    <s v="ACT"/>
    <x v="0"/>
  </r>
  <r>
    <s v="24/10/2015-31/10/2015"/>
    <x v="1"/>
    <x v="3"/>
    <x v="6"/>
    <x v="0"/>
    <s v="BFS200ST       "/>
    <x v="11"/>
    <d v="2015-10-27T00:00:00"/>
    <n v="54"/>
    <n v="0"/>
    <n v="0"/>
    <s v="QING DAO, CHINA                              "/>
    <s v="ANDY (CK)           "/>
    <n v="152670"/>
    <m/>
    <n v="92418"/>
    <n v="400"/>
    <n v="45"/>
    <n v="20"/>
    <s v="REPORT OF SURVEY              "/>
    <n v="465"/>
    <x v="1"/>
    <s v="ACT"/>
    <x v="0"/>
  </r>
  <r>
    <s v="03/10/2015-09/10/2015"/>
    <x v="9"/>
    <x v="1"/>
    <x v="6"/>
    <x v="0"/>
    <s v="93147AA        "/>
    <x v="69"/>
    <d v="2015-10-08T00:00:00"/>
    <n v="250"/>
    <n v="53.5"/>
    <n v="13375"/>
    <s v="SHUNDE, CHINA                                "/>
    <s v="LOUISA, KIKI (EM)   "/>
    <n v="152050"/>
    <m/>
    <n v="91927"/>
    <n v="200"/>
    <n v="0"/>
    <n v="17.5"/>
    <s v="RELEASED FOR SHIPMENT         "/>
    <n v="217.5"/>
    <x v="1"/>
    <s v="ACT"/>
    <x v="0"/>
  </r>
  <r>
    <s v="03/10/2015-09/10/2015"/>
    <x v="9"/>
    <x v="1"/>
    <x v="6"/>
    <x v="0"/>
    <s v="93148AA        "/>
    <x v="69"/>
    <d v="2015-10-08T00:00:00"/>
    <n v="250"/>
    <n v="57"/>
    <n v="14250"/>
    <s v="SHUNDE, CHINA                                "/>
    <s v="LOUISA, KIKI (EM)   "/>
    <n v="152061"/>
    <m/>
    <n v="91928"/>
    <n v="200"/>
    <n v="0"/>
    <n v="17.5"/>
    <s v="RELEASED FOR SHIPMENT         "/>
    <n v="217.5"/>
    <x v="1"/>
    <s v="ACT"/>
    <x v="0"/>
  </r>
  <r>
    <s v="10/10/2015-16/10/2015"/>
    <x v="9"/>
    <x v="1"/>
    <x v="6"/>
    <x v="0"/>
    <s v="22679201       "/>
    <x v="56"/>
    <d v="2015-10-09T00:00:00"/>
    <n v="400"/>
    <n v="170"/>
    <n v="68000"/>
    <s v="XIAMEN, CHINA                                "/>
    <s v="SALLY (EM)          "/>
    <n v="152120"/>
    <m/>
    <n v="91998"/>
    <n v="340"/>
    <n v="45"/>
    <n v="100"/>
    <s v="PENDING BUYER'S DECSION"/>
    <n v="485"/>
    <x v="1"/>
    <s v="ACT"/>
    <x v="0"/>
  </r>
  <r>
    <s v="10/10/2015-16/10/2015"/>
    <x v="11"/>
    <x v="1"/>
    <x v="6"/>
    <x v="1"/>
    <s v="BR98WH         "/>
    <x v="17"/>
    <d v="2015-10-12T00:00:00"/>
    <n v="255"/>
    <n v="77.5"/>
    <n v="6006.25"/>
    <s v="HEFEI, CHINA                                 "/>
    <s v="JESSICA, CORY (CK)  "/>
    <n v="152198"/>
    <m/>
    <n v="91993"/>
    <n v="100"/>
    <n v="0"/>
    <n v="25"/>
    <s v="RELEASED FOR SHIPMENT         "/>
    <n v="125"/>
    <x v="1"/>
    <s v="ACT"/>
    <x v="1"/>
  </r>
  <r>
    <s v="10/10/2015-16/10/2015"/>
    <x v="11"/>
    <x v="1"/>
    <x v="6"/>
    <x v="1"/>
    <s v="BR113WH        "/>
    <x v="17"/>
    <d v="2015-10-12T00:00:00"/>
    <n v="236"/>
    <n v="86"/>
    <n v="7396"/>
    <s v="HEFEI, CHINA                                 "/>
    <s v="CORY, JESSICA (CK)  "/>
    <n v="152199"/>
    <m/>
    <n v="91994"/>
    <n v="101.5"/>
    <n v="0"/>
    <n v="25"/>
    <s v="RELEASED FOR SHIPMENT         "/>
    <n v="126.5"/>
    <x v="1"/>
    <s v="ACT"/>
    <x v="1"/>
  </r>
  <r>
    <s v="17/10/2015-23/10/2015"/>
    <x v="11"/>
    <x v="1"/>
    <x v="6"/>
    <x v="1"/>
    <s v="45041 (DIMPCO) "/>
    <x v="43"/>
    <d v="2015-10-16T00:00:00"/>
    <n v="1530"/>
    <n v="24.1"/>
    <n v="580.81000000000006"/>
    <s v="SHEN ZHEN, CHINA                             "/>
    <s v="ANN, FIONA (CK)     "/>
    <n v="152355"/>
    <m/>
    <n v="92171"/>
    <n v="200"/>
    <n v="0"/>
    <n v="45"/>
    <s v="PENDING BUYER'S DECISION"/>
    <n v="245"/>
    <x v="1"/>
    <s v="ACT"/>
    <x v="1"/>
  </r>
  <r>
    <s v="24/10/2015-31/10/2015"/>
    <x v="11"/>
    <x v="1"/>
    <x v="6"/>
    <x v="1"/>
    <s v="BIM60BLK       "/>
    <x v="34"/>
    <d v="2015-10-27T00:00:00"/>
    <n v="250"/>
    <n v="76.98"/>
    <n v="5925.9204000000009"/>
    <s v="SHUNDE, CHINA                                "/>
    <s v="HUNG JOEY (EM)      "/>
    <n v="152672"/>
    <m/>
    <n v="92378"/>
    <n v="200"/>
    <n v="0"/>
    <n v="17.5"/>
    <s v="RELEASED FOR SHIPMENT         "/>
    <n v="217.5"/>
    <x v="1"/>
    <s v="ACT"/>
    <x v="1"/>
  </r>
  <r>
    <s v="24/10/2015-31/10/2015"/>
    <x v="11"/>
    <x v="1"/>
    <x v="6"/>
    <x v="1"/>
    <s v="BIM60STA       "/>
    <x v="34"/>
    <d v="2015-10-27T00:00:00"/>
    <n v="255"/>
    <n v="76.98"/>
    <n v="5925.9204000000009"/>
    <s v="SHUNDE, CHINA                                "/>
    <s v="LOUISA HUNG (EM)    "/>
    <n v="152673"/>
    <m/>
    <n v="92379"/>
    <n v="200"/>
    <n v="0"/>
    <n v="17.5"/>
    <s v="RELEASED FOR SHIPMENT         "/>
    <n v="217.5"/>
    <x v="1"/>
    <s v="ACT"/>
    <x v="1"/>
  </r>
  <r>
    <s v="24/10/2015-31/10/2015"/>
    <x v="11"/>
    <x v="1"/>
    <x v="6"/>
    <x v="1"/>
    <s v="44481          "/>
    <x v="27"/>
    <d v="2015-10-23T00:00:00"/>
    <n v="5360"/>
    <n v="8.5399999999999991"/>
    <n v="72.931599999999989"/>
    <s v="SHUNDE, CHINA                                "/>
    <s v="CONNIIE, DEMI (EM)  "/>
    <n v="152557"/>
    <m/>
    <n v="92380"/>
    <n v="228.9"/>
    <n v="0"/>
    <n v="15"/>
    <s v="RELEASED FOR SHIPMENT         "/>
    <n v="243.9"/>
    <x v="1"/>
    <s v="ACT"/>
    <x v="1"/>
  </r>
  <r>
    <s v="24/10/2015-31/10/2015"/>
    <x v="11"/>
    <x v="1"/>
    <x v="6"/>
    <x v="1"/>
    <s v="980507         "/>
    <x v="27"/>
    <d v="2015-10-27T00:00:00"/>
    <n v="1724"/>
    <n v="11.6"/>
    <n v="134.56"/>
    <s v="SHUNDE, CHINA                                "/>
    <s v="DEMI (EM)           "/>
    <n v="152675"/>
    <m/>
    <n v="92381"/>
    <n v="200"/>
    <n v="0"/>
    <n v="15"/>
    <s v="RELEASED FOR SHIPMENT         "/>
    <n v="215"/>
    <x v="1"/>
    <s v="ACT"/>
    <x v="1"/>
  </r>
  <r>
    <s v="24/10/2015-31/10/2015"/>
    <x v="11"/>
    <x v="1"/>
    <x v="6"/>
    <x v="1"/>
    <s v="46730          "/>
    <x v="36"/>
    <d v="2015-10-26T00:00:00"/>
    <n v="1450"/>
    <n v="30.8"/>
    <n v="948.6400000000001"/>
    <s v="ZHONGSHAN, CHINA                             "/>
    <s v="KIKI  SASA (EM)     "/>
    <n v="152626"/>
    <m/>
    <n v="92382"/>
    <n v="223.3"/>
    <n v="0"/>
    <n v="50"/>
    <s v="RELEASED FOR SHIPMENT         "/>
    <n v="273.3"/>
    <x v="1"/>
    <s v="ACT"/>
    <x v="1"/>
  </r>
  <r>
    <s v="24/10/2015-31/10/2015"/>
    <x v="11"/>
    <x v="1"/>
    <x v="6"/>
    <x v="1"/>
    <s v="70090          "/>
    <x v="13"/>
    <d v="2015-10-27T00:00:00"/>
    <n v="3000"/>
    <n v="24.81"/>
    <n v="615.53609999999992"/>
    <s v="CIXI, CHINA                                  "/>
    <s v="LAKE, SIMON (CK)    "/>
    <n v="152660"/>
    <m/>
    <n v="92383"/>
    <n v="372.15"/>
    <n v="0"/>
    <n v="35"/>
    <s v="PENDING BUYER'S DECISION"/>
    <n v="407.15"/>
    <x v="1"/>
    <s v="ACT"/>
    <x v="1"/>
  </r>
  <r>
    <s v="24/10/2015-31/10/2015"/>
    <x v="11"/>
    <x v="1"/>
    <x v="6"/>
    <x v="1"/>
    <s v="DH212          "/>
    <x v="15"/>
    <d v="2015-10-29T00:00:00"/>
    <n v="1340"/>
    <n v="64.5"/>
    <n v="4160.25"/>
    <s v="ZHONGSHAN CHINA                              "/>
    <s v="LOUISA KIKI (EM)    "/>
    <n v="152763"/>
    <m/>
    <n v="92384"/>
    <n v="432.15"/>
    <n v="0"/>
    <n v="50"/>
    <s v="RELEASED FOR SHIPMENT         "/>
    <n v="482.15"/>
    <x v="1"/>
    <s v="ACT"/>
    <x v="1"/>
  </r>
  <r>
    <s v="24/10/2015-31/10/2015"/>
    <x v="11"/>
    <x v="1"/>
    <x v="6"/>
    <x v="1"/>
    <s v="BID1461        "/>
    <x v="19"/>
    <d v="2015-10-27T00:00:00"/>
    <n v="324"/>
    <n v="159"/>
    <n v="25281"/>
    <s v="SHUNDE, CHINA                                "/>
    <s v="TINA COCO (EM)      "/>
    <n v="152674"/>
    <m/>
    <n v="92385"/>
    <n v="257.60000000000002"/>
    <n v="0"/>
    <n v="35"/>
    <s v="RELEASED FOR SHIPMENT         "/>
    <n v="292.60000000000002"/>
    <x v="1"/>
    <s v="ACT"/>
    <x v="1"/>
  </r>
  <r>
    <s v="03/10/2015-09/10/2015"/>
    <x v="10"/>
    <x v="1"/>
    <x v="6"/>
    <x v="1"/>
    <s v="EF2870L        "/>
    <x v="51"/>
    <d v="2015-10-08T00:00:00"/>
    <n v="1916"/>
    <n v="72"/>
    <n v="137952"/>
    <s v="ZHONGSHAN, CHINA                             "/>
    <s v="DEMI, LILY (EM)     "/>
    <n v="152062"/>
    <m/>
    <n v="91941"/>
    <n v="689.8"/>
    <n v="0"/>
    <n v="50"/>
    <s v="RELEASED FOR SHIPMENT         "/>
    <n v="739.8"/>
    <x v="2"/>
    <s v="ACT"/>
    <x v="1"/>
  </r>
  <r>
    <s v="03/10/2015-09/10/2015"/>
    <x v="10"/>
    <x v="1"/>
    <x v="6"/>
    <x v="1"/>
    <s v="DM50-1393E     "/>
    <x v="33"/>
    <d v="2015-10-05T00:00:00"/>
    <n v="112"/>
    <n v="29.73"/>
    <n v="3329.76"/>
    <s v="DONGGUAN, CHINA                              "/>
    <s v="TINA, JULIE (EM)    "/>
    <n v="151968"/>
    <m/>
    <n v="91942"/>
    <n v="200"/>
    <n v="0"/>
    <n v="40"/>
    <s v="RELEASED FOR SHIPMENT         "/>
    <n v="240"/>
    <x v="2"/>
    <s v="ACT"/>
    <x v="1"/>
  </r>
  <r>
    <s v="03/10/2015-09/10/2015"/>
    <x v="10"/>
    <x v="1"/>
    <x v="6"/>
    <x v="1"/>
    <s v="DM25-1252E     "/>
    <x v="33"/>
    <d v="2015-10-06T00:00:00"/>
    <n v="446"/>
    <n v="172.46"/>
    <n v="76917.16"/>
    <s v="DONGGUAN, CHINA                              "/>
    <s v="JULIE (EM)          "/>
    <n v="151992"/>
    <m/>
    <n v="91943"/>
    <n v="384.6"/>
    <n v="0"/>
    <n v="40"/>
    <s v="PENDING BUYER'S DECISION      "/>
    <n v="424.6"/>
    <x v="2"/>
    <s v="ACT"/>
    <x v="1"/>
  </r>
  <r>
    <s v="03/10/2015-09/10/2015"/>
    <x v="10"/>
    <x v="1"/>
    <x v="6"/>
    <x v="1"/>
    <s v="DS5629GP       "/>
    <x v="14"/>
    <d v="2015-10-05T00:00:00"/>
    <n v="186"/>
    <n v="0"/>
    <n v="0"/>
    <s v="NINGBO, CHINA                                "/>
    <s v="SIMON, PHONE (CK)   "/>
    <n v="151970"/>
    <m/>
    <n v="91944"/>
    <n v="80"/>
    <n v="0"/>
    <n v="15"/>
    <s v="REJECTED FOR SHIPMENT         "/>
    <n v="95"/>
    <x v="2"/>
    <s v="ACT"/>
    <x v="1"/>
  </r>
  <r>
    <s v="03/10/2015-09/10/2015"/>
    <x v="10"/>
    <x v="1"/>
    <x v="6"/>
    <x v="1"/>
    <s v="DS5629CR       "/>
    <x v="14"/>
    <d v="2015-10-05T00:00:00"/>
    <n v="225"/>
    <n v="0"/>
    <n v="0"/>
    <s v="NINGBO, CHINA                                "/>
    <s v="ALAN, PHONE (CK)    "/>
    <n v="151973"/>
    <m/>
    <n v="91945"/>
    <n v="80"/>
    <n v="0"/>
    <n v="15"/>
    <s v="RELEASED FOR SHIPMENT         "/>
    <n v="95"/>
    <x v="2"/>
    <s v="ACT"/>
    <x v="1"/>
  </r>
  <r>
    <s v="03/10/2015-09/10/2015"/>
    <x v="10"/>
    <x v="1"/>
    <x v="6"/>
    <x v="1"/>
    <s v="BLF5051        "/>
    <x v="14"/>
    <d v="2015-10-05T00:00:00"/>
    <n v="182"/>
    <n v="166.64"/>
    <n v="30328.479999999996"/>
    <s v="NINGBO, CHINA                                "/>
    <s v="JOYCE, PHONE (CK)   "/>
    <n v="151974"/>
    <m/>
    <n v="91946"/>
    <n v="151.6"/>
    <n v="0"/>
    <n v="15"/>
    <s v="RELEASED FOR SHIPMENT         "/>
    <n v="166.6"/>
    <x v="2"/>
    <s v="ACT"/>
    <x v="1"/>
  </r>
  <r>
    <s v="03/10/2015-09/10/2015"/>
    <x v="10"/>
    <x v="1"/>
    <x v="6"/>
    <x v="1"/>
    <s v="DF2608 REV26   "/>
    <x v="14"/>
    <d v="2015-10-06T00:00:00"/>
    <n v="416"/>
    <n v="0"/>
    <n v="0"/>
    <s v="NING BO, CHINA                               "/>
    <s v="SIMON, PHONE (CK)   "/>
    <n v="151995"/>
    <m/>
    <n v="91948"/>
    <n v="188.1"/>
    <n v="0"/>
    <n v="15"/>
    <s v="RELEASED FOR SHIPMENT         "/>
    <n v="203.1"/>
    <x v="2"/>
    <s v="ACT"/>
    <x v="1"/>
  </r>
  <r>
    <s v="03/10/2015-09/10/2015"/>
    <x v="10"/>
    <x v="1"/>
    <x v="6"/>
    <x v="1"/>
    <s v="DMCS13R        "/>
    <x v="14"/>
    <d v="2015-10-07T00:00:00"/>
    <n v="460"/>
    <n v="31.05"/>
    <n v="14283"/>
    <s v="NINGBO, CHINA                                "/>
    <s v="PHONE, SIMON (CK)   "/>
    <n v="152026"/>
    <m/>
    <n v="91950"/>
    <n v="160"/>
    <n v="0"/>
    <n v="15"/>
    <s v="REJECTED FOR SHIPMENT         "/>
    <n v="175"/>
    <x v="2"/>
    <s v="ACT"/>
    <x v="1"/>
  </r>
  <r>
    <s v="03/10/2015-09/10/2015"/>
    <x v="10"/>
    <x v="1"/>
    <x v="6"/>
    <x v="1"/>
    <s v="DS5629BR       "/>
    <x v="14"/>
    <d v="2015-10-07T00:00:00"/>
    <n v="480"/>
    <n v="0"/>
    <n v="0"/>
    <s v="NING BO, CHINA                               "/>
    <s v="SIMON, ALAN (CK)    "/>
    <n v="152029"/>
    <m/>
    <n v="91951"/>
    <n v="160"/>
    <n v="0"/>
    <n v="15"/>
    <s v="PENDING BUYER'S DECISION      "/>
    <n v="175"/>
    <x v="2"/>
    <s v="ACT"/>
    <x v="1"/>
  </r>
  <r>
    <s v="03/10/2015-09/10/2015"/>
    <x v="10"/>
    <x v="1"/>
    <x v="6"/>
    <x v="1"/>
    <s v="BF9000 REVO7   "/>
    <x v="14"/>
    <d v="2015-10-08T00:00:00"/>
    <n v="380"/>
    <n v="84.01"/>
    <n v="31923.800000000003"/>
    <s v="NINGBO, CHINA                                "/>
    <s v="JOYCE, ALAN (CK)    "/>
    <n v="152053"/>
    <m/>
    <n v="91952"/>
    <n v="160"/>
    <n v="0"/>
    <n v="15"/>
    <s v="RELEASED FOR SHIPMENT         "/>
    <n v="175"/>
    <x v="2"/>
    <s v="ACT"/>
    <x v="1"/>
  </r>
  <r>
    <s v="03/10/2015-09/10/2015"/>
    <x v="10"/>
    <x v="1"/>
    <x v="6"/>
    <x v="1"/>
    <s v="CS-1205        "/>
    <x v="14"/>
    <d v="2015-10-08T00:00:00"/>
    <n v="620"/>
    <n v="37.71"/>
    <n v="23380.2"/>
    <s v="NINGBO, CHINA                                "/>
    <s v="ALAN, ZITA (CK)     "/>
    <n v="152054"/>
    <m/>
    <n v="91953"/>
    <n v="160"/>
    <n v="0"/>
    <n v="15"/>
    <s v="RELEASED FOR SHIPMENT         "/>
    <n v="175"/>
    <x v="2"/>
    <s v="ACT"/>
    <x v="1"/>
  </r>
  <r>
    <s v="03/10/2015-09/10/2015"/>
    <x v="10"/>
    <x v="1"/>
    <x v="6"/>
    <x v="1"/>
    <s v="CS12056A(R01)  "/>
    <x v="14"/>
    <d v="2015-10-09T00:00:00"/>
    <n v="589"/>
    <n v="38.86"/>
    <n v="22888.54"/>
    <s v="NINGBO, CHINA                                "/>
    <s v="SIMON, ZITA (CK)    "/>
    <n v="152076"/>
    <m/>
    <n v="91954"/>
    <n v="160"/>
    <n v="0"/>
    <n v="15"/>
    <s v="RELEASED FOR SHIPMENT         "/>
    <n v="175"/>
    <x v="2"/>
    <s v="ACT"/>
    <x v="1"/>
  </r>
  <r>
    <s v="10/10/2015-16/10/2015"/>
    <x v="10"/>
    <x v="1"/>
    <x v="6"/>
    <x v="1"/>
    <s v="PF2325HL       "/>
    <x v="31"/>
    <d v="2015-10-15T00:00:00"/>
    <n v="724"/>
    <n v="107.7"/>
    <n v="77974.8"/>
    <s v="FUZHOU, CHINA                                "/>
    <s v="SUNNY (CK)          "/>
    <n v="152324"/>
    <m/>
    <n v="92038"/>
    <n v="389.9"/>
    <n v="45"/>
    <n v="100"/>
    <s v="PENDING BUYER'S DECISION      "/>
    <n v="534.9"/>
    <x v="2"/>
    <s v="ACT"/>
    <x v="1"/>
  </r>
  <r>
    <s v="10/10/2015-16/10/2015"/>
    <x v="10"/>
    <x v="1"/>
    <x v="6"/>
    <x v="1"/>
    <s v="R23DH1507TCW   "/>
    <x v="32"/>
    <d v="2015-10-13T00:00:00"/>
    <n v="200"/>
    <n v="31.94"/>
    <n v="6388"/>
    <s v="SHENZHEN, CHINA                              "/>
    <s v="APPLE, BETTY (EM)   "/>
    <n v="152214"/>
    <m/>
    <n v="92039"/>
    <n v="100"/>
    <n v="0"/>
    <n v="22.5"/>
    <s v="RELEASED FOR SHIPMENT         "/>
    <n v="122.5"/>
    <x v="2"/>
    <s v="ACT"/>
    <x v="1"/>
  </r>
  <r>
    <s v="10/10/2015-16/10/2015"/>
    <x v="10"/>
    <x v="1"/>
    <x v="6"/>
    <x v="1"/>
    <s v="T23WH1531CW    "/>
    <x v="32"/>
    <d v="2015-10-13T00:00:00"/>
    <n v="175"/>
    <n v="23.79"/>
    <n v="4163.25"/>
    <s v="SHENZHEN, CHINA                              "/>
    <s v="APPLE, BETTY (EM)   "/>
    <n v="152215"/>
    <m/>
    <n v="92040"/>
    <n v="100"/>
    <n v="0"/>
    <n v="22.5"/>
    <s v="RELEASED FOR SHIPMENT         "/>
    <n v="122.5"/>
    <x v="2"/>
    <s v="ACT"/>
    <x v="1"/>
  </r>
  <r>
    <s v="10/10/2015-16/10/2015"/>
    <x v="10"/>
    <x v="1"/>
    <x v="6"/>
    <x v="1"/>
    <s v="EUH03B31T      "/>
    <x v="32"/>
    <d v="2015-10-14T00:00:00"/>
    <n v="25"/>
    <n v="104.49"/>
    <n v="2612.25"/>
    <s v="SHENZHEN, CHINA                              "/>
    <s v="APPLE,SUNNY (EM)    "/>
    <n v="152267"/>
    <m/>
    <n v="92041"/>
    <n v="100"/>
    <n v="0"/>
    <n v="15"/>
    <s v="RELEASED FOR SHIPMENT         "/>
    <n v="115"/>
    <x v="2"/>
    <s v="ACT"/>
    <x v="1"/>
  </r>
  <r>
    <s v="10/10/2015-16/10/2015"/>
    <x v="10"/>
    <x v="1"/>
    <x v="6"/>
    <x v="1"/>
    <s v="T23WH0711CW    "/>
    <x v="32"/>
    <d v="2015-10-14T00:00:00"/>
    <n v="25"/>
    <n v="25.45"/>
    <n v="636.25"/>
    <s v="SHENZHEN, CHINA                              "/>
    <s v="APPLE,BETTY (EM)    "/>
    <n v="152268"/>
    <m/>
    <n v="92042"/>
    <n v="100"/>
    <n v="0"/>
    <n v="15"/>
    <s v="RELEASED FOR SHIPMENT         "/>
    <n v="115"/>
    <x v="2"/>
    <s v="ACT"/>
    <x v="1"/>
  </r>
  <r>
    <s v="10/10/2015-16/10/2015"/>
    <x v="10"/>
    <x v="1"/>
    <x v="6"/>
    <x v="1"/>
    <s v="T23WH0731CW    "/>
    <x v="32"/>
    <d v="2015-10-14T00:00:00"/>
    <n v="25"/>
    <n v="25.45"/>
    <n v="636.25"/>
    <s v="SHENZHEN, CHINA                              "/>
    <s v="APPLE,SUNNY (EM)    "/>
    <n v="152269"/>
    <m/>
    <n v="92043"/>
    <n v="100"/>
    <n v="0"/>
    <n v="15"/>
    <s v="RELEASED FOR SHIPMENT         "/>
    <n v="115"/>
    <x v="2"/>
    <s v="ACT"/>
    <x v="1"/>
  </r>
  <r>
    <s v="10/10/2015-16/10/2015"/>
    <x v="10"/>
    <x v="1"/>
    <x v="6"/>
    <x v="1"/>
    <s v="T23WH1511CW    "/>
    <x v="32"/>
    <d v="2015-10-14T00:00:00"/>
    <n v="25"/>
    <n v="25.42"/>
    <n v="635.5"/>
    <s v="SHENZHEN, CHINA                              "/>
    <s v="APPLE, BETTY (EM)   "/>
    <n v="152270"/>
    <m/>
    <n v="92044"/>
    <n v="100"/>
    <n v="0"/>
    <n v="15"/>
    <s v="RELEASED FOR SHIPMENT         "/>
    <n v="115"/>
    <x v="2"/>
    <s v="ACT"/>
    <x v="1"/>
  </r>
  <r>
    <s v="10/10/2015-16/10/2015"/>
    <x v="10"/>
    <x v="1"/>
    <x v="6"/>
    <x v="1"/>
    <s v="TWH1031B       "/>
    <x v="32"/>
    <d v="2015-10-15T00:00:00"/>
    <n v="25"/>
    <n v="21.39"/>
    <n v="534.75"/>
    <s v="SHENZHEN, CHINA                              "/>
    <s v="CELIA,BETTY (EM)    "/>
    <n v="152311"/>
    <m/>
    <n v="92045"/>
    <n v="100"/>
    <n v="0"/>
    <n v="15"/>
    <s v="RELEASED FOR SHIPMENT         "/>
    <n v="115"/>
    <x v="2"/>
    <s v="ACT"/>
    <x v="1"/>
  </r>
  <r>
    <s v="10/10/2015-16/10/2015"/>
    <x v="10"/>
    <x v="1"/>
    <x v="6"/>
    <x v="1"/>
    <s v="T23WH1011CW    "/>
    <x v="32"/>
    <d v="2015-10-15T00:00:00"/>
    <n v="75"/>
    <n v="25.55"/>
    <n v="1916.25"/>
    <s v="SHENZHEN, CHINA                              "/>
    <s v="BETTY,JASON (EM)    "/>
    <n v="152312"/>
    <m/>
    <n v="92046"/>
    <n v="100"/>
    <n v="0"/>
    <n v="15"/>
    <s v="RELEASED FOR SHIPMENT         "/>
    <n v="115"/>
    <x v="2"/>
    <s v="ACT"/>
    <x v="1"/>
  </r>
  <r>
    <s v="10/10/2015-16/10/2015"/>
    <x v="10"/>
    <x v="1"/>
    <x v="6"/>
    <x v="1"/>
    <s v="T23WH2031CW    "/>
    <x v="32"/>
    <d v="2015-10-15T00:00:00"/>
    <n v="75"/>
    <n v="25.4"/>
    <n v="1905"/>
    <s v="SHENZHEN, CHINA                              "/>
    <s v="JASON, FIONA (EM)   "/>
    <n v="152313"/>
    <m/>
    <n v="92047"/>
    <n v="100"/>
    <n v="0"/>
    <n v="15"/>
    <s v="RELEASED FOR SHIPMENT         "/>
    <n v="115"/>
    <x v="2"/>
    <s v="ACT"/>
    <x v="1"/>
  </r>
  <r>
    <s v="10/10/2015-16/10/2015"/>
    <x v="10"/>
    <x v="1"/>
    <x v="6"/>
    <x v="1"/>
    <s v="R23DH2010TCW   "/>
    <x v="32"/>
    <d v="2015-10-15T00:00:00"/>
    <n v="200"/>
    <n v="31.8"/>
    <n v="6360"/>
    <s v="SHENZHEN, CHINA                              "/>
    <s v="CELIA,BETTY (EM)    "/>
    <n v="152314"/>
    <m/>
    <n v="92048"/>
    <n v="100"/>
    <n v="0"/>
    <n v="15"/>
    <s v="RELEASED FOR SHIPMENT         "/>
    <n v="115"/>
    <x v="2"/>
    <s v="ACT"/>
    <x v="1"/>
  </r>
  <r>
    <s v="10/10/2015-16/10/2015"/>
    <x v="10"/>
    <x v="1"/>
    <x v="6"/>
    <x v="1"/>
    <s v="DM50-1393E     "/>
    <x v="33"/>
    <d v="2015-10-10T00:00:00"/>
    <n v="112"/>
    <n v="267.22000000000003"/>
    <n v="29928.640000000003"/>
    <s v="DONG GUAN, CHINA                             "/>
    <s v="JULIE, JASON (CK)   "/>
    <n v="152134"/>
    <m/>
    <n v="92049"/>
    <n v="200"/>
    <n v="0"/>
    <n v="40"/>
    <s v="RELEASED FOR SHIPMENT         "/>
    <n v="240"/>
    <x v="2"/>
    <s v="ACT"/>
    <x v="1"/>
  </r>
  <r>
    <s v="10/10/2015-16/10/2015"/>
    <x v="10"/>
    <x v="1"/>
    <x v="6"/>
    <x v="1"/>
    <s v="DM50-1243SC    "/>
    <x v="33"/>
    <d v="2015-10-13T00:00:00"/>
    <n v="76"/>
    <n v="277.95999999999998"/>
    <n v="21124.959999999999"/>
    <s v="DONGGUAN, CHINA                              "/>
    <s v="TINA (EM)           "/>
    <n v="152217"/>
    <m/>
    <n v="92050"/>
    <n v="200"/>
    <n v="0"/>
    <n v="40"/>
    <s v="RELEASED FOR SHIPMENT         "/>
    <n v="240"/>
    <x v="2"/>
    <s v="ACT"/>
    <x v="1"/>
  </r>
  <r>
    <s v="10/10/2015-16/10/2015"/>
    <x v="10"/>
    <x v="1"/>
    <x v="6"/>
    <x v="1"/>
    <s v="BLF5051        "/>
    <x v="14"/>
    <d v="2015-10-09T00:00:00"/>
    <n v="280"/>
    <n v="166.64"/>
    <n v="46659.199999999997"/>
    <s v="NINGBO, CHINA                                "/>
    <s v="JOYCE,SIMON (EM)    "/>
    <n v="152122"/>
    <m/>
    <n v="92051"/>
    <n v="233.3"/>
    <n v="0"/>
    <n v="15"/>
    <s v="RELEASED FOR SHIPMENT         "/>
    <n v="248.3"/>
    <x v="2"/>
    <s v="ACT"/>
    <x v="1"/>
  </r>
  <r>
    <s v="10/10/2015-16/10/2015"/>
    <x v="10"/>
    <x v="1"/>
    <x v="6"/>
    <x v="1"/>
    <s v="DFI2310        "/>
    <x v="14"/>
    <d v="2015-10-10T00:00:00"/>
    <n v="731"/>
    <n v="77.02"/>
    <n v="56301.619999999995"/>
    <s v="NINGBO, CHINA                                "/>
    <s v="JOYCE, SIMON (CK)   "/>
    <n v="152135"/>
    <m/>
    <n v="92052"/>
    <n v="281.5"/>
    <n v="0"/>
    <n v="15"/>
    <s v="REJECTED FOR SHIPMENT         "/>
    <n v="296.5"/>
    <x v="2"/>
    <s v="ACT"/>
    <x v="1"/>
  </r>
  <r>
    <s v="10/10/2015-16/10/2015"/>
    <x v="10"/>
    <x v="1"/>
    <x v="6"/>
    <x v="1"/>
    <s v="DWF3651B       "/>
    <x v="14"/>
    <d v="2015-10-10T00:00:00"/>
    <n v="384"/>
    <n v="110.44"/>
    <n v="42408.959999999999"/>
    <s v="NING BO, CHINA                               "/>
    <s v="SIMON, ZITA (CK)    "/>
    <n v="152136"/>
    <m/>
    <n v="92053"/>
    <n v="212"/>
    <n v="0"/>
    <n v="15"/>
    <s v="RELEASED FOR SHIPMENT         "/>
    <n v="227"/>
    <x v="2"/>
    <s v="ACT"/>
    <x v="1"/>
  </r>
  <r>
    <s v="10/10/2015-16/10/2015"/>
    <x v="10"/>
    <x v="1"/>
    <x v="6"/>
    <x v="1"/>
    <s v="DLG1058 REV04  "/>
    <x v="14"/>
    <d v="2015-10-12T00:00:00"/>
    <n v="259"/>
    <n v="153.12"/>
    <n v="39658.080000000002"/>
    <s v="NING BO, CHINA                               "/>
    <s v="PHONE, ERIC (CK)    "/>
    <n v="152191"/>
    <m/>
    <n v="92055"/>
    <n v="198.3"/>
    <n v="0"/>
    <n v="15"/>
    <s v="RELEASED FOR SHIPMENT         "/>
    <n v="213.3"/>
    <x v="2"/>
    <s v="ACT"/>
    <x v="1"/>
  </r>
  <r>
    <s v="10/10/2015-16/10/2015"/>
    <x v="10"/>
    <x v="1"/>
    <x v="6"/>
    <x v="1"/>
    <s v="DS5629BR       "/>
    <x v="14"/>
    <d v="2015-10-13T00:00:00"/>
    <n v="258"/>
    <n v="74.81"/>
    <n v="19300.98"/>
    <s v="NING BO, CHINA                               "/>
    <s v="SIMON, SALLY (CK)   "/>
    <n v="152229"/>
    <m/>
    <n v="92056"/>
    <n v="96.5"/>
    <n v="0"/>
    <n v="15"/>
    <s v="RELEASED FOR SHIPMENT         "/>
    <n v="111.5"/>
    <x v="2"/>
    <s v="ACT"/>
    <x v="1"/>
  </r>
  <r>
    <s v="10/10/2015-16/10/2015"/>
    <x v="10"/>
    <x v="1"/>
    <x v="6"/>
    <x v="1"/>
    <s v="DWF3651B       "/>
    <x v="14"/>
    <d v="2015-10-13T00:00:00"/>
    <n v="384"/>
    <n v="110.44"/>
    <n v="42408.959999999999"/>
    <s v="NING BO, CHINA                               "/>
    <s v="SIMON, ZITA (CK)    "/>
    <n v="152230"/>
    <m/>
    <n v="92057"/>
    <n v="212"/>
    <n v="0"/>
    <n v="15"/>
    <s v="RELEASED FOR SHIPMENT         "/>
    <n v="227"/>
    <x v="2"/>
    <s v="ACT"/>
    <x v="1"/>
  </r>
  <r>
    <s v="10/10/2015-16/10/2015"/>
    <x v="10"/>
    <x v="1"/>
    <x v="6"/>
    <x v="1"/>
    <s v="DFR2651L       "/>
    <x v="14"/>
    <d v="2015-10-14T00:00:00"/>
    <n v="380"/>
    <n v="82.77"/>
    <n v="31452.6"/>
    <s v="NINGBO, CHINA                                "/>
    <s v="JOYCE, ALAN (CK)    "/>
    <n v="152276"/>
    <m/>
    <n v="92058"/>
    <n v="160"/>
    <n v="0"/>
    <n v="15"/>
    <s v="RELEASED FOR SHIPMENT         "/>
    <n v="175"/>
    <x v="2"/>
    <s v="ACT"/>
    <x v="1"/>
  </r>
  <r>
    <s v="10/10/2015-16/10/2015"/>
    <x v="10"/>
    <x v="1"/>
    <x v="6"/>
    <x v="1"/>
    <s v="DF2550REV07    "/>
    <x v="14"/>
    <d v="2015-10-14T00:00:00"/>
    <n v="300"/>
    <n v="67.92"/>
    <n v="20376"/>
    <s v="NINGBO, CHINA                                "/>
    <s v="JOYCE, ALAN (CK)    "/>
    <n v="152277"/>
    <m/>
    <n v="92059"/>
    <n v="160"/>
    <n v="0"/>
    <n v="15"/>
    <s v="RELEASED FOR SHIPMENT         "/>
    <n v="175"/>
    <x v="2"/>
    <s v="ACT"/>
    <x v="1"/>
  </r>
  <r>
    <s v="10/10/2015-16/10/2015"/>
    <x v="10"/>
    <x v="1"/>
    <x v="6"/>
    <x v="1"/>
    <s v="BLF50          "/>
    <x v="14"/>
    <d v="2015-10-16T00:00:00"/>
    <n v="800"/>
    <n v="150.72999999999999"/>
    <n v="120583.99999999999"/>
    <s v="NINGBO, CHINA                                "/>
    <s v="PHONE,SALLY (EM)    "/>
    <n v="152329"/>
    <m/>
    <n v="92060"/>
    <n v="602.9"/>
    <n v="0"/>
    <n v="15"/>
    <s v="RELEASED FOR SHIPMENT         "/>
    <n v="617.9"/>
    <x v="2"/>
    <s v="ACT"/>
    <x v="1"/>
  </r>
  <r>
    <s v="17/10/2015-23/10/2015"/>
    <x v="10"/>
    <x v="1"/>
    <x v="6"/>
    <x v="1"/>
    <s v="EUH08B74CT     "/>
    <x v="32"/>
    <d v="2015-10-16T00:00:00"/>
    <n v="25"/>
    <n v="161.38999999999999"/>
    <n v="4034.7499999999995"/>
    <s v="SHENZHEN, CHINA                              "/>
    <s v="CELIA, JASON (CK)   "/>
    <n v="152356"/>
    <m/>
    <n v="92228"/>
    <n v="100"/>
    <n v="0"/>
    <n v="15"/>
    <s v="RELEASED FOR SHIPMENT         "/>
    <n v="115"/>
    <x v="2"/>
    <s v="ACT"/>
    <x v="1"/>
  </r>
  <r>
    <s v="17/10/2015-23/10/2015"/>
    <x v="10"/>
    <x v="1"/>
    <x v="6"/>
    <x v="1"/>
    <s v="CKHA20D31      "/>
    <x v="32"/>
    <d v="2015-10-16T00:00:00"/>
    <n v="50"/>
    <n v="41.14"/>
    <n v="2057"/>
    <s v="SHENZHEN, CHINA                              "/>
    <s v="CELIA, JASON (CK)   "/>
    <n v="152357"/>
    <m/>
    <n v="92229"/>
    <n v="100"/>
    <n v="0"/>
    <n v="15"/>
    <s v="RELEASED FOR SHIPMENT         "/>
    <n v="115"/>
    <x v="2"/>
    <s v="ACT"/>
    <x v="1"/>
  </r>
  <r>
    <s v="17/10/2015-23/10/2015"/>
    <x v="10"/>
    <x v="1"/>
    <x v="6"/>
    <x v="1"/>
    <s v="CKHA20D31W     "/>
    <x v="32"/>
    <d v="2015-10-16T00:00:00"/>
    <n v="50"/>
    <n v="41.14"/>
    <n v="2057"/>
    <s v="SHENZHEN, CHINA                              "/>
    <s v="CELIA, JASON (CK)   "/>
    <n v="152358"/>
    <m/>
    <n v="92230"/>
    <n v="100"/>
    <n v="0"/>
    <n v="15"/>
    <s v="RELEASED FOR SHIPMENT         "/>
    <n v="115"/>
    <x v="2"/>
    <s v="ACT"/>
    <x v="1"/>
  </r>
  <r>
    <s v="17/10/2015-23/10/2015"/>
    <x v="10"/>
    <x v="1"/>
    <x v="6"/>
    <x v="1"/>
    <s v="EWA20C31       "/>
    <x v="32"/>
    <d v="2015-10-16T00:00:00"/>
    <n v="25"/>
    <n v="86.31"/>
    <n v="2157.75"/>
    <s v="SHENZHEN, CHINA                              "/>
    <s v="CELIA, JASON (CK)   "/>
    <n v="152359"/>
    <m/>
    <n v="92231"/>
    <n v="100"/>
    <n v="0"/>
    <n v="15"/>
    <s v="RELEASED FOR SHIPMENT         "/>
    <n v="115"/>
    <x v="2"/>
    <s v="ACT"/>
    <x v="1"/>
  </r>
  <r>
    <s v="17/10/2015-23/10/2015"/>
    <x v="10"/>
    <x v="1"/>
    <x v="6"/>
    <x v="1"/>
    <s v="EUH05B74CT     "/>
    <x v="32"/>
    <d v="2015-10-19T00:00:00"/>
    <n v="50"/>
    <n v="135.79"/>
    <n v="6789.5"/>
    <s v="SHENZHEN, CHINA                              "/>
    <s v="APPLE,BETTY (EM)    "/>
    <n v="152400"/>
    <m/>
    <n v="92232"/>
    <n v="100"/>
    <n v="0"/>
    <n v="22.5"/>
    <s v="RELEASED FOR SHIPMENT         "/>
    <n v="122.5"/>
    <x v="2"/>
    <s v="ACT"/>
    <x v="1"/>
  </r>
  <r>
    <s v="17/10/2015-23/10/2015"/>
    <x v="10"/>
    <x v="1"/>
    <x v="6"/>
    <x v="1"/>
    <s v="EWA30C21       "/>
    <x v="32"/>
    <d v="2015-10-19T00:00:00"/>
    <n v="25"/>
    <n v="127.95"/>
    <n v="3198.75"/>
    <s v="SHENZHEN, CHINA                              "/>
    <s v="APPLE, COCO (EM)    "/>
    <n v="152401"/>
    <m/>
    <n v="92233"/>
    <n v="100"/>
    <n v="0"/>
    <n v="22.5"/>
    <s v="RELEASED FOR SHIPMENT         "/>
    <n v="122.5"/>
    <x v="2"/>
    <s v="ACT"/>
    <x v="1"/>
  </r>
  <r>
    <s v="17/10/2015-23/10/2015"/>
    <x v="10"/>
    <x v="1"/>
    <x v="6"/>
    <x v="1"/>
    <s v="RFV831551      "/>
    <x v="32"/>
    <d v="2015-10-20T00:00:00"/>
    <n v="25"/>
    <n v="84.18"/>
    <n v="2104.5"/>
    <s v="SHENZHEN, CHINA                              "/>
    <s v="APPLE, BETTY (EM)   "/>
    <n v="152465"/>
    <m/>
    <n v="92234"/>
    <n v="100"/>
    <n v="0"/>
    <n v="15"/>
    <s v="RELEASED FOR SHIPMENT         "/>
    <n v="115"/>
    <x v="2"/>
    <s v="ACT"/>
    <x v="1"/>
  </r>
  <r>
    <s v="17/10/2015-23/10/2015"/>
    <x v="10"/>
    <x v="1"/>
    <x v="6"/>
    <x v="1"/>
    <s v="CUH05B31T      "/>
    <x v="32"/>
    <d v="2015-10-20T00:00:00"/>
    <n v="425"/>
    <n v="46.77"/>
    <n v="19877.25"/>
    <s v="SHENZHEN, CHINA                              "/>
    <s v="APPLE, BETTY (EM)   "/>
    <n v="152466"/>
    <m/>
    <n v="92235"/>
    <n v="200"/>
    <n v="0"/>
    <n v="15"/>
    <s v="RELEASED FOR SHIPMENT         "/>
    <n v="215"/>
    <x v="2"/>
    <s v="ACT"/>
    <x v="1"/>
  </r>
  <r>
    <s v="17/10/2015-23/10/2015"/>
    <x v="10"/>
    <x v="1"/>
    <x v="6"/>
    <x v="1"/>
    <s v="RFI830D31W     "/>
    <x v="32"/>
    <d v="2015-10-20T00:00:00"/>
    <n v="75"/>
    <n v="65.97"/>
    <n v="4947.75"/>
    <s v="SHENZHEN, CHINA                              "/>
    <s v="APPLE, BETTY (EM)   "/>
    <n v="152467"/>
    <m/>
    <n v="92236"/>
    <n v="100"/>
    <n v="0"/>
    <n v="15"/>
    <s v="RELEASED FOR SHIPMENT         "/>
    <n v="115"/>
    <x v="2"/>
    <s v="ACT"/>
    <x v="1"/>
  </r>
  <r>
    <s v="17/10/2015-23/10/2015"/>
    <x v="10"/>
    <x v="1"/>
    <x v="6"/>
    <x v="1"/>
    <s v="EWA15C31       "/>
    <x v="32"/>
    <d v="2015-10-21T00:00:00"/>
    <n v="25"/>
    <n v="86.31"/>
    <n v="2157.75"/>
    <s v="SHENZHEN, CHINA                              "/>
    <s v="APPLE, BETTY (EM)   "/>
    <n v="152468"/>
    <m/>
    <n v="92237"/>
    <n v="100"/>
    <n v="0"/>
    <n v="15"/>
    <s v="RELEASED FOR SHIPMENT         "/>
    <n v="115"/>
    <x v="2"/>
    <s v="ACT"/>
    <x v="1"/>
  </r>
  <r>
    <s v="17/10/2015-23/10/2015"/>
    <x v="10"/>
    <x v="1"/>
    <x v="6"/>
    <x v="1"/>
    <s v="RKHA20D31W     "/>
    <x v="32"/>
    <d v="2015-10-21T00:00:00"/>
    <n v="200"/>
    <n v="40.380000000000003"/>
    <n v="8076.0000000000009"/>
    <s v="SHENZHEN, CHINA                              "/>
    <s v="APPLE, BETTY (EM)   "/>
    <n v="152469"/>
    <m/>
    <n v="92238"/>
    <n v="100"/>
    <n v="0"/>
    <n v="15"/>
    <s v="RELEASED FOR SHIPMENT         "/>
    <n v="115"/>
    <x v="2"/>
    <s v="ACT"/>
    <x v="1"/>
  </r>
  <r>
    <s v="17/10/2015-23/10/2015"/>
    <x v="10"/>
    <x v="1"/>
    <x v="6"/>
    <x v="1"/>
    <s v="EWA15C11       "/>
    <x v="32"/>
    <d v="2015-10-21T00:00:00"/>
    <n v="25"/>
    <n v="86.31"/>
    <n v="2157.75"/>
    <s v="SHENZHEN, CHINA                              "/>
    <s v="APPLE, BETTY (EM)   "/>
    <n v="152470"/>
    <m/>
    <n v="92239"/>
    <n v="100"/>
    <n v="0"/>
    <n v="15"/>
    <s v="RELEASED FOR SHIPMENT         "/>
    <n v="115"/>
    <x v="2"/>
    <s v="ACT"/>
    <x v="1"/>
  </r>
  <r>
    <s v="17/10/2015-23/10/2015"/>
    <x v="10"/>
    <x v="1"/>
    <x v="6"/>
    <x v="1"/>
    <s v="EF2570G        "/>
    <x v="51"/>
    <d v="2015-10-21T00:00:00"/>
    <n v="1280"/>
    <n v="65"/>
    <n v="83200"/>
    <s v="ZHONGSHAN, CHINA                             "/>
    <s v="RICA, LILY (EM)     "/>
    <n v="152462"/>
    <m/>
    <n v="92240"/>
    <n v="416"/>
    <n v="0"/>
    <n v="50"/>
    <s v="RELEASED FOR SHIPMENT         "/>
    <n v="466"/>
    <x v="2"/>
    <s v="ACT"/>
    <x v="1"/>
  </r>
  <r>
    <s v="17/10/2015-23/10/2015"/>
    <x v="10"/>
    <x v="1"/>
    <x v="6"/>
    <x v="1"/>
    <s v="PF2325HG       "/>
    <x v="31"/>
    <d v="2015-10-16T00:00:00"/>
    <n v="1572"/>
    <n v="101.03"/>
    <n v="158819.16"/>
    <s v="FUZHOU, CHINA                                "/>
    <s v="SUNNY, SHA CHUN (CK)"/>
    <n v="152351"/>
    <m/>
    <n v="92241"/>
    <n v="794.1"/>
    <n v="45"/>
    <n v="100"/>
    <s v="RELEASED FOR SHIPMENT         "/>
    <n v="939.1"/>
    <x v="2"/>
    <s v="ACT"/>
    <x v="1"/>
  </r>
  <r>
    <s v="17/10/2015-23/10/2015"/>
    <x v="10"/>
    <x v="1"/>
    <x v="6"/>
    <x v="1"/>
    <s v="DF3215 (REV 15)"/>
    <x v="14"/>
    <d v="2015-10-17T00:00:00"/>
    <n v="180"/>
    <n v="163.44"/>
    <n v="29419.200000000001"/>
    <s v="NINGBO, CHINA                                "/>
    <s v="PHONE, SALLY (EM)   "/>
    <n v="152366"/>
    <m/>
    <n v="92243"/>
    <n v="147.1"/>
    <n v="0"/>
    <n v="15"/>
    <s v="RELEASED FOR SHIPMENT         "/>
    <n v="162.1"/>
    <x v="2"/>
    <s v="ACT"/>
    <x v="1"/>
  </r>
  <r>
    <s v="17/10/2015-23/10/2015"/>
    <x v="10"/>
    <x v="1"/>
    <x v="6"/>
    <x v="1"/>
    <s v="6908921459     "/>
    <x v="14"/>
    <d v="2015-10-17T00:00:00"/>
    <n v="234"/>
    <n v="0"/>
    <n v="0"/>
    <s v="NINGBO, CHINA                                "/>
    <s v="ZITA, JERRY (EM)    "/>
    <n v="152367"/>
    <m/>
    <n v="92244"/>
    <n v="80"/>
    <n v="0"/>
    <n v="15"/>
    <s v="RELEASED FOR SHIPMENT         "/>
    <n v="95"/>
    <x v="2"/>
    <s v="ACT"/>
    <x v="1"/>
  </r>
  <r>
    <s v="17/10/2015-23/10/2015"/>
    <x v="10"/>
    <x v="1"/>
    <x v="6"/>
    <x v="1"/>
    <s v="DF2524L        "/>
    <x v="14"/>
    <d v="2015-10-19T00:00:00"/>
    <n v="270"/>
    <n v="62.35"/>
    <n v="16834.5"/>
    <s v="NINGBO, CHINA                                "/>
    <s v="JOYCE, ALAN (CK)    "/>
    <n v="152407"/>
    <m/>
    <n v="92245"/>
    <n v="84.2"/>
    <n v="0"/>
    <n v="15"/>
    <s v="RELEASED FOR SHIPMENT         "/>
    <n v="99.2"/>
    <x v="2"/>
    <s v="ACT"/>
    <x v="1"/>
  </r>
  <r>
    <s v="17/10/2015-23/10/2015"/>
    <x v="10"/>
    <x v="1"/>
    <x v="6"/>
    <x v="1"/>
    <s v="BLF50          "/>
    <x v="14"/>
    <d v="2015-10-19T00:00:00"/>
    <n v="297"/>
    <n v="150.72999999999999"/>
    <n v="44766.81"/>
    <s v="NINGBO, CHINA                                "/>
    <s v="PHONE, ALAN (CK)    "/>
    <n v="152408"/>
    <m/>
    <n v="92246"/>
    <n v="223.8"/>
    <n v="0"/>
    <n v="15"/>
    <s v="RELEASED FOR SHIPMENT         "/>
    <n v="238.8"/>
    <x v="2"/>
    <s v="ACT"/>
    <x v="1"/>
  </r>
  <r>
    <s v="17/10/2015-23/10/2015"/>
    <x v="10"/>
    <x v="1"/>
    <x v="6"/>
    <x v="1"/>
    <s v="BLF3451        "/>
    <x v="14"/>
    <d v="2015-10-20T00:00:00"/>
    <n v="20"/>
    <n v="129.52000000000001"/>
    <n v="2590.4"/>
    <s v="NINGBO, CHINA                                "/>
    <s v="JOYCE, ERIC (CK)    "/>
    <n v="152437"/>
    <m/>
    <n v="92247"/>
    <n v="80"/>
    <n v="0"/>
    <n v="15"/>
    <s v="RELEASED FOR SHIPMENT         "/>
    <n v="95"/>
    <x v="2"/>
    <s v="ACT"/>
    <x v="1"/>
  </r>
  <r>
    <s v="17/10/2015-23/10/2015"/>
    <x v="10"/>
    <x v="1"/>
    <x v="6"/>
    <x v="1"/>
    <s v="BLF34          "/>
    <x v="14"/>
    <d v="2015-10-21T00:00:00"/>
    <n v="324"/>
    <n v="123.1"/>
    <n v="39884.400000000001"/>
    <s v="NINGBO, CHINA                                "/>
    <s v="JOYCE, ZITA (CK)    "/>
    <n v="152436"/>
    <m/>
    <n v="92249"/>
    <n v="199.4"/>
    <n v="0"/>
    <n v="15"/>
    <s v="RELEASED FOR SHIPMENT         "/>
    <n v="214.4"/>
    <x v="2"/>
    <s v="ACT"/>
    <x v="1"/>
  </r>
  <r>
    <s v="17/10/2015-23/10/2015"/>
    <x v="10"/>
    <x v="1"/>
    <x v="6"/>
    <x v="1"/>
    <s v="DFB8842        "/>
    <x v="14"/>
    <d v="2015-10-21T00:00:00"/>
    <n v="273"/>
    <n v="108.34"/>
    <n v="29576.82"/>
    <s v="NINGBO, CHINA                                "/>
    <s v="SIMON, JOYCE (CK)   "/>
    <n v="152438"/>
    <m/>
    <n v="92250"/>
    <n v="147.9"/>
    <n v="0"/>
    <n v="15"/>
    <s v="RELEASED FOR SHIPMENT         "/>
    <n v="162.9"/>
    <x v="2"/>
    <s v="ACT"/>
    <x v="1"/>
  </r>
  <r>
    <s v="17/10/2015-23/10/2015"/>
    <x v="10"/>
    <x v="1"/>
    <x v="6"/>
    <x v="1"/>
    <s v="DM25-E1055     "/>
    <x v="14"/>
    <d v="2015-10-22T00:00:00"/>
    <n v="252"/>
    <n v="462.12"/>
    <n v="116454.24"/>
    <s v="NINGBO, CHINA                                "/>
    <s v="JOYCE (CK)          "/>
    <n v="152524"/>
    <m/>
    <n v="92251"/>
    <n v="206.8"/>
    <n v="0"/>
    <n v="15"/>
    <s v="RELEASED FOR SHIPMENT         "/>
    <n v="221.8"/>
    <x v="2"/>
    <s v="ACT"/>
    <x v="1"/>
  </r>
  <r>
    <s v="17/10/2015-23/10/2015"/>
    <x v="10"/>
    <x v="1"/>
    <x v="6"/>
    <x v="1"/>
    <s v="BLF7451        "/>
    <x v="14"/>
    <d v="2015-10-22T00:00:00"/>
    <n v="156"/>
    <n v="267.91000000000003"/>
    <n v="41793.960000000006"/>
    <s v="NINGBO, CHINA                                "/>
    <s v="JODIE, SIMON (CK)   "/>
    <n v="152527"/>
    <m/>
    <n v="92252"/>
    <n v="209"/>
    <n v="0"/>
    <n v="15"/>
    <s v="RELEASED FOR SHIPMENT         "/>
    <n v="224"/>
    <x v="2"/>
    <s v="ACT"/>
    <x v="1"/>
  </r>
  <r>
    <s v="17/10/2015-23/10/2015"/>
    <x v="10"/>
    <x v="1"/>
    <x v="6"/>
    <x v="1"/>
    <s v="EF2570G        "/>
    <x v="51"/>
    <d v="2015-10-30T00:00:00"/>
    <n v="1500"/>
    <n v="65"/>
    <n v="97500"/>
    <s v="ZHONGSHAN, CHINA                             "/>
    <s v="LILY, LUCy (EM)     "/>
    <n v="152792"/>
    <m/>
    <n v="92440"/>
    <n v="487.5"/>
    <n v="0"/>
    <n v="50"/>
    <s v="RELEASED FOR SHIPMENT         "/>
    <n v="537.5"/>
    <x v="2"/>
    <s v="ACT"/>
    <x v="1"/>
  </r>
  <r>
    <s v="17/10/2015-23/10/2015"/>
    <x v="10"/>
    <x v="1"/>
    <x v="6"/>
    <x v="1"/>
    <s v="EF2870L        "/>
    <x v="51"/>
    <d v="2015-10-31T00:00:00"/>
    <n v="340"/>
    <n v="72"/>
    <n v="24480"/>
    <s v="ZHONGSHAN, CHINA                             "/>
    <s v="LUCY,ANNIE (EM)     "/>
    <n v="152805"/>
    <m/>
    <n v="92441"/>
    <n v="200"/>
    <n v="0"/>
    <n v="50"/>
    <s v="RELEASED FOR SHIPMENT         "/>
    <n v="250"/>
    <x v="2"/>
    <s v="ACT"/>
    <x v="1"/>
  </r>
  <r>
    <s v="17/10/2015-23/10/2015"/>
    <x v="10"/>
    <x v="1"/>
    <x v="6"/>
    <x v="1"/>
    <s v="PF2325CG       "/>
    <x v="31"/>
    <d v="2015-10-30T00:00:00"/>
    <n v="456"/>
    <n v="105.99"/>
    <n v="48331.439999999995"/>
    <s v="FUZHOU, CHINA                                "/>
    <s v="SALLY (EM)          "/>
    <n v="152813"/>
    <m/>
    <n v="92442"/>
    <n v="241.7"/>
    <n v="45"/>
    <n v="100"/>
    <s v="RELEASED FOR SHIPMENT         "/>
    <n v="386.7"/>
    <x v="2"/>
    <s v="ACT"/>
    <x v="1"/>
  </r>
  <r>
    <s v="17/10/2015-23/10/2015"/>
    <x v="10"/>
    <x v="1"/>
    <x v="6"/>
    <x v="1"/>
    <s v="RFI830D31      "/>
    <x v="32"/>
    <d v="2015-10-26T00:00:00"/>
    <n v="25"/>
    <n v="65.97"/>
    <n v="1649.25"/>
    <s v="SHENZHEN, CHINA                              "/>
    <s v="CELIA, COCO (EM)    "/>
    <n v="152628"/>
    <m/>
    <n v="92443"/>
    <n v="100"/>
    <n v="0"/>
    <n v="15"/>
    <s v="RELEASED FOR SHIPMENT         "/>
    <n v="115"/>
    <x v="2"/>
    <s v="ACT"/>
    <x v="1"/>
  </r>
  <r>
    <s v="17/10/2015-23/10/2015"/>
    <x v="10"/>
    <x v="1"/>
    <x v="6"/>
    <x v="1"/>
    <s v="RFI848D31      "/>
    <x v="32"/>
    <d v="2015-10-26T00:00:00"/>
    <n v="25"/>
    <n v="65.97"/>
    <n v="1649.25"/>
    <s v="SHENZHEN, CHINA                              "/>
    <s v="BETTY,COCO (EM)     "/>
    <n v="152629"/>
    <m/>
    <n v="92444"/>
    <n v="100"/>
    <n v="0"/>
    <n v="15"/>
    <s v="RELEASED FOR SHIPMENT         "/>
    <n v="115"/>
    <x v="2"/>
    <s v="ACT"/>
    <x v="1"/>
  </r>
  <r>
    <s v="17/10/2015-23/10/2015"/>
    <x v="10"/>
    <x v="1"/>
    <x v="6"/>
    <x v="1"/>
    <s v="RFI820D31      "/>
    <x v="32"/>
    <d v="2015-10-26T00:00:00"/>
    <n v="25"/>
    <n v="65.12"/>
    <n v="1628"/>
    <s v="SHENZHEN, CHINA                              "/>
    <s v="CELIA, COCO (EM)    "/>
    <n v="152630"/>
    <m/>
    <n v="92445"/>
    <n v="100"/>
    <n v="0"/>
    <n v="15"/>
    <s v="RELEASED FOR SHIPMENT         "/>
    <n v="115"/>
    <x v="2"/>
    <s v="ACT"/>
    <x v="1"/>
  </r>
  <r>
    <s v="17/10/2015-23/10/2015"/>
    <x v="10"/>
    <x v="1"/>
    <x v="6"/>
    <x v="1"/>
    <s v="EUH03B11T      "/>
    <x v="32"/>
    <d v="2015-10-26T00:00:00"/>
    <n v="25"/>
    <n v="105.56"/>
    <n v="2639"/>
    <s v="SHENZHEN, CHINA                              "/>
    <s v="CELIA, BETTY (EM)   "/>
    <n v="152631"/>
    <m/>
    <n v="92446"/>
    <n v="100"/>
    <n v="0"/>
    <n v="15"/>
    <s v="RELEASED FOR SHIPMENT         "/>
    <n v="115"/>
    <x v="2"/>
    <s v="ACT"/>
    <x v="1"/>
  </r>
  <r>
    <s v="17/10/2015-23/10/2015"/>
    <x v="10"/>
    <x v="1"/>
    <x v="6"/>
    <x v="1"/>
    <s v="EWA20C21       "/>
    <x v="32"/>
    <d v="2015-10-27T00:00:00"/>
    <n v="25"/>
    <n v="86.31"/>
    <n v="2157.75"/>
    <s v="SHENZHEN, CHINA                              "/>
    <s v="APPLE CONNIE (EM)   "/>
    <n v="152679"/>
    <m/>
    <n v="92447"/>
    <n v="100"/>
    <n v="0"/>
    <n v="15"/>
    <s v="RELEASED FOR SHIPMENT         "/>
    <n v="115"/>
    <x v="2"/>
    <s v="ACT"/>
    <x v="1"/>
  </r>
  <r>
    <s v="17/10/2015-23/10/2015"/>
    <x v="10"/>
    <x v="1"/>
    <x v="6"/>
    <x v="1"/>
    <s v="EUH10B84CT     "/>
    <x v="32"/>
    <d v="2015-10-27T00:00:00"/>
    <n v="25"/>
    <n v="161.38999999999999"/>
    <n v="4034.7499999999995"/>
    <s v="SHENZHEN, CHINA                              "/>
    <s v="CELIA, APPLE (EM)   "/>
    <n v="152680"/>
    <m/>
    <n v="92448"/>
    <n v="100"/>
    <n v="0"/>
    <n v="15"/>
    <s v="PENDING BUYER'S DECISION      "/>
    <n v="115"/>
    <x v="2"/>
    <s v="ACT"/>
    <x v="1"/>
  </r>
  <r>
    <s v="17/10/2015-23/10/2015"/>
    <x v="10"/>
    <x v="1"/>
    <x v="6"/>
    <x v="1"/>
    <s v="FFIH15A31      "/>
    <x v="32"/>
    <d v="2015-10-27T00:00:00"/>
    <n v="25"/>
    <n v="46.75"/>
    <n v="1168.75"/>
    <s v="SHENZHEN, CHINA                              "/>
    <s v="CELIA, APPLE (EM)   "/>
    <n v="152681"/>
    <m/>
    <n v="92449"/>
    <n v="100"/>
    <n v="0"/>
    <n v="15"/>
    <s v="RELEASED FOR SHIPMENT         "/>
    <n v="115"/>
    <x v="2"/>
    <s v="ACT"/>
    <x v="1"/>
  </r>
  <r>
    <s v="17/10/2015-23/10/2015"/>
    <x v="10"/>
    <x v="1"/>
    <x v="6"/>
    <x v="1"/>
    <s v="PCH2000TCW     "/>
    <x v="32"/>
    <d v="2015-10-28T00:00:00"/>
    <n v="450"/>
    <n v="71.52"/>
    <n v="32184"/>
    <s v="SHENZHEN, CHINA                              "/>
    <s v="APPLE, SALLY (EM)   "/>
    <n v="152711"/>
    <m/>
    <n v="92450"/>
    <n v="200"/>
    <n v="0"/>
    <n v="22.5"/>
    <s v="RELEASED FOR SHIPMENT         "/>
    <n v="222.5"/>
    <x v="2"/>
    <s v="ACT"/>
    <x v="1"/>
  </r>
  <r>
    <s v="17/10/2015-23/10/2015"/>
    <x v="10"/>
    <x v="1"/>
    <x v="6"/>
    <x v="1"/>
    <s v="RFI840D41      "/>
    <x v="32"/>
    <d v="2015-10-28T00:00:00"/>
    <n v="50"/>
    <n v="65.97"/>
    <n v="3298.5"/>
    <s v="SHENZHEN, CHINA                              "/>
    <s v="SALLY, APPLE (EM)   "/>
    <n v="152712"/>
    <m/>
    <n v="92451"/>
    <n v="100"/>
    <n v="0"/>
    <n v="22.5"/>
    <s v="RELEASED FOR SHIPMENT         "/>
    <n v="122.5"/>
    <x v="2"/>
    <s v="ACT"/>
    <x v="1"/>
  </r>
  <r>
    <s v="17/10/2015-23/10/2015"/>
    <x v="10"/>
    <x v="1"/>
    <x v="6"/>
    <x v="1"/>
    <s v="RKHA20D31W     "/>
    <x v="32"/>
    <d v="2015-10-29T00:00:00"/>
    <n v="25"/>
    <n v="40.380000000000003"/>
    <n v="1009.5000000000001"/>
    <s v="SHENZHEN CHINA                               "/>
    <s v="CELIA BETTY (EM)    "/>
    <n v="152766"/>
    <m/>
    <n v="92452"/>
    <n v="100"/>
    <n v="0"/>
    <n v="22.5"/>
    <s v="RELEASED FOR SHIPMENT         "/>
    <n v="122.5"/>
    <x v="2"/>
    <s v="ACT"/>
    <x v="1"/>
  </r>
  <r>
    <s v="17/10/2015-23/10/2015"/>
    <x v="10"/>
    <x v="1"/>
    <x v="6"/>
    <x v="1"/>
    <s v="T23WH2031CW    "/>
    <x v="32"/>
    <d v="2015-10-29T00:00:00"/>
    <n v="400"/>
    <n v="25.4"/>
    <n v="10160"/>
    <s v="SHENZHEN, CHINA                              "/>
    <s v="CELIA, BETTY (EM)   "/>
    <n v="152767"/>
    <m/>
    <n v="92453"/>
    <n v="200"/>
    <n v="0"/>
    <n v="22.5"/>
    <s v="RELEASED FOR SHIPMENT         "/>
    <n v="222.5"/>
    <x v="2"/>
    <s v="ACT"/>
    <x v="1"/>
  </r>
  <r>
    <s v="17/10/2015-23/10/2015"/>
    <x v="10"/>
    <x v="1"/>
    <x v="6"/>
    <x v="1"/>
    <s v="DM33-1246WAL   "/>
    <x v="33"/>
    <d v="2015-10-23T00:00:00"/>
    <n v="172"/>
    <n v="261.36"/>
    <n v="44953.920000000006"/>
    <s v="DONGGUAN, CHINA                              "/>
    <s v="JULIE (EM)          "/>
    <n v="152556"/>
    <m/>
    <n v="92454"/>
    <n v="224.8"/>
    <n v="0"/>
    <n v="40"/>
    <s v="RELEASED FOR SHIPMENT         "/>
    <n v="264.8"/>
    <x v="2"/>
    <s v="ACT"/>
    <x v="1"/>
  </r>
  <r>
    <s v="17/10/2015-23/10/2015"/>
    <x v="10"/>
    <x v="1"/>
    <x v="6"/>
    <x v="1"/>
    <s v="SAM-B-5000B&amp;T  "/>
    <x v="33"/>
    <d v="2015-10-27T00:00:00"/>
    <n v="178"/>
    <n v="293.14"/>
    <n v="52178.92"/>
    <s v="DONGGUAN CHINA                               "/>
    <s v="JULIE (EM)          "/>
    <n v="152671"/>
    <m/>
    <n v="92455"/>
    <n v="260.89999999999998"/>
    <n v="0"/>
    <n v="40"/>
    <s v="RELEASED FOR SHIPMENT         "/>
    <n v="300.89999999999998"/>
    <x v="2"/>
    <s v="ACT"/>
    <x v="1"/>
  </r>
  <r>
    <s v="17/10/2015-23/10/2015"/>
    <x v="10"/>
    <x v="1"/>
    <x v="6"/>
    <x v="1"/>
    <s v="SSE-E-1555G    "/>
    <x v="33"/>
    <d v="2015-10-28T00:00:00"/>
    <n v="176"/>
    <n v="241.01"/>
    <n v="42417.759999999995"/>
    <s v="DONGGUAN, CHINA                              "/>
    <s v="JULIE (EM)          "/>
    <n v="152714"/>
    <m/>
    <n v="92456"/>
    <n v="200"/>
    <n v="0"/>
    <n v="40"/>
    <s v="RELEASED FOR SHIPMENT         "/>
    <n v="240"/>
    <x v="2"/>
    <s v="ACT"/>
    <x v="1"/>
  </r>
  <r>
    <s v="17/10/2015-23/10/2015"/>
    <x v="10"/>
    <x v="1"/>
    <x v="6"/>
    <x v="1"/>
    <s v="CLIMA10ECL     "/>
    <x v="13"/>
    <d v="2015-10-24T00:00:00"/>
    <n v="3750"/>
    <n v="42.9"/>
    <n v="160875"/>
    <s v="CIXI, CHINA                                  "/>
    <s v="ALAN (CK)           "/>
    <n v="152578"/>
    <m/>
    <n v="92457"/>
    <n v="804.4"/>
    <n v="0"/>
    <n v="17.5"/>
    <s v="RELEASED FOR SHIPMENT         "/>
    <n v="821.9"/>
    <x v="2"/>
    <s v="ACT"/>
    <x v="1"/>
  </r>
  <r>
    <s v="17/10/2015-23/10/2015"/>
    <x v="10"/>
    <x v="1"/>
    <x v="6"/>
    <x v="1"/>
    <s v="CLIMA20ECL     "/>
    <x v="13"/>
    <d v="2015-10-24T00:00:00"/>
    <n v="50"/>
    <n v="56.2"/>
    <n v="2810"/>
    <s v="CIXI, CHINA                                  "/>
    <s v="PAUL (CK)           "/>
    <n v="152588"/>
    <m/>
    <n v="92458"/>
    <n v="100"/>
    <n v="0"/>
    <n v="17.5"/>
    <s v="RELEASED FOR SHIPMENT         "/>
    <n v="117.5"/>
    <x v="2"/>
    <s v="ACT"/>
    <x v="1"/>
  </r>
  <r>
    <s v="17/10/2015-23/10/2015"/>
    <x v="10"/>
    <x v="1"/>
    <x v="6"/>
    <x v="1"/>
    <s v="CLIMA15ECL     "/>
    <x v="13"/>
    <d v="2015-10-26T00:00:00"/>
    <n v="979"/>
    <n v="51.2"/>
    <n v="50124.800000000003"/>
    <s v="CIXI, CHINA                                  "/>
    <s v="ALAN (CK)           "/>
    <n v="152619"/>
    <m/>
    <n v="92459"/>
    <n v="250.6"/>
    <n v="0"/>
    <n v="35"/>
    <s v="RELEASED FOR SHIPMENT         "/>
    <n v="285.60000000000002"/>
    <x v="2"/>
    <s v="ACT"/>
    <x v="1"/>
  </r>
  <r>
    <s v="17/10/2015-23/10/2015"/>
    <x v="10"/>
    <x v="1"/>
    <x v="6"/>
    <x v="1"/>
    <s v="DLG1058 REV04  "/>
    <x v="14"/>
    <d v="2015-10-23T00:00:00"/>
    <n v="259"/>
    <n v="153.12"/>
    <n v="39658.080000000002"/>
    <s v="NINGBO, CHINA                                "/>
    <s v="ALAN JOYCE (EM)     "/>
    <n v="152560"/>
    <m/>
    <n v="92460"/>
    <n v="198.3"/>
    <n v="0"/>
    <n v="15"/>
    <s v="RELEASED FOR SHIPMENT         "/>
    <n v="213.3"/>
    <x v="2"/>
    <s v="ACT"/>
    <x v="1"/>
  </r>
  <r>
    <s v="17/10/2015-23/10/2015"/>
    <x v="10"/>
    <x v="1"/>
    <x v="6"/>
    <x v="1"/>
    <s v="DM25-E1055     "/>
    <x v="14"/>
    <d v="2015-10-24T00:00:00"/>
    <n v="100"/>
    <n v="164.12"/>
    <n v="16412"/>
    <s v="NINGBO, CHINA                                "/>
    <s v="JOYCE (CK)          "/>
    <n v="152586"/>
    <m/>
    <n v="92463"/>
    <n v="82.1"/>
    <n v="0"/>
    <n v="15"/>
    <s v="RELEASED FOR SHIPMENT         "/>
    <n v="97.1"/>
    <x v="2"/>
    <s v="ACT"/>
    <x v="1"/>
  </r>
  <r>
    <s v="17/10/2015-23/10/2015"/>
    <x v="10"/>
    <x v="1"/>
    <x v="6"/>
    <x v="1"/>
    <s v="DFP20-1268BW   "/>
    <x v="14"/>
    <d v="2015-10-26T00:00:00"/>
    <n v="152"/>
    <n v="161.18"/>
    <n v="24499.360000000001"/>
    <s v="NINGBO, CHINA                                "/>
    <s v="JOYCE (CK)          "/>
    <n v="152620"/>
    <m/>
    <n v="92464"/>
    <n v="122.5"/>
    <n v="0"/>
    <n v="15"/>
    <s v="RELEASED FOR SHIPMENT         "/>
    <n v="137.5"/>
    <x v="2"/>
    <s v="ACT"/>
    <x v="1"/>
  </r>
  <r>
    <s v="17/10/2015-23/10/2015"/>
    <x v="10"/>
    <x v="1"/>
    <x v="6"/>
    <x v="1"/>
    <s v="DF2600L        "/>
    <x v="14"/>
    <d v="2015-10-27T00:00:00"/>
    <n v="498"/>
    <n v="72.12"/>
    <n v="35915.760000000002"/>
    <s v="NINGBO, CHINA                                "/>
    <s v="PHONE, ALAN (CK)    "/>
    <n v="152657"/>
    <m/>
    <n v="92465"/>
    <n v="179.6"/>
    <n v="0"/>
    <n v="15"/>
    <s v="RELEASED FOR SHIPMENT         "/>
    <n v="194.6"/>
    <x v="2"/>
    <s v="ACT"/>
    <x v="1"/>
  </r>
  <r>
    <s v="17/10/2015-23/10/2015"/>
    <x v="10"/>
    <x v="1"/>
    <x v="6"/>
    <x v="1"/>
    <s v="BLF74          "/>
    <x v="14"/>
    <d v="2015-10-24T00:00:00"/>
    <n v="136"/>
    <n v="245.1"/>
    <n v="33333.599999999999"/>
    <s v="NINGBO, CHINA                                "/>
    <s v="PHONE, ZITA (CK)    "/>
    <n v="152688"/>
    <m/>
    <n v="92466"/>
    <n v="166.7"/>
    <n v="0"/>
    <n v="15"/>
    <s v="RELEASED FOR SHIPMENT         "/>
    <n v="181.7"/>
    <x v="2"/>
    <s v="ACT"/>
    <x v="1"/>
  </r>
  <r>
    <s v="17/10/2015-23/10/2015"/>
    <x v="10"/>
    <x v="1"/>
    <x v="6"/>
    <x v="1"/>
    <s v="DF2600L        "/>
    <x v="14"/>
    <d v="2015-10-28T00:00:00"/>
    <n v="498"/>
    <n v="72.12"/>
    <n v="35915.760000000002"/>
    <s v="NINGBO, CHINA                                "/>
    <s v="SIMON, JODIE (CK)   "/>
    <n v="152699"/>
    <m/>
    <n v="92467"/>
    <n v="179.6"/>
    <n v="0"/>
    <n v="15"/>
    <s v="RELEASED FOR SHIPMENT         "/>
    <n v="194.6"/>
    <x v="2"/>
    <s v="ACT"/>
    <x v="1"/>
  </r>
  <r>
    <s v="17/10/2015-23/10/2015"/>
    <x v="10"/>
    <x v="1"/>
    <x v="6"/>
    <x v="1"/>
    <s v="DFP25M-1495EA  "/>
    <x v="14"/>
    <d v="2015-10-28T00:00:00"/>
    <n v="117"/>
    <n v="248.54"/>
    <n v="29079.18"/>
    <s v="NINGBO, CHINA                                "/>
    <s v="JOYCE (CK)          "/>
    <n v="152701"/>
    <m/>
    <n v="92468"/>
    <n v="145.4"/>
    <n v="0"/>
    <n v="15"/>
    <s v="REJECTED FOR SHIPMENT         "/>
    <n v="160.4"/>
    <x v="2"/>
    <s v="ACT"/>
    <x v="1"/>
  </r>
  <r>
    <s v="17/10/2015-23/10/2015"/>
    <x v="10"/>
    <x v="1"/>
    <x v="6"/>
    <x v="1"/>
    <s v="BF39DXP REV    "/>
    <x v="14"/>
    <d v="2015-10-29T00:00:00"/>
    <n v="185"/>
    <n v="136.58000000000001"/>
    <n v="25267.300000000003"/>
    <s v="NINGBO, CHINA                                "/>
    <s v="PHONE, ZITA (CK)    "/>
    <n v="152754"/>
    <m/>
    <n v="92469"/>
    <n v="126.3"/>
    <n v="0"/>
    <n v="15"/>
    <s v="RELEASED FOR SHIPMENT         "/>
    <n v="141.30000000000001"/>
    <x v="2"/>
    <s v="ACT"/>
    <x v="1"/>
  </r>
  <r>
    <s v="17/10/2015-23/10/2015"/>
    <x v="10"/>
    <x v="1"/>
    <x v="6"/>
    <x v="1"/>
    <s v="DWF3651B       "/>
    <x v="14"/>
    <d v="2015-10-30T00:00:00"/>
    <n v="384"/>
    <n v="110.44"/>
    <n v="42408.959999999999"/>
    <s v="NING BO, CHINA                               "/>
    <s v="JOYCE, ALAN (CK)    "/>
    <n v="152784"/>
    <m/>
    <n v="92470"/>
    <n v="212"/>
    <n v="0"/>
    <n v="15"/>
    <s v="RELEASED FOR SHIPMENT         "/>
    <n v="227"/>
    <x v="2"/>
    <s v="ACT"/>
    <x v="1"/>
  </r>
  <r>
    <s v="17/10/2015-23/10/2015"/>
    <x v="10"/>
    <x v="1"/>
    <x v="6"/>
    <x v="1"/>
    <s v="DFI2310        "/>
    <x v="14"/>
    <d v="2015-10-31T00:00:00"/>
    <n v="1000"/>
    <n v="77.02"/>
    <n v="77020"/>
    <s v="NING BO, CHINA                               "/>
    <s v="ZITA, JODIE (CK)    "/>
    <n v="152807"/>
    <m/>
    <n v="92471"/>
    <n v="385.1"/>
    <n v="0"/>
    <n v="15"/>
    <s v="PENDING BUYER'S DECISION      "/>
    <n v="400.1"/>
    <x v="2"/>
    <s v="ACT"/>
    <x v="1"/>
  </r>
  <r>
    <s v="10/10/2015-16/10/2015"/>
    <x v="8"/>
    <x v="1"/>
    <x v="6"/>
    <x v="1"/>
    <s v="TM-5002        "/>
    <x v="27"/>
    <d v="2015-10-13T00:00:00"/>
    <n v="1266"/>
    <n v="20.079999999999998"/>
    <n v="25421.279999999999"/>
    <s v="SHUNDE, CHINA                                "/>
    <s v="LUCY (EM)           "/>
    <n v="152218"/>
    <m/>
    <n v="91995"/>
    <n v="200"/>
    <n v="0"/>
    <n v="15"/>
    <s v="PENDING BUYER'S DECISION"/>
    <n v="215"/>
    <x v="1"/>
    <s v="ACT"/>
    <x v="1"/>
  </r>
  <r>
    <s v="10/10/2015-16/10/2015"/>
    <x v="8"/>
    <x v="1"/>
    <x v="6"/>
    <x v="1"/>
    <s v="20990130       "/>
    <x v="25"/>
    <d v="2015-10-12T00:00:00"/>
    <n v="80"/>
    <n v="298.35000000000002"/>
    <n v="23868"/>
    <s v="TIAN JIN, CHINA                              "/>
    <s v="JODIE (CK)          "/>
    <n v="152196"/>
    <m/>
    <n v="91996"/>
    <n v="119"/>
    <n v="0"/>
    <n v="25"/>
    <s v="RELEASED FOR SHIPMENT         "/>
    <n v="144"/>
    <x v="1"/>
    <s v="ACT"/>
    <x v="1"/>
  </r>
  <r>
    <s v="10/10/2015-16/10/2015"/>
    <x v="8"/>
    <x v="1"/>
    <x v="6"/>
    <x v="1"/>
    <s v="20990115       "/>
    <x v="25"/>
    <d v="2015-10-12T00:00:00"/>
    <n v="80"/>
    <n v="269.57"/>
    <n v="21565.599999999999"/>
    <s v="TIAN JIN, CHINA                              "/>
    <s v="JODIE (CK)          "/>
    <n v="152197"/>
    <m/>
    <n v="91997"/>
    <n v="107.8"/>
    <n v="0"/>
    <n v="25"/>
    <s v="RELEASED FOR SHIPMENT         "/>
    <n v="132.80000000000001"/>
    <x v="1"/>
    <s v="ACT"/>
    <x v="1"/>
  </r>
  <r>
    <s v="24/10/2015-31/10/2015"/>
    <x v="8"/>
    <x v="1"/>
    <x v="6"/>
    <x v="1"/>
    <s v="20990175       "/>
    <x v="66"/>
    <d v="2015-10-23T00:00:00"/>
    <n v="75"/>
    <n v="170"/>
    <n v="12750"/>
    <s v="QINGDAO, CHINA                               "/>
    <s v="ANDY (EM)           "/>
    <n v="152568"/>
    <m/>
    <n v="92386"/>
    <n v="100"/>
    <n v="22.5"/>
    <n v="10"/>
    <s v="RELEASED FOR SHIPMENT         "/>
    <n v="132.5"/>
    <x v="1"/>
    <s v="ACT"/>
    <x v="1"/>
  </r>
  <r>
    <s v="24/10/2015-31/10/2015"/>
    <x v="8"/>
    <x v="1"/>
    <x v="6"/>
    <x v="1"/>
    <s v="20990128       "/>
    <x v="66"/>
    <d v="2015-10-23T00:00:00"/>
    <n v="75"/>
    <n v="170"/>
    <n v="12750"/>
    <s v="QINGDAO, CHINA                               "/>
    <s v="ANDY (EM)           "/>
    <n v="152569"/>
    <m/>
    <n v="92387"/>
    <n v="100"/>
    <n v="22.5"/>
    <n v="10"/>
    <s v="RELEASED FOR SHIPMENT         "/>
    <n v="132.5"/>
    <x v="1"/>
    <s v="ACT"/>
    <x v="1"/>
  </r>
  <r>
    <s v="24/10/2015-31/10/2015"/>
    <x v="8"/>
    <x v="1"/>
    <x v="6"/>
    <x v="1"/>
    <s v="20990136       "/>
    <x v="66"/>
    <d v="2015-10-24T00:00:00"/>
    <n v="120"/>
    <n v="115.6"/>
    <n v="13872"/>
    <s v="QINGDAO, CHINA                               "/>
    <s v="ANDY (CK)           "/>
    <n v="152583"/>
    <m/>
    <n v="92388"/>
    <n v="100"/>
    <n v="22.5"/>
    <n v="10"/>
    <s v="RELEASED FOR SHIPMENT         "/>
    <n v="132.5"/>
    <x v="1"/>
    <s v="ACT"/>
    <x v="1"/>
  </r>
  <r>
    <s v="24/10/2015-31/10/2015"/>
    <x v="8"/>
    <x v="1"/>
    <x v="6"/>
    <x v="1"/>
    <s v="20990147       "/>
    <x v="66"/>
    <d v="2015-10-24T00:00:00"/>
    <n v="84"/>
    <n v="217"/>
    <n v="18228"/>
    <s v="QING DAO, CHINA                              "/>
    <s v="ANDY (CK)           "/>
    <n v="152587"/>
    <m/>
    <n v="92389"/>
    <n v="100"/>
    <n v="22.5"/>
    <n v="10"/>
    <s v="RELEASED FOR SHIPMENT         "/>
    <n v="132.5"/>
    <x v="1"/>
    <s v="ACT"/>
    <x v="1"/>
  </r>
  <r>
    <s v="10/10/2015-16/10/2015"/>
    <x v="6"/>
    <x v="1"/>
    <x v="6"/>
    <x v="1"/>
    <s v="01/69457/0     "/>
    <x v="25"/>
    <d v="2015-10-15T00:00:00"/>
    <n v="84"/>
    <n v="28.76"/>
    <n v="2415.84"/>
    <s v="TIAN JIN, CHINA                              "/>
    <s v="JODIE (CK)          "/>
    <n v="152302"/>
    <m/>
    <n v="92019"/>
    <n v="100"/>
    <n v="0"/>
    <n v="25"/>
    <s v="RELEASED FOR SHIPMENT         "/>
    <n v="125"/>
    <x v="2"/>
    <s v="ACT"/>
    <x v="1"/>
  </r>
  <r>
    <s v="10/10/2015-16/10/2015"/>
    <x v="6"/>
    <x v="1"/>
    <x v="6"/>
    <x v="1"/>
    <s v="01/69090/4     "/>
    <x v="25"/>
    <d v="2015-10-15T00:00:00"/>
    <n v="90"/>
    <n v="23.54"/>
    <n v="2118.6"/>
    <s v="TIAN JIN, CHINA                              "/>
    <s v="JODIE (CK)          "/>
    <n v="152303"/>
    <m/>
    <n v="92020"/>
    <n v="100"/>
    <n v="0"/>
    <n v="25"/>
    <s v="RELEASED FOR SHIPMENT         "/>
    <n v="125"/>
    <x v="2"/>
    <s v="ACT"/>
    <x v="1"/>
  </r>
  <r>
    <s v="10/10/2015-16/10/2015"/>
    <x v="6"/>
    <x v="1"/>
    <x v="6"/>
    <x v="1"/>
    <s v="SHTTH1         "/>
    <x v="26"/>
    <d v="2015-10-10T00:00:00"/>
    <n v="1008"/>
    <n v="6.77"/>
    <n v="6824.16"/>
    <s v="DONGGUAN, CHINA                              "/>
    <s v="ANN, FIONA (EM)     "/>
    <n v="152130"/>
    <m/>
    <n v="92021"/>
    <n v="200"/>
    <n v="0"/>
    <n v="30"/>
    <s v="RELEASED FOR SHIPMENT         "/>
    <n v="230"/>
    <x v="2"/>
    <s v="ACT"/>
    <x v="1"/>
  </r>
  <r>
    <s v="10/10/2015-16/10/2015"/>
    <x v="6"/>
    <x v="1"/>
    <x v="6"/>
    <x v="1"/>
    <s v="ECOT1FT        "/>
    <x v="26"/>
    <d v="2015-10-10T00:00:00"/>
    <n v="608"/>
    <n v="6.77"/>
    <n v="4116.16"/>
    <s v="DONGGUAN, CHINA                              "/>
    <s v="CELIA, BETTY (EM)   "/>
    <n v="152132"/>
    <m/>
    <n v="92022"/>
    <n v="200"/>
    <n v="0"/>
    <n v="30"/>
    <s v="RELEASED FOR SHIPMENT         "/>
    <n v="230"/>
    <x v="2"/>
    <s v="ACT"/>
    <x v="1"/>
  </r>
  <r>
    <s v="10/10/2015-16/10/2015"/>
    <x v="6"/>
    <x v="1"/>
    <x v="6"/>
    <x v="1"/>
    <s v="ECOT4FT        "/>
    <x v="26"/>
    <d v="2015-10-12T00:00:00"/>
    <n v="704"/>
    <n v="10.82"/>
    <n v="7617.2800000000007"/>
    <s v="DONGGUAN, CHINA                              "/>
    <s v="FIONA (EM)          "/>
    <n v="152201"/>
    <m/>
    <n v="92023"/>
    <n v="200"/>
    <n v="0"/>
    <n v="15"/>
    <s v="RELEASED FOR SHIPMENT         "/>
    <n v="215"/>
    <x v="2"/>
    <s v="ACT"/>
    <x v="1"/>
  </r>
  <r>
    <s v="10/10/2015-16/10/2015"/>
    <x v="6"/>
    <x v="1"/>
    <x v="6"/>
    <x v="1"/>
    <s v="ECOT6FT        "/>
    <x v="26"/>
    <d v="2015-10-12T00:00:00"/>
    <n v="504"/>
    <n v="13.58"/>
    <n v="6844.32"/>
    <s v="DONGGUAN, CHINA                              "/>
    <s v="TINA, FIONA (EM)    "/>
    <n v="152202"/>
    <m/>
    <n v="92024"/>
    <n v="200"/>
    <n v="0"/>
    <n v="15"/>
    <s v="RELEASED FOR SHIPMENT         "/>
    <n v="215"/>
    <x v="2"/>
    <s v="ACT"/>
    <x v="1"/>
  </r>
  <r>
    <s v="10/10/2015-16/10/2015"/>
    <x v="6"/>
    <x v="1"/>
    <x v="6"/>
    <x v="1"/>
    <s v="WWTH2FT        "/>
    <x v="26"/>
    <d v="2015-10-12T00:00:00"/>
    <n v="804"/>
    <n v="8.2100000000000009"/>
    <n v="6600.8400000000011"/>
    <s v="DONGGUAN, CHINA                              "/>
    <s v="PAUL (EM)           "/>
    <n v="152204"/>
    <m/>
    <n v="92025"/>
    <n v="200"/>
    <n v="0"/>
    <n v="15"/>
    <s v="RELEASED FOR SHIPMENT         "/>
    <n v="215"/>
    <x v="2"/>
    <s v="ACT"/>
    <x v="1"/>
  </r>
  <r>
    <s v="17/10/2015-23/10/2015"/>
    <x v="6"/>
    <x v="1"/>
    <x v="6"/>
    <x v="1"/>
    <s v="01/69457/0     "/>
    <x v="25"/>
    <d v="2015-10-16T00:00:00"/>
    <n v="168"/>
    <n v="28.76"/>
    <n v="4831.68"/>
    <s v="TIANJIN, CHINA                               "/>
    <s v="JODIE (CK)          "/>
    <n v="152347"/>
    <m/>
    <n v="92205"/>
    <n v="100"/>
    <n v="0"/>
    <n v="25"/>
    <s v="RELEASED FOR SHIPMENT         "/>
    <n v="125"/>
    <x v="2"/>
    <s v="ACT"/>
    <x v="1"/>
  </r>
  <r>
    <s v="17/10/2015-23/10/2015"/>
    <x v="6"/>
    <x v="1"/>
    <x v="6"/>
    <x v="1"/>
    <s v="01/69090/4     "/>
    <x v="25"/>
    <d v="2015-10-16T00:00:00"/>
    <n v="90"/>
    <n v="23.54"/>
    <n v="2118.6"/>
    <s v="TIANJIN, CHINA                               "/>
    <s v="JODIE (CK)          "/>
    <n v="152348"/>
    <m/>
    <n v="92206"/>
    <n v="100"/>
    <n v="0"/>
    <n v="25"/>
    <s v="RELEASED FOR SHIPMENT         "/>
    <n v="125"/>
    <x v="2"/>
    <s v="ACT"/>
    <x v="1"/>
  </r>
  <r>
    <s v="17/10/2015-23/10/2015"/>
    <x v="6"/>
    <x v="1"/>
    <x v="6"/>
    <x v="1"/>
    <s v="01/69090/3     "/>
    <x v="25"/>
    <d v="2015-10-16T00:00:00"/>
    <n v="180"/>
    <n v="21.18"/>
    <n v="3812.4"/>
    <s v="TIANJIN, CHINA                               "/>
    <s v="JODIE (CK)          "/>
    <n v="152349"/>
    <m/>
    <n v="92207"/>
    <n v="100"/>
    <n v="0"/>
    <n v="25"/>
    <s v="RELEASED FOR SHIPMENT         "/>
    <n v="125"/>
    <x v="2"/>
    <s v="ACT"/>
    <x v="1"/>
  </r>
  <r>
    <s v="17/10/2015-23/10/2015"/>
    <x v="6"/>
    <x v="1"/>
    <x v="6"/>
    <x v="1"/>
    <s v="01/69090/2     "/>
    <x v="25"/>
    <d v="2015-10-16T00:00:00"/>
    <n v="180"/>
    <n v="24.61"/>
    <n v="4429.8"/>
    <s v="TIANJIN, CHINA                               "/>
    <s v="JODIE (CK)          "/>
    <n v="152350"/>
    <m/>
    <n v="92208"/>
    <n v="100"/>
    <n v="0"/>
    <n v="25"/>
    <s v="RELEASED FOR SHIPMENT         "/>
    <n v="125"/>
    <x v="2"/>
    <s v="ACT"/>
    <x v="1"/>
  </r>
  <r>
    <s v="17/10/2015-23/10/2015"/>
    <x v="6"/>
    <x v="1"/>
    <x v="6"/>
    <x v="1"/>
    <s v="01/69090/0     "/>
    <x v="25"/>
    <d v="2015-10-19T00:00:00"/>
    <n v="270"/>
    <n v="14.23"/>
    <n v="3842.1"/>
    <s v="TIANJIN, CHINA                               "/>
    <s v="JODIE (EM)          "/>
    <n v="152396"/>
    <m/>
    <n v="92209"/>
    <n v="100"/>
    <n v="0"/>
    <n v="25"/>
    <s v="RELEASED FOR SHIPMENT         "/>
    <n v="125"/>
    <x v="2"/>
    <s v="ACT"/>
    <x v="1"/>
  </r>
  <r>
    <s v="17/10/2015-23/10/2015"/>
    <x v="6"/>
    <x v="1"/>
    <x v="6"/>
    <x v="1"/>
    <s v="01/69090/4     "/>
    <x v="25"/>
    <d v="2015-10-19T00:00:00"/>
    <n v="270"/>
    <n v="23.54"/>
    <n v="6355.8"/>
    <s v="TIANJIN, CHINA                               "/>
    <s v="JODIE (EM)          "/>
    <n v="152397"/>
    <m/>
    <n v="92210"/>
    <n v="100"/>
    <n v="0"/>
    <n v="25"/>
    <s v="RELEASED FOR SHIPMENT         "/>
    <n v="125"/>
    <x v="2"/>
    <s v="ACT"/>
    <x v="1"/>
  </r>
  <r>
    <s v="17/10/2015-23/10/2015"/>
    <x v="5"/>
    <x v="1"/>
    <x v="6"/>
    <x v="1"/>
    <s v="CLIMA801LS     "/>
    <x v="37"/>
    <d v="2015-10-16T00:00:00"/>
    <n v="132"/>
    <n v="99.9"/>
    <n v="13186.800000000001"/>
    <s v="ZHUHAI, CHINA                                "/>
    <s v="LOUISA              "/>
    <n v="152354"/>
    <m/>
    <n v="92172"/>
    <n v="200"/>
    <n v="0"/>
    <n v="50"/>
    <s v="RELEASED FOR SHIPMENT         "/>
    <n v="250"/>
    <x v="1"/>
    <s v="ACT"/>
    <x v="1"/>
  </r>
  <r>
    <s v="24/10/2015-31/10/2015"/>
    <x v="4"/>
    <x v="1"/>
    <x v="6"/>
    <x v="1"/>
    <s v="CS4C           "/>
    <x v="24"/>
    <d v="2015-10-27T00:00:00"/>
    <n v="654"/>
    <n v="54.75"/>
    <n v="35806.5"/>
    <s v="SUZHOU, CHINA                                "/>
    <s v="AMY (CK)            "/>
    <n v="152661"/>
    <m/>
    <n v="92390"/>
    <n v="200"/>
    <n v="0"/>
    <n v="22.5"/>
    <s v="RELEASED FOR SHIPMENT         "/>
    <n v="222.5"/>
    <x v="1"/>
    <s v="ACT"/>
    <x v="1"/>
  </r>
  <r>
    <s v="24/10/2015-31/10/2015"/>
    <x v="4"/>
    <x v="1"/>
    <x v="6"/>
    <x v="1"/>
    <s v="CS3            "/>
    <x v="24"/>
    <d v="2015-10-27T00:00:00"/>
    <n v="620"/>
    <n v="30.48"/>
    <n v="18897.599999999999"/>
    <s v="SUZHOU, CHINA                                "/>
    <s v="PERRY (CK)          "/>
    <n v="152662"/>
    <m/>
    <n v="92391"/>
    <n v="200"/>
    <n v="0"/>
    <n v="22.5"/>
    <s v="RELEASED FOR SHIPMENT         "/>
    <n v="222.5"/>
    <x v="1"/>
    <s v="ACT"/>
    <x v="1"/>
  </r>
  <r>
    <s v="24/10/2015-31/10/2015"/>
    <x v="4"/>
    <x v="1"/>
    <x v="6"/>
    <x v="1"/>
    <s v="CS3C           "/>
    <x v="24"/>
    <d v="2015-10-27T00:00:00"/>
    <n v="638"/>
    <n v="38.75"/>
    <n v="24722.5"/>
    <s v="SU ZHOU, CHINA                               "/>
    <s v="PERRY (CK)          "/>
    <n v="152696"/>
    <m/>
    <n v="92392"/>
    <n v="200"/>
    <n v="0"/>
    <n v="45"/>
    <s v="RELEASED FOR SHIPMENT         "/>
    <n v="245"/>
    <x v="1"/>
    <s v="ACT"/>
    <x v="1"/>
  </r>
  <r>
    <s v="03/10/2015-09/10/2015"/>
    <x v="3"/>
    <x v="3"/>
    <x v="6"/>
    <x v="1"/>
    <s v="TF55153W       "/>
    <x v="20"/>
    <d v="2015-10-08T00:00:00"/>
    <n v="109"/>
    <n v="0"/>
    <n v="0"/>
    <s v="CIXI, CHINA                                  "/>
    <s v="PHONE (CK)          "/>
    <n v="152055"/>
    <m/>
    <n v="91929"/>
    <n v="200"/>
    <n v="0"/>
    <n v="35"/>
    <s v="REPORT OF SURVEY              "/>
    <n v="235"/>
    <x v="1"/>
    <s v="ACT"/>
    <x v="1"/>
  </r>
  <r>
    <s v="03/10/2015-09/10/2015"/>
    <x v="3"/>
    <x v="1"/>
    <x v="6"/>
    <x v="1"/>
    <s v="CF300LW        "/>
    <x v="18"/>
    <d v="2015-10-08T00:00:00"/>
    <n v="96"/>
    <n v="158"/>
    <n v="15168"/>
    <s v="QINGDAO, CHINA                               "/>
    <s v="ANDY (CK)           "/>
    <n v="152049"/>
    <m/>
    <n v="91930"/>
    <n v="100"/>
    <n v="22.5"/>
    <n v="270"/>
    <s v="RELEASED FOR SHIPMENT         "/>
    <n v="392.5"/>
    <x v="1"/>
    <s v="ACT"/>
    <x v="1"/>
  </r>
  <r>
    <s v="03/10/2015-09/10/2015"/>
    <x v="3"/>
    <x v="1"/>
    <x v="6"/>
    <x v="1"/>
    <s v="CF200LW        "/>
    <x v="18"/>
    <d v="2015-10-08T00:00:00"/>
    <n v="135"/>
    <n v="117"/>
    <n v="15795"/>
    <s v="QINGDAO, CHINA                               "/>
    <s v="ANDY (CK)           "/>
    <n v="152051"/>
    <m/>
    <n v="91931"/>
    <n v="100"/>
    <n v="22.5"/>
    <n v="10"/>
    <s v="RELEASED FOR SHIPMENT         "/>
    <n v="132.5"/>
    <x v="1"/>
    <s v="ACT"/>
    <x v="1"/>
  </r>
  <r>
    <s v="03/10/2015-09/10/2015"/>
    <x v="3"/>
    <x v="1"/>
    <x v="6"/>
    <x v="1"/>
    <s v="BEL BTL177     "/>
    <x v="68"/>
    <d v="2015-10-07T00:00:00"/>
    <n v="55"/>
    <n v="216"/>
    <n v="11880"/>
    <s v="QINGDAO, CHINA                               "/>
    <s v="ANDY (EM)           "/>
    <n v="152028"/>
    <m/>
    <n v="91932"/>
    <n v="100"/>
    <n v="45"/>
    <n v="10"/>
    <s v="RELEASED FOR SHIPMENT         "/>
    <n v="155"/>
    <x v="1"/>
    <s v="ACT"/>
    <x v="1"/>
  </r>
  <r>
    <s v="03/10/2015-09/10/2015"/>
    <x v="3"/>
    <x v="1"/>
    <x v="6"/>
    <x v="1"/>
    <s v="BEL BTF177     "/>
    <x v="68"/>
    <d v="2015-10-07T00:00:00"/>
    <n v="50"/>
    <n v="237"/>
    <n v="11850"/>
    <s v="QINGDAO, CHINA                               "/>
    <s v="ANDY (CK)           "/>
    <n v="152031"/>
    <m/>
    <n v="91933"/>
    <n v="100"/>
    <n v="45"/>
    <n v="10"/>
    <s v="RELEASED FOR SHIPMENT         "/>
    <n v="155"/>
    <x v="1"/>
    <s v="ACT"/>
    <x v="1"/>
  </r>
  <r>
    <s v="10/10/2015-16/10/2015"/>
    <x v="3"/>
    <x v="1"/>
    <x v="6"/>
    <x v="1"/>
    <s v="444442853      "/>
    <x v="23"/>
    <d v="2015-10-15T00:00:00"/>
    <n v="40"/>
    <n v="104.71"/>
    <n v="4188.3999999999996"/>
    <s v="SHUNDE, CHINA                                "/>
    <s v="RICA, KIKI (EM)     "/>
    <n v="152309"/>
    <m/>
    <n v="91999"/>
    <n v="100"/>
    <n v="0"/>
    <n v="17.5"/>
    <s v="REPORT OF SURVEY              "/>
    <n v="117.5"/>
    <x v="1"/>
    <s v="ACT"/>
    <x v="1"/>
  </r>
  <r>
    <s v="10/10/2015-16/10/2015"/>
    <x v="3"/>
    <x v="1"/>
    <x v="6"/>
    <x v="1"/>
    <s v="444442856      "/>
    <x v="23"/>
    <d v="2015-10-15T00:00:00"/>
    <n v="20"/>
    <n v="102.25"/>
    <n v="2045"/>
    <s v="SHUNDE, CHINA                                "/>
    <s v="RICA,KIKI (EM)      "/>
    <n v="152310"/>
    <m/>
    <n v="92000"/>
    <n v="100"/>
    <n v="0"/>
    <n v="17.5"/>
    <s v="REPORT OF SURVEY              "/>
    <n v="117.5"/>
    <x v="1"/>
    <s v="ACT"/>
    <x v="1"/>
  </r>
  <r>
    <s v="10/10/2015-16/10/2015"/>
    <x v="3"/>
    <x v="1"/>
    <x v="6"/>
    <x v="1"/>
    <s v="TU55144W       "/>
    <x v="17"/>
    <d v="2015-10-12T00:00:00"/>
    <n v="112"/>
    <n v="133.4"/>
    <n v="14940.800000000001"/>
    <s v="NANSHA, CHINA                                "/>
    <s v="LUCY, ANNIE (EM)    "/>
    <n v="152200"/>
    <m/>
    <n v="92001"/>
    <n v="200"/>
    <n v="0"/>
    <n v="60"/>
    <s v="REPORT OF SURVEY              "/>
    <n v="260"/>
    <x v="1"/>
    <s v="ACT"/>
    <x v="1"/>
  </r>
  <r>
    <s v="10/10/2015-16/10/2015"/>
    <x v="3"/>
    <x v="3"/>
    <x v="6"/>
    <x v="1"/>
    <s v="TU55144W       "/>
    <x v="17"/>
    <d v="2015-10-13T00:00:00"/>
    <n v="112"/>
    <n v="0"/>
    <n v="0"/>
    <s v="NANSHA, CHINA                                "/>
    <s v="JASON (EM)          "/>
    <n v="152219"/>
    <m/>
    <n v="92002"/>
    <n v="200"/>
    <n v="0"/>
    <n v="60"/>
    <s v="REPORT OF SURVEY              "/>
    <n v="260"/>
    <x v="1"/>
    <s v="ACT"/>
    <x v="1"/>
  </r>
  <r>
    <s v="10/10/2015-16/10/2015"/>
    <x v="3"/>
    <x v="3"/>
    <x v="6"/>
    <x v="1"/>
    <s v="TU55144W       "/>
    <x v="17"/>
    <d v="2015-10-14T00:00:00"/>
    <n v="112"/>
    <n v="0"/>
    <n v="0"/>
    <s v="NANSHA, CHINA                                "/>
    <s v="JASON (EM)          "/>
    <n v="152271"/>
    <m/>
    <n v="92003"/>
    <n v="200"/>
    <n v="0"/>
    <n v="60"/>
    <s v="REPORT OF SURVEY              "/>
    <n v="260"/>
    <x v="1"/>
    <s v="ACT"/>
    <x v="1"/>
  </r>
  <r>
    <s v="10/10/2015-16/10/2015"/>
    <x v="3"/>
    <x v="3"/>
    <x v="6"/>
    <x v="1"/>
    <s v="R5010W         "/>
    <x v="17"/>
    <d v="2015-10-09T00:00:00"/>
    <n v="264"/>
    <n v="0"/>
    <n v="0"/>
    <s v="HEFEI, CHINA                                 "/>
    <s v="JERRY (EM)          "/>
    <n v="152125"/>
    <m/>
    <n v="92004"/>
    <n v="200"/>
    <n v="0"/>
    <n v="25"/>
    <s v="REPORT OF SURVEY              "/>
    <n v="225"/>
    <x v="1"/>
    <s v="ACT"/>
    <x v="1"/>
  </r>
  <r>
    <s v="10/10/2015-16/10/2015"/>
    <x v="3"/>
    <x v="3"/>
    <x v="6"/>
    <x v="1"/>
    <s v="TF55142W       "/>
    <x v="17"/>
    <d v="2015-10-13T00:00:00"/>
    <n v="108"/>
    <n v="0"/>
    <n v="0"/>
    <s v="HE FEI, CHINA                                "/>
    <s v="JESSICA (CK)        "/>
    <n v="152224"/>
    <m/>
    <n v="92005"/>
    <n v="200"/>
    <n v="0"/>
    <n v="25"/>
    <s v="RELEASED FOR SHIPMENT         "/>
    <n v="225"/>
    <x v="1"/>
    <s v="ACT"/>
    <x v="1"/>
  </r>
  <r>
    <s v="10/10/2015-16/10/2015"/>
    <x v="3"/>
    <x v="3"/>
    <x v="6"/>
    <x v="1"/>
    <s v="COMFF5015WHT   "/>
    <x v="17"/>
    <d v="2015-10-14T00:00:00"/>
    <n v="111"/>
    <n v="0"/>
    <n v="0"/>
    <s v="HE FEI, CHINA                                "/>
    <s v="CORY (CK)           "/>
    <n v="152279"/>
    <m/>
    <n v="92006"/>
    <n v="200"/>
    <n v="0"/>
    <n v="25"/>
    <s v="REPORT OF SURVEY              "/>
    <n v="225"/>
    <x v="1"/>
    <s v="ACT"/>
    <x v="1"/>
  </r>
  <r>
    <s v="10/10/2015-16/10/2015"/>
    <x v="3"/>
    <x v="3"/>
    <x v="6"/>
    <x v="1"/>
    <s v="INT50FF        "/>
    <x v="20"/>
    <d v="2015-10-13T00:00:00"/>
    <n v="108"/>
    <n v="0"/>
    <n v="0"/>
    <s v="HEFEI, CHINA                                 "/>
    <s v="CORY (EM)           "/>
    <n v="152220"/>
    <m/>
    <n v="92007"/>
    <n v="200"/>
    <n v="0"/>
    <n v="25"/>
    <s v="REPORT OF SURVEY              "/>
    <n v="225"/>
    <x v="1"/>
    <s v="ACT"/>
    <x v="1"/>
  </r>
  <r>
    <s v="10/10/2015-16/10/2015"/>
    <x v="3"/>
    <x v="1"/>
    <x v="6"/>
    <x v="1"/>
    <s v="R50263W        "/>
    <x v="20"/>
    <d v="2015-10-14T00:00:00"/>
    <n v="548"/>
    <n v="73"/>
    <n v="40004"/>
    <s v="CIXI, CHINA                                  "/>
    <s v="SIMON, PHONE (CK)   "/>
    <n v="152274"/>
    <m/>
    <n v="92008"/>
    <n v="200"/>
    <n v="0"/>
    <n v="35"/>
    <s v="RELEASED FOR SHIPMENT         "/>
    <n v="235"/>
    <x v="1"/>
    <s v="ACT"/>
    <x v="1"/>
  </r>
  <r>
    <s v="10/10/2015-16/10/2015"/>
    <x v="3"/>
    <x v="1"/>
    <x v="6"/>
    <x v="1"/>
    <s v="L50263W        "/>
    <x v="20"/>
    <d v="2015-10-15T00:00:00"/>
    <n v="274"/>
    <n v="72"/>
    <n v="19728"/>
    <s v="CIXI, CHINA                                  "/>
    <s v="SIMON, PHONE (CK)   "/>
    <n v="152318"/>
    <m/>
    <n v="92009"/>
    <n v="200"/>
    <n v="0"/>
    <n v="35"/>
    <s v="RELEASED FOR SHIPMENT         "/>
    <n v="235"/>
    <x v="1"/>
    <s v="ACT"/>
    <x v="1"/>
  </r>
  <r>
    <s v="10/10/2015-16/10/2015"/>
    <x v="3"/>
    <x v="3"/>
    <x v="6"/>
    <x v="1"/>
    <s v="CF300LW        "/>
    <x v="18"/>
    <d v="2015-10-10T00:00:00"/>
    <n v="96"/>
    <n v="0"/>
    <n v="0"/>
    <s v="QING DAO, CHINA                              "/>
    <s v="ANDY (CK)           "/>
    <n v="152139"/>
    <m/>
    <n v="92010"/>
    <n v="200"/>
    <n v="45"/>
    <n v="280"/>
    <s v="RELEASED FOR SHIPMENT         "/>
    <n v="525"/>
    <x v="1"/>
    <s v="ACT"/>
    <x v="1"/>
  </r>
  <r>
    <s v="10/10/2015-16/10/2015"/>
    <x v="3"/>
    <x v="1"/>
    <x v="6"/>
    <x v="1"/>
    <s v="CF100LW        "/>
    <x v="18"/>
    <d v="2015-10-16T00:00:00"/>
    <n v="212"/>
    <n v="89"/>
    <n v="18868"/>
    <s v="QING DAO, CHINA                              "/>
    <s v="PAUL (CK)           "/>
    <n v="152335"/>
    <m/>
    <n v="92011"/>
    <n v="200"/>
    <n v="0"/>
    <n v="65"/>
    <s v="ACCEPTED BY BUYER             "/>
    <n v="265"/>
    <x v="1"/>
    <s v="ACT"/>
    <x v="1"/>
  </r>
  <r>
    <s v="17/10/2015-23/10/2015"/>
    <x v="3"/>
    <x v="1"/>
    <x v="6"/>
    <x v="1"/>
    <s v="444442857      "/>
    <x v="23"/>
    <d v="2015-10-16T00:00:00"/>
    <n v="30"/>
    <n v="79.599999999999994"/>
    <n v="2388"/>
    <s v="SHUNDE, CHINA                                "/>
    <s v="RICA, KIKI (CK)     "/>
    <n v="152341"/>
    <m/>
    <n v="92173"/>
    <n v="100"/>
    <n v="0"/>
    <n v="17.5"/>
    <s v="RELEASED FOR SHIPMENT         "/>
    <n v="117.5"/>
    <x v="1"/>
    <s v="ACT"/>
    <x v="1"/>
  </r>
  <r>
    <s v="17/10/2015-23/10/2015"/>
    <x v="3"/>
    <x v="1"/>
    <x v="6"/>
    <x v="1"/>
    <s v="444442836      "/>
    <x v="23"/>
    <d v="2015-10-16T00:00:00"/>
    <n v="40"/>
    <n v="68.040000000000006"/>
    <n v="2721.6000000000004"/>
    <s v="SHUNDE, CHINA                                "/>
    <s v="RICA, KIKI (CK)     "/>
    <n v="152342"/>
    <m/>
    <n v="92174"/>
    <n v="100"/>
    <n v="0"/>
    <n v="17.5"/>
    <s v="RELEASED FOR SHIPMENT         "/>
    <n v="117.5"/>
    <x v="1"/>
    <s v="ACT"/>
    <x v="1"/>
  </r>
  <r>
    <s v="17/10/2015-23/10/2015"/>
    <x v="3"/>
    <x v="3"/>
    <x v="6"/>
    <x v="1"/>
    <s v="444442824      "/>
    <x v="23"/>
    <d v="2015-10-21T00:00:00"/>
    <n v="259"/>
    <n v="0"/>
    <n v="0"/>
    <s v="SHUNDE, CHINA                                "/>
    <s v="DEMI (EM)           "/>
    <n v="152464"/>
    <m/>
    <n v="92175"/>
    <n v="200"/>
    <n v="0"/>
    <n v="35"/>
    <s v="REPORT OF SURVEY              "/>
    <n v="235"/>
    <x v="1"/>
    <s v="ACT"/>
    <x v="1"/>
  </r>
  <r>
    <s v="17/10/2015-23/10/2015"/>
    <x v="3"/>
    <x v="3"/>
    <x v="6"/>
    <x v="1"/>
    <s v="NW FRZ50WHT    "/>
    <x v="17"/>
    <d v="2015-10-16T00:00:00"/>
    <n v="264"/>
    <n v="0"/>
    <n v="0"/>
    <s v="HE FEI, CHINA                                "/>
    <s v="CORY (CK)           "/>
    <n v="152352"/>
    <m/>
    <n v="92176"/>
    <n v="200"/>
    <n v="0"/>
    <n v="25"/>
    <s v="PENDING BUYER'S DECISION"/>
    <n v="225"/>
    <x v="1"/>
    <s v="ACT"/>
    <x v="1"/>
  </r>
  <r>
    <s v="17/10/2015-23/10/2015"/>
    <x v="3"/>
    <x v="3"/>
    <x v="6"/>
    <x v="1"/>
    <s v="NWLAR50WHT     "/>
    <x v="17"/>
    <d v="2015-10-19T00:00:00"/>
    <n v="264"/>
    <n v="0"/>
    <n v="0"/>
    <s v="HE FEI, CHINA                                "/>
    <s v="JERRY (CK)          "/>
    <n v="152402"/>
    <m/>
    <n v="92177"/>
    <n v="400"/>
    <n v="0"/>
    <n v="25"/>
    <s v="REPORT OF SURVEY              "/>
    <n v="425"/>
    <x v="1"/>
    <s v="ACT"/>
    <x v="1"/>
  </r>
  <r>
    <s v="17/10/2015-23/10/2015"/>
    <x v="3"/>
    <x v="3"/>
    <x v="6"/>
    <x v="1"/>
    <s v="U50052W        "/>
    <x v="17"/>
    <d v="2015-10-20T00:00:00"/>
    <n v="560"/>
    <n v="0"/>
    <n v="0"/>
    <s v="HE FEI, CHINA                                "/>
    <s v="JERRY (CK)          "/>
    <n v="152446"/>
    <m/>
    <n v="92178"/>
    <n v="400"/>
    <n v="0"/>
    <n v="25"/>
    <s v="REPORT OF SURVEY              "/>
    <n v="425"/>
    <x v="1"/>
    <s v="ACT"/>
    <x v="1"/>
  </r>
  <r>
    <s v="17/10/2015-23/10/2015"/>
    <x v="3"/>
    <x v="3"/>
    <x v="6"/>
    <x v="1"/>
    <s v="TF50152W       "/>
    <x v="17"/>
    <d v="2015-10-22T00:00:00"/>
    <n v="111"/>
    <n v="0"/>
    <n v="0"/>
    <s v="HEFEI, CHINA                                 "/>
    <s v="CORY (EM)           "/>
    <n v="152532"/>
    <m/>
    <n v="92179"/>
    <n v="200"/>
    <n v="0"/>
    <n v="25"/>
    <s v="REPORT OF SURVEY              "/>
    <n v="225"/>
    <x v="1"/>
    <s v="ACT"/>
    <x v="1"/>
  </r>
  <r>
    <s v="17/10/2015-23/10/2015"/>
    <x v="3"/>
    <x v="3"/>
    <x v="6"/>
    <x v="1"/>
    <s v="R50263W        "/>
    <x v="20"/>
    <d v="2015-10-17T00:00:00"/>
    <n v="548"/>
    <n v="0"/>
    <n v="0"/>
    <s v="NINGBO, CHINA                                "/>
    <s v="SIMON, LAKE (EM)    "/>
    <n v="152369"/>
    <m/>
    <n v="92180"/>
    <n v="200"/>
    <n v="0"/>
    <n v="35"/>
    <s v="REPORT OF SURVEY              "/>
    <n v="235"/>
    <x v="1"/>
    <s v="ACT"/>
    <x v="1"/>
  </r>
  <r>
    <s v="17/10/2015-23/10/2015"/>
    <x v="3"/>
    <x v="3"/>
    <x v="6"/>
    <x v="1"/>
    <s v="L50263W        "/>
    <x v="20"/>
    <d v="2015-10-19T00:00:00"/>
    <n v="274"/>
    <n v="0"/>
    <n v="0"/>
    <s v="CIXI, CHINA                                  "/>
    <s v="SIMON (CK)          "/>
    <n v="152406"/>
    <m/>
    <n v="92181"/>
    <n v="200"/>
    <n v="0"/>
    <n v="35"/>
    <s v="REPORT OF SURVEY              "/>
    <n v="235"/>
    <x v="1"/>
    <s v="ACT"/>
    <x v="1"/>
  </r>
  <r>
    <s v="17/10/2015-23/10/2015"/>
    <x v="3"/>
    <x v="1"/>
    <x v="6"/>
    <x v="1"/>
    <s v="L6014W         "/>
    <x v="53"/>
    <d v="2015-10-21T00:00:00"/>
    <n v="170"/>
    <n v="95"/>
    <n v="16150"/>
    <s v="ZHONGSHAN, CHINA                             "/>
    <s v="CONNIE, JOEY (EM)   "/>
    <n v="152463"/>
    <m/>
    <n v="92182"/>
    <n v="200"/>
    <n v="0"/>
    <n v="50"/>
    <s v="RELEASED FOR SHIPMENT         "/>
    <n v="250"/>
    <x v="1"/>
    <s v="ACT"/>
    <x v="1"/>
  </r>
  <r>
    <s v="17/10/2015-23/10/2015"/>
    <x v="3"/>
    <x v="3"/>
    <x v="6"/>
    <x v="1"/>
    <s v="CF100LW        "/>
    <x v="18"/>
    <d v="2015-10-19T00:00:00"/>
    <n v="212"/>
    <n v="0"/>
    <n v="0"/>
    <s v="QINGDAO, CHINA                               "/>
    <s v="PAUL ANDY (EM)      "/>
    <n v="152412"/>
    <m/>
    <n v="92184"/>
    <n v="200"/>
    <n v="45"/>
    <n v="20"/>
    <s v="REPORT OF SURVEY              "/>
    <n v="265"/>
    <x v="1"/>
    <s v="ACT"/>
    <x v="1"/>
  </r>
  <r>
    <s v="17/10/2015-23/10/2015"/>
    <x v="3"/>
    <x v="1"/>
    <x v="6"/>
    <x v="1"/>
    <s v="CF300LW        "/>
    <x v="18"/>
    <d v="2015-10-22T00:00:00"/>
    <n v="88"/>
    <n v="158"/>
    <n v="13904"/>
    <s v="QINGDAO, CHINA                               "/>
    <s v="PAUL ANDY (EM)      "/>
    <n v="152528"/>
    <m/>
    <n v="92185"/>
    <n v="100"/>
    <n v="22.5"/>
    <n v="10"/>
    <s v="RELEASED FOR SHIPMENT         "/>
    <n v="132.5"/>
    <x v="1"/>
    <s v="ACT"/>
    <x v="1"/>
  </r>
  <r>
    <s v="17/10/2015-23/10/2015"/>
    <x v="3"/>
    <x v="1"/>
    <x v="6"/>
    <x v="1"/>
    <s v="CF200LW        "/>
    <x v="18"/>
    <d v="2015-10-22T00:00:00"/>
    <n v="135"/>
    <n v="117"/>
    <n v="15795"/>
    <s v="QINGDAO CHINA                                "/>
    <s v="PAUL (iEM)          "/>
    <n v="152529"/>
    <m/>
    <n v="92186"/>
    <n v="100"/>
    <n v="22.5"/>
    <n v="10"/>
    <s v="RELEASED FOR SHIPMENT         "/>
    <n v="132.5"/>
    <x v="1"/>
    <s v="ACT"/>
    <x v="1"/>
  </r>
  <r>
    <s v="24/10/2015-31/10/2015"/>
    <x v="3"/>
    <x v="3"/>
    <x v="6"/>
    <x v="1"/>
    <s v="TU55144W       "/>
    <x v="17"/>
    <d v="2015-10-26T00:00:00"/>
    <n v="224"/>
    <n v="0"/>
    <n v="0"/>
    <s v="NANSHA CHINA                                 "/>
    <s v="APPLE (EM)          "/>
    <n v="152627"/>
    <m/>
    <n v="92393"/>
    <n v="200"/>
    <n v="0"/>
    <n v="60"/>
    <s v="REPORT OF SURVEY              "/>
    <n v="260"/>
    <x v="1"/>
    <s v="ACT"/>
    <x v="1"/>
  </r>
  <r>
    <s v="24/10/2015-31/10/2015"/>
    <x v="3"/>
    <x v="1"/>
    <x v="6"/>
    <x v="1"/>
    <s v="TF55185W       "/>
    <x v="17"/>
    <d v="2015-10-29T00:00:00"/>
    <n v="404"/>
    <n v="170"/>
    <n v="68680"/>
    <s v="NANSHA CHINA                                 "/>
    <s v="TINA (EM)           "/>
    <n v="152765"/>
    <m/>
    <n v="92394"/>
    <n v="343.4"/>
    <n v="0"/>
    <n v="60"/>
    <s v="RELEASED FOR SHIPMENT         "/>
    <n v="403.4"/>
    <x v="1"/>
    <s v="ACT"/>
    <x v="1"/>
  </r>
  <r>
    <s v="24/10/2015-31/10/2015"/>
    <x v="3"/>
    <x v="3"/>
    <x v="6"/>
    <x v="1"/>
    <s v="TF55185W       "/>
    <x v="17"/>
    <d v="2015-10-31T00:00:00"/>
    <n v="101"/>
    <n v="0"/>
    <n v="0"/>
    <s v="NANSHA, CHINA                                "/>
    <s v="JULIE, JASON (EM)   "/>
    <n v="152814"/>
    <m/>
    <n v="92395"/>
    <n v="200"/>
    <n v="0"/>
    <n v="60"/>
    <s v="REPORT OF SURVEY              "/>
    <n v="260"/>
    <x v="1"/>
    <s v="ACT"/>
    <x v="1"/>
  </r>
  <r>
    <s v="24/10/2015-31/10/2015"/>
    <x v="3"/>
    <x v="1"/>
    <x v="6"/>
    <x v="1"/>
    <s v="TF55142W       "/>
    <x v="17"/>
    <d v="2015-10-27T00:00:00"/>
    <n v="108"/>
    <n v="172.4"/>
    <n v="18619.2"/>
    <s v="HEFEI, CHINA                                 "/>
    <s v="CORY (CK)           "/>
    <n v="152666"/>
    <m/>
    <n v="92396"/>
    <n v="200"/>
    <n v="0"/>
    <n v="25"/>
    <s v="RELEASED FOR SHIPMENT         "/>
    <n v="225"/>
    <x v="1"/>
    <s v="ACT"/>
    <x v="1"/>
  </r>
  <r>
    <s v="24/10/2015-31/10/2015"/>
    <x v="3"/>
    <x v="3"/>
    <x v="6"/>
    <x v="1"/>
    <s v="T50084W        "/>
    <x v="17"/>
    <d v="2015-10-27T00:00:00"/>
    <n v="275"/>
    <n v="0"/>
    <n v="0"/>
    <s v="HE FEI, CHINA                                "/>
    <s v="JERRY (CK)          "/>
    <n v="152667"/>
    <m/>
    <n v="92397"/>
    <n v="200"/>
    <n v="0"/>
    <n v="25"/>
    <s v="REPORT OF SURVEY              "/>
    <n v="225"/>
    <x v="1"/>
    <s v="ACT"/>
    <x v="1"/>
  </r>
  <r>
    <s v="24/10/2015-31/10/2015"/>
    <x v="3"/>
    <x v="1"/>
    <x v="6"/>
    <x v="1"/>
    <s v="NWCF99LWHT     "/>
    <x v="17"/>
    <d v="2015-10-28T00:00:00"/>
    <n v="245"/>
    <n v="82.5"/>
    <n v="20212.5"/>
    <s v="HEFEI, CHINA                                 "/>
    <s v="CORY (CK)           "/>
    <n v="152702"/>
    <m/>
    <n v="92398"/>
    <n v="200"/>
    <n v="0"/>
    <n v="25"/>
    <s v="RELEASED FOR SHIPMENT         "/>
    <n v="225"/>
    <x v="1"/>
    <s v="ACT"/>
    <x v="1"/>
  </r>
  <r>
    <s v="24/10/2015-31/10/2015"/>
    <x v="3"/>
    <x v="1"/>
    <x v="6"/>
    <x v="1"/>
    <s v="TF50152W       "/>
    <x v="17"/>
    <d v="2015-10-30T00:00:00"/>
    <n v="111"/>
    <n v="185.7"/>
    <n v="20612.699999999997"/>
    <s v="HEFEI, CHINA                                 "/>
    <s v="CORY (CK)           "/>
    <n v="152775"/>
    <m/>
    <n v="92399"/>
    <n v="200"/>
    <n v="0"/>
    <n v="25"/>
    <s v="RELEASED FOR SHIPMENT         "/>
    <n v="225"/>
    <x v="1"/>
    <s v="ACT"/>
    <x v="1"/>
  </r>
  <r>
    <s v="24/10/2015-31/10/2015"/>
    <x v="3"/>
    <x v="3"/>
    <x v="6"/>
    <x v="1"/>
    <s v="NWCF99LWHT     "/>
    <x v="17"/>
    <d v="2015-10-30T00:00:00"/>
    <n v="245"/>
    <n v="0"/>
    <n v="0"/>
    <s v="HEFEI, CHINA                                 "/>
    <s v="JERRY (CK)          "/>
    <n v="152806"/>
    <m/>
    <n v="92400"/>
    <n v="200"/>
    <n v="0"/>
    <n v="25"/>
    <s v="REPORT OF SURVEY              "/>
    <n v="225"/>
    <x v="1"/>
    <s v="ACT"/>
    <x v="1"/>
  </r>
  <r>
    <s v="24/10/2015-31/10/2015"/>
    <x v="3"/>
    <x v="3"/>
    <x v="6"/>
    <x v="1"/>
    <s v="TF50152W       "/>
    <x v="17"/>
    <d v="2015-10-31T00:00:00"/>
    <n v="111"/>
    <n v="0"/>
    <n v="0"/>
    <s v="HEFEI, CHINA                                 "/>
    <s v="JERRY, CORY (EM)    "/>
    <n v="152815"/>
    <m/>
    <n v="92401"/>
    <n v="200"/>
    <n v="0"/>
    <n v="25"/>
    <s v="REPORT OF SURVEY              "/>
    <n v="225"/>
    <x v="1"/>
    <s v="ACT"/>
    <x v="1"/>
  </r>
  <r>
    <s v="24/10/2015-31/10/2015"/>
    <x v="3"/>
    <x v="1"/>
    <x v="6"/>
    <x v="1"/>
    <s v="S600DW         "/>
    <x v="19"/>
    <d v="2015-10-30T00:00:00"/>
    <n v="85"/>
    <n v="158"/>
    <n v="13430"/>
    <s v="SHUN DE, CHINA                               "/>
    <s v="CELIA, TINA (CK)    "/>
    <n v="152788"/>
    <m/>
    <n v="92403"/>
    <n v="100"/>
    <n v="0"/>
    <n v="15"/>
    <s v="RELEASED FOR SHIPMENT         "/>
    <n v="115"/>
    <x v="1"/>
    <s v="ACT"/>
    <x v="1"/>
  </r>
  <r>
    <s v="24/10/2015-31/10/2015"/>
    <x v="3"/>
    <x v="1"/>
    <x v="6"/>
    <x v="1"/>
    <s v="DW45MK2        "/>
    <x v="19"/>
    <d v="2015-10-30T00:00:00"/>
    <n v="129"/>
    <n v="152"/>
    <n v="19608"/>
    <s v="SHUNDE, CHINA                                "/>
    <s v="ANN, FIONA (CK)     "/>
    <n v="152790"/>
    <m/>
    <n v="92404"/>
    <n v="100"/>
    <n v="0"/>
    <n v="15"/>
    <s v="RELEASED FOR SHIPMENT         "/>
    <n v="115"/>
    <x v="1"/>
    <s v="ACT"/>
    <x v="1"/>
  </r>
  <r>
    <s v="24/10/2015-31/10/2015"/>
    <x v="3"/>
    <x v="1"/>
    <x v="6"/>
    <x v="1"/>
    <s v="IDW 604MK2     "/>
    <x v="19"/>
    <d v="2015-10-30T00:00:00"/>
    <n v="170"/>
    <n v="158"/>
    <n v="26860"/>
    <s v="SHUNDE, CHINA                                "/>
    <s v="ANN, FIONA (CK)     "/>
    <n v="152791"/>
    <m/>
    <n v="92405"/>
    <n v="134.30000000000001"/>
    <n v="0"/>
    <n v="15"/>
    <s v="RELEASED FOR SHIPMENT         "/>
    <n v="149.30000000000001"/>
    <x v="1"/>
    <s v="ACT"/>
    <x v="1"/>
  </r>
  <r>
    <s v="24/10/2015-31/10/2015"/>
    <x v="3"/>
    <x v="1"/>
    <x v="6"/>
    <x v="1"/>
    <s v="TF55153W       "/>
    <x v="20"/>
    <d v="2015-10-23T00:00:00"/>
    <n v="109"/>
    <n v="168.07"/>
    <n v="18319.63"/>
    <s v="CIXI, CHINA                                  "/>
    <s v="PHONE (EM)          "/>
    <n v="152565"/>
    <m/>
    <n v="92406"/>
    <n v="100"/>
    <n v="0"/>
    <n v="15"/>
    <s v="RELEASED FOR SHIPMENT         "/>
    <n v="115"/>
    <x v="1"/>
    <s v="ACT"/>
    <x v="1"/>
  </r>
  <r>
    <s v="24/10/2015-31/10/2015"/>
    <x v="3"/>
    <x v="1"/>
    <x v="6"/>
    <x v="1"/>
    <s v="R48106W        "/>
    <x v="20"/>
    <d v="2015-10-23T00:00:00"/>
    <n v="186"/>
    <n v="64"/>
    <n v="11904"/>
    <s v="CIXI, CHINA                                  "/>
    <s v="SIMON, LAKE (EM)    "/>
    <n v="152566"/>
    <m/>
    <n v="92407"/>
    <n v="100"/>
    <n v="0"/>
    <n v="15"/>
    <s v="RELEASED FOR SHIPMENT         "/>
    <n v="115"/>
    <x v="1"/>
    <s v="ACT"/>
    <x v="1"/>
  </r>
  <r>
    <s v="24/10/2015-31/10/2015"/>
    <x v="3"/>
    <x v="1"/>
    <x v="6"/>
    <x v="1"/>
    <s v="L48106W        "/>
    <x v="20"/>
    <d v="2015-10-23T00:00:00"/>
    <n v="186"/>
    <n v="64"/>
    <n v="11904"/>
    <s v="CIXI, CHINA                                  "/>
    <s v="SIMON LAKE (EM)     "/>
    <n v="152567"/>
    <m/>
    <n v="92408"/>
    <n v="100"/>
    <n v="0"/>
    <n v="15"/>
    <s v="RELEASED FOR SHIPMENT         "/>
    <n v="115"/>
    <x v="1"/>
    <s v="ACT"/>
    <x v="1"/>
  </r>
  <r>
    <s v="24/10/2015-31/10/2015"/>
    <x v="3"/>
    <x v="1"/>
    <x v="6"/>
    <x v="1"/>
    <s v="U50263W        "/>
    <x v="20"/>
    <d v="2015-10-24T00:00:00"/>
    <n v="274"/>
    <n v="84"/>
    <n v="23016"/>
    <s v="CIXI, CHINA                                  "/>
    <s v="SIMON (CK)          "/>
    <n v="152576"/>
    <m/>
    <n v="92409"/>
    <n v="200"/>
    <n v="0"/>
    <n v="35"/>
    <s v="RELEASED FOR SHIPMENT         "/>
    <n v="235"/>
    <x v="1"/>
    <s v="ACT"/>
    <x v="1"/>
  </r>
  <r>
    <s v="24/10/2015-31/10/2015"/>
    <x v="3"/>
    <x v="3"/>
    <x v="6"/>
    <x v="1"/>
    <s v="U50263W        "/>
    <x v="20"/>
    <d v="2015-10-26T00:00:00"/>
    <n v="274"/>
    <n v="0"/>
    <n v="0"/>
    <s v="CIXI, CHINA                                  "/>
    <s v="PAUL (CK)           "/>
    <n v="152623"/>
    <m/>
    <n v="92410"/>
    <n v="200"/>
    <n v="0"/>
    <n v="35"/>
    <s v="REPORT OF SURVEY              "/>
    <n v="235"/>
    <x v="1"/>
    <s v="ACT"/>
    <x v="1"/>
  </r>
  <r>
    <s v="24/10/2015-31/10/2015"/>
    <x v="3"/>
    <x v="1"/>
    <x v="6"/>
    <x v="1"/>
    <s v="R50263W        "/>
    <x v="20"/>
    <d v="2015-10-30T00:00:00"/>
    <n v="822"/>
    <n v="73"/>
    <n v="60006"/>
    <s v="CIXI, CHINA                                  "/>
    <s v="SIMON (CK)          "/>
    <n v="152777"/>
    <m/>
    <n v="92411"/>
    <n v="300"/>
    <n v="0"/>
    <n v="17.5"/>
    <s v="RELEASED FOR SHIPMENT         "/>
    <n v="317.5"/>
    <x v="1"/>
    <s v="ACT"/>
    <x v="1"/>
  </r>
  <r>
    <s v="24/10/2015-31/10/2015"/>
    <x v="3"/>
    <x v="1"/>
    <x v="6"/>
    <x v="1"/>
    <s v="COMFF5515SIL   "/>
    <x v="20"/>
    <d v="2015-10-30T00:00:00"/>
    <n v="109"/>
    <n v="173.95"/>
    <n v="18960.55"/>
    <s v="CIXI, CHINA                                  "/>
    <s v="PHONE (CK)          "/>
    <n v="152780"/>
    <m/>
    <n v="92412"/>
    <n v="100"/>
    <n v="0"/>
    <n v="17.5"/>
    <s v="RELEASED FOR SHIPMENT         "/>
    <n v="117.5"/>
    <x v="1"/>
    <s v="ACT"/>
    <x v="1"/>
  </r>
  <r>
    <s v="24/10/2015-31/10/2015"/>
    <x v="3"/>
    <x v="3"/>
    <x v="6"/>
    <x v="1"/>
    <s v="TF55153W       "/>
    <x v="20"/>
    <d v="2015-10-30T00:00:00"/>
    <n v="109"/>
    <n v="0"/>
    <n v="0"/>
    <s v="CIXI, CHINA                                  "/>
    <s v="PAUL (CK)           "/>
    <n v="152778"/>
    <m/>
    <n v="92413"/>
    <n v="200"/>
    <n v="0"/>
    <n v="35"/>
    <s v="REPORT OF SURVEY              "/>
    <n v="235"/>
    <x v="1"/>
    <s v="ACT"/>
    <x v="1"/>
  </r>
  <r>
    <s v="24/10/2015-31/10/2015"/>
    <x v="3"/>
    <x v="1"/>
    <x v="6"/>
    <x v="1"/>
    <s v="TF55153S       "/>
    <x v="20"/>
    <d v="2015-10-31T00:00:00"/>
    <n v="86"/>
    <n v="174"/>
    <n v="14964"/>
    <s v="CIXI, CHINA                                  "/>
    <s v="PAUL (EM)           "/>
    <n v="152812"/>
    <m/>
    <n v="92414"/>
    <n v="200"/>
    <n v="0"/>
    <n v="35"/>
    <s v="RELEASED FOR SHIPMENT         "/>
    <n v="235"/>
    <x v="1"/>
    <s v="ACT"/>
    <x v="1"/>
  </r>
  <r>
    <s v="24/10/2015-31/10/2015"/>
    <x v="3"/>
    <x v="3"/>
    <x v="6"/>
    <x v="1"/>
    <s v="L6014W         "/>
    <x v="53"/>
    <d v="2015-10-27T00:00:00"/>
    <n v="170"/>
    <n v="0"/>
    <n v="0"/>
    <s v="ZHONGSHAN, CHINA                             "/>
    <s v="JASON (EM)          "/>
    <n v="152678"/>
    <m/>
    <n v="92415"/>
    <n v="200"/>
    <n v="0"/>
    <n v="50"/>
    <s v="REPORT OF SURVEY              "/>
    <n v="250"/>
    <x v="1"/>
    <s v="ACT"/>
    <x v="1"/>
  </r>
  <r>
    <s v="24/10/2015-31/10/2015"/>
    <x v="3"/>
    <x v="3"/>
    <x v="6"/>
    <x v="1"/>
    <s v="CF300LW        "/>
    <x v="18"/>
    <d v="2015-10-26T00:00:00"/>
    <n v="96"/>
    <n v="0"/>
    <n v="0"/>
    <s v="QING DAO, CHINA                              "/>
    <s v="ANDY (CK)           "/>
    <n v="152621"/>
    <m/>
    <n v="92417"/>
    <n v="200"/>
    <n v="45"/>
    <n v="20"/>
    <s v="REPORT OF SURVEY              "/>
    <n v="265"/>
    <x v="1"/>
    <s v="ACT"/>
    <x v="1"/>
  </r>
  <r>
    <s v="03/10/2015-09/10/2015"/>
    <x v="2"/>
    <x v="1"/>
    <x v="6"/>
    <x v="1"/>
    <s v="DEUF2          "/>
    <x v="54"/>
    <d v="2015-10-07T00:00:00"/>
    <n v="2700"/>
    <n v="10.199999999999999"/>
    <n v="27539.999999999996"/>
    <s v="HUIZHOU, CHINA                               "/>
    <s v="ANN, FIONA (EM)     "/>
    <n v="152027"/>
    <m/>
    <n v="91934"/>
    <n v="200"/>
    <n v="0"/>
    <n v="65"/>
    <s v="RELEASED FOR SHIPMENT         "/>
    <n v="265"/>
    <x v="2"/>
    <s v="ACT"/>
    <x v="1"/>
  </r>
  <r>
    <s v="03/10/2015-09/10/2015"/>
    <x v="2"/>
    <x v="1"/>
    <x v="6"/>
    <x v="1"/>
    <s v="RDY20          "/>
    <x v="14"/>
    <d v="2015-10-05T00:00:00"/>
    <n v="207"/>
    <n v="51.33"/>
    <n v="10625.31"/>
    <s v="NINGBO, CHINA                                "/>
    <s v="JOYCE (EM)          "/>
    <n v="151965"/>
    <m/>
    <n v="91935"/>
    <n v="80"/>
    <n v="0"/>
    <n v="15"/>
    <s v="RELEASED FOR SHIPMENT         "/>
    <n v="95"/>
    <x v="2"/>
    <s v="ACT"/>
    <x v="1"/>
  </r>
  <r>
    <s v="03/10/2015-09/10/2015"/>
    <x v="2"/>
    <x v="1"/>
    <x v="6"/>
    <x v="1"/>
    <s v="MINI-MOZART RCE"/>
    <x v="14"/>
    <d v="2015-10-05T00:00:00"/>
    <n v="96"/>
    <n v="0"/>
    <n v="0"/>
    <s v="NING BO, CHINA                               "/>
    <s v="SIMON, PHONE (CK)   "/>
    <n v="151975"/>
    <m/>
    <n v="91936"/>
    <n v="80"/>
    <n v="0"/>
    <n v="15"/>
    <s v="RELEASED FOR SHIPMENT         "/>
    <n v="95"/>
    <x v="2"/>
    <s v="ACT"/>
    <x v="1"/>
  </r>
  <r>
    <s v="03/10/2015-09/10/2015"/>
    <x v="2"/>
    <x v="1"/>
    <x v="6"/>
    <x v="1"/>
    <s v="CDW12WWN       "/>
    <x v="14"/>
    <d v="2015-10-06T00:00:00"/>
    <n v="162"/>
    <n v="116.43"/>
    <n v="18861.66"/>
    <s v="NING BO, CHINA                               "/>
    <s v="JOYCE (CK)          "/>
    <n v="151996"/>
    <m/>
    <n v="91937"/>
    <n v="80"/>
    <n v="0"/>
    <n v="15"/>
    <s v="RELEASED FOR SHIPMENT         "/>
    <n v="95"/>
    <x v="2"/>
    <s v="ACT"/>
    <x v="1"/>
  </r>
  <r>
    <s v="03/10/2015-09/10/2015"/>
    <x v="2"/>
    <x v="1"/>
    <x v="6"/>
    <x v="1"/>
    <s v="VVLD-CHA-SRD   "/>
    <x v="14"/>
    <d v="2015-10-06T00:00:00"/>
    <n v="68"/>
    <n v="113.49"/>
    <n v="7717.32"/>
    <s v="NINGBO, CHINA                                "/>
    <s v="JOYCE (CK)          "/>
    <n v="151998"/>
    <m/>
    <n v="91938"/>
    <n v="80"/>
    <n v="0"/>
    <n v="15"/>
    <s v="RELEASED FOR SHIPMENT         "/>
    <n v="95"/>
    <x v="2"/>
    <s v="ACT"/>
    <x v="1"/>
  </r>
  <r>
    <s v="03/10/2015-09/10/2015"/>
    <x v="2"/>
    <x v="1"/>
    <x v="6"/>
    <x v="1"/>
    <s v="RMO-CHA-SRD    "/>
    <x v="14"/>
    <d v="2015-10-07T00:00:00"/>
    <n v="72"/>
    <n v="126.66"/>
    <n v="9119.52"/>
    <s v="NINGBO, CHINA                                "/>
    <s v="JOYCE (CK)          "/>
    <n v="152030"/>
    <m/>
    <n v="91939"/>
    <n v="80"/>
    <n v="0"/>
    <n v="15"/>
    <s v="RELEASED FOR SHIPMENT         "/>
    <n v="95"/>
    <x v="2"/>
    <s v="ACT"/>
    <x v="1"/>
  </r>
  <r>
    <s v="03/10/2015-09/10/2015"/>
    <x v="2"/>
    <x v="1"/>
    <x v="6"/>
    <x v="1"/>
    <s v="MCFP15O        "/>
    <x v="14"/>
    <d v="2015-10-08T00:00:00"/>
    <n v="288"/>
    <n v="83.83"/>
    <n v="24143.040000000001"/>
    <s v="NINGBO, CHINA                                "/>
    <s v="JOYCE (CK)          "/>
    <n v="152052"/>
    <m/>
    <n v="91940"/>
    <n v="120.7"/>
    <n v="0"/>
    <n v="15"/>
    <s v="RELEASED FOR SHIPMENT         "/>
    <n v="135.69999999999999"/>
    <x v="2"/>
    <s v="ACT"/>
    <x v="1"/>
  </r>
  <r>
    <s v="10/10/2015-16/10/2015"/>
    <x v="2"/>
    <x v="1"/>
    <x v="6"/>
    <x v="1"/>
    <s v="OFRC20TIN      "/>
    <x v="13"/>
    <d v="2015-10-09T00:00:00"/>
    <n v="3774"/>
    <n v="28.38"/>
    <n v="107106.12"/>
    <s v="CIXI, CHINA                                  "/>
    <s v="ALAN, ERIC (EM)     "/>
    <n v="152123"/>
    <m/>
    <n v="92026"/>
    <n v="535.5"/>
    <n v="0"/>
    <n v="17.5"/>
    <s v="RELEASED FOR SHIPMENT         "/>
    <n v="553"/>
    <x v="2"/>
    <s v="ACT"/>
    <x v="1"/>
  </r>
  <r>
    <s v="10/10/2015-16/10/2015"/>
    <x v="2"/>
    <x v="1"/>
    <x v="6"/>
    <x v="1"/>
    <s v="402TSTi        "/>
    <x v="13"/>
    <d v="2015-10-09T00:00:00"/>
    <n v="4048"/>
    <n v="14.84"/>
    <n v="60072.32"/>
    <s v="NINGBO, CHINA                                "/>
    <s v="PHONE (EM)          "/>
    <n v="152124"/>
    <m/>
    <n v="92027"/>
    <n v="300.39999999999998"/>
    <n v="0"/>
    <n v="17.5"/>
    <s v="RELEASED FOR SHIPMENT         "/>
    <n v="317.89999999999998"/>
    <x v="2"/>
    <s v="ACT"/>
    <x v="1"/>
  </r>
  <r>
    <s v="10/10/2015-16/10/2015"/>
    <x v="2"/>
    <x v="1"/>
    <x v="6"/>
    <x v="1"/>
    <s v="OFRC15N        "/>
    <x v="13"/>
    <d v="2015-10-10T00:00:00"/>
    <n v="1500"/>
    <n v="19.350000000000001"/>
    <n v="29025.000000000004"/>
    <s v="CIXI, CHINA                                  "/>
    <s v="PHONE (CK)          "/>
    <n v="152133"/>
    <m/>
    <n v="92028"/>
    <n v="200"/>
    <n v="0"/>
    <n v="17.5"/>
    <s v="REJECTED FOR SHIPMENT         "/>
    <n v="217.5"/>
    <x v="2"/>
    <s v="ACT"/>
    <x v="1"/>
  </r>
  <r>
    <s v="10/10/2015-16/10/2015"/>
    <x v="2"/>
    <x v="1"/>
    <x v="6"/>
    <x v="1"/>
    <s v="CDE3ECC        "/>
    <x v="13"/>
    <d v="2015-10-10T00:00:00"/>
    <n v="432"/>
    <n v="65.78"/>
    <n v="28416.959999999999"/>
    <s v="CIXI, CHINA                                  "/>
    <s v="ALAN (CK)           "/>
    <n v="152137"/>
    <m/>
    <n v="92029"/>
    <n v="200"/>
    <n v="0"/>
    <n v="17.5"/>
    <s v="REJECTED FOR SHIPMENT         "/>
    <n v="217.5"/>
    <x v="2"/>
    <s v="ACT"/>
    <x v="1"/>
  </r>
  <r>
    <s v="10/10/2015-16/10/2015"/>
    <x v="2"/>
    <x v="1"/>
    <x v="6"/>
    <x v="1"/>
    <s v="CHA-ALM20      "/>
    <x v="14"/>
    <d v="2015-10-09T00:00:00"/>
    <n v="72"/>
    <n v="75.58"/>
    <n v="5441.76"/>
    <s v="NINGBO, CHINA                                "/>
    <s v="JOYCE (EM)          "/>
    <n v="152121"/>
    <m/>
    <n v="92030"/>
    <n v="80"/>
    <n v="0"/>
    <n v="15"/>
    <s v="RELEASED FOR SHIPMENT         "/>
    <n v="95"/>
    <x v="2"/>
    <s v="ACT"/>
    <x v="1"/>
  </r>
  <r>
    <s v="10/10/2015-16/10/2015"/>
    <x v="2"/>
    <x v="1"/>
    <x v="6"/>
    <x v="1"/>
    <s v="VIOTTA UK      "/>
    <x v="14"/>
    <d v="2015-10-10T00:00:00"/>
    <n v="144"/>
    <n v="0"/>
    <n v="0"/>
    <s v="NINGBO, CHINA                                "/>
    <s v="JOYCE, ZITA (CK)    "/>
    <n v="152138"/>
    <m/>
    <n v="92031"/>
    <n v="80"/>
    <n v="0"/>
    <n v="15"/>
    <s v="RELEASED FOR SHIPMENT         "/>
    <n v="95"/>
    <x v="2"/>
    <s v="ACT"/>
    <x v="1"/>
  </r>
  <r>
    <s v="10/10/2015-16/10/2015"/>
    <x v="2"/>
    <x v="1"/>
    <x v="6"/>
    <x v="1"/>
    <s v="VIOTTA RC EU   "/>
    <x v="14"/>
    <d v="2015-10-12T00:00:00"/>
    <n v="136"/>
    <n v="0"/>
    <n v="0"/>
    <s v="NING BO, CHINA                               "/>
    <s v="PHONE, ZITA (CK)    "/>
    <n v="152190"/>
    <m/>
    <n v="92032"/>
    <n v="80"/>
    <n v="0"/>
    <n v="15"/>
    <s v="RELEASED FOR SHIPMENT         "/>
    <n v="95"/>
    <x v="2"/>
    <s v="ACT"/>
    <x v="1"/>
  </r>
  <r>
    <s v="10/10/2015-16/10/2015"/>
    <x v="2"/>
    <x v="1"/>
    <x v="6"/>
    <x v="1"/>
    <s v="VD15(202673)   "/>
    <x v="14"/>
    <d v="2015-10-12T00:00:00"/>
    <n v="96"/>
    <n v="109.73"/>
    <n v="10534.08"/>
    <s v="NINGBO, CHINA                                "/>
    <s v="SIMON (CK)          "/>
    <n v="152192"/>
    <m/>
    <n v="92033"/>
    <n v="80"/>
    <n v="0"/>
    <n v="15"/>
    <s v="REJECTED FOR SHIPMENT         "/>
    <n v="95"/>
    <x v="2"/>
    <s v="ACT"/>
    <x v="1"/>
  </r>
  <r>
    <s v="10/10/2015-16/10/2015"/>
    <x v="2"/>
    <x v="1"/>
    <x v="6"/>
    <x v="1"/>
    <s v="VTA20(111937)  "/>
    <x v="14"/>
    <d v="2015-10-13T00:00:00"/>
    <n v="520"/>
    <n v="39.909999999999997"/>
    <n v="20753.199999999997"/>
    <s v="NING BO, CHINA                               "/>
    <s v="JOYCE, SALLY (CK)   "/>
    <n v="152228"/>
    <m/>
    <n v="92034"/>
    <n v="160"/>
    <n v="0"/>
    <n v="15"/>
    <s v="RELEASED FOR SHIPMENT         "/>
    <n v="175"/>
    <x v="2"/>
    <s v="ACT"/>
    <x v="1"/>
  </r>
  <r>
    <s v="10/10/2015-16/10/2015"/>
    <x v="2"/>
    <x v="1"/>
    <x v="6"/>
    <x v="1"/>
    <s v="CHT20 (017420) "/>
    <x v="14"/>
    <d v="2015-10-14T00:00:00"/>
    <n v="225"/>
    <n v="70.11"/>
    <n v="15774.75"/>
    <s v="NING BO, CHINA                               "/>
    <s v="SALLY, ZITA (CK)    "/>
    <n v="152278"/>
    <m/>
    <n v="92035"/>
    <n v="80"/>
    <n v="0"/>
    <n v="15"/>
    <s v="RELEASED FOR SHIPMENT         "/>
    <n v="95"/>
    <x v="2"/>
    <s v="ACT"/>
    <x v="1"/>
  </r>
  <r>
    <s v="10/10/2015-16/10/2015"/>
    <x v="2"/>
    <x v="1"/>
    <x v="6"/>
    <x v="1"/>
    <s v="BCH20          "/>
    <x v="14"/>
    <d v="2015-10-15T00:00:00"/>
    <n v="231"/>
    <n v="66.819999999999993"/>
    <n v="15435.419999999998"/>
    <s v="NING BO, CHINA                               "/>
    <s v="SALLY, ALAN (CK)    "/>
    <n v="152316"/>
    <m/>
    <n v="92036"/>
    <n v="80"/>
    <n v="0"/>
    <n v="15"/>
    <s v="RELEASED FOR SHIPMENT         "/>
    <n v="95"/>
    <x v="2"/>
    <s v="ACT"/>
    <x v="1"/>
  </r>
  <r>
    <s v="10/10/2015-16/10/2015"/>
    <x v="2"/>
    <x v="1"/>
    <x v="6"/>
    <x v="1"/>
    <s v="SAVENA BRASS   "/>
    <x v="14"/>
    <d v="2015-10-15T00:00:00"/>
    <n v="350"/>
    <n v="59.41"/>
    <n v="20793.5"/>
    <s v="NINGBO, CHINA                                "/>
    <s v="JOYCE, ALAN (CK)    "/>
    <n v="152317"/>
    <m/>
    <n v="92037"/>
    <n v="160"/>
    <n v="0"/>
    <n v="15"/>
    <s v="RELEASED FOR SHIPMENT         "/>
    <n v="175"/>
    <x v="2"/>
    <s v="ACT"/>
    <x v="1"/>
  </r>
  <r>
    <s v="17/10/2015-23/10/2015"/>
    <x v="2"/>
    <x v="1"/>
    <x v="6"/>
    <x v="1"/>
    <s v="DXUF30TN       "/>
    <x v="54"/>
    <d v="2015-10-21T00:00:00"/>
    <n v="5970"/>
    <n v="15.69"/>
    <n v="93669.3"/>
    <s v="HUIZHOU, CHINA                               "/>
    <s v="ANN, FIONA (EM)     "/>
    <n v="152461"/>
    <m/>
    <n v="92211"/>
    <n v="468.35"/>
    <n v="0"/>
    <n v="65"/>
    <s v="REJECTED FOR SHIPMENT         "/>
    <n v="533.35"/>
    <x v="2"/>
    <s v="ACT"/>
    <x v="1"/>
  </r>
  <r>
    <s v="17/10/2015-23/10/2015"/>
    <x v="2"/>
    <x v="1"/>
    <x v="6"/>
    <x v="1"/>
    <s v="DXFF20TSN      "/>
    <x v="54"/>
    <d v="2015-10-23T00:00:00"/>
    <n v="3000"/>
    <n v="11.69"/>
    <n v="35070"/>
    <s v="HUIZHOU, CHINA                               "/>
    <s v="ANN, FIONA (EM)     "/>
    <n v="152552"/>
    <m/>
    <n v="92212"/>
    <n v="200"/>
    <n v="0"/>
    <n v="65"/>
    <s v="RELEASED FOR SHIPMENT         "/>
    <n v="265"/>
    <x v="2"/>
    <s v="ACT"/>
    <x v="1"/>
  </r>
  <r>
    <s v="17/10/2015-23/10/2015"/>
    <x v="2"/>
    <x v="1"/>
    <x v="6"/>
    <x v="1"/>
    <s v="CDE3ECC        "/>
    <x v="13"/>
    <d v="2015-10-20T00:00:00"/>
    <n v="432"/>
    <n v="65.78"/>
    <n v="28416.959999999999"/>
    <s v="CIXI, CHINA                                  "/>
    <s v="ALAN (CK)           "/>
    <n v="152430"/>
    <m/>
    <n v="92214"/>
    <n v="200"/>
    <n v="0"/>
    <n v="35"/>
    <s v="RELEASED FOR SHIPMENT         "/>
    <n v="235"/>
    <x v="2"/>
    <s v="ACT"/>
    <x v="1"/>
  </r>
  <r>
    <s v="17/10/2015-23/10/2015"/>
    <x v="2"/>
    <x v="1"/>
    <x v="6"/>
    <x v="1"/>
    <s v="402TSTi        "/>
    <x v="13"/>
    <d v="2015-10-21T00:00:00"/>
    <n v="6072"/>
    <n v="14.84"/>
    <n v="90108.479999999996"/>
    <s v="CIXI, CHINA                                  "/>
    <s v="ALAN (CK)           "/>
    <n v="152434"/>
    <m/>
    <n v="92216"/>
    <n v="450.5"/>
    <n v="0"/>
    <n v="17.5"/>
    <s v="RELEASED FOR SHIPMENT         "/>
    <n v="468"/>
    <x v="2"/>
    <s v="ACT"/>
    <x v="1"/>
  </r>
  <r>
    <s v="17/10/2015-23/10/2015"/>
    <x v="2"/>
    <x v="1"/>
    <x v="6"/>
    <x v="1"/>
    <s v="OFC1500        "/>
    <x v="13"/>
    <d v="2015-10-21T00:00:00"/>
    <n v="1370"/>
    <n v="20.43"/>
    <n v="27989.1"/>
    <s v="CIXI, CHINA                                  "/>
    <s v="PHONE (CK)          "/>
    <n v="152435"/>
    <m/>
    <n v="92217"/>
    <n v="200"/>
    <n v="0"/>
    <n v="17.5"/>
    <s v="RELEASED FOR SHIPMENT         "/>
    <n v="217.5"/>
    <x v="2"/>
    <s v="ACT"/>
    <x v="1"/>
  </r>
  <r>
    <s v="17/10/2015-23/10/2015"/>
    <x v="2"/>
    <x v="1"/>
    <x v="6"/>
    <x v="1"/>
    <s v="OFC2000(119001)"/>
    <x v="13"/>
    <d v="2015-10-22T00:00:00"/>
    <n v="504"/>
    <n v="23.67"/>
    <n v="11929.68"/>
    <s v="CIXI, CHINA                                  "/>
    <s v="ALAN (CK)           "/>
    <n v="152521"/>
    <m/>
    <n v="92218"/>
    <n v="200"/>
    <n v="0"/>
    <n v="17.5"/>
    <s v="RELEASED FOR SHIPMENT         "/>
    <n v="217.5"/>
    <x v="2"/>
    <s v="ACT"/>
    <x v="1"/>
  </r>
  <r>
    <s v="17/10/2015-23/10/2015"/>
    <x v="2"/>
    <x v="1"/>
    <x v="6"/>
    <x v="1"/>
    <s v="CDE2TI         "/>
    <x v="13"/>
    <d v="2015-10-22T00:00:00"/>
    <n v="540"/>
    <n v="49.67"/>
    <n v="26821.8"/>
    <s v="CIXI, CHINA                                  "/>
    <s v="PHONE (CK)          "/>
    <n v="152522"/>
    <m/>
    <n v="92219"/>
    <n v="200"/>
    <n v="0"/>
    <n v="17.5"/>
    <s v="RELEASED FOR SHIPMENT         "/>
    <n v="217.5"/>
    <x v="2"/>
    <s v="ACT"/>
    <x v="1"/>
  </r>
  <r>
    <s v="17/10/2015-23/10/2015"/>
    <x v="2"/>
    <x v="1"/>
    <x v="6"/>
    <x v="1"/>
    <s v="SP16 (202819)  "/>
    <x v="14"/>
    <d v="2015-10-17T00:00:00"/>
    <n v="136"/>
    <n v="203.5"/>
    <n v="27676"/>
    <s v="NINBGO, CIHINA                               "/>
    <s v="JOYCE, SALLY (EM)   "/>
    <n v="152368"/>
    <m/>
    <n v="92221"/>
    <n v="138.4"/>
    <n v="0"/>
    <n v="15"/>
    <s v="RELEASED FOR SHIPMENT         "/>
    <n v="153.4"/>
    <x v="2"/>
    <s v="ACT"/>
    <x v="1"/>
  </r>
  <r>
    <s v="17/10/2015-23/10/2015"/>
    <x v="2"/>
    <x v="1"/>
    <x v="6"/>
    <x v="1"/>
    <s v="BZT20N         "/>
    <x v="14"/>
    <d v="2015-10-19T00:00:00"/>
    <n v="422"/>
    <n v="87.25"/>
    <n v="36819.5"/>
    <s v="NINGBO, CHINA                                "/>
    <s v="JOYCE, ALAN (CK)    "/>
    <n v="152409"/>
    <m/>
    <n v="92222"/>
    <n v="184.2"/>
    <n v="0"/>
    <n v="15"/>
    <s v="RELEASED FOR SHIPMENT         "/>
    <n v="199.2"/>
    <x v="2"/>
    <s v="ACT"/>
    <x v="1"/>
  </r>
  <r>
    <s v="17/10/2015-23/10/2015"/>
    <x v="2"/>
    <x v="1"/>
    <x v="6"/>
    <x v="1"/>
    <s v="RTOPSTV20GRSUR "/>
    <x v="14"/>
    <d v="2015-10-20T00:00:00"/>
    <n v="115"/>
    <n v="125.5"/>
    <n v="14432.5"/>
    <s v="NINGBO, CHINA                                "/>
    <s v="SIMON, ERIC (CK)    "/>
    <n v="152432"/>
    <m/>
    <n v="92223"/>
    <n v="80"/>
    <n v="0"/>
    <n v="15"/>
    <s v="RELEASED FOR SHIPMENT         "/>
    <n v="95"/>
    <x v="2"/>
    <s v="ACT"/>
    <x v="1"/>
  </r>
  <r>
    <s v="17/10/2015-23/10/2015"/>
    <x v="2"/>
    <x v="1"/>
    <x v="6"/>
    <x v="1"/>
    <s v="RTOPSTV20GNSUR "/>
    <x v="14"/>
    <d v="2015-10-20T00:00:00"/>
    <n v="100"/>
    <n v="114.5"/>
    <n v="11450"/>
    <s v="NINGBO, CHINA                                "/>
    <s v="SIMON, ERIC (CK)    "/>
    <n v="152433"/>
    <m/>
    <n v="92224"/>
    <n v="80"/>
    <n v="0"/>
    <n v="15"/>
    <s v="RELEASED FOR SHIPMENT         "/>
    <n v="95"/>
    <x v="2"/>
    <s v="ACT"/>
    <x v="1"/>
  </r>
  <r>
    <s v="17/10/2015-23/10/2015"/>
    <x v="2"/>
    <x v="1"/>
    <x v="6"/>
    <x v="1"/>
    <s v="MBL20 (055354) "/>
    <x v="14"/>
    <d v="2015-10-22T00:00:00"/>
    <n v="224"/>
    <n v="107.26"/>
    <n v="24026.240000000002"/>
    <s v="NINGBO, CHINA                                "/>
    <s v="JOYCE (CK)          "/>
    <n v="152523"/>
    <m/>
    <n v="92225"/>
    <n v="120.1"/>
    <n v="0"/>
    <n v="15"/>
    <s v="RELEASED FOR SHIPMENT         "/>
    <n v="135.1"/>
    <x v="2"/>
    <s v="ACT"/>
    <x v="1"/>
  </r>
  <r>
    <s v="17/10/2015-23/10/2015"/>
    <x v="2"/>
    <x v="1"/>
    <x v="6"/>
    <x v="1"/>
    <s v="MCFSTV12       "/>
    <x v="14"/>
    <d v="2015-10-22T00:00:00"/>
    <n v="1320"/>
    <n v="33.5"/>
    <n v="44220"/>
    <s v="NINGBO, CHINA                                "/>
    <s v="ZITA, SIMON (CK)    "/>
    <n v="152525"/>
    <m/>
    <n v="92226"/>
    <n v="221.1"/>
    <n v="0"/>
    <n v="15"/>
    <s v="RELEASED FOR SHIPMENT         "/>
    <n v="236.1"/>
    <x v="2"/>
    <s v="ACT"/>
    <x v="1"/>
  </r>
  <r>
    <s v="17/10/2015-23/10/2015"/>
    <x v="2"/>
    <x v="1"/>
    <x v="6"/>
    <x v="1"/>
    <s v="RTOPSTV20GCSUR "/>
    <x v="14"/>
    <d v="2015-10-20T00:00:00"/>
    <n v="100"/>
    <n v="114.5"/>
    <n v="11450"/>
    <s v="NINGBO, CHINA                                "/>
    <s v="JOYCE, ERIC (CK)    "/>
    <n v="152526"/>
    <m/>
    <n v="92227"/>
    <n v="80"/>
    <n v="0"/>
    <n v="15"/>
    <s v="RELEASED FOR SHIPMENT         "/>
    <n v="95"/>
    <x v="2"/>
    <s v="ACT"/>
    <x v="1"/>
  </r>
  <r>
    <s v="24/10/2015-31/10/2015"/>
    <x v="2"/>
    <x v="1"/>
    <x v="6"/>
    <x v="1"/>
    <s v="DXGL02         "/>
    <x v="54"/>
    <d v="2015-10-29T00:00:00"/>
    <n v="5040"/>
    <n v="23.33"/>
    <n v="117583.2"/>
    <s v="HUIZHOU CHINA                                "/>
    <s v="ANN FIONA (EM)      "/>
    <n v="152764"/>
    <m/>
    <n v="92419"/>
    <n v="587.9"/>
    <n v="0"/>
    <n v="65"/>
    <s v="RELEASED FOR SHIPMENT         "/>
    <n v="652.9"/>
    <x v="2"/>
    <s v="ACT"/>
    <x v="1"/>
  </r>
  <r>
    <s v="24/10/2015-31/10/2015"/>
    <x v="2"/>
    <x v="1"/>
    <x v="6"/>
    <x v="1"/>
    <s v="CDH10          "/>
    <x v="15"/>
    <d v="2015-10-30T00:00:00"/>
    <n v="524"/>
    <n v="63"/>
    <n v="33012"/>
    <s v="ZHONGSHAN, CHINA                             "/>
    <s v="RICA LOUISA (EM)    "/>
    <n v="152776"/>
    <m/>
    <n v="92420"/>
    <n v="200"/>
    <n v="0"/>
    <n v="50"/>
    <s v="RELEASED FOR SHIPMENT         "/>
    <n v="250"/>
    <x v="2"/>
    <s v="ACT"/>
    <x v="1"/>
  </r>
  <r>
    <s v="24/10/2015-31/10/2015"/>
    <x v="2"/>
    <x v="1"/>
    <x v="6"/>
    <x v="1"/>
    <s v="DXSTG25        "/>
    <x v="16"/>
    <d v="2015-10-26T00:00:00"/>
    <n v="1360"/>
    <n v="47"/>
    <n v="63920"/>
    <s v="SHENZHEN, CHINA                              "/>
    <s v="ANN FIONA (EM)      "/>
    <n v="152625"/>
    <m/>
    <n v="92421"/>
    <n v="319.60000000000002"/>
    <n v="0"/>
    <n v="40"/>
    <s v="RELEASED FOR SHIPMENT         "/>
    <n v="359.6"/>
    <x v="2"/>
    <s v="ACT"/>
    <x v="1"/>
  </r>
  <r>
    <s v="24/10/2015-31/10/2015"/>
    <x v="2"/>
    <x v="1"/>
    <x v="6"/>
    <x v="1"/>
    <s v="OFC2000        "/>
    <x v="13"/>
    <d v="2015-10-26T00:00:00"/>
    <n v="1174"/>
    <n v="23.67"/>
    <n v="27788.58"/>
    <s v="CIXI, CHINA                                  "/>
    <s v="PHONE (CK)          "/>
    <n v="152615"/>
    <m/>
    <n v="92422"/>
    <n v="200"/>
    <n v="0"/>
    <n v="35"/>
    <s v="PENDING BUYER'S DECISION      "/>
    <n v="235"/>
    <x v="2"/>
    <s v="ACT"/>
    <x v="1"/>
  </r>
  <r>
    <s v="24/10/2015-31/10/2015"/>
    <x v="2"/>
    <x v="1"/>
    <x v="6"/>
    <x v="1"/>
    <s v="OFRC15N        "/>
    <x v="13"/>
    <d v="2015-10-29T00:00:00"/>
    <n v="1500"/>
    <n v="19.350000000000001"/>
    <n v="29025.000000000004"/>
    <s v="CIXI, CHINA                                  "/>
    <s v="SIMON (CK)          "/>
    <n v="152753"/>
    <m/>
    <n v="92423"/>
    <n v="200"/>
    <n v="0"/>
    <n v="35"/>
    <s v="RELEASED FOR SHIPMENT         "/>
    <n v="235"/>
    <x v="2"/>
    <s v="ACT"/>
    <x v="1"/>
  </r>
  <r>
    <s v="24/10/2015-31/10/2015"/>
    <x v="2"/>
    <x v="1"/>
    <x v="6"/>
    <x v="1"/>
    <s v="RD911TS        "/>
    <x v="13"/>
    <d v="2015-10-31T00:00:00"/>
    <n v="540"/>
    <n v="25.84"/>
    <n v="13953.6"/>
    <s v="CIXI, CHINA                                  "/>
    <s v="SIMON (CK)          "/>
    <n v="152808"/>
    <m/>
    <n v="92424"/>
    <n v="200"/>
    <n v="0"/>
    <n v="17.5"/>
    <s v="RELEASED FOR SHIPMENT         "/>
    <n v="217.5"/>
    <x v="2"/>
    <s v="ACT"/>
    <x v="1"/>
  </r>
  <r>
    <s v="24/10/2015-31/10/2015"/>
    <x v="2"/>
    <x v="1"/>
    <x v="6"/>
    <x v="1"/>
    <s v="RD909TS        "/>
    <x v="13"/>
    <d v="2015-10-31T00:00:00"/>
    <n v="624"/>
    <n v="22.59"/>
    <n v="14096.16"/>
    <s v="CIXI, CHINA                                  "/>
    <s v="ALAN (CK)           "/>
    <n v="152810"/>
    <m/>
    <n v="92425"/>
    <n v="200"/>
    <n v="0"/>
    <n v="17.5"/>
    <s v="RELEASED FOR SHIPMENT         "/>
    <n v="217.5"/>
    <x v="2"/>
    <s v="ACT"/>
    <x v="1"/>
  </r>
  <r>
    <s v="24/10/2015-31/10/2015"/>
    <x v="2"/>
    <x v="1"/>
    <x v="6"/>
    <x v="1"/>
    <s v="RDY20 (202598) "/>
    <x v="14"/>
    <d v="2015-10-24T00:00:00"/>
    <n v="207"/>
    <n v="48.4"/>
    <n v="10018.799999999999"/>
    <s v="NINGBO, CHINA                                "/>
    <s v="JOYCE (CK)          "/>
    <n v="152579"/>
    <m/>
    <n v="92426"/>
    <n v="80"/>
    <n v="0"/>
    <n v="15"/>
    <s v="RELEASED FOR SHIPMENT         "/>
    <n v="95"/>
    <x v="2"/>
    <s v="ACT"/>
    <x v="1"/>
  </r>
  <r>
    <s v="24/10/2015-31/10/2015"/>
    <x v="2"/>
    <x v="1"/>
    <x v="6"/>
    <x v="1"/>
    <s v="CHA-OKT20      "/>
    <x v="14"/>
    <d v="2015-10-24T00:00:00"/>
    <n v="458"/>
    <n v="60.66"/>
    <n v="27782.28"/>
    <s v="NINGBO, CHINA                                "/>
    <s v="PHONE, LAKE (CK)    "/>
    <n v="152581"/>
    <m/>
    <n v="92427"/>
    <n v="160"/>
    <n v="0"/>
    <n v="15"/>
    <s v="RELEASED FOR SHIPMENT         "/>
    <n v="175"/>
    <x v="2"/>
    <s v="ACT"/>
    <x v="1"/>
  </r>
  <r>
    <s v="24/10/2015-31/10/2015"/>
    <x v="2"/>
    <x v="1"/>
    <x v="6"/>
    <x v="1"/>
    <s v="CHA-BRG        "/>
    <x v="14"/>
    <d v="2015-10-26T00:00:00"/>
    <n v="315"/>
    <n v="105"/>
    <n v="33075"/>
    <s v="NINGBO, CHINA                                "/>
    <s v="SIMON, ZITA (CK)    "/>
    <n v="152617"/>
    <m/>
    <n v="92429"/>
    <n v="165.4"/>
    <n v="0"/>
    <n v="15"/>
    <s v="RELEASED FOR SHIPMENT         "/>
    <n v="180.4"/>
    <x v="2"/>
    <s v="ACT"/>
    <x v="1"/>
  </r>
  <r>
    <s v="24/10/2015-31/10/2015"/>
    <x v="2"/>
    <x v="1"/>
    <x v="6"/>
    <x v="1"/>
    <s v="BALMORAL ECO   "/>
    <x v="14"/>
    <d v="2015-10-27T00:00:00"/>
    <n v="200"/>
    <n v="68.55"/>
    <n v="13710"/>
    <s v="NINGBO, CHINA                                "/>
    <s v="JOYCE, ALAN (CK)    "/>
    <n v="152656"/>
    <m/>
    <n v="92431"/>
    <n v="80"/>
    <n v="0"/>
    <n v="15"/>
    <s v="RELEASED FOR SHIPMENT         "/>
    <n v="95"/>
    <x v="2"/>
    <s v="ACT"/>
    <x v="1"/>
  </r>
  <r>
    <s v="24/10/2015-31/10/2015"/>
    <x v="2"/>
    <x v="1"/>
    <x v="6"/>
    <x v="1"/>
    <s v="YEO20          "/>
    <x v="14"/>
    <d v="2015-10-27T00:00:00"/>
    <n v="1290"/>
    <n v="35.1"/>
    <n v="45279"/>
    <s v="NINGBO, CHINA                                "/>
    <s v="PHONE, ALAN (CK)    "/>
    <n v="152658"/>
    <m/>
    <n v="92432"/>
    <n v="226.4"/>
    <n v="0"/>
    <n v="15"/>
    <s v="REJECTED FOR SHIPMENT         "/>
    <n v="241.4"/>
    <x v="2"/>
    <s v="ACT"/>
    <x v="1"/>
  </r>
  <r>
    <s v="24/10/2015-31/10/2015"/>
    <x v="2"/>
    <x v="1"/>
    <x v="6"/>
    <x v="1"/>
    <s v="CHASSIS 56     "/>
    <x v="14"/>
    <d v="2015-10-27T00:00:00"/>
    <n v="148"/>
    <n v="0"/>
    <n v="0"/>
    <s v="NINGBO, CHINA                                "/>
    <s v="JOYCE, ALAN (CK)    "/>
    <n v="152659"/>
    <m/>
    <n v="92433"/>
    <n v="80"/>
    <n v="0"/>
    <n v="15"/>
    <s v="RELEASED FOR SHIPMENT         "/>
    <n v="95"/>
    <x v="2"/>
    <s v="ACT"/>
    <x v="1"/>
  </r>
  <r>
    <s v="24/10/2015-31/10/2015"/>
    <x v="2"/>
    <x v="1"/>
    <x v="6"/>
    <x v="1"/>
    <s v="MCF15R(204110) "/>
    <x v="14"/>
    <d v="2015-10-28T00:00:00"/>
    <n v="184"/>
    <n v="30.03"/>
    <n v="5525.52"/>
    <s v="NINGBO, CHINA                                "/>
    <s v="PHONE, JODIE (CK)   "/>
    <n v="152697"/>
    <m/>
    <n v="92434"/>
    <n v="80"/>
    <n v="0"/>
    <n v="15"/>
    <s v="RELEASED FOR SHIPMENT         "/>
    <n v="95"/>
    <x v="2"/>
    <s v="ACT"/>
    <x v="1"/>
  </r>
  <r>
    <s v="24/10/2015-31/10/2015"/>
    <x v="2"/>
    <x v="1"/>
    <x v="6"/>
    <x v="1"/>
    <s v="MCF15B(201430) "/>
    <x v="14"/>
    <d v="2015-10-28T00:00:00"/>
    <n v="938"/>
    <n v="30.03"/>
    <n v="28168.14"/>
    <s v="NINGBO, CHINA                                "/>
    <s v="SIMON, ZITA (CK)    "/>
    <n v="152698"/>
    <m/>
    <n v="92435"/>
    <n v="160"/>
    <n v="0"/>
    <n v="15"/>
    <s v="RELEASED FOR SHIPMENT         "/>
    <n v="175"/>
    <x v="2"/>
    <s v="ACT"/>
    <x v="1"/>
  </r>
  <r>
    <s v="24/10/2015-31/10/2015"/>
    <x v="2"/>
    <x v="1"/>
    <x v="6"/>
    <x v="1"/>
    <s v="03/23239/0     "/>
    <x v="14"/>
    <d v="2015-10-28T00:00:00"/>
    <n v="192"/>
    <n v="60.27"/>
    <n v="11571.84"/>
    <s v="NINGBO, CHINA                                "/>
    <s v="PHONE, JODIE (CK)   "/>
    <n v="152700"/>
    <m/>
    <n v="92436"/>
    <n v="80"/>
    <n v="0"/>
    <n v="15"/>
    <s v="RELEASED FOR SHIPMENT         "/>
    <n v="95"/>
    <x v="2"/>
    <s v="ACT"/>
    <x v="1"/>
  </r>
  <r>
    <s v="24/10/2015-31/10/2015"/>
    <x v="2"/>
    <x v="1"/>
    <x v="6"/>
    <x v="1"/>
    <s v="PEM20SUR       "/>
    <x v="14"/>
    <d v="2015-10-29T00:00:00"/>
    <n v="180"/>
    <n v="42.13"/>
    <n v="7583.4000000000005"/>
    <s v="NINGBO, CHINA                                "/>
    <s v="                    "/>
    <n v="152732"/>
    <m/>
    <n v="92437"/>
    <n v="80"/>
    <n v="0"/>
    <n v="15"/>
    <s v="RELEASED FOR SHIPMENT         "/>
    <n v="95"/>
    <x v="2"/>
    <s v="ACT"/>
    <x v="1"/>
  </r>
  <r>
    <s v="24/10/2015-31/10/2015"/>
    <x v="2"/>
    <x v="1"/>
    <x v="6"/>
    <x v="1"/>
    <s v="EFP9997AWREV19 "/>
    <x v="14"/>
    <d v="2015-10-31T00:00:00"/>
    <n v="108"/>
    <n v="130.49"/>
    <n v="14092.920000000002"/>
    <s v="NINGBO, CHINA                                "/>
    <s v="JOYCE (CK)          "/>
    <n v="152811"/>
    <m/>
    <n v="92439"/>
    <n v="80"/>
    <n v="0"/>
    <n v="15"/>
    <s v="RELEASED FOR SHIPMENT         "/>
    <n v="95"/>
    <x v="2"/>
    <s v="ACT"/>
    <x v="1"/>
  </r>
  <r>
    <s v="10/10/2015-16/10/2015"/>
    <x v="1"/>
    <x v="3"/>
    <x v="6"/>
    <x v="1"/>
    <s v="BC9007KLED     "/>
    <x v="55"/>
    <d v="2015-10-12T00:00:00"/>
    <n v="96"/>
    <n v="0"/>
    <n v="0"/>
    <s v="GUANGZHOU, CHINA                             "/>
    <s v="JASON (EM)          "/>
    <n v="152205"/>
    <m/>
    <n v="92012"/>
    <n v="200"/>
    <n v="0"/>
    <n v="90"/>
    <s v="REPORT OF SURVEY              "/>
    <n v="290"/>
    <x v="1"/>
    <s v="ACT"/>
    <x v="1"/>
  </r>
  <r>
    <s v="10/10/2015-16/10/2015"/>
    <x v="1"/>
    <x v="3"/>
    <x v="6"/>
    <x v="1"/>
    <s v="BFS600W        "/>
    <x v="11"/>
    <d v="2015-10-12T00:00:00"/>
    <n v="48"/>
    <n v="0"/>
    <n v="0"/>
    <s v="QING DAO, CHINA                              "/>
    <s v="ANDY (EM)           "/>
    <n v="152193"/>
    <m/>
    <n v="92013"/>
    <n v="200"/>
    <n v="45"/>
    <n v="20"/>
    <s v="REPORT OF SURVEY              "/>
    <n v="265"/>
    <x v="1"/>
    <s v="ACT"/>
    <x v="1"/>
  </r>
  <r>
    <s v="10/10/2015-16/10/2015"/>
    <x v="1"/>
    <x v="3"/>
    <x v="6"/>
    <x v="1"/>
    <s v="BRS400ST       "/>
    <x v="11"/>
    <d v="2015-10-13T00:00:00"/>
    <n v="54"/>
    <n v="0"/>
    <n v="0"/>
    <s v="QING DAO, CHINA                              "/>
    <s v="ANDY (CK)           "/>
    <n v="152222"/>
    <m/>
    <n v="92014"/>
    <n v="200"/>
    <n v="45"/>
    <n v="20"/>
    <s v="REPORT OF SURVEY              "/>
    <n v="265"/>
    <x v="1"/>
    <s v="ACT"/>
    <x v="1"/>
  </r>
  <r>
    <s v="10/10/2015-16/10/2015"/>
    <x v="1"/>
    <x v="1"/>
    <x v="6"/>
    <x v="1"/>
    <s v="CRS200ST       "/>
    <x v="11"/>
    <d v="2015-10-14T00:00:00"/>
    <n v="20"/>
    <n v="251"/>
    <n v="5020"/>
    <s v="QING DAO, CHINA                              "/>
    <s v="ANDY (CK)           "/>
    <n v="152281"/>
    <m/>
    <n v="92015"/>
    <n v="50"/>
    <n v="12"/>
    <n v="5"/>
    <s v="RELEASED FOR SHIPMENT         "/>
    <n v="67"/>
    <x v="1"/>
    <s v="ACT"/>
    <x v="1"/>
  </r>
  <r>
    <s v="10/10/2015-16/10/2015"/>
    <x v="1"/>
    <x v="1"/>
    <x v="6"/>
    <x v="1"/>
    <s v="CRS200W        "/>
    <x v="11"/>
    <d v="2015-10-14T00:00:00"/>
    <n v="15"/>
    <n v="219"/>
    <n v="3285"/>
    <s v="QINGDAO, CHINA                               "/>
    <s v="ANDY (CK)           "/>
    <n v="152282"/>
    <m/>
    <n v="92016"/>
    <n v="50"/>
    <n v="12"/>
    <n v="5"/>
    <s v="RELEASED FOR SHIPMENT         "/>
    <n v="67"/>
    <x v="1"/>
    <s v="ACT"/>
    <x v="1"/>
  </r>
  <r>
    <s v="10/10/2015-16/10/2015"/>
    <x v="1"/>
    <x v="1"/>
    <x v="6"/>
    <x v="1"/>
    <s v="CRS400W        "/>
    <x v="11"/>
    <d v="2015-10-14T00:00:00"/>
    <n v="10"/>
    <n v="385"/>
    <n v="3850"/>
    <s v="QINGDAO, CHINA                               "/>
    <s v="ANDY (EM)           "/>
    <n v="152285"/>
    <m/>
    <n v="92017"/>
    <n v="50"/>
    <n v="12"/>
    <n v="5"/>
    <s v="RELEASED FOR SHIPMENT         "/>
    <n v="67"/>
    <x v="1"/>
    <s v="ACT"/>
    <x v="1"/>
  </r>
  <r>
    <s v="10/10/2015-16/10/2015"/>
    <x v="1"/>
    <x v="1"/>
    <x v="6"/>
    <x v="1"/>
    <s v="CRS600W        "/>
    <x v="11"/>
    <d v="2015-10-14T00:00:00"/>
    <n v="10"/>
    <n v="457"/>
    <n v="4570"/>
    <s v="QINGDAO, CHINA                               "/>
    <s v="ANDY (EM)           "/>
    <n v="152286"/>
    <m/>
    <n v="92018"/>
    <n v="50"/>
    <n v="12"/>
    <n v="5"/>
    <s v="RELEASED FOR SHIPMENT         "/>
    <n v="67"/>
    <x v="1"/>
    <s v="ACT"/>
    <x v="1"/>
  </r>
  <r>
    <s v="16/10/2015-23/10/2015"/>
    <x v="1"/>
    <x v="1"/>
    <x v="6"/>
    <x v="1"/>
    <s v="BC12007KLED    "/>
    <x v="55"/>
    <d v="2015-10-22T00:00:00"/>
    <n v="33"/>
    <n v="203.03"/>
    <n v="6699.99"/>
    <s v="GUANGZHOU, CHINA                             "/>
    <s v="ANN, BETTY (EM)     "/>
    <n v="152530"/>
    <m/>
    <n v="92187"/>
    <n v="100"/>
    <n v="0"/>
    <n v="45"/>
    <s v="RELEASED FOR SHIPMENT         "/>
    <n v="145"/>
    <x v="1"/>
    <s v="ACT"/>
    <x v="1"/>
  </r>
  <r>
    <s v="16/10/2015-23/10/2015"/>
    <x v="1"/>
    <x v="1"/>
    <x v="6"/>
    <x v="1"/>
    <s v="BC9007KLED     "/>
    <x v="55"/>
    <d v="2015-10-22T00:00:00"/>
    <n v="96"/>
    <n v="239.74"/>
    <n v="23015.040000000001"/>
    <s v="GUANGZHOU, CHINA                             "/>
    <s v="TINA, SUNNY(EM)     "/>
    <n v="152531"/>
    <m/>
    <n v="92188"/>
    <n v="115.1"/>
    <n v="0"/>
    <n v="45"/>
    <s v="RELEASED FOR SHIPMENT         "/>
    <n v="160.1"/>
    <x v="1"/>
    <s v="ACT"/>
    <x v="1"/>
  </r>
  <r>
    <s v="16/10/2015-23/10/2015"/>
    <x v="1"/>
    <x v="1"/>
    <x v="6"/>
    <x v="1"/>
    <s v="BFS600ST       "/>
    <x v="11"/>
    <d v="2015-10-16T00:00:00"/>
    <n v="10"/>
    <n v="555"/>
    <n v="5550"/>
    <s v="QINGDAO, CHINA                               "/>
    <s v="PAUL, ANDY (CK)     "/>
    <n v="152338"/>
    <m/>
    <n v="92189"/>
    <n v="100"/>
    <n v="15"/>
    <n v="267"/>
    <s v="RELEASED FOR SHIPMENT         "/>
    <n v="382"/>
    <x v="1"/>
    <s v="ACT"/>
    <x v="1"/>
  </r>
  <r>
    <s v="16/10/2015-23/10/2015"/>
    <x v="1"/>
    <x v="1"/>
    <x v="6"/>
    <x v="1"/>
    <s v="CRS400W        "/>
    <x v="11"/>
    <d v="2015-10-16T00:00:00"/>
    <n v="10"/>
    <n v="385"/>
    <n v="3850"/>
    <s v="QINGDAO, CHINA                               "/>
    <s v="PAUL, ANDY (CK)     "/>
    <n v="152344"/>
    <m/>
    <n v="92190"/>
    <n v="100"/>
    <n v="15"/>
    <n v="7"/>
    <s v="RELEASED FOR SHIPMENT         "/>
    <n v="122"/>
    <x v="1"/>
    <s v="ACT"/>
    <x v="1"/>
  </r>
  <r>
    <s v="16/10/2015-23/10/2015"/>
    <x v="1"/>
    <x v="1"/>
    <x v="6"/>
    <x v="1"/>
    <s v="BFS200ST       "/>
    <x v="11"/>
    <d v="2015-10-16T00:00:00"/>
    <n v="15"/>
    <n v="251"/>
    <n v="3765"/>
    <s v="QINGDAO, CHINA                               "/>
    <s v="PAUL, ANDY (CK)     "/>
    <n v="152346"/>
    <m/>
    <n v="92191"/>
    <n v="100"/>
    <n v="15"/>
    <n v="7"/>
    <s v="RELEASED FOR SHIPMENT         "/>
    <n v="122"/>
    <x v="1"/>
    <s v="ACT"/>
    <x v="1"/>
  </r>
  <r>
    <s v="16/10/2015-23/10/2015"/>
    <x v="1"/>
    <x v="1"/>
    <x v="6"/>
    <x v="1"/>
    <s v="HEA700         "/>
    <x v="11"/>
    <d v="2015-10-20T00:00:00"/>
    <n v="20"/>
    <n v="215"/>
    <n v="4300"/>
    <s v="QINGDAO, CHINA                               "/>
    <s v="PAUL, ANDY (CK)     "/>
    <n v="152440"/>
    <m/>
    <n v="92192"/>
    <n v="100"/>
    <n v="0"/>
    <n v="0"/>
    <s v="RELEASED FOR SHIPMENT         "/>
    <n v="100"/>
    <x v="1"/>
    <s v="ACT"/>
    <x v="1"/>
  </r>
  <r>
    <s v="16/10/2015-23/10/2015"/>
    <x v="1"/>
    <x v="1"/>
    <x v="6"/>
    <x v="1"/>
    <s v="CRS600W        "/>
    <x v="11"/>
    <d v="2015-10-20T00:00:00"/>
    <n v="10"/>
    <n v="457"/>
    <n v="4570"/>
    <s v="QINGDAO, CHINA                               "/>
    <s v="PAUL, ANDY (MY)     "/>
    <n v="152441"/>
    <m/>
    <n v="92193"/>
    <n v="100"/>
    <n v="0"/>
    <n v="0"/>
    <s v="RELEASED FOR SHIPMENT         "/>
    <n v="100"/>
    <x v="1"/>
    <s v="ACT"/>
    <x v="1"/>
  </r>
  <r>
    <s v="16/10/2015-23/10/2015"/>
    <x v="1"/>
    <x v="1"/>
    <x v="6"/>
    <x v="1"/>
    <s v="CRS200ST       "/>
    <x v="11"/>
    <d v="2015-10-20T00:00:00"/>
    <n v="16"/>
    <n v="251"/>
    <n v="4016"/>
    <s v="QINGDAO, CHINA                               "/>
    <s v="PAUL, ANDY (MY)     "/>
    <n v="152442"/>
    <m/>
    <n v="92194"/>
    <n v="100"/>
    <n v="0"/>
    <n v="0"/>
    <s v="RELEASED FOR SHIPMENT         "/>
    <n v="100"/>
    <x v="1"/>
    <s v="ACT"/>
    <x v="1"/>
  </r>
  <r>
    <s v="16/10/2015-23/10/2015"/>
    <x v="1"/>
    <x v="1"/>
    <x v="6"/>
    <x v="1"/>
    <s v="BRS600W        "/>
    <x v="11"/>
    <d v="2015-10-20T00:00:00"/>
    <n v="10"/>
    <n v="449"/>
    <n v="4490"/>
    <s v="QINGDAO, CHINA                               "/>
    <s v="PAUL, ANDY (CK)     "/>
    <n v="152443"/>
    <m/>
    <n v="92195"/>
    <n v="100"/>
    <n v="0"/>
    <n v="0"/>
    <s v="RELEASED FOR SHIPMENT         "/>
    <n v="100"/>
    <x v="1"/>
    <s v="ACT"/>
    <x v="1"/>
  </r>
  <r>
    <s v="16/10/2015-23/10/2015"/>
    <x v="1"/>
    <x v="1"/>
    <x v="6"/>
    <x v="1"/>
    <s v="BFS200ST       "/>
    <x v="11"/>
    <d v="2015-10-20T00:00:00"/>
    <n v="10"/>
    <n v="251"/>
    <n v="2510"/>
    <s v="QINGDAO, CHINA                               "/>
    <s v="PAUL, ANDY (MY)     "/>
    <n v="152444"/>
    <m/>
    <n v="92196"/>
    <n v="100"/>
    <n v="0"/>
    <n v="0"/>
    <s v="RELEASED FOR SHIPMENT         "/>
    <n v="100"/>
    <x v="1"/>
    <s v="ACT"/>
    <x v="1"/>
  </r>
  <r>
    <s v="16/10/2015-23/10/2015"/>
    <x v="1"/>
    <x v="1"/>
    <x v="6"/>
    <x v="1"/>
    <s v="BFS600ST       "/>
    <x v="11"/>
    <d v="2015-10-20T00:00:00"/>
    <n v="10"/>
    <n v="555"/>
    <n v="5550"/>
    <s v="QINGDAO, CHINA                               "/>
    <s v="PAUL, ANDY (MY)     "/>
    <n v="152445"/>
    <m/>
    <n v="92197"/>
    <n v="100"/>
    <n v="0"/>
    <n v="0"/>
    <s v="RELEASED FOR SHIPMENT         "/>
    <n v="100"/>
    <x v="1"/>
    <s v="ACT"/>
    <x v="1"/>
  </r>
  <r>
    <s v="16/10/2015-23/10/2015"/>
    <x v="1"/>
    <x v="3"/>
    <x v="6"/>
    <x v="1"/>
    <s v="GN600TNGV      "/>
    <x v="11"/>
    <d v="2015-10-21T00:00:00"/>
    <n v="21"/>
    <n v="0"/>
    <n v="0"/>
    <s v="QING DAO, CHINA                              "/>
    <s v="ANDY (EM)           "/>
    <n v="152450"/>
    <m/>
    <n v="92198"/>
    <n v="200"/>
    <n v="45"/>
    <n v="20"/>
    <s v="REPORT OF SURVEY              "/>
    <n v="265"/>
    <x v="1"/>
    <s v="ACT"/>
    <x v="1"/>
  </r>
  <r>
    <s v="16/10/2015-23/10/2015"/>
    <x v="1"/>
    <x v="1"/>
    <x v="6"/>
    <x v="1"/>
    <s v="HEA601         "/>
    <x v="18"/>
    <d v="2015-10-17T00:00:00"/>
    <n v="12"/>
    <n v="568"/>
    <n v="6816"/>
    <s v="QINGDAO, CHINA                               "/>
    <s v="PAUL ANDY (EM)      "/>
    <n v="152376"/>
    <m/>
    <n v="92199"/>
    <n v="100"/>
    <n v="10"/>
    <n v="5"/>
    <s v="REJECTED FOR SHIPMENT         "/>
    <n v="115"/>
    <x v="1"/>
    <s v="ACT"/>
    <x v="1"/>
  </r>
  <r>
    <s v="16/10/2015-23/10/2015"/>
    <x v="1"/>
    <x v="1"/>
    <x v="6"/>
    <x v="1"/>
    <s v="HEA605         "/>
    <x v="18"/>
    <d v="2015-10-17T00:00:00"/>
    <n v="12"/>
    <n v="206"/>
    <n v="2472"/>
    <s v="QINGDAO, CHINA                               "/>
    <s v="PAUL ANDY (EM)      "/>
    <n v="152377"/>
    <m/>
    <n v="92200"/>
    <n v="100"/>
    <n v="10"/>
    <n v="5"/>
    <s v="PENDING BUYER'S DECISION      "/>
    <n v="115"/>
    <x v="1"/>
    <s v="ACT"/>
    <x v="1"/>
  </r>
  <r>
    <s v="16/10/2015-23/10/2015"/>
    <x v="1"/>
    <x v="1"/>
    <x v="6"/>
    <x v="1"/>
    <s v="HEA606         "/>
    <x v="18"/>
    <d v="2015-10-17T00:00:00"/>
    <n v="7"/>
    <n v="287"/>
    <n v="2009"/>
    <s v="QINGDAO, CHINA                               "/>
    <s v="PAUL ANDY (EM)      "/>
    <n v="152378"/>
    <m/>
    <n v="92201"/>
    <n v="100"/>
    <n v="10"/>
    <n v="5"/>
    <s v="PENDING BUYER'S DECISION      "/>
    <n v="115"/>
    <x v="1"/>
    <s v="ACT"/>
    <x v="1"/>
  </r>
  <r>
    <s v="16/10/2015-23/10/2015"/>
    <x v="1"/>
    <x v="1"/>
    <x v="6"/>
    <x v="1"/>
    <s v="HEA607         "/>
    <x v="18"/>
    <d v="2015-10-17T00:00:00"/>
    <n v="7"/>
    <n v="258"/>
    <n v="1806"/>
    <s v="QINGDAO, CHINA                               "/>
    <s v="PAUL ANDY (EM)      "/>
    <n v="152380"/>
    <m/>
    <n v="92202"/>
    <n v="100"/>
    <n v="10"/>
    <n v="5"/>
    <s v="PENDING BUYER'S DECISION      "/>
    <n v="115"/>
    <x v="1"/>
    <s v="ACT"/>
    <x v="1"/>
  </r>
  <r>
    <s v="16/10/2015-23/10/2015"/>
    <x v="1"/>
    <x v="1"/>
    <x v="6"/>
    <x v="1"/>
    <s v="HEA599         "/>
    <x v="18"/>
    <d v="2015-10-17T00:00:00"/>
    <n v="12"/>
    <n v="233"/>
    <n v="2796"/>
    <s v="QINGDAO, CHINA                               "/>
    <s v="PAUL, ANDY (EM)     "/>
    <n v="152381"/>
    <m/>
    <n v="92203"/>
    <n v="100"/>
    <n v="10"/>
    <n v="5"/>
    <s v="PENDING BUYER'S DECISION      "/>
    <n v="115"/>
    <x v="1"/>
    <s v="ACT"/>
    <x v="1"/>
  </r>
  <r>
    <s v="16/10/2015-23/10/2015"/>
    <x v="1"/>
    <x v="3"/>
    <x v="6"/>
    <x v="1"/>
    <s v="HEA599         "/>
    <x v="18"/>
    <d v="2015-10-21T00:00:00"/>
    <n v="50"/>
    <n v="0"/>
    <n v="0"/>
    <s v="QING DAO, CHINA                              "/>
    <s v="PAUL, ANDY (CK)     "/>
    <n v="152449"/>
    <m/>
    <n v="92204"/>
    <n v="200"/>
    <n v="45"/>
    <n v="20"/>
    <s v="REPORT OF SURVEY              "/>
    <n v="265"/>
    <x v="1"/>
    <s v="ACT"/>
    <x v="1"/>
  </r>
  <r>
    <s v="24/10/2015-31/10/2015"/>
    <x v="1"/>
    <x v="3"/>
    <x v="6"/>
    <x v="1"/>
    <s v="BFS200ST       "/>
    <x v="11"/>
    <d v="2015-10-27T00:00:00"/>
    <n v="54"/>
    <n v="0"/>
    <n v="0"/>
    <s v="QING DAO, CHINA                              "/>
    <s v="ANDY (CK)           "/>
    <n v="152670"/>
    <m/>
    <n v="92418"/>
    <n v="400"/>
    <n v="45"/>
    <n v="20"/>
    <s v="REPORT OF SURVEY              "/>
    <n v="465"/>
    <x v="1"/>
    <s v="ACT"/>
    <x v="1"/>
  </r>
  <r>
    <s v="03/10/2015-09/10/2015"/>
    <x v="9"/>
    <x v="1"/>
    <x v="6"/>
    <x v="1"/>
    <s v="93147AA        "/>
    <x v="69"/>
    <d v="2015-10-08T00:00:00"/>
    <n v="250"/>
    <n v="53.5"/>
    <n v="13375"/>
    <s v="SHUNDE, CHINA                                "/>
    <s v="LOUISA, KIKI (EM)   "/>
    <n v="152050"/>
    <m/>
    <n v="91927"/>
    <n v="200"/>
    <n v="0"/>
    <n v="17.5"/>
    <s v="RELEASED FOR SHIPMENT         "/>
    <n v="217.5"/>
    <x v="1"/>
    <s v="ACT"/>
    <x v="1"/>
  </r>
  <r>
    <s v="03/10/2015-09/10/2015"/>
    <x v="9"/>
    <x v="1"/>
    <x v="6"/>
    <x v="1"/>
    <s v="93148AA        "/>
    <x v="69"/>
    <d v="2015-10-08T00:00:00"/>
    <n v="250"/>
    <n v="57"/>
    <n v="14250"/>
    <s v="SHUNDE, CHINA                                "/>
    <s v="LOUISA, KIKI (EM)   "/>
    <n v="152061"/>
    <m/>
    <n v="91928"/>
    <n v="200"/>
    <n v="0"/>
    <n v="17.5"/>
    <s v="RELEASED FOR SHIPMENT         "/>
    <n v="217.5"/>
    <x v="1"/>
    <s v="ACT"/>
    <x v="1"/>
  </r>
  <r>
    <s v="10/10/2015-16/10/2015"/>
    <x v="9"/>
    <x v="1"/>
    <x v="6"/>
    <x v="1"/>
    <s v="22679201       "/>
    <x v="56"/>
    <d v="2015-10-09T00:00:00"/>
    <n v="400"/>
    <n v="170"/>
    <n v="68000"/>
    <s v="XIAMEN, CHINA                                "/>
    <s v="SALLY (EM)          "/>
    <n v="152120"/>
    <m/>
    <n v="91998"/>
    <n v="340"/>
    <n v="45"/>
    <n v="100"/>
    <s v="PENDING BUYER'S DECSION"/>
    <n v="485"/>
    <x v="1"/>
    <s v="ACT"/>
    <x v="1"/>
  </r>
  <r>
    <s v="01/11/2015-06/11/2015"/>
    <x v="11"/>
    <x v="1"/>
    <x v="7"/>
    <x v="0"/>
    <s v="980508         "/>
    <x v="27"/>
    <d v="2015-11-02T00:00:00"/>
    <n v="1324"/>
    <n v="11.6"/>
    <n v="15358.4"/>
    <s v="SHUNDE, CHINA                                "/>
    <s v="KIKI (EM)           "/>
    <n v="152822"/>
    <m/>
    <n v="92562"/>
    <n v="200"/>
    <n v="0"/>
    <n v="15"/>
    <s v="RELEASED FOR SHIPMENT         "/>
    <n v="215"/>
    <x v="1"/>
    <s v="ACT"/>
    <x v="0"/>
  </r>
  <r>
    <s v="07/11/2015-13/11/2015"/>
    <x v="11"/>
    <x v="1"/>
    <x v="7"/>
    <x v="0"/>
    <s v="980503         "/>
    <x v="27"/>
    <d v="2015-11-07T00:00:00"/>
    <n v="3012"/>
    <n v="6.07"/>
    <n v="18282.84"/>
    <s v="SHUNDE, CHINA                                "/>
    <s v="TINA JOEY (EM)      "/>
    <n v="152979"/>
    <m/>
    <n v="92627"/>
    <n v="200"/>
    <n v="0"/>
    <n v="15"/>
    <s v="RELEASED FOR SHIPMENT         "/>
    <n v="215"/>
    <x v="1"/>
    <s v="ACT"/>
    <x v="0"/>
  </r>
  <r>
    <s v="07/11/2015-13/11/2015"/>
    <x v="11"/>
    <x v="1"/>
    <x v="7"/>
    <x v="0"/>
    <s v="44015          "/>
    <x v="27"/>
    <d v="2015-11-09T00:00:00"/>
    <n v="1000"/>
    <n v="6.84"/>
    <n v="6840"/>
    <s v="SHUNDE, CHINA                                "/>
    <s v="TRACY (EM)          "/>
    <n v="152999"/>
    <m/>
    <n v="92628"/>
    <n v="200"/>
    <n v="0"/>
    <n v="15"/>
    <s v="RELEASED FOR SHIPMENT         "/>
    <n v="215"/>
    <x v="1"/>
    <s v="ACT"/>
    <x v="0"/>
  </r>
  <r>
    <s v="07/11/2015-13/11/2015"/>
    <x v="11"/>
    <x v="1"/>
    <x v="7"/>
    <x v="0"/>
    <s v="44019          "/>
    <x v="27"/>
    <d v="2015-11-09T00:00:00"/>
    <n v="700"/>
    <n v="6.84"/>
    <n v="4788"/>
    <s v="SHUNDE, CHINA                                "/>
    <s v="ANN FIONA (EM)      "/>
    <n v="153000"/>
    <m/>
    <n v="92629"/>
    <n v="200"/>
    <n v="0"/>
    <n v="15"/>
    <s v="RELEASED FOR SHIPMENT         "/>
    <n v="215"/>
    <x v="1"/>
    <s v="ACT"/>
    <x v="0"/>
  </r>
  <r>
    <s v="07/11/2015-13/11/2015"/>
    <x v="11"/>
    <x v="1"/>
    <x v="7"/>
    <x v="0"/>
    <s v="980508         "/>
    <x v="27"/>
    <d v="2015-11-11T00:00:00"/>
    <n v="2660"/>
    <n v="11.25"/>
    <n v="29925"/>
    <s v="SHUNDE CHINA                                 "/>
    <s v="DEMI LUCY (EM)      "/>
    <n v="153056"/>
    <m/>
    <n v="92630"/>
    <n v="200"/>
    <n v="0"/>
    <n v="15"/>
    <s v="PENDING BUYER'S DECISION"/>
    <n v="215"/>
    <x v="1"/>
    <s v="ACT"/>
    <x v="0"/>
  </r>
  <r>
    <s v="14/11/2015-20/11/2015"/>
    <x v="11"/>
    <x v="1"/>
    <x v="7"/>
    <x v="0"/>
    <s v="980506         "/>
    <x v="27"/>
    <d v="2015-11-17T00:00:00"/>
    <n v="1710"/>
    <n v="6.61"/>
    <n v="11303.1"/>
    <s v="SHUNDE, CHINA                                "/>
    <s v="LOUISA JULIE (EM)   "/>
    <n v="153246"/>
    <m/>
    <n v="92791"/>
    <n v="200"/>
    <n v="0"/>
    <n v="15"/>
    <s v="RELEASED FOR SHIPMENT         "/>
    <n v="215"/>
    <x v="1"/>
    <s v="ACT"/>
    <x v="0"/>
  </r>
  <r>
    <s v="14/11/2015-20/11/2015"/>
    <x v="11"/>
    <x v="1"/>
    <x v="7"/>
    <x v="0"/>
    <s v="980506         "/>
    <x v="27"/>
    <d v="2015-11-18T00:00:00"/>
    <n v="3012"/>
    <n v="6.61"/>
    <n v="19909.32"/>
    <s v="SHUNDE, CHINA                                "/>
    <s v="TINA (EM)           "/>
    <n v="153297"/>
    <m/>
    <n v="92792"/>
    <n v="200"/>
    <n v="0"/>
    <n v="15"/>
    <s v="RELEASED FOR SHIPMENT         "/>
    <n v="215"/>
    <x v="1"/>
    <s v="ACT"/>
    <x v="0"/>
  </r>
  <r>
    <s v="14/11/2015-20/11/2015"/>
    <x v="11"/>
    <x v="1"/>
    <x v="7"/>
    <x v="0"/>
    <s v="980505         "/>
    <x v="27"/>
    <d v="2015-11-18T00:00:00"/>
    <n v="2898"/>
    <n v="6.61"/>
    <n v="19155.780000000002"/>
    <s v="SHUNDE CHINA                                 "/>
    <s v="CELIA (EM)          "/>
    <n v="153298"/>
    <m/>
    <n v="92793"/>
    <n v="200"/>
    <n v="0"/>
    <n v="15"/>
    <s v="RELEASED FOR SHIPMENT         "/>
    <n v="215"/>
    <x v="1"/>
    <s v="ACT"/>
    <x v="0"/>
  </r>
  <r>
    <s v="14/11/2015-20/11/2015"/>
    <x v="11"/>
    <x v="1"/>
    <x v="7"/>
    <x v="0"/>
    <s v="NC99           "/>
    <x v="17"/>
    <d v="2015-11-17T00:00:00"/>
    <n v="245"/>
    <n v="82.5"/>
    <n v="20212.5"/>
    <s v="HEFEI CHINA                                  "/>
    <s v="JERRY, CORY (EM)    "/>
    <n v="153250"/>
    <m/>
    <n v="92794"/>
    <n v="200"/>
    <n v="0"/>
    <n v="25"/>
    <s v="RELEASED FOR SHIPMENT         "/>
    <n v="225"/>
    <x v="1"/>
    <s v="ACT"/>
    <x v="0"/>
  </r>
  <r>
    <s v="21/11/2015-30/11/2015"/>
    <x v="11"/>
    <x v="1"/>
    <x v="7"/>
    <x v="0"/>
    <s v="980506         "/>
    <x v="27"/>
    <d v="2015-11-24T00:00:00"/>
    <n v="2304"/>
    <n v="6.61"/>
    <n v="15229.44"/>
    <s v="SHUNDE CHINA                                 "/>
    <s v="TINA  ZITA (EM)     "/>
    <n v="153493"/>
    <m/>
    <n v="92975"/>
    <n v="200"/>
    <n v="0"/>
    <n v="15"/>
    <s v="RELEASED FOR SHIPMENT         "/>
    <n v="215"/>
    <x v="1"/>
    <s v="ACT"/>
    <x v="0"/>
  </r>
  <r>
    <s v="21/11/2015-30/11/2015"/>
    <x v="11"/>
    <x v="1"/>
    <x v="7"/>
    <x v="0"/>
    <s v="980505         "/>
    <x v="27"/>
    <d v="2015-11-24T00:00:00"/>
    <n v="2304"/>
    <n v="6.61"/>
    <n v="15229.44"/>
    <s v="SHUNDE CHINA                                 "/>
    <s v="TRACY VIVI (EM)     "/>
    <n v="153494"/>
    <m/>
    <n v="92976"/>
    <n v="200"/>
    <n v="0"/>
    <n v="15"/>
    <s v="RELEASED FOR SHIPMENT         "/>
    <n v="215"/>
    <x v="1"/>
    <s v="ACT"/>
    <x v="0"/>
  </r>
  <r>
    <s v="21/11/2015-30/11/2015"/>
    <x v="11"/>
    <x v="1"/>
    <x v="7"/>
    <x v="0"/>
    <s v="BID1461        "/>
    <x v="19"/>
    <d v="2015-11-24T00:00:00"/>
    <n v="322"/>
    <n v="159"/>
    <n v="51198"/>
    <s v="SHUNDE, CHINA                                "/>
    <s v="PAUL COCO (EM)      "/>
    <n v="153490"/>
    <m/>
    <n v="92977"/>
    <n v="256"/>
    <n v="0"/>
    <n v="17.5"/>
    <s v="RELEASED FOR SHIPMENT         "/>
    <n v="273.5"/>
    <x v="1"/>
    <s v="ACT"/>
    <x v="0"/>
  </r>
  <r>
    <s v="21/11/2015-30/11/2015"/>
    <x v="11"/>
    <x v="1"/>
    <x v="7"/>
    <x v="0"/>
    <s v="BID1061        "/>
    <x v="19"/>
    <d v="2015-11-24T00:00:00"/>
    <n v="248"/>
    <n v="153"/>
    <n v="37944"/>
    <s v="SHUNDE CHINA                                 "/>
    <s v="LZ,  FIONA (EM)     "/>
    <n v="153491"/>
    <m/>
    <n v="92978"/>
    <n v="189.7"/>
    <n v="0"/>
    <n v="17.5"/>
    <s v="RELEASED FOR SHIPMENT         "/>
    <n v="207.2"/>
    <x v="1"/>
    <s v="ACT"/>
    <x v="0"/>
  </r>
  <r>
    <s v="21/11/2015-30/11/2015"/>
    <x v="11"/>
    <x v="1"/>
    <x v="7"/>
    <x v="0"/>
    <s v="BR98WH         "/>
    <x v="17"/>
    <d v="2015-11-20T00:00:00"/>
    <n v="264"/>
    <n v="77.5"/>
    <n v="20460"/>
    <s v="HEFEI, CHINA                                 "/>
    <s v="JERRY (EM)          "/>
    <n v="153401"/>
    <m/>
    <n v="92979"/>
    <n v="102.3"/>
    <n v="0"/>
    <n v="25"/>
    <s v="RELEASED FOR SHIPMENT         "/>
    <n v="127.3"/>
    <x v="1"/>
    <s v="ACT"/>
    <x v="0"/>
  </r>
  <r>
    <s v="21/11/2015-30/11/2015"/>
    <x v="11"/>
    <x v="1"/>
    <x v="7"/>
    <x v="0"/>
    <s v="BL134WH        "/>
    <x v="17"/>
    <d v="2015-11-20T00:00:00"/>
    <n v="236"/>
    <n v="82"/>
    <n v="19352"/>
    <s v="HEFEI CHINA                                  "/>
    <s v="JERRY (EM)          "/>
    <n v="153402"/>
    <m/>
    <n v="92980"/>
    <n v="100"/>
    <n v="0"/>
    <n v="25"/>
    <s v="RELEASED FOR SHIPMENT         "/>
    <n v="125"/>
    <x v="1"/>
    <s v="ACT"/>
    <x v="0"/>
  </r>
  <r>
    <s v="21/11/2015-30/11/2015"/>
    <x v="11"/>
    <x v="1"/>
    <x v="7"/>
    <x v="0"/>
    <s v="BL112WH        "/>
    <x v="17"/>
    <d v="2015-11-23T00:00:00"/>
    <n v="255"/>
    <n v="75.3"/>
    <n v="19201.5"/>
    <s v="HEFEI, CHINA                                 "/>
    <s v="JERRY (EM)          "/>
    <n v="153453"/>
    <m/>
    <n v="92981"/>
    <n v="200"/>
    <n v="0"/>
    <n v="25"/>
    <s v="RELEASED FOR SHIPMENT         "/>
    <n v="225"/>
    <x v="1"/>
    <s v="ACT"/>
    <x v="0"/>
  </r>
  <r>
    <s v="01/11/2015-06/11/2015"/>
    <x v="10"/>
    <x v="1"/>
    <x v="7"/>
    <x v="0"/>
    <s v="EWA40C31       "/>
    <x v="32"/>
    <d v="2015-11-05T00:00:00"/>
    <n v="75"/>
    <n v="133.28"/>
    <n v="9996"/>
    <s v="SHENZHEN, CHINA                              "/>
    <s v="CELIA,APPLE (EM)    "/>
    <n v="152900"/>
    <m/>
    <n v="92586"/>
    <n v="100"/>
    <n v="0"/>
    <n v="15"/>
    <s v="RELEASED FOR SHIPMENT         "/>
    <n v="115"/>
    <x v="2"/>
    <s v="ACT"/>
    <x v="0"/>
  </r>
  <r>
    <s v="01/11/2015-06/11/2015"/>
    <x v="10"/>
    <x v="1"/>
    <x v="7"/>
    <x v="0"/>
    <s v="RFI830D31      "/>
    <x v="32"/>
    <d v="2015-11-05T00:00:00"/>
    <n v="75"/>
    <n v="65.97"/>
    <n v="4947.75"/>
    <s v="SHENZHEN, CHINA                              "/>
    <s v="CELIA, APPLE (EM)   "/>
    <n v="152901"/>
    <m/>
    <n v="92587"/>
    <n v="100"/>
    <n v="0"/>
    <n v="15"/>
    <s v="RELEASED FOR SHIPMENT         "/>
    <n v="115"/>
    <x v="2"/>
    <s v="ACT"/>
    <x v="0"/>
  </r>
  <r>
    <s v="01/11/2015-06/11/2015"/>
    <x v="10"/>
    <x v="1"/>
    <x v="7"/>
    <x v="0"/>
    <s v="RFI840D31      "/>
    <x v="32"/>
    <d v="2015-11-05T00:00:00"/>
    <n v="125"/>
    <n v="64.47"/>
    <n v="8058.75"/>
    <s v="SHENZHEN, CHINA                              "/>
    <s v="BETTY COCO (EM)     "/>
    <n v="152902"/>
    <m/>
    <n v="92588"/>
    <n v="100"/>
    <n v="0"/>
    <n v="15"/>
    <s v="RELEASED FOR SHIPMENT         "/>
    <n v="115"/>
    <x v="2"/>
    <s v="ACT"/>
    <x v="0"/>
  </r>
  <r>
    <s v="01/11/2015-06/11/2015"/>
    <x v="10"/>
    <x v="1"/>
    <x v="7"/>
    <x v="0"/>
    <s v="RFI820D31      "/>
    <x v="32"/>
    <d v="2015-11-05T00:00:00"/>
    <n v="50"/>
    <n v="65.12"/>
    <n v="3256"/>
    <s v="SHENZHEN, CHINA                              "/>
    <s v="BETTY APPLE (EM)    "/>
    <n v="152903"/>
    <m/>
    <n v="92589"/>
    <n v="100"/>
    <n v="0"/>
    <n v="15"/>
    <s v="RELEASED FOR SHIPMENT         "/>
    <n v="115"/>
    <x v="2"/>
    <s v="ACT"/>
    <x v="0"/>
  </r>
  <r>
    <s v="01/11/2015-06/11/2015"/>
    <x v="10"/>
    <x v="1"/>
    <x v="7"/>
    <x v="0"/>
    <s v="DM33-1310RG    "/>
    <x v="33"/>
    <d v="2015-11-03T00:00:00"/>
    <n v="134"/>
    <n v="161.71"/>
    <n v="21669.14"/>
    <s v="DONGGUAN, CHINA                              "/>
    <s v="SALLY, JULIE (EM)   "/>
    <n v="152858"/>
    <m/>
    <n v="92590"/>
    <n v="200"/>
    <n v="0"/>
    <n v="40"/>
    <s v="RELEASED FOR SHIPMENT         "/>
    <n v="240"/>
    <x v="2"/>
    <s v="ACT"/>
    <x v="0"/>
  </r>
  <r>
    <s v="01/11/2015-06/11/2015"/>
    <x v="10"/>
    <x v="1"/>
    <x v="7"/>
    <x v="0"/>
    <s v="DF1135M        "/>
    <x v="14"/>
    <d v="2015-11-02T00:00:00"/>
    <n v="478"/>
    <n v="95.41"/>
    <n v="45605.979999999996"/>
    <s v="NINGBO, CHINA                                "/>
    <s v="JOYCE, JODIE (CK)   "/>
    <n v="152824"/>
    <m/>
    <n v="92591"/>
    <n v="228"/>
    <n v="0"/>
    <n v="15"/>
    <s v="RELEASED FOR SHIPMENT         "/>
    <n v="243"/>
    <x v="2"/>
    <s v="ACT"/>
    <x v="0"/>
  </r>
  <r>
    <s v="01/11/2015-06/11/2015"/>
    <x v="10"/>
    <x v="1"/>
    <x v="7"/>
    <x v="0"/>
    <s v="BLF5051        "/>
    <x v="14"/>
    <d v="2015-11-02T00:00:00"/>
    <n v="232"/>
    <n v="166.64"/>
    <n v="38660.479999999996"/>
    <s v="NINGBO, CHINA                                "/>
    <s v="JOYCE, JODIE (CK)   "/>
    <n v="152825"/>
    <m/>
    <n v="92592"/>
    <n v="193.3"/>
    <n v="0"/>
    <n v="15"/>
    <s v="RELEASED FOR SHIPMENT         "/>
    <n v="208.3"/>
    <x v="2"/>
    <s v="ACT"/>
    <x v="0"/>
  </r>
  <r>
    <s v="01/11/2015-06/11/2015"/>
    <x v="10"/>
    <x v="1"/>
    <x v="7"/>
    <x v="0"/>
    <s v="DFG2562 (REV05)"/>
    <x v="14"/>
    <d v="2015-11-03T00:00:00"/>
    <n v="480"/>
    <n v="69.94"/>
    <n v="33571.199999999997"/>
    <s v="NINGBO, CHINA                                "/>
    <s v="JOYCE, LILY (CK)    "/>
    <n v="152852"/>
    <m/>
    <n v="92593"/>
    <n v="167.9"/>
    <n v="0"/>
    <n v="15"/>
    <s v="RELEASED FOR SHIPMENT         "/>
    <n v="182.9"/>
    <x v="2"/>
    <s v="ACT"/>
    <x v="0"/>
  </r>
  <r>
    <s v="01/11/2015-06/11/2015"/>
    <x v="10"/>
    <x v="1"/>
    <x v="7"/>
    <x v="0"/>
    <s v="DFP26L-1475WN  "/>
    <x v="14"/>
    <d v="2015-11-04T00:00:00"/>
    <n v="170"/>
    <n v="148.80000000000001"/>
    <n v="25296.000000000004"/>
    <s v="NINGBO, CHINA                                "/>
    <s v="JOYCE (CK)          "/>
    <n v="152875"/>
    <m/>
    <n v="92594"/>
    <n v="126.5"/>
    <n v="0"/>
    <n v="15"/>
    <s v="RELEASED FOR SHIPMENT         "/>
    <n v="141.5"/>
    <x v="2"/>
    <s v="ACT"/>
    <x v="0"/>
  </r>
  <r>
    <s v="01/11/2015-06/11/2015"/>
    <x v="10"/>
    <x v="1"/>
    <x v="7"/>
    <x v="0"/>
    <s v="DWF3651B       "/>
    <x v="14"/>
    <d v="2015-11-04T00:00:00"/>
    <n v="414"/>
    <n v="110.44"/>
    <n v="45722.159999999996"/>
    <s v="NINGBO, CHINA                                "/>
    <s v="SIMON, PERRY (CK)   "/>
    <n v="152876"/>
    <m/>
    <n v="92595"/>
    <n v="228.6"/>
    <n v="0"/>
    <n v="15"/>
    <s v="RELEASED FOR SHIPMENT         "/>
    <n v="243.6"/>
    <x v="2"/>
    <s v="ACT"/>
    <x v="0"/>
  </r>
  <r>
    <s v="01/11/2015-06/11/2015"/>
    <x v="10"/>
    <x v="1"/>
    <x v="7"/>
    <x v="0"/>
    <s v="DF2550REV07    "/>
    <x v="14"/>
    <d v="2015-11-05T00:00:00"/>
    <n v="1800"/>
    <n v="67.92"/>
    <n v="122256"/>
    <s v="NINGBO, CHINA                                "/>
    <m/>
    <n v="152896"/>
    <m/>
    <n v="92596"/>
    <n v="611.29999999999995"/>
    <n v="0"/>
    <n v="15"/>
    <s v="RELEASED FOR SHIPMENT         "/>
    <n v="626.29999999999995"/>
    <x v="2"/>
    <s v="ACT"/>
    <x v="0"/>
  </r>
  <r>
    <s v="07/11/2015-13/11/2015"/>
    <x v="10"/>
    <x v="1"/>
    <x v="7"/>
    <x v="0"/>
    <s v="T23WH1511CW    "/>
    <x v="32"/>
    <d v="2015-11-06T00:00:00"/>
    <n v="200"/>
    <n v="23.92"/>
    <n v="4784"/>
    <s v="SHENZHEN, CHINA                              "/>
    <s v="CELIA,EVA (EM)      "/>
    <n v="152952"/>
    <m/>
    <n v="92666"/>
    <n v="100"/>
    <n v="0"/>
    <n v="15"/>
    <s v="RELEASED FOR SHIPMENT         "/>
    <n v="115"/>
    <x v="2"/>
    <s v="ACT"/>
    <x v="0"/>
  </r>
  <r>
    <s v="07/11/2015-13/11/2015"/>
    <x v="10"/>
    <x v="1"/>
    <x v="7"/>
    <x v="0"/>
    <s v="TWH1531B       "/>
    <x v="32"/>
    <d v="2015-11-06T00:00:00"/>
    <n v="75"/>
    <n v="21.12"/>
    <n v="1584"/>
    <s v="SHENZHEN, CHINA                              "/>
    <s v="CELIA EVA (EM)      "/>
    <n v="152953"/>
    <m/>
    <n v="92667"/>
    <n v="100"/>
    <n v="0"/>
    <n v="15"/>
    <s v="RELEASED FOR SHIPMENT         "/>
    <n v="115"/>
    <x v="2"/>
    <s v="ACT"/>
    <x v="0"/>
  </r>
  <r>
    <s v="07/11/2015-13/11/2015"/>
    <x v="10"/>
    <x v="1"/>
    <x v="7"/>
    <x v="0"/>
    <s v="T23WH0531CW    "/>
    <x v="32"/>
    <d v="2015-11-06T00:00:00"/>
    <n v="110"/>
    <n v="23.95"/>
    <n v="2634.5"/>
    <s v="SHENZHEN, CHINA                              "/>
    <s v="CELIA LIZ (EM)      "/>
    <n v="152954"/>
    <m/>
    <n v="92668"/>
    <n v="100"/>
    <n v="0"/>
    <n v="15"/>
    <s v="RELEASED FOR SHIPMENT         "/>
    <n v="115"/>
    <x v="2"/>
    <s v="ACT"/>
    <x v="0"/>
  </r>
  <r>
    <s v="07/11/2015-13/11/2015"/>
    <x v="10"/>
    <x v="1"/>
    <x v="7"/>
    <x v="0"/>
    <s v="T23WH0731CW    "/>
    <x v="32"/>
    <d v="2015-11-06T00:00:00"/>
    <n v="80"/>
    <n v="25.45"/>
    <n v="2036"/>
    <s v="SHENZHEN, CHINA                              "/>
    <s v="CELIA LIZ (EM)      "/>
    <n v="152955"/>
    <m/>
    <n v="92669"/>
    <n v="100"/>
    <n v="0"/>
    <n v="15"/>
    <s v="RELEASED FOR SHIPMENT         "/>
    <n v="115"/>
    <x v="2"/>
    <s v="ACT"/>
    <x v="0"/>
  </r>
  <r>
    <s v="07/11/2015-13/11/2015"/>
    <x v="10"/>
    <x v="1"/>
    <x v="7"/>
    <x v="0"/>
    <s v="TWH1031B       "/>
    <x v="32"/>
    <d v="2015-11-09T00:00:00"/>
    <n v="50"/>
    <n v="21.39"/>
    <n v="1069.5"/>
    <s v="SHENZHEN, CHINA                              "/>
    <s v="CELIA APPLE (EM)    "/>
    <n v="153001"/>
    <m/>
    <n v="92670"/>
    <n v="100"/>
    <n v="0"/>
    <n v="15"/>
    <s v="RELEASED FOR SHIPMENT         "/>
    <n v="115"/>
    <x v="2"/>
    <s v="ACT"/>
    <x v="0"/>
  </r>
  <r>
    <s v="07/11/2015-13/11/2015"/>
    <x v="10"/>
    <x v="1"/>
    <x v="7"/>
    <x v="0"/>
    <s v="RFI820D31W     "/>
    <x v="32"/>
    <d v="2015-11-09T00:00:00"/>
    <n v="25"/>
    <n v="65.12"/>
    <n v="1628"/>
    <s v="SHENZHEN, CHINA                              "/>
    <s v="CELIA, APPLE (EM)   "/>
    <n v="153002"/>
    <m/>
    <n v="92671"/>
    <n v="100"/>
    <n v="0"/>
    <n v="15"/>
    <s v="RELEASED FOR SHIPMENT         "/>
    <n v="115"/>
    <x v="2"/>
    <s v="ACT"/>
    <x v="0"/>
  </r>
  <r>
    <s v="07/11/2015-13/11/2015"/>
    <x v="10"/>
    <x v="1"/>
    <x v="7"/>
    <x v="0"/>
    <s v="RFI840D21W     "/>
    <x v="32"/>
    <d v="2015-11-09T00:00:00"/>
    <n v="25"/>
    <n v="65.97"/>
    <n v="1649.25"/>
    <s v="SHENZHEN CHINA                               "/>
    <s v="APPLE BETTY (EM)    "/>
    <n v="153003"/>
    <m/>
    <n v="92672"/>
    <n v="100"/>
    <n v="0"/>
    <n v="15"/>
    <s v="RELEASED FOR SHIPMENT         "/>
    <n v="115"/>
    <x v="2"/>
    <s v="ACT"/>
    <x v="0"/>
  </r>
  <r>
    <s v="07/11/2015-13/11/2015"/>
    <x v="10"/>
    <x v="1"/>
    <x v="7"/>
    <x v="0"/>
    <s v="RFI840D41      "/>
    <x v="32"/>
    <d v="2015-11-09T00:00:00"/>
    <n v="25"/>
    <n v="65.97"/>
    <n v="1649.25"/>
    <s v="SHENZHEN CHINA                               "/>
    <s v="CELIA BETTY (EM)    "/>
    <n v="153005"/>
    <m/>
    <n v="92673"/>
    <n v="100"/>
    <n v="0"/>
    <n v="15"/>
    <s v="RELEASED FOR SHIPMENT         "/>
    <n v="115"/>
    <x v="2"/>
    <s v="ACT"/>
    <x v="0"/>
  </r>
  <r>
    <s v="07/11/2015-13/11/2015"/>
    <x v="10"/>
    <x v="1"/>
    <x v="7"/>
    <x v="0"/>
    <s v="EUH05B21T      "/>
    <x v="32"/>
    <d v="2015-11-11T00:00:00"/>
    <n v="25"/>
    <n v="106.55"/>
    <n v="2663.75"/>
    <s v="SHENZHEN CHINA                               "/>
    <s v="EVA APPLE (EM)      "/>
    <n v="153051"/>
    <m/>
    <n v="92674"/>
    <n v="100"/>
    <n v="0"/>
    <n v="15"/>
    <s v="RELEASED FOR SHIPMENT         "/>
    <n v="115"/>
    <x v="2"/>
    <s v="ACT"/>
    <x v="0"/>
  </r>
  <r>
    <s v="07/11/2015-13/11/2015"/>
    <x v="10"/>
    <x v="1"/>
    <x v="7"/>
    <x v="0"/>
    <s v="EUH05B34CT     "/>
    <x v="32"/>
    <d v="2015-11-11T00:00:00"/>
    <n v="50"/>
    <n v="125.18"/>
    <n v="6259"/>
    <s v="SHENZHEN CHINA                               "/>
    <s v="EVA APPLE (EM)      "/>
    <n v="153053"/>
    <m/>
    <n v="92675"/>
    <n v="100"/>
    <n v="0"/>
    <n v="15"/>
    <s v="RELEASED FOR SHIPMENT         "/>
    <n v="115"/>
    <x v="2"/>
    <s v="ACT"/>
    <x v="0"/>
  </r>
  <r>
    <s v="07/11/2015-13/11/2015"/>
    <x v="10"/>
    <x v="1"/>
    <x v="7"/>
    <x v="0"/>
    <s v="EUH03B31T      "/>
    <x v="32"/>
    <d v="2015-11-11T00:00:00"/>
    <n v="50"/>
    <n v="104.49"/>
    <n v="5224.5"/>
    <s v="SHENZHEN CHINA                               "/>
    <s v="APPLE COCO (EM)     "/>
    <n v="153054"/>
    <m/>
    <n v="92676"/>
    <n v="100"/>
    <n v="0"/>
    <n v="15"/>
    <s v="RELEASED FOR SHIPMENT         "/>
    <n v="115"/>
    <x v="2"/>
    <s v="ACT"/>
    <x v="0"/>
  </r>
  <r>
    <s v="07/11/2015-13/11/2015"/>
    <x v="10"/>
    <x v="1"/>
    <x v="7"/>
    <x v="0"/>
    <s v="EUH05B74CT     "/>
    <x v="32"/>
    <d v="2015-11-11T00:00:00"/>
    <n v="25"/>
    <n v="135.79"/>
    <n v="3394.75"/>
    <s v="SHENZHEN CHINA                               "/>
    <s v="APPLE EVA (EM)      "/>
    <n v="153055"/>
    <m/>
    <n v="92677"/>
    <n v="100"/>
    <n v="0"/>
    <n v="15"/>
    <s v="RELEASED FOR SHIPMENT         "/>
    <n v="115"/>
    <x v="2"/>
    <s v="ACT"/>
    <x v="0"/>
  </r>
  <r>
    <s v="07/11/2015-13/11/2015"/>
    <x v="10"/>
    <x v="1"/>
    <x v="7"/>
    <x v="0"/>
    <s v="PCH2000TCW     "/>
    <x v="32"/>
    <d v="2015-11-12T00:00:00"/>
    <n v="150"/>
    <n v="71.52"/>
    <n v="10728"/>
    <s v="SHENZHEN CHINA                               "/>
    <s v="CELIA, COCO (EM)    "/>
    <n v="153098"/>
    <m/>
    <n v="92678"/>
    <n v="100"/>
    <n v="0"/>
    <n v="15"/>
    <s v="RELEASED FOR SHIPMENT         "/>
    <n v="115"/>
    <x v="2"/>
    <s v="ACT"/>
    <x v="0"/>
  </r>
  <r>
    <s v="07/11/2015-13/11/2015"/>
    <x v="10"/>
    <x v="1"/>
    <x v="7"/>
    <x v="0"/>
    <s v="EUH03B11T      "/>
    <x v="32"/>
    <d v="2015-11-12T00:00:00"/>
    <n v="50"/>
    <n v="105.56"/>
    <n v="5278"/>
    <s v="SHENZHEN, CHINA                              "/>
    <s v="CELIA, B ETTY (EM)  "/>
    <n v="153099"/>
    <m/>
    <n v="92679"/>
    <n v="100"/>
    <n v="0"/>
    <n v="15"/>
    <s v="RELEASED FOR SHIPMENT         "/>
    <n v="115"/>
    <x v="2"/>
    <s v="ACT"/>
    <x v="0"/>
  </r>
  <r>
    <s v="07/11/2015-13/11/2015"/>
    <x v="10"/>
    <x v="1"/>
    <x v="7"/>
    <x v="0"/>
    <s v="EUH03B21T      "/>
    <x v="32"/>
    <d v="2015-11-12T00:00:00"/>
    <n v="25"/>
    <n v="105.44"/>
    <n v="2636"/>
    <s v="SHENZHEN, CHINA                              "/>
    <s v="CELIA, COCO (EM)    "/>
    <n v="153100"/>
    <m/>
    <n v="92680"/>
    <n v="100"/>
    <n v="0"/>
    <n v="15"/>
    <s v="RELEASED FOR SHIPMENT         "/>
    <n v="115"/>
    <x v="2"/>
    <s v="ACT"/>
    <x v="0"/>
  </r>
  <r>
    <s v="07/11/2015-13/11/2015"/>
    <x v="10"/>
    <x v="1"/>
    <x v="7"/>
    <x v="0"/>
    <s v="DM50-1243SC    "/>
    <x v="33"/>
    <d v="2015-11-11T00:00:00"/>
    <n v="152"/>
    <n v="230.88"/>
    <n v="35093.760000000002"/>
    <s v="DONGGUAN CHINA                               "/>
    <s v="TINA (EM)           "/>
    <n v="153050"/>
    <m/>
    <n v="92681"/>
    <n v="200"/>
    <n v="0"/>
    <n v="40"/>
    <s v="RELEASED FOR SHIPMENT         "/>
    <n v="240"/>
    <x v="2"/>
    <s v="ACT"/>
    <x v="0"/>
  </r>
  <r>
    <s v="07/11/2015-13/11/2015"/>
    <x v="10"/>
    <x v="1"/>
    <x v="7"/>
    <x v="0"/>
    <s v="DFP25L5-1537W  "/>
    <x v="14"/>
    <d v="2015-11-06T00:00:00"/>
    <n v="144"/>
    <n v="199.06"/>
    <n v="28664.639999999999"/>
    <s v="NINGBO, CHINA                                "/>
    <s v="JOYCE (EM)          "/>
    <n v="152957"/>
    <m/>
    <n v="92682"/>
    <n v="143.30000000000001"/>
    <n v="0"/>
    <n v="15"/>
    <s v="RELEASED FOR SHIPMENT         "/>
    <n v="158.30000000000001"/>
    <x v="2"/>
    <s v="ACT"/>
    <x v="0"/>
  </r>
  <r>
    <s v="07/11/2015-13/11/2015"/>
    <x v="10"/>
    <x v="1"/>
    <x v="7"/>
    <x v="0"/>
    <s v="BLF50          "/>
    <x v="14"/>
    <d v="2015-11-06T00:00:00"/>
    <n v="464"/>
    <n v="150.72999999999999"/>
    <n v="69938.720000000001"/>
    <s v="NINGBO, CHINA                                "/>
    <s v="ALAN JOYCE (EM)     "/>
    <n v="152961"/>
    <m/>
    <n v="92683"/>
    <n v="349.7"/>
    <n v="0"/>
    <n v="15"/>
    <s v="RELEASED FOR SHIPMENT         "/>
    <n v="364.7"/>
    <x v="2"/>
    <s v="ACT"/>
    <x v="0"/>
  </r>
  <r>
    <s v="07/11/2015-13/11/2015"/>
    <x v="10"/>
    <x v="1"/>
    <x v="7"/>
    <x v="0"/>
    <s v="DF2608 REV26   "/>
    <x v="14"/>
    <d v="2015-11-06T00:00:00"/>
    <n v="416"/>
    <n v="90.42"/>
    <n v="37614.720000000001"/>
    <s v="NINGBO, CHINA                                "/>
    <s v="LILY, ALAN (CK)     "/>
    <n v="152973"/>
    <m/>
    <n v="92684"/>
    <n v="188.1"/>
    <n v="0"/>
    <n v="15"/>
    <s v="RELEASED FOR SHIPMENT         "/>
    <n v="203.1"/>
    <x v="2"/>
    <s v="ACT"/>
    <x v="0"/>
  </r>
  <r>
    <s v="07/11/2015-13/11/2015"/>
    <x v="10"/>
    <x v="1"/>
    <x v="7"/>
    <x v="0"/>
    <s v="DFP25M-1495EA  "/>
    <x v="14"/>
    <d v="2015-11-07T00:00:00"/>
    <n v="117"/>
    <n v="248.54"/>
    <n v="29079.18"/>
    <s v="NINGBO, CHINA                                "/>
    <s v="JOYCE (CK)          "/>
    <n v="152974"/>
    <m/>
    <n v="92685"/>
    <n v="145.4"/>
    <n v="0"/>
    <n v="15"/>
    <s v="RELEASED FOR SHIPMENT         "/>
    <n v="160.4"/>
    <x v="2"/>
    <s v="ACT"/>
    <x v="0"/>
  </r>
  <r>
    <s v="07/11/2015-13/11/2015"/>
    <x v="10"/>
    <x v="1"/>
    <x v="7"/>
    <x v="0"/>
    <s v="DFG3033 (REV05)"/>
    <x v="14"/>
    <d v="2015-11-09T00:00:00"/>
    <n v="320"/>
    <n v="106.57"/>
    <n v="34102.399999999994"/>
    <s v="NINGBO, CHINA                                "/>
    <s v="PHONE, LILY (CK)    "/>
    <n v="152992"/>
    <m/>
    <n v="92686"/>
    <n v="170.5"/>
    <n v="0"/>
    <n v="15"/>
    <s v="PENDING BUYER'S DECISION      "/>
    <n v="185.5"/>
    <x v="2"/>
    <s v="ACT"/>
    <x v="0"/>
  </r>
  <r>
    <s v="07/11/2015-13/11/2015"/>
    <x v="10"/>
    <x v="1"/>
    <x v="7"/>
    <x v="0"/>
    <s v="DFP26L-1336BW  "/>
    <x v="14"/>
    <d v="2015-11-09T00:00:00"/>
    <n v="60"/>
    <n v="184.71"/>
    <n v="11082.6"/>
    <s v="NINGBO, CHINA                                "/>
    <s v="JOYCE (CK)          "/>
    <n v="152993"/>
    <m/>
    <n v="92687"/>
    <n v="80"/>
    <n v="0"/>
    <n v="15"/>
    <s v="RELEASED FOR SHIPMENT         "/>
    <n v="95"/>
    <x v="2"/>
    <s v="ACT"/>
    <x v="0"/>
  </r>
  <r>
    <s v="07/11/2015-13/11/2015"/>
    <x v="10"/>
    <x v="1"/>
    <x v="7"/>
    <x v="0"/>
    <s v="DF3033ST       "/>
    <x v="14"/>
    <d v="2015-11-10T00:00:00"/>
    <n v="735"/>
    <n v="116.86"/>
    <n v="85892.1"/>
    <s v="NING BO, CHINA                               "/>
    <s v="PHONE, LILY (CK)    "/>
    <n v="153020"/>
    <m/>
    <n v="92688"/>
    <n v="429.5"/>
    <n v="0"/>
    <n v="15"/>
    <s v="RELEASED FOR SHIPMENT         "/>
    <n v="444.5"/>
    <x v="2"/>
    <s v="ACT"/>
    <x v="0"/>
  </r>
  <r>
    <s v="07/11/2015-13/11/2015"/>
    <x v="10"/>
    <x v="1"/>
    <x v="7"/>
    <x v="0"/>
    <s v="DF2024L        "/>
    <x v="14"/>
    <d v="2015-11-10T00:00:00"/>
    <n v="50"/>
    <n v="48.1"/>
    <n v="2405"/>
    <s v="NING BO, CHINA                               "/>
    <s v="SIMON (CK)          "/>
    <n v="153021"/>
    <m/>
    <n v="92689"/>
    <n v="80"/>
    <n v="0"/>
    <n v="15"/>
    <s v="PENDING BUYER'S DECISION      "/>
    <n v="95"/>
    <x v="2"/>
    <s v="ACT"/>
    <x v="0"/>
  </r>
  <r>
    <s v="07/11/2015-13/11/2015"/>
    <x v="10"/>
    <x v="1"/>
    <x v="7"/>
    <x v="0"/>
    <s v="6908891559     "/>
    <x v="14"/>
    <d v="2015-11-11T00:00:00"/>
    <n v="200"/>
    <n v="0"/>
    <n v="0"/>
    <s v="NING BO, CHINA                               "/>
    <s v="SIMON, JODIE (CK)   "/>
    <n v="153061"/>
    <m/>
    <n v="92690"/>
    <n v="80"/>
    <n v="0"/>
    <n v="15"/>
    <s v="RELEASED FOR SHIPMENT         "/>
    <n v="95"/>
    <x v="2"/>
    <s v="ACT"/>
    <x v="0"/>
  </r>
  <r>
    <s v="07/11/2015-13/11/2015"/>
    <x v="10"/>
    <x v="1"/>
    <x v="7"/>
    <x v="0"/>
    <s v="6909530104     "/>
    <x v="14"/>
    <d v="2015-11-12T00:00:00"/>
    <n v="380"/>
    <n v="0"/>
    <n v="0"/>
    <s v="NINGBO, CHINA                                "/>
    <s v="LILY (AS)           "/>
    <n v="153089"/>
    <m/>
    <n v="92691"/>
    <n v="160"/>
    <n v="0"/>
    <n v="15"/>
    <s v="RELEASED FOR SHIPMENT         "/>
    <n v="175"/>
    <x v="2"/>
    <s v="ACT"/>
    <x v="0"/>
  </r>
  <r>
    <s v="14/11/2015-20/11/2015"/>
    <x v="10"/>
    <x v="1"/>
    <x v="7"/>
    <x v="0"/>
    <s v="PF2325HL       "/>
    <x v="31"/>
    <d v="2015-11-16T00:00:00"/>
    <n v="1048"/>
    <n v="107"/>
    <n v="112136"/>
    <s v="FU ZHOU, CHINA                               "/>
    <s v="SALLY (CK)          "/>
    <n v="153220"/>
    <m/>
    <n v="92837"/>
    <n v="560.70000000000005"/>
    <n v="45"/>
    <n v="100"/>
    <s v="RELEASED FOR SHIPMENT         "/>
    <n v="705.7"/>
    <x v="2"/>
    <s v="ACT"/>
    <x v="0"/>
  </r>
  <r>
    <s v="14/11/2015-20/11/2015"/>
    <x v="10"/>
    <x v="1"/>
    <x v="7"/>
    <x v="0"/>
    <s v="PF3033HL       "/>
    <x v="31"/>
    <d v="2015-11-17T00:00:00"/>
    <n v="337"/>
    <n v="131.68"/>
    <n v="44376.160000000003"/>
    <s v="FUZHOU, CHINA                                "/>
    <s v="SALLY (EM)          "/>
    <n v="153240"/>
    <m/>
    <n v="92838"/>
    <n v="221.9"/>
    <n v="45"/>
    <n v="100"/>
    <s v="RELEASED FOR SHIPMENT         "/>
    <n v="366.9"/>
    <x v="2"/>
    <s v="ACT"/>
    <x v="0"/>
  </r>
  <r>
    <s v="14/11/2015-20/11/2015"/>
    <x v="10"/>
    <x v="1"/>
    <x v="7"/>
    <x v="0"/>
    <s v="EF2870L        "/>
    <x v="51"/>
    <d v="2015-11-14T00:00:00"/>
    <n v="669"/>
    <n v="72"/>
    <n v="48168"/>
    <s v="ZHONGSHAN, CHINA                             "/>
    <s v="LUCY,ANNIE (EM)     "/>
    <n v="153156"/>
    <m/>
    <n v="92839"/>
    <n v="240.8"/>
    <n v="0"/>
    <n v="50"/>
    <s v="RELEASED FOR SHIPMENT         "/>
    <n v="290.8"/>
    <x v="2"/>
    <s v="ACT"/>
    <x v="0"/>
  </r>
  <r>
    <s v="14/11/2015-20/11/2015"/>
    <x v="10"/>
    <x v="1"/>
    <x v="7"/>
    <x v="0"/>
    <s v="EWA20C41       "/>
    <x v="32"/>
    <d v="2015-11-13T00:00:00"/>
    <n v="25"/>
    <n v="89.78"/>
    <n v="2244.5"/>
    <s v="SHENZHEN, CHINA                              "/>
    <s v="CELIA, TINA (CK)    "/>
    <n v="153126"/>
    <m/>
    <n v="92840"/>
    <n v="100"/>
    <n v="0"/>
    <n v="15"/>
    <s v="RELEASED FOR SHIPMENT         "/>
    <n v="115"/>
    <x v="2"/>
    <s v="ACT"/>
    <x v="0"/>
  </r>
  <r>
    <s v="14/11/2015-20/11/2015"/>
    <x v="10"/>
    <x v="1"/>
    <x v="7"/>
    <x v="0"/>
    <s v="EWA20C31       "/>
    <x v="32"/>
    <d v="2015-11-13T00:00:00"/>
    <n v="25"/>
    <n v="161.41"/>
    <n v="4035.25"/>
    <s v="SHENZHEN, CHINA                              "/>
    <s v="CELIA, TINA (CK)    "/>
    <n v="153127"/>
    <m/>
    <n v="92841"/>
    <n v="100"/>
    <n v="0"/>
    <n v="15"/>
    <s v="RELEASED FOR SHIPMENT         "/>
    <n v="115"/>
    <x v="2"/>
    <s v="ACT"/>
    <x v="0"/>
  </r>
  <r>
    <s v="14/11/2015-20/11/2015"/>
    <x v="10"/>
    <x v="1"/>
    <x v="7"/>
    <x v="0"/>
    <s v="EUH10B34CT     "/>
    <x v="32"/>
    <d v="2015-11-13T00:00:00"/>
    <n v="25"/>
    <n v="166.79"/>
    <n v="4169.75"/>
    <s v="SHENZHEN, CHINA                              "/>
    <s v="CELIA, TINA (CK)    "/>
    <n v="153128"/>
    <m/>
    <n v="92842"/>
    <n v="100"/>
    <n v="0"/>
    <n v="15"/>
    <s v="RELEASED FOR SHIPMENT         "/>
    <n v="115"/>
    <x v="2"/>
    <s v="ACT"/>
    <x v="0"/>
  </r>
  <r>
    <s v="14/11/2015-20/11/2015"/>
    <x v="10"/>
    <x v="1"/>
    <x v="7"/>
    <x v="0"/>
    <s v="RFI830D31W     "/>
    <x v="32"/>
    <d v="2015-11-13T00:00:00"/>
    <n v="375"/>
    <n v="64.47"/>
    <n v="24176.25"/>
    <s v="SHENZHEN, CHINA                              "/>
    <s v="CELIA, TINA (CK)    "/>
    <n v="153129"/>
    <m/>
    <n v="92843"/>
    <n v="200"/>
    <n v="0"/>
    <n v="15"/>
    <s v="RELEASED FOR SHIPMENT         "/>
    <n v="215"/>
    <x v="2"/>
    <s v="ACT"/>
    <x v="0"/>
  </r>
  <r>
    <s v="14/11/2015-20/11/2015"/>
    <x v="10"/>
    <x v="1"/>
    <x v="7"/>
    <x v="0"/>
    <s v="T23WH1531CW    "/>
    <x v="32"/>
    <d v="2015-11-16T00:00:00"/>
    <n v="125"/>
    <n v="23.79"/>
    <n v="2973.75"/>
    <s v="SHEN ZHEN, CHINA                             "/>
    <s v="APPLE, BETTY (DYLAN)"/>
    <n v="153187"/>
    <m/>
    <n v="92844"/>
    <n v="100"/>
    <n v="0"/>
    <n v="15"/>
    <s v="RELEASED FOR SHIPMENT         "/>
    <n v="115"/>
    <x v="2"/>
    <s v="ACT"/>
    <x v="0"/>
  </r>
  <r>
    <s v="14/11/2015-20/11/2015"/>
    <x v="10"/>
    <x v="1"/>
    <x v="7"/>
    <x v="0"/>
    <s v="T23WH1011CW    "/>
    <x v="32"/>
    <d v="2015-11-16T00:00:00"/>
    <n v="75"/>
    <n v="25.55"/>
    <n v="1916.25"/>
    <s v="SHEN ZHEN, CHINA                             "/>
    <s v="APPLE, BETTY (DYLAN)"/>
    <n v="153188"/>
    <m/>
    <n v="92845"/>
    <n v="100"/>
    <n v="0"/>
    <n v="15"/>
    <s v="RELEASED FOR SHIPMENT         "/>
    <n v="115"/>
    <x v="2"/>
    <s v="ACT"/>
    <x v="0"/>
  </r>
  <r>
    <s v="14/11/2015-20/11/2015"/>
    <x v="10"/>
    <x v="1"/>
    <x v="7"/>
    <x v="0"/>
    <s v="T23WH0711CW    "/>
    <x v="32"/>
    <d v="2015-11-16T00:00:00"/>
    <n v="25"/>
    <n v="25.45"/>
    <n v="636.25"/>
    <s v="SHEN ZHEN, CHINA                             "/>
    <s v="APPLE, BETTY (CK)   "/>
    <n v="153190"/>
    <m/>
    <n v="92846"/>
    <n v="100"/>
    <n v="0"/>
    <n v="15"/>
    <s v="RELEASED FOR SHIPMENT         "/>
    <n v="115"/>
    <x v="2"/>
    <s v="ACT"/>
    <x v="0"/>
  </r>
  <r>
    <s v="14/11/2015-20/11/2015"/>
    <x v="10"/>
    <x v="1"/>
    <x v="7"/>
    <x v="0"/>
    <s v="EUH10B74CT     "/>
    <x v="32"/>
    <d v="2015-11-17T00:00:00"/>
    <n v="50"/>
    <n v="161.41"/>
    <n v="8070.5"/>
    <s v="SHENZHEN, CHINA                              "/>
    <s v="BETTY, TINA (EM)    "/>
    <n v="153227"/>
    <m/>
    <n v="92847"/>
    <n v="100"/>
    <n v="0"/>
    <n v="22.5"/>
    <s v="RELEASED FOR SHIPMENT         "/>
    <n v="122.5"/>
    <x v="2"/>
    <s v="ACT"/>
    <x v="0"/>
  </r>
  <r>
    <s v="14/11/2015-20/11/2015"/>
    <x v="10"/>
    <x v="1"/>
    <x v="7"/>
    <x v="0"/>
    <s v="RFI848D31      "/>
    <x v="32"/>
    <d v="2015-11-17T00:00:00"/>
    <n v="25"/>
    <n v="65.97"/>
    <n v="1649.25"/>
    <s v="SHENZHEN, CHINA                              "/>
    <s v="TINA, BETTY (EM)    "/>
    <n v="153228"/>
    <m/>
    <n v="92848"/>
    <n v="100"/>
    <n v="0"/>
    <n v="22.5"/>
    <s v="RELEASED FOR SHIPMENT         "/>
    <n v="122.5"/>
    <x v="2"/>
    <s v="ACT"/>
    <x v="0"/>
  </r>
  <r>
    <s v="14/11/2015-20/11/2015"/>
    <x v="10"/>
    <x v="1"/>
    <x v="7"/>
    <x v="0"/>
    <s v="FFIH15A31      "/>
    <x v="32"/>
    <d v="2015-11-19T00:00:00"/>
    <n v="50"/>
    <n v="46.75"/>
    <n v="2337.5"/>
    <s v="SHENZHEN, CHINA                              "/>
    <s v="CELIA APPLE (EM)    "/>
    <n v="153323"/>
    <m/>
    <n v="92849"/>
    <n v="100"/>
    <n v="0"/>
    <n v="15"/>
    <s v="RELEASED FOR SHIPMENT         "/>
    <n v="115"/>
    <x v="2"/>
    <s v="ACT"/>
    <x v="0"/>
  </r>
  <r>
    <s v="14/11/2015-20/11/2015"/>
    <x v="10"/>
    <x v="1"/>
    <x v="7"/>
    <x v="0"/>
    <s v="CKHA20D31      "/>
    <x v="32"/>
    <d v="2015-11-19T00:00:00"/>
    <n v="25"/>
    <n v="41.14"/>
    <n v="1028.5"/>
    <s v="SHENZHEN CHINA                               "/>
    <s v="APPLE BETTY (EM)    "/>
    <n v="153324"/>
    <m/>
    <n v="92850"/>
    <n v="100"/>
    <n v="0"/>
    <n v="15"/>
    <s v="RELEASED FOR SHIPMENT         "/>
    <n v="115"/>
    <x v="2"/>
    <s v="ACT"/>
    <x v="0"/>
  </r>
  <r>
    <s v="14/11/2015-20/11/2015"/>
    <x v="10"/>
    <x v="1"/>
    <x v="7"/>
    <x v="0"/>
    <s v="CKHA20D31W     "/>
    <x v="32"/>
    <d v="2015-11-19T00:00:00"/>
    <n v="100"/>
    <n v="41.14"/>
    <n v="4114"/>
    <s v="SHENZHEN CHINA                               "/>
    <s v="CELIA, APPLE (EM)   "/>
    <n v="153325"/>
    <m/>
    <n v="92851"/>
    <n v="100"/>
    <n v="0"/>
    <n v="15"/>
    <s v="RELEASED FOR SHIPMENT         "/>
    <n v="115"/>
    <x v="2"/>
    <s v="ACT"/>
    <x v="0"/>
  </r>
  <r>
    <s v="14/11/2015-20/11/2015"/>
    <x v="10"/>
    <x v="1"/>
    <x v="7"/>
    <x v="0"/>
    <s v="DM25-1252E     "/>
    <x v="33"/>
    <d v="2015-11-16T00:00:00"/>
    <n v="223"/>
    <n v="172.46"/>
    <n v="38458.58"/>
    <s v="DONG GUAN, CHINA                             "/>
    <s v="JULIE (CK)          "/>
    <n v="153189"/>
    <m/>
    <n v="92852"/>
    <n v="200"/>
    <n v="0"/>
    <n v="40"/>
    <s v="RELEASED FOR SHIPMENT         "/>
    <n v="240"/>
    <x v="2"/>
    <s v="ACT"/>
    <x v="0"/>
  </r>
  <r>
    <s v="14/11/2015-20/11/2015"/>
    <x v="10"/>
    <x v="1"/>
    <x v="7"/>
    <x v="0"/>
    <s v="BLF74          "/>
    <x v="14"/>
    <d v="2015-11-14T00:00:00"/>
    <n v="136"/>
    <n v="245.1"/>
    <n v="33333.599999999999"/>
    <s v="NING BO, CHINA                               "/>
    <s v="SIMON, LILY (CK)    "/>
    <n v="153159"/>
    <m/>
    <n v="92854"/>
    <n v="166.7"/>
    <n v="0"/>
    <n v="15"/>
    <s v="REJECTED FOR SHIPMENT         "/>
    <n v="181.7"/>
    <x v="2"/>
    <s v="ACT"/>
    <x v="0"/>
  </r>
  <r>
    <s v="14/11/2015-20/11/2015"/>
    <x v="10"/>
    <x v="1"/>
    <x v="7"/>
    <x v="0"/>
    <s v="6908931359     "/>
    <x v="14"/>
    <d v="2015-11-18T00:00:00"/>
    <n v="354"/>
    <n v="0"/>
    <n v="0"/>
    <s v="NINGBO, CHINA                                "/>
    <s v="SIMON, LILY (CK)    "/>
    <n v="153281"/>
    <m/>
    <n v="92855"/>
    <n v="160"/>
    <n v="0"/>
    <n v="15"/>
    <s v="RELEASED FOR SHIPMENT         "/>
    <n v="175"/>
    <x v="2"/>
    <s v="ACT"/>
    <x v="0"/>
  </r>
  <r>
    <s v="14/11/2015-20/11/2015"/>
    <x v="10"/>
    <x v="1"/>
    <x v="7"/>
    <x v="0"/>
    <s v="6908931359     "/>
    <x v="14"/>
    <d v="2015-11-19T00:00:00"/>
    <n v="496"/>
    <n v="0"/>
    <n v="0"/>
    <s v="NINGBO, CHINA                                "/>
    <s v="SIMON, PHONE (CK)   "/>
    <n v="153337"/>
    <m/>
    <n v="92856"/>
    <n v="160"/>
    <n v="0"/>
    <n v="15"/>
    <s v="RELEASED FOR SHIPMENT         "/>
    <n v="175"/>
    <x v="2"/>
    <s v="ACT"/>
    <x v="0"/>
  </r>
  <r>
    <s v="21/11/2015-30/11/2015"/>
    <x v="10"/>
    <x v="1"/>
    <x v="7"/>
    <x v="0"/>
    <s v="PF3033HG       "/>
    <x v="31"/>
    <d v="2015-11-25T00:00:00"/>
    <n v="674"/>
    <n v="122.04"/>
    <n v="82254.960000000006"/>
    <s v="FUZHOU, CHINA                                "/>
    <s v="SALLY (CK)          "/>
    <n v="153541"/>
    <m/>
    <n v="93060"/>
    <n v="411.3"/>
    <n v="45"/>
    <n v="100"/>
    <s v="RELEASED FOR SHIPMENT         "/>
    <n v="556.29999999999995"/>
    <x v="2"/>
    <s v="ACT"/>
    <x v="0"/>
  </r>
  <r>
    <s v="21/11/2015-30/11/2015"/>
    <x v="10"/>
    <x v="1"/>
    <x v="7"/>
    <x v="0"/>
    <s v="EF2570G        "/>
    <x v="51"/>
    <d v="2015-11-26T00:00:00"/>
    <n v="1380"/>
    <n v="65"/>
    <n v="89700"/>
    <s v="ZHONGSHAN, CHINA                             "/>
    <s v="DEMI, ANNIE (EM)    "/>
    <n v="153568"/>
    <m/>
    <n v="93061"/>
    <n v="448.5"/>
    <n v="0"/>
    <n v="50"/>
    <s v="RELEASED FOR SHIPMENT         "/>
    <n v="498.5"/>
    <x v="2"/>
    <s v="ACT"/>
    <x v="0"/>
  </r>
  <r>
    <s v="21/11/2015-30/11/2015"/>
    <x v="10"/>
    <x v="1"/>
    <x v="7"/>
    <x v="0"/>
    <s v="EF2870L        "/>
    <x v="51"/>
    <d v="2015-11-27T00:00:00"/>
    <n v="1724"/>
    <n v="72"/>
    <n v="124128"/>
    <s v="ZHONG SHAN, CHINA                            "/>
    <s v="LUCY, ANNIE (CK)    "/>
    <n v="153607"/>
    <m/>
    <n v="93062"/>
    <n v="620.6"/>
    <n v="0"/>
    <n v="50"/>
    <s v="RELEASED FOR SHIPMENT         "/>
    <n v="670.6"/>
    <x v="2"/>
    <s v="ACT"/>
    <x v="0"/>
  </r>
  <r>
    <s v="21/11/2015-30/11/2015"/>
    <x v="10"/>
    <x v="1"/>
    <x v="7"/>
    <x v="0"/>
    <s v="EUH05B31T      "/>
    <x v="32"/>
    <d v="2015-11-25T00:00:00"/>
    <n v="75"/>
    <n v="106.55"/>
    <n v="7991.25"/>
    <s v="SHENZHEN, CHINA                              "/>
    <s v="CELIA, JULIE (EM)   "/>
    <n v="153526"/>
    <m/>
    <n v="93063"/>
    <n v="100"/>
    <n v="0"/>
    <n v="15"/>
    <s v="RELEASED FOR SHIPMENT         "/>
    <n v="115"/>
    <x v="2"/>
    <s v="ACT"/>
    <x v="0"/>
  </r>
  <r>
    <s v="21/11/2015-30/11/2015"/>
    <x v="10"/>
    <x v="1"/>
    <x v="7"/>
    <x v="0"/>
    <s v="RFI840D31W     "/>
    <x v="32"/>
    <d v="2015-11-25T00:00:00"/>
    <n v="150"/>
    <n v="64.47"/>
    <n v="9670.5"/>
    <s v="SHENZHEN, CHINA                              "/>
    <s v="CELIA JULIE (EM)    "/>
    <n v="153527"/>
    <m/>
    <n v="93064"/>
    <n v="100"/>
    <n v="0"/>
    <n v="15"/>
    <s v="RELEASED FOR SHIPMENT         "/>
    <n v="115"/>
    <x v="2"/>
    <s v="ACT"/>
    <x v="0"/>
  </r>
  <r>
    <s v="21/11/2015-30/11/2015"/>
    <x v="10"/>
    <x v="1"/>
    <x v="7"/>
    <x v="0"/>
    <s v="EUH05B84CT     "/>
    <x v="32"/>
    <d v="2015-11-25T00:00:00"/>
    <n v="25"/>
    <n v="135.78"/>
    <n v="3394.5"/>
    <s v="SHENZHEN, CHINA                              "/>
    <s v="CELIA, JULIE (EM)   "/>
    <n v="153528"/>
    <m/>
    <n v="93065"/>
    <n v="100"/>
    <n v="0"/>
    <n v="15"/>
    <s v="RELEASED FOR SHIPMENT         "/>
    <n v="115"/>
    <x v="2"/>
    <s v="ACT"/>
    <x v="0"/>
  </r>
  <r>
    <s v="21/11/2015-30/11/2015"/>
    <x v="10"/>
    <x v="1"/>
    <x v="7"/>
    <x v="0"/>
    <s v="DM33-1310RG    "/>
    <x v="33"/>
    <d v="2015-11-30T00:00:00"/>
    <n v="134"/>
    <n v="161.71"/>
    <n v="21669.14"/>
    <s v="DONGGUAN, CHINA                              "/>
    <s v="SALLY (EM)          "/>
    <n v="153651"/>
    <m/>
    <n v="93066"/>
    <n v="200"/>
    <n v="0"/>
    <n v="40"/>
    <s v="RELEASED FOR SHIPMENT         "/>
    <n v="240"/>
    <x v="2"/>
    <s v="ACT"/>
    <x v="0"/>
  </r>
  <r>
    <s v="21/11/2015-30/11/2015"/>
    <x v="10"/>
    <x v="1"/>
    <x v="7"/>
    <x v="0"/>
    <s v="DFP26L-1478W   "/>
    <x v="14"/>
    <d v="2015-11-23T00:00:00"/>
    <n v="324"/>
    <n v="146.76"/>
    <n v="47550.239999999998"/>
    <s v="NINGBO, CHINA                                "/>
    <s v="JOYCE (CK)          "/>
    <n v="153447"/>
    <m/>
    <n v="93068"/>
    <n v="237.75"/>
    <n v="0"/>
    <n v="15"/>
    <s v="RELEASED FOR SHIPMENT         "/>
    <n v="252.75"/>
    <x v="2"/>
    <s v="ACT"/>
    <x v="0"/>
  </r>
  <r>
    <s v="21/11/2015-30/11/2015"/>
    <x v="10"/>
    <x v="1"/>
    <x v="7"/>
    <x v="0"/>
    <s v="DFG2562 (REV05)"/>
    <x v="14"/>
    <d v="2015-11-24T00:00:00"/>
    <n v="480"/>
    <n v="69.94"/>
    <n v="33571.199999999997"/>
    <s v="NINGBO, CHINA                                "/>
    <s v="JOYCE, PHONE (CK)   "/>
    <n v="153477"/>
    <m/>
    <n v="93069"/>
    <n v="167.9"/>
    <n v="0"/>
    <n v="15"/>
    <s v="RELEASED FOR SHIPMENT         "/>
    <n v="182.9"/>
    <x v="2"/>
    <s v="ACT"/>
    <x v="0"/>
  </r>
  <r>
    <s v="21/11/2015-30/11/2015"/>
    <x v="10"/>
    <x v="1"/>
    <x v="7"/>
    <x v="0"/>
    <s v="DF2550REV07    "/>
    <x v="14"/>
    <d v="2015-11-24T00:00:00"/>
    <n v="700"/>
    <n v="69.72"/>
    <n v="48804"/>
    <s v="NING BO, CHINA                               "/>
    <s v="SIMON, LAKE (CK)    "/>
    <n v="153480"/>
    <m/>
    <n v="93070"/>
    <n v="237.7"/>
    <n v="0"/>
    <n v="15"/>
    <s v="RELEASED FOR SHIPMENT         "/>
    <n v="252.7"/>
    <x v="2"/>
    <s v="ACT"/>
    <x v="0"/>
  </r>
  <r>
    <s v="21/11/2015-30/11/2015"/>
    <x v="10"/>
    <x v="1"/>
    <x v="7"/>
    <x v="0"/>
    <s v="DFP26L-1336BW  "/>
    <x v="14"/>
    <d v="2015-11-24T00:00:00"/>
    <n v="20"/>
    <n v="184.71"/>
    <n v="3694.2000000000003"/>
    <s v="NING BO, CHINA                               "/>
    <s v="JOYCE (CK)          "/>
    <n v="153481"/>
    <m/>
    <n v="93071"/>
    <n v="80"/>
    <n v="0"/>
    <n v="15"/>
    <s v="RELEASED FOR SHIPMENT         "/>
    <n v="95"/>
    <x v="2"/>
    <s v="ACT"/>
    <x v="0"/>
  </r>
  <r>
    <s v="21/11/2015-30/11/2015"/>
    <x v="10"/>
    <x v="1"/>
    <x v="7"/>
    <x v="0"/>
    <s v="6908891459     "/>
    <x v="14"/>
    <d v="2015-11-25T00:00:00"/>
    <n v="152"/>
    <n v="0"/>
    <n v="0"/>
    <s v="NINGBO, CHINA                                "/>
    <s v="PHONE, LILY (CK)    "/>
    <n v="153508"/>
    <m/>
    <n v="93072"/>
    <n v="80"/>
    <n v="0"/>
    <n v="15"/>
    <s v="RELEASED FOR SHIPMENT         "/>
    <n v="95"/>
    <x v="2"/>
    <s v="ACT"/>
    <x v="0"/>
  </r>
  <r>
    <s v="21/11/2015-30/11/2015"/>
    <x v="10"/>
    <x v="1"/>
    <x v="7"/>
    <x v="0"/>
    <s v="CS33116A       "/>
    <x v="14"/>
    <d v="2015-11-26T00:00:00"/>
    <n v="528"/>
    <n v="52.9"/>
    <n v="27931.200000000001"/>
    <s v="NINGBO, CHINA                                "/>
    <s v="JOYCE, SIMON (CK)   "/>
    <n v="153560"/>
    <m/>
    <n v="93073"/>
    <n v="160"/>
    <n v="0"/>
    <n v="15"/>
    <s v="RELEASED FOR SHIPMENT         "/>
    <n v="175"/>
    <x v="2"/>
    <s v="ACT"/>
    <x v="0"/>
  </r>
  <r>
    <s v="21/11/2015-30/11/2015"/>
    <x v="10"/>
    <x v="1"/>
    <x v="7"/>
    <x v="0"/>
    <s v="BLF5051        "/>
    <x v="14"/>
    <d v="2015-11-30T00:00:00"/>
    <n v="232"/>
    <n v="166.64"/>
    <n v="38660.479999999996"/>
    <s v="NINGBO, CHINA                                "/>
    <s v="ELLA, LILY (CK)     "/>
    <n v="153644"/>
    <m/>
    <n v="93074"/>
    <n v="193.3"/>
    <n v="0"/>
    <n v="15"/>
    <s v="RELEASED FOR SHIPMENT         "/>
    <n v="208.3"/>
    <x v="2"/>
    <s v="ACT"/>
    <x v="0"/>
  </r>
  <r>
    <s v="21/11/2015-30/11/2015"/>
    <x v="10"/>
    <x v="1"/>
    <x v="7"/>
    <x v="0"/>
    <s v="DFP26L-1478W   "/>
    <x v="14"/>
    <d v="2015-11-30T00:00:00"/>
    <n v="324"/>
    <n v="146.76"/>
    <n v="47550.239999999998"/>
    <s v="NINGBO, CHINA                                "/>
    <s v="JOYCE (CK)          "/>
    <n v="153646"/>
    <m/>
    <n v="93075"/>
    <n v="237.75"/>
    <n v="0"/>
    <n v="15"/>
    <s v="RELEASED FOR SHIPMENT         "/>
    <n v="252.75"/>
    <x v="2"/>
    <s v="ACT"/>
    <x v="0"/>
  </r>
  <r>
    <s v="01/11/2015-06/11/2015"/>
    <x v="7"/>
    <x v="1"/>
    <x v="7"/>
    <x v="0"/>
    <s v="BMWO34         "/>
    <x v="22"/>
    <d v="2015-11-03T00:00:00"/>
    <n v="1969"/>
    <n v="57.42"/>
    <n v="113059.98000000001"/>
    <s v="SHUNDE, CHINA                                "/>
    <s v="RICA, KIKI (EM)     "/>
    <n v="152854"/>
    <m/>
    <n v="92563"/>
    <n v="565.29999999999995"/>
    <n v="0"/>
    <n v="17.5"/>
    <s v="RELEASED FOR SHIPMENT         "/>
    <n v="582.79999999999995"/>
    <x v="1"/>
    <s v="ACT"/>
    <x v="0"/>
  </r>
  <r>
    <s v="01/11/2015-06/11/2015"/>
    <x v="7"/>
    <x v="1"/>
    <x v="7"/>
    <x v="0"/>
    <s v="BMWO34GC       "/>
    <x v="22"/>
    <d v="2015-11-03T00:00:00"/>
    <n v="478"/>
    <n v="79.2"/>
    <n v="37857.599999999999"/>
    <s v="SHUNDE, CHINA                                "/>
    <s v="LUCY, SASA (EM)     "/>
    <n v="152855"/>
    <m/>
    <n v="92564"/>
    <n v="200"/>
    <n v="0"/>
    <n v="17.5"/>
    <s v="RELEASED FOR SHIPMENT         "/>
    <n v="217.5"/>
    <x v="1"/>
    <s v="ACT"/>
    <x v="0"/>
  </r>
  <r>
    <s v="21/11/2015-30/11/2015"/>
    <x v="7"/>
    <x v="1"/>
    <x v="7"/>
    <x v="0"/>
    <s v="OFRC15TIW      "/>
    <x v="13"/>
    <d v="2015-11-26T00:00:00"/>
    <n v="630"/>
    <n v="25.4"/>
    <n v="16002"/>
    <s v="CIXI, CHINA                                  "/>
    <s v="ALAN, LAKE (CK)     "/>
    <n v="153558"/>
    <m/>
    <n v="92982"/>
    <n v="180"/>
    <n v="0"/>
    <n v="17.5"/>
    <s v="RELEASED FOR SHIPMENT         "/>
    <n v="197.5"/>
    <x v="1"/>
    <s v="ACT"/>
    <x v="0"/>
  </r>
  <r>
    <s v="21/11/2015-30/11/2015"/>
    <x v="7"/>
    <x v="1"/>
    <x v="7"/>
    <x v="0"/>
    <s v="OFRC15TIB      "/>
    <x v="13"/>
    <d v="2015-11-26T00:00:00"/>
    <n v="580"/>
    <n v="25.3"/>
    <n v="14674"/>
    <s v="CIXI, CHINA                                  "/>
    <s v="PHONE (CK)          "/>
    <n v="153559"/>
    <m/>
    <n v="92983"/>
    <n v="180"/>
    <n v="0"/>
    <n v="17.5"/>
    <s v="RELEASED FOR SHIPMENT         "/>
    <n v="197.5"/>
    <x v="1"/>
    <s v="ACT"/>
    <x v="0"/>
  </r>
  <r>
    <s v="21/11/2015-30/11/2015"/>
    <x v="7"/>
    <x v="1"/>
    <x v="7"/>
    <x v="0"/>
    <s v="OFRC24TIW      "/>
    <x v="13"/>
    <d v="2015-11-27T00:00:00"/>
    <n v="895"/>
    <n v="31.65"/>
    <n v="28326.75"/>
    <s v="CIXI, CHINA                                  "/>
    <s v="PHONE, LAKE (CK)    "/>
    <n v="153597"/>
    <m/>
    <n v="92984"/>
    <n v="180"/>
    <n v="0"/>
    <n v="35"/>
    <s v="RELEASED FOR SHIPMENT         "/>
    <n v="215"/>
    <x v="1"/>
    <s v="ACT"/>
    <x v="0"/>
  </r>
  <r>
    <s v="21/11/2015-30/11/2015"/>
    <x v="7"/>
    <x v="1"/>
    <x v="7"/>
    <x v="0"/>
    <s v="CLOVA-W"/>
    <x v="14"/>
    <d v="2015-11-27T00:00:00"/>
    <n v="80"/>
    <n v="82.61"/>
    <n v="6608.8"/>
    <s v="NINGBO, CHINA                                "/>
    <s v="ELLA, ALAN (CK)     "/>
    <n v="153598"/>
    <m/>
    <n v="92985"/>
    <n v="80"/>
    <n v="0"/>
    <n v="15"/>
    <s v="RELEASED FOR SHIPMENT         "/>
    <n v="95"/>
    <x v="1"/>
    <s v="ACT"/>
    <x v="0"/>
  </r>
  <r>
    <s v="21/11/2015-30/11/2015"/>
    <x v="7"/>
    <x v="1"/>
    <x v="7"/>
    <x v="0"/>
    <s v="DC15RCBW       "/>
    <x v="15"/>
    <d v="2015-11-28T00:00:00"/>
    <n v="260"/>
    <n v="200"/>
    <n v="52000"/>
    <s v="ZHONGSHAN, CHINA                             "/>
    <s v="VIVI, KIKI (EM)     "/>
    <n v="153614"/>
    <m/>
    <n v="92986"/>
    <n v="260"/>
    <n v="0"/>
    <n v="25"/>
    <s v="RELEASED FOR SHIPMENT         "/>
    <n v="285"/>
    <x v="1"/>
    <s v="ACT"/>
    <x v="0"/>
  </r>
  <r>
    <s v="21/11/2015-30/11/2015"/>
    <x v="7"/>
    <x v="1"/>
    <x v="7"/>
    <x v="0"/>
    <s v="DC17           "/>
    <x v="15"/>
    <d v="2015-11-28T00:00:00"/>
    <n v="240"/>
    <n v="269"/>
    <n v="64560"/>
    <s v="ZHONGSHAN, CHINA                             "/>
    <s v="RICA, LUCY (EM)     "/>
    <n v="153615"/>
    <m/>
    <n v="92987"/>
    <n v="322.8"/>
    <n v="0"/>
    <n v="25"/>
    <s v="RELEASED FOR SHIPMENT         "/>
    <n v="347.8"/>
    <x v="1"/>
    <s v="ACT"/>
    <x v="0"/>
  </r>
  <r>
    <s v="21/11/2015-30/11/2015"/>
    <x v="7"/>
    <x v="1"/>
    <x v="7"/>
    <x v="0"/>
    <s v="DC18           "/>
    <x v="15"/>
    <d v="2015-11-30T00:00:00"/>
    <n v="240"/>
    <n v="279.5"/>
    <n v="67080"/>
    <s v="ZHONGSHAN, CHINA                             "/>
    <s v="LOUISA, KIKI (EM)   "/>
    <n v="153652"/>
    <m/>
    <n v="92988"/>
    <n v="335.4"/>
    <n v="0"/>
    <n v="50"/>
    <s v="RELEASED FOR SHIPMENT         "/>
    <n v="385.4"/>
    <x v="1"/>
    <s v="ACT"/>
    <x v="0"/>
  </r>
  <r>
    <s v="21/11/2015-30/11/2015"/>
    <x v="7"/>
    <x v="1"/>
    <x v="7"/>
    <x v="0"/>
    <s v="BMWO34GC       "/>
    <x v="22"/>
    <d v="2015-11-25T00:00:00"/>
    <n v="611"/>
    <n v="79.2"/>
    <n v="48391.200000000004"/>
    <s v="SHUNDE CHINA                                 "/>
    <s v="LUCY (EM)           "/>
    <n v="153523"/>
    <m/>
    <n v="92989"/>
    <n v="242"/>
    <n v="0"/>
    <n v="17.5"/>
    <s v="RELEASED FOR SHIPMENT         "/>
    <n v="259.5"/>
    <x v="1"/>
    <s v="ACT"/>
    <x v="0"/>
  </r>
  <r>
    <s v="21/11/2015-30/11/2015"/>
    <x v="7"/>
    <x v="1"/>
    <x v="7"/>
    <x v="0"/>
    <s v="BMWO34         "/>
    <x v="22"/>
    <d v="2015-11-25T00:00:00"/>
    <n v="1995"/>
    <n v="57.42"/>
    <n v="114552.90000000001"/>
    <s v="SHUNDE CHINA                                 "/>
    <s v="RICA KIKI (EM)      "/>
    <n v="153524"/>
    <m/>
    <n v="92990"/>
    <n v="572.79999999999995"/>
    <n v="0"/>
    <n v="17.5"/>
    <s v="RELEASED FOR SHIPMENT         "/>
    <n v="590.29999999999995"/>
    <x v="1"/>
    <s v="ACT"/>
    <x v="0"/>
  </r>
  <r>
    <s v="21/11/2015-30/11/2015"/>
    <x v="7"/>
    <x v="1"/>
    <x v="7"/>
    <x v="0"/>
    <s v="202451-GDA     "/>
    <x v="25"/>
    <d v="2015-11-26T00:00:00"/>
    <n v="72"/>
    <n v="246.71"/>
    <n v="17763.12"/>
    <s v="TIANJIN, CHINA                               "/>
    <s v="JODIE (CK)          "/>
    <n v="153580"/>
    <m/>
    <n v="92991"/>
    <n v="200"/>
    <n v="0"/>
    <n v="25"/>
    <s v="RELEASED FOR SHIPMENT         "/>
    <n v="225"/>
    <x v="1"/>
    <s v="ACT"/>
    <x v="0"/>
  </r>
  <r>
    <s v="07/11/2015-13/11/2015"/>
    <x v="8"/>
    <x v="1"/>
    <x v="7"/>
    <x v="0"/>
    <s v="CR1070         "/>
    <x v="40"/>
    <d v="2015-11-10T00:00:00"/>
    <n v="10008"/>
    <n v="8.1"/>
    <n v="81064.800000000003"/>
    <s v="CIXI CHINA                                   "/>
    <s v="LAKE (EM)           "/>
    <n v="153030"/>
    <m/>
    <n v="92631"/>
    <n v="405.3"/>
    <n v="0"/>
    <n v="35"/>
    <s v="PENDING BUYER'S DECISION"/>
    <n v="440.3"/>
    <x v="1"/>
    <s v="ACT"/>
    <x v="0"/>
  </r>
  <r>
    <s v="14/11/2015-20/11/2015"/>
    <x v="8"/>
    <x v="1"/>
    <x v="7"/>
    <x v="0"/>
    <s v="FYN600         "/>
    <x v="66"/>
    <d v="2015-11-13T00:00:00"/>
    <n v="126"/>
    <n v="166.86"/>
    <n v="21024.36"/>
    <s v="QING DAO, CHINA                              "/>
    <s v="ANDY (CK)           "/>
    <n v="153143"/>
    <m/>
    <n v="92795"/>
    <n v="200"/>
    <n v="45"/>
    <n v="20"/>
    <s v="RELEASED FOR SHIPMENT         "/>
    <n v="265"/>
    <x v="1"/>
    <s v="ACT"/>
    <x v="0"/>
  </r>
  <r>
    <s v="14/11/2015-20/11/2015"/>
    <x v="8"/>
    <x v="1"/>
    <x v="7"/>
    <x v="0"/>
    <s v="CT4319         "/>
    <x v="39"/>
    <d v="2015-11-13T00:00:00"/>
    <n v="5004"/>
    <n v="6.86"/>
    <n v="34327.440000000002"/>
    <s v="ZHEJIANG, CHINA                              "/>
    <s v="LAKE, LILY (CK)     "/>
    <n v="153154"/>
    <m/>
    <n v="92796"/>
    <n v="200"/>
    <n v="0"/>
    <n v="40"/>
    <s v="RELEASED FOR SHIPMENT         "/>
    <n v="240"/>
    <x v="1"/>
    <s v="ACT"/>
    <x v="0"/>
  </r>
  <r>
    <s v="21/11/2015-30/11/2015"/>
    <x v="8"/>
    <x v="1"/>
    <x v="7"/>
    <x v="0"/>
    <s v="20990115       "/>
    <x v="25"/>
    <d v="2015-11-25T00:00:00"/>
    <n v="112"/>
    <n v="276.98"/>
    <n v="31021.760000000002"/>
    <s v="TIAN JIN, CHINA                              "/>
    <s v="JODIE (CK)          "/>
    <n v="153520"/>
    <m/>
    <n v="92992"/>
    <n v="155.1"/>
    <n v="0"/>
    <n v="25"/>
    <s v="RELEASED FOR SHIPMENT         "/>
    <n v="180.1"/>
    <x v="1"/>
    <s v="ACT"/>
    <x v="0"/>
  </r>
  <r>
    <s v="21/11/2015-30/11/2015"/>
    <x v="8"/>
    <x v="1"/>
    <x v="7"/>
    <x v="0"/>
    <s v="20990148       "/>
    <x v="25"/>
    <d v="2015-11-26T00:00:00"/>
    <n v="48"/>
    <n v="378"/>
    <n v="18144"/>
    <s v="TIANJIN, CHINA                               "/>
    <s v="JODIE (CK)          "/>
    <n v="153581"/>
    <m/>
    <n v="92993"/>
    <n v="100"/>
    <n v="0"/>
    <n v="25"/>
    <s v="RELEASED FOR SHIPMENT         "/>
    <n v="125"/>
    <x v="1"/>
    <s v="ACT"/>
    <x v="0"/>
  </r>
  <r>
    <s v="14/11/2015-20/11/2015"/>
    <x v="6"/>
    <x v="1"/>
    <x v="7"/>
    <x v="0"/>
    <s v="WWDF20         "/>
    <x v="26"/>
    <d v="2015-11-16T00:00:00"/>
    <n v="2952"/>
    <n v="12.56"/>
    <n v="37077.120000000003"/>
    <s v="DONG GUAN, CHINA                             "/>
    <s v="ANN, FIONA (DYLAN)  "/>
    <n v="153194"/>
    <m/>
    <n v="92815"/>
    <n v="200"/>
    <n v="0"/>
    <n v="60"/>
    <s v="REJECTED FOR SHIPMENT         "/>
    <n v="260"/>
    <x v="2"/>
    <s v="ACT"/>
    <x v="0"/>
  </r>
  <r>
    <s v="14/11/2015-20/11/2015"/>
    <x v="6"/>
    <x v="1"/>
    <x v="7"/>
    <x v="0"/>
    <s v="01/69090/2     "/>
    <x v="25"/>
    <d v="2015-11-18T00:00:00"/>
    <n v="180"/>
    <n v="24.61"/>
    <n v="4429.8"/>
    <s v="TIANJIN, CHINA                               "/>
    <s v="JODIE (CK)          "/>
    <n v="153279"/>
    <m/>
    <n v="92816"/>
    <n v="200"/>
    <n v="0"/>
    <n v="25"/>
    <s v="RELEASED FOR SHIPMENT         "/>
    <n v="225"/>
    <x v="2"/>
    <s v="ACT"/>
    <x v="0"/>
  </r>
  <r>
    <s v="14/11/2015-20/11/2015"/>
    <x v="6"/>
    <x v="1"/>
    <x v="7"/>
    <x v="0"/>
    <s v="01/69090/0     "/>
    <x v="25"/>
    <d v="2015-11-18T00:00:00"/>
    <n v="180"/>
    <n v="14.23"/>
    <n v="2561.4"/>
    <s v="TIANJIN, CHINA                               "/>
    <s v="JODIE (CK)          "/>
    <n v="153280"/>
    <m/>
    <n v="92817"/>
    <n v="200"/>
    <n v="0"/>
    <n v="25"/>
    <s v="RELEASED FOR SHIPMENT         "/>
    <n v="225"/>
    <x v="2"/>
    <s v="ACT"/>
    <x v="0"/>
  </r>
  <r>
    <s v="14/11/2015-20/11/2015"/>
    <x v="6"/>
    <x v="1"/>
    <x v="7"/>
    <x v="0"/>
    <s v="01/69090/0     "/>
    <x v="25"/>
    <d v="2015-11-19T00:00:00"/>
    <n v="180"/>
    <n v="14.23"/>
    <n v="2561.4"/>
    <s v="TIANJIN, CHINA                               "/>
    <s v="JODIE (EM)          "/>
    <n v="153326"/>
    <m/>
    <n v="92818"/>
    <n v="100"/>
    <n v="0"/>
    <n v="25"/>
    <s v="RELEASED FOR SHIPMENT         "/>
    <n v="125"/>
    <x v="2"/>
    <s v="ACT"/>
    <x v="0"/>
  </r>
  <r>
    <s v="14/11/2015-20/11/2015"/>
    <x v="6"/>
    <x v="1"/>
    <x v="7"/>
    <x v="0"/>
    <s v="01/69457/0     "/>
    <x v="25"/>
    <d v="2015-11-19T00:00:00"/>
    <n v="336"/>
    <n v="28.76"/>
    <n v="9663.36"/>
    <s v="TIANJIN CHINA                                "/>
    <s v="JODIE (EM)          "/>
    <n v="153327"/>
    <m/>
    <n v="92819"/>
    <n v="100"/>
    <n v="0"/>
    <n v="25"/>
    <s v="RELEASED FOR SHIPMENT         "/>
    <n v="125"/>
    <x v="2"/>
    <s v="ACT"/>
    <x v="0"/>
  </r>
  <r>
    <s v="14/11/2015-20/11/2015"/>
    <x v="6"/>
    <x v="1"/>
    <x v="7"/>
    <x v="0"/>
    <s v="01/69090/3     "/>
    <x v="25"/>
    <d v="2015-11-20T00:00:00"/>
    <n v="270"/>
    <n v="21.18"/>
    <n v="5718.6"/>
    <s v="TIANJIN, CHINA                               "/>
    <s v="JODIE (EM)          "/>
    <n v="153361"/>
    <m/>
    <n v="92820"/>
    <n v="200"/>
    <n v="0"/>
    <n v="25"/>
    <s v="RELEASED FOR SHIPMENT         "/>
    <n v="225"/>
    <x v="2"/>
    <s v="ACT"/>
    <x v="0"/>
  </r>
  <r>
    <s v="21/11/2015-30/11/2015"/>
    <x v="6"/>
    <x v="1"/>
    <x v="7"/>
    <x v="0"/>
    <s v="05944X2        "/>
    <x v="25"/>
    <d v="2015-11-25T00:00:00"/>
    <n v="48"/>
    <n v="0"/>
    <n v="0"/>
    <s v="TIANJIN, CHINA                               "/>
    <s v="JODIE (EM)          "/>
    <n v="153504"/>
    <m/>
    <n v="93036"/>
    <n v="200"/>
    <n v="0"/>
    <n v="25"/>
    <s v="RELEASED FOR SHIPMENT         "/>
    <n v="225"/>
    <x v="2"/>
    <s v="ACT"/>
    <x v="0"/>
  </r>
  <r>
    <s v="01/11/2015-06/11/2015"/>
    <x v="29"/>
    <x v="1"/>
    <x v="7"/>
    <x v="0"/>
    <s v="TF55185W       "/>
    <x v="17"/>
    <d v="2015-11-05T00:00:00"/>
    <n v="404"/>
    <n v="170"/>
    <n v="68680"/>
    <s v="NANSHA, CHINA                                "/>
    <s v="ZITA, LIZ (EM)      "/>
    <n v="152899"/>
    <m/>
    <n v="92566"/>
    <n v="343.4"/>
    <n v="0"/>
    <n v="60"/>
    <s v="RELEASED FOR SHIPMENT         "/>
    <n v="403.4"/>
    <x v="1"/>
    <s v="ACT"/>
    <x v="0"/>
  </r>
  <r>
    <s v="01/11/2015-06/11/2015"/>
    <x v="29"/>
    <x v="1"/>
    <x v="7"/>
    <x v="0"/>
    <s v="BIMW60         "/>
    <x v="22"/>
    <d v="2015-11-04T00:00:00"/>
    <n v="134"/>
    <n v="98"/>
    <n v="13132"/>
    <s v="SHUNDE, CHINA                                "/>
    <s v="PAUL JASON (EM)     "/>
    <n v="152870"/>
    <m/>
    <n v="92567"/>
    <n v="100"/>
    <n v="0"/>
    <n v="17.5"/>
    <s v="RELEASED FOR SHIPMENT         "/>
    <n v="117.5"/>
    <x v="1"/>
    <s v="ACT"/>
    <x v="0"/>
  </r>
  <r>
    <s v="01/11/2015-06/11/2015"/>
    <x v="29"/>
    <x v="1"/>
    <x v="7"/>
    <x v="0"/>
    <s v="UWM60          "/>
    <x v="22"/>
    <d v="2015-11-04T00:00:00"/>
    <n v="250"/>
    <n v="63.21"/>
    <n v="15802.5"/>
    <s v="SHUNDE, CHINA                                "/>
    <s v="LIZ, CELIA (EM)     "/>
    <n v="152871"/>
    <m/>
    <n v="92568"/>
    <n v="100"/>
    <n v="0"/>
    <n v="17.5"/>
    <s v="RELEASED FOR SHIPMENT         "/>
    <n v="117.5"/>
    <x v="1"/>
    <s v="ACT"/>
    <x v="0"/>
  </r>
  <r>
    <s v="01/11/2015-06/11/2015"/>
    <x v="29"/>
    <x v="2"/>
    <x v="7"/>
    <x v="0"/>
    <s v="R50263W        "/>
    <x v="20"/>
    <d v="2015-11-02T00:00:00"/>
    <n v="274"/>
    <n v="0"/>
    <n v="0"/>
    <s v="CIXI CHINA                                   "/>
    <s v="SIMON (EM)          "/>
    <n v="152829"/>
    <m/>
    <n v="92569"/>
    <n v="200"/>
    <n v="0"/>
    <n v="35"/>
    <s v="REPORT OF SURVEY              "/>
    <n v="235"/>
    <x v="1"/>
    <s v="ACT"/>
    <x v="0"/>
  </r>
  <r>
    <s v="01/11/2015-06/11/2015"/>
    <x v="29"/>
    <x v="2"/>
    <x v="7"/>
    <x v="0"/>
    <s v="TS55184W       "/>
    <x v="58"/>
    <d v="2015-11-02T00:00:00"/>
    <n v="152"/>
    <n v="0"/>
    <n v="0"/>
    <s v="GUANGZHOU, CHINA                             "/>
    <s v="JASON  JULIE (EM)   "/>
    <n v="152823"/>
    <m/>
    <n v="92570"/>
    <n v="200"/>
    <n v="0"/>
    <n v="90"/>
    <s v="REPORT OF SURVEY              "/>
    <n v="290"/>
    <x v="1"/>
    <s v="ACT"/>
    <x v="0"/>
  </r>
  <r>
    <s v="07/11/2015-13/11/2015"/>
    <x v="29"/>
    <x v="2"/>
    <x v="7"/>
    <x v="0"/>
    <s v="TF55185W       "/>
    <x v="17"/>
    <d v="2015-11-10T00:00:00"/>
    <n v="404"/>
    <n v="0"/>
    <n v="0"/>
    <s v="NANSHA CHINA                                 "/>
    <s v="PAUL COCO (EM)      "/>
    <n v="153029"/>
    <m/>
    <n v="92635"/>
    <n v="200"/>
    <n v="0"/>
    <n v="60"/>
    <s v="REPORT OF SURVEY              "/>
    <n v="260"/>
    <x v="1"/>
    <s v="ACT"/>
    <x v="0"/>
  </r>
  <r>
    <s v="07/11/2015-13/11/2015"/>
    <x v="29"/>
    <x v="1"/>
    <x v="7"/>
    <x v="0"/>
    <s v="NWCF198LWHT    "/>
    <x v="17"/>
    <d v="2015-11-12T00:00:00"/>
    <n v="144"/>
    <n v="109.6"/>
    <n v="15782.4"/>
    <s v="HE FEI, CHINA                                "/>
    <s v="JERRY, CORY (CK)    "/>
    <n v="153105"/>
    <m/>
    <n v="92636"/>
    <n v="200"/>
    <n v="0"/>
    <n v="25"/>
    <s v="RELEASED FOR SHIPMENT         "/>
    <n v="225"/>
    <x v="1"/>
    <s v="ACT"/>
    <x v="0"/>
  </r>
  <r>
    <s v="07/11/2015-13/11/2015"/>
    <x v="29"/>
    <x v="1"/>
    <x v="7"/>
    <x v="0"/>
    <s v="S450DW         "/>
    <x v="19"/>
    <d v="2015-11-07T00:00:00"/>
    <n v="256"/>
    <n v="152"/>
    <n v="38912"/>
    <s v="SHUNDE, CHINA                                "/>
    <s v="APPLE TRACY (EM)    "/>
    <n v="152980"/>
    <m/>
    <n v="92637"/>
    <n v="194.6"/>
    <n v="0"/>
    <n v="17.5"/>
    <s v="RELEASED FOR SHIPMENT         "/>
    <n v="212.1"/>
    <x v="1"/>
    <s v="ACT"/>
    <x v="0"/>
  </r>
  <r>
    <s v="07/11/2015-13/11/2015"/>
    <x v="29"/>
    <x v="1"/>
    <x v="7"/>
    <x v="0"/>
    <s v="S600DW         "/>
    <x v="19"/>
    <d v="2015-11-07T00:00:00"/>
    <n v="84"/>
    <n v="158"/>
    <n v="13272"/>
    <s v="SHUNDE, CHINA                                "/>
    <s v="ANN JULIE (EM)      "/>
    <n v="152981"/>
    <m/>
    <n v="92638"/>
    <n v="100"/>
    <n v="0"/>
    <n v="17.5"/>
    <s v="RELEASED FOR SHIPMENT         "/>
    <n v="117.5"/>
    <x v="1"/>
    <s v="ACT"/>
    <x v="0"/>
  </r>
  <r>
    <s v="07/11/2015-13/11/2015"/>
    <x v="29"/>
    <x v="1"/>
    <x v="7"/>
    <x v="0"/>
    <s v="L50263W        "/>
    <x v="20"/>
    <d v="2015-11-06T00:00:00"/>
    <n v="548"/>
    <n v="71"/>
    <n v="38908"/>
    <s v="CIXI, CHINA                                  "/>
    <s v="SIMON (EM)          "/>
    <n v="152956"/>
    <m/>
    <n v="92639"/>
    <n v="200"/>
    <n v="0"/>
    <n v="35"/>
    <s v="RELEASED FOR SHIPMENT         "/>
    <n v="235"/>
    <x v="1"/>
    <s v="ACT"/>
    <x v="0"/>
  </r>
  <r>
    <s v="07/11/2015-13/11/2015"/>
    <x v="29"/>
    <x v="1"/>
    <x v="7"/>
    <x v="0"/>
    <s v="B5050FF        "/>
    <x v="20"/>
    <d v="2015-11-09T00:00:00"/>
    <n v="108"/>
    <n v="232"/>
    <n v="25056"/>
    <s v="HEFEI, CHINA                                 "/>
    <s v="JERRY (CK)          "/>
    <n v="152996"/>
    <m/>
    <n v="92640"/>
    <n v="125.3"/>
    <n v="0"/>
    <n v="25"/>
    <s v="PLEASE ADVISE YOUR DISPOSITION"/>
    <n v="150.30000000000001"/>
    <x v="1"/>
    <s v="ACT"/>
    <x v="0"/>
  </r>
  <r>
    <s v="07/11/2015-13/11/2015"/>
    <x v="29"/>
    <x v="1"/>
    <x v="7"/>
    <x v="0"/>
    <s v="B7030FF        "/>
    <x v="20"/>
    <d v="2015-11-09T00:00:00"/>
    <n v="108"/>
    <n v="222.9"/>
    <n v="24073.200000000001"/>
    <s v="HEFEI, CHINA                                 "/>
    <s v="CORY, JERRY (CK)    "/>
    <n v="152997"/>
    <m/>
    <n v="92641"/>
    <n v="120.4"/>
    <n v="0"/>
    <n v="25"/>
    <s v="REPORT OF SURVEY              "/>
    <n v="145.4"/>
    <x v="1"/>
    <s v="ACT"/>
    <x v="0"/>
  </r>
  <r>
    <s v="07/11/2015-13/11/2015"/>
    <x v="29"/>
    <x v="2"/>
    <x v="7"/>
    <x v="0"/>
    <s v="NWSTAT7030     "/>
    <x v="20"/>
    <d v="2015-11-10T00:00:00"/>
    <n v="105"/>
    <n v="0"/>
    <n v="0"/>
    <s v="HE FEI, CHINA                                "/>
    <s v="JERRY, CORY (CK)    "/>
    <n v="153024"/>
    <m/>
    <n v="92642"/>
    <n v="0"/>
    <n v="0"/>
    <n v="25"/>
    <s v="REPORT OF SURVEY              "/>
    <n v="25"/>
    <x v="1"/>
    <s v="ACT"/>
    <x v="0"/>
  </r>
  <r>
    <s v="07/11/2015-13/11/2015"/>
    <x v="29"/>
    <x v="2"/>
    <x v="7"/>
    <x v="0"/>
    <s v="B5050FF        "/>
    <x v="20"/>
    <d v="2015-11-11T00:00:00"/>
    <n v="108"/>
    <n v="0"/>
    <n v="0"/>
    <s v="HE FEI, CHINA                                "/>
    <s v="CORY, JERRY (CK)    "/>
    <n v="153058"/>
    <m/>
    <n v="92643"/>
    <n v="0"/>
    <n v="0"/>
    <n v="25"/>
    <s v="REPORT OF SURVEY              "/>
    <n v="25"/>
    <x v="1"/>
    <s v="ACT"/>
    <x v="0"/>
  </r>
  <r>
    <s v="07/11/2015-13/11/2015"/>
    <x v="29"/>
    <x v="1"/>
    <x v="7"/>
    <x v="0"/>
    <s v="CF100LW        "/>
    <x v="18"/>
    <d v="2015-11-10T00:00:00"/>
    <n v="212"/>
    <n v="89"/>
    <n v="18868"/>
    <s v="QNGDAO, CHINA                                "/>
    <s v="ANDY (EM)           "/>
    <n v="153032"/>
    <m/>
    <n v="92644"/>
    <n v="100"/>
    <n v="22.5"/>
    <n v="270"/>
    <s v="RELEASED FOR SHIPMENT         "/>
    <n v="392.5"/>
    <x v="1"/>
    <s v="ACT"/>
    <x v="0"/>
  </r>
  <r>
    <s v="07/11/2015-13/11/2015"/>
    <x v="29"/>
    <x v="1"/>
    <x v="7"/>
    <x v="0"/>
    <s v="CF150LW        "/>
    <x v="18"/>
    <d v="2015-11-10T00:00:00"/>
    <n v="168"/>
    <n v="105"/>
    <n v="17640"/>
    <s v="QINGDAO, CHINA                               "/>
    <s v="ANDY (EM)           "/>
    <n v="153033"/>
    <m/>
    <n v="92645"/>
    <n v="100"/>
    <n v="22.5"/>
    <n v="10"/>
    <s v="RELEASED FOR SHIPMENT         "/>
    <n v="132.5"/>
    <x v="1"/>
    <s v="ACT"/>
    <x v="0"/>
  </r>
  <r>
    <s v="14/11/2015-20/11/2015"/>
    <x v="29"/>
    <x v="1"/>
    <x v="7"/>
    <x v="0"/>
    <s v="TF55185W       "/>
    <x v="17"/>
    <d v="2015-11-13T00:00:00"/>
    <n v="505"/>
    <n v="170"/>
    <n v="85850"/>
    <s v="NANSHA, CHINA                                "/>
    <s v="PAUL, ZITA (EM)     "/>
    <n v="153152"/>
    <m/>
    <n v="92799"/>
    <n v="429.25"/>
    <n v="0"/>
    <n v="60"/>
    <s v="RELEASED FOR SHIPMENT         "/>
    <n v="489.25"/>
    <x v="1"/>
    <s v="ACT"/>
    <x v="0"/>
  </r>
  <r>
    <s v="14/11/2015-20/11/2015"/>
    <x v="29"/>
    <x v="2"/>
    <x v="7"/>
    <x v="0"/>
    <s v="NWCF198LWHT    "/>
    <x v="17"/>
    <d v="2015-11-14T00:00:00"/>
    <n v="144"/>
    <n v="0"/>
    <n v="0"/>
    <s v="HEFEI, CHINA                                 "/>
    <s v="JERRY (EM)          "/>
    <n v="153168"/>
    <m/>
    <n v="92800"/>
    <n v="429.25"/>
    <n v="0"/>
    <n v="25"/>
    <s v="REPORT OF SURVEY              "/>
    <n v="454.25"/>
    <x v="1"/>
    <s v="ACT"/>
    <x v="0"/>
  </r>
  <r>
    <s v="14/11/2015-20/11/2015"/>
    <x v="29"/>
    <x v="1"/>
    <x v="7"/>
    <x v="0"/>
    <s v="CF61LW         "/>
    <x v="17"/>
    <d v="2015-11-17T00:00:00"/>
    <n v="264"/>
    <n v="81.5"/>
    <n v="21516"/>
    <s v="HE FEI, CHINA                                "/>
    <s v="CORY, JERRY (CK)    "/>
    <n v="153234"/>
    <m/>
    <n v="92801"/>
    <n v="200"/>
    <n v="0"/>
    <n v="25"/>
    <s v="RELEASED FOR SHIPMENT         "/>
    <n v="225"/>
    <x v="1"/>
    <s v="ACT"/>
    <x v="0"/>
  </r>
  <r>
    <s v="14/11/2015-20/11/2015"/>
    <x v="29"/>
    <x v="1"/>
    <x v="7"/>
    <x v="0"/>
    <s v="SXS90SS        "/>
    <x v="17"/>
    <d v="2015-11-18T00:00:00"/>
    <n v="18"/>
    <n v="635.6"/>
    <n v="11440.800000000001"/>
    <s v="HEFEI, CHINA                                 "/>
    <s v="JERRY (CK)          "/>
    <n v="153283"/>
    <m/>
    <n v="92802"/>
    <n v="100"/>
    <n v="0"/>
    <n v="25"/>
    <s v="RELEASED FOR SHIPMENT         "/>
    <n v="125"/>
    <x v="1"/>
    <s v="ACT"/>
    <x v="0"/>
  </r>
  <r>
    <s v="14/11/2015-20/11/2015"/>
    <x v="29"/>
    <x v="1"/>
    <x v="7"/>
    <x v="0"/>
    <s v="SXS90B         "/>
    <x v="17"/>
    <d v="2015-11-18T00:00:00"/>
    <n v="18"/>
    <n v="641.6"/>
    <n v="11548.800000000001"/>
    <s v="HEFEI, CHINA                                 "/>
    <s v="JERRY (CK)          "/>
    <n v="153284"/>
    <m/>
    <n v="92803"/>
    <n v="100"/>
    <n v="0"/>
    <n v="25"/>
    <s v="RELEASED FOR SHIPMENT         "/>
    <n v="125"/>
    <x v="1"/>
    <s v="ACT"/>
    <x v="0"/>
  </r>
  <r>
    <s v="14/11/2015-20/11/2015"/>
    <x v="29"/>
    <x v="2"/>
    <x v="7"/>
    <x v="0"/>
    <s v="R5010W         "/>
    <x v="17"/>
    <d v="2015-11-18T00:00:00"/>
    <n v="264"/>
    <n v="0"/>
    <n v="0"/>
    <s v="HEFEI CHINA                                  "/>
    <s v="CORY (EM)           "/>
    <n v="153301"/>
    <m/>
    <n v="92804"/>
    <n v="200"/>
    <n v="0"/>
    <n v="25"/>
    <s v="REPORT OF SURVEY              "/>
    <n v="225"/>
    <x v="1"/>
    <s v="ACT"/>
    <x v="0"/>
  </r>
  <r>
    <s v="14/11/2015-20/11/2015"/>
    <x v="29"/>
    <x v="2"/>
    <x v="7"/>
    <x v="0"/>
    <s v="TF55142W       "/>
    <x v="17"/>
    <d v="2015-11-19T00:00:00"/>
    <n v="108"/>
    <n v="0"/>
    <n v="0"/>
    <s v="HEFEI, CHINA                                 "/>
    <s v="JERRY,CORY (EM)     "/>
    <n v="153329"/>
    <m/>
    <n v="92805"/>
    <n v="200"/>
    <n v="0"/>
    <n v="25"/>
    <s v="REPORT OF SURVEY              "/>
    <n v="225"/>
    <x v="1"/>
    <s v="ACT"/>
    <x v="0"/>
  </r>
  <r>
    <s v="14/11/2015-20/11/2015"/>
    <x v="29"/>
    <x v="1"/>
    <x v="7"/>
    <x v="0"/>
    <s v="IDW450MK2      "/>
    <x v="19"/>
    <d v="2015-11-18T00:00:00"/>
    <n v="255"/>
    <n v="152"/>
    <n v="38760"/>
    <s v="SHUNDE, CHINA                                "/>
    <s v="PAUL (EM)           "/>
    <n v="153292"/>
    <m/>
    <n v="92806"/>
    <n v="193.8"/>
    <n v="0"/>
    <n v="17.5"/>
    <s v="RELEASED FOR SHIPMENT         "/>
    <n v="211.3"/>
    <x v="1"/>
    <s v="ACT"/>
    <x v="0"/>
  </r>
  <r>
    <s v="14/11/2015-20/11/2015"/>
    <x v="29"/>
    <x v="1"/>
    <x v="7"/>
    <x v="0"/>
    <s v="IDW 604MK2     "/>
    <x v="19"/>
    <d v="2015-11-18T00:00:00"/>
    <n v="163"/>
    <n v="158"/>
    <n v="25754"/>
    <s v="SHUNDE CHINA                                 "/>
    <s v="ZITA (EM)           "/>
    <n v="153294"/>
    <m/>
    <n v="92807"/>
    <n v="128.80000000000001"/>
    <n v="0"/>
    <n v="17.5"/>
    <s v="RELEASED FOR SHIPMENT         "/>
    <n v="146.30000000000001"/>
    <x v="1"/>
    <s v="ACT"/>
    <x v="0"/>
  </r>
  <r>
    <s v="14/11/2015-20/11/2015"/>
    <x v="29"/>
    <x v="2"/>
    <x v="7"/>
    <x v="0"/>
    <s v="B7030FF        "/>
    <x v="20"/>
    <d v="2015-11-17T00:00:00"/>
    <n v="108"/>
    <n v="0"/>
    <n v="0"/>
    <s v="HE FEI, CHINA                                "/>
    <s v="CORY (CK)           "/>
    <n v="153235"/>
    <m/>
    <n v="92808"/>
    <n v="200"/>
    <n v="0"/>
    <n v="25"/>
    <s v="REPORT OF SURVEY              "/>
    <n v="225"/>
    <x v="1"/>
    <s v="ACT"/>
    <x v="0"/>
  </r>
  <r>
    <s v="14/11/2015-20/11/2015"/>
    <x v="29"/>
    <x v="2"/>
    <x v="7"/>
    <x v="0"/>
    <s v="L50263W        "/>
    <x v="20"/>
    <d v="2015-11-13T00:00:00"/>
    <n v="274"/>
    <n v="0"/>
    <n v="0"/>
    <s v="CIXI, CHINA                                  "/>
    <s v="SIMON, ALAN (CK)    "/>
    <n v="153144"/>
    <m/>
    <n v="92809"/>
    <n v="200"/>
    <n v="0"/>
    <n v="35"/>
    <s v="REPORT OF SURVEY              "/>
    <n v="235"/>
    <x v="1"/>
    <s v="ACT"/>
    <x v="0"/>
  </r>
  <r>
    <s v="14/11/2015-20/11/2015"/>
    <x v="29"/>
    <x v="2"/>
    <x v="7"/>
    <x v="0"/>
    <s v="CF150LW        "/>
    <x v="18"/>
    <d v="2015-11-16T00:00:00"/>
    <n v="168"/>
    <n v="0"/>
    <n v="0"/>
    <s v="QING DAO, CHINA                              "/>
    <s v="ANDY (CK)           "/>
    <n v="153192"/>
    <m/>
    <n v="92810"/>
    <n v="200"/>
    <n v="45"/>
    <n v="280"/>
    <s v="REPORT OF SURVEY              "/>
    <n v="525"/>
    <x v="1"/>
    <s v="ACT"/>
    <x v="0"/>
  </r>
  <r>
    <s v="21/11/2015-30/11/2015"/>
    <x v="29"/>
    <x v="1"/>
    <x v="7"/>
    <x v="0"/>
    <s v="600BLKWC       "/>
    <x v="21"/>
    <d v="2015-11-24T00:00:00"/>
    <n v="54"/>
    <n v="220"/>
    <n v="11880"/>
    <s v="ZHONGSHAN CHINA                              "/>
    <s v="ANNIE (EM)          "/>
    <n v="153486"/>
    <m/>
    <n v="92994"/>
    <n v="100"/>
    <n v="0"/>
    <n v="25"/>
    <s v="RELEASED FOR SHIPMENT         "/>
    <n v="125"/>
    <x v="1"/>
    <s v="ACT"/>
    <x v="0"/>
  </r>
  <r>
    <s v="21/11/2015-30/11/2015"/>
    <x v="29"/>
    <x v="1"/>
    <x v="7"/>
    <x v="0"/>
    <s v="300BLKWC       "/>
    <x v="21"/>
    <d v="2015-11-24T00:00:00"/>
    <n v="146"/>
    <n v="145"/>
    <n v="21170"/>
    <s v="ZHONGSHAN CHINA                              "/>
    <s v="CONNIE, JOEY (EM)   "/>
    <n v="153487"/>
    <m/>
    <n v="92995"/>
    <n v="105.85"/>
    <n v="0"/>
    <n v="25"/>
    <s v="RELEASED FOR SHIPMENT         "/>
    <n v="130.85"/>
    <x v="1"/>
    <s v="ACT"/>
    <x v="0"/>
  </r>
  <r>
    <s v="21/11/2015-30/11/2015"/>
    <x v="29"/>
    <x v="1"/>
    <x v="7"/>
    <x v="0"/>
    <s v="300SSWC        "/>
    <x v="21"/>
    <d v="2015-11-25T00:00:00"/>
    <n v="292"/>
    <n v="150"/>
    <n v="43800"/>
    <s v="ZHONG SHAN, CHINA                            "/>
    <s v="JOEY, SASA (CK)     "/>
    <n v="153519"/>
    <m/>
    <n v="92996"/>
    <n v="219"/>
    <n v="0"/>
    <n v="25"/>
    <s v="RELEASED FOR SHIPMENT         "/>
    <n v="244"/>
    <x v="1"/>
    <s v="ACT"/>
    <x v="0"/>
  </r>
  <r>
    <s v="21/11/2015-30/11/2015"/>
    <x v="29"/>
    <x v="1"/>
    <x v="7"/>
    <x v="0"/>
    <s v="600SSWC        "/>
    <x v="21"/>
    <d v="2015-11-25T00:00:00"/>
    <n v="216"/>
    <n v="230"/>
    <n v="49680"/>
    <s v="ZHONGSHAN CHINA                              "/>
    <s v="CONNIE, JOEY (EM)   "/>
    <n v="153525"/>
    <m/>
    <n v="92997"/>
    <n v="248.4"/>
    <n v="0"/>
    <n v="25"/>
    <s v="RELEASED FOR SHIPMENT         "/>
    <n v="273.39999999999998"/>
    <x v="1"/>
    <s v="ACT"/>
    <x v="0"/>
  </r>
  <r>
    <s v="21/11/2015-30/11/2015"/>
    <x v="29"/>
    <x v="2"/>
    <x v="7"/>
    <x v="0"/>
    <s v="600BLKWC       "/>
    <x v="21"/>
    <d v="2015-11-28T00:00:00"/>
    <n v="200"/>
    <n v="0"/>
    <n v="0"/>
    <s v="ZHONGSHAN, CHINA                             "/>
    <s v="JASON, APPLE (EM)   "/>
    <n v="153617"/>
    <m/>
    <n v="92998"/>
    <n v="400"/>
    <n v="0"/>
    <n v="50"/>
    <s v="REPORT OF SURVEY              "/>
    <n v="450"/>
    <x v="1"/>
    <s v="ACT"/>
    <x v="0"/>
  </r>
  <r>
    <s v="21/11/2015-30/11/2015"/>
    <x v="29"/>
    <x v="1"/>
    <x v="7"/>
    <x v="0"/>
    <s v="U6014W         "/>
    <x v="53"/>
    <d v="2015-11-24T00:00:00"/>
    <n v="170"/>
    <n v="105"/>
    <n v="17850"/>
    <s v="ZHONGSHAN CHINA                              "/>
    <s v="LOUISA KIKI (EM)    "/>
    <n v="153488"/>
    <m/>
    <n v="92999"/>
    <n v="200"/>
    <n v="0"/>
    <n v="50"/>
    <s v="RELEASED FOR SHIPMENT         "/>
    <n v="250"/>
    <x v="1"/>
    <s v="ACT"/>
    <x v="0"/>
  </r>
  <r>
    <s v="21/11/2015-30/11/2015"/>
    <x v="29"/>
    <x v="1"/>
    <x v="7"/>
    <x v="0"/>
    <s v="TL55144W       "/>
    <x v="17"/>
    <d v="2015-11-23T00:00:00"/>
    <n v="112"/>
    <n v="121.7"/>
    <n v="13630.4"/>
    <s v="NANSHA, CHINA                                "/>
    <s v="PAUL ZITA (EM)      "/>
    <n v="153449"/>
    <m/>
    <n v="93000"/>
    <n v="200"/>
    <n v="0"/>
    <n v="60"/>
    <s v="RELEASED FOR SHIPMENT         "/>
    <n v="260"/>
    <x v="1"/>
    <s v="ACT"/>
    <x v="0"/>
  </r>
  <r>
    <s v="21/11/2015-30/11/2015"/>
    <x v="29"/>
    <x v="2"/>
    <x v="7"/>
    <x v="0"/>
    <s v="TF55185W       "/>
    <x v="17"/>
    <d v="2015-11-24T00:00:00"/>
    <n v="505"/>
    <n v="0"/>
    <n v="0"/>
    <s v="NANSHA CHINA                                 "/>
    <s v="JASON, APPLE (EM)   "/>
    <n v="153492"/>
    <m/>
    <n v="93001"/>
    <n v="200"/>
    <n v="0"/>
    <n v="60"/>
    <s v="REPORT OF SURVEY              "/>
    <n v="260"/>
    <x v="1"/>
    <s v="ACT"/>
    <x v="0"/>
  </r>
  <r>
    <s v="21/11/2015-30/11/2015"/>
    <x v="29"/>
    <x v="1"/>
    <x v="7"/>
    <x v="0"/>
    <s v="TF55185W       "/>
    <x v="17"/>
    <d v="2015-11-26T00:00:00"/>
    <n v="606"/>
    <n v="170"/>
    <n v="103020"/>
    <s v="NANSHA, CHINA                                "/>
    <s v="ZITA, JULIE (EM)    "/>
    <n v="153576"/>
    <m/>
    <n v="93002"/>
    <n v="515.1"/>
    <n v="0"/>
    <n v="60"/>
    <s v="RELEASED FOR SHIPMENT         "/>
    <n v="575.1"/>
    <x v="1"/>
    <s v="ACT"/>
    <x v="0"/>
  </r>
  <r>
    <s v="21/11/2015-30/11/2015"/>
    <x v="29"/>
    <x v="2"/>
    <x v="7"/>
    <x v="0"/>
    <s v="T50122W        "/>
    <x v="17"/>
    <d v="2015-11-28T00:00:00"/>
    <n v="176"/>
    <n v="0"/>
    <n v="0"/>
    <s v="NANSHA CHINA                                 "/>
    <s v="TRACY (EM)          "/>
    <n v="153616"/>
    <m/>
    <n v="93003"/>
    <n v="200"/>
    <n v="0"/>
    <n v="60"/>
    <s v="REPORT OF SURVEY              "/>
    <n v="260"/>
    <x v="1"/>
    <s v="ACT"/>
    <x v="0"/>
  </r>
  <r>
    <s v="21/11/2015-30/11/2015"/>
    <x v="29"/>
    <x v="2"/>
    <x v="7"/>
    <x v="0"/>
    <s v="CF61LW         "/>
    <x v="17"/>
    <d v="2015-11-20T00:00:00"/>
    <n v="264"/>
    <n v="0"/>
    <n v="0"/>
    <s v="HEFEI CHINA                                  "/>
    <s v="CORY (EM)           "/>
    <n v="153386"/>
    <m/>
    <n v="93004"/>
    <n v="200"/>
    <n v="0"/>
    <n v="25"/>
    <s v="REPORT OF SURVEY              "/>
    <n v="225"/>
    <x v="1"/>
    <s v="ACT"/>
    <x v="0"/>
  </r>
  <r>
    <s v="21/11/2015-30/11/2015"/>
    <x v="29"/>
    <x v="2"/>
    <x v="7"/>
    <x v="0"/>
    <s v="SXS90B         "/>
    <x v="17"/>
    <d v="2015-11-21T00:00:00"/>
    <n v="36"/>
    <n v="0"/>
    <n v="0"/>
    <s v="HE FEI, CHINA                                "/>
    <s v="CORY, JERRY (CK)    "/>
    <n v="153403"/>
    <m/>
    <n v="93005"/>
    <n v="200"/>
    <n v="0"/>
    <n v="25"/>
    <s v="REPORT OF SURVEY              "/>
    <n v="225"/>
    <x v="1"/>
    <s v="ACT"/>
    <x v="0"/>
  </r>
  <r>
    <s v="21/11/2015-30/11/2015"/>
    <x v="29"/>
    <x v="1"/>
    <x v="7"/>
    <x v="0"/>
    <s v="NWCF250LWHT    "/>
    <x v="17"/>
    <d v="2015-11-23T00:00:00"/>
    <n v="116"/>
    <n v="131"/>
    <n v="15196"/>
    <s v="HEFEI, CHINA                                 "/>
    <s v="CORY (EM)           "/>
    <n v="153452"/>
    <m/>
    <n v="93006"/>
    <n v="200"/>
    <n v="0"/>
    <n v="25"/>
    <s v="RELEASED FOR SHIPMENT         "/>
    <n v="225"/>
    <x v="1"/>
    <s v="ACT"/>
    <x v="0"/>
  </r>
  <r>
    <s v="21/11/2015-30/11/2015"/>
    <x v="29"/>
    <x v="1"/>
    <x v="7"/>
    <x v="0"/>
    <s v="TF55142S       "/>
    <x v="17"/>
    <d v="2015-11-25T00:00:00"/>
    <n v="108"/>
    <n v="180.4"/>
    <n v="19483.2"/>
    <s v="HE FEI, CHINA                                "/>
    <s v="CORY, JERRY (CK)    "/>
    <n v="153515"/>
    <m/>
    <n v="93007"/>
    <n v="100"/>
    <n v="0"/>
    <n v="25"/>
    <s v="RELEASED FOR SHIPMENT         "/>
    <n v="125"/>
    <x v="1"/>
    <s v="ACT"/>
    <x v="0"/>
  </r>
  <r>
    <s v="21/11/2015-30/11/2015"/>
    <x v="29"/>
    <x v="1"/>
    <x v="7"/>
    <x v="0"/>
    <s v="TF55142W       "/>
    <x v="17"/>
    <d v="2015-11-25T00:00:00"/>
    <n v="216"/>
    <n v="162.1"/>
    <n v="35013.599999999999"/>
    <s v="HE FEI, CHINA                                "/>
    <s v="JERRY, CORY (CK)    "/>
    <n v="153518"/>
    <m/>
    <n v="93008"/>
    <n v="175.1"/>
    <n v="0"/>
    <n v="25"/>
    <s v="RELEASED FOR SHIPMENT         "/>
    <n v="200.1"/>
    <x v="1"/>
    <s v="ACT"/>
    <x v="0"/>
  </r>
  <r>
    <s v="21/11/2015-30/11/2015"/>
    <x v="29"/>
    <x v="2"/>
    <x v="7"/>
    <x v="0"/>
    <s v="L5010W         "/>
    <x v="17"/>
    <d v="2015-11-26T00:00:00"/>
    <n v="528"/>
    <n v="0"/>
    <n v="0"/>
    <s v="HE FEI, CHINA                                "/>
    <s v="JERRY (CK)          "/>
    <n v="153563"/>
    <m/>
    <n v="93009"/>
    <n v="400"/>
    <n v="0"/>
    <n v="25"/>
    <s v="REPORT OF SURVEY              "/>
    <n v="425"/>
    <x v="1"/>
    <s v="ACT"/>
    <x v="0"/>
  </r>
  <r>
    <s v="21/11/2015-30/11/2015"/>
    <x v="29"/>
    <x v="2"/>
    <x v="7"/>
    <x v="0"/>
    <s v="U5511S         "/>
    <x v="17"/>
    <d v="2015-11-27T00:00:00"/>
    <n v="236"/>
    <n v="0"/>
    <n v="0"/>
    <s v="HE FEI, CHINA                                "/>
    <s v="JERRY (CK)          "/>
    <n v="153624"/>
    <m/>
    <n v="93010"/>
    <n v="200"/>
    <n v="0"/>
    <n v="25"/>
    <s v="REPORT OF SURVEY              "/>
    <n v="225"/>
    <x v="1"/>
    <s v="ACT"/>
    <x v="0"/>
  </r>
  <r>
    <s v="21/11/2015-30/11/2015"/>
    <x v="29"/>
    <x v="2"/>
    <x v="7"/>
    <x v="0"/>
    <s v="R5010W         "/>
    <x v="17"/>
    <d v="2015-11-28T00:00:00"/>
    <n v="264"/>
    <n v="0"/>
    <n v="0"/>
    <s v="HEFEI CHINA                                  "/>
    <s v="CORY (EM)           "/>
    <n v="153620"/>
    <m/>
    <n v="93011"/>
    <n v="200"/>
    <n v="0"/>
    <n v="25"/>
    <s v="REPORT OF SURVEY              "/>
    <n v="225"/>
    <x v="1"/>
    <s v="ACT"/>
    <x v="0"/>
  </r>
  <r>
    <s v="21/11/2015-30/11/2015"/>
    <x v="29"/>
    <x v="2"/>
    <x v="7"/>
    <x v="0"/>
    <s v="T50084W        "/>
    <x v="17"/>
    <d v="2015-11-30T00:00:00"/>
    <n v="275"/>
    <n v="0"/>
    <n v="0"/>
    <s v="HE FEI, CHINA                                "/>
    <s v="CORY (CK)           "/>
    <n v="153653"/>
    <m/>
    <n v="93012"/>
    <n v="200"/>
    <n v="0"/>
    <n v="25"/>
    <s v="REPORT OF SURVEY              "/>
    <n v="225"/>
    <x v="1"/>
    <s v="ACT"/>
    <x v="0"/>
  </r>
  <r>
    <s v="21/11/2015-30/11/2015"/>
    <x v="29"/>
    <x v="1"/>
    <x v="7"/>
    <x v="0"/>
    <s v="DW60MK2        "/>
    <x v="19"/>
    <d v="2015-11-20T00:00:00"/>
    <n v="85"/>
    <n v="148"/>
    <n v="12580"/>
    <s v="SHUNDE CHINA                                 "/>
    <s v="PAUL TRACY (EM)     "/>
    <n v="153372"/>
    <m/>
    <n v="93013"/>
    <n v="100"/>
    <n v="0"/>
    <n v="17.5"/>
    <s v="RELEASED FOR SHIPMENT         "/>
    <n v="117.5"/>
    <x v="1"/>
    <s v="ACT"/>
    <x v="0"/>
  </r>
  <r>
    <s v="21/11/2015-30/11/2015"/>
    <x v="29"/>
    <x v="1"/>
    <x v="7"/>
    <x v="0"/>
    <s v="S600DW         "/>
    <x v="19"/>
    <d v="2015-11-20T00:00:00"/>
    <n v="84"/>
    <n v="148"/>
    <n v="12432"/>
    <s v="SHUNDE CHINA                                 "/>
    <s v="PAUL TRACY (EM)     "/>
    <n v="153373"/>
    <m/>
    <n v="93014"/>
    <n v="100"/>
    <n v="0"/>
    <n v="17.5"/>
    <s v="RELEASED FOR SHIPMENT         "/>
    <n v="117.5"/>
    <x v="1"/>
    <s v="ACT"/>
    <x v="0"/>
  </r>
  <r>
    <s v="21/11/2015-30/11/2015"/>
    <x v="29"/>
    <x v="1"/>
    <x v="7"/>
    <x v="0"/>
    <s v="DW45MK2        "/>
    <x v="19"/>
    <d v="2015-11-24T00:00:00"/>
    <n v="127"/>
    <n v="152"/>
    <n v="19304"/>
    <s v="SHUNDE CHINA                                 "/>
    <s v="LIZ FIONA (EM)      "/>
    <n v="153489"/>
    <m/>
    <n v="93015"/>
    <n v="200"/>
    <n v="0"/>
    <n v="35"/>
    <s v="RELEASED FOR SHIPMENT         "/>
    <n v="235"/>
    <x v="1"/>
    <s v="ACT"/>
    <x v="0"/>
  </r>
  <r>
    <s v="21/11/2015-30/11/2015"/>
    <x v="29"/>
    <x v="1"/>
    <x v="7"/>
    <x v="0"/>
    <s v="BIMW60         "/>
    <x v="22"/>
    <d v="2015-11-21T00:00:00"/>
    <n v="140"/>
    <n v="98"/>
    <n v="13720"/>
    <s v="SHUNDE CHINA                                 "/>
    <s v="TRACY,ZITA (EM)     "/>
    <n v="153404"/>
    <m/>
    <n v="93016"/>
    <n v="100"/>
    <n v="0"/>
    <n v="17.5"/>
    <s v="RELEASED FOR SHIPMENT         "/>
    <n v="117.5"/>
    <x v="1"/>
    <s v="ACT"/>
    <x v="0"/>
  </r>
  <r>
    <s v="21/11/2015-30/11/2015"/>
    <x v="29"/>
    <x v="1"/>
    <x v="7"/>
    <x v="0"/>
    <s v="UIM600         "/>
    <x v="22"/>
    <d v="2015-11-21T00:00:00"/>
    <n v="140"/>
    <n v="73.5"/>
    <n v="10290"/>
    <s v="SHUNDE, CHINA                                "/>
    <s v="PAUL JULIE (EM)     "/>
    <n v="153405"/>
    <m/>
    <n v="93017"/>
    <n v="100"/>
    <n v="0"/>
    <n v="17.5"/>
    <s v="RELEASED FOR SHIPMENT         "/>
    <n v="117.5"/>
    <x v="1"/>
    <s v="ACT"/>
    <x v="0"/>
  </r>
  <r>
    <s v="21/11/2015-30/11/2015"/>
    <x v="29"/>
    <x v="1"/>
    <x v="7"/>
    <x v="0"/>
    <s v="BI60COMW STA   "/>
    <x v="22"/>
    <d v="2015-11-23T00:00:00"/>
    <n v="96"/>
    <n v="225.6"/>
    <n v="21657.599999999999"/>
    <s v="SHUNDE CHINA                                 "/>
    <s v="HUNG, CONNIE (EM)   "/>
    <n v="153450"/>
    <m/>
    <n v="93018"/>
    <n v="108.4"/>
    <n v="0"/>
    <n v="17.5"/>
    <s v="RELEASED FOR SHIPMENT         "/>
    <n v="125.9"/>
    <x v="1"/>
    <s v="ACT"/>
    <x v="0"/>
  </r>
  <r>
    <s v="21/11/2015-30/11/2015"/>
    <x v="29"/>
    <x v="1"/>
    <x v="7"/>
    <x v="0"/>
    <s v="444443163      "/>
    <x v="22"/>
    <d v="2015-11-23T00:00:00"/>
    <n v="96"/>
    <n v="225.6"/>
    <n v="21657.599999999999"/>
    <s v="SHUNDE, CHINA                                "/>
    <s v="HUNG CONNIE (EM)'   "/>
    <n v="153451"/>
    <m/>
    <n v="93019"/>
    <n v="108.3"/>
    <n v="0"/>
    <n v="17.5"/>
    <s v="RELEASED FOR SHIPMENT         "/>
    <n v="125.8"/>
    <x v="1"/>
    <s v="ACT"/>
    <x v="0"/>
  </r>
  <r>
    <s v="21/11/2015-30/11/2015"/>
    <x v="29"/>
    <x v="1"/>
    <x v="7"/>
    <x v="0"/>
    <s v="BFZ600         "/>
    <x v="20"/>
    <d v="2015-11-24T00:00:00"/>
    <n v="215"/>
    <n v="138"/>
    <n v="29670"/>
    <s v="HE FEI, CHINA                                "/>
    <s v="JERRY (CK)          "/>
    <n v="153472"/>
    <m/>
    <n v="93020"/>
    <n v="200"/>
    <n v="0"/>
    <n v="25"/>
    <s v="RELEASED FOR SHIPMENT         "/>
    <n v="225"/>
    <x v="1"/>
    <s v="ACT"/>
    <x v="0"/>
  </r>
  <r>
    <s v="21/11/2015-30/11/2015"/>
    <x v="29"/>
    <x v="1"/>
    <x v="7"/>
    <x v="0"/>
    <s v="BLF600         "/>
    <x v="20"/>
    <d v="2015-11-30T00:00:00"/>
    <n v="107"/>
    <n v="125"/>
    <n v="13375"/>
    <s v="HEFEI, CHINA                                 "/>
    <s v="JERRY (CK)          "/>
    <n v="153656"/>
    <m/>
    <n v="93021"/>
    <n v="200"/>
    <n v="0"/>
    <n v="25"/>
    <s v="RELEASED FOR SHIPMENT         "/>
    <n v="225"/>
    <x v="1"/>
    <s v="ACT"/>
    <x v="0"/>
  </r>
  <r>
    <s v="21/11/2015-30/11/2015"/>
    <x v="29"/>
    <x v="1"/>
    <x v="7"/>
    <x v="0"/>
    <s v="R50263W        "/>
    <x v="20"/>
    <d v="2015-11-21T00:00:00"/>
    <n v="510"/>
    <n v="73"/>
    <n v="37230"/>
    <s v="CIXI, CHINA                                  "/>
    <s v="SIMON (CK)          "/>
    <n v="153415"/>
    <m/>
    <n v="93022"/>
    <n v="200"/>
    <n v="0"/>
    <n v="35"/>
    <s v="RELEASED FOR SHIPMENT         "/>
    <n v="235"/>
    <x v="1"/>
    <s v="ACT"/>
    <x v="0"/>
  </r>
  <r>
    <s v="21/11/2015-30/11/2015"/>
    <x v="29"/>
    <x v="2"/>
    <x v="7"/>
    <x v="0"/>
    <s v="R50263W        "/>
    <x v="20"/>
    <d v="2015-11-23T00:00:00"/>
    <n v="548"/>
    <n v="0"/>
    <n v="0"/>
    <s v="NINGBO CHINA                                 "/>
    <s v="SIMON (EM)          "/>
    <n v="153429"/>
    <m/>
    <n v="93023"/>
    <n v="200"/>
    <n v="0"/>
    <n v="35"/>
    <s v="REPORT OF SURVEY              "/>
    <n v="235"/>
    <x v="1"/>
    <s v="ACT"/>
    <x v="0"/>
  </r>
  <r>
    <s v="21/11/2015-30/11/2015"/>
    <x v="29"/>
    <x v="1"/>
    <x v="7"/>
    <x v="0"/>
    <s v="R50263W        "/>
    <x v="20"/>
    <d v="2015-11-27T00:00:00"/>
    <n v="274"/>
    <n v="73"/>
    <n v="20002"/>
    <s v="NINGBO, CHINA                                "/>
    <s v="SIMON (CK)          "/>
    <n v="153603"/>
    <m/>
    <n v="93024"/>
    <n v="200"/>
    <n v="0"/>
    <n v="35"/>
    <s v="RELEASED FOR SHIPMENT         "/>
    <n v="235"/>
    <x v="1"/>
    <s v="ACT"/>
    <x v="0"/>
  </r>
  <r>
    <s v="01/11/2015-06/11/2015"/>
    <x v="2"/>
    <x v="1"/>
    <x v="7"/>
    <x v="0"/>
    <s v="04/19190/1     "/>
    <x v="12"/>
    <d v="2015-11-02T00:00:00"/>
    <n v="300"/>
    <n v="21.5"/>
    <n v="6450"/>
    <s v="NINGBO, CHINA                                "/>
    <s v="PERRY (CK)          "/>
    <n v="152826"/>
    <m/>
    <n v="92572"/>
    <n v="200"/>
    <n v="0"/>
    <n v="60"/>
    <s v="REJECTED FOR SHIPMENT         "/>
    <n v="260"/>
    <x v="2"/>
    <s v="ACT"/>
    <x v="0"/>
  </r>
  <r>
    <s v="01/11/2015-06/11/2015"/>
    <x v="2"/>
    <x v="1"/>
    <x v="7"/>
    <x v="0"/>
    <s v="JCB3UF         "/>
    <x v="54"/>
    <d v="2015-11-05T00:00:00"/>
    <n v="2070"/>
    <n v="22.97"/>
    <n v="47547.899999999994"/>
    <s v="HUIZHOU, CHINA                               "/>
    <s v="ANN, TINA (EM)      "/>
    <n v="152898"/>
    <m/>
    <n v="92573"/>
    <n v="237.7"/>
    <n v="0"/>
    <n v="65"/>
    <s v="RELEASED FOR SHIPMENT         "/>
    <n v="302.7"/>
    <x v="2"/>
    <s v="ACT"/>
    <x v="0"/>
  </r>
  <r>
    <s v="01/11/2015-06/11/2015"/>
    <x v="2"/>
    <x v="1"/>
    <x v="7"/>
    <x v="0"/>
    <s v="OFC1500 EU     "/>
    <x v="13"/>
    <d v="2015-11-03T00:00:00"/>
    <n v="350"/>
    <n v="20.43"/>
    <n v="7150.5"/>
    <s v="CIXI, CHINA                                  "/>
    <s v="PERRY (CK)          "/>
    <n v="152848"/>
    <m/>
    <n v="92574"/>
    <n v="180"/>
    <n v="0"/>
    <n v="17.5"/>
    <s v="RELEASED FOR SHIPMENT         "/>
    <n v="197.5"/>
    <x v="2"/>
    <s v="ACT"/>
    <x v="0"/>
  </r>
  <r>
    <s v="01/11/2015-06/11/2015"/>
    <x v="2"/>
    <x v="1"/>
    <x v="7"/>
    <x v="0"/>
    <s v="OFRC20N        "/>
    <x v="13"/>
    <d v="2015-11-03T00:00:00"/>
    <n v="1258"/>
    <n v="22.59"/>
    <n v="28418.22"/>
    <s v="CIXI, CHINA                                  "/>
    <s v="ALAN (CK)           "/>
    <n v="152853"/>
    <m/>
    <n v="92575"/>
    <n v="180"/>
    <n v="0"/>
    <n v="17.5"/>
    <s v="RELEASED FOR SHIPMENT         "/>
    <n v="197.5"/>
    <x v="2"/>
    <s v="ACT"/>
    <x v="0"/>
  </r>
  <r>
    <s v="01/11/2015-06/11/2015"/>
    <x v="2"/>
    <x v="1"/>
    <x v="7"/>
    <x v="0"/>
    <s v="OFC2000(119001)"/>
    <x v="13"/>
    <d v="2015-11-04T00:00:00"/>
    <n v="650"/>
    <n v="23.67"/>
    <n v="15385.500000000002"/>
    <s v="CIXI, CHINA                                  "/>
    <s v="ALAN (CK)           "/>
    <n v="152872"/>
    <m/>
    <n v="92576"/>
    <n v="180"/>
    <n v="0"/>
    <n v="35"/>
    <s v="RELEASED FOR SHIPMENT         "/>
    <n v="215"/>
    <x v="2"/>
    <s v="ACT"/>
    <x v="0"/>
  </r>
  <r>
    <s v="01/11/2015-06/11/2015"/>
    <x v="2"/>
    <x v="1"/>
    <x v="7"/>
    <x v="0"/>
    <s v="OFC1500        "/>
    <x v="13"/>
    <d v="2015-11-05T00:00:00"/>
    <n v="1370"/>
    <n v="20.43"/>
    <n v="27989.1"/>
    <s v="CIXI, CHINA                                  "/>
    <s v="ALAN (CK)           "/>
    <n v="152892"/>
    <m/>
    <n v="92577"/>
    <n v="180"/>
    <n v="0"/>
    <n v="35"/>
    <s v="RELEASED FOR SHIPMENT         "/>
    <n v="215"/>
    <x v="2"/>
    <s v="ACT"/>
    <x v="0"/>
  </r>
  <r>
    <s v="01/11/2015-06/11/2015"/>
    <x v="2"/>
    <x v="1"/>
    <x v="7"/>
    <x v="0"/>
    <s v="ZAM20          "/>
    <x v="14"/>
    <d v="2015-11-03T00:00:00"/>
    <n v="429"/>
    <n v="60.27"/>
    <n v="25855.83"/>
    <s v="NINGBO, CHINA                                "/>
    <s v="SIMON, LILY (CK)    "/>
    <n v="152847"/>
    <m/>
    <n v="92578"/>
    <n v="160"/>
    <n v="0"/>
    <n v="15"/>
    <s v="RELEASED FOR SHIPMENT         "/>
    <n v="175"/>
    <x v="2"/>
    <s v="ACT"/>
    <x v="0"/>
  </r>
  <r>
    <s v="01/11/2015-06/11/2015"/>
    <x v="2"/>
    <x v="1"/>
    <x v="7"/>
    <x v="0"/>
    <s v="VIOTTA UK      "/>
    <x v="14"/>
    <d v="2015-11-03T00:00:00"/>
    <n v="144"/>
    <n v="0"/>
    <n v="0"/>
    <s v="NINGBO, CHINA                                "/>
    <s v="LILY, SIMON (CK)    "/>
    <n v="152849"/>
    <m/>
    <n v="92579"/>
    <n v="80"/>
    <n v="0"/>
    <n v="15"/>
    <s v="RELEASED FOR SHIPMENT         "/>
    <n v="95"/>
    <x v="2"/>
    <s v="ACT"/>
    <x v="0"/>
  </r>
  <r>
    <s v="01/11/2015-06/11/2015"/>
    <x v="2"/>
    <x v="1"/>
    <x v="7"/>
    <x v="0"/>
    <s v="CST20          "/>
    <x v="14"/>
    <d v="2015-11-03T00:00:00"/>
    <n v="429"/>
    <n v="60.27"/>
    <n v="25855.83"/>
    <s v="NINGBO, CHINA                                "/>
    <s v="SIMON, LILY (CK)    "/>
    <n v="152850"/>
    <m/>
    <n v="92580"/>
    <n v="160"/>
    <n v="0"/>
    <n v="15"/>
    <s v="REJECTED FOR SHIPMENT         "/>
    <n v="175"/>
    <x v="2"/>
    <s v="ACT"/>
    <x v="0"/>
  </r>
  <r>
    <s v="01/11/2015-06/11/2015"/>
    <x v="2"/>
    <x v="1"/>
    <x v="7"/>
    <x v="0"/>
    <s v="MZT20BL(028242)"/>
    <x v="14"/>
    <d v="2015-11-03T00:00:00"/>
    <n v="144"/>
    <n v="96.88"/>
    <n v="13950.72"/>
    <s v="NING BO, CHINA                               "/>
    <s v="JOYCE (CK)          "/>
    <n v="152851"/>
    <m/>
    <n v="92581"/>
    <n v="80"/>
    <n v="0"/>
    <n v="15"/>
    <s v="RELEASED FOR SHIPMENT         "/>
    <n v="95"/>
    <x v="2"/>
    <s v="ACT"/>
    <x v="0"/>
  </r>
  <r>
    <s v="01/11/2015-06/11/2015"/>
    <x v="2"/>
    <x v="1"/>
    <x v="7"/>
    <x v="0"/>
    <s v="BZT20N         "/>
    <x v="14"/>
    <d v="2015-11-04T00:00:00"/>
    <n v="422"/>
    <n v="87.28"/>
    <n v="36832.160000000003"/>
    <s v="NINGBO, CHINA                                "/>
    <m/>
    <n v="152874"/>
    <m/>
    <n v="92582"/>
    <n v="184.2"/>
    <n v="0"/>
    <n v="15"/>
    <s v="RELEASED FOR SHIPMENT         "/>
    <n v="199.2"/>
    <x v="2"/>
    <s v="ACT"/>
    <x v="0"/>
  </r>
  <r>
    <s v="01/11/2015-06/11/2015"/>
    <x v="2"/>
    <x v="1"/>
    <x v="7"/>
    <x v="0"/>
    <s v="BALMORAL BR    "/>
    <x v="14"/>
    <d v="2015-11-05T00:00:00"/>
    <n v="592"/>
    <n v="0"/>
    <n v="0"/>
    <s v="NINGBO, CHINA                                "/>
    <s v="JOYCE, SIMON (CK)   "/>
    <n v="152887"/>
    <m/>
    <n v="92583"/>
    <n v="160"/>
    <n v="0"/>
    <n v="15"/>
    <s v="RELEASED FOR SHIPMENT         "/>
    <n v="175"/>
    <x v="2"/>
    <s v="ACT"/>
    <x v="0"/>
  </r>
  <r>
    <s v="01/11/2015-06/11/2015"/>
    <x v="2"/>
    <x v="1"/>
    <x v="7"/>
    <x v="0"/>
    <s v="SP16 (032331)  "/>
    <x v="14"/>
    <d v="2015-11-04T00:00:00"/>
    <n v="296"/>
    <n v="203.5"/>
    <n v="60236"/>
    <s v="NINGBO, CHINA                                "/>
    <s v="LILY, ERIC (CK)     "/>
    <n v="152907"/>
    <m/>
    <n v="92584"/>
    <n v="301.2"/>
    <n v="0"/>
    <n v="15"/>
    <s v="RELEASED FOR SHIPMENT         "/>
    <n v="316.2"/>
    <x v="2"/>
    <s v="ACT"/>
    <x v="0"/>
  </r>
  <r>
    <s v="01/11/2015-06/11/2015"/>
    <x v="2"/>
    <x v="1"/>
    <x v="7"/>
    <x v="0"/>
    <s v="BALMORAL CHROME"/>
    <x v="14"/>
    <d v="2015-11-05T00:00:00"/>
    <n v="792"/>
    <n v="76.48"/>
    <n v="60572.160000000003"/>
    <s v="NING BO, CHINA                               "/>
    <s v="JODIE, LILY (CK)    "/>
    <n v="152894"/>
    <m/>
    <n v="92585"/>
    <n v="302.89999999999998"/>
    <n v="0"/>
    <n v="15"/>
    <s v="REJECTED FOR SHIPMENT         "/>
    <n v="317.89999999999998"/>
    <x v="2"/>
    <s v="ACT"/>
    <x v="0"/>
  </r>
  <r>
    <s v="07/11/2015-13/11/2015"/>
    <x v="2"/>
    <x v="1"/>
    <x v="7"/>
    <x v="0"/>
    <s v="DXUF20TN       "/>
    <x v="54"/>
    <d v="2015-11-12T00:00:00"/>
    <n v="5790"/>
    <n v="10.96"/>
    <n v="63458.400000000001"/>
    <s v="HUIZHOU CHINA                                "/>
    <s v="TINA ANN (EM)       "/>
    <n v="153097"/>
    <m/>
    <n v="92647"/>
    <n v="317.3"/>
    <n v="0"/>
    <n v="65"/>
    <s v="RELEASED FOR SHIPMENT         "/>
    <n v="382.3"/>
    <x v="2"/>
    <s v="ACT"/>
    <x v="0"/>
  </r>
  <r>
    <s v="07/11/2015-13/11/2015"/>
    <x v="2"/>
    <x v="1"/>
    <x v="7"/>
    <x v="0"/>
    <s v="CC2TSTI        "/>
    <x v="13"/>
    <d v="2015-11-07T00:00:00"/>
    <n v="830"/>
    <n v="14.84"/>
    <n v="12317.2"/>
    <s v="CIXI, CHINA                                  "/>
    <s v="ALAN (CK)           "/>
    <n v="152976"/>
    <m/>
    <n v="92648"/>
    <n v="180"/>
    <n v="0"/>
    <n v="35"/>
    <s v="RELEASED FOR SHIPMENT         "/>
    <n v="215"/>
    <x v="2"/>
    <s v="ACT"/>
    <x v="0"/>
  </r>
  <r>
    <s v="07/11/2015-13/11/2015"/>
    <x v="2"/>
    <x v="1"/>
    <x v="7"/>
    <x v="0"/>
    <s v="OFC2000        "/>
    <x v="13"/>
    <d v="2015-11-10T00:00:00"/>
    <n v="1174"/>
    <n v="23.67"/>
    <n v="27788.58"/>
    <s v="CIXI, CHINA                                  "/>
    <s v="ALAN (CK)           "/>
    <n v="153023"/>
    <m/>
    <n v="92649"/>
    <n v="180"/>
    <n v="0"/>
    <n v="35"/>
    <s v="REJECTED FOR SHIPMENT         "/>
    <n v="215"/>
    <x v="2"/>
    <s v="ACT"/>
    <x v="0"/>
  </r>
  <r>
    <s v="07/11/2015-13/11/2015"/>
    <x v="2"/>
    <x v="1"/>
    <x v="7"/>
    <x v="0"/>
    <s v="RD909TS        "/>
    <x v="13"/>
    <d v="2015-11-11T00:00:00"/>
    <n v="1598"/>
    <n v="22.59"/>
    <n v="36098.82"/>
    <s v="CIXI, CHINA                                  "/>
    <s v="PHONE, ALAN (CK)    "/>
    <n v="153057"/>
    <m/>
    <n v="92650"/>
    <n v="180.5"/>
    <n v="0"/>
    <n v="35"/>
    <s v="RELEASED FOR SHIPMENT         "/>
    <n v="215.5"/>
    <x v="2"/>
    <s v="ACT"/>
    <x v="0"/>
  </r>
  <r>
    <s v="07/11/2015-13/11/2015"/>
    <x v="2"/>
    <x v="1"/>
    <x v="7"/>
    <x v="0"/>
    <s v="RD907TS        "/>
    <x v="13"/>
    <d v="2015-11-12T00:00:00"/>
    <n v="636"/>
    <n v="19.350000000000001"/>
    <n v="12306.6"/>
    <s v="CIXI, CHINA                                  "/>
    <s v="PHONE, ALAN (CK)    "/>
    <n v="153106"/>
    <m/>
    <n v="92651"/>
    <n v="180"/>
    <n v="0"/>
    <n v="35"/>
    <s v="RELEASED FOR SHIPMENT         "/>
    <n v="215"/>
    <x v="2"/>
    <s v="ACT"/>
    <x v="0"/>
  </r>
  <r>
    <s v="07/11/2015-13/11/2015"/>
    <x v="2"/>
    <x v="1"/>
    <x v="7"/>
    <x v="0"/>
    <s v="SKG20BLN       "/>
    <x v="14"/>
    <d v="2015-11-07T00:00:00"/>
    <n v="315"/>
    <n v="99.88"/>
    <n v="31462.199999999997"/>
    <s v="NINGBO, CHINA                                "/>
    <s v="SIMON (CK)          "/>
    <n v="152970"/>
    <m/>
    <n v="92652"/>
    <n v="160"/>
    <n v="0"/>
    <n v="15"/>
    <s v="RELEASED FOR SHIPMENT         "/>
    <n v="175"/>
    <x v="2"/>
    <s v="ACT"/>
    <x v="0"/>
  </r>
  <r>
    <s v="07/11/2015-13/11/2015"/>
    <x v="2"/>
    <x v="1"/>
    <x v="7"/>
    <x v="0"/>
    <s v="DTT20 (031167) "/>
    <x v="14"/>
    <d v="2015-11-06T00:00:00"/>
    <n v="429"/>
    <n v="61.7"/>
    <n v="26469.300000000003"/>
    <s v="NINGBO, CHINA                                "/>
    <s v="ALAN, LILY (CK)     "/>
    <n v="152971"/>
    <m/>
    <n v="92653"/>
    <n v="160"/>
    <n v="0"/>
    <n v="15"/>
    <s v="RELEASED FOR SHIPMENT         "/>
    <n v="175"/>
    <x v="2"/>
    <s v="ACT"/>
    <x v="0"/>
  </r>
  <r>
    <s v="07/11/2015-13/11/2015"/>
    <x v="2"/>
    <x v="1"/>
    <x v="7"/>
    <x v="0"/>
    <s v="DF2608-EU      "/>
    <x v="14"/>
    <d v="2015-11-06T00:00:00"/>
    <n v="173"/>
    <n v="93.3"/>
    <n v="16140.9"/>
    <s v="NINGBO, CHINA                                "/>
    <s v="JODIE, LILY (CK)    "/>
    <n v="152972"/>
    <m/>
    <n v="92654"/>
    <n v="80.7"/>
    <n v="0"/>
    <n v="15"/>
    <s v="RELEASED FOR SHIPMENT         "/>
    <n v="95.7"/>
    <x v="2"/>
    <s v="ACT"/>
    <x v="0"/>
  </r>
  <r>
    <s v="07/11/2015-13/11/2015"/>
    <x v="2"/>
    <x v="1"/>
    <x v="7"/>
    <x v="0"/>
    <s v="CLB20N         "/>
    <x v="14"/>
    <d v="2015-11-07T00:00:00"/>
    <n v="416"/>
    <n v="52.96"/>
    <n v="22031.360000000001"/>
    <s v="NINGBO, CHINA                                "/>
    <s v="LILY, JERRY (CK)    "/>
    <n v="152975"/>
    <m/>
    <n v="92655"/>
    <n v="160"/>
    <n v="0"/>
    <n v="15"/>
    <s v="RELEASED FOR SHIPMENT         "/>
    <n v="175"/>
    <x v="2"/>
    <s v="ACT"/>
    <x v="0"/>
  </r>
  <r>
    <s v="07/11/2015-13/11/2015"/>
    <x v="2"/>
    <x v="1"/>
    <x v="7"/>
    <x v="0"/>
    <s v="DF2010-Eu REV01"/>
    <x v="14"/>
    <d v="2015-11-09T00:00:00"/>
    <n v="228"/>
    <n v="59.51"/>
    <n v="13568.279999999999"/>
    <s v="NING BO, CHINA                               "/>
    <s v="LILY, PHONE (CK)    "/>
    <n v="152994"/>
    <m/>
    <n v="92656"/>
    <n v="80"/>
    <n v="0"/>
    <n v="15"/>
    <s v="PENDING BUYER'S DECISION"/>
    <n v="95"/>
    <x v="2"/>
    <s v="ACT"/>
    <x v="0"/>
  </r>
  <r>
    <s v="07/11/2015-13/11/2015"/>
    <x v="2"/>
    <x v="1"/>
    <x v="7"/>
    <x v="0"/>
    <s v="CVL20N         "/>
    <x v="14"/>
    <d v="2015-11-09T00:00:00"/>
    <n v="416"/>
    <n v="56.12"/>
    <n v="23345.919999999998"/>
    <s v="NING BO, CHINA                               "/>
    <s v="SIMON, ALAN (CK)    "/>
    <n v="152995"/>
    <m/>
    <n v="92657"/>
    <n v="160"/>
    <n v="0"/>
    <n v="15"/>
    <s v="RELEASED FOR SHIPMENT         "/>
    <n v="175"/>
    <x v="2"/>
    <s v="ACT"/>
    <x v="0"/>
  </r>
  <r>
    <s v="07/11/2015-13/11/2015"/>
    <x v="2"/>
    <x v="1"/>
    <x v="7"/>
    <x v="0"/>
    <s v="CAV20          "/>
    <x v="14"/>
    <d v="2015-11-10T00:00:00"/>
    <n v="61"/>
    <n v="91.54"/>
    <n v="5583.9400000000005"/>
    <s v="NINGBO, CHINA                                "/>
    <s v="JOYCE (CK)          "/>
    <n v="153019"/>
    <m/>
    <n v="92658"/>
    <n v="80"/>
    <n v="0"/>
    <n v="15"/>
    <s v="RELEASED FOR SHIPMENT         "/>
    <n v="95"/>
    <x v="2"/>
    <s v="ACT"/>
    <x v="0"/>
  </r>
  <r>
    <s v="07/11/2015-13/11/2015"/>
    <x v="2"/>
    <x v="1"/>
    <x v="7"/>
    <x v="0"/>
    <s v="CHT20 (017420) "/>
    <x v="14"/>
    <d v="2015-11-11T00:00:00"/>
    <n v="1521"/>
    <n v="70.11"/>
    <n v="106637.31"/>
    <s v="NING BO, CHINA                               "/>
    <s v="SIMON, LILY (CK)    "/>
    <n v="153059"/>
    <m/>
    <n v="92659"/>
    <n v="533.20000000000005"/>
    <n v="0"/>
    <n v="15"/>
    <s v="RELEASED FOR SHIPMENT         "/>
    <n v="548.20000000000005"/>
    <x v="2"/>
    <s v="ACT"/>
    <x v="0"/>
  </r>
  <r>
    <s v="07/11/2015-13/11/2015"/>
    <x v="2"/>
    <x v="1"/>
    <x v="7"/>
    <x v="0"/>
    <s v="TAH20          "/>
    <x v="14"/>
    <d v="2015-11-11T00:00:00"/>
    <n v="180"/>
    <n v="48.01"/>
    <n v="8641.7999999999993"/>
    <s v="NING BO, CHINA                               "/>
    <s v="JOYCE (CK)          "/>
    <n v="153060"/>
    <m/>
    <n v="92660"/>
    <n v="80"/>
    <n v="0"/>
    <n v="15"/>
    <s v="PENDING BUYER'S DECISION"/>
    <n v="95"/>
    <x v="2"/>
    <s v="ACT"/>
    <x v="0"/>
  </r>
  <r>
    <s v="07/11/2015-13/11/2015"/>
    <x v="2"/>
    <x v="1"/>
    <x v="7"/>
    <x v="0"/>
    <s v="MZT20 (020963) "/>
    <x v="14"/>
    <d v="2015-11-12T00:00:00"/>
    <n v="144"/>
    <n v="89.59"/>
    <n v="12900.960000000001"/>
    <s v="NING BO, CHINA                               "/>
    <s v="JOYCE (CK)          "/>
    <n v="153102"/>
    <m/>
    <n v="92661"/>
    <n v="80"/>
    <n v="0"/>
    <n v="15"/>
    <s v="REJECTED FOR SHIPMENT         "/>
    <n v="95"/>
    <x v="2"/>
    <s v="ACT"/>
    <x v="0"/>
  </r>
  <r>
    <s v="07/11/2015-13/11/2015"/>
    <x v="2"/>
    <x v="1"/>
    <x v="7"/>
    <x v="0"/>
    <s v="BALMORAL BR    "/>
    <x v="14"/>
    <d v="2015-11-10T00:00:00"/>
    <n v="792"/>
    <n v="75.09"/>
    <n v="59471.280000000006"/>
    <s v="NING BO, CHINA                               "/>
    <s v="JOYCE, SIMON (CK)   "/>
    <n v="153022"/>
    <m/>
    <n v="92662"/>
    <n v="300.60000000000002"/>
    <n v="0"/>
    <n v="15"/>
    <s v="REJECTED FOR SHIPMENT         "/>
    <n v="315.60000000000002"/>
    <x v="2"/>
    <s v="ACT"/>
    <x v="0"/>
  </r>
  <r>
    <s v="07/11/2015-13/11/2015"/>
    <x v="2"/>
    <x v="1"/>
    <x v="7"/>
    <x v="0"/>
    <s v="CHT20LE 027931 "/>
    <x v="14"/>
    <d v="2015-11-12T00:00:00"/>
    <n v="507"/>
    <n v="81.94"/>
    <n v="41543.58"/>
    <s v="NINGBO, CHINA                                "/>
    <s v="SIMON, LILY (CK)    "/>
    <n v="153107"/>
    <m/>
    <n v="92663"/>
    <n v="207.7"/>
    <n v="0"/>
    <n v="15"/>
    <s v="RELEASED FOR SHIPMENT         "/>
    <n v="222.7"/>
    <x v="2"/>
    <s v="ACT"/>
    <x v="0"/>
  </r>
  <r>
    <s v="14/11/2015-20/11/2015"/>
    <x v="2"/>
    <x v="1"/>
    <x v="7"/>
    <x v="0"/>
    <s v="IR218S         "/>
    <x v="12"/>
    <d v="2015-11-14T00:00:00"/>
    <n v="2016"/>
    <n v="17"/>
    <n v="34272"/>
    <s v="NINGBO, CHINA                                "/>
    <s v="ALAN (EM)           "/>
    <n v="153167"/>
    <m/>
    <n v="92821"/>
    <n v="200"/>
    <n v="0"/>
    <n v="60"/>
    <s v="RELEASED FOR SHIPMENT         "/>
    <n v="260"/>
    <x v="2"/>
    <s v="ACT"/>
    <x v="0"/>
  </r>
  <r>
    <s v="14/11/2015-20/11/2015"/>
    <x v="2"/>
    <x v="1"/>
    <x v="7"/>
    <x v="0"/>
    <s v="CDE3Tie        "/>
    <x v="13"/>
    <d v="2015-11-14T00:00:00"/>
    <n v="432"/>
    <n v="58.7"/>
    <n v="25358.400000000001"/>
    <s v="NINGBO, CHINA                                "/>
    <s v="PHONE, LAKE (EM)    "/>
    <n v="153165"/>
    <m/>
    <n v="92822"/>
    <n v="180"/>
    <n v="0"/>
    <n v="35"/>
    <s v="RELEASED FOR SHIPMENT         "/>
    <n v="215"/>
    <x v="2"/>
    <s v="ACT"/>
    <x v="0"/>
  </r>
  <r>
    <s v="14/11/2015-20/11/2015"/>
    <x v="2"/>
    <x v="1"/>
    <x v="7"/>
    <x v="0"/>
    <s v="CDE3ECC        "/>
    <x v="13"/>
    <d v="2015-11-18T00:00:00"/>
    <n v="432"/>
    <n v="65.78"/>
    <n v="28416.959999999999"/>
    <s v="CIXI, CHINA                                  "/>
    <s v="ALAN, LAKE (CK)     "/>
    <n v="153282"/>
    <m/>
    <n v="92824"/>
    <n v="180"/>
    <n v="0"/>
    <n v="35"/>
    <s v="RELEASED FOR SHIPMENT         "/>
    <n v="215"/>
    <x v="2"/>
    <s v="ACT"/>
    <x v="0"/>
  </r>
  <r>
    <s v="14/11/2015-20/11/2015"/>
    <x v="2"/>
    <x v="1"/>
    <x v="7"/>
    <x v="0"/>
    <s v="CST20(114754)  "/>
    <x v="14"/>
    <d v="2015-11-13T00:00:00"/>
    <n v="163"/>
    <n v="61.31"/>
    <n v="9993.5300000000007"/>
    <s v="NINGBO, CHINA                                "/>
    <s v="JOYCE, PHONE (CK)   "/>
    <n v="153150"/>
    <m/>
    <n v="92825"/>
    <n v="80"/>
    <n v="0"/>
    <n v="15"/>
    <s v="RELEASED FOR SHIPMENT         "/>
    <n v="95"/>
    <x v="2"/>
    <s v="ACT"/>
    <x v="0"/>
  </r>
  <r>
    <s v="14/11/2015-20/11/2015"/>
    <x v="2"/>
    <x v="1"/>
    <x v="7"/>
    <x v="0"/>
    <s v="TNG20          "/>
    <x v="14"/>
    <d v="2015-11-14T00:00:00"/>
    <n v="871"/>
    <n v="41.27"/>
    <n v="35946.170000000006"/>
    <s v="NINGBO, CHINA                                "/>
    <s v="JOYCE, JODIE (CK)   "/>
    <n v="153158"/>
    <m/>
    <n v="92826"/>
    <n v="179.7"/>
    <n v="0"/>
    <n v="15"/>
    <s v="RELEASED FOR SHIPMENT         "/>
    <n v="194.7"/>
    <x v="2"/>
    <s v="ACT"/>
    <x v="0"/>
  </r>
  <r>
    <s v="14/11/2015-20/11/2015"/>
    <x v="2"/>
    <x v="1"/>
    <x v="7"/>
    <x v="0"/>
    <s v="MZT20RC(116086)"/>
    <x v="14"/>
    <d v="2015-11-14T00:00:00"/>
    <n v="68"/>
    <n v="102.28"/>
    <n v="6955.04"/>
    <s v="NINGBO, CHINA                                "/>
    <s v="JOYCE (CK)          "/>
    <n v="153160"/>
    <m/>
    <n v="92827"/>
    <n v="80"/>
    <n v="0"/>
    <n v="15"/>
    <s v="RELEASED FOR SHIPMENT         "/>
    <n v="95"/>
    <x v="2"/>
    <s v="ACT"/>
    <x v="0"/>
  </r>
  <r>
    <s v="14/11/2015-20/11/2015"/>
    <x v="2"/>
    <x v="1"/>
    <x v="7"/>
    <x v="0"/>
    <s v="03/23239/0     "/>
    <x v="14"/>
    <d v="2015-11-16T00:00:00"/>
    <n v="200"/>
    <n v="60.27"/>
    <n v="12054"/>
    <s v="NING BO, CHINA                               "/>
    <s v="                    "/>
    <n v="153175"/>
    <m/>
    <n v="92828"/>
    <n v="80"/>
    <n v="0"/>
    <n v="15"/>
    <s v="REJECTED FOR SHIPMENT         "/>
    <n v="95"/>
    <x v="2"/>
    <s v="ACT"/>
    <x v="0"/>
  </r>
  <r>
    <s v="14/11/2015-20/11/2015"/>
    <x v="2"/>
    <x v="1"/>
    <x v="7"/>
    <x v="0"/>
    <s v="SAVENA BC      "/>
    <x v="14"/>
    <d v="2015-11-16T00:00:00"/>
    <n v="792"/>
    <n v="59.09"/>
    <n v="46799.280000000006"/>
    <s v="NINGBO, CHINA                                "/>
    <s v="PHONE, ALAN (CK)    "/>
    <n v="153191"/>
    <m/>
    <n v="92829"/>
    <n v="234"/>
    <n v="0"/>
    <n v="15"/>
    <s v="RELEASED FOR SHIPMENT         "/>
    <n v="249"/>
    <x v="2"/>
    <s v="ACT"/>
    <x v="0"/>
  </r>
  <r>
    <s v="14/11/2015-20/11/2015"/>
    <x v="2"/>
    <x v="1"/>
    <x v="7"/>
    <x v="0"/>
    <s v="BLF50-EU       "/>
    <x v="14"/>
    <d v="2015-11-17T00:00:00"/>
    <n v="116"/>
    <n v="147.38"/>
    <n v="17096.079999999998"/>
    <s v="NING BO, CHINA                               "/>
    <s v="SIMON, LILY (CK)    "/>
    <n v="153239"/>
    <m/>
    <n v="92833"/>
    <n v="85.5"/>
    <n v="0"/>
    <n v="15"/>
    <s v="RELEASED FOR SHIPMENT         "/>
    <n v="100.5"/>
    <x v="2"/>
    <s v="ACT"/>
    <x v="0"/>
  </r>
  <r>
    <s v="14/11/2015-20/11/2015"/>
    <x v="2"/>
    <x v="1"/>
    <x v="7"/>
    <x v="0"/>
    <s v="430RCE/B       "/>
    <x v="14"/>
    <d v="2015-11-18T00:00:00"/>
    <n v="345"/>
    <n v="85.17"/>
    <n v="29383.65"/>
    <s v="NINGBO, CHINA                                "/>
    <s v="JOYCE, PHONE (CK)   "/>
    <n v="153278"/>
    <m/>
    <n v="92834"/>
    <n v="160"/>
    <n v="0"/>
    <n v="15"/>
    <s v="RELEASED FOR SHIPMENT         "/>
    <n v="175"/>
    <x v="2"/>
    <s v="ACT"/>
    <x v="0"/>
  </r>
  <r>
    <s v="14/11/2015-20/11/2015"/>
    <x v="2"/>
    <x v="1"/>
    <x v="7"/>
    <x v="0"/>
    <s v="JAZ20N         "/>
    <x v="14"/>
    <d v="2015-11-20T00:00:00"/>
    <n v="416"/>
    <n v="53.8"/>
    <n v="22380.799999999999"/>
    <s v="NINGBO, CHINA                                "/>
    <s v="SIMON, LILY (CK)    "/>
    <n v="153367"/>
    <m/>
    <n v="92836"/>
    <n v="160"/>
    <n v="0"/>
    <n v="15"/>
    <s v="RELEASED FOR SHIPMENT         "/>
    <n v="175"/>
    <x v="2"/>
    <s v="ACT"/>
    <x v="0"/>
  </r>
  <r>
    <s v="21/11/2015-30/11/2015"/>
    <x v="2"/>
    <x v="1"/>
    <x v="7"/>
    <x v="0"/>
    <s v="OFC2000TiB     "/>
    <x v="13"/>
    <d v="2015-11-20T00:00:00"/>
    <n v="1174"/>
    <n v="26.302"/>
    <n v="30878.547999999999"/>
    <s v="CIXI, CHINA                                  "/>
    <s v="ALAN (EM)           "/>
    <n v="153374"/>
    <m/>
    <n v="93037"/>
    <n v="180"/>
    <n v="0"/>
    <n v="17.5"/>
    <s v="RELEASED FOR SHIPMENT         "/>
    <n v="197.5"/>
    <x v="2"/>
    <s v="ACT"/>
    <x v="0"/>
  </r>
  <r>
    <s v="21/11/2015-30/11/2015"/>
    <x v="2"/>
    <x v="1"/>
    <x v="7"/>
    <x v="0"/>
    <s v="OFC1500        "/>
    <x v="13"/>
    <d v="2015-11-20T00:00:00"/>
    <n v="1370"/>
    <n v="20.43"/>
    <n v="27989.1"/>
    <s v="CIXI ,CHINA                                  "/>
    <s v="PHONE (EM)          "/>
    <n v="153375"/>
    <m/>
    <n v="93038"/>
    <n v="180"/>
    <n v="0"/>
    <n v="17.5"/>
    <s v="RELEASED FOR SHIPMENT         "/>
    <n v="197.5"/>
    <x v="2"/>
    <s v="ACT"/>
    <x v="0"/>
  </r>
  <r>
    <s v="21/11/2015-30/11/2015"/>
    <x v="2"/>
    <x v="1"/>
    <x v="7"/>
    <x v="0"/>
    <s v="OFC2000        "/>
    <x v="13"/>
    <d v="2015-11-21T00:00:00"/>
    <n v="1174"/>
    <n v="23.67"/>
    <n v="27788.58"/>
    <s v="CIXI, CHINA                                  "/>
    <s v="ALAN (CK)           "/>
    <n v="153414"/>
    <m/>
    <n v="93039"/>
    <n v="180"/>
    <n v="0"/>
    <n v="35"/>
    <s v="RELEASED FOR SHIPMENT         "/>
    <n v="215"/>
    <x v="2"/>
    <s v="ACT"/>
    <x v="0"/>
  </r>
  <r>
    <s v="21/11/2015-30/11/2015"/>
    <x v="2"/>
    <x v="1"/>
    <x v="7"/>
    <x v="0"/>
    <s v="COR20TSTI      "/>
    <x v="13"/>
    <d v="2015-11-23T00:00:00"/>
    <n v="1008"/>
    <n v="29.46"/>
    <n v="29695.68"/>
    <s v="CIXI, CHINA                                  "/>
    <s v="PHONE (CK)          "/>
    <n v="153442"/>
    <m/>
    <n v="93040"/>
    <n v="180"/>
    <n v="0"/>
    <n v="17.5"/>
    <s v="RELEASED FOR SHIPMENT         "/>
    <n v="197.5"/>
    <x v="2"/>
    <s v="ACT"/>
    <x v="0"/>
  </r>
  <r>
    <s v="21/11/2015-30/11/2015"/>
    <x v="2"/>
    <x v="1"/>
    <x v="7"/>
    <x v="0"/>
    <s v="WRC20          "/>
    <x v="13"/>
    <d v="2015-11-23T00:00:00"/>
    <n v="1144"/>
    <n v="23.45"/>
    <n v="26826.799999999999"/>
    <s v="CIXI, CHINA                                  "/>
    <s v="ALAN (CK)           "/>
    <n v="153443"/>
    <m/>
    <n v="93041"/>
    <n v="180"/>
    <n v="0"/>
    <n v="17.5"/>
    <s v="RELEASED FOR SHIPMENT         "/>
    <n v="197.5"/>
    <x v="2"/>
    <s v="ACT"/>
    <x v="0"/>
  </r>
  <r>
    <s v="21/11/2015-30/11/2015"/>
    <x v="2"/>
    <x v="1"/>
    <x v="7"/>
    <x v="0"/>
    <s v="CDE2TI         "/>
    <x v="13"/>
    <d v="2015-11-24T00:00:00"/>
    <n v="540"/>
    <n v="49.67"/>
    <n v="26821.8"/>
    <s v="NING BO, CHINA                               "/>
    <s v="ALAN (CK)           "/>
    <n v="153482"/>
    <m/>
    <n v="93042"/>
    <n v="180"/>
    <n v="0"/>
    <n v="35"/>
    <s v="RELEASED FOR SHIPMENT         "/>
    <n v="215"/>
    <x v="2"/>
    <s v="ACT"/>
    <x v="0"/>
  </r>
  <r>
    <s v="21/11/2015-30/11/2015"/>
    <x v="2"/>
    <x v="1"/>
    <x v="7"/>
    <x v="0"/>
    <s v="MZT20RC        "/>
    <x v="14"/>
    <d v="2015-11-20T00:00:00"/>
    <n v="68"/>
    <n v="102.28"/>
    <n v="6955.04"/>
    <s v="NINGBO CHINA                                 "/>
    <s v="JOYCE (EM)          "/>
    <n v="153381"/>
    <m/>
    <n v="93043"/>
    <n v="80"/>
    <n v="0"/>
    <n v="15"/>
    <s v="RELEASED FOR SHIPMENT         "/>
    <n v="95"/>
    <x v="2"/>
    <s v="ACT"/>
    <x v="0"/>
  </r>
  <r>
    <s v="21/11/2015-30/11/2015"/>
    <x v="2"/>
    <x v="1"/>
    <x v="7"/>
    <x v="0"/>
    <s v="SKG20BLN       "/>
    <x v="14"/>
    <d v="2015-11-20T00:00:00"/>
    <n v="315"/>
    <n v="99.88"/>
    <n v="31462.199999999997"/>
    <s v="NINGBO, CHINA                                "/>
    <s v="JOYCE SIMON (EM)    "/>
    <n v="153382"/>
    <m/>
    <n v="93044"/>
    <n v="160"/>
    <n v="0"/>
    <n v="15"/>
    <s v="RELEASED FOR SHIPMENT         "/>
    <n v="175"/>
    <x v="2"/>
    <s v="ACT"/>
    <x v="0"/>
  </r>
  <r>
    <s v="21/11/2015-30/11/2015"/>
    <x v="2"/>
    <x v="1"/>
    <x v="7"/>
    <x v="0"/>
    <s v="BFD20N         "/>
    <x v="14"/>
    <d v="2015-11-21T00:00:00"/>
    <n v="568"/>
    <n v="47.83"/>
    <n v="27167.439999999999"/>
    <s v="NINGBO, CHINA                                "/>
    <s v="PHONE, LILY (CK)    "/>
    <n v="153411"/>
    <m/>
    <n v="93045"/>
    <n v="160"/>
    <n v="0"/>
    <n v="15"/>
    <s v="RELEASED FOR SHIPMENT         "/>
    <n v="175"/>
    <x v="2"/>
    <s v="ACT"/>
    <x v="0"/>
  </r>
  <r>
    <s v="21/11/2015-30/11/2015"/>
    <x v="2"/>
    <x v="1"/>
    <x v="7"/>
    <x v="0"/>
    <s v="CHA-MFD20-47526"/>
    <x v="14"/>
    <d v="2015-11-21T00:00:00"/>
    <n v="148"/>
    <n v="110.96"/>
    <n v="16422.079999999998"/>
    <s v="NING BO, CHINA                               "/>
    <s v="JOYCE (CK)          "/>
    <n v="153412"/>
    <m/>
    <n v="93046"/>
    <n v="82.1"/>
    <n v="0"/>
    <n v="15"/>
    <s v="RELEASED FOR SHIPMENT         "/>
    <n v="97.1"/>
    <x v="2"/>
    <s v="ACT"/>
    <x v="0"/>
  </r>
  <r>
    <s v="21/11/2015-30/11/2015"/>
    <x v="2"/>
    <x v="1"/>
    <x v="7"/>
    <x v="0"/>
    <s v="BLF50-UK       "/>
    <x v="14"/>
    <d v="2015-11-21T00:00:00"/>
    <n v="232"/>
    <n v="148.11000000000001"/>
    <n v="34361.520000000004"/>
    <s v="NING BO, CHINA                               "/>
    <s v="PHONE, LILY (CK)    "/>
    <n v="153413"/>
    <m/>
    <n v="93047"/>
    <n v="171.8"/>
    <n v="0"/>
    <n v="15"/>
    <s v="RELEASED FOR SHIPMENT         "/>
    <n v="186.8"/>
    <x v="2"/>
    <s v="ACT"/>
    <x v="0"/>
  </r>
  <r>
    <s v="21/11/2015-30/11/2015"/>
    <x v="2"/>
    <x v="1"/>
    <x v="7"/>
    <x v="0"/>
    <s v="RIT20          "/>
    <x v="14"/>
    <d v="2015-11-24T00:00:00"/>
    <n v="1050"/>
    <n v="45.99"/>
    <n v="48289.5"/>
    <s v="NING BO, CHINA                               "/>
    <s v="PHONE, LILY (CK)    "/>
    <n v="153483"/>
    <m/>
    <n v="93049"/>
    <n v="241"/>
    <n v="0"/>
    <n v="15"/>
    <s v="RELEASED FOR SHIPMENT         "/>
    <n v="256"/>
    <x v="2"/>
    <s v="ACT"/>
    <x v="0"/>
  </r>
  <r>
    <s v="21/11/2015-30/11/2015"/>
    <x v="2"/>
    <x v="1"/>
    <x v="7"/>
    <x v="0"/>
    <s v="LEE20          "/>
    <x v="14"/>
    <d v="2015-11-24T00:00:00"/>
    <n v="314"/>
    <n v="48.67"/>
    <n v="15282.380000000001"/>
    <s v="NING BO, CHINA                               "/>
    <s v="SIMON, LILY (CK)    "/>
    <n v="153484"/>
    <m/>
    <n v="93050"/>
    <n v="160"/>
    <n v="0"/>
    <n v="15"/>
    <s v="RELEASED FOR SHIPMENT         "/>
    <n v="175"/>
    <x v="2"/>
    <s v="ACT"/>
    <x v="0"/>
  </r>
  <r>
    <s v="21/11/2015-30/11/2015"/>
    <x v="2"/>
    <x v="1"/>
    <x v="7"/>
    <x v="0"/>
    <s v="CUB20 (202123) "/>
    <x v="14"/>
    <d v="2015-11-25T00:00:00"/>
    <n v="250"/>
    <n v="46.29"/>
    <n v="11572.5"/>
    <s v="NING BO, CHINA                               "/>
    <s v="SIMON, ALAN (CK)    "/>
    <n v="153513"/>
    <m/>
    <n v="93051"/>
    <n v="80"/>
    <n v="0"/>
    <n v="15"/>
    <s v="RELEASED FOR SHIPMENT         "/>
    <n v="95"/>
    <x v="2"/>
    <s v="ACT"/>
    <x v="0"/>
  </r>
  <r>
    <s v="21/11/2015-30/11/2015"/>
    <x v="2"/>
    <x v="1"/>
    <x v="7"/>
    <x v="0"/>
    <s v="DF2608-EU      "/>
    <x v="14"/>
    <d v="2015-11-25T00:00:00"/>
    <n v="240"/>
    <s v="93..3"/>
    <e v="#VALUE!"/>
    <s v="NING BO, CHINA                               "/>
    <s v="JOYCE, ALAN (CK)    "/>
    <n v="153514"/>
    <m/>
    <n v="93052"/>
    <n v="112"/>
    <n v="0"/>
    <n v="15"/>
    <s v="RELEASED FOR SHIPMENT         "/>
    <n v="127"/>
    <x v="2"/>
    <s v="ACT"/>
    <x v="0"/>
  </r>
  <r>
    <s v="21/11/2015-30/11/2015"/>
    <x v="2"/>
    <x v="1"/>
    <x v="7"/>
    <x v="0"/>
    <s v="CLOVA-B        "/>
    <x v="14"/>
    <d v="2015-11-26T00:00:00"/>
    <n v="121"/>
    <n v="82.61"/>
    <n v="9995.81"/>
    <s v="NINGBO, CHINA                                "/>
    <s v="SIMON, ELLA (CK)    "/>
    <n v="153561"/>
    <m/>
    <n v="93053"/>
    <n v="80"/>
    <n v="0"/>
    <n v="15"/>
    <s v="ACCEPTED BY BUYER             "/>
    <n v="95"/>
    <x v="2"/>
    <s v="ACT"/>
    <x v="0"/>
  </r>
  <r>
    <s v="21/11/2015-30/11/2015"/>
    <x v="2"/>
    <x v="1"/>
    <x v="7"/>
    <x v="0"/>
    <s v="CUB20 (120229) "/>
    <x v="14"/>
    <d v="2015-11-26T00:00:00"/>
    <n v="150"/>
    <n v="44.33"/>
    <n v="6649.5"/>
    <s v="NINGBO, CHINA                                "/>
    <s v="JOYCE, SIMON (CK)   "/>
    <n v="153562"/>
    <m/>
    <n v="93054"/>
    <n v="80"/>
    <n v="0"/>
    <n v="15"/>
    <s v="RELEASED FOR SHIPMENT         "/>
    <n v="95"/>
    <x v="2"/>
    <s v="ACT"/>
    <x v="0"/>
  </r>
  <r>
    <s v="21/11/2015-30/11/2015"/>
    <x v="2"/>
    <x v="1"/>
    <x v="7"/>
    <x v="0"/>
    <s v="DF3220-EU      "/>
    <x v="14"/>
    <d v="2015-11-27T00:00:00"/>
    <n v="68"/>
    <n v="161.77000000000001"/>
    <n v="11000.36"/>
    <s v="NINGBO, CHINA                                "/>
    <s v="JOYCE, ERIC (CK)    "/>
    <n v="153600"/>
    <m/>
    <n v="93055"/>
    <n v="80"/>
    <n v="0"/>
    <n v="15"/>
    <s v="RELEASED FOR SHIPMENT         "/>
    <n v="95"/>
    <x v="2"/>
    <s v="ACT"/>
    <x v="0"/>
  </r>
  <r>
    <s v="21/11/2015-30/11/2015"/>
    <x v="2"/>
    <x v="1"/>
    <x v="7"/>
    <x v="0"/>
    <s v="RTOPSTVSUR     "/>
    <x v="14"/>
    <d v="2015-11-27T00:00:00"/>
    <n v="384"/>
    <n v="58.12"/>
    <n v="22318.079999999998"/>
    <s v="NINGBO, CHINA                                "/>
    <s v="JOYCE, ALAN (CK)    "/>
    <n v="153601"/>
    <m/>
    <n v="93056"/>
    <n v="160"/>
    <n v="0"/>
    <n v="15"/>
    <s v="RELEASED FOR SHIPMENT         "/>
    <n v="175"/>
    <x v="2"/>
    <s v="ACT"/>
    <x v="0"/>
  </r>
  <r>
    <s v="21/11/2015-30/11/2015"/>
    <x v="2"/>
    <x v="1"/>
    <x v="7"/>
    <x v="0"/>
    <s v="CHV20N (046383)"/>
    <x v="14"/>
    <d v="2015-11-27T00:00:00"/>
    <n v="315"/>
    <n v="106.23"/>
    <n v="33462.450000000004"/>
    <s v="NINGBO, CHINA                                "/>
    <s v="LILY, ALAN (CK)     "/>
    <n v="153602"/>
    <m/>
    <n v="93057"/>
    <n v="167.5"/>
    <n v="0"/>
    <n v="15"/>
    <s v="REJECTED FOR SHIPMENT         "/>
    <n v="182.5"/>
    <x v="2"/>
    <s v="ACT"/>
    <x v="0"/>
  </r>
  <r>
    <s v="21/11/2015-30/11/2015"/>
    <x v="2"/>
    <x v="1"/>
    <x v="7"/>
    <x v="0"/>
    <s v="SECO CLASSIC II"/>
    <x v="14"/>
    <d v="2015-11-28T00:00:00"/>
    <n v="648"/>
    <n v="77.900000000000006"/>
    <n v="50479.200000000004"/>
    <s v="NING BO, CHINA                               "/>
    <s v="ELLA, ALAN (CK)     "/>
    <n v="153628"/>
    <m/>
    <n v="93058"/>
    <n v="252.4"/>
    <n v="0"/>
    <n v="15"/>
    <s v="RELEASED FOR SHIPMENT         "/>
    <n v="267.39999999999998"/>
    <x v="2"/>
    <s v="ACT"/>
    <x v="0"/>
  </r>
  <r>
    <s v="21/11/2015-30/11/2015"/>
    <x v="2"/>
    <x v="1"/>
    <x v="7"/>
    <x v="0"/>
    <s v="DKT20          "/>
    <x v="14"/>
    <d v="2015-11-30T00:00:00"/>
    <n v="792"/>
    <n v="55.52"/>
    <n v="43971.840000000004"/>
    <s v="NINGBO, CHINA                                "/>
    <s v="PHONE, SIMON (CK)   "/>
    <n v="153645"/>
    <m/>
    <n v="93059"/>
    <n v="219.9"/>
    <n v="0"/>
    <n v="15"/>
    <s v="REJECTED FOR SHIPMENT         "/>
    <n v="234.9"/>
    <x v="2"/>
    <s v="ACT"/>
    <x v="0"/>
  </r>
  <r>
    <s v="01/11/2015-06/11/2015"/>
    <x v="28"/>
    <x v="1"/>
    <x v="7"/>
    <x v="0"/>
    <s v="BDW60FE1W      "/>
    <x v="34"/>
    <d v="2015-11-03T00:00:00"/>
    <n v="540"/>
    <n v="133"/>
    <n v="71820"/>
    <s v="ZHONGSHAN, CHINA                             "/>
    <s v="CONNIE,JOEY (EM)    "/>
    <n v="152856"/>
    <m/>
    <n v="92565"/>
    <n v="359.1"/>
    <n v="0"/>
    <n v="35"/>
    <s v="RELEASED FOR SHIPMENT         "/>
    <n v="394.1"/>
    <x v="1"/>
    <s v="ACT"/>
    <x v="0"/>
  </r>
  <r>
    <s v="07/11/2015-13/11/2015"/>
    <x v="28"/>
    <x v="1"/>
    <x v="7"/>
    <x v="0"/>
    <s v="DC10RC (GDNZ)  "/>
    <x v="15"/>
    <d v="2015-11-10T00:00:00"/>
    <n v="301"/>
    <n v="149"/>
    <n v="44849"/>
    <s v="ZHONGSHAN CHINA                              "/>
    <s v="LOUISA RICA (EM)    "/>
    <n v="153027"/>
    <m/>
    <n v="92632"/>
    <n v="224.25"/>
    <n v="0"/>
    <n v="25"/>
    <s v="RELEASED FOR SHIPMENT         "/>
    <n v="249.25"/>
    <x v="1"/>
    <s v="ACT"/>
    <x v="0"/>
  </r>
  <r>
    <s v="07/11/2015-13/11/2015"/>
    <x v="28"/>
    <x v="1"/>
    <x v="7"/>
    <x v="0"/>
    <s v="DC12RC (GDNZ)  "/>
    <x v="15"/>
    <d v="2015-11-10T00:00:00"/>
    <n v="90"/>
    <n v="191.5"/>
    <n v="17235"/>
    <s v="ZHONGSHAN CHINA                              "/>
    <s v="LOUISA, RICA (EM)   "/>
    <n v="153028"/>
    <m/>
    <n v="92633"/>
    <n v="100"/>
    <n v="0"/>
    <n v="25"/>
    <s v="RELEASED FOR SHIPMENT         "/>
    <n v="125"/>
    <x v="1"/>
    <s v="ACT"/>
    <x v="0"/>
  </r>
  <r>
    <s v="07/11/2015-13/11/2015"/>
    <x v="28"/>
    <x v="1"/>
    <x v="7"/>
    <x v="0"/>
    <s v="BDW60IC        "/>
    <x v="19"/>
    <d v="2015-11-09T00:00:00"/>
    <n v="162"/>
    <n v="171"/>
    <n v="27702"/>
    <s v="SHUNDE, CHINA                                "/>
    <s v="LUCY ANNIE (EM)     "/>
    <n v="152998"/>
    <m/>
    <n v="92634"/>
    <n v="200"/>
    <n v="0"/>
    <n v="35"/>
    <s v="RELEASED FOR SHIPMENT         "/>
    <n v="235"/>
    <x v="1"/>
    <s v="ACT"/>
    <x v="0"/>
  </r>
  <r>
    <s v="01/11/2015-06/11/2015"/>
    <x v="1"/>
    <x v="1"/>
    <x v="7"/>
    <x v="0"/>
    <s v="BC6097STLED    "/>
    <x v="55"/>
    <d v="2015-11-03T00:00:00"/>
    <n v="72"/>
    <n v="174.2"/>
    <n v="12542.4"/>
    <s v="GUANGZHOU, CHINA                             "/>
    <s v="PAUL ANN (EM)       "/>
    <n v="152857"/>
    <m/>
    <n v="92571"/>
    <n v="200"/>
    <n v="0"/>
    <n v="90"/>
    <s v="RELEASED FOR SHIPMENT         "/>
    <n v="290"/>
    <x v="1"/>
    <s v="ACT"/>
    <x v="0"/>
  </r>
  <r>
    <s v="07/11/2015-13/11/2015"/>
    <x v="1"/>
    <x v="2"/>
    <x v="7"/>
    <x v="0"/>
    <s v="BC6097STLED    "/>
    <x v="55"/>
    <d v="2015-11-07T00:00:00"/>
    <n v="105"/>
    <n v="0"/>
    <n v="0"/>
    <s v="GUANGZHOU CHINA                              "/>
    <s v="JASON (EM)          "/>
    <n v="152983"/>
    <m/>
    <n v="92646"/>
    <n v="200"/>
    <n v="0"/>
    <n v="90"/>
    <s v="REPORT OF SURVEY              "/>
    <n v="290"/>
    <x v="1"/>
    <s v="ACT"/>
    <x v="0"/>
  </r>
  <r>
    <s v="14/11/2015-20/11/2015"/>
    <x v="1"/>
    <x v="1"/>
    <x v="7"/>
    <x v="0"/>
    <s v="HEA704         "/>
    <x v="11"/>
    <d v="2015-11-19T00:00:00"/>
    <n v="15"/>
    <n v="386"/>
    <n v="5790"/>
    <s v="QINGDAO, CHINA                               "/>
    <s v="ANDY (CK)           "/>
    <n v="153331"/>
    <m/>
    <n v="92811"/>
    <n v="45"/>
    <n v="12"/>
    <n v="5"/>
    <s v="REJECTED FOR SHIPMENT         "/>
    <n v="62"/>
    <x v="1"/>
    <s v="ACT"/>
    <x v="0"/>
  </r>
  <r>
    <s v="14/11/2015-20/11/2015"/>
    <x v="1"/>
    <x v="1"/>
    <x v="7"/>
    <x v="0"/>
    <s v="BRS400W        "/>
    <x v="11"/>
    <d v="2015-11-19T00:00:00"/>
    <n v="15"/>
    <n v="386"/>
    <n v="5790"/>
    <s v="QINGDAO, CHINA                               "/>
    <s v="ANDY (CK)           "/>
    <n v="153332"/>
    <m/>
    <n v="92812"/>
    <n v="45"/>
    <n v="12"/>
    <n v="5"/>
    <s v="RELEASED FOR SHIPMENT         "/>
    <n v="62"/>
    <x v="1"/>
    <s v="ACT"/>
    <x v="0"/>
  </r>
  <r>
    <s v="14/11/2015-20/11/2015"/>
    <x v="1"/>
    <x v="1"/>
    <x v="7"/>
    <x v="0"/>
    <s v="BFS200W        "/>
    <x v="11"/>
    <d v="2015-11-19T00:00:00"/>
    <n v="10"/>
    <n v="218"/>
    <n v="2180"/>
    <s v="QINGDAO, CHINA                               "/>
    <s v="ANDY (CK)           "/>
    <n v="153334"/>
    <m/>
    <n v="92813"/>
    <n v="45"/>
    <n v="12"/>
    <n v="5"/>
    <s v="RELEASED FOR SHIPMENT         "/>
    <n v="62"/>
    <x v="1"/>
    <s v="ACT"/>
    <x v="0"/>
  </r>
  <r>
    <s v="14/11/2015-20/11/2015"/>
    <x v="1"/>
    <x v="1"/>
    <x v="7"/>
    <x v="0"/>
    <s v="BFS200ST       "/>
    <x v="11"/>
    <d v="2015-11-19T00:00:00"/>
    <n v="15"/>
    <n v="251"/>
    <n v="3765"/>
    <s v="QINGDAO, CHINA                               "/>
    <s v="ANDY (CK)           "/>
    <n v="153335"/>
    <m/>
    <n v="92814"/>
    <n v="45"/>
    <n v="12"/>
    <n v="5"/>
    <s v="RELEASED FOR SHIPMENT         "/>
    <n v="62"/>
    <x v="1"/>
    <s v="ACT"/>
    <x v="0"/>
  </r>
  <r>
    <s v="21/11/2015-30/11/2015"/>
    <x v="1"/>
    <x v="1"/>
    <x v="7"/>
    <x v="0"/>
    <s v="HEA701         "/>
    <x v="11"/>
    <d v="2015-11-20T00:00:00"/>
    <n v="15"/>
    <n v="249"/>
    <n v="3735"/>
    <s v="QINGDAO, CHINA                               "/>
    <s v="ANDY (EM)           "/>
    <n v="153387"/>
    <m/>
    <n v="93025"/>
    <n v="50"/>
    <n v="12"/>
    <n v="5"/>
    <s v="RELEASED FOR SHIPMENT         "/>
    <n v="67"/>
    <x v="1"/>
    <s v="ACT"/>
    <x v="0"/>
  </r>
  <r>
    <s v="21/11/2015-30/11/2015"/>
    <x v="1"/>
    <x v="1"/>
    <x v="7"/>
    <x v="0"/>
    <s v="HEA700         "/>
    <x v="11"/>
    <d v="2015-11-20T00:00:00"/>
    <n v="10"/>
    <n v="215"/>
    <n v="2150"/>
    <s v="QINGDAO CHINA                                "/>
    <s v="ANDY (EM)           "/>
    <n v="153388"/>
    <m/>
    <n v="93026"/>
    <n v="50"/>
    <n v="12"/>
    <n v="5"/>
    <s v="RELEASED FOR SHIPMENT         "/>
    <n v="67"/>
    <x v="1"/>
    <s v="ACT"/>
    <x v="0"/>
  </r>
  <r>
    <s v="21/11/2015-30/11/2015"/>
    <x v="1"/>
    <x v="1"/>
    <x v="7"/>
    <x v="0"/>
    <s v="BRS600W        "/>
    <x v="11"/>
    <d v="2015-11-20T00:00:00"/>
    <n v="10"/>
    <n v="449"/>
    <n v="4490"/>
    <s v="QINGDAO CHINA                                "/>
    <s v="ANDY (EM)           "/>
    <n v="153389"/>
    <m/>
    <n v="93027"/>
    <n v="50"/>
    <n v="12"/>
    <n v="5"/>
    <s v="RELEASED FOR SHIPMENT         "/>
    <n v="67"/>
    <x v="1"/>
    <s v="ACT"/>
    <x v="0"/>
  </r>
  <r>
    <s v="21/11/2015-30/11/2015"/>
    <x v="1"/>
    <x v="1"/>
    <x v="7"/>
    <x v="0"/>
    <s v="CFS200ST       "/>
    <x v="11"/>
    <d v="2015-11-20T00:00:00"/>
    <n v="15"/>
    <n v="265"/>
    <n v="3975"/>
    <s v="QINGDAO CHINA                                "/>
    <s v="ANDY (EM)           "/>
    <n v="153391"/>
    <m/>
    <n v="93028"/>
    <n v="50"/>
    <n v="12"/>
    <n v="5"/>
    <s v="RELEASED FOR SHIPMENT         "/>
    <n v="67"/>
    <x v="1"/>
    <s v="ACT"/>
    <x v="0"/>
  </r>
  <r>
    <s v="21/11/2015-30/11/2015"/>
    <x v="1"/>
    <x v="1"/>
    <x v="7"/>
    <x v="0"/>
    <s v="CRS400ST       "/>
    <x v="11"/>
    <d v="2015-11-21T00:00:00"/>
    <n v="15"/>
    <n v="453"/>
    <n v="6795"/>
    <s v="QING DAO, CHINA                              "/>
    <s v="ANDY (CK)           "/>
    <n v="153406"/>
    <m/>
    <n v="93029"/>
    <n v="50"/>
    <n v="12"/>
    <n v="5"/>
    <s v="RELEASED FOR SHIPMENT         "/>
    <n v="67"/>
    <x v="1"/>
    <s v="ACT"/>
    <x v="0"/>
  </r>
  <r>
    <s v="21/11/2015-30/11/2015"/>
    <x v="1"/>
    <x v="1"/>
    <x v="7"/>
    <x v="0"/>
    <s v="BRS200ST       "/>
    <x v="11"/>
    <d v="2015-11-21T00:00:00"/>
    <n v="41"/>
    <n v="249"/>
    <n v="10209"/>
    <s v="QING DAO, CHINA                              "/>
    <s v="ANDY (CK)           "/>
    <n v="153408"/>
    <m/>
    <n v="93030"/>
    <n v="50"/>
    <n v="12"/>
    <n v="5"/>
    <s v="RELEASED FOR SHIPMENT         "/>
    <n v="67"/>
    <x v="1"/>
    <s v="ACT"/>
    <x v="0"/>
  </r>
  <r>
    <s v="21/11/2015-30/11/2015"/>
    <x v="1"/>
    <x v="1"/>
    <x v="7"/>
    <x v="0"/>
    <s v="BRS200W        "/>
    <x v="11"/>
    <d v="2015-11-21T00:00:00"/>
    <n v="20"/>
    <n v="215"/>
    <n v="4300"/>
    <s v="QING DAO, CHINA                              "/>
    <s v="ANDY (CK)           "/>
    <n v="153409"/>
    <m/>
    <n v="93031"/>
    <n v="50"/>
    <n v="12"/>
    <n v="5"/>
    <s v="RELEASED FOR SHIPMENT         "/>
    <n v="67"/>
    <x v="1"/>
    <s v="ACT"/>
    <x v="0"/>
  </r>
  <r>
    <s v="21/11/2015-30/11/2015"/>
    <x v="1"/>
    <x v="1"/>
    <x v="7"/>
    <x v="0"/>
    <s v="BFS600W        "/>
    <x v="11"/>
    <d v="2015-11-21T00:00:00"/>
    <n v="15"/>
    <n v="499"/>
    <n v="7485"/>
    <s v="QING DAO, CHINA                              "/>
    <s v="ANDY (CK)           "/>
    <n v="153410"/>
    <m/>
    <n v="93032"/>
    <n v="50"/>
    <n v="12"/>
    <n v="5"/>
    <s v="RELEASED FOR SHIPMENT         "/>
    <n v="67"/>
    <x v="1"/>
    <s v="ACT"/>
    <x v="0"/>
  </r>
  <r>
    <s v="21/11/2015-30/11/2015"/>
    <x v="1"/>
    <x v="1"/>
    <x v="7"/>
    <x v="0"/>
    <s v="HEA708         "/>
    <x v="11"/>
    <d v="2015-11-22T00:00:00"/>
    <n v="15"/>
    <n v="585"/>
    <n v="8775"/>
    <s v="QINGDAO, CHINA                               "/>
    <s v="ANDY (CK)           "/>
    <n v="153407"/>
    <m/>
    <n v="93033"/>
    <n v="200"/>
    <n v="45"/>
    <n v="20"/>
    <s v="RELEASED FOR SHIPMENT         "/>
    <n v="265"/>
    <x v="1"/>
    <s v="ACT"/>
    <x v="0"/>
  </r>
  <r>
    <s v="21/11/2015-30/11/2015"/>
    <x v="1"/>
    <x v="2"/>
    <x v="7"/>
    <x v="0"/>
    <s v="BRS600W        "/>
    <x v="11"/>
    <d v="2015-11-23T00:00:00"/>
    <n v="40"/>
    <n v="0"/>
    <n v="0"/>
    <s v="QING DAO, CHINA                              "/>
    <s v="ANDY (CK)           "/>
    <n v="153444"/>
    <m/>
    <n v="93034"/>
    <n v="200"/>
    <n v="45"/>
    <n v="20"/>
    <s v="REPORT OF SURVEY              "/>
    <n v="265"/>
    <x v="1"/>
    <s v="ACT"/>
    <x v="0"/>
  </r>
  <r>
    <s v="21/11/2015-30/11/2015"/>
    <x v="1"/>
    <x v="2"/>
    <x v="7"/>
    <x v="0"/>
    <s v="BRS200ST       "/>
    <x v="11"/>
    <d v="2015-11-24T00:00:00"/>
    <n v="63"/>
    <n v="0"/>
    <n v="0"/>
    <s v="QING DAO, CHINA                              "/>
    <s v="ANDY (CK)           "/>
    <n v="153478"/>
    <m/>
    <n v="93035"/>
    <n v="200"/>
    <n v="45"/>
    <n v="20"/>
    <s v="REPORT OF SURVEY              "/>
    <n v="265"/>
    <x v="1"/>
    <s v="ACT"/>
    <x v="0"/>
  </r>
  <r>
    <s v="14/11/2015-20/11/2015"/>
    <x v="9"/>
    <x v="1"/>
    <x v="7"/>
    <x v="0"/>
    <s v="XPE250         "/>
    <x v="64"/>
    <d v="2015-11-18T00:00:00"/>
    <n v="960"/>
    <n v="7.4"/>
    <n v="7104"/>
    <s v="ZHEJIANG CHINA                               "/>
    <s v="PERRY RONNIE (EM)   "/>
    <n v="153299"/>
    <m/>
    <n v="92797"/>
    <n v="200"/>
    <n v="0"/>
    <n v="25"/>
    <s v="PENDING BUYER'S DECISION      "/>
    <n v="225"/>
    <x v="1"/>
    <s v="ACT"/>
    <x v="0"/>
  </r>
  <r>
    <s v="14/11/2015-20/11/2015"/>
    <x v="9"/>
    <x v="1"/>
    <x v="7"/>
    <x v="0"/>
    <s v="XPE200         "/>
    <x v="64"/>
    <d v="2015-11-18T00:00:00"/>
    <n v="704"/>
    <n v="6.9"/>
    <n v="4857.6000000000004"/>
    <s v="ZHEJIANG, CHINA                              "/>
    <s v="PERRY, RONNIE (EM)  "/>
    <n v="153300"/>
    <m/>
    <n v="92798"/>
    <n v="200"/>
    <n v="0"/>
    <n v="25"/>
    <s v="RELEASED FOR SHIPMENT         "/>
    <n v="225"/>
    <x v="1"/>
    <s v="ACT"/>
    <x v="0"/>
  </r>
  <r>
    <s v="01/11/2015-06/11/2015"/>
    <x v="11"/>
    <x v="1"/>
    <x v="7"/>
    <x v="1"/>
    <s v="980508         "/>
    <x v="27"/>
    <d v="2015-11-02T00:00:00"/>
    <n v="1324"/>
    <n v="11.6"/>
    <n v="15358.4"/>
    <s v="SHUNDE, CHINA                                "/>
    <s v="KIKI (EM)           "/>
    <n v="152822"/>
    <m/>
    <n v="92562"/>
    <n v="200"/>
    <n v="0"/>
    <n v="15"/>
    <s v="RELEASED FOR SHIPMENT         "/>
    <n v="215"/>
    <x v="1"/>
    <s v="ACT"/>
    <x v="1"/>
  </r>
  <r>
    <s v="07/11/2015-13/11/2015"/>
    <x v="11"/>
    <x v="1"/>
    <x v="7"/>
    <x v="1"/>
    <s v="980503         "/>
    <x v="27"/>
    <d v="2015-11-07T00:00:00"/>
    <n v="3012"/>
    <n v="6.07"/>
    <n v="18282.84"/>
    <s v="SHUNDE, CHINA                                "/>
    <s v="TINA JOEY (EM)      "/>
    <n v="152979"/>
    <m/>
    <n v="92627"/>
    <n v="200"/>
    <n v="0"/>
    <n v="15"/>
    <s v="RELEASED FOR SHIPMENT         "/>
    <n v="215"/>
    <x v="1"/>
    <s v="ACT"/>
    <x v="1"/>
  </r>
  <r>
    <s v="07/11/2015-13/11/2015"/>
    <x v="11"/>
    <x v="1"/>
    <x v="7"/>
    <x v="1"/>
    <s v="44015          "/>
    <x v="27"/>
    <d v="2015-11-09T00:00:00"/>
    <n v="1000"/>
    <n v="6.84"/>
    <n v="6840"/>
    <s v="SHUNDE, CHINA                                "/>
    <s v="TRACY (EM)          "/>
    <n v="152999"/>
    <m/>
    <n v="92628"/>
    <n v="200"/>
    <n v="0"/>
    <n v="15"/>
    <s v="RELEASED FOR SHIPMENT         "/>
    <n v="215"/>
    <x v="1"/>
    <s v="ACT"/>
    <x v="1"/>
  </r>
  <r>
    <s v="07/11/2015-13/11/2015"/>
    <x v="11"/>
    <x v="1"/>
    <x v="7"/>
    <x v="1"/>
    <s v="44019          "/>
    <x v="27"/>
    <d v="2015-11-09T00:00:00"/>
    <n v="700"/>
    <n v="6.84"/>
    <n v="4788"/>
    <s v="SHUNDE, CHINA                                "/>
    <s v="ANN FIONA (EM)      "/>
    <n v="153000"/>
    <m/>
    <n v="92629"/>
    <n v="200"/>
    <n v="0"/>
    <n v="15"/>
    <s v="RELEASED FOR SHIPMENT         "/>
    <n v="215"/>
    <x v="1"/>
    <s v="ACT"/>
    <x v="1"/>
  </r>
  <r>
    <s v="07/11/2015-13/11/2015"/>
    <x v="11"/>
    <x v="1"/>
    <x v="7"/>
    <x v="1"/>
    <s v="980508         "/>
    <x v="27"/>
    <d v="2015-11-11T00:00:00"/>
    <n v="2660"/>
    <n v="11.25"/>
    <n v="29925"/>
    <s v="SHUNDE CHINA                                 "/>
    <s v="DEMI LUCY (EM)      "/>
    <n v="153056"/>
    <m/>
    <n v="92630"/>
    <n v="200"/>
    <n v="0"/>
    <n v="15"/>
    <s v="PENDING BUYER'S DECISION"/>
    <n v="215"/>
    <x v="1"/>
    <s v="ACT"/>
    <x v="1"/>
  </r>
  <r>
    <s v="14/11/2015-20/11/2015"/>
    <x v="11"/>
    <x v="1"/>
    <x v="7"/>
    <x v="1"/>
    <s v="980506         "/>
    <x v="27"/>
    <d v="2015-11-17T00:00:00"/>
    <n v="1710"/>
    <n v="6.61"/>
    <n v="11303.1"/>
    <s v="SHUNDE, CHINA                                "/>
    <s v="LOUISA JULIE (EM)   "/>
    <n v="153246"/>
    <m/>
    <n v="92791"/>
    <n v="200"/>
    <n v="0"/>
    <n v="15"/>
    <s v="RELEASED FOR SHIPMENT         "/>
    <n v="215"/>
    <x v="1"/>
    <s v="ACT"/>
    <x v="1"/>
  </r>
  <r>
    <s v="14/11/2015-20/11/2015"/>
    <x v="11"/>
    <x v="1"/>
    <x v="7"/>
    <x v="1"/>
    <s v="980506         "/>
    <x v="27"/>
    <d v="2015-11-18T00:00:00"/>
    <n v="3012"/>
    <n v="6.61"/>
    <n v="19909.32"/>
    <s v="SHUNDE, CHINA                                "/>
    <s v="TINA (EM)           "/>
    <n v="153297"/>
    <m/>
    <n v="92792"/>
    <n v="200"/>
    <n v="0"/>
    <n v="15"/>
    <s v="RELEASED FOR SHIPMENT         "/>
    <n v="215"/>
    <x v="1"/>
    <s v="ACT"/>
    <x v="1"/>
  </r>
  <r>
    <s v="14/11/2015-20/11/2015"/>
    <x v="11"/>
    <x v="1"/>
    <x v="7"/>
    <x v="1"/>
    <s v="980505         "/>
    <x v="27"/>
    <d v="2015-11-18T00:00:00"/>
    <n v="2898"/>
    <n v="6.61"/>
    <n v="19155.780000000002"/>
    <s v="SHUNDE CHINA                                 "/>
    <s v="CELIA (EM)          "/>
    <n v="153298"/>
    <m/>
    <n v="92793"/>
    <n v="200"/>
    <n v="0"/>
    <n v="15"/>
    <s v="RELEASED FOR SHIPMENT         "/>
    <n v="215"/>
    <x v="1"/>
    <s v="ACT"/>
    <x v="1"/>
  </r>
  <r>
    <s v="14/11/2015-20/11/2015"/>
    <x v="11"/>
    <x v="1"/>
    <x v="7"/>
    <x v="1"/>
    <s v="NC99           "/>
    <x v="17"/>
    <d v="2015-11-17T00:00:00"/>
    <n v="245"/>
    <n v="82.5"/>
    <n v="20212.5"/>
    <s v="HEFEI CHINA                                  "/>
    <s v="JERRY, CORY (EM)    "/>
    <n v="153250"/>
    <m/>
    <n v="92794"/>
    <n v="200"/>
    <n v="0"/>
    <n v="25"/>
    <s v="RELEASED FOR SHIPMENT         "/>
    <n v="225"/>
    <x v="1"/>
    <s v="ACT"/>
    <x v="1"/>
  </r>
  <r>
    <s v="21/11/2015-30/11/2015"/>
    <x v="11"/>
    <x v="1"/>
    <x v="7"/>
    <x v="1"/>
    <s v="980506         "/>
    <x v="27"/>
    <d v="2015-11-24T00:00:00"/>
    <n v="2304"/>
    <n v="6.61"/>
    <n v="15229.44"/>
    <s v="SHUNDE CHINA                                 "/>
    <s v="TINA  ZITA (EM)     "/>
    <n v="153493"/>
    <m/>
    <n v="92975"/>
    <n v="200"/>
    <n v="0"/>
    <n v="15"/>
    <s v="RELEASED FOR SHIPMENT         "/>
    <n v="215"/>
    <x v="1"/>
    <s v="ACT"/>
    <x v="1"/>
  </r>
  <r>
    <s v="21/11/2015-30/11/2015"/>
    <x v="11"/>
    <x v="1"/>
    <x v="7"/>
    <x v="1"/>
    <s v="980505         "/>
    <x v="27"/>
    <d v="2015-11-24T00:00:00"/>
    <n v="2304"/>
    <n v="6.61"/>
    <n v="15229.44"/>
    <s v="SHUNDE CHINA                                 "/>
    <s v="TRACY VIVI (EM)     "/>
    <n v="153494"/>
    <m/>
    <n v="92976"/>
    <n v="200"/>
    <n v="0"/>
    <n v="15"/>
    <s v="RELEASED FOR SHIPMENT         "/>
    <n v="215"/>
    <x v="1"/>
    <s v="ACT"/>
    <x v="1"/>
  </r>
  <r>
    <s v="21/11/2015-30/11/2015"/>
    <x v="11"/>
    <x v="1"/>
    <x v="7"/>
    <x v="1"/>
    <s v="BID1461        "/>
    <x v="19"/>
    <d v="2015-11-24T00:00:00"/>
    <n v="322"/>
    <n v="159"/>
    <n v="51198"/>
    <s v="SHUNDE, CHINA                                "/>
    <s v="PAUL COCO (EM)      "/>
    <n v="153490"/>
    <m/>
    <n v="92977"/>
    <n v="256"/>
    <n v="0"/>
    <n v="17.5"/>
    <s v="RELEASED FOR SHIPMENT         "/>
    <n v="273.5"/>
    <x v="1"/>
    <s v="ACT"/>
    <x v="1"/>
  </r>
  <r>
    <s v="21/11/2015-30/11/2015"/>
    <x v="11"/>
    <x v="1"/>
    <x v="7"/>
    <x v="1"/>
    <s v="BID1061        "/>
    <x v="19"/>
    <d v="2015-11-24T00:00:00"/>
    <n v="248"/>
    <n v="153"/>
    <n v="37944"/>
    <s v="SHUNDE CHINA                                 "/>
    <s v="LZ,  FIONA (EM)     "/>
    <n v="153491"/>
    <m/>
    <n v="92978"/>
    <n v="189.7"/>
    <n v="0"/>
    <n v="17.5"/>
    <s v="RELEASED FOR SHIPMENT         "/>
    <n v="207.2"/>
    <x v="1"/>
    <s v="ACT"/>
    <x v="1"/>
  </r>
  <r>
    <s v="21/11/2015-30/11/2015"/>
    <x v="11"/>
    <x v="1"/>
    <x v="7"/>
    <x v="1"/>
    <s v="BR98WH         "/>
    <x v="17"/>
    <d v="2015-11-20T00:00:00"/>
    <n v="264"/>
    <n v="77.5"/>
    <n v="20460"/>
    <s v="HEFEI, CHINA                                 "/>
    <s v="JERRY (EM)          "/>
    <n v="153401"/>
    <m/>
    <n v="92979"/>
    <n v="102.3"/>
    <n v="0"/>
    <n v="25"/>
    <s v="RELEASED FOR SHIPMENT         "/>
    <n v="127.3"/>
    <x v="1"/>
    <s v="ACT"/>
    <x v="1"/>
  </r>
  <r>
    <s v="21/11/2015-30/11/2015"/>
    <x v="11"/>
    <x v="1"/>
    <x v="7"/>
    <x v="1"/>
    <s v="BL134WH        "/>
    <x v="17"/>
    <d v="2015-11-20T00:00:00"/>
    <n v="236"/>
    <n v="82"/>
    <n v="19352"/>
    <s v="HEFEI CHINA                                  "/>
    <s v="JERRY (EM)          "/>
    <n v="153402"/>
    <m/>
    <n v="92980"/>
    <n v="100"/>
    <n v="0"/>
    <n v="25"/>
    <s v="RELEASED FOR SHIPMENT         "/>
    <n v="125"/>
    <x v="1"/>
    <s v="ACT"/>
    <x v="1"/>
  </r>
  <r>
    <s v="21/11/2015-30/11/2015"/>
    <x v="11"/>
    <x v="1"/>
    <x v="7"/>
    <x v="1"/>
    <s v="BL112WH        "/>
    <x v="17"/>
    <d v="2015-11-23T00:00:00"/>
    <n v="255"/>
    <n v="75.3"/>
    <n v="19201.5"/>
    <s v="HEFEI, CHINA                                 "/>
    <s v="JERRY (EM)          "/>
    <n v="153453"/>
    <m/>
    <n v="92981"/>
    <n v="200"/>
    <n v="0"/>
    <n v="25"/>
    <s v="RELEASED FOR SHIPMENT         "/>
    <n v="225"/>
    <x v="1"/>
    <s v="ACT"/>
    <x v="1"/>
  </r>
  <r>
    <s v="01/11/2015-06/11/2015"/>
    <x v="10"/>
    <x v="1"/>
    <x v="7"/>
    <x v="1"/>
    <s v="EWA40C31       "/>
    <x v="32"/>
    <d v="2015-11-05T00:00:00"/>
    <n v="75"/>
    <n v="133.28"/>
    <n v="9996"/>
    <s v="SHENZHEN, CHINA                              "/>
    <s v="CELIA,APPLE (EM)    "/>
    <n v="152900"/>
    <m/>
    <n v="92586"/>
    <n v="100"/>
    <n v="0"/>
    <n v="15"/>
    <s v="RELEASED FOR SHIPMENT         "/>
    <n v="115"/>
    <x v="2"/>
    <s v="ACT"/>
    <x v="1"/>
  </r>
  <r>
    <s v="01/11/2015-06/11/2015"/>
    <x v="10"/>
    <x v="1"/>
    <x v="7"/>
    <x v="1"/>
    <s v="RFI830D31      "/>
    <x v="32"/>
    <d v="2015-11-05T00:00:00"/>
    <n v="75"/>
    <n v="65.97"/>
    <n v="4947.75"/>
    <s v="SHENZHEN, CHINA                              "/>
    <s v="CELIA, APPLE (EM)   "/>
    <n v="152901"/>
    <m/>
    <n v="92587"/>
    <n v="100"/>
    <n v="0"/>
    <n v="15"/>
    <s v="RELEASED FOR SHIPMENT         "/>
    <n v="115"/>
    <x v="2"/>
    <s v="ACT"/>
    <x v="1"/>
  </r>
  <r>
    <s v="01/11/2015-06/11/2015"/>
    <x v="10"/>
    <x v="1"/>
    <x v="7"/>
    <x v="1"/>
    <s v="RFI840D31      "/>
    <x v="32"/>
    <d v="2015-11-05T00:00:00"/>
    <n v="125"/>
    <n v="64.47"/>
    <n v="8058.75"/>
    <s v="SHENZHEN, CHINA                              "/>
    <s v="BETTY COCO (EM)     "/>
    <n v="152902"/>
    <m/>
    <n v="92588"/>
    <n v="100"/>
    <n v="0"/>
    <n v="15"/>
    <s v="RELEASED FOR SHIPMENT         "/>
    <n v="115"/>
    <x v="2"/>
    <s v="ACT"/>
    <x v="1"/>
  </r>
  <r>
    <s v="01/11/2015-06/11/2015"/>
    <x v="10"/>
    <x v="1"/>
    <x v="7"/>
    <x v="1"/>
    <s v="RFI820D31      "/>
    <x v="32"/>
    <d v="2015-11-05T00:00:00"/>
    <n v="50"/>
    <n v="65.12"/>
    <n v="3256"/>
    <s v="SHENZHEN, CHINA                              "/>
    <s v="BETTY APPLE (EM)    "/>
    <n v="152903"/>
    <m/>
    <n v="92589"/>
    <n v="100"/>
    <n v="0"/>
    <n v="15"/>
    <s v="RELEASED FOR SHIPMENT         "/>
    <n v="115"/>
    <x v="2"/>
    <s v="ACT"/>
    <x v="1"/>
  </r>
  <r>
    <s v="01/11/2015-06/11/2015"/>
    <x v="10"/>
    <x v="1"/>
    <x v="7"/>
    <x v="1"/>
    <s v="DM33-1310RG    "/>
    <x v="33"/>
    <d v="2015-11-03T00:00:00"/>
    <n v="134"/>
    <n v="161.71"/>
    <n v="21669.14"/>
    <s v="DONGGUAN, CHINA                              "/>
    <s v="SALLY, JULIE (EM)   "/>
    <n v="152858"/>
    <m/>
    <n v="92590"/>
    <n v="200"/>
    <n v="0"/>
    <n v="40"/>
    <s v="RELEASED FOR SHIPMENT         "/>
    <n v="240"/>
    <x v="2"/>
    <s v="ACT"/>
    <x v="1"/>
  </r>
  <r>
    <s v="01/11/2015-06/11/2015"/>
    <x v="10"/>
    <x v="1"/>
    <x v="7"/>
    <x v="1"/>
    <s v="DF1135M        "/>
    <x v="14"/>
    <d v="2015-11-02T00:00:00"/>
    <n v="478"/>
    <n v="95.41"/>
    <n v="45605.979999999996"/>
    <s v="NINGBO, CHINA                                "/>
    <s v="JOYCE, JODIE (CK)   "/>
    <n v="152824"/>
    <m/>
    <n v="92591"/>
    <n v="228"/>
    <n v="0"/>
    <n v="15"/>
    <s v="RELEASED FOR SHIPMENT         "/>
    <n v="243"/>
    <x v="2"/>
    <s v="ACT"/>
    <x v="1"/>
  </r>
  <r>
    <s v="01/11/2015-06/11/2015"/>
    <x v="10"/>
    <x v="1"/>
    <x v="7"/>
    <x v="1"/>
    <s v="BLF5051        "/>
    <x v="14"/>
    <d v="2015-11-02T00:00:00"/>
    <n v="232"/>
    <n v="166.64"/>
    <n v="38660.479999999996"/>
    <s v="NINGBO, CHINA                                "/>
    <s v="JOYCE, JODIE (CK)   "/>
    <n v="152825"/>
    <m/>
    <n v="92592"/>
    <n v="193.3"/>
    <n v="0"/>
    <n v="15"/>
    <s v="RELEASED FOR SHIPMENT         "/>
    <n v="208.3"/>
    <x v="2"/>
    <s v="ACT"/>
    <x v="1"/>
  </r>
  <r>
    <s v="01/11/2015-06/11/2015"/>
    <x v="10"/>
    <x v="1"/>
    <x v="7"/>
    <x v="1"/>
    <s v="DFG2562 (REV05)"/>
    <x v="14"/>
    <d v="2015-11-03T00:00:00"/>
    <n v="480"/>
    <n v="69.94"/>
    <n v="33571.199999999997"/>
    <s v="NINGBO, CHINA                                "/>
    <s v="JOYCE, LILY (CK)    "/>
    <n v="152852"/>
    <m/>
    <n v="92593"/>
    <n v="167.9"/>
    <n v="0"/>
    <n v="15"/>
    <s v="RELEASED FOR SHIPMENT         "/>
    <n v="182.9"/>
    <x v="2"/>
    <s v="ACT"/>
    <x v="1"/>
  </r>
  <r>
    <s v="01/11/2015-06/11/2015"/>
    <x v="10"/>
    <x v="1"/>
    <x v="7"/>
    <x v="1"/>
    <s v="DFP26L-1475WN  "/>
    <x v="14"/>
    <d v="2015-11-04T00:00:00"/>
    <n v="170"/>
    <n v="148.80000000000001"/>
    <n v="25296.000000000004"/>
    <s v="NINGBO, CHINA                                "/>
    <s v="JOYCE (CK)          "/>
    <n v="152875"/>
    <m/>
    <n v="92594"/>
    <n v="126.5"/>
    <n v="0"/>
    <n v="15"/>
    <s v="RELEASED FOR SHIPMENT         "/>
    <n v="141.5"/>
    <x v="2"/>
    <s v="ACT"/>
    <x v="1"/>
  </r>
  <r>
    <s v="01/11/2015-06/11/2015"/>
    <x v="10"/>
    <x v="1"/>
    <x v="7"/>
    <x v="1"/>
    <s v="DWF3651B       "/>
    <x v="14"/>
    <d v="2015-11-04T00:00:00"/>
    <n v="414"/>
    <n v="110.44"/>
    <n v="45722.159999999996"/>
    <s v="NINGBO, CHINA                                "/>
    <s v="SIMON, PERRY (CK)   "/>
    <n v="152876"/>
    <m/>
    <n v="92595"/>
    <n v="228.6"/>
    <n v="0"/>
    <n v="15"/>
    <s v="RELEASED FOR SHIPMENT         "/>
    <n v="243.6"/>
    <x v="2"/>
    <s v="ACT"/>
    <x v="1"/>
  </r>
  <r>
    <s v="01/11/2015-06/11/2015"/>
    <x v="10"/>
    <x v="1"/>
    <x v="7"/>
    <x v="1"/>
    <s v="DF2550REV07    "/>
    <x v="14"/>
    <d v="2015-11-05T00:00:00"/>
    <n v="1800"/>
    <n v="67.92"/>
    <n v="122256"/>
    <s v="NINGBO, CHINA                                "/>
    <m/>
    <n v="152896"/>
    <m/>
    <n v="92596"/>
    <n v="611.29999999999995"/>
    <n v="0"/>
    <n v="15"/>
    <s v="RELEASED FOR SHIPMENT         "/>
    <n v="626.29999999999995"/>
    <x v="2"/>
    <s v="ACT"/>
    <x v="1"/>
  </r>
  <r>
    <s v="07/11/2015-13/11/2015"/>
    <x v="10"/>
    <x v="1"/>
    <x v="7"/>
    <x v="1"/>
    <s v="T23WH1511CW    "/>
    <x v="32"/>
    <d v="2015-11-06T00:00:00"/>
    <n v="200"/>
    <n v="23.92"/>
    <n v="4784"/>
    <s v="SHENZHEN, CHINA                              "/>
    <s v="CELIA,EVA (EM)      "/>
    <n v="152952"/>
    <m/>
    <n v="92666"/>
    <n v="100"/>
    <n v="0"/>
    <n v="15"/>
    <s v="RELEASED FOR SHIPMENT         "/>
    <n v="115"/>
    <x v="2"/>
    <s v="ACT"/>
    <x v="1"/>
  </r>
  <r>
    <s v="07/11/2015-13/11/2015"/>
    <x v="10"/>
    <x v="1"/>
    <x v="7"/>
    <x v="1"/>
    <s v="TWH1531B       "/>
    <x v="32"/>
    <d v="2015-11-06T00:00:00"/>
    <n v="75"/>
    <n v="21.12"/>
    <n v="1584"/>
    <s v="SHENZHEN, CHINA                              "/>
    <s v="CELIA EVA (EM)      "/>
    <n v="152953"/>
    <m/>
    <n v="92667"/>
    <n v="100"/>
    <n v="0"/>
    <n v="15"/>
    <s v="RELEASED FOR SHIPMENT         "/>
    <n v="115"/>
    <x v="2"/>
    <s v="ACT"/>
    <x v="1"/>
  </r>
  <r>
    <s v="07/11/2015-13/11/2015"/>
    <x v="10"/>
    <x v="1"/>
    <x v="7"/>
    <x v="1"/>
    <s v="T23WH0531CW    "/>
    <x v="32"/>
    <d v="2015-11-06T00:00:00"/>
    <n v="110"/>
    <n v="23.95"/>
    <n v="2634.5"/>
    <s v="SHENZHEN, CHINA                              "/>
    <s v="CELIA LIZ (EM)      "/>
    <n v="152954"/>
    <m/>
    <n v="92668"/>
    <n v="100"/>
    <n v="0"/>
    <n v="15"/>
    <s v="RELEASED FOR SHIPMENT         "/>
    <n v="115"/>
    <x v="2"/>
    <s v="ACT"/>
    <x v="1"/>
  </r>
  <r>
    <s v="07/11/2015-13/11/2015"/>
    <x v="10"/>
    <x v="1"/>
    <x v="7"/>
    <x v="1"/>
    <s v="T23WH0731CW    "/>
    <x v="32"/>
    <d v="2015-11-06T00:00:00"/>
    <n v="80"/>
    <n v="25.45"/>
    <n v="2036"/>
    <s v="SHENZHEN, CHINA                              "/>
    <s v="CELIA LIZ (EM)      "/>
    <n v="152955"/>
    <m/>
    <n v="92669"/>
    <n v="100"/>
    <n v="0"/>
    <n v="15"/>
    <s v="RELEASED FOR SHIPMENT         "/>
    <n v="115"/>
    <x v="2"/>
    <s v="ACT"/>
    <x v="1"/>
  </r>
  <r>
    <s v="07/11/2015-13/11/2015"/>
    <x v="10"/>
    <x v="1"/>
    <x v="7"/>
    <x v="1"/>
    <s v="TWH1031B       "/>
    <x v="32"/>
    <d v="2015-11-09T00:00:00"/>
    <n v="50"/>
    <n v="21.39"/>
    <n v="1069.5"/>
    <s v="SHENZHEN, CHINA                              "/>
    <s v="CELIA APPLE (EM)    "/>
    <n v="153001"/>
    <m/>
    <n v="92670"/>
    <n v="100"/>
    <n v="0"/>
    <n v="15"/>
    <s v="RELEASED FOR SHIPMENT         "/>
    <n v="115"/>
    <x v="2"/>
    <s v="ACT"/>
    <x v="1"/>
  </r>
  <r>
    <s v="07/11/2015-13/11/2015"/>
    <x v="10"/>
    <x v="1"/>
    <x v="7"/>
    <x v="1"/>
    <s v="RFI820D31W     "/>
    <x v="32"/>
    <d v="2015-11-09T00:00:00"/>
    <n v="25"/>
    <n v="65.12"/>
    <n v="1628"/>
    <s v="SHENZHEN, CHINA                              "/>
    <s v="CELIA, APPLE (EM)   "/>
    <n v="153002"/>
    <m/>
    <n v="92671"/>
    <n v="100"/>
    <n v="0"/>
    <n v="15"/>
    <s v="RELEASED FOR SHIPMENT         "/>
    <n v="115"/>
    <x v="2"/>
    <s v="ACT"/>
    <x v="1"/>
  </r>
  <r>
    <s v="07/11/2015-13/11/2015"/>
    <x v="10"/>
    <x v="1"/>
    <x v="7"/>
    <x v="1"/>
    <s v="RFI840D21W     "/>
    <x v="32"/>
    <d v="2015-11-09T00:00:00"/>
    <n v="25"/>
    <n v="65.97"/>
    <n v="1649.25"/>
    <s v="SHENZHEN CHINA                               "/>
    <s v="APPLE BETTY (EM)    "/>
    <n v="153003"/>
    <m/>
    <n v="92672"/>
    <n v="100"/>
    <n v="0"/>
    <n v="15"/>
    <s v="RELEASED FOR SHIPMENT         "/>
    <n v="115"/>
    <x v="2"/>
    <s v="ACT"/>
    <x v="1"/>
  </r>
  <r>
    <s v="07/11/2015-13/11/2015"/>
    <x v="10"/>
    <x v="1"/>
    <x v="7"/>
    <x v="1"/>
    <s v="RFI840D41      "/>
    <x v="32"/>
    <d v="2015-11-09T00:00:00"/>
    <n v="25"/>
    <n v="65.97"/>
    <n v="1649.25"/>
    <s v="SHENZHEN CHINA                               "/>
    <s v="CELIA BETTY (EM)    "/>
    <n v="153005"/>
    <m/>
    <n v="92673"/>
    <n v="100"/>
    <n v="0"/>
    <n v="15"/>
    <s v="RELEASED FOR SHIPMENT         "/>
    <n v="115"/>
    <x v="2"/>
    <s v="ACT"/>
    <x v="1"/>
  </r>
  <r>
    <s v="07/11/2015-13/11/2015"/>
    <x v="10"/>
    <x v="1"/>
    <x v="7"/>
    <x v="1"/>
    <s v="EUH05B21T      "/>
    <x v="32"/>
    <d v="2015-11-11T00:00:00"/>
    <n v="25"/>
    <n v="106.55"/>
    <n v="2663.75"/>
    <s v="SHENZHEN CHINA                               "/>
    <s v="EVA APPLE (EM)      "/>
    <n v="153051"/>
    <m/>
    <n v="92674"/>
    <n v="100"/>
    <n v="0"/>
    <n v="15"/>
    <s v="RELEASED FOR SHIPMENT         "/>
    <n v="115"/>
    <x v="2"/>
    <s v="ACT"/>
    <x v="1"/>
  </r>
  <r>
    <s v="07/11/2015-13/11/2015"/>
    <x v="10"/>
    <x v="1"/>
    <x v="7"/>
    <x v="1"/>
    <s v="EUH05B34CT     "/>
    <x v="32"/>
    <d v="2015-11-11T00:00:00"/>
    <n v="50"/>
    <n v="125.18"/>
    <n v="6259"/>
    <s v="SHENZHEN CHINA                               "/>
    <s v="EVA APPLE (EM)      "/>
    <n v="153053"/>
    <m/>
    <n v="92675"/>
    <n v="100"/>
    <n v="0"/>
    <n v="15"/>
    <s v="RELEASED FOR SHIPMENT         "/>
    <n v="115"/>
    <x v="2"/>
    <s v="ACT"/>
    <x v="1"/>
  </r>
  <r>
    <s v="07/11/2015-13/11/2015"/>
    <x v="10"/>
    <x v="1"/>
    <x v="7"/>
    <x v="1"/>
    <s v="EUH03B31T      "/>
    <x v="32"/>
    <d v="2015-11-11T00:00:00"/>
    <n v="50"/>
    <n v="104.49"/>
    <n v="5224.5"/>
    <s v="SHENZHEN CHINA                               "/>
    <s v="APPLE COCO (EM)     "/>
    <n v="153054"/>
    <m/>
    <n v="92676"/>
    <n v="100"/>
    <n v="0"/>
    <n v="15"/>
    <s v="RELEASED FOR SHIPMENT         "/>
    <n v="115"/>
    <x v="2"/>
    <s v="ACT"/>
    <x v="1"/>
  </r>
  <r>
    <s v="07/11/2015-13/11/2015"/>
    <x v="10"/>
    <x v="1"/>
    <x v="7"/>
    <x v="1"/>
    <s v="EUH05B74CT     "/>
    <x v="32"/>
    <d v="2015-11-11T00:00:00"/>
    <n v="25"/>
    <n v="135.79"/>
    <n v="3394.75"/>
    <s v="SHENZHEN CHINA                               "/>
    <s v="APPLE EVA (EM)      "/>
    <n v="153055"/>
    <m/>
    <n v="92677"/>
    <n v="100"/>
    <n v="0"/>
    <n v="15"/>
    <s v="RELEASED FOR SHIPMENT         "/>
    <n v="115"/>
    <x v="2"/>
    <s v="ACT"/>
    <x v="1"/>
  </r>
  <r>
    <s v="07/11/2015-13/11/2015"/>
    <x v="10"/>
    <x v="1"/>
    <x v="7"/>
    <x v="1"/>
    <s v="PCH2000TCW     "/>
    <x v="32"/>
    <d v="2015-11-12T00:00:00"/>
    <n v="150"/>
    <n v="71.52"/>
    <n v="10728"/>
    <s v="SHENZHEN CHINA                               "/>
    <s v="CELIA, COCO (EM)    "/>
    <n v="153098"/>
    <m/>
    <n v="92678"/>
    <n v="100"/>
    <n v="0"/>
    <n v="15"/>
    <s v="RELEASED FOR SHIPMENT         "/>
    <n v="115"/>
    <x v="2"/>
    <s v="ACT"/>
    <x v="1"/>
  </r>
  <r>
    <s v="07/11/2015-13/11/2015"/>
    <x v="10"/>
    <x v="1"/>
    <x v="7"/>
    <x v="1"/>
    <s v="EUH03B11T      "/>
    <x v="32"/>
    <d v="2015-11-12T00:00:00"/>
    <n v="50"/>
    <n v="105.56"/>
    <n v="5278"/>
    <s v="SHENZHEN, CHINA                              "/>
    <s v="CELIA, B ETTY (EM)  "/>
    <n v="153099"/>
    <m/>
    <n v="92679"/>
    <n v="100"/>
    <n v="0"/>
    <n v="15"/>
    <s v="RELEASED FOR SHIPMENT         "/>
    <n v="115"/>
    <x v="2"/>
    <s v="ACT"/>
    <x v="1"/>
  </r>
  <r>
    <s v="07/11/2015-13/11/2015"/>
    <x v="10"/>
    <x v="1"/>
    <x v="7"/>
    <x v="1"/>
    <s v="EUH03B21T      "/>
    <x v="32"/>
    <d v="2015-11-12T00:00:00"/>
    <n v="25"/>
    <n v="105.44"/>
    <n v="2636"/>
    <s v="SHENZHEN, CHINA                              "/>
    <s v="CELIA, COCO (EM)    "/>
    <n v="153100"/>
    <m/>
    <n v="92680"/>
    <n v="100"/>
    <n v="0"/>
    <n v="15"/>
    <s v="RELEASED FOR SHIPMENT         "/>
    <n v="115"/>
    <x v="2"/>
    <s v="ACT"/>
    <x v="1"/>
  </r>
  <r>
    <s v="07/11/2015-13/11/2015"/>
    <x v="10"/>
    <x v="1"/>
    <x v="7"/>
    <x v="1"/>
    <s v="DM50-1243SC    "/>
    <x v="33"/>
    <d v="2015-11-11T00:00:00"/>
    <n v="152"/>
    <n v="230.88"/>
    <n v="35093.760000000002"/>
    <s v="DONGGUAN CHINA                               "/>
    <s v="TINA (EM)           "/>
    <n v="153050"/>
    <m/>
    <n v="92681"/>
    <n v="200"/>
    <n v="0"/>
    <n v="40"/>
    <s v="RELEASED FOR SHIPMENT         "/>
    <n v="240"/>
    <x v="2"/>
    <s v="ACT"/>
    <x v="1"/>
  </r>
  <r>
    <s v="07/11/2015-13/11/2015"/>
    <x v="10"/>
    <x v="1"/>
    <x v="7"/>
    <x v="1"/>
    <s v="DFP25L5-1537W  "/>
    <x v="14"/>
    <d v="2015-11-06T00:00:00"/>
    <n v="144"/>
    <n v="199.06"/>
    <n v="28664.639999999999"/>
    <s v="NINGBO, CHINA                                "/>
    <s v="JOYCE (EM)          "/>
    <n v="152957"/>
    <m/>
    <n v="92682"/>
    <n v="143.30000000000001"/>
    <n v="0"/>
    <n v="15"/>
    <s v="RELEASED FOR SHIPMENT         "/>
    <n v="158.30000000000001"/>
    <x v="2"/>
    <s v="ACT"/>
    <x v="1"/>
  </r>
  <r>
    <s v="07/11/2015-13/11/2015"/>
    <x v="10"/>
    <x v="1"/>
    <x v="7"/>
    <x v="1"/>
    <s v="BLF50          "/>
    <x v="14"/>
    <d v="2015-11-06T00:00:00"/>
    <n v="464"/>
    <n v="150.72999999999999"/>
    <n v="69938.720000000001"/>
    <s v="NINGBO, CHINA                                "/>
    <s v="ALAN JOYCE (EM)     "/>
    <n v="152961"/>
    <m/>
    <n v="92683"/>
    <n v="349.7"/>
    <n v="0"/>
    <n v="15"/>
    <s v="RELEASED FOR SHIPMENT         "/>
    <n v="364.7"/>
    <x v="2"/>
    <s v="ACT"/>
    <x v="1"/>
  </r>
  <r>
    <s v="07/11/2015-13/11/2015"/>
    <x v="10"/>
    <x v="1"/>
    <x v="7"/>
    <x v="1"/>
    <s v="DF2608 REV26   "/>
    <x v="14"/>
    <d v="2015-11-06T00:00:00"/>
    <n v="416"/>
    <n v="90.42"/>
    <n v="37614.720000000001"/>
    <s v="NINGBO, CHINA                                "/>
    <s v="LILY, ALAN (CK)     "/>
    <n v="152973"/>
    <m/>
    <n v="92684"/>
    <n v="188.1"/>
    <n v="0"/>
    <n v="15"/>
    <s v="RELEASED FOR SHIPMENT         "/>
    <n v="203.1"/>
    <x v="2"/>
    <s v="ACT"/>
    <x v="1"/>
  </r>
  <r>
    <s v="07/11/2015-13/11/2015"/>
    <x v="10"/>
    <x v="1"/>
    <x v="7"/>
    <x v="1"/>
    <s v="DFP25M-1495EA  "/>
    <x v="14"/>
    <d v="2015-11-07T00:00:00"/>
    <n v="117"/>
    <n v="248.54"/>
    <n v="29079.18"/>
    <s v="NINGBO, CHINA                                "/>
    <s v="JOYCE (CK)          "/>
    <n v="152974"/>
    <m/>
    <n v="92685"/>
    <n v="145.4"/>
    <n v="0"/>
    <n v="15"/>
    <s v="RELEASED FOR SHIPMENT         "/>
    <n v="160.4"/>
    <x v="2"/>
    <s v="ACT"/>
    <x v="1"/>
  </r>
  <r>
    <s v="07/11/2015-13/11/2015"/>
    <x v="10"/>
    <x v="1"/>
    <x v="7"/>
    <x v="1"/>
    <s v="DFG3033 (REV05)"/>
    <x v="14"/>
    <d v="2015-11-09T00:00:00"/>
    <n v="320"/>
    <n v="106.57"/>
    <n v="34102.399999999994"/>
    <s v="NINGBO, CHINA                                "/>
    <s v="PHONE, LILY (CK)    "/>
    <n v="152992"/>
    <m/>
    <n v="92686"/>
    <n v="170.5"/>
    <n v="0"/>
    <n v="15"/>
    <s v="PENDING BUYER'S DECISION      "/>
    <n v="185.5"/>
    <x v="2"/>
    <s v="ACT"/>
    <x v="1"/>
  </r>
  <r>
    <s v="07/11/2015-13/11/2015"/>
    <x v="10"/>
    <x v="1"/>
    <x v="7"/>
    <x v="1"/>
    <s v="DFP26L-1336BW  "/>
    <x v="14"/>
    <d v="2015-11-09T00:00:00"/>
    <n v="60"/>
    <n v="184.71"/>
    <n v="11082.6"/>
    <s v="NINGBO, CHINA                                "/>
    <s v="JOYCE (CK)          "/>
    <n v="152993"/>
    <m/>
    <n v="92687"/>
    <n v="80"/>
    <n v="0"/>
    <n v="15"/>
    <s v="RELEASED FOR SHIPMENT         "/>
    <n v="95"/>
    <x v="2"/>
    <s v="ACT"/>
    <x v="1"/>
  </r>
  <r>
    <s v="07/11/2015-13/11/2015"/>
    <x v="10"/>
    <x v="1"/>
    <x v="7"/>
    <x v="1"/>
    <s v="DF3033ST       "/>
    <x v="14"/>
    <d v="2015-11-10T00:00:00"/>
    <n v="735"/>
    <n v="116.86"/>
    <n v="85892.1"/>
    <s v="NING BO, CHINA                               "/>
    <s v="PHONE, LILY (CK)    "/>
    <n v="153020"/>
    <m/>
    <n v="92688"/>
    <n v="429.5"/>
    <n v="0"/>
    <n v="15"/>
    <s v="RELEASED FOR SHIPMENT         "/>
    <n v="444.5"/>
    <x v="2"/>
    <s v="ACT"/>
    <x v="1"/>
  </r>
  <r>
    <s v="07/11/2015-13/11/2015"/>
    <x v="10"/>
    <x v="1"/>
    <x v="7"/>
    <x v="1"/>
    <s v="DF2024L        "/>
    <x v="14"/>
    <d v="2015-11-10T00:00:00"/>
    <n v="50"/>
    <n v="48.1"/>
    <n v="2405"/>
    <s v="NING BO, CHINA                               "/>
    <s v="SIMON (CK)          "/>
    <n v="153021"/>
    <m/>
    <n v="92689"/>
    <n v="80"/>
    <n v="0"/>
    <n v="15"/>
    <s v="PENDING BUYER'S DECISION      "/>
    <n v="95"/>
    <x v="2"/>
    <s v="ACT"/>
    <x v="1"/>
  </r>
  <r>
    <s v="07/11/2015-13/11/2015"/>
    <x v="10"/>
    <x v="1"/>
    <x v="7"/>
    <x v="1"/>
    <s v="6908891559     "/>
    <x v="14"/>
    <d v="2015-11-11T00:00:00"/>
    <n v="200"/>
    <n v="49.1"/>
    <n v="9820"/>
    <s v="NING BO, CHINA                               "/>
    <s v="SIMON, JODIE (CK)   "/>
    <n v="153061"/>
    <m/>
    <n v="92690"/>
    <n v="80"/>
    <n v="0"/>
    <n v="15"/>
    <s v="RELEASED FOR SHIPMENT         "/>
    <n v="95"/>
    <x v="2"/>
    <s v="ACT"/>
    <x v="1"/>
  </r>
  <r>
    <s v="07/11/2015-13/11/2015"/>
    <x v="10"/>
    <x v="1"/>
    <x v="7"/>
    <x v="1"/>
    <s v="6909530104     "/>
    <x v="14"/>
    <d v="2015-11-12T00:00:00"/>
    <n v="380"/>
    <n v="114.07"/>
    <n v="43346.6"/>
    <s v="NINGBO, CHINA                                "/>
    <s v="LILY (AS)           "/>
    <n v="153089"/>
    <m/>
    <n v="92691"/>
    <n v="216.7"/>
    <n v="0"/>
    <n v="15"/>
    <s v="RELEASED FOR SHIPMENT         "/>
    <n v="231.7"/>
    <x v="2"/>
    <s v="ACT"/>
    <x v="1"/>
  </r>
  <r>
    <s v="14/11/2015-20/11/2015"/>
    <x v="10"/>
    <x v="1"/>
    <x v="7"/>
    <x v="1"/>
    <s v="PF2325HL       "/>
    <x v="31"/>
    <d v="2015-11-16T00:00:00"/>
    <n v="1048"/>
    <n v="107"/>
    <n v="112136"/>
    <s v="FU ZHOU, CHINA                               "/>
    <s v="SALLY (CK)          "/>
    <n v="153220"/>
    <m/>
    <n v="92837"/>
    <n v="560.70000000000005"/>
    <n v="45"/>
    <n v="100"/>
    <s v="RELEASED FOR SHIPMENT         "/>
    <n v="705.7"/>
    <x v="2"/>
    <s v="ACT"/>
    <x v="1"/>
  </r>
  <r>
    <s v="14/11/2015-20/11/2015"/>
    <x v="10"/>
    <x v="1"/>
    <x v="7"/>
    <x v="1"/>
    <s v="PF3033HL       "/>
    <x v="31"/>
    <d v="2015-11-17T00:00:00"/>
    <n v="337"/>
    <n v="131.68"/>
    <n v="44376.160000000003"/>
    <s v="FUZHOU, CHINA                                "/>
    <s v="SALLY (EM)          "/>
    <n v="153240"/>
    <m/>
    <n v="92838"/>
    <n v="221.9"/>
    <n v="45"/>
    <n v="100"/>
    <s v="RELEASED FOR SHIPMENT         "/>
    <n v="366.9"/>
    <x v="2"/>
    <s v="ACT"/>
    <x v="1"/>
  </r>
  <r>
    <s v="14/11/2015-20/11/2015"/>
    <x v="10"/>
    <x v="1"/>
    <x v="7"/>
    <x v="1"/>
    <s v="EF2870L        "/>
    <x v="51"/>
    <d v="2015-11-14T00:00:00"/>
    <n v="669"/>
    <n v="72"/>
    <n v="48168"/>
    <s v="ZHONGSHAN, CHINA                             "/>
    <s v="LUCY,ANNIE (EM)     "/>
    <n v="153156"/>
    <m/>
    <n v="92839"/>
    <n v="240.8"/>
    <n v="0"/>
    <n v="50"/>
    <s v="RELEASED FOR SHIPMENT         "/>
    <n v="290.8"/>
    <x v="2"/>
    <s v="ACT"/>
    <x v="1"/>
  </r>
  <r>
    <s v="14/11/2015-20/11/2015"/>
    <x v="10"/>
    <x v="1"/>
    <x v="7"/>
    <x v="1"/>
    <s v="EWA20C41       "/>
    <x v="32"/>
    <d v="2015-11-13T00:00:00"/>
    <n v="25"/>
    <n v="89.78"/>
    <n v="2244.5"/>
    <s v="SHENZHEN, CHINA                              "/>
    <s v="CELIA, TINA (CK)    "/>
    <n v="153126"/>
    <m/>
    <n v="92840"/>
    <n v="100"/>
    <n v="0"/>
    <n v="15"/>
    <s v="RELEASED FOR SHIPMENT         "/>
    <n v="115"/>
    <x v="2"/>
    <s v="ACT"/>
    <x v="1"/>
  </r>
  <r>
    <s v="14/11/2015-20/11/2015"/>
    <x v="10"/>
    <x v="1"/>
    <x v="7"/>
    <x v="1"/>
    <s v="EWA20C31       "/>
    <x v="32"/>
    <d v="2015-11-13T00:00:00"/>
    <n v="25"/>
    <n v="161.41"/>
    <n v="4035.25"/>
    <s v="SHENZHEN, CHINA                              "/>
    <s v="CELIA, TINA (CK)    "/>
    <n v="153127"/>
    <m/>
    <n v="92841"/>
    <n v="100"/>
    <n v="0"/>
    <n v="15"/>
    <s v="RELEASED FOR SHIPMENT         "/>
    <n v="115"/>
    <x v="2"/>
    <s v="ACT"/>
    <x v="1"/>
  </r>
  <r>
    <s v="14/11/2015-20/11/2015"/>
    <x v="10"/>
    <x v="1"/>
    <x v="7"/>
    <x v="1"/>
    <s v="EUH10B34CT     "/>
    <x v="32"/>
    <d v="2015-11-13T00:00:00"/>
    <n v="25"/>
    <n v="166.79"/>
    <n v="4169.75"/>
    <s v="SHENZHEN, CHINA                              "/>
    <s v="CELIA, TINA (CK)    "/>
    <n v="153128"/>
    <m/>
    <n v="92842"/>
    <n v="100"/>
    <n v="0"/>
    <n v="15"/>
    <s v="RELEASED FOR SHIPMENT         "/>
    <n v="115"/>
    <x v="2"/>
    <s v="ACT"/>
    <x v="1"/>
  </r>
  <r>
    <s v="14/11/2015-20/11/2015"/>
    <x v="10"/>
    <x v="1"/>
    <x v="7"/>
    <x v="1"/>
    <s v="RFI830D31W     "/>
    <x v="32"/>
    <d v="2015-11-13T00:00:00"/>
    <n v="375"/>
    <n v="64.47"/>
    <n v="24176.25"/>
    <s v="SHENZHEN, CHINA                              "/>
    <s v="CELIA, TINA (CK)    "/>
    <n v="153129"/>
    <m/>
    <n v="92843"/>
    <n v="200"/>
    <n v="0"/>
    <n v="15"/>
    <s v="RELEASED FOR SHIPMENT         "/>
    <n v="215"/>
    <x v="2"/>
    <s v="ACT"/>
    <x v="1"/>
  </r>
  <r>
    <s v="14/11/2015-20/11/2015"/>
    <x v="10"/>
    <x v="1"/>
    <x v="7"/>
    <x v="1"/>
    <s v="T23WH1531CW    "/>
    <x v="32"/>
    <d v="2015-11-16T00:00:00"/>
    <n v="125"/>
    <n v="23.79"/>
    <n v="2973.75"/>
    <s v="SHEN ZHEN, CHINA                             "/>
    <s v="APPLE, BETTY (DYLAN)"/>
    <n v="153187"/>
    <m/>
    <n v="92844"/>
    <n v="100"/>
    <n v="0"/>
    <n v="15"/>
    <s v="RELEASED FOR SHIPMENT         "/>
    <n v="115"/>
    <x v="2"/>
    <s v="ACT"/>
    <x v="1"/>
  </r>
  <r>
    <s v="14/11/2015-20/11/2015"/>
    <x v="10"/>
    <x v="1"/>
    <x v="7"/>
    <x v="1"/>
    <s v="T23WH1011CW    "/>
    <x v="32"/>
    <d v="2015-11-16T00:00:00"/>
    <n v="75"/>
    <n v="25.55"/>
    <n v="1916.25"/>
    <s v="SHEN ZHEN, CHINA                             "/>
    <s v="APPLE, BETTY (DYLAN)"/>
    <n v="153188"/>
    <m/>
    <n v="92845"/>
    <n v="100"/>
    <n v="0"/>
    <n v="15"/>
    <s v="RELEASED FOR SHIPMENT         "/>
    <n v="115"/>
    <x v="2"/>
    <s v="ACT"/>
    <x v="1"/>
  </r>
  <r>
    <s v="14/11/2015-20/11/2015"/>
    <x v="10"/>
    <x v="1"/>
    <x v="7"/>
    <x v="1"/>
    <s v="T23WH0711CW    "/>
    <x v="32"/>
    <d v="2015-11-16T00:00:00"/>
    <n v="25"/>
    <n v="25.45"/>
    <n v="636.25"/>
    <s v="SHEN ZHEN, CHINA                             "/>
    <s v="APPLE, BETTY (CK)   "/>
    <n v="153190"/>
    <m/>
    <n v="92846"/>
    <n v="100"/>
    <n v="0"/>
    <n v="15"/>
    <s v="RELEASED FOR SHIPMENT         "/>
    <n v="115"/>
    <x v="2"/>
    <s v="ACT"/>
    <x v="1"/>
  </r>
  <r>
    <s v="14/11/2015-20/11/2015"/>
    <x v="10"/>
    <x v="1"/>
    <x v="7"/>
    <x v="1"/>
    <s v="EUH10B74CT     "/>
    <x v="32"/>
    <d v="2015-11-17T00:00:00"/>
    <n v="50"/>
    <n v="161.41"/>
    <n v="8070.5"/>
    <s v="SHENZHEN, CHINA                              "/>
    <s v="BETTY, TINA (EM)    "/>
    <n v="153227"/>
    <m/>
    <n v="92847"/>
    <n v="100"/>
    <n v="0"/>
    <n v="22.5"/>
    <s v="RELEASED FOR SHIPMENT         "/>
    <n v="122.5"/>
    <x v="2"/>
    <s v="ACT"/>
    <x v="1"/>
  </r>
  <r>
    <s v="14/11/2015-20/11/2015"/>
    <x v="10"/>
    <x v="1"/>
    <x v="7"/>
    <x v="1"/>
    <s v="RFI848D31      "/>
    <x v="32"/>
    <d v="2015-11-17T00:00:00"/>
    <n v="25"/>
    <n v="65.97"/>
    <n v="1649.25"/>
    <s v="SHENZHEN, CHINA                              "/>
    <s v="TINA, BETTY (EM)    "/>
    <n v="153228"/>
    <m/>
    <n v="92848"/>
    <n v="100"/>
    <n v="0"/>
    <n v="22.5"/>
    <s v="RELEASED FOR SHIPMENT         "/>
    <n v="122.5"/>
    <x v="2"/>
    <s v="ACT"/>
    <x v="1"/>
  </r>
  <r>
    <s v="14/11/2015-20/11/2015"/>
    <x v="10"/>
    <x v="1"/>
    <x v="7"/>
    <x v="1"/>
    <s v="FFIH15A31      "/>
    <x v="32"/>
    <d v="2015-11-19T00:00:00"/>
    <n v="50"/>
    <n v="46.75"/>
    <n v="2337.5"/>
    <s v="SHENZHEN, CHINA                              "/>
    <s v="CELIA APPLE (EM)    "/>
    <n v="153323"/>
    <m/>
    <n v="92849"/>
    <n v="100"/>
    <n v="0"/>
    <n v="15"/>
    <s v="RELEASED FOR SHIPMENT         "/>
    <n v="115"/>
    <x v="2"/>
    <s v="ACT"/>
    <x v="1"/>
  </r>
  <r>
    <s v="14/11/2015-20/11/2015"/>
    <x v="10"/>
    <x v="1"/>
    <x v="7"/>
    <x v="1"/>
    <s v="CKHA20D31      "/>
    <x v="32"/>
    <d v="2015-11-19T00:00:00"/>
    <n v="25"/>
    <n v="41.14"/>
    <n v="1028.5"/>
    <s v="SHENZHEN CHINA                               "/>
    <s v="APPLE BETTY (EM)    "/>
    <n v="153324"/>
    <m/>
    <n v="92850"/>
    <n v="100"/>
    <n v="0"/>
    <n v="15"/>
    <s v="RELEASED FOR SHIPMENT         "/>
    <n v="115"/>
    <x v="2"/>
    <s v="ACT"/>
    <x v="1"/>
  </r>
  <r>
    <s v="14/11/2015-20/11/2015"/>
    <x v="10"/>
    <x v="1"/>
    <x v="7"/>
    <x v="1"/>
    <s v="CKHA20D31W     "/>
    <x v="32"/>
    <d v="2015-11-19T00:00:00"/>
    <n v="100"/>
    <n v="41.14"/>
    <n v="4114"/>
    <s v="SHENZHEN CHINA                               "/>
    <s v="CELIA, APPLE (EM)   "/>
    <n v="153325"/>
    <m/>
    <n v="92851"/>
    <n v="100"/>
    <n v="0"/>
    <n v="15"/>
    <s v="RELEASED FOR SHIPMENT         "/>
    <n v="115"/>
    <x v="2"/>
    <s v="ACT"/>
    <x v="1"/>
  </r>
  <r>
    <s v="14/11/2015-20/11/2015"/>
    <x v="10"/>
    <x v="1"/>
    <x v="7"/>
    <x v="1"/>
    <s v="DM25-1252E     "/>
    <x v="33"/>
    <d v="2015-11-16T00:00:00"/>
    <n v="223"/>
    <n v="172.46"/>
    <n v="38458.58"/>
    <s v="DONG GUAN, CHINA                             "/>
    <s v="JULIE (CK)          "/>
    <n v="153189"/>
    <m/>
    <n v="92852"/>
    <n v="200"/>
    <n v="0"/>
    <n v="40"/>
    <s v="RELEASED FOR SHIPMENT         "/>
    <n v="240"/>
    <x v="2"/>
    <s v="ACT"/>
    <x v="1"/>
  </r>
  <r>
    <s v="14/11/2015-20/11/2015"/>
    <x v="10"/>
    <x v="1"/>
    <x v="7"/>
    <x v="1"/>
    <s v="BLF74          "/>
    <x v="14"/>
    <d v="2015-11-14T00:00:00"/>
    <n v="136"/>
    <n v="245.1"/>
    <n v="33333.599999999999"/>
    <s v="NING BO, CHINA                               "/>
    <s v="SIMON, LILY (CK)    "/>
    <n v="153159"/>
    <m/>
    <n v="92854"/>
    <n v="166.7"/>
    <n v="0"/>
    <n v="15"/>
    <s v="REJECTED FOR SHIPMENT         "/>
    <n v="181.7"/>
    <x v="2"/>
    <s v="ACT"/>
    <x v="1"/>
  </r>
  <r>
    <s v="14/11/2015-20/11/2015"/>
    <x v="10"/>
    <x v="1"/>
    <x v="7"/>
    <x v="1"/>
    <s v="6908931359     "/>
    <x v="14"/>
    <d v="2015-11-18T00:00:00"/>
    <n v="354"/>
    <n v="146.76"/>
    <n v="51953.039999999994"/>
    <s v="NINGBO, CHINA                                "/>
    <s v="SIMON, LILY (CK)    "/>
    <n v="153281"/>
    <m/>
    <n v="92855"/>
    <n v="259.8"/>
    <n v="0"/>
    <n v="15"/>
    <s v="RELEASED FOR SHIPMENT         "/>
    <n v="274.8"/>
    <x v="2"/>
    <s v="ACT"/>
    <x v="1"/>
  </r>
  <r>
    <s v="14/11/2015-20/11/2015"/>
    <x v="10"/>
    <x v="1"/>
    <x v="7"/>
    <x v="1"/>
    <s v="6908931359     "/>
    <x v="14"/>
    <d v="2015-11-19T00:00:00"/>
    <n v="496"/>
    <n v="146.76"/>
    <n v="72792.959999999992"/>
    <s v="NINGBO, CHINA                                "/>
    <s v="SIMON, PHONE (CK)   "/>
    <n v="153337"/>
    <m/>
    <n v="92856"/>
    <n v="364"/>
    <n v="0"/>
    <n v="15"/>
    <s v="RELEASED FOR SHIPMENT         "/>
    <n v="379"/>
    <x v="2"/>
    <s v="ACT"/>
    <x v="1"/>
  </r>
  <r>
    <s v="21/11/2015-30/11/2015"/>
    <x v="10"/>
    <x v="1"/>
    <x v="7"/>
    <x v="1"/>
    <s v="PF3033HG       "/>
    <x v="31"/>
    <d v="2015-11-25T00:00:00"/>
    <n v="674"/>
    <n v="122.04"/>
    <n v="82254.960000000006"/>
    <s v="FUZHOU, CHINA                                "/>
    <s v="SALLY (CK)          "/>
    <n v="153541"/>
    <m/>
    <n v="93060"/>
    <n v="411.3"/>
    <n v="45"/>
    <n v="100"/>
    <s v="RELEASED FOR SHIPMENT         "/>
    <n v="556.29999999999995"/>
    <x v="2"/>
    <s v="ACT"/>
    <x v="1"/>
  </r>
  <r>
    <s v="21/11/2015-30/11/2015"/>
    <x v="10"/>
    <x v="1"/>
    <x v="7"/>
    <x v="1"/>
    <s v="EF2570G        "/>
    <x v="51"/>
    <d v="2015-11-26T00:00:00"/>
    <n v="1380"/>
    <n v="65"/>
    <n v="89700"/>
    <s v="ZHONGSHAN, CHINA                             "/>
    <s v="DEMI, ANNIE (EM)    "/>
    <n v="153568"/>
    <m/>
    <n v="93061"/>
    <n v="448.5"/>
    <n v="0"/>
    <n v="50"/>
    <s v="RELEASED FOR SHIPMENT         "/>
    <n v="498.5"/>
    <x v="2"/>
    <s v="ACT"/>
    <x v="1"/>
  </r>
  <r>
    <s v="21/11/2015-30/11/2015"/>
    <x v="10"/>
    <x v="1"/>
    <x v="7"/>
    <x v="1"/>
    <s v="EF2870L        "/>
    <x v="51"/>
    <d v="2015-11-27T00:00:00"/>
    <n v="1724"/>
    <n v="72"/>
    <n v="124128"/>
    <s v="ZHONG SHAN, CHINA                            "/>
    <s v="LUCY, ANNIE (CK)    "/>
    <n v="153607"/>
    <m/>
    <n v="93062"/>
    <n v="620.6"/>
    <n v="0"/>
    <n v="50"/>
    <s v="RELEASED FOR SHIPMENT         "/>
    <n v="670.6"/>
    <x v="2"/>
    <s v="ACT"/>
    <x v="1"/>
  </r>
  <r>
    <s v="21/11/2015-30/11/2015"/>
    <x v="10"/>
    <x v="1"/>
    <x v="7"/>
    <x v="1"/>
    <s v="EUH05B31T      "/>
    <x v="32"/>
    <d v="2015-11-25T00:00:00"/>
    <n v="75"/>
    <n v="106.55"/>
    <n v="7991.25"/>
    <s v="SHENZHEN, CHINA                              "/>
    <s v="CELIA, JULIE (EM)   "/>
    <n v="153526"/>
    <m/>
    <n v="93063"/>
    <n v="100"/>
    <n v="0"/>
    <n v="15"/>
    <s v="RELEASED FOR SHIPMENT         "/>
    <n v="115"/>
    <x v="2"/>
    <s v="ACT"/>
    <x v="1"/>
  </r>
  <r>
    <s v="21/11/2015-30/11/2015"/>
    <x v="10"/>
    <x v="1"/>
    <x v="7"/>
    <x v="1"/>
    <s v="RFI840D31W     "/>
    <x v="32"/>
    <d v="2015-11-25T00:00:00"/>
    <n v="150"/>
    <n v="64.47"/>
    <n v="9670.5"/>
    <s v="SHENZHEN, CHINA                              "/>
    <s v="CELIA JULIE (EM)    "/>
    <n v="153527"/>
    <m/>
    <n v="93064"/>
    <n v="100"/>
    <n v="0"/>
    <n v="15"/>
    <s v="RELEASED FOR SHIPMENT         "/>
    <n v="115"/>
    <x v="2"/>
    <s v="ACT"/>
    <x v="1"/>
  </r>
  <r>
    <s v="21/11/2015-30/11/2015"/>
    <x v="10"/>
    <x v="1"/>
    <x v="7"/>
    <x v="1"/>
    <s v="EUH05B84CT     "/>
    <x v="32"/>
    <d v="2015-11-25T00:00:00"/>
    <n v="25"/>
    <n v="135.78"/>
    <n v="3394.5"/>
    <s v="SHENZHEN, CHINA                              "/>
    <s v="CELIA, JULIE (EM)   "/>
    <n v="153528"/>
    <m/>
    <n v="93065"/>
    <n v="100"/>
    <n v="0"/>
    <n v="15"/>
    <s v="RELEASED FOR SHIPMENT         "/>
    <n v="115"/>
    <x v="2"/>
    <s v="ACT"/>
    <x v="1"/>
  </r>
  <r>
    <s v="21/11/2015-30/11/2015"/>
    <x v="10"/>
    <x v="1"/>
    <x v="7"/>
    <x v="1"/>
    <s v="DM33-1310RG    "/>
    <x v="33"/>
    <d v="2015-11-30T00:00:00"/>
    <n v="134"/>
    <n v="161.71"/>
    <n v="21669.14"/>
    <s v="DONGGUAN, CHINA                              "/>
    <s v="SALLY (EM)          "/>
    <n v="153651"/>
    <m/>
    <n v="93066"/>
    <n v="200"/>
    <n v="0"/>
    <n v="40"/>
    <s v="RELEASED FOR SHIPMENT         "/>
    <n v="240"/>
    <x v="2"/>
    <s v="ACT"/>
    <x v="1"/>
  </r>
  <r>
    <s v="21/11/2015-30/11/2015"/>
    <x v="10"/>
    <x v="1"/>
    <x v="7"/>
    <x v="1"/>
    <s v="DFP26L-1478W   "/>
    <x v="14"/>
    <d v="2015-11-23T00:00:00"/>
    <n v="324"/>
    <n v="146.76"/>
    <n v="47550.239999999998"/>
    <s v="NINGBO, CHINA                                "/>
    <s v="JOYCE (CK)          "/>
    <n v="153447"/>
    <m/>
    <n v="93068"/>
    <n v="237.75"/>
    <n v="0"/>
    <n v="15"/>
    <s v="RELEASED FOR SHIPMENT         "/>
    <n v="252.75"/>
    <x v="2"/>
    <s v="ACT"/>
    <x v="1"/>
  </r>
  <r>
    <s v="21/11/2015-30/11/2015"/>
    <x v="10"/>
    <x v="1"/>
    <x v="7"/>
    <x v="1"/>
    <s v="DFG2562 (REV05)"/>
    <x v="14"/>
    <d v="2015-11-24T00:00:00"/>
    <n v="480"/>
    <n v="69.94"/>
    <n v="33571.199999999997"/>
    <s v="NINGBO, CHINA                                "/>
    <s v="JOYCE, PHONE (CK)   "/>
    <n v="153477"/>
    <m/>
    <n v="93069"/>
    <n v="167.9"/>
    <n v="0"/>
    <n v="15"/>
    <s v="RELEASED FOR SHIPMENT         "/>
    <n v="182.9"/>
    <x v="2"/>
    <s v="ACT"/>
    <x v="1"/>
  </r>
  <r>
    <s v="21/11/2015-30/11/2015"/>
    <x v="10"/>
    <x v="1"/>
    <x v="7"/>
    <x v="1"/>
    <s v="DF2550REV07    "/>
    <x v="14"/>
    <d v="2015-11-24T00:00:00"/>
    <n v="700"/>
    <n v="67.92"/>
    <n v="47544"/>
    <s v="NING BO, CHINA                               "/>
    <s v="SIMON, LAKE (CK)    "/>
    <n v="153480"/>
    <m/>
    <n v="93070"/>
    <n v="237.7"/>
    <n v="0"/>
    <n v="15"/>
    <s v="RELEASED FOR SHIPMENT         "/>
    <n v="252.7"/>
    <x v="2"/>
    <s v="ACT"/>
    <x v="1"/>
  </r>
  <r>
    <s v="21/11/2015-30/11/2015"/>
    <x v="10"/>
    <x v="1"/>
    <x v="7"/>
    <x v="1"/>
    <s v="DFP26L-1336BW  "/>
    <x v="14"/>
    <d v="2015-11-24T00:00:00"/>
    <n v="20"/>
    <n v="184.71"/>
    <n v="3694.2000000000003"/>
    <s v="NING BO, CHINA                               "/>
    <s v="JOYCE (CK)          "/>
    <n v="153481"/>
    <m/>
    <n v="93071"/>
    <n v="80"/>
    <n v="0"/>
    <n v="15"/>
    <s v="RELEASED FOR SHIPMENT         "/>
    <n v="95"/>
    <x v="2"/>
    <s v="ACT"/>
    <x v="1"/>
  </r>
  <r>
    <s v="21/11/2015-30/11/2015"/>
    <x v="10"/>
    <x v="1"/>
    <x v="7"/>
    <x v="1"/>
    <s v="6908891459     "/>
    <x v="14"/>
    <d v="2015-11-25T00:00:00"/>
    <n v="152"/>
    <n v="55.04"/>
    <n v="8366.08"/>
    <s v="NINGBO, CHINA                                "/>
    <s v="PHONE, LILY (CK)    "/>
    <n v="153508"/>
    <m/>
    <n v="93072"/>
    <n v="80"/>
    <n v="0"/>
    <n v="15"/>
    <s v="RELEASED FOR SHIPMENT         "/>
    <n v="95"/>
    <x v="2"/>
    <s v="ACT"/>
    <x v="1"/>
  </r>
  <r>
    <s v="21/11/2015-30/11/2015"/>
    <x v="10"/>
    <x v="1"/>
    <x v="7"/>
    <x v="1"/>
    <s v="CS33116A       "/>
    <x v="14"/>
    <d v="2015-11-26T00:00:00"/>
    <n v="528"/>
    <n v="52.9"/>
    <n v="27931.200000000001"/>
    <s v="NINGBO, CHINA                                "/>
    <s v="JOYCE, SIMON (CK)   "/>
    <n v="153560"/>
    <m/>
    <n v="93073"/>
    <n v="160"/>
    <n v="0"/>
    <n v="15"/>
    <s v="RELEASED FOR SHIPMENT         "/>
    <n v="175"/>
    <x v="2"/>
    <s v="ACT"/>
    <x v="1"/>
  </r>
  <r>
    <s v="21/11/2015-30/11/2015"/>
    <x v="10"/>
    <x v="1"/>
    <x v="7"/>
    <x v="1"/>
    <s v="BLF5051        "/>
    <x v="14"/>
    <d v="2015-11-30T00:00:00"/>
    <n v="232"/>
    <n v="166.64"/>
    <n v="38660.479999999996"/>
    <s v="NINGBO, CHINA                                "/>
    <s v="ELLA, LILY (CK)     "/>
    <n v="153644"/>
    <m/>
    <n v="93074"/>
    <n v="193.3"/>
    <n v="0"/>
    <n v="15"/>
    <s v="RELEASED FOR SHIPMENT         "/>
    <n v="208.3"/>
    <x v="2"/>
    <s v="ACT"/>
    <x v="1"/>
  </r>
  <r>
    <s v="21/11/2015-30/11/2015"/>
    <x v="10"/>
    <x v="1"/>
    <x v="7"/>
    <x v="1"/>
    <s v="DFP26L-1478W   "/>
    <x v="14"/>
    <d v="2015-11-30T00:00:00"/>
    <n v="324"/>
    <n v="146.76"/>
    <n v="47550.239999999998"/>
    <s v="NINGBO, CHINA                                "/>
    <s v="JOYCE (CK)          "/>
    <n v="153646"/>
    <m/>
    <n v="93075"/>
    <n v="237.75"/>
    <n v="0"/>
    <n v="15"/>
    <s v="RELEASED FOR SHIPMENT         "/>
    <n v="252.75"/>
    <x v="2"/>
    <s v="ACT"/>
    <x v="1"/>
  </r>
  <r>
    <s v="01/11/2015-06/11/2015"/>
    <x v="7"/>
    <x v="1"/>
    <x v="7"/>
    <x v="1"/>
    <s v="BMWO34         "/>
    <x v="22"/>
    <d v="2015-11-03T00:00:00"/>
    <n v="1969"/>
    <n v="57.42"/>
    <n v="113059.98000000001"/>
    <s v="SHUNDE, CHINA                                "/>
    <s v="RICA, KIKI (EM)     "/>
    <n v="152854"/>
    <m/>
    <n v="92563"/>
    <n v="565.29999999999995"/>
    <n v="0"/>
    <n v="17.5"/>
    <s v="RELEASED FOR SHIPMENT         "/>
    <n v="582.79999999999995"/>
    <x v="1"/>
    <s v="ACT"/>
    <x v="1"/>
  </r>
  <r>
    <s v="01/11/2015-06/11/2015"/>
    <x v="7"/>
    <x v="1"/>
    <x v="7"/>
    <x v="1"/>
    <s v="BMWO34GC       "/>
    <x v="22"/>
    <d v="2015-11-03T00:00:00"/>
    <n v="478"/>
    <n v="79.2"/>
    <n v="37857.599999999999"/>
    <s v="SHUNDE, CHINA                                "/>
    <s v="LUCY, SASA (EM)     "/>
    <n v="152855"/>
    <m/>
    <n v="92564"/>
    <n v="200"/>
    <n v="0"/>
    <n v="17.5"/>
    <s v="RELEASED FOR SHIPMENT         "/>
    <n v="217.5"/>
    <x v="1"/>
    <s v="ACT"/>
    <x v="1"/>
  </r>
  <r>
    <s v="21/11/2015-30/11/2015"/>
    <x v="7"/>
    <x v="1"/>
    <x v="7"/>
    <x v="1"/>
    <s v="OFRC15TIW      "/>
    <x v="13"/>
    <d v="2015-11-26T00:00:00"/>
    <n v="630"/>
    <n v="25.4"/>
    <n v="16002"/>
    <s v="CIXI, CHINA                                  "/>
    <s v="ALAN, LAKE (CK)     "/>
    <n v="153558"/>
    <m/>
    <n v="92982"/>
    <n v="180"/>
    <n v="0"/>
    <n v="17.5"/>
    <s v="RELEASED FOR SHIPMENT         "/>
    <n v="197.5"/>
    <x v="1"/>
    <s v="ACT"/>
    <x v="1"/>
  </r>
  <r>
    <s v="21/11/2015-30/11/2015"/>
    <x v="7"/>
    <x v="1"/>
    <x v="7"/>
    <x v="1"/>
    <s v="OFRC15TIB      "/>
    <x v="13"/>
    <d v="2015-11-26T00:00:00"/>
    <n v="580"/>
    <n v="25.3"/>
    <n v="14674"/>
    <s v="CIXI, CHINA                                  "/>
    <s v="PHONE (CK)          "/>
    <n v="153559"/>
    <m/>
    <n v="92983"/>
    <n v="180"/>
    <n v="0"/>
    <n v="17.5"/>
    <s v="RELEASED FOR SHIPMENT         "/>
    <n v="197.5"/>
    <x v="1"/>
    <s v="ACT"/>
    <x v="1"/>
  </r>
  <r>
    <s v="21/11/2015-30/11/2015"/>
    <x v="7"/>
    <x v="1"/>
    <x v="7"/>
    <x v="1"/>
    <s v="OFRC24TIW      "/>
    <x v="13"/>
    <d v="2015-11-27T00:00:00"/>
    <n v="895"/>
    <n v="31.65"/>
    <n v="28326.75"/>
    <s v="CIXI, CHINA                                  "/>
    <s v="PHONE, LAKE (CK)    "/>
    <n v="153597"/>
    <m/>
    <n v="92984"/>
    <n v="180"/>
    <n v="0"/>
    <n v="35"/>
    <s v="RELEASED FOR SHIPMENT         "/>
    <n v="215"/>
    <x v="1"/>
    <s v="ACT"/>
    <x v="1"/>
  </r>
  <r>
    <s v="21/11/2015-30/11/2015"/>
    <x v="7"/>
    <x v="1"/>
    <x v="7"/>
    <x v="1"/>
    <s v="CLOVA-W"/>
    <x v="14"/>
    <d v="2015-11-27T00:00:00"/>
    <n v="80"/>
    <n v="82.61"/>
    <n v="6608.8"/>
    <s v="NINGBO, CHINA                                "/>
    <s v="ELLA, ALAN (CK)     "/>
    <n v="153598"/>
    <m/>
    <n v="92985"/>
    <n v="80"/>
    <n v="0"/>
    <n v="15"/>
    <s v="RELEASED FOR SHIPMENT         "/>
    <n v="95"/>
    <x v="1"/>
    <s v="ACT"/>
    <x v="1"/>
  </r>
  <r>
    <s v="21/11/2015-30/11/2015"/>
    <x v="7"/>
    <x v="1"/>
    <x v="7"/>
    <x v="1"/>
    <s v="DC15RCBW       "/>
    <x v="15"/>
    <d v="2015-11-28T00:00:00"/>
    <n v="260"/>
    <n v="200"/>
    <n v="52000"/>
    <s v="ZHONGSHAN, CHINA                             "/>
    <s v="VIVI, KIKI (EM)     "/>
    <n v="153614"/>
    <m/>
    <n v="92986"/>
    <n v="260"/>
    <n v="0"/>
    <n v="25"/>
    <s v="RELEASED FOR SHIPMENT         "/>
    <n v="285"/>
    <x v="1"/>
    <s v="ACT"/>
    <x v="1"/>
  </r>
  <r>
    <s v="21/11/2015-30/11/2015"/>
    <x v="7"/>
    <x v="1"/>
    <x v="7"/>
    <x v="1"/>
    <s v="DC17           "/>
    <x v="15"/>
    <d v="2015-11-28T00:00:00"/>
    <n v="240"/>
    <n v="269"/>
    <n v="64560"/>
    <s v="ZHONGSHAN, CHINA                             "/>
    <s v="RICA, LUCY (EM)     "/>
    <n v="153615"/>
    <m/>
    <n v="92987"/>
    <n v="322.8"/>
    <n v="0"/>
    <n v="25"/>
    <s v="RELEASED FOR SHIPMENT         "/>
    <n v="347.8"/>
    <x v="1"/>
    <s v="ACT"/>
    <x v="1"/>
  </r>
  <r>
    <s v="21/11/2015-30/11/2015"/>
    <x v="7"/>
    <x v="1"/>
    <x v="7"/>
    <x v="1"/>
    <s v="DC18           "/>
    <x v="15"/>
    <d v="2015-11-30T00:00:00"/>
    <n v="240"/>
    <n v="279.5"/>
    <n v="67080"/>
    <s v="ZHONGSHAN, CHINA                             "/>
    <s v="LOUISA, KIKI (EM)   "/>
    <n v="153652"/>
    <m/>
    <n v="92988"/>
    <n v="335.4"/>
    <n v="0"/>
    <n v="50"/>
    <s v="RELEASED FOR SHIPMENT         "/>
    <n v="385.4"/>
    <x v="1"/>
    <s v="ACT"/>
    <x v="1"/>
  </r>
  <r>
    <s v="21/11/2015-30/11/2015"/>
    <x v="7"/>
    <x v="1"/>
    <x v="7"/>
    <x v="1"/>
    <s v="BMWO34GC       "/>
    <x v="22"/>
    <d v="2015-11-25T00:00:00"/>
    <n v="611"/>
    <n v="79.2"/>
    <n v="48391.200000000004"/>
    <s v="SHUNDE CHINA                                 "/>
    <s v="LUCY (EM)           "/>
    <n v="153523"/>
    <m/>
    <n v="92989"/>
    <n v="242"/>
    <n v="0"/>
    <n v="17.5"/>
    <s v="RELEASED FOR SHIPMENT         "/>
    <n v="259.5"/>
    <x v="1"/>
    <s v="ACT"/>
    <x v="1"/>
  </r>
  <r>
    <s v="21/11/2015-30/11/2015"/>
    <x v="7"/>
    <x v="1"/>
    <x v="7"/>
    <x v="1"/>
    <s v="BMWO34         "/>
    <x v="22"/>
    <d v="2015-11-25T00:00:00"/>
    <n v="1995"/>
    <n v="57.42"/>
    <n v="114552.90000000001"/>
    <s v="SHUNDE CHINA                                 "/>
    <s v="RICA KIKI (EM)      "/>
    <n v="153524"/>
    <m/>
    <n v="92990"/>
    <n v="572.79999999999995"/>
    <n v="0"/>
    <n v="17.5"/>
    <s v="RELEASED FOR SHIPMENT         "/>
    <n v="590.29999999999995"/>
    <x v="1"/>
    <s v="ACT"/>
    <x v="1"/>
  </r>
  <r>
    <s v="21/11/2015-30/11/2015"/>
    <x v="7"/>
    <x v="1"/>
    <x v="7"/>
    <x v="1"/>
    <s v="202451-GDA     "/>
    <x v="25"/>
    <d v="2015-11-26T00:00:00"/>
    <n v="72"/>
    <n v="246.71"/>
    <n v="17763.12"/>
    <s v="TIANJIN, CHINA                               "/>
    <s v="JODIE (CK)          "/>
    <n v="153580"/>
    <m/>
    <n v="92991"/>
    <n v="200"/>
    <n v="0"/>
    <n v="25"/>
    <s v="RELEASED FOR SHIPMENT         "/>
    <n v="225"/>
    <x v="1"/>
    <s v="ACT"/>
    <x v="1"/>
  </r>
  <r>
    <s v="07/11/2015-13/11/2015"/>
    <x v="8"/>
    <x v="1"/>
    <x v="7"/>
    <x v="1"/>
    <s v="CR1070         "/>
    <x v="40"/>
    <d v="2015-11-10T00:00:00"/>
    <n v="10008"/>
    <n v="8.1"/>
    <n v="81064.800000000003"/>
    <s v="CIXI CHINA                                   "/>
    <s v="LAKE (EM)           "/>
    <n v="153030"/>
    <m/>
    <n v="92631"/>
    <n v="405.3"/>
    <n v="0"/>
    <n v="35"/>
    <s v="PENDING BUYER'S DECISION"/>
    <n v="440.3"/>
    <x v="1"/>
    <s v="ACT"/>
    <x v="1"/>
  </r>
  <r>
    <s v="14/11/2015-20/11/2015"/>
    <x v="8"/>
    <x v="1"/>
    <x v="7"/>
    <x v="1"/>
    <s v="FYN600         "/>
    <x v="66"/>
    <d v="2015-11-13T00:00:00"/>
    <n v="126"/>
    <n v="166.86"/>
    <n v="21024.36"/>
    <s v="QING DAO, CHINA                              "/>
    <s v="ANDY (CK)           "/>
    <n v="153143"/>
    <m/>
    <n v="92795"/>
    <n v="200"/>
    <n v="45"/>
    <n v="20"/>
    <s v="RELEASED FOR SHIPMENT         "/>
    <n v="265"/>
    <x v="1"/>
    <s v="ACT"/>
    <x v="1"/>
  </r>
  <r>
    <s v="14/11/2015-20/11/2015"/>
    <x v="8"/>
    <x v="1"/>
    <x v="7"/>
    <x v="1"/>
    <s v="CT4319         "/>
    <x v="39"/>
    <d v="2015-11-13T00:00:00"/>
    <n v="5004"/>
    <n v="6.86"/>
    <n v="34327.440000000002"/>
    <s v="ZHEJIANG, CHINA                              "/>
    <s v="LAKE, LILY (CK)     "/>
    <n v="153154"/>
    <m/>
    <n v="92796"/>
    <n v="200"/>
    <n v="0"/>
    <n v="40"/>
    <s v="RELEASED FOR SHIPMENT         "/>
    <n v="240"/>
    <x v="1"/>
    <s v="ACT"/>
    <x v="1"/>
  </r>
  <r>
    <s v="21/11/2015-30/11/2015"/>
    <x v="8"/>
    <x v="1"/>
    <x v="7"/>
    <x v="1"/>
    <s v="20990115       "/>
    <x v="25"/>
    <d v="2015-11-25T00:00:00"/>
    <n v="112"/>
    <n v="276.98"/>
    <n v="31021.760000000002"/>
    <s v="TIAN JIN, CHINA                              "/>
    <s v="JODIE (CK)          "/>
    <n v="153520"/>
    <m/>
    <n v="92992"/>
    <n v="155.1"/>
    <n v="0"/>
    <n v="25"/>
    <s v="RELEASED FOR SHIPMENT         "/>
    <n v="180.1"/>
    <x v="1"/>
    <s v="ACT"/>
    <x v="1"/>
  </r>
  <r>
    <s v="21/11/2015-30/11/2015"/>
    <x v="8"/>
    <x v="1"/>
    <x v="7"/>
    <x v="1"/>
    <s v="20990148       "/>
    <x v="25"/>
    <d v="2015-11-26T00:00:00"/>
    <n v="48"/>
    <n v="378"/>
    <n v="18144"/>
    <s v="TIANJIN, CHINA                               "/>
    <s v="JODIE (CK)          "/>
    <n v="153581"/>
    <m/>
    <n v="92993"/>
    <n v="100"/>
    <n v="0"/>
    <n v="25"/>
    <s v="RELEASED FOR SHIPMENT         "/>
    <n v="125"/>
    <x v="1"/>
    <s v="ACT"/>
    <x v="1"/>
  </r>
  <r>
    <s v="14/11/2015-20/11/2015"/>
    <x v="6"/>
    <x v="1"/>
    <x v="7"/>
    <x v="1"/>
    <s v="WWDF20         "/>
    <x v="26"/>
    <d v="2015-11-16T00:00:00"/>
    <n v="2952"/>
    <n v="12.56"/>
    <n v="37077.120000000003"/>
    <s v="DONG GUAN, CHINA                             "/>
    <s v="ANN, FIONA (DYLAN)  "/>
    <n v="153194"/>
    <m/>
    <n v="92815"/>
    <n v="200"/>
    <n v="0"/>
    <n v="60"/>
    <s v="REJECTED FOR SHIPMENT         "/>
    <n v="260"/>
    <x v="2"/>
    <s v="ACT"/>
    <x v="1"/>
  </r>
  <r>
    <s v="14/11/2015-20/11/2015"/>
    <x v="6"/>
    <x v="1"/>
    <x v="7"/>
    <x v="1"/>
    <s v="01/69090/2     "/>
    <x v="25"/>
    <d v="2015-11-18T00:00:00"/>
    <n v="180"/>
    <n v="24.61"/>
    <n v="4429.8"/>
    <s v="TIANJIN, CHINA                               "/>
    <s v="JODIE (CK)          "/>
    <n v="153279"/>
    <m/>
    <n v="92816"/>
    <n v="200"/>
    <n v="0"/>
    <n v="25"/>
    <s v="RELEASED FOR SHIPMENT         "/>
    <n v="225"/>
    <x v="2"/>
    <s v="ACT"/>
    <x v="1"/>
  </r>
  <r>
    <s v="14/11/2015-20/11/2015"/>
    <x v="6"/>
    <x v="1"/>
    <x v="7"/>
    <x v="1"/>
    <s v="01/69090/0     "/>
    <x v="25"/>
    <d v="2015-11-18T00:00:00"/>
    <n v="180"/>
    <n v="14.23"/>
    <n v="2561.4"/>
    <s v="TIANJIN, CHINA                               "/>
    <s v="JODIE (CK)          "/>
    <n v="153280"/>
    <m/>
    <n v="92817"/>
    <n v="200"/>
    <n v="0"/>
    <n v="25"/>
    <s v="RELEASED FOR SHIPMENT         "/>
    <n v="225"/>
    <x v="2"/>
    <s v="ACT"/>
    <x v="1"/>
  </r>
  <r>
    <s v="14/11/2015-20/11/2015"/>
    <x v="6"/>
    <x v="1"/>
    <x v="7"/>
    <x v="1"/>
    <s v="01/69090/0     "/>
    <x v="25"/>
    <d v="2015-11-19T00:00:00"/>
    <n v="180"/>
    <n v="14.23"/>
    <n v="2561.4"/>
    <s v="TIANJIN, CHINA                               "/>
    <s v="JODIE (EM)          "/>
    <n v="153326"/>
    <m/>
    <n v="92818"/>
    <n v="100"/>
    <n v="0"/>
    <n v="25"/>
    <s v="RELEASED FOR SHIPMENT         "/>
    <n v="125"/>
    <x v="2"/>
    <s v="ACT"/>
    <x v="1"/>
  </r>
  <r>
    <s v="14/11/2015-20/11/2015"/>
    <x v="6"/>
    <x v="1"/>
    <x v="7"/>
    <x v="1"/>
    <s v="01/69457/0     "/>
    <x v="25"/>
    <d v="2015-11-19T00:00:00"/>
    <n v="336"/>
    <n v="28.76"/>
    <n v="9663.36"/>
    <s v="TIANJIN CHINA                                "/>
    <s v="JODIE (EM)          "/>
    <n v="153327"/>
    <m/>
    <n v="92819"/>
    <n v="100"/>
    <n v="0"/>
    <n v="25"/>
    <s v="RELEASED FOR SHIPMENT         "/>
    <n v="125"/>
    <x v="2"/>
    <s v="ACT"/>
    <x v="1"/>
  </r>
  <r>
    <s v="14/11/2015-20/11/2015"/>
    <x v="6"/>
    <x v="1"/>
    <x v="7"/>
    <x v="1"/>
    <s v="01/69090/3     "/>
    <x v="25"/>
    <d v="2015-11-20T00:00:00"/>
    <n v="270"/>
    <n v="21.18"/>
    <n v="5718.6"/>
    <s v="TIANJIN, CHINA                               "/>
    <s v="JODIE (EM)          "/>
    <n v="153361"/>
    <m/>
    <n v="92820"/>
    <n v="200"/>
    <n v="0"/>
    <n v="25"/>
    <s v="RELEASED FOR SHIPMENT         "/>
    <n v="225"/>
    <x v="2"/>
    <s v="ACT"/>
    <x v="1"/>
  </r>
  <r>
    <s v="21/11/2015-30/11/2015"/>
    <x v="6"/>
    <x v="1"/>
    <x v="7"/>
    <x v="1"/>
    <s v="05944X2        "/>
    <x v="25"/>
    <d v="2015-11-25T00:00:00"/>
    <n v="48"/>
    <n v="271.81"/>
    <n v="13046.880000000001"/>
    <s v="TIANJIN, CHINA                               "/>
    <s v="JODIE (EM)          "/>
    <n v="153504"/>
    <m/>
    <n v="93036"/>
    <n v="200"/>
    <n v="0"/>
    <n v="25"/>
    <s v="RELEASED FOR SHIPMENT         "/>
    <n v="225"/>
    <x v="2"/>
    <s v="ACT"/>
    <x v="1"/>
  </r>
  <r>
    <s v="01/11/2015-06/11/2015"/>
    <x v="3"/>
    <x v="1"/>
    <x v="7"/>
    <x v="1"/>
    <s v="TF55185W       "/>
    <x v="17"/>
    <d v="2015-11-05T00:00:00"/>
    <n v="404"/>
    <n v="170"/>
    <n v="68680"/>
    <s v="NANSHA, CHINA                                "/>
    <s v="ZITA, LIZ (EM)      "/>
    <n v="152899"/>
    <m/>
    <n v="92566"/>
    <n v="343.4"/>
    <n v="0"/>
    <n v="60"/>
    <s v="RELEASED FOR SHIPMENT         "/>
    <n v="403.4"/>
    <x v="1"/>
    <s v="ACT"/>
    <x v="1"/>
  </r>
  <r>
    <s v="01/11/2015-06/11/2015"/>
    <x v="3"/>
    <x v="1"/>
    <x v="7"/>
    <x v="1"/>
    <s v="BIMW60         "/>
    <x v="22"/>
    <d v="2015-11-04T00:00:00"/>
    <n v="134"/>
    <n v="98"/>
    <n v="13132"/>
    <s v="SHUNDE, CHINA                                "/>
    <s v="PAUL JASON (EM)     "/>
    <n v="152870"/>
    <m/>
    <n v="92567"/>
    <n v="100"/>
    <n v="0"/>
    <n v="17.5"/>
    <s v="RELEASED FOR SHIPMENT         "/>
    <n v="117.5"/>
    <x v="1"/>
    <s v="ACT"/>
    <x v="1"/>
  </r>
  <r>
    <s v="01/11/2015-06/11/2015"/>
    <x v="3"/>
    <x v="1"/>
    <x v="7"/>
    <x v="1"/>
    <s v="UWM60          "/>
    <x v="22"/>
    <d v="2015-11-04T00:00:00"/>
    <n v="250"/>
    <n v="63.21"/>
    <n v="15802.5"/>
    <s v="SHUNDE, CHINA                                "/>
    <s v="LIZ, CELIA (EM)     "/>
    <n v="152871"/>
    <m/>
    <n v="92568"/>
    <n v="100"/>
    <n v="0"/>
    <n v="17.5"/>
    <s v="RELEASED FOR SHIPMENT         "/>
    <n v="117.5"/>
    <x v="1"/>
    <s v="ACT"/>
    <x v="1"/>
  </r>
  <r>
    <s v="01/11/2015-06/11/2015"/>
    <x v="3"/>
    <x v="2"/>
    <x v="7"/>
    <x v="1"/>
    <s v="R50263W        "/>
    <x v="20"/>
    <d v="2015-11-02T00:00:00"/>
    <n v="274"/>
    <n v="0"/>
    <n v="0"/>
    <s v="CIXI CHINA                                   "/>
    <s v="SIMON (EM)          "/>
    <n v="152829"/>
    <m/>
    <n v="92569"/>
    <n v="200"/>
    <n v="0"/>
    <n v="35"/>
    <s v="REPORT OF SURVEY              "/>
    <n v="235"/>
    <x v="1"/>
    <s v="ACT"/>
    <x v="1"/>
  </r>
  <r>
    <s v="01/11/2015-06/11/2015"/>
    <x v="3"/>
    <x v="2"/>
    <x v="7"/>
    <x v="1"/>
    <s v="TS55184W       "/>
    <x v="58"/>
    <d v="2015-11-02T00:00:00"/>
    <n v="152"/>
    <n v="0"/>
    <n v="0"/>
    <s v="GUANGZHOU, CHINA                             "/>
    <s v="JASON  JULIE (EM)   "/>
    <n v="152823"/>
    <m/>
    <n v="92570"/>
    <n v="200"/>
    <n v="0"/>
    <n v="90"/>
    <s v="REPORT OF SURVEY              "/>
    <n v="290"/>
    <x v="1"/>
    <s v="ACT"/>
    <x v="1"/>
  </r>
  <r>
    <s v="07/11/2015-13/11/2015"/>
    <x v="3"/>
    <x v="2"/>
    <x v="7"/>
    <x v="1"/>
    <s v="TF55185W       "/>
    <x v="17"/>
    <d v="2015-11-10T00:00:00"/>
    <n v="404"/>
    <n v="0"/>
    <n v="0"/>
    <s v="NANSHA CHINA                                 "/>
    <s v="PAUL COCO (EM)      "/>
    <n v="153029"/>
    <m/>
    <n v="92635"/>
    <n v="200"/>
    <n v="0"/>
    <n v="60"/>
    <s v="REPORT OF SURVEY              "/>
    <n v="260"/>
    <x v="1"/>
    <s v="ACT"/>
    <x v="1"/>
  </r>
  <r>
    <s v="07/11/2015-13/11/2015"/>
    <x v="3"/>
    <x v="1"/>
    <x v="7"/>
    <x v="1"/>
    <s v="NWCF198LWHT    "/>
    <x v="17"/>
    <d v="2015-11-12T00:00:00"/>
    <n v="144"/>
    <n v="109.6"/>
    <n v="15782.4"/>
    <s v="HE FEI, CHINA                                "/>
    <s v="JERRY, CORY (CK)    "/>
    <n v="153105"/>
    <m/>
    <n v="92636"/>
    <n v="200"/>
    <n v="0"/>
    <n v="25"/>
    <s v="RELEASED FOR SHIPMENT         "/>
    <n v="225"/>
    <x v="1"/>
    <s v="ACT"/>
    <x v="1"/>
  </r>
  <r>
    <s v="07/11/2015-13/11/2015"/>
    <x v="3"/>
    <x v="1"/>
    <x v="7"/>
    <x v="1"/>
    <s v="S450DW         "/>
    <x v="19"/>
    <d v="2015-11-07T00:00:00"/>
    <n v="256"/>
    <n v="152"/>
    <n v="38912"/>
    <s v="SHUNDE, CHINA                                "/>
    <s v="APPLE TRACY (EM)    "/>
    <n v="152980"/>
    <m/>
    <n v="92637"/>
    <n v="194.6"/>
    <n v="0"/>
    <n v="17.5"/>
    <s v="RELEASED FOR SHIPMENT         "/>
    <n v="212.1"/>
    <x v="1"/>
    <s v="ACT"/>
    <x v="1"/>
  </r>
  <r>
    <s v="07/11/2015-13/11/2015"/>
    <x v="3"/>
    <x v="1"/>
    <x v="7"/>
    <x v="1"/>
    <s v="S600DW         "/>
    <x v="19"/>
    <d v="2015-11-07T00:00:00"/>
    <n v="84"/>
    <n v="158"/>
    <n v="13272"/>
    <s v="SHUNDE, CHINA                                "/>
    <s v="ANN JULIE (EM)      "/>
    <n v="152981"/>
    <m/>
    <n v="92638"/>
    <n v="100"/>
    <n v="0"/>
    <n v="17.5"/>
    <s v="RELEASED FOR SHIPMENT         "/>
    <n v="117.5"/>
    <x v="1"/>
    <s v="ACT"/>
    <x v="1"/>
  </r>
  <r>
    <s v="07/11/2015-13/11/2015"/>
    <x v="3"/>
    <x v="1"/>
    <x v="7"/>
    <x v="1"/>
    <s v="L50263W        "/>
    <x v="20"/>
    <d v="2015-11-06T00:00:00"/>
    <n v="548"/>
    <n v="71"/>
    <n v="38908"/>
    <s v="CIXI, CHINA                                  "/>
    <s v="SIMON (EM)          "/>
    <n v="152956"/>
    <m/>
    <n v="92639"/>
    <n v="200"/>
    <n v="0"/>
    <n v="35"/>
    <s v="RELEASED FOR SHIPMENT         "/>
    <n v="235"/>
    <x v="1"/>
    <s v="ACT"/>
    <x v="1"/>
  </r>
  <r>
    <s v="07/11/2015-13/11/2015"/>
    <x v="3"/>
    <x v="1"/>
    <x v="7"/>
    <x v="1"/>
    <s v="B5050FF        "/>
    <x v="20"/>
    <d v="2015-11-09T00:00:00"/>
    <n v="108"/>
    <n v="232"/>
    <n v="25056"/>
    <s v="HEFEI, CHINA                                 "/>
    <s v="JERRY (CK)          "/>
    <n v="152996"/>
    <m/>
    <n v="92640"/>
    <n v="125.3"/>
    <n v="0"/>
    <n v="25"/>
    <s v="PENDING BUYER'S DECISION"/>
    <n v="150.30000000000001"/>
    <x v="1"/>
    <s v="ACT"/>
    <x v="1"/>
  </r>
  <r>
    <s v="07/11/2015-13/11/2015"/>
    <x v="3"/>
    <x v="1"/>
    <x v="7"/>
    <x v="1"/>
    <s v="B7030FF        "/>
    <x v="20"/>
    <d v="2015-11-09T00:00:00"/>
    <n v="108"/>
    <n v="222.9"/>
    <n v="24073.200000000001"/>
    <s v="HEFEI, CHINA                                 "/>
    <s v="CORY, JERRY (CK)    "/>
    <n v="152997"/>
    <m/>
    <n v="92641"/>
    <n v="120.4"/>
    <n v="0"/>
    <n v="25"/>
    <s v="REPORT OF SURVEY              "/>
    <n v="145.4"/>
    <x v="1"/>
    <s v="ACT"/>
    <x v="1"/>
  </r>
  <r>
    <s v="07/11/2015-13/11/2015"/>
    <x v="3"/>
    <x v="2"/>
    <x v="7"/>
    <x v="1"/>
    <s v="NWSTAT7030     "/>
    <x v="20"/>
    <d v="2015-11-10T00:00:00"/>
    <n v="105"/>
    <n v="0"/>
    <n v="0"/>
    <s v="HE FEI, CHINA                                "/>
    <s v="JERRY, CORY (CK)    "/>
    <n v="153024"/>
    <m/>
    <n v="92642"/>
    <n v="200"/>
    <n v="0"/>
    <n v="25"/>
    <s v="REPORT OF SURVEY              "/>
    <n v="225"/>
    <x v="1"/>
    <s v="ACT"/>
    <x v="1"/>
  </r>
  <r>
    <s v="07/11/2015-13/11/2015"/>
    <x v="3"/>
    <x v="2"/>
    <x v="7"/>
    <x v="1"/>
    <s v="B5050FF        "/>
    <x v="20"/>
    <d v="2015-11-11T00:00:00"/>
    <n v="108"/>
    <n v="0"/>
    <n v="0"/>
    <s v="HE FEI, CHINA                                "/>
    <s v="CORY, JERRY (CK)    "/>
    <n v="153058"/>
    <m/>
    <n v="92643"/>
    <n v="200"/>
    <n v="0"/>
    <n v="25"/>
    <s v="REPORT OF SURVEY              "/>
    <n v="225"/>
    <x v="1"/>
    <s v="ACT"/>
    <x v="1"/>
  </r>
  <r>
    <s v="07/11/2015-13/11/2015"/>
    <x v="3"/>
    <x v="1"/>
    <x v="7"/>
    <x v="1"/>
    <s v="CF100LW        "/>
    <x v="18"/>
    <d v="2015-11-10T00:00:00"/>
    <n v="212"/>
    <n v="89"/>
    <n v="18868"/>
    <s v="QNGDAO, CHINA                                "/>
    <s v="ANDY (EM)           "/>
    <n v="153032"/>
    <m/>
    <n v="92644"/>
    <n v="100"/>
    <n v="22.5"/>
    <n v="270"/>
    <s v="RELEASED FOR SHIPMENT         "/>
    <n v="392.5"/>
    <x v="1"/>
    <s v="ACT"/>
    <x v="1"/>
  </r>
  <r>
    <s v="07/11/2015-13/11/2015"/>
    <x v="3"/>
    <x v="1"/>
    <x v="7"/>
    <x v="1"/>
    <s v="CF150LW        "/>
    <x v="18"/>
    <d v="2015-11-10T00:00:00"/>
    <n v="168"/>
    <n v="105"/>
    <n v="17640"/>
    <s v="QINGDAO, CHINA                               "/>
    <s v="ANDY (EM)           "/>
    <n v="153033"/>
    <m/>
    <n v="92645"/>
    <n v="100"/>
    <n v="22.5"/>
    <n v="10"/>
    <s v="RELEASED FOR SHIPMENT         "/>
    <n v="132.5"/>
    <x v="1"/>
    <s v="ACT"/>
    <x v="1"/>
  </r>
  <r>
    <s v="14/11/2015-20/11/2015"/>
    <x v="3"/>
    <x v="1"/>
    <x v="7"/>
    <x v="1"/>
    <s v="TF55185W       "/>
    <x v="17"/>
    <d v="2015-11-13T00:00:00"/>
    <n v="505"/>
    <n v="170"/>
    <n v="85850"/>
    <s v="NANSHA, CHINA                                "/>
    <s v="PAUL, ZITA (EM)     "/>
    <n v="153152"/>
    <m/>
    <n v="92799"/>
    <n v="429.25"/>
    <n v="0"/>
    <n v="60"/>
    <s v="RELEASED FOR SHIPMENT         "/>
    <n v="489.25"/>
    <x v="1"/>
    <s v="ACT"/>
    <x v="1"/>
  </r>
  <r>
    <s v="14/11/2015-20/11/2015"/>
    <x v="3"/>
    <x v="2"/>
    <x v="7"/>
    <x v="1"/>
    <s v="NWCF198LWHT    "/>
    <x v="17"/>
    <d v="2015-11-14T00:00:00"/>
    <n v="144"/>
    <n v="0"/>
    <n v="0"/>
    <s v="HEFEI, CHINA                                 "/>
    <s v="JERRY (EM)          "/>
    <n v="153168"/>
    <m/>
    <n v="92800"/>
    <n v="200"/>
    <n v="0"/>
    <n v="25"/>
    <s v="REPORT OF SURVEY              "/>
    <n v="225"/>
    <x v="1"/>
    <s v="ACT"/>
    <x v="1"/>
  </r>
  <r>
    <s v="14/11/2015-20/11/2015"/>
    <x v="3"/>
    <x v="1"/>
    <x v="7"/>
    <x v="1"/>
    <s v="CF61LW         "/>
    <x v="17"/>
    <d v="2015-11-17T00:00:00"/>
    <n v="264"/>
    <n v="81.5"/>
    <n v="21516"/>
    <s v="HE FEI, CHINA                                "/>
    <s v="CORY, JERRY (CK)    "/>
    <n v="153234"/>
    <m/>
    <n v="92801"/>
    <n v="200"/>
    <n v="0"/>
    <n v="25"/>
    <s v="RELEASED FOR SHIPMENT         "/>
    <n v="225"/>
    <x v="1"/>
    <s v="ACT"/>
    <x v="1"/>
  </r>
  <r>
    <s v="14/11/2015-20/11/2015"/>
    <x v="3"/>
    <x v="1"/>
    <x v="7"/>
    <x v="1"/>
    <s v="SXS90SS        "/>
    <x v="17"/>
    <d v="2015-11-18T00:00:00"/>
    <n v="18"/>
    <n v="635.6"/>
    <n v="11440.800000000001"/>
    <s v="HEFEI, CHINA                                 "/>
    <s v="JERRY (CK)          "/>
    <n v="153283"/>
    <m/>
    <n v="92802"/>
    <n v="100"/>
    <n v="0"/>
    <n v="25"/>
    <s v="RELEASED FOR SHIPMENT         "/>
    <n v="125"/>
    <x v="1"/>
    <s v="ACT"/>
    <x v="1"/>
  </r>
  <r>
    <s v="14/11/2015-20/11/2015"/>
    <x v="3"/>
    <x v="1"/>
    <x v="7"/>
    <x v="1"/>
    <s v="SXS90B         "/>
    <x v="17"/>
    <d v="2015-11-18T00:00:00"/>
    <n v="18"/>
    <n v="641.6"/>
    <n v="11548.800000000001"/>
    <s v="HEFEI, CHINA                                 "/>
    <s v="JERRY (CK)          "/>
    <n v="153284"/>
    <m/>
    <n v="92803"/>
    <n v="100"/>
    <n v="0"/>
    <n v="25"/>
    <s v="RELEASED FOR SHIPMENT         "/>
    <n v="125"/>
    <x v="1"/>
    <s v="ACT"/>
    <x v="1"/>
  </r>
  <r>
    <s v="14/11/2015-20/11/2015"/>
    <x v="3"/>
    <x v="2"/>
    <x v="7"/>
    <x v="1"/>
    <s v="R5010W         "/>
    <x v="17"/>
    <d v="2015-11-18T00:00:00"/>
    <n v="264"/>
    <n v="0"/>
    <n v="0"/>
    <s v="HEFEI CHINA                                  "/>
    <s v="CORY (EM)           "/>
    <n v="153301"/>
    <m/>
    <n v="92804"/>
    <n v="200"/>
    <n v="0"/>
    <n v="25"/>
    <s v="REPORT OF SURVEY              "/>
    <n v="225"/>
    <x v="1"/>
    <s v="ACT"/>
    <x v="1"/>
  </r>
  <r>
    <s v="14/11/2015-20/11/2015"/>
    <x v="3"/>
    <x v="2"/>
    <x v="7"/>
    <x v="1"/>
    <s v="TF55142W       "/>
    <x v="17"/>
    <d v="2015-11-19T00:00:00"/>
    <n v="108"/>
    <n v="0"/>
    <n v="0"/>
    <s v="HEFEI, CHINA                                 "/>
    <s v="JERRY,CORY (EM)     "/>
    <n v="153329"/>
    <m/>
    <n v="92805"/>
    <n v="200"/>
    <n v="0"/>
    <n v="25"/>
    <s v="REPORT OF SURVEY              "/>
    <n v="225"/>
    <x v="1"/>
    <s v="ACT"/>
    <x v="1"/>
  </r>
  <r>
    <s v="14/11/2015-20/11/2015"/>
    <x v="3"/>
    <x v="1"/>
    <x v="7"/>
    <x v="1"/>
    <s v="IDW450MK2      "/>
    <x v="19"/>
    <d v="2015-11-18T00:00:00"/>
    <n v="255"/>
    <n v="152"/>
    <n v="38760"/>
    <s v="SHUNDE, CHINA                                "/>
    <s v="PAUL (EM)           "/>
    <n v="153292"/>
    <m/>
    <n v="92806"/>
    <n v="193.8"/>
    <n v="0"/>
    <n v="17.5"/>
    <s v="RELEASED FOR SHIPMENT         "/>
    <n v="211.3"/>
    <x v="1"/>
    <s v="ACT"/>
    <x v="1"/>
  </r>
  <r>
    <s v="14/11/2015-20/11/2015"/>
    <x v="3"/>
    <x v="1"/>
    <x v="7"/>
    <x v="1"/>
    <s v="IDW 604MK2     "/>
    <x v="19"/>
    <d v="2015-11-18T00:00:00"/>
    <n v="163"/>
    <n v="158"/>
    <n v="25754"/>
    <s v="SHUNDE CHINA                                 "/>
    <s v="ZITA (EM)           "/>
    <n v="153294"/>
    <m/>
    <n v="92807"/>
    <n v="128.80000000000001"/>
    <n v="0"/>
    <n v="17.5"/>
    <s v="RELEASED FOR SHIPMENT         "/>
    <n v="146.30000000000001"/>
    <x v="1"/>
    <s v="ACT"/>
    <x v="1"/>
  </r>
  <r>
    <s v="14/11/2015-20/11/2015"/>
    <x v="3"/>
    <x v="2"/>
    <x v="7"/>
    <x v="1"/>
    <s v="B7030FF        "/>
    <x v="20"/>
    <d v="2015-11-17T00:00:00"/>
    <n v="108"/>
    <n v="0"/>
    <n v="0"/>
    <s v="HE FEI, CHINA                                "/>
    <s v="CORY (CK)           "/>
    <n v="153235"/>
    <m/>
    <n v="92808"/>
    <n v="200"/>
    <n v="0"/>
    <n v="25"/>
    <s v="REPORT OF SURVEY              "/>
    <n v="225"/>
    <x v="1"/>
    <s v="ACT"/>
    <x v="1"/>
  </r>
  <r>
    <s v="14/11/2015-20/11/2015"/>
    <x v="3"/>
    <x v="2"/>
    <x v="7"/>
    <x v="1"/>
    <s v="L50263W        "/>
    <x v="20"/>
    <d v="2015-11-13T00:00:00"/>
    <n v="274"/>
    <n v="0"/>
    <n v="0"/>
    <s v="CIXI, CHINA                                  "/>
    <s v="SIMON, ALAN (CK)    "/>
    <n v="153144"/>
    <m/>
    <n v="92809"/>
    <n v="200"/>
    <n v="0"/>
    <n v="35"/>
    <s v="REPORT OF SURVEY              "/>
    <n v="235"/>
    <x v="1"/>
    <s v="ACT"/>
    <x v="1"/>
  </r>
  <r>
    <s v="14/11/2015-20/11/2015"/>
    <x v="3"/>
    <x v="2"/>
    <x v="7"/>
    <x v="1"/>
    <s v="CF150LW        "/>
    <x v="18"/>
    <d v="2015-11-16T00:00:00"/>
    <n v="168"/>
    <n v="0"/>
    <n v="0"/>
    <s v="QING DAO, CHINA                              "/>
    <s v="ANDY (CK)           "/>
    <n v="153192"/>
    <m/>
    <n v="92810"/>
    <n v="200"/>
    <n v="45"/>
    <n v="280"/>
    <s v="REPORT OF SURVEY              "/>
    <n v="525"/>
    <x v="1"/>
    <s v="ACT"/>
    <x v="1"/>
  </r>
  <r>
    <s v="21/11/2015-30/11/2015"/>
    <x v="3"/>
    <x v="1"/>
    <x v="7"/>
    <x v="1"/>
    <s v="600BLKWC       "/>
    <x v="21"/>
    <d v="2015-11-24T00:00:00"/>
    <n v="54"/>
    <n v="220"/>
    <n v="11880"/>
    <s v="ZHONGSHAN CHINA                              "/>
    <s v="ANNIE (EM)          "/>
    <n v="153486"/>
    <m/>
    <n v="92994"/>
    <n v="100"/>
    <n v="0"/>
    <n v="25"/>
    <s v="RELEASED FOR SHIPMENT         "/>
    <n v="125"/>
    <x v="1"/>
    <s v="ACT"/>
    <x v="1"/>
  </r>
  <r>
    <s v="21/11/2015-30/11/2015"/>
    <x v="3"/>
    <x v="1"/>
    <x v="7"/>
    <x v="1"/>
    <s v="300BLKWC       "/>
    <x v="21"/>
    <d v="2015-11-24T00:00:00"/>
    <n v="146"/>
    <n v="145"/>
    <n v="21170"/>
    <s v="ZHONGSHAN CHINA                              "/>
    <s v="CONNIE, JOEY (EM)   "/>
    <n v="153487"/>
    <m/>
    <n v="92995"/>
    <n v="105.85"/>
    <n v="0"/>
    <n v="25"/>
    <s v="RELEASED FOR SHIPMENT         "/>
    <n v="130.85"/>
    <x v="1"/>
    <s v="ACT"/>
    <x v="1"/>
  </r>
  <r>
    <s v="21/11/2015-30/11/2015"/>
    <x v="3"/>
    <x v="1"/>
    <x v="7"/>
    <x v="1"/>
    <s v="300SSWC        "/>
    <x v="21"/>
    <d v="2015-11-25T00:00:00"/>
    <n v="292"/>
    <n v="150"/>
    <n v="43800"/>
    <s v="ZHONG SHAN, CHINA                            "/>
    <s v="JOEY, SASA (CK)     "/>
    <n v="153519"/>
    <m/>
    <n v="92996"/>
    <n v="219"/>
    <n v="0"/>
    <n v="25"/>
    <s v="RELEASED FOR SHIPMENT         "/>
    <n v="244"/>
    <x v="1"/>
    <s v="ACT"/>
    <x v="1"/>
  </r>
  <r>
    <s v="21/11/2015-30/11/2015"/>
    <x v="3"/>
    <x v="1"/>
    <x v="7"/>
    <x v="1"/>
    <s v="600SSWC        "/>
    <x v="21"/>
    <d v="2015-11-25T00:00:00"/>
    <n v="216"/>
    <n v="230"/>
    <n v="49680"/>
    <s v="ZHONGSHAN CHINA                              "/>
    <s v="CONNIE, JOEY (EM)   "/>
    <n v="153525"/>
    <m/>
    <n v="92997"/>
    <n v="248.4"/>
    <n v="0"/>
    <n v="25"/>
    <s v="RELEASED FOR SHIPMENT         "/>
    <n v="273.39999999999998"/>
    <x v="1"/>
    <s v="ACT"/>
    <x v="1"/>
  </r>
  <r>
    <s v="21/11/2015-30/11/2015"/>
    <x v="3"/>
    <x v="2"/>
    <x v="7"/>
    <x v="1"/>
    <s v="600BLKWC       "/>
    <x v="21"/>
    <d v="2015-11-28T00:00:00"/>
    <n v="200"/>
    <n v="0"/>
    <n v="0"/>
    <s v="ZHONGSHAN, CHINA                             "/>
    <s v="JASON, APPLE (EM)   "/>
    <n v="153617"/>
    <m/>
    <n v="92998"/>
    <n v="400"/>
    <n v="0"/>
    <n v="50"/>
    <s v="REPORT OF SURVEY              "/>
    <n v="450"/>
    <x v="1"/>
    <s v="ACT"/>
    <x v="1"/>
  </r>
  <r>
    <s v="21/11/2015-30/11/2015"/>
    <x v="3"/>
    <x v="1"/>
    <x v="7"/>
    <x v="1"/>
    <s v="U6014W         "/>
    <x v="53"/>
    <d v="2015-11-24T00:00:00"/>
    <n v="170"/>
    <n v="105"/>
    <n v="17850"/>
    <s v="ZHONGSHAN CHINA                              "/>
    <s v="LOUISA KIKI (EM)    "/>
    <n v="153488"/>
    <m/>
    <n v="92999"/>
    <n v="200"/>
    <n v="0"/>
    <n v="50"/>
    <s v="RELEASED FOR SHIPMENT         "/>
    <n v="250"/>
    <x v="1"/>
    <s v="ACT"/>
    <x v="1"/>
  </r>
  <r>
    <s v="21/11/2015-30/11/2015"/>
    <x v="3"/>
    <x v="1"/>
    <x v="7"/>
    <x v="1"/>
    <s v="TL55144W       "/>
    <x v="17"/>
    <d v="2015-11-23T00:00:00"/>
    <n v="112"/>
    <n v="121.7"/>
    <n v="13630.4"/>
    <s v="NANSHA, CHINA                                "/>
    <s v="PAUL ZITA (EM)      "/>
    <n v="153449"/>
    <m/>
    <n v="93000"/>
    <n v="200"/>
    <n v="0"/>
    <n v="60"/>
    <s v="RELEASED FOR SHIPMENT         "/>
    <n v="260"/>
    <x v="1"/>
    <s v="ACT"/>
    <x v="1"/>
  </r>
  <r>
    <s v="21/11/2015-30/11/2015"/>
    <x v="3"/>
    <x v="2"/>
    <x v="7"/>
    <x v="1"/>
    <s v="TF55185W       "/>
    <x v="17"/>
    <d v="2015-11-24T00:00:00"/>
    <n v="505"/>
    <n v="0"/>
    <n v="0"/>
    <s v="NANSHA CHINA                                 "/>
    <s v="JASON, APPLE (EM)   "/>
    <n v="153492"/>
    <m/>
    <n v="93001"/>
    <n v="200"/>
    <n v="0"/>
    <n v="60"/>
    <s v="REPORT OF SURVEY              "/>
    <n v="260"/>
    <x v="1"/>
    <s v="ACT"/>
    <x v="1"/>
  </r>
  <r>
    <s v="21/11/2015-30/11/2015"/>
    <x v="3"/>
    <x v="1"/>
    <x v="7"/>
    <x v="1"/>
    <s v="TF55185W       "/>
    <x v="17"/>
    <d v="2015-11-26T00:00:00"/>
    <n v="606"/>
    <n v="170"/>
    <n v="103020"/>
    <s v="NANSHA, CHINA                                "/>
    <s v="ZITA, JULIE (EM)    "/>
    <n v="153576"/>
    <m/>
    <n v="93002"/>
    <n v="515.1"/>
    <n v="0"/>
    <n v="60"/>
    <s v="RELEASED FOR SHIPMENT         "/>
    <n v="575.1"/>
    <x v="1"/>
    <s v="ACT"/>
    <x v="1"/>
  </r>
  <r>
    <s v="21/11/2015-30/11/2015"/>
    <x v="3"/>
    <x v="2"/>
    <x v="7"/>
    <x v="1"/>
    <s v="T50122W        "/>
    <x v="17"/>
    <d v="2015-11-28T00:00:00"/>
    <n v="176"/>
    <n v="0"/>
    <n v="0"/>
    <s v="NANSHA CHINA                                 "/>
    <s v="TRACY (EM)          "/>
    <n v="153616"/>
    <m/>
    <n v="93003"/>
    <n v="200"/>
    <n v="0"/>
    <n v="60"/>
    <s v="REPORT OF SURVEY              "/>
    <n v="260"/>
    <x v="1"/>
    <s v="ACT"/>
    <x v="1"/>
  </r>
  <r>
    <s v="21/11/2015-30/11/2015"/>
    <x v="3"/>
    <x v="2"/>
    <x v="7"/>
    <x v="1"/>
    <s v="CF61LW         "/>
    <x v="17"/>
    <d v="2015-11-20T00:00:00"/>
    <n v="264"/>
    <n v="0"/>
    <n v="0"/>
    <s v="HEFEI CHINA                                  "/>
    <s v="CORY (EM)           "/>
    <n v="153386"/>
    <m/>
    <n v="93004"/>
    <n v="200"/>
    <n v="0"/>
    <n v="25"/>
    <s v="REPORT OF SURVEY              "/>
    <n v="225"/>
    <x v="1"/>
    <s v="ACT"/>
    <x v="1"/>
  </r>
  <r>
    <s v="21/11/2015-30/11/2015"/>
    <x v="3"/>
    <x v="2"/>
    <x v="7"/>
    <x v="1"/>
    <s v="SXS90B         "/>
    <x v="17"/>
    <d v="2015-11-21T00:00:00"/>
    <n v="36"/>
    <n v="0"/>
    <n v="0"/>
    <s v="HE FEI, CHINA                                "/>
    <s v="CORY, JERRY (CK)    "/>
    <n v="153403"/>
    <m/>
    <n v="93005"/>
    <n v="200"/>
    <n v="0"/>
    <n v="25"/>
    <s v="REPORT OF SURVEY              "/>
    <n v="225"/>
    <x v="1"/>
    <s v="ACT"/>
    <x v="1"/>
  </r>
  <r>
    <s v="21/11/2015-30/11/2015"/>
    <x v="3"/>
    <x v="1"/>
    <x v="7"/>
    <x v="1"/>
    <s v="NWCF250LWHT    "/>
    <x v="17"/>
    <d v="2015-11-23T00:00:00"/>
    <n v="116"/>
    <n v="131"/>
    <n v="15196"/>
    <s v="HEFEI, CHINA                                 "/>
    <s v="CORY (EM)           "/>
    <n v="153452"/>
    <m/>
    <n v="93006"/>
    <n v="200"/>
    <n v="0"/>
    <n v="25"/>
    <s v="RELEASED FOR SHIPMENT         "/>
    <n v="225"/>
    <x v="1"/>
    <s v="ACT"/>
    <x v="1"/>
  </r>
  <r>
    <s v="21/11/2015-30/11/2015"/>
    <x v="3"/>
    <x v="1"/>
    <x v="7"/>
    <x v="1"/>
    <s v="TF55142S       "/>
    <x v="17"/>
    <d v="2015-11-25T00:00:00"/>
    <n v="108"/>
    <n v="180.4"/>
    <n v="19483.2"/>
    <s v="HE FEI, CHINA                                "/>
    <s v="CORY, JERRY (CK)    "/>
    <n v="153515"/>
    <m/>
    <n v="93007"/>
    <n v="100"/>
    <n v="0"/>
    <n v="25"/>
    <s v="RELEASED FOR SHIPMENT         "/>
    <n v="125"/>
    <x v="1"/>
    <s v="ACT"/>
    <x v="1"/>
  </r>
  <r>
    <s v="21/11/2015-30/11/2015"/>
    <x v="3"/>
    <x v="1"/>
    <x v="7"/>
    <x v="1"/>
    <s v="TF55142W       "/>
    <x v="17"/>
    <d v="2015-11-25T00:00:00"/>
    <n v="216"/>
    <n v="162.1"/>
    <n v="35013.599999999999"/>
    <s v="HE FEI, CHINA                                "/>
    <s v="JERRY, CORY (CK)    "/>
    <n v="153518"/>
    <m/>
    <n v="93008"/>
    <n v="175.1"/>
    <n v="0"/>
    <n v="25"/>
    <s v="RELEASED FOR SHIPMENT         "/>
    <n v="200.1"/>
    <x v="1"/>
    <s v="ACT"/>
    <x v="1"/>
  </r>
  <r>
    <s v="21/11/2015-30/11/2015"/>
    <x v="3"/>
    <x v="2"/>
    <x v="7"/>
    <x v="1"/>
    <s v="L5010W         "/>
    <x v="17"/>
    <d v="2015-11-26T00:00:00"/>
    <n v="528"/>
    <n v="0"/>
    <n v="0"/>
    <s v="HE FEI, CHINA                                "/>
    <s v="JERRY (CK)          "/>
    <n v="153563"/>
    <m/>
    <n v="93009"/>
    <n v="400"/>
    <n v="0"/>
    <n v="25"/>
    <s v="REPORT OF SURVEY              "/>
    <n v="425"/>
    <x v="1"/>
    <s v="ACT"/>
    <x v="1"/>
  </r>
  <r>
    <s v="21/11/2015-30/11/2015"/>
    <x v="3"/>
    <x v="2"/>
    <x v="7"/>
    <x v="1"/>
    <s v="U5511S         "/>
    <x v="17"/>
    <d v="2015-11-27T00:00:00"/>
    <n v="236"/>
    <n v="0"/>
    <n v="0"/>
    <s v="HE FEI, CHINA                                "/>
    <s v="JERRY (CK)          "/>
    <n v="153624"/>
    <m/>
    <n v="93010"/>
    <n v="200"/>
    <n v="0"/>
    <n v="25"/>
    <s v="REPORT OF SURVEY              "/>
    <n v="225"/>
    <x v="1"/>
    <s v="ACT"/>
    <x v="1"/>
  </r>
  <r>
    <s v="21/11/2015-30/11/2015"/>
    <x v="3"/>
    <x v="2"/>
    <x v="7"/>
    <x v="1"/>
    <s v="R5010W         "/>
    <x v="17"/>
    <d v="2015-11-28T00:00:00"/>
    <n v="264"/>
    <n v="0"/>
    <n v="0"/>
    <s v="HEFEI CHINA                                  "/>
    <s v="CORY (EM)           "/>
    <n v="153620"/>
    <m/>
    <n v="93011"/>
    <n v="200"/>
    <n v="0"/>
    <n v="25"/>
    <s v="REPORT OF SURVEY              "/>
    <n v="225"/>
    <x v="1"/>
    <s v="ACT"/>
    <x v="1"/>
  </r>
  <r>
    <s v="21/11/2015-30/11/2015"/>
    <x v="3"/>
    <x v="2"/>
    <x v="7"/>
    <x v="1"/>
    <s v="T50084W        "/>
    <x v="17"/>
    <d v="2015-11-30T00:00:00"/>
    <n v="275"/>
    <n v="0"/>
    <n v="0"/>
    <s v="HE FEI, CHINA                                "/>
    <s v="CORY (CK)           "/>
    <n v="153653"/>
    <m/>
    <n v="93012"/>
    <n v="200"/>
    <n v="0"/>
    <n v="25"/>
    <s v="REPORT OF SURVEY              "/>
    <n v="225"/>
    <x v="1"/>
    <s v="ACT"/>
    <x v="1"/>
  </r>
  <r>
    <s v="21/11/2015-30/11/2015"/>
    <x v="3"/>
    <x v="1"/>
    <x v="7"/>
    <x v="1"/>
    <s v="DW60MK2        "/>
    <x v="19"/>
    <d v="2015-11-20T00:00:00"/>
    <n v="85"/>
    <n v="148"/>
    <n v="12580"/>
    <s v="SHUNDE CHINA                                 "/>
    <s v="PAUL TRACY (EM)     "/>
    <n v="153372"/>
    <m/>
    <n v="93013"/>
    <n v="100"/>
    <n v="0"/>
    <n v="17.5"/>
    <s v="RELEASED FOR SHIPMENT         "/>
    <n v="117.5"/>
    <x v="1"/>
    <s v="ACT"/>
    <x v="1"/>
  </r>
  <r>
    <s v="21/11/2015-30/11/2015"/>
    <x v="3"/>
    <x v="1"/>
    <x v="7"/>
    <x v="1"/>
    <s v="S600DW         "/>
    <x v="19"/>
    <d v="2015-11-20T00:00:00"/>
    <n v="84"/>
    <n v="148"/>
    <n v="12432"/>
    <s v="SHUNDE CHINA                                 "/>
    <s v="PAUL TRACY (EM)     "/>
    <n v="153373"/>
    <m/>
    <n v="93014"/>
    <n v="100"/>
    <n v="0"/>
    <n v="17.5"/>
    <s v="RELEASED FOR SHIPMENT         "/>
    <n v="117.5"/>
    <x v="1"/>
    <s v="ACT"/>
    <x v="1"/>
  </r>
  <r>
    <s v="21/11/2015-30/11/2015"/>
    <x v="3"/>
    <x v="1"/>
    <x v="7"/>
    <x v="1"/>
    <s v="DW45MK2        "/>
    <x v="19"/>
    <d v="2015-11-24T00:00:00"/>
    <n v="127"/>
    <n v="152"/>
    <n v="19304"/>
    <s v="SHUNDE CHINA                                 "/>
    <s v="LIZ FIONA (EM)      "/>
    <n v="153489"/>
    <m/>
    <n v="93015"/>
    <n v="200"/>
    <n v="0"/>
    <n v="35"/>
    <s v="RELEASED FOR SHIPMENT         "/>
    <n v="235"/>
    <x v="1"/>
    <s v="ACT"/>
    <x v="1"/>
  </r>
  <r>
    <s v="21/11/2015-30/11/2015"/>
    <x v="3"/>
    <x v="1"/>
    <x v="7"/>
    <x v="1"/>
    <s v="BIMW60         "/>
    <x v="22"/>
    <d v="2015-11-21T00:00:00"/>
    <n v="140"/>
    <n v="98"/>
    <n v="13720"/>
    <s v="SHUNDE CHINA                                 "/>
    <s v="TRACY,ZITA (EM)     "/>
    <n v="153404"/>
    <m/>
    <n v="93016"/>
    <n v="100"/>
    <n v="0"/>
    <n v="17.5"/>
    <s v="RELEASED FOR SHIPMENT         "/>
    <n v="117.5"/>
    <x v="1"/>
    <s v="ACT"/>
    <x v="1"/>
  </r>
  <r>
    <s v="21/11/2015-30/11/2015"/>
    <x v="3"/>
    <x v="1"/>
    <x v="7"/>
    <x v="1"/>
    <s v="UIM600         "/>
    <x v="22"/>
    <d v="2015-11-21T00:00:00"/>
    <n v="140"/>
    <n v="73.5"/>
    <n v="10290"/>
    <s v="SHUNDE, CHINA                                "/>
    <s v="PAUL JULIE (EM)     "/>
    <n v="153405"/>
    <m/>
    <n v="93017"/>
    <n v="100"/>
    <n v="0"/>
    <n v="17.5"/>
    <s v="RELEASED FOR SHIPMENT         "/>
    <n v="117.5"/>
    <x v="1"/>
    <s v="ACT"/>
    <x v="1"/>
  </r>
  <r>
    <s v="21/11/2015-30/11/2015"/>
    <x v="3"/>
    <x v="1"/>
    <x v="7"/>
    <x v="1"/>
    <s v="BI60COMW STA   "/>
    <x v="22"/>
    <d v="2015-11-23T00:00:00"/>
    <n v="96"/>
    <n v="225.6"/>
    <n v="21657.599999999999"/>
    <s v="SHUNDE CHINA                                 "/>
    <s v="HUNG, CONNIE (EM)   "/>
    <n v="153450"/>
    <m/>
    <n v="93018"/>
    <n v="108.4"/>
    <n v="0"/>
    <n v="17.5"/>
    <s v="RELEASED FOR SHIPMENT         "/>
    <n v="125.9"/>
    <x v="1"/>
    <s v="ACT"/>
    <x v="1"/>
  </r>
  <r>
    <s v="21/11/2015-30/11/2015"/>
    <x v="3"/>
    <x v="1"/>
    <x v="7"/>
    <x v="1"/>
    <s v="444443163      "/>
    <x v="22"/>
    <d v="2015-11-23T00:00:00"/>
    <n v="96"/>
    <n v="225.6"/>
    <n v="21657.599999999999"/>
    <s v="SHUNDE, CHINA                                "/>
    <s v="HUNG CONNIE (EM)'   "/>
    <n v="153451"/>
    <m/>
    <n v="93019"/>
    <n v="108.3"/>
    <n v="0"/>
    <n v="17.5"/>
    <s v="RELEASED FOR SHIPMENT         "/>
    <n v="125.8"/>
    <x v="1"/>
    <s v="ACT"/>
    <x v="1"/>
  </r>
  <r>
    <s v="21/11/2015-30/11/2015"/>
    <x v="3"/>
    <x v="1"/>
    <x v="7"/>
    <x v="1"/>
    <s v="BFZ600         "/>
    <x v="20"/>
    <d v="2015-11-24T00:00:00"/>
    <n v="215"/>
    <n v="138"/>
    <n v="29670"/>
    <s v="HE FEI, CHINA                                "/>
    <s v="JERRY (CK)          "/>
    <n v="153472"/>
    <m/>
    <n v="93020"/>
    <n v="200"/>
    <n v="0"/>
    <n v="25"/>
    <s v="RELEASED FOR SHIPMENT         "/>
    <n v="225"/>
    <x v="1"/>
    <s v="ACT"/>
    <x v="1"/>
  </r>
  <r>
    <s v="21/11/2015-30/11/2015"/>
    <x v="3"/>
    <x v="1"/>
    <x v="7"/>
    <x v="1"/>
    <s v="BLF600         "/>
    <x v="20"/>
    <d v="2015-11-30T00:00:00"/>
    <n v="107"/>
    <n v="125"/>
    <n v="13375"/>
    <s v="HEFEI, CHINA                                 "/>
    <s v="JERRY (CK)          "/>
    <n v="153656"/>
    <m/>
    <n v="93021"/>
    <n v="200"/>
    <n v="0"/>
    <n v="25"/>
    <s v="RELEASED FOR SHIPMENT         "/>
    <n v="225"/>
    <x v="1"/>
    <s v="ACT"/>
    <x v="1"/>
  </r>
  <r>
    <s v="21/11/2015-30/11/2015"/>
    <x v="3"/>
    <x v="1"/>
    <x v="7"/>
    <x v="1"/>
    <s v="R50263W        "/>
    <x v="20"/>
    <d v="2015-11-21T00:00:00"/>
    <n v="510"/>
    <n v="73"/>
    <n v="37230"/>
    <s v="CIXI, CHINA                                  "/>
    <s v="SIMON (CK)          "/>
    <n v="153415"/>
    <m/>
    <n v="93022"/>
    <n v="200"/>
    <n v="0"/>
    <n v="35"/>
    <s v="RELEASED FOR SHIPMENT         "/>
    <n v="235"/>
    <x v="1"/>
    <s v="ACT"/>
    <x v="1"/>
  </r>
  <r>
    <s v="21/11/2015-30/11/2015"/>
    <x v="3"/>
    <x v="2"/>
    <x v="7"/>
    <x v="1"/>
    <s v="R50263W        "/>
    <x v="20"/>
    <d v="2015-11-23T00:00:00"/>
    <n v="548"/>
    <n v="0"/>
    <n v="0"/>
    <s v="NINGBO CHINA                                 "/>
    <s v="SIMON (EM)          "/>
    <n v="153429"/>
    <m/>
    <n v="93023"/>
    <n v="200"/>
    <n v="0"/>
    <n v="35"/>
    <s v="REPORT OF SURVEY              "/>
    <n v="235"/>
    <x v="1"/>
    <s v="ACT"/>
    <x v="1"/>
  </r>
  <r>
    <s v="21/11/2015-30/11/2015"/>
    <x v="3"/>
    <x v="1"/>
    <x v="7"/>
    <x v="1"/>
    <s v="R50263W        "/>
    <x v="20"/>
    <d v="2015-11-27T00:00:00"/>
    <n v="274"/>
    <n v="73"/>
    <n v="20002"/>
    <s v="NINGBO, CHINA                                "/>
    <s v="SIMON (CK)          "/>
    <n v="153603"/>
    <m/>
    <n v="93024"/>
    <n v="200"/>
    <n v="0"/>
    <n v="35"/>
    <s v="RELEASED FOR SHIPMENT         "/>
    <n v="235"/>
    <x v="1"/>
    <s v="ACT"/>
    <x v="1"/>
  </r>
  <r>
    <s v="01/11/2015-06/11/2015"/>
    <x v="2"/>
    <x v="1"/>
    <x v="7"/>
    <x v="1"/>
    <s v="04/19190/1     "/>
    <x v="12"/>
    <d v="2015-11-02T00:00:00"/>
    <n v="300"/>
    <n v="21.5"/>
    <n v="6450"/>
    <s v="NINGBO, CHINA                                "/>
    <s v="PERRY (CK)          "/>
    <n v="152826"/>
    <m/>
    <n v="92572"/>
    <n v="200"/>
    <n v="0"/>
    <n v="60"/>
    <s v="REJECTED FOR SHIPMENT         "/>
    <n v="260"/>
    <x v="2"/>
    <s v="ACT"/>
    <x v="1"/>
  </r>
  <r>
    <s v="01/11/2015-06/11/2015"/>
    <x v="2"/>
    <x v="1"/>
    <x v="7"/>
    <x v="1"/>
    <s v="JCB3UF         "/>
    <x v="54"/>
    <d v="2015-11-05T00:00:00"/>
    <n v="2070"/>
    <n v="22.97"/>
    <n v="47547.899999999994"/>
    <s v="HUIZHOU, CHINA                               "/>
    <s v="ANN, TINA (EM)      "/>
    <n v="152898"/>
    <m/>
    <n v="92573"/>
    <n v="237.7"/>
    <n v="0"/>
    <n v="65"/>
    <s v="RELEASED FOR SHIPMENT         "/>
    <n v="302.7"/>
    <x v="2"/>
    <s v="ACT"/>
    <x v="1"/>
  </r>
  <r>
    <s v="01/11/2015-06/11/2015"/>
    <x v="2"/>
    <x v="1"/>
    <x v="7"/>
    <x v="1"/>
    <s v="OFC1500 EU     "/>
    <x v="13"/>
    <d v="2015-11-03T00:00:00"/>
    <n v="350"/>
    <n v="20.43"/>
    <n v="7150.5"/>
    <s v="CIXI, CHINA                                  "/>
    <s v="PERRY (CK)          "/>
    <n v="152848"/>
    <m/>
    <n v="92574"/>
    <n v="180"/>
    <n v="0"/>
    <n v="17.5"/>
    <s v="RELEASED FOR SHIPMENT         "/>
    <n v="197.5"/>
    <x v="2"/>
    <s v="ACT"/>
    <x v="1"/>
  </r>
  <r>
    <s v="01/11/2015-06/11/2015"/>
    <x v="2"/>
    <x v="1"/>
    <x v="7"/>
    <x v="1"/>
    <s v="OFRC20N        "/>
    <x v="13"/>
    <d v="2015-11-03T00:00:00"/>
    <n v="1258"/>
    <n v="22.59"/>
    <n v="28418.22"/>
    <s v="CIXI, CHINA                                  "/>
    <s v="ALAN (CK)           "/>
    <n v="152853"/>
    <m/>
    <n v="92575"/>
    <n v="180"/>
    <n v="0"/>
    <n v="17.5"/>
    <s v="RELEASED FOR SHIPMENT         "/>
    <n v="197.5"/>
    <x v="2"/>
    <s v="ACT"/>
    <x v="1"/>
  </r>
  <r>
    <s v="01/11/2015-06/11/2015"/>
    <x v="2"/>
    <x v="1"/>
    <x v="7"/>
    <x v="1"/>
    <s v="OFC2000(119001)"/>
    <x v="13"/>
    <d v="2015-11-04T00:00:00"/>
    <n v="650"/>
    <n v="23.67"/>
    <n v="15385.500000000002"/>
    <s v="CIXI, CHINA                                  "/>
    <s v="ALAN (CK)           "/>
    <n v="152872"/>
    <m/>
    <n v="92576"/>
    <n v="180"/>
    <n v="0"/>
    <n v="35"/>
    <s v="RELEASED FOR SHIPMENT         "/>
    <n v="215"/>
    <x v="2"/>
    <s v="ACT"/>
    <x v="1"/>
  </r>
  <r>
    <s v="01/11/2015-06/11/2015"/>
    <x v="2"/>
    <x v="1"/>
    <x v="7"/>
    <x v="1"/>
    <s v="OFC1500        "/>
    <x v="13"/>
    <d v="2015-11-05T00:00:00"/>
    <n v="1370"/>
    <n v="20.43"/>
    <n v="27989.1"/>
    <s v="CIXI, CHINA                                  "/>
    <s v="ALAN (CK)           "/>
    <n v="152892"/>
    <m/>
    <n v="92577"/>
    <n v="180"/>
    <n v="0"/>
    <n v="35"/>
    <s v="RELEASED FOR SHIPMENT         "/>
    <n v="215"/>
    <x v="2"/>
    <s v="ACT"/>
    <x v="1"/>
  </r>
  <r>
    <s v="01/11/2015-06/11/2015"/>
    <x v="2"/>
    <x v="1"/>
    <x v="7"/>
    <x v="1"/>
    <s v="ZAM20          "/>
    <x v="14"/>
    <d v="2015-11-03T00:00:00"/>
    <n v="429"/>
    <n v="60.27"/>
    <n v="25855.83"/>
    <s v="NINGBO, CHINA                                "/>
    <s v="SIMON, LILY (CK)    "/>
    <n v="152847"/>
    <m/>
    <n v="92578"/>
    <n v="160"/>
    <n v="0"/>
    <n v="15"/>
    <s v="RELEASED FOR SHIPMENT         "/>
    <n v="175"/>
    <x v="2"/>
    <s v="ACT"/>
    <x v="1"/>
  </r>
  <r>
    <s v="01/11/2015-06/11/2015"/>
    <x v="2"/>
    <x v="1"/>
    <x v="7"/>
    <x v="1"/>
    <s v="VIOTTA UK      "/>
    <x v="14"/>
    <d v="2015-11-03T00:00:00"/>
    <n v="144"/>
    <n v="39.909999999999997"/>
    <n v="5747.0399999999991"/>
    <s v="NINGBO, CHINA                                "/>
    <s v="LILY, SIMON (CK)    "/>
    <n v="152849"/>
    <m/>
    <n v="92579"/>
    <n v="80"/>
    <n v="0"/>
    <n v="15"/>
    <s v="RELEASED FOR SHIPMENT         "/>
    <n v="95"/>
    <x v="2"/>
    <s v="ACT"/>
    <x v="1"/>
  </r>
  <r>
    <s v="01/11/2015-06/11/2015"/>
    <x v="2"/>
    <x v="1"/>
    <x v="7"/>
    <x v="1"/>
    <s v="CST20          "/>
    <x v="14"/>
    <d v="2015-11-03T00:00:00"/>
    <n v="429"/>
    <n v="60.27"/>
    <n v="25855.83"/>
    <s v="NINGBO, CHINA                                "/>
    <s v="SIMON, LILY (CK)    "/>
    <n v="152850"/>
    <m/>
    <n v="92580"/>
    <n v="160"/>
    <n v="0"/>
    <n v="15"/>
    <s v="REJECTED FOR SHIPMENT         "/>
    <n v="175"/>
    <x v="2"/>
    <s v="ACT"/>
    <x v="1"/>
  </r>
  <r>
    <s v="01/11/2015-06/11/2015"/>
    <x v="2"/>
    <x v="1"/>
    <x v="7"/>
    <x v="1"/>
    <s v="MZT20BL(028242)"/>
    <x v="14"/>
    <d v="2015-11-03T00:00:00"/>
    <n v="144"/>
    <n v="96.88"/>
    <n v="13950.72"/>
    <s v="NING BO, CHINA                               "/>
    <s v="JOYCE (CK)          "/>
    <n v="152851"/>
    <m/>
    <n v="92581"/>
    <n v="80"/>
    <n v="0"/>
    <n v="15"/>
    <s v="RELEASED FOR SHIPMENT         "/>
    <n v="95"/>
    <x v="2"/>
    <s v="ACT"/>
    <x v="1"/>
  </r>
  <r>
    <s v="01/11/2015-06/11/2015"/>
    <x v="2"/>
    <x v="1"/>
    <x v="7"/>
    <x v="1"/>
    <s v="BZT20N         "/>
    <x v="14"/>
    <d v="2015-11-04T00:00:00"/>
    <n v="422"/>
    <n v="87.28"/>
    <n v="36832.160000000003"/>
    <s v="NINGBO, CHINA                                "/>
    <m/>
    <n v="152874"/>
    <m/>
    <n v="92582"/>
    <n v="184.2"/>
    <n v="0"/>
    <n v="15"/>
    <s v="RELEASED FOR SHIPMENT         "/>
    <n v="199.2"/>
    <x v="2"/>
    <s v="ACT"/>
    <x v="1"/>
  </r>
  <r>
    <s v="01/11/2015-06/11/2015"/>
    <x v="2"/>
    <x v="1"/>
    <x v="7"/>
    <x v="1"/>
    <s v="BALMORAL BR    "/>
    <x v="14"/>
    <d v="2015-11-05T00:00:00"/>
    <n v="592"/>
    <n v="75.09"/>
    <n v="44453.279999999999"/>
    <s v="NINGBO, CHINA                                "/>
    <s v="JOYCE, SIMON (CK)   "/>
    <n v="152887"/>
    <m/>
    <n v="92583"/>
    <n v="222.3"/>
    <n v="0"/>
    <n v="15"/>
    <s v="RELEASED FOR SHIPMENT         "/>
    <n v="237.3"/>
    <x v="2"/>
    <s v="ACT"/>
    <x v="1"/>
  </r>
  <r>
    <s v="01/11/2015-06/11/2015"/>
    <x v="2"/>
    <x v="1"/>
    <x v="7"/>
    <x v="1"/>
    <s v="SP16 (032331)  "/>
    <x v="14"/>
    <d v="2015-11-04T00:00:00"/>
    <n v="296"/>
    <n v="203.5"/>
    <n v="60236"/>
    <s v="NINGBO, CHINA                                "/>
    <s v="LILY, ERIC (CK)     "/>
    <n v="152907"/>
    <m/>
    <n v="92584"/>
    <n v="301.2"/>
    <n v="0"/>
    <n v="15"/>
    <s v="RELEASED FOR SHIPMENT         "/>
    <n v="316.2"/>
    <x v="2"/>
    <s v="ACT"/>
    <x v="1"/>
  </r>
  <r>
    <s v="01/11/2015-06/11/2015"/>
    <x v="2"/>
    <x v="1"/>
    <x v="7"/>
    <x v="1"/>
    <s v="BALMORAL CHROME"/>
    <x v="14"/>
    <d v="2015-11-05T00:00:00"/>
    <n v="792"/>
    <n v="76.48"/>
    <n v="60572.160000000003"/>
    <s v="NING BO, CHINA                               "/>
    <s v="JODIE, LILY (CK)    "/>
    <n v="152894"/>
    <m/>
    <n v="92585"/>
    <n v="302.89999999999998"/>
    <n v="0"/>
    <n v="15"/>
    <s v="REJECTED FOR SHIPMENT         "/>
    <n v="317.89999999999998"/>
    <x v="2"/>
    <s v="ACT"/>
    <x v="1"/>
  </r>
  <r>
    <s v="07/11/2015-13/11/2015"/>
    <x v="2"/>
    <x v="1"/>
    <x v="7"/>
    <x v="1"/>
    <s v="DXUF20TN       "/>
    <x v="54"/>
    <d v="2015-11-12T00:00:00"/>
    <n v="5790"/>
    <n v="10.96"/>
    <n v="63458.400000000001"/>
    <s v="HUIZHOU CHINA                                "/>
    <s v="TINA ANN (EM)       "/>
    <n v="153097"/>
    <m/>
    <n v="92647"/>
    <n v="317.3"/>
    <n v="0"/>
    <n v="65"/>
    <s v="RELEASED FOR SHIPMENT         "/>
    <n v="382.3"/>
    <x v="2"/>
    <s v="ACT"/>
    <x v="1"/>
  </r>
  <r>
    <s v="07/11/2015-13/11/2015"/>
    <x v="2"/>
    <x v="1"/>
    <x v="7"/>
    <x v="1"/>
    <s v="CC2TSTI        "/>
    <x v="13"/>
    <d v="2015-11-07T00:00:00"/>
    <n v="830"/>
    <n v="14.84"/>
    <n v="12317.2"/>
    <s v="CIXI, CHINA                                  "/>
    <s v="ALAN (CK)           "/>
    <n v="152976"/>
    <m/>
    <n v="92648"/>
    <n v="180"/>
    <n v="0"/>
    <n v="35"/>
    <s v="RELEASED FOR SHIPMENT         "/>
    <n v="215"/>
    <x v="2"/>
    <s v="ACT"/>
    <x v="1"/>
  </r>
  <r>
    <s v="07/11/2015-13/11/2015"/>
    <x v="2"/>
    <x v="1"/>
    <x v="7"/>
    <x v="1"/>
    <s v="OFC2000        "/>
    <x v="13"/>
    <d v="2015-11-10T00:00:00"/>
    <n v="1174"/>
    <n v="23.67"/>
    <n v="27788.58"/>
    <s v="CIXI, CHINA                                  "/>
    <s v="ALAN (CK)           "/>
    <n v="153023"/>
    <m/>
    <n v="92649"/>
    <n v="180"/>
    <n v="0"/>
    <n v="35"/>
    <s v="REJECTED FOR SHIPMENT         "/>
    <n v="215"/>
    <x v="2"/>
    <s v="ACT"/>
    <x v="1"/>
  </r>
  <r>
    <s v="07/11/2015-13/11/2015"/>
    <x v="2"/>
    <x v="1"/>
    <x v="7"/>
    <x v="1"/>
    <s v="RD909TS        "/>
    <x v="13"/>
    <d v="2015-11-11T00:00:00"/>
    <n v="1598"/>
    <n v="22.59"/>
    <n v="36098.82"/>
    <s v="CIXI, CHINA                                  "/>
    <s v="PHONE, ALAN (CK)    "/>
    <n v="153057"/>
    <m/>
    <n v="92650"/>
    <n v="180.5"/>
    <n v="0"/>
    <n v="35"/>
    <s v="RELEASED FOR SHIPMENT         "/>
    <n v="215.5"/>
    <x v="2"/>
    <s v="ACT"/>
    <x v="1"/>
  </r>
  <r>
    <s v="07/11/2015-13/11/2015"/>
    <x v="2"/>
    <x v="1"/>
    <x v="7"/>
    <x v="1"/>
    <s v="RD907TS        "/>
    <x v="13"/>
    <d v="2015-11-12T00:00:00"/>
    <n v="636"/>
    <n v="19.350000000000001"/>
    <n v="12306.6"/>
    <s v="CIXI, CHINA                                  "/>
    <s v="PHONE, ALAN (CK)    "/>
    <n v="153106"/>
    <m/>
    <n v="92651"/>
    <n v="180"/>
    <n v="0"/>
    <n v="35"/>
    <s v="RELEASED FOR SHIPMENT         "/>
    <n v="215"/>
    <x v="2"/>
    <s v="ACT"/>
    <x v="1"/>
  </r>
  <r>
    <s v="07/11/2015-13/11/2015"/>
    <x v="2"/>
    <x v="1"/>
    <x v="7"/>
    <x v="1"/>
    <s v="SKG20BLN       "/>
    <x v="14"/>
    <d v="2015-11-07T00:00:00"/>
    <n v="315"/>
    <n v="99.88"/>
    <n v="31462.199999999997"/>
    <s v="NINGBO, CHINA                                "/>
    <s v="SIMON (CK)          "/>
    <n v="152970"/>
    <m/>
    <n v="92652"/>
    <n v="160"/>
    <n v="0"/>
    <n v="15"/>
    <s v="RELEASED FOR SHIPMENT         "/>
    <n v="175"/>
    <x v="2"/>
    <s v="ACT"/>
    <x v="1"/>
  </r>
  <r>
    <s v="07/11/2015-13/11/2015"/>
    <x v="2"/>
    <x v="1"/>
    <x v="7"/>
    <x v="1"/>
    <s v="DTT20 (031167) "/>
    <x v="14"/>
    <d v="2015-11-06T00:00:00"/>
    <n v="429"/>
    <n v="61.7"/>
    <n v="26469.300000000003"/>
    <s v="NINGBO, CHINA                                "/>
    <s v="ALAN, LILY (CK)     "/>
    <n v="152971"/>
    <m/>
    <n v="92653"/>
    <n v="160"/>
    <n v="0"/>
    <n v="15"/>
    <s v="RELEASED FOR SHIPMENT         "/>
    <n v="175"/>
    <x v="2"/>
    <s v="ACT"/>
    <x v="1"/>
  </r>
  <r>
    <s v="07/11/2015-13/11/2015"/>
    <x v="2"/>
    <x v="1"/>
    <x v="7"/>
    <x v="1"/>
    <s v="DF2608-EU      "/>
    <x v="14"/>
    <d v="2015-11-06T00:00:00"/>
    <n v="173"/>
    <n v="93.3"/>
    <n v="16140.9"/>
    <s v="NINGBO, CHINA                                "/>
    <s v="JODIE, LILY (CK)    "/>
    <n v="152972"/>
    <m/>
    <n v="92654"/>
    <n v="80.7"/>
    <n v="0"/>
    <n v="15"/>
    <s v="RELEASED FOR SHIPMENT         "/>
    <n v="95.7"/>
    <x v="2"/>
    <s v="ACT"/>
    <x v="1"/>
  </r>
  <r>
    <s v="07/11/2015-13/11/2015"/>
    <x v="2"/>
    <x v="1"/>
    <x v="7"/>
    <x v="1"/>
    <s v="CLB20N         "/>
    <x v="14"/>
    <d v="2015-11-07T00:00:00"/>
    <n v="416"/>
    <n v="52.96"/>
    <n v="22031.360000000001"/>
    <s v="NINGBO, CHINA                                "/>
    <s v="LILY, JERRY (CK)    "/>
    <n v="152975"/>
    <m/>
    <n v="92655"/>
    <n v="160"/>
    <n v="0"/>
    <n v="15"/>
    <s v="RELEASED FOR SHIPMENT         "/>
    <n v="175"/>
    <x v="2"/>
    <s v="ACT"/>
    <x v="1"/>
  </r>
  <r>
    <s v="07/11/2015-13/11/2015"/>
    <x v="2"/>
    <x v="1"/>
    <x v="7"/>
    <x v="1"/>
    <s v="DF2010-Eu REV01"/>
    <x v="14"/>
    <d v="2015-11-09T00:00:00"/>
    <n v="228"/>
    <n v="59.51"/>
    <n v="13568.279999999999"/>
    <s v="NING BO, CHINA                               "/>
    <s v="LILY, PHONE (CK)    "/>
    <n v="152994"/>
    <m/>
    <n v="92656"/>
    <n v="80"/>
    <n v="0"/>
    <n v="15"/>
    <s v="PENDING BUYER'S DECISION"/>
    <n v="95"/>
    <x v="2"/>
    <s v="ACT"/>
    <x v="1"/>
  </r>
  <r>
    <s v="07/11/2015-13/11/2015"/>
    <x v="2"/>
    <x v="1"/>
    <x v="7"/>
    <x v="1"/>
    <s v="CVL20N         "/>
    <x v="14"/>
    <d v="2015-11-09T00:00:00"/>
    <n v="416"/>
    <n v="56.12"/>
    <n v="23345.919999999998"/>
    <s v="NING BO, CHINA                               "/>
    <s v="SIMON, ALAN (CK)    "/>
    <n v="152995"/>
    <m/>
    <n v="92657"/>
    <n v="160"/>
    <n v="0"/>
    <n v="15"/>
    <s v="RELEASED FOR SHIPMENT         "/>
    <n v="175"/>
    <x v="2"/>
    <s v="ACT"/>
    <x v="1"/>
  </r>
  <r>
    <s v="07/11/2015-13/11/2015"/>
    <x v="2"/>
    <x v="1"/>
    <x v="7"/>
    <x v="1"/>
    <s v="CAV20          "/>
    <x v="14"/>
    <d v="2015-11-10T00:00:00"/>
    <n v="61"/>
    <n v="91.54"/>
    <n v="5583.9400000000005"/>
    <s v="NINGBO, CHINA                                "/>
    <s v="JOYCE (CK)          "/>
    <n v="153019"/>
    <m/>
    <n v="92658"/>
    <n v="80"/>
    <n v="0"/>
    <n v="15"/>
    <s v="RELEASED FOR SHIPMENT         "/>
    <n v="95"/>
    <x v="2"/>
    <s v="ACT"/>
    <x v="1"/>
  </r>
  <r>
    <s v="07/11/2015-13/11/2015"/>
    <x v="2"/>
    <x v="1"/>
    <x v="7"/>
    <x v="1"/>
    <s v="CHT20 (017420) "/>
    <x v="14"/>
    <d v="2015-11-11T00:00:00"/>
    <n v="1521"/>
    <n v="70.11"/>
    <n v="106637.31"/>
    <s v="NING BO, CHINA                               "/>
    <s v="SIMON, LILY (CK)    "/>
    <n v="153059"/>
    <m/>
    <n v="92659"/>
    <n v="533.20000000000005"/>
    <n v="0"/>
    <n v="15"/>
    <s v="RELEASED FOR SHIPMENT         "/>
    <n v="548.20000000000005"/>
    <x v="2"/>
    <s v="ACT"/>
    <x v="1"/>
  </r>
  <r>
    <s v="07/11/2015-13/11/2015"/>
    <x v="2"/>
    <x v="1"/>
    <x v="7"/>
    <x v="1"/>
    <s v="TAH20          "/>
    <x v="14"/>
    <d v="2015-11-11T00:00:00"/>
    <n v="180"/>
    <n v="48.01"/>
    <n v="8641.7999999999993"/>
    <s v="NING BO, CHINA                               "/>
    <s v="JOYCE (CK)          "/>
    <n v="153060"/>
    <m/>
    <n v="92660"/>
    <n v="80"/>
    <n v="0"/>
    <n v="15"/>
    <s v="PENDING BUYER'S DECISION"/>
    <n v="95"/>
    <x v="2"/>
    <s v="ACT"/>
    <x v="1"/>
  </r>
  <r>
    <s v="07/11/2015-13/11/2015"/>
    <x v="2"/>
    <x v="1"/>
    <x v="7"/>
    <x v="1"/>
    <s v="MZT20 (020963) "/>
    <x v="14"/>
    <d v="2015-11-12T00:00:00"/>
    <n v="144"/>
    <n v="89.59"/>
    <n v="12900.960000000001"/>
    <s v="NING BO, CHINA                               "/>
    <s v="JOYCE (CK)          "/>
    <n v="153102"/>
    <m/>
    <n v="92661"/>
    <n v="80"/>
    <n v="0"/>
    <n v="15"/>
    <s v="REJECTED FOR SHIPMENT         "/>
    <n v="95"/>
    <x v="2"/>
    <s v="ACT"/>
    <x v="1"/>
  </r>
  <r>
    <s v="07/11/2015-13/11/2015"/>
    <x v="2"/>
    <x v="1"/>
    <x v="7"/>
    <x v="1"/>
    <s v="BALMORAL BR    "/>
    <x v="14"/>
    <d v="2015-11-10T00:00:00"/>
    <n v="792"/>
    <n v="75.09"/>
    <n v="59471.280000000006"/>
    <s v="NING BO, CHINA                               "/>
    <s v="JOYCE, SIMON (CK)   "/>
    <n v="153022"/>
    <m/>
    <n v="92662"/>
    <n v="300.60000000000002"/>
    <n v="0"/>
    <n v="15"/>
    <s v="REJECTED FOR SHIPMENT         "/>
    <n v="315.60000000000002"/>
    <x v="2"/>
    <s v="ACT"/>
    <x v="1"/>
  </r>
  <r>
    <s v="07/11/2015-13/11/2015"/>
    <x v="2"/>
    <x v="1"/>
    <x v="7"/>
    <x v="1"/>
    <s v="CHT20LE 027931 "/>
    <x v="14"/>
    <d v="2015-11-12T00:00:00"/>
    <n v="507"/>
    <n v="81.94"/>
    <n v="41543.58"/>
    <s v="NINGBO, CHINA                                "/>
    <s v="SIMON, LILY (CK)    "/>
    <n v="153107"/>
    <m/>
    <n v="92663"/>
    <n v="207.7"/>
    <n v="0"/>
    <n v="15"/>
    <s v="RELEASED FOR SHIPMENT         "/>
    <n v="222.7"/>
    <x v="2"/>
    <s v="ACT"/>
    <x v="1"/>
  </r>
  <r>
    <s v="14/11/2015-20/11/2015"/>
    <x v="2"/>
    <x v="1"/>
    <x v="7"/>
    <x v="1"/>
    <s v="IR218S         "/>
    <x v="12"/>
    <d v="2015-11-14T00:00:00"/>
    <n v="2016"/>
    <n v="17"/>
    <n v="34272"/>
    <s v="NINGBO, CHINA                                "/>
    <s v="ALAN (EM)           "/>
    <n v="153167"/>
    <m/>
    <n v="92821"/>
    <n v="200"/>
    <n v="0"/>
    <n v="60"/>
    <s v="RELEASED FOR SHIPMENT         "/>
    <n v="260"/>
    <x v="2"/>
    <s v="ACT"/>
    <x v="1"/>
  </r>
  <r>
    <s v="14/11/2015-20/11/2015"/>
    <x v="2"/>
    <x v="1"/>
    <x v="7"/>
    <x v="1"/>
    <s v="CDE3Tie        "/>
    <x v="13"/>
    <d v="2015-11-14T00:00:00"/>
    <n v="432"/>
    <n v="58.7"/>
    <n v="25358.400000000001"/>
    <s v="NINGBO, CHINA                                "/>
    <s v="PHONE, LAKE (EM)    "/>
    <n v="153165"/>
    <m/>
    <n v="92822"/>
    <n v="180"/>
    <n v="0"/>
    <n v="35"/>
    <s v="RELEASED FOR SHIPMENT         "/>
    <n v="215"/>
    <x v="2"/>
    <s v="ACT"/>
    <x v="1"/>
  </r>
  <r>
    <s v="14/11/2015-20/11/2015"/>
    <x v="2"/>
    <x v="1"/>
    <x v="7"/>
    <x v="1"/>
    <s v="CDE3ECC        "/>
    <x v="13"/>
    <d v="2015-11-18T00:00:00"/>
    <n v="432"/>
    <n v="65.78"/>
    <n v="28416.959999999999"/>
    <s v="CIXI, CHINA                                  "/>
    <s v="ALAN, LAKE (CK)     "/>
    <n v="153282"/>
    <m/>
    <n v="92824"/>
    <n v="180"/>
    <n v="0"/>
    <n v="35"/>
    <s v="RELEASED FOR SHIPMENT         "/>
    <n v="215"/>
    <x v="2"/>
    <s v="ACT"/>
    <x v="1"/>
  </r>
  <r>
    <s v="14/11/2015-20/11/2015"/>
    <x v="2"/>
    <x v="1"/>
    <x v="7"/>
    <x v="1"/>
    <s v="CST20(114754)  "/>
    <x v="14"/>
    <d v="2015-11-13T00:00:00"/>
    <n v="163"/>
    <n v="61.31"/>
    <n v="9993.5300000000007"/>
    <s v="NINGBO, CHINA                                "/>
    <s v="JOYCE, PHONE (CK)   "/>
    <n v="153150"/>
    <m/>
    <n v="92825"/>
    <n v="80"/>
    <n v="0"/>
    <n v="15"/>
    <s v="RELEASED FOR SHIPMENT         "/>
    <n v="95"/>
    <x v="2"/>
    <s v="ACT"/>
    <x v="1"/>
  </r>
  <r>
    <s v="14/11/2015-20/11/2015"/>
    <x v="2"/>
    <x v="1"/>
    <x v="7"/>
    <x v="1"/>
    <s v="TNG20          "/>
    <x v="14"/>
    <d v="2015-11-14T00:00:00"/>
    <n v="871"/>
    <n v="41.27"/>
    <n v="35946.170000000006"/>
    <s v="NINGBO, CHINA                                "/>
    <s v="JOYCE, JODIE (CK)   "/>
    <n v="153158"/>
    <m/>
    <n v="92826"/>
    <n v="179.7"/>
    <n v="0"/>
    <n v="15"/>
    <s v="RELEASED FOR SHIPMENT         "/>
    <n v="194.7"/>
    <x v="2"/>
    <s v="ACT"/>
    <x v="1"/>
  </r>
  <r>
    <s v="14/11/2015-20/11/2015"/>
    <x v="2"/>
    <x v="1"/>
    <x v="7"/>
    <x v="1"/>
    <s v="MZT20RC(116086)"/>
    <x v="14"/>
    <d v="2015-11-14T00:00:00"/>
    <n v="68"/>
    <n v="102.28"/>
    <n v="6955.04"/>
    <s v="NINGBO, CHINA                                "/>
    <s v="JOYCE (CK)          "/>
    <n v="153160"/>
    <m/>
    <n v="92827"/>
    <n v="80"/>
    <n v="0"/>
    <n v="15"/>
    <s v="RELEASED FOR SHIPMENT         "/>
    <n v="95"/>
    <x v="2"/>
    <s v="ACT"/>
    <x v="1"/>
  </r>
  <r>
    <s v="14/11/2015-20/11/2015"/>
    <x v="2"/>
    <x v="1"/>
    <x v="7"/>
    <x v="1"/>
    <s v="03/23239/0     "/>
    <x v="14"/>
    <d v="2015-11-16T00:00:00"/>
    <n v="200"/>
    <n v="60.27"/>
    <n v="12054"/>
    <s v="NING BO, CHINA                               "/>
    <s v="                    "/>
    <n v="153175"/>
    <m/>
    <n v="92828"/>
    <n v="80"/>
    <n v="0"/>
    <n v="15"/>
    <s v="REJECTED FOR SHIPMENT         "/>
    <n v="95"/>
    <x v="2"/>
    <s v="ACT"/>
    <x v="1"/>
  </r>
  <r>
    <s v="14/11/2015-20/11/2015"/>
    <x v="2"/>
    <x v="1"/>
    <x v="7"/>
    <x v="1"/>
    <s v="SAVENA BC      "/>
    <x v="14"/>
    <d v="2015-11-16T00:00:00"/>
    <n v="792"/>
    <n v="59.09"/>
    <n v="46799.280000000006"/>
    <s v="NINGBO, CHINA                                "/>
    <s v="PHONE, ALAN (CK)    "/>
    <n v="153191"/>
    <m/>
    <n v="92829"/>
    <n v="234"/>
    <n v="0"/>
    <n v="15"/>
    <s v="RELEASED FOR SHIPMENT         "/>
    <n v="249"/>
    <x v="2"/>
    <s v="ACT"/>
    <x v="1"/>
  </r>
  <r>
    <s v="14/11/2015-20/11/2015"/>
    <x v="2"/>
    <x v="1"/>
    <x v="7"/>
    <x v="1"/>
    <s v="BLF50-EU       "/>
    <x v="14"/>
    <d v="2015-11-17T00:00:00"/>
    <n v="116"/>
    <n v="147.38"/>
    <n v="17096.079999999998"/>
    <s v="NING BO, CHINA                               "/>
    <s v="SIMON, LILY (CK)    "/>
    <n v="153239"/>
    <m/>
    <n v="92833"/>
    <n v="85.5"/>
    <n v="0"/>
    <n v="15"/>
    <s v="RELEASED FOR SHIPMENT         "/>
    <n v="100.5"/>
    <x v="2"/>
    <s v="ACT"/>
    <x v="1"/>
  </r>
  <r>
    <s v="14/11/2015-20/11/2015"/>
    <x v="2"/>
    <x v="1"/>
    <x v="7"/>
    <x v="1"/>
    <s v="430RCE/B       "/>
    <x v="14"/>
    <d v="2015-11-18T00:00:00"/>
    <n v="345"/>
    <n v="85.17"/>
    <n v="29383.65"/>
    <s v="NINGBO, CHINA                                "/>
    <s v="JOYCE, PHONE (CK)   "/>
    <n v="153278"/>
    <m/>
    <n v="92834"/>
    <n v="160"/>
    <n v="0"/>
    <n v="15"/>
    <s v="RELEASED FOR SHIPMENT         "/>
    <n v="175"/>
    <x v="2"/>
    <s v="ACT"/>
    <x v="1"/>
  </r>
  <r>
    <s v="14/11/2015-20/11/2015"/>
    <x v="2"/>
    <x v="1"/>
    <x v="7"/>
    <x v="1"/>
    <s v="JAZ20N         "/>
    <x v="14"/>
    <d v="2015-11-20T00:00:00"/>
    <n v="416"/>
    <n v="53.8"/>
    <n v="22380.799999999999"/>
    <s v="NINGBO, CHINA                                "/>
    <s v="SIMON, LILY (CK)    "/>
    <n v="153367"/>
    <m/>
    <n v="92836"/>
    <n v="160"/>
    <n v="0"/>
    <n v="15"/>
    <s v="RELEASED FOR SHIPMENT         "/>
    <n v="175"/>
    <x v="2"/>
    <s v="ACT"/>
    <x v="1"/>
  </r>
  <r>
    <s v="21/11/2015-30/11/2015"/>
    <x v="2"/>
    <x v="1"/>
    <x v="7"/>
    <x v="1"/>
    <s v="OFC2000TiB     "/>
    <x v="13"/>
    <d v="2015-11-20T00:00:00"/>
    <n v="1174"/>
    <n v="26.302"/>
    <n v="30878.547999999999"/>
    <s v="CIXI, CHINA                                  "/>
    <s v="ALAN (EM)           "/>
    <n v="153374"/>
    <m/>
    <n v="93037"/>
    <n v="180"/>
    <n v="0"/>
    <n v="17.5"/>
    <s v="RELEASED FOR SHIPMENT         "/>
    <n v="197.5"/>
    <x v="2"/>
    <s v="ACT"/>
    <x v="1"/>
  </r>
  <r>
    <s v="21/11/2015-30/11/2015"/>
    <x v="2"/>
    <x v="1"/>
    <x v="7"/>
    <x v="1"/>
    <s v="OFC1500        "/>
    <x v="13"/>
    <d v="2015-11-20T00:00:00"/>
    <n v="1370"/>
    <n v="20.43"/>
    <n v="27989.1"/>
    <s v="CIXI ,CHINA                                  "/>
    <s v="PHONE (EM)          "/>
    <n v="153375"/>
    <m/>
    <n v="93038"/>
    <n v="180"/>
    <n v="0"/>
    <n v="17.5"/>
    <s v="RELEASED FOR SHIPMENT         "/>
    <n v="197.5"/>
    <x v="2"/>
    <s v="ACT"/>
    <x v="1"/>
  </r>
  <r>
    <s v="21/11/2015-30/11/2015"/>
    <x v="2"/>
    <x v="1"/>
    <x v="7"/>
    <x v="1"/>
    <s v="OFC2000        "/>
    <x v="13"/>
    <d v="2015-11-21T00:00:00"/>
    <n v="1174"/>
    <n v="23.67"/>
    <n v="27788.58"/>
    <s v="CIXI, CHINA                                  "/>
    <s v="ALAN (CK)           "/>
    <n v="153414"/>
    <m/>
    <n v="93039"/>
    <n v="180"/>
    <n v="0"/>
    <n v="35"/>
    <s v="RELEASED FOR SHIPMENT         "/>
    <n v="215"/>
    <x v="2"/>
    <s v="ACT"/>
    <x v="1"/>
  </r>
  <r>
    <s v="21/11/2015-30/11/2015"/>
    <x v="2"/>
    <x v="1"/>
    <x v="7"/>
    <x v="1"/>
    <s v="COR20TSTI      "/>
    <x v="13"/>
    <d v="2015-11-23T00:00:00"/>
    <n v="1008"/>
    <n v="29.46"/>
    <n v="29695.68"/>
    <s v="CIXI, CHINA                                  "/>
    <s v="PHONE (CK)          "/>
    <n v="153442"/>
    <m/>
    <n v="93040"/>
    <n v="180"/>
    <n v="0"/>
    <n v="17.5"/>
    <s v="RELEASED FOR SHIPMENT         "/>
    <n v="197.5"/>
    <x v="2"/>
    <s v="ACT"/>
    <x v="1"/>
  </r>
  <r>
    <s v="21/11/2015-30/11/2015"/>
    <x v="2"/>
    <x v="1"/>
    <x v="7"/>
    <x v="1"/>
    <s v="WRC20          "/>
    <x v="13"/>
    <d v="2015-11-23T00:00:00"/>
    <n v="1144"/>
    <n v="23.45"/>
    <n v="26826.799999999999"/>
    <s v="CIXI, CHINA                                  "/>
    <s v="ALAN (CK)           "/>
    <n v="153443"/>
    <m/>
    <n v="93041"/>
    <n v="180"/>
    <n v="0"/>
    <n v="17.5"/>
    <s v="RELEASED FOR SHIPMENT         "/>
    <n v="197.5"/>
    <x v="2"/>
    <s v="ACT"/>
    <x v="1"/>
  </r>
  <r>
    <s v="21/11/2015-30/11/2015"/>
    <x v="2"/>
    <x v="1"/>
    <x v="7"/>
    <x v="1"/>
    <s v="CDE2TI         "/>
    <x v="13"/>
    <d v="2015-11-24T00:00:00"/>
    <n v="540"/>
    <n v="49.67"/>
    <n v="26821.8"/>
    <s v="NING BO, CHINA                               "/>
    <s v="ALAN (CK)           "/>
    <n v="153482"/>
    <m/>
    <n v="93042"/>
    <n v="180"/>
    <n v="0"/>
    <n v="35"/>
    <s v="RELEASED FOR SHIPMENT         "/>
    <n v="215"/>
    <x v="2"/>
    <s v="ACT"/>
    <x v="1"/>
  </r>
  <r>
    <s v="21/11/2015-30/11/2015"/>
    <x v="2"/>
    <x v="1"/>
    <x v="7"/>
    <x v="1"/>
    <s v="MZT20RC        "/>
    <x v="14"/>
    <d v="2015-11-20T00:00:00"/>
    <n v="68"/>
    <n v="102.28"/>
    <n v="6955.04"/>
    <s v="NINGBO CHINA                                 "/>
    <s v="JOYCE (EM)          "/>
    <n v="153381"/>
    <m/>
    <n v="93043"/>
    <n v="80"/>
    <n v="0"/>
    <n v="15"/>
    <s v="RELEASED FOR SHIPMENT         "/>
    <n v="95"/>
    <x v="2"/>
    <s v="ACT"/>
    <x v="1"/>
  </r>
  <r>
    <s v="21/11/2015-30/11/2015"/>
    <x v="2"/>
    <x v="1"/>
    <x v="7"/>
    <x v="1"/>
    <s v="SKG20BLN       "/>
    <x v="14"/>
    <d v="2015-11-20T00:00:00"/>
    <n v="315"/>
    <n v="99.88"/>
    <n v="31462.199999999997"/>
    <s v="NINGBO, CHINA                                "/>
    <s v="JOYCE SIMON (EM)    "/>
    <n v="153382"/>
    <m/>
    <n v="93044"/>
    <n v="160"/>
    <n v="0"/>
    <n v="15"/>
    <s v="RELEASED FOR SHIPMENT         "/>
    <n v="175"/>
    <x v="2"/>
    <s v="ACT"/>
    <x v="1"/>
  </r>
  <r>
    <s v="21/11/2015-30/11/2015"/>
    <x v="2"/>
    <x v="1"/>
    <x v="7"/>
    <x v="1"/>
    <s v="BFD20N         "/>
    <x v="14"/>
    <d v="2015-11-21T00:00:00"/>
    <n v="568"/>
    <n v="47.83"/>
    <n v="27167.439999999999"/>
    <s v="NINGBO, CHINA                                "/>
    <s v="PHONE, LILY (CK)    "/>
    <n v="153411"/>
    <m/>
    <n v="93045"/>
    <n v="160"/>
    <n v="0"/>
    <n v="15"/>
    <s v="RELEASED FOR SHIPMENT         "/>
    <n v="175"/>
    <x v="2"/>
    <s v="ACT"/>
    <x v="1"/>
  </r>
  <r>
    <s v="21/11/2015-30/11/2015"/>
    <x v="2"/>
    <x v="1"/>
    <x v="7"/>
    <x v="1"/>
    <s v="CHA-MFD20-47526"/>
    <x v="14"/>
    <d v="2015-11-21T00:00:00"/>
    <n v="148"/>
    <n v="110.96"/>
    <n v="16422.079999999998"/>
    <s v="NING BO, CHINA                               "/>
    <s v="JOYCE (CK)          "/>
    <n v="153412"/>
    <m/>
    <n v="93046"/>
    <n v="82.1"/>
    <n v="0"/>
    <n v="15"/>
    <s v="RELEASED FOR SHIPMENT         "/>
    <n v="97.1"/>
    <x v="2"/>
    <s v="ACT"/>
    <x v="1"/>
  </r>
  <r>
    <s v="21/11/2015-30/11/2015"/>
    <x v="2"/>
    <x v="1"/>
    <x v="7"/>
    <x v="1"/>
    <s v="BLF50-UK       "/>
    <x v="14"/>
    <d v="2015-11-21T00:00:00"/>
    <n v="232"/>
    <n v="148.11000000000001"/>
    <n v="34361.520000000004"/>
    <s v="NING BO, CHINA                               "/>
    <s v="PHONE, LILY (CK)    "/>
    <n v="153413"/>
    <m/>
    <n v="93047"/>
    <n v="171.8"/>
    <n v="0"/>
    <n v="15"/>
    <s v="RELEASED FOR SHIPMENT         "/>
    <n v="186.8"/>
    <x v="2"/>
    <s v="ACT"/>
    <x v="1"/>
  </r>
  <r>
    <s v="21/11/2015-30/11/2015"/>
    <x v="2"/>
    <x v="1"/>
    <x v="7"/>
    <x v="1"/>
    <s v="RIT20          "/>
    <x v="14"/>
    <d v="2015-11-24T00:00:00"/>
    <n v="1050"/>
    <n v="45.99"/>
    <n v="48289.5"/>
    <s v="NING BO, CHINA                               "/>
    <s v="PHONE, LILY (CK)    "/>
    <n v="153483"/>
    <m/>
    <n v="93049"/>
    <n v="241"/>
    <n v="0"/>
    <n v="15"/>
    <s v="RELEASED FOR SHIPMENT         "/>
    <n v="256"/>
    <x v="2"/>
    <s v="ACT"/>
    <x v="1"/>
  </r>
  <r>
    <s v="21/11/2015-30/11/2015"/>
    <x v="2"/>
    <x v="1"/>
    <x v="7"/>
    <x v="1"/>
    <s v="LEE20          "/>
    <x v="14"/>
    <d v="2015-11-24T00:00:00"/>
    <n v="314"/>
    <n v="48.67"/>
    <n v="15282.380000000001"/>
    <s v="NING BO, CHINA                               "/>
    <s v="SIMON, LILY (CK)    "/>
    <n v="153484"/>
    <m/>
    <n v="93050"/>
    <n v="160"/>
    <n v="0"/>
    <n v="15"/>
    <s v="RELEASED FOR SHIPMENT         "/>
    <n v="175"/>
    <x v="2"/>
    <s v="ACT"/>
    <x v="1"/>
  </r>
  <r>
    <s v="21/11/2015-30/11/2015"/>
    <x v="2"/>
    <x v="1"/>
    <x v="7"/>
    <x v="1"/>
    <s v="CUB20 (202123) "/>
    <x v="14"/>
    <d v="2015-11-25T00:00:00"/>
    <n v="250"/>
    <n v="46.29"/>
    <n v="11572.5"/>
    <s v="NING BO, CHINA                               "/>
    <s v="SIMON, ALAN (CK)    "/>
    <n v="153513"/>
    <m/>
    <n v="93051"/>
    <n v="80"/>
    <n v="0"/>
    <n v="15"/>
    <s v="RELEASED FOR SHIPMENT         "/>
    <n v="95"/>
    <x v="2"/>
    <s v="ACT"/>
    <x v="1"/>
  </r>
  <r>
    <s v="21/11/2015-30/11/2015"/>
    <x v="2"/>
    <x v="1"/>
    <x v="7"/>
    <x v="1"/>
    <s v="DF2608-EU      "/>
    <x v="14"/>
    <d v="2015-11-25T00:00:00"/>
    <n v="240"/>
    <n v="93.3"/>
    <n v="22392"/>
    <s v="NING BO, CHINA                               "/>
    <s v="JOYCE, ALAN (CK)    "/>
    <n v="153514"/>
    <m/>
    <n v="93052"/>
    <n v="112"/>
    <n v="0"/>
    <n v="15"/>
    <s v="RELEASED FOR SHIPMENT         "/>
    <n v="127"/>
    <x v="2"/>
    <s v="ACT"/>
    <x v="1"/>
  </r>
  <r>
    <s v="21/11/2015-30/11/2015"/>
    <x v="2"/>
    <x v="1"/>
    <x v="7"/>
    <x v="1"/>
    <s v="CLOVA-B        "/>
    <x v="14"/>
    <d v="2015-11-26T00:00:00"/>
    <n v="121"/>
    <n v="82.61"/>
    <n v="9995.81"/>
    <s v="NINGBO, CHINA                                "/>
    <s v="SIMON, ELLA (CK)    "/>
    <n v="153561"/>
    <m/>
    <n v="93053"/>
    <n v="80"/>
    <n v="0"/>
    <n v="15"/>
    <s v="ACCEPTED BY BUYER             "/>
    <n v="95"/>
    <x v="2"/>
    <s v="ACT"/>
    <x v="1"/>
  </r>
  <r>
    <s v="21/11/2015-30/11/2015"/>
    <x v="2"/>
    <x v="1"/>
    <x v="7"/>
    <x v="1"/>
    <s v="CUB20 (120229) "/>
    <x v="14"/>
    <d v="2015-11-26T00:00:00"/>
    <n v="150"/>
    <n v="44.33"/>
    <n v="6649.5"/>
    <s v="NINGBO, CHINA                                "/>
    <s v="JOYCE, SIMON (CK)   "/>
    <n v="153562"/>
    <m/>
    <n v="93054"/>
    <n v="80"/>
    <n v="0"/>
    <n v="15"/>
    <s v="RELEASED FOR SHIPMENT         "/>
    <n v="95"/>
    <x v="2"/>
    <s v="ACT"/>
    <x v="1"/>
  </r>
  <r>
    <s v="21/11/2015-30/11/2015"/>
    <x v="2"/>
    <x v="1"/>
    <x v="7"/>
    <x v="1"/>
    <s v="DF3220-EU      "/>
    <x v="14"/>
    <d v="2015-11-27T00:00:00"/>
    <n v="68"/>
    <n v="161.77000000000001"/>
    <n v="11000.36"/>
    <s v="NINGBO, CHINA                                "/>
    <s v="JOYCE, ERIC (CK)    "/>
    <n v="153600"/>
    <m/>
    <n v="93055"/>
    <n v="80"/>
    <n v="0"/>
    <n v="15"/>
    <s v="RELEASED FOR SHIPMENT         "/>
    <n v="95"/>
    <x v="2"/>
    <s v="ACT"/>
    <x v="1"/>
  </r>
  <r>
    <s v="21/11/2015-30/11/2015"/>
    <x v="2"/>
    <x v="1"/>
    <x v="7"/>
    <x v="1"/>
    <s v="RTOPSTVSUR     "/>
    <x v="14"/>
    <d v="2015-11-27T00:00:00"/>
    <n v="384"/>
    <n v="58.12"/>
    <n v="22318.079999999998"/>
    <s v="NINGBO, CHINA                                "/>
    <s v="JOYCE, ALAN (CK)    "/>
    <n v="153601"/>
    <m/>
    <n v="93056"/>
    <n v="160"/>
    <n v="0"/>
    <n v="15"/>
    <s v="RELEASED FOR SHIPMENT         "/>
    <n v="175"/>
    <x v="2"/>
    <s v="ACT"/>
    <x v="1"/>
  </r>
  <r>
    <s v="21/11/2015-30/11/2015"/>
    <x v="2"/>
    <x v="1"/>
    <x v="7"/>
    <x v="1"/>
    <s v="CHV20N (046383)"/>
    <x v="14"/>
    <d v="2015-11-27T00:00:00"/>
    <n v="315"/>
    <n v="106.23"/>
    <n v="33462.450000000004"/>
    <s v="NINGBO, CHINA                                "/>
    <s v="LILY, ALAN (CK)     "/>
    <n v="153602"/>
    <m/>
    <n v="93057"/>
    <n v="167.5"/>
    <n v="0"/>
    <n v="15"/>
    <s v="REJECTED FOR SHIPMENT         "/>
    <n v="182.5"/>
    <x v="2"/>
    <s v="ACT"/>
    <x v="1"/>
  </r>
  <r>
    <s v="21/11/2015-30/11/2015"/>
    <x v="2"/>
    <x v="1"/>
    <x v="7"/>
    <x v="1"/>
    <s v="SECO CLASSIC II"/>
    <x v="14"/>
    <d v="2015-11-28T00:00:00"/>
    <n v="648"/>
    <n v="77.900000000000006"/>
    <n v="50479.200000000004"/>
    <s v="NING BO, CHINA                               "/>
    <s v="ELLA, ALAN (CK)     "/>
    <n v="153628"/>
    <m/>
    <n v="93058"/>
    <n v="252.4"/>
    <n v="0"/>
    <n v="15"/>
    <s v="RELEASED FOR SHIPMENT         "/>
    <n v="267.39999999999998"/>
    <x v="2"/>
    <s v="ACT"/>
    <x v="1"/>
  </r>
  <r>
    <s v="21/11/2015-30/11/2015"/>
    <x v="2"/>
    <x v="1"/>
    <x v="7"/>
    <x v="1"/>
    <s v="DKT20          "/>
    <x v="14"/>
    <d v="2015-11-30T00:00:00"/>
    <n v="792"/>
    <n v="55.52"/>
    <n v="43971.840000000004"/>
    <s v="NINGBO, CHINA                                "/>
    <s v="PHONE, SIMON (CK)   "/>
    <n v="153645"/>
    <m/>
    <n v="93059"/>
    <n v="219.9"/>
    <n v="0"/>
    <n v="15"/>
    <s v="REJECTED FOR SHIPMENT         "/>
    <n v="234.9"/>
    <x v="2"/>
    <s v="ACT"/>
    <x v="1"/>
  </r>
  <r>
    <s v="01/11/2015-06/11/2015"/>
    <x v="28"/>
    <x v="1"/>
    <x v="7"/>
    <x v="1"/>
    <s v="BDW60FE1W      "/>
    <x v="34"/>
    <d v="2015-11-03T00:00:00"/>
    <n v="540"/>
    <n v="133"/>
    <n v="71820"/>
    <s v="ZHONGSHAN, CHINA                             "/>
    <s v="CONNIE,JOEY (EM)    "/>
    <n v="152856"/>
    <m/>
    <n v="92565"/>
    <n v="359.1"/>
    <n v="0"/>
    <n v="35"/>
    <s v="RELEASED FOR SHIPMENT         "/>
    <n v="394.1"/>
    <x v="1"/>
    <s v="ACT"/>
    <x v="1"/>
  </r>
  <r>
    <s v="07/11/2015-13/11/2015"/>
    <x v="28"/>
    <x v="1"/>
    <x v="7"/>
    <x v="1"/>
    <s v="DC10RC (GDNZ)  "/>
    <x v="15"/>
    <d v="2015-11-10T00:00:00"/>
    <n v="301"/>
    <n v="149"/>
    <n v="44849"/>
    <s v="ZHONGSHAN CHINA                              "/>
    <s v="LOUISA RICA (EM)    "/>
    <n v="153027"/>
    <m/>
    <n v="92632"/>
    <n v="224.25"/>
    <n v="0"/>
    <n v="25"/>
    <s v="RELEASED FOR SHIPMENT         "/>
    <n v="249.25"/>
    <x v="1"/>
    <s v="ACT"/>
    <x v="1"/>
  </r>
  <r>
    <s v="07/11/2015-13/11/2015"/>
    <x v="28"/>
    <x v="1"/>
    <x v="7"/>
    <x v="1"/>
    <s v="DC12RC (GDNZ)  "/>
    <x v="15"/>
    <d v="2015-11-10T00:00:00"/>
    <n v="90"/>
    <n v="191.5"/>
    <n v="17235"/>
    <s v="ZHONGSHAN CHINA                              "/>
    <s v="LOUISA, RICA (EM)   "/>
    <n v="153028"/>
    <m/>
    <n v="92633"/>
    <n v="100"/>
    <n v="0"/>
    <n v="25"/>
    <s v="RELEASED FOR SHIPMENT         "/>
    <n v="125"/>
    <x v="1"/>
    <s v="ACT"/>
    <x v="1"/>
  </r>
  <r>
    <s v="07/11/2015-13/11/2015"/>
    <x v="28"/>
    <x v="1"/>
    <x v="7"/>
    <x v="1"/>
    <s v="BDW60IC        "/>
    <x v="19"/>
    <d v="2015-11-09T00:00:00"/>
    <n v="162"/>
    <n v="171"/>
    <n v="27702"/>
    <s v="SHUNDE, CHINA                                "/>
    <s v="LUCY ANNIE (EM)     "/>
    <n v="152998"/>
    <m/>
    <n v="92634"/>
    <n v="200"/>
    <n v="0"/>
    <n v="35"/>
    <s v="RELEASED FOR SHIPMENT         "/>
    <n v="235"/>
    <x v="1"/>
    <s v="ACT"/>
    <x v="1"/>
  </r>
  <r>
    <s v="01/11/2015-06/11/2015"/>
    <x v="1"/>
    <x v="1"/>
    <x v="7"/>
    <x v="1"/>
    <s v="BC6097STLED    "/>
    <x v="55"/>
    <d v="2015-11-03T00:00:00"/>
    <n v="72"/>
    <n v="174.2"/>
    <n v="12542.4"/>
    <s v="GUANGZHOU, CHINA                             "/>
    <s v="PAUL ANN (EM)       "/>
    <n v="152857"/>
    <m/>
    <n v="92571"/>
    <n v="200"/>
    <n v="0"/>
    <n v="90"/>
    <s v="RELEASED FOR SHIPMENT         "/>
    <n v="290"/>
    <x v="1"/>
    <s v="ACT"/>
    <x v="1"/>
  </r>
  <r>
    <s v="07/11/2015-13/11/2015"/>
    <x v="1"/>
    <x v="2"/>
    <x v="7"/>
    <x v="1"/>
    <s v="BC6097STLED    "/>
    <x v="55"/>
    <d v="2015-11-07T00:00:00"/>
    <n v="105"/>
    <n v="0"/>
    <n v="0"/>
    <s v="GUANGZHOU CHINA                              "/>
    <s v="JASON (EM)          "/>
    <n v="152983"/>
    <m/>
    <n v="92646"/>
    <n v="200"/>
    <n v="0"/>
    <n v="90"/>
    <s v="REPORT OF SURVEY              "/>
    <n v="290"/>
    <x v="1"/>
    <s v="ACT"/>
    <x v="1"/>
  </r>
  <r>
    <s v="14/11/2015-20/11/2015"/>
    <x v="1"/>
    <x v="1"/>
    <x v="7"/>
    <x v="1"/>
    <s v="HEA704         "/>
    <x v="11"/>
    <d v="2015-11-19T00:00:00"/>
    <n v="15"/>
    <n v="386"/>
    <n v="5790"/>
    <s v="QINGDAO, CHINA                               "/>
    <s v="ANDY (CK)           "/>
    <n v="153331"/>
    <m/>
    <n v="92811"/>
    <n v="50"/>
    <n v="12"/>
    <n v="5"/>
    <s v="REJECTED FOR SHIPMENT         "/>
    <n v="67"/>
    <x v="1"/>
    <s v="ACT"/>
    <x v="1"/>
  </r>
  <r>
    <s v="14/11/2015-20/11/2015"/>
    <x v="1"/>
    <x v="1"/>
    <x v="7"/>
    <x v="1"/>
    <s v="BRS400W        "/>
    <x v="11"/>
    <d v="2015-11-19T00:00:00"/>
    <n v="15"/>
    <n v="386"/>
    <n v="5790"/>
    <s v="QINGDAO, CHINA                               "/>
    <s v="ANDY (CK)           "/>
    <n v="153332"/>
    <m/>
    <n v="92812"/>
    <n v="50"/>
    <n v="12"/>
    <n v="5"/>
    <s v="RELEASED FOR SHIPMENT         "/>
    <n v="67"/>
    <x v="1"/>
    <s v="ACT"/>
    <x v="1"/>
  </r>
  <r>
    <s v="14/11/2015-20/11/2015"/>
    <x v="1"/>
    <x v="1"/>
    <x v="7"/>
    <x v="1"/>
    <s v="BFS200W        "/>
    <x v="11"/>
    <d v="2015-11-19T00:00:00"/>
    <n v="10"/>
    <n v="218"/>
    <n v="2180"/>
    <s v="QINGDAO, CHINA                               "/>
    <s v="ANDY (CK)           "/>
    <n v="153334"/>
    <m/>
    <n v="92813"/>
    <n v="50"/>
    <n v="12"/>
    <n v="5"/>
    <s v="RELEASED FOR SHIPMENT         "/>
    <n v="67"/>
    <x v="1"/>
    <s v="ACT"/>
    <x v="1"/>
  </r>
  <r>
    <s v="14/11/2015-20/11/2015"/>
    <x v="1"/>
    <x v="1"/>
    <x v="7"/>
    <x v="1"/>
    <s v="BFS200ST       "/>
    <x v="11"/>
    <d v="2015-11-19T00:00:00"/>
    <n v="15"/>
    <n v="251"/>
    <n v="3765"/>
    <s v="QINGDAO, CHINA                               "/>
    <s v="ANDY (CK)           "/>
    <n v="153335"/>
    <m/>
    <n v="92814"/>
    <n v="50"/>
    <n v="12"/>
    <n v="5"/>
    <s v="RELEASED FOR SHIPMENT         "/>
    <n v="67"/>
    <x v="1"/>
    <s v="ACT"/>
    <x v="1"/>
  </r>
  <r>
    <s v="21/11/2015-30/11/2015"/>
    <x v="1"/>
    <x v="1"/>
    <x v="7"/>
    <x v="1"/>
    <s v="HEA701         "/>
    <x v="11"/>
    <d v="2015-11-20T00:00:00"/>
    <n v="15"/>
    <n v="249"/>
    <n v="3735"/>
    <s v="QINGDAO, CHINA                               "/>
    <s v="ANDY (EM)           "/>
    <n v="153387"/>
    <m/>
    <n v="93025"/>
    <n v="50"/>
    <n v="12"/>
    <n v="5"/>
    <s v="RELEASED FOR SHIPMENT         "/>
    <n v="67"/>
    <x v="1"/>
    <s v="ACT"/>
    <x v="1"/>
  </r>
  <r>
    <s v="21/11/2015-30/11/2015"/>
    <x v="1"/>
    <x v="1"/>
    <x v="7"/>
    <x v="1"/>
    <s v="HEA700         "/>
    <x v="11"/>
    <d v="2015-11-20T00:00:00"/>
    <n v="10"/>
    <n v="215"/>
    <n v="2150"/>
    <s v="QINGDAO CHINA                                "/>
    <s v="ANDY (EM)           "/>
    <n v="153388"/>
    <m/>
    <n v="93026"/>
    <n v="50"/>
    <n v="12"/>
    <n v="5"/>
    <s v="RELEASED FOR SHIPMENT         "/>
    <n v="67"/>
    <x v="1"/>
    <s v="ACT"/>
    <x v="1"/>
  </r>
  <r>
    <s v="21/11/2015-30/11/2015"/>
    <x v="1"/>
    <x v="1"/>
    <x v="7"/>
    <x v="1"/>
    <s v="BRS600W        "/>
    <x v="11"/>
    <d v="2015-11-20T00:00:00"/>
    <n v="10"/>
    <n v="449"/>
    <n v="4490"/>
    <s v="QINGDAO CHINA                                "/>
    <s v="ANDY (EM)           "/>
    <n v="153389"/>
    <m/>
    <n v="93027"/>
    <n v="50"/>
    <n v="12"/>
    <n v="5"/>
    <s v="RELEASED FOR SHIPMENT         "/>
    <n v="67"/>
    <x v="1"/>
    <s v="ACT"/>
    <x v="1"/>
  </r>
  <r>
    <s v="21/11/2015-30/11/2015"/>
    <x v="1"/>
    <x v="1"/>
    <x v="7"/>
    <x v="1"/>
    <s v="CFS200ST       "/>
    <x v="11"/>
    <d v="2015-11-20T00:00:00"/>
    <n v="15"/>
    <n v="265"/>
    <n v="3975"/>
    <s v="QINGDAO CHINA                                "/>
    <s v="ANDY (EM)           "/>
    <n v="153391"/>
    <m/>
    <n v="93028"/>
    <n v="50"/>
    <n v="12"/>
    <n v="5"/>
    <s v="RELEASED FOR SHIPMENT         "/>
    <n v="67"/>
    <x v="1"/>
    <s v="ACT"/>
    <x v="1"/>
  </r>
  <r>
    <s v="21/11/2015-30/11/2015"/>
    <x v="1"/>
    <x v="1"/>
    <x v="7"/>
    <x v="1"/>
    <s v="CRS400ST       "/>
    <x v="11"/>
    <d v="2015-11-21T00:00:00"/>
    <n v="15"/>
    <n v="453"/>
    <n v="6795"/>
    <s v="QING DAO, CHINA                              "/>
    <s v="ANDY (CK)           "/>
    <n v="153406"/>
    <m/>
    <n v="93029"/>
    <n v="50"/>
    <n v="12"/>
    <n v="5"/>
    <s v="RELEASED FOR SHIPMENT         "/>
    <n v="67"/>
    <x v="1"/>
    <s v="ACT"/>
    <x v="1"/>
  </r>
  <r>
    <s v="21/11/2015-30/11/2015"/>
    <x v="1"/>
    <x v="1"/>
    <x v="7"/>
    <x v="1"/>
    <s v="BRS200ST       "/>
    <x v="11"/>
    <d v="2015-11-21T00:00:00"/>
    <n v="41"/>
    <n v="249"/>
    <n v="10209"/>
    <s v="QING DAO, CHINA                              "/>
    <s v="ANDY (CK)           "/>
    <n v="153408"/>
    <m/>
    <n v="93030"/>
    <n v="50"/>
    <n v="12"/>
    <n v="5"/>
    <s v="RELEASED FOR SHIPMENT         "/>
    <n v="67"/>
    <x v="1"/>
    <s v="ACT"/>
    <x v="1"/>
  </r>
  <r>
    <s v="21/11/2015-30/11/2015"/>
    <x v="1"/>
    <x v="1"/>
    <x v="7"/>
    <x v="1"/>
    <s v="BRS200W        "/>
    <x v="11"/>
    <d v="2015-11-21T00:00:00"/>
    <n v="20"/>
    <n v="215"/>
    <n v="4300"/>
    <s v="QING DAO, CHINA                              "/>
    <s v="ANDY (CK)           "/>
    <n v="153409"/>
    <m/>
    <n v="93031"/>
    <n v="50"/>
    <n v="12"/>
    <n v="5"/>
    <s v="RELEASED FOR SHIPMENT         "/>
    <n v="67"/>
    <x v="1"/>
    <s v="ACT"/>
    <x v="1"/>
  </r>
  <r>
    <s v="21/11/2015-30/11/2015"/>
    <x v="1"/>
    <x v="1"/>
    <x v="7"/>
    <x v="1"/>
    <s v="BFS600W        "/>
    <x v="11"/>
    <d v="2015-11-21T00:00:00"/>
    <n v="15"/>
    <n v="499"/>
    <n v="7485"/>
    <s v="QING DAO, CHINA                              "/>
    <s v="ANDY (CK)           "/>
    <n v="153410"/>
    <m/>
    <n v="93032"/>
    <n v="50"/>
    <n v="12"/>
    <n v="5"/>
    <s v="RELEASED FOR SHIPMENT         "/>
    <n v="67"/>
    <x v="1"/>
    <s v="ACT"/>
    <x v="1"/>
  </r>
  <r>
    <s v="21/11/2015-30/11/2015"/>
    <x v="1"/>
    <x v="1"/>
    <x v="7"/>
    <x v="1"/>
    <s v="HEA708         "/>
    <x v="11"/>
    <d v="2015-11-22T00:00:00"/>
    <n v="15"/>
    <n v="585"/>
    <n v="8775"/>
    <s v="QINGDAO, CHINA                               "/>
    <s v="ANDY (CK)           "/>
    <n v="153407"/>
    <m/>
    <n v="93033"/>
    <n v="200"/>
    <n v="45"/>
    <n v="20"/>
    <s v="RELEASED FOR SHIPMENT         "/>
    <n v="265"/>
    <x v="1"/>
    <s v="ACT"/>
    <x v="1"/>
  </r>
  <r>
    <s v="21/11/2015-30/11/2015"/>
    <x v="1"/>
    <x v="2"/>
    <x v="7"/>
    <x v="1"/>
    <s v="BRS600W        "/>
    <x v="11"/>
    <d v="2015-11-23T00:00:00"/>
    <n v="40"/>
    <n v="0"/>
    <n v="0"/>
    <s v="QING DAO, CHINA                              "/>
    <s v="ANDY (CK)           "/>
    <n v="153444"/>
    <m/>
    <n v="93034"/>
    <n v="200"/>
    <n v="45"/>
    <n v="20"/>
    <s v="REPORT OF SURVEY              "/>
    <n v="265"/>
    <x v="1"/>
    <s v="ACT"/>
    <x v="1"/>
  </r>
  <r>
    <s v="21/11/2015-30/11/2015"/>
    <x v="1"/>
    <x v="2"/>
    <x v="7"/>
    <x v="1"/>
    <s v="BRS200ST       "/>
    <x v="11"/>
    <d v="2015-11-24T00:00:00"/>
    <n v="63"/>
    <n v="0"/>
    <n v="0"/>
    <s v="QING DAO, CHINA                              "/>
    <s v="ANDY (CK)           "/>
    <n v="153478"/>
    <m/>
    <n v="93035"/>
    <n v="200"/>
    <n v="45"/>
    <n v="20"/>
    <s v="REPORT OF SURVEY              "/>
    <n v="265"/>
    <x v="1"/>
    <s v="ACT"/>
    <x v="1"/>
  </r>
  <r>
    <s v="14/11/2015-20/11/2015"/>
    <x v="9"/>
    <x v="1"/>
    <x v="7"/>
    <x v="1"/>
    <s v="XPE250         "/>
    <x v="64"/>
    <d v="2015-11-18T00:00:00"/>
    <n v="960"/>
    <n v="7.4"/>
    <n v="7104"/>
    <s v="ZHEJIANG CHINA                               "/>
    <s v="PERRY RONNIE (EM)   "/>
    <n v="153299"/>
    <m/>
    <n v="92797"/>
    <n v="200"/>
    <n v="0"/>
    <n v="25"/>
    <s v="PENDING BUYER'S DECISION      "/>
    <n v="225"/>
    <x v="1"/>
    <s v="ACT"/>
    <x v="1"/>
  </r>
  <r>
    <s v="14/11/2015-20/11/2015"/>
    <x v="9"/>
    <x v="1"/>
    <x v="7"/>
    <x v="1"/>
    <s v="XPE200         "/>
    <x v="64"/>
    <d v="2015-11-18T00:00:00"/>
    <n v="704"/>
    <n v="6.9"/>
    <n v="4857.6000000000004"/>
    <s v="ZHEJIANG, CHINA                              "/>
    <s v="PERRY, RONNIE (EM)  "/>
    <n v="153300"/>
    <m/>
    <n v="92798"/>
    <n v="200"/>
    <n v="0"/>
    <n v="25"/>
    <s v="RELEASED FOR SHIPMENT         "/>
    <n v="225"/>
    <x v="1"/>
    <s v="ACT"/>
    <x v="1"/>
  </r>
  <r>
    <s v="01/12/2015-04/12/2015"/>
    <x v="11"/>
    <x v="1"/>
    <x v="8"/>
    <x v="0"/>
    <s v="46722          "/>
    <x v="70"/>
    <d v="2015-12-03T00:00:00"/>
    <n v="1494"/>
    <n v="36"/>
    <n v="53784"/>
    <s v="ZHONGSHAN, CHINA                             "/>
    <s v="LOUISA, JOEY (EM)   "/>
    <n v="153756"/>
    <m/>
    <n v="93182"/>
    <n v="268.89999999999998"/>
    <n v="0"/>
    <n v="35"/>
    <s v="RELEASED FOR SHIPMENT         "/>
    <n v="303.89999999999998"/>
    <x v="1"/>
    <s v="ACT"/>
    <x v="0"/>
  </r>
  <r>
    <s v="05/12/2015-11/12/2015"/>
    <x v="11"/>
    <x v="1"/>
    <x v="8"/>
    <x v="0"/>
    <s v="46724          "/>
    <x v="70"/>
    <d v="2015-12-04T00:00:00"/>
    <n v="1404"/>
    <n v="35.700000000000003"/>
    <n v="50122.8"/>
    <s v="ZHONGSHAN, CHINA                             "/>
    <s v="EVA,SALLY (EM)      "/>
    <n v="153794"/>
    <m/>
    <n v="93258"/>
    <n v="250.6"/>
    <n v="0"/>
    <n v="35"/>
    <s v="PENDING BUYER'S DECISION      "/>
    <n v="285.60000000000002"/>
    <x v="1"/>
    <s v="ACT"/>
    <x v="0"/>
  </r>
  <r>
    <s v="05/12/2015-11/12/2015"/>
    <x v="11"/>
    <x v="1"/>
    <x v="8"/>
    <x v="0"/>
    <s v="46721          "/>
    <x v="70"/>
    <d v="2015-12-05T00:00:00"/>
    <n v="489"/>
    <n v="40.799999999999997"/>
    <n v="19951.199999999997"/>
    <s v="ZHONGSHAN, CHINA                             "/>
    <s v="SALLY,JULIE (EM)    "/>
    <n v="153827"/>
    <m/>
    <n v="93259"/>
    <n v="150"/>
    <n v="0"/>
    <n v="17.5"/>
    <s v="RELEASED FOR SHIPMENT         "/>
    <n v="167.5"/>
    <x v="1"/>
    <s v="ACT"/>
    <x v="0"/>
  </r>
  <r>
    <s v="05/12/2015-11/12/2015"/>
    <x v="11"/>
    <x v="1"/>
    <x v="8"/>
    <x v="0"/>
    <s v="46726          "/>
    <x v="70"/>
    <d v="2015-12-05T00:00:00"/>
    <n v="639"/>
    <n v="40.799999999999997"/>
    <n v="26071.199999999997"/>
    <s v="SHUNDE CHINA                                 "/>
    <s v="TINA, EVA (EM)      "/>
    <n v="153828"/>
    <m/>
    <n v="93260"/>
    <n v="150"/>
    <n v="0"/>
    <n v="17.5"/>
    <s v="RELEASED FOR SHIPMENT         "/>
    <n v="167.5"/>
    <x v="1"/>
    <s v="ACT"/>
    <x v="0"/>
  </r>
  <r>
    <s v="05/12/2015-11/12/2015"/>
    <x v="11"/>
    <x v="1"/>
    <x v="8"/>
    <x v="0"/>
    <s v="45041 (DIMPCO) "/>
    <x v="43"/>
    <d v="2015-12-11T00:00:00"/>
    <n v="1530"/>
    <n v="24.1"/>
    <n v="36873"/>
    <s v="SHEN ZHEN, CHINA                             "/>
    <s v="APPLE, ZITA (CK)    "/>
    <n v="154010"/>
    <m/>
    <n v="93261"/>
    <n v="184.4"/>
    <n v="0"/>
    <n v="45"/>
    <s v="RELEASED FOR SHIPMENT         "/>
    <n v="229.4"/>
    <x v="1"/>
    <s v="ACT"/>
    <x v="0"/>
  </r>
  <r>
    <s v="05/12/2015-11/12/2015"/>
    <x v="11"/>
    <x v="1"/>
    <x v="8"/>
    <x v="0"/>
    <s v="BR113WH        "/>
    <x v="17"/>
    <d v="2015-12-10T00:00:00"/>
    <n v="236"/>
    <n v="82.6"/>
    <n v="19493.599999999999"/>
    <s v="HE FEI, CHINA                                "/>
    <s v="JERRY (CK)          "/>
    <n v="153972"/>
    <m/>
    <n v="93262"/>
    <n v="150"/>
    <n v="0"/>
    <n v="25"/>
    <s v="RELEASED FOR SHIPMENT         "/>
    <n v="175"/>
    <x v="1"/>
    <s v="ACT"/>
    <x v="0"/>
  </r>
  <r>
    <s v="12/12/2015-18/12/2015"/>
    <x v="11"/>
    <x v="1"/>
    <x v="8"/>
    <x v="0"/>
    <s v="BFZ87WH        "/>
    <x v="17"/>
    <d v="2015-12-15T00:00:00"/>
    <n v="118"/>
    <n v="88.8"/>
    <n v="10478.4"/>
    <s v="HEFEI, CHINA                                 "/>
    <s v="CORY (EM)           "/>
    <n v="154182"/>
    <m/>
    <n v="93366"/>
    <n v="150"/>
    <n v="0"/>
    <n v="25"/>
    <s v="RELEASED FOR SHIPMENT         "/>
    <n v="175"/>
    <x v="1"/>
    <s v="ACT"/>
    <x v="0"/>
  </r>
  <r>
    <s v="12/12/2015-18/12/2015"/>
    <x v="11"/>
    <x v="1"/>
    <x v="8"/>
    <x v="0"/>
    <s v="NC295          "/>
    <x v="17"/>
    <d v="2015-12-16T00:00:00"/>
    <n v="98"/>
    <n v="139.69999999999999"/>
    <n v="13690.599999999999"/>
    <s v="HEFEI, CHINA                                 "/>
    <s v="CORY (CK)           "/>
    <n v="154207"/>
    <m/>
    <n v="93367"/>
    <n v="150"/>
    <n v="0"/>
    <n v="25"/>
    <s v="RELEASED FOR SHIPMENT         "/>
    <n v="175"/>
    <x v="1"/>
    <s v="ACT"/>
    <x v="0"/>
  </r>
  <r>
    <s v="12/12/2015-18/12/2015"/>
    <x v="11"/>
    <x v="1"/>
    <x v="8"/>
    <x v="0"/>
    <s v="BL134WH        "/>
    <x v="17"/>
    <d v="2015-12-17T00:00:00"/>
    <n v="118"/>
    <n v="78.7"/>
    <n v="9286.6"/>
    <s v="HEFEI, CHINA                                 "/>
    <s v="CORY (CK)           "/>
    <n v="154258"/>
    <m/>
    <n v="93368"/>
    <n v="150"/>
    <n v="0"/>
    <n v="25"/>
    <s v="RELEASED FOR SHIPMENT         "/>
    <n v="175"/>
    <x v="1"/>
    <s v="ACT"/>
    <x v="0"/>
  </r>
  <r>
    <s v="19/12/2015-25/12/2015"/>
    <x v="11"/>
    <x v="1"/>
    <x v="8"/>
    <x v="0"/>
    <s v="70091          "/>
    <x v="71"/>
    <d v="2015-12-21T00:00:00"/>
    <n v="1468"/>
    <n v="30.25"/>
    <n v="44407"/>
    <s v="SUZHOU, CHINA                                "/>
    <s v="ERIC (EM)           "/>
    <n v="154403"/>
    <m/>
    <n v="93534"/>
    <n v="222"/>
    <n v="0"/>
    <n v="40"/>
    <s v="RELEASED FOR SHIPMENT         "/>
    <n v="262"/>
    <x v="1"/>
    <s v="ACT"/>
    <x v="0"/>
  </r>
  <r>
    <s v="19/12/2015-25/12/2015"/>
    <x v="11"/>
    <x v="1"/>
    <x v="8"/>
    <x v="0"/>
    <s v="BCF200         "/>
    <x v="17"/>
    <d v="2015-12-22T00:00:00"/>
    <n v="144"/>
    <n v="107.6"/>
    <n v="15494.4"/>
    <s v="HEFEI, CHINA                                 "/>
    <s v="CORY (EM)           "/>
    <n v="154454"/>
    <m/>
    <n v="93535"/>
    <n v="150"/>
    <n v="0"/>
    <n v="25"/>
    <s v="RELEASED FOR SHIPMENT         "/>
    <n v="175"/>
    <x v="1"/>
    <s v="ACT"/>
    <x v="0"/>
  </r>
  <r>
    <s v="19/12/2015-25/12/2015"/>
    <x v="11"/>
    <x v="1"/>
    <x v="8"/>
    <x v="0"/>
    <s v="BID1461        "/>
    <x v="72"/>
    <d v="2015-12-18T00:00:00"/>
    <n v="162"/>
    <n v="159"/>
    <n v="25758"/>
    <s v="SHUNDE, CHINA                                "/>
    <s v="PAUL (EM)           "/>
    <n v="154310"/>
    <m/>
    <n v="93623"/>
    <n v="150"/>
    <n v="0"/>
    <n v="35"/>
    <s v="RELEASED FOR SHIPMENT         "/>
    <n v="185"/>
    <x v="1"/>
    <s v="ACT"/>
    <x v="0"/>
  </r>
  <r>
    <s v="26/12/2015-31/12/2015"/>
    <x v="11"/>
    <x v="1"/>
    <x v="8"/>
    <x v="0"/>
    <s v="BCF100         "/>
    <x v="17"/>
    <d v="2015-12-25T00:00:00"/>
    <n v="245"/>
    <n v="80.2"/>
    <n v="19649"/>
    <s v="HE FEI, CHINA                                "/>
    <s v="JERRY (MY)          "/>
    <n v="154640"/>
    <m/>
    <n v="93754"/>
    <n v="150"/>
    <n v="0"/>
    <n v="25"/>
    <s v="RELEASED FOR SHIPMENT         "/>
    <n v="175"/>
    <x v="1"/>
    <s v="ACT"/>
    <x v="0"/>
  </r>
  <r>
    <s v="01/12/2015-04/12/2015"/>
    <x v="10"/>
    <x v="1"/>
    <x v="8"/>
    <x v="0"/>
    <s v="EUH10B84CT     "/>
    <x v="73"/>
    <d v="2015-12-01T00:00:00"/>
    <n v="100"/>
    <n v="159.88999999999999"/>
    <n v="15988.999999999998"/>
    <s v="SHENZHEN, CHINA                              "/>
    <s v="CELIA, BETTY (EM)   "/>
    <n v="153712"/>
    <m/>
    <n v="93203"/>
    <n v="79.95"/>
    <n v="0"/>
    <n v="22.5"/>
    <s v="RELEASED FOR SHIPMENT         "/>
    <n v="102.45"/>
    <x v="2"/>
    <s v="ACT"/>
    <x v="0"/>
  </r>
  <r>
    <s v="01/12/2015-04/12/2015"/>
    <x v="10"/>
    <x v="1"/>
    <x v="8"/>
    <x v="0"/>
    <s v="RKHA20D31W     "/>
    <x v="73"/>
    <d v="2015-12-01T00:00:00"/>
    <n v="150"/>
    <n v="40.380000000000003"/>
    <n v="6057"/>
    <s v="SHENZHEN, CHINA                              "/>
    <s v="CELIA, BETTY (EM)   "/>
    <n v="153713"/>
    <m/>
    <n v="93204"/>
    <n v="75"/>
    <n v="0"/>
    <n v="22.5"/>
    <s v="RELEASED FOR SHIPMENT         "/>
    <n v="97.5"/>
    <x v="2"/>
    <s v="ACT"/>
    <x v="0"/>
  </r>
  <r>
    <s v="01/12/2015-04/12/2015"/>
    <x v="10"/>
    <x v="1"/>
    <x v="8"/>
    <x v="0"/>
    <s v="BLF34          "/>
    <x v="74"/>
    <d v="2015-12-01T00:00:00"/>
    <n v="324"/>
    <n v="123.1"/>
    <n v="39884.400000000001"/>
    <s v="NING BO, CHINA                               "/>
    <s v="SIMON, LILY (CK)    "/>
    <n v="153703"/>
    <m/>
    <n v="93205"/>
    <n v="199.4"/>
    <n v="0"/>
    <n v="15"/>
    <s v="RELEASED FOR SHIPMENT         "/>
    <n v="214.4"/>
    <x v="2"/>
    <s v="ACT"/>
    <x v="0"/>
  </r>
  <r>
    <s v="01/12/2015-04/12/2015"/>
    <x v="10"/>
    <x v="1"/>
    <x v="8"/>
    <x v="0"/>
    <s v="DFP26L-1478W   "/>
    <x v="74"/>
    <d v="2015-12-01T00:00:00"/>
    <n v="162"/>
    <n v="146.69999999999999"/>
    <n v="23765.399999999998"/>
    <s v="NING BO, CHINA                               "/>
    <s v="JOYCE (CK)          "/>
    <n v="153705"/>
    <m/>
    <n v="93206"/>
    <n v="118.9"/>
    <n v="0"/>
    <n v="15"/>
    <s v="RELEASED FOR SHIPMENT         "/>
    <n v="133.9"/>
    <x v="2"/>
    <s v="ACT"/>
    <x v="0"/>
  </r>
  <r>
    <s v="01/12/2015-04/12/2015"/>
    <x v="10"/>
    <x v="1"/>
    <x v="8"/>
    <x v="0"/>
    <s v="BLF3451        "/>
    <x v="74"/>
    <d v="2015-12-03T00:00:00"/>
    <n v="324"/>
    <n v="129.52000000000001"/>
    <n v="41964.480000000003"/>
    <s v="NINGBO CHINA                                 "/>
    <s v="PHONE, JOYCE (EM)   "/>
    <n v="153759"/>
    <m/>
    <n v="93207"/>
    <n v="209.8"/>
    <n v="0"/>
    <n v="15"/>
    <s v="RELEASED FOR SHIPMENT         "/>
    <n v="224.8"/>
    <x v="2"/>
    <s v="ACT"/>
    <x v="0"/>
  </r>
  <r>
    <s v="05/12/2015-11/12/2015"/>
    <x v="10"/>
    <x v="1"/>
    <x v="8"/>
    <x v="0"/>
    <s v="DLG1058 REV04  "/>
    <x v="74"/>
    <d v="2015-12-05T00:00:00"/>
    <n v="259"/>
    <n v="153.12"/>
    <n v="39658.080000000002"/>
    <s v="NING BO, CHINA                               "/>
    <s v="JOYCE, LILY (CK)    "/>
    <n v="153816"/>
    <m/>
    <n v="93312"/>
    <n v="150.80000000000001"/>
    <n v="0"/>
    <n v="15"/>
    <s v="RELEASED FOR SHIPMENT         "/>
    <n v="165.8"/>
    <x v="2"/>
    <s v="ACT"/>
    <x v="0"/>
  </r>
  <r>
    <s v="05/12/2015-11/12/2015"/>
    <x v="10"/>
    <x v="1"/>
    <x v="8"/>
    <x v="0"/>
    <s v="BF9000 REVO7   "/>
    <x v="74"/>
    <d v="2015-12-07T00:00:00"/>
    <n v="380"/>
    <n v="84.01"/>
    <n v="31923.800000000003"/>
    <s v="NING BO, CHINA                               "/>
    <s v="SIMON, ELLA (CK)    "/>
    <n v="153844"/>
    <m/>
    <n v="93314"/>
    <n v="159.6"/>
    <n v="0"/>
    <n v="15"/>
    <s v="RELEASED FOR SHIPMENT         "/>
    <n v="174.6"/>
    <x v="2"/>
    <s v="ACT"/>
    <x v="0"/>
  </r>
  <r>
    <s v="05/12/2015-11/12/2015"/>
    <x v="10"/>
    <x v="1"/>
    <x v="8"/>
    <x v="0"/>
    <s v="DFG3033 (REV05)"/>
    <x v="74"/>
    <d v="2015-12-09T00:00:00"/>
    <n v="305"/>
    <n v="106.57"/>
    <n v="32503.85"/>
    <s v="NINGBO, CHINA                                "/>
    <s v="JOYCE, SIMON (CK)   "/>
    <n v="153938"/>
    <m/>
    <n v="93315"/>
    <n v="162.5"/>
    <n v="0"/>
    <n v="15"/>
    <s v="RELEASED FOR SHIPMENT         "/>
    <n v="177.5"/>
    <x v="2"/>
    <s v="ACT"/>
    <x v="0"/>
  </r>
  <r>
    <s v="05/12/2015-11/12/2015"/>
    <x v="10"/>
    <x v="1"/>
    <x v="8"/>
    <x v="0"/>
    <s v="BLF50          "/>
    <x v="74"/>
    <d v="2015-12-11T00:00:00"/>
    <n v="696"/>
    <n v="150.72999999999999"/>
    <n v="104908.07999999999"/>
    <s v="NINGBO, CHINA                                "/>
    <s v="SIMON,JOYCE (EM)    "/>
    <n v="154009"/>
    <m/>
    <n v="93316"/>
    <n v="524.5"/>
    <n v="0"/>
    <n v="15"/>
    <s v="RELEASED FOR SHIPMENT         "/>
    <n v="539.5"/>
    <x v="2"/>
    <s v="ACT"/>
    <x v="0"/>
  </r>
  <r>
    <s v="12/12/2015-18/12/2015"/>
    <x v="10"/>
    <x v="1"/>
    <x v="8"/>
    <x v="0"/>
    <s v="PCH2000TCW     "/>
    <x v="73"/>
    <d v="2015-12-14T00:00:00"/>
    <n v="200"/>
    <n v="71.52"/>
    <n v="14304"/>
    <s v="SHENZHEN, CHINA                              "/>
    <s v="CELIA,COCO (EM)     "/>
    <n v="154104"/>
    <m/>
    <n v="93445"/>
    <n v="75"/>
    <n v="0"/>
    <n v="15"/>
    <s v="RELEASED FOR SHIPMENT         "/>
    <n v="90"/>
    <x v="2"/>
    <s v="ACT"/>
    <x v="0"/>
  </r>
  <r>
    <s v="12/12/2015-18/12/2015"/>
    <x v="10"/>
    <x v="1"/>
    <x v="8"/>
    <x v="0"/>
    <s v="PCH2000TCW-TK  "/>
    <x v="73"/>
    <d v="2015-12-14T00:00:00"/>
    <n v="100"/>
    <n v="78.03"/>
    <n v="7803"/>
    <s v="SHENZHEN, CHINA                              "/>
    <s v="CELIA,JULIE (EM)    "/>
    <n v="154106"/>
    <m/>
    <n v="93446"/>
    <n v="75"/>
    <n v="0"/>
    <n v="15"/>
    <s v="RELEASED FOR SHIPMENT         "/>
    <n v="90"/>
    <x v="2"/>
    <s v="ACT"/>
    <x v="0"/>
  </r>
  <r>
    <s v="12/12/2015-18/12/2015"/>
    <x v="10"/>
    <x v="1"/>
    <x v="8"/>
    <x v="0"/>
    <s v="CKHA20D31W     "/>
    <x v="73"/>
    <d v="2015-12-14T00:00:00"/>
    <n v="100"/>
    <n v="41.14"/>
    <n v="4114"/>
    <s v="SHENZHEN, CHINA                              "/>
    <s v="CELIA,COCO (EM)     "/>
    <n v="154108"/>
    <m/>
    <n v="93447"/>
    <n v="75"/>
    <n v="0"/>
    <n v="15"/>
    <s v="RELEASED FOR SHIPMENT         "/>
    <n v="90"/>
    <x v="2"/>
    <s v="ACT"/>
    <x v="0"/>
  </r>
  <r>
    <s v="12/12/2015-18/12/2015"/>
    <x v="10"/>
    <x v="1"/>
    <x v="8"/>
    <x v="0"/>
    <s v="T23WH2031CW    "/>
    <x v="73"/>
    <d v="2015-12-15T00:00:00"/>
    <n v="425"/>
    <n v="23.9"/>
    <n v="10157.5"/>
    <s v="SHENZHEN, CHINA                              "/>
    <s v="APPLE,CELIA (EM)    "/>
    <n v="154175"/>
    <m/>
    <n v="93448"/>
    <n v="150"/>
    <n v="0"/>
    <n v="15"/>
    <s v="RELEASED FOR SHIPMENT         "/>
    <n v="165"/>
    <x v="2"/>
    <s v="ACT"/>
    <x v="0"/>
  </r>
  <r>
    <s v="12/12/2015-18/12/2015"/>
    <x v="10"/>
    <x v="1"/>
    <x v="8"/>
    <x v="0"/>
    <s v="TWH1531B       "/>
    <x v="73"/>
    <d v="2015-12-15T00:00:00"/>
    <n v="25"/>
    <n v="21.12"/>
    <n v="528"/>
    <s v="SHENZHEN, CHINA                              "/>
    <s v="CELIA,BETTY (EM)    "/>
    <n v="154176"/>
    <m/>
    <n v="93449"/>
    <n v="75"/>
    <n v="0"/>
    <n v="15"/>
    <s v="RELEASED FOR SHIPMENT         "/>
    <n v="90"/>
    <x v="2"/>
    <s v="ACT"/>
    <x v="0"/>
  </r>
  <r>
    <s v="12/12/2015-18/12/2015"/>
    <x v="10"/>
    <x v="1"/>
    <x v="8"/>
    <x v="0"/>
    <s v="RFV831551      "/>
    <x v="73"/>
    <d v="2015-12-15T00:00:00"/>
    <n v="25"/>
    <n v="84.18"/>
    <n v="2104.5"/>
    <s v="SHENZHEN, CHINA                              "/>
    <s v="CELIA,APPLE (EM)    "/>
    <n v="154177"/>
    <m/>
    <n v="93450"/>
    <n v="75"/>
    <n v="0"/>
    <n v="15"/>
    <s v="RELEASED FOR SHIPMENT         "/>
    <n v="90"/>
    <x v="2"/>
    <s v="ACT"/>
    <x v="0"/>
  </r>
  <r>
    <s v="12/12/2015-18/12/2015"/>
    <x v="10"/>
    <x v="1"/>
    <x v="8"/>
    <x v="0"/>
    <s v="R23DH2010TCW   "/>
    <x v="73"/>
    <d v="2015-12-17T00:00:00"/>
    <n v="800"/>
    <n v="30.3"/>
    <n v="24240"/>
    <s v="SHENZHEN, CHINA                              "/>
    <s v="APPLE,FIONA (EM)    "/>
    <n v="154266"/>
    <m/>
    <n v="93451"/>
    <n v="150"/>
    <n v="0"/>
    <n v="45"/>
    <s v="PENDING BUYER'S DECISION      "/>
    <n v="195"/>
    <x v="2"/>
    <s v="ACT"/>
    <x v="0"/>
  </r>
  <r>
    <s v="12/12/2015-18/12/2015"/>
    <x v="10"/>
    <x v="1"/>
    <x v="8"/>
    <x v="0"/>
    <s v="EF2570G        "/>
    <x v="75"/>
    <d v="2015-12-12T00:00:00"/>
    <n v="1425"/>
    <n v="65"/>
    <n v="92625"/>
    <s v="ZHONGSHAN, CHINA                             "/>
    <s v="LIZ, SALLY (EM)     "/>
    <n v="154048"/>
    <m/>
    <n v="93452"/>
    <n v="463.1"/>
    <n v="0"/>
    <n v="50"/>
    <s v="RELEASED FOR SHIPMENT         "/>
    <n v="513.1"/>
    <x v="2"/>
    <s v="ACT"/>
    <x v="0"/>
  </r>
  <r>
    <s v="12/12/2015-18/12/2015"/>
    <x v="10"/>
    <x v="1"/>
    <x v="8"/>
    <x v="0"/>
    <s v="DM25-1252E     "/>
    <x v="76"/>
    <d v="2015-12-12T00:00:00"/>
    <n v="223"/>
    <n v="172.46"/>
    <n v="38458.58"/>
    <s v="DONGGUAN, CHINA                              "/>
    <s v="JULIE (EM)          "/>
    <n v="154042"/>
    <m/>
    <n v="93453"/>
    <n v="192.3"/>
    <n v="0"/>
    <n v="40"/>
    <s v="REJECTED FOR SHIPMENT         "/>
    <n v="232.3"/>
    <x v="2"/>
    <s v="ACT"/>
    <x v="0"/>
  </r>
  <r>
    <s v="12/12/2015-18/12/2015"/>
    <x v="10"/>
    <x v="1"/>
    <x v="8"/>
    <x v="0"/>
    <s v="BF39DXP REV    "/>
    <x v="74"/>
    <d v="2015-12-09T00:00:00"/>
    <n v="555"/>
    <n v="136.58000000000001"/>
    <n v="75801.900000000009"/>
    <s v="NINGBO, CHINA                                "/>
    <s v="JOYCE, ALAN (CK)    "/>
    <n v="154014"/>
    <m/>
    <n v="93454"/>
    <n v="379"/>
    <n v="0"/>
    <n v="15"/>
    <s v="RELEASED FOR SHIPMENT         "/>
    <n v="394"/>
    <x v="2"/>
    <s v="ACT"/>
    <x v="0"/>
  </r>
  <r>
    <s v="12/12/2015-18/12/2015"/>
    <x v="10"/>
    <x v="1"/>
    <x v="8"/>
    <x v="0"/>
    <s v="BFSL33         "/>
    <x v="74"/>
    <d v="2015-12-15T00:00:00"/>
    <n v="282"/>
    <n v="154.25"/>
    <n v="43498.5"/>
    <s v="NINGBO, CHINA                                "/>
    <s v="JOYCE, PHONE (CK)   "/>
    <n v="154156"/>
    <m/>
    <n v="93455"/>
    <n v="217.5"/>
    <n v="0"/>
    <n v="15"/>
    <s v="RELEASED FOR SHIPMENT         "/>
    <n v="232.5"/>
    <x v="2"/>
    <s v="ACT"/>
    <x v="0"/>
  </r>
  <r>
    <s v="12/12/2015-18/12/2015"/>
    <x v="10"/>
    <x v="1"/>
    <x v="8"/>
    <x v="0"/>
    <s v="DF3033ST       "/>
    <x v="74"/>
    <d v="2015-12-17T00:00:00"/>
    <n v="660"/>
    <n v="116.86"/>
    <n v="77127.600000000006"/>
    <s v="NING BO, CHINA                               "/>
    <s v="ELLA, SIMON (CK)    "/>
    <n v="154254"/>
    <m/>
    <n v="93456"/>
    <n v="385.6"/>
    <n v="0"/>
    <n v="15"/>
    <s v="REJECTED FOR SHIPMENT         "/>
    <n v="400.6"/>
    <x v="2"/>
    <s v="ACT"/>
    <x v="0"/>
  </r>
  <r>
    <s v="12/12/2015-18/12/2015"/>
    <x v="10"/>
    <x v="1"/>
    <x v="8"/>
    <x v="0"/>
    <s v="BLF5051        "/>
    <x v="74"/>
    <d v="2015-12-18T00:00:00"/>
    <n v="464"/>
    <n v="166.64"/>
    <n v="77320.959999999992"/>
    <s v="NING BO, CHINA                               "/>
    <s v="JOYCE, SIMON (CK)   "/>
    <n v="154293"/>
    <m/>
    <n v="93457"/>
    <n v="386.6"/>
    <n v="0"/>
    <n v="15"/>
    <s v="RELEASED FOR SHIPMENT         "/>
    <n v="401.6"/>
    <x v="2"/>
    <s v="ACT"/>
    <x v="0"/>
  </r>
  <r>
    <s v="19/12/2015-25/12/2015"/>
    <x v="10"/>
    <x v="1"/>
    <x v="8"/>
    <x v="0"/>
    <s v="CUH05B31T      "/>
    <x v="77"/>
    <d v="2015-12-22T00:00:00"/>
    <n v="150"/>
    <n v="46.77"/>
    <n v="7015.5000000000009"/>
    <s v="SHENZHEN, CHINA                              "/>
    <s v="CELIA, BETTY (EM)   "/>
    <n v="154462"/>
    <m/>
    <n v="93610"/>
    <n v="75"/>
    <n v="0"/>
    <n v="15"/>
    <s v="RELEASED FOR SHIPMENT         "/>
    <n v="90"/>
    <x v="2"/>
    <s v="ACT"/>
    <x v="0"/>
  </r>
  <r>
    <s v="19/12/2015-25/12/2015"/>
    <x v="10"/>
    <x v="1"/>
    <x v="8"/>
    <x v="0"/>
    <s v="EUH05B31T      "/>
    <x v="77"/>
    <d v="2015-12-22T00:00:00"/>
    <n v="25"/>
    <n v="106.55"/>
    <n v="2663.75"/>
    <s v="SHENZHEN, CHINA                              "/>
    <s v="CELIA,BETTY (EM)    "/>
    <n v="154463"/>
    <m/>
    <n v="93611"/>
    <n v="75"/>
    <n v="0"/>
    <n v="15"/>
    <s v="RELEASED FOR SHIPMENT         "/>
    <n v="90"/>
    <x v="2"/>
    <s v="ACT"/>
    <x v="0"/>
  </r>
  <r>
    <s v="19/12/2015-25/12/2015"/>
    <x v="10"/>
    <x v="1"/>
    <x v="8"/>
    <x v="0"/>
    <s v="EUH08B84CT     "/>
    <x v="77"/>
    <d v="2015-12-22T00:00:00"/>
    <n v="25"/>
    <n v="161.38999999999999"/>
    <n v="4034.7499999999995"/>
    <s v="SHENZHEN, CHINA                              "/>
    <s v="CELIA,BETTY (EM)    "/>
    <n v="154464"/>
    <m/>
    <n v="93612"/>
    <n v="75"/>
    <n v="0"/>
    <n v="15"/>
    <s v="RELEASED FOR SHIPMENT         "/>
    <n v="90"/>
    <x v="2"/>
    <s v="ACT"/>
    <x v="0"/>
  </r>
  <r>
    <s v="19/12/2015-25/12/2015"/>
    <x v="10"/>
    <x v="1"/>
    <x v="8"/>
    <x v="0"/>
    <s v="RFI840D31      "/>
    <x v="77"/>
    <d v="2015-12-23T00:00:00"/>
    <n v="50"/>
    <n v="65.97"/>
    <n v="3298.5"/>
    <s v="SHENZHEN, CHINA                              "/>
    <s v="CELIA, BETTY (EM)   "/>
    <n v="154530"/>
    <m/>
    <n v="93613"/>
    <n v="75"/>
    <n v="0"/>
    <n v="22.5"/>
    <s v="RELEASED FOR SHIPMENT         "/>
    <n v="97.5"/>
    <x v="2"/>
    <s v="ACT"/>
    <x v="0"/>
  </r>
  <r>
    <s v="19/12/2015-25/12/2015"/>
    <x v="10"/>
    <x v="1"/>
    <x v="8"/>
    <x v="0"/>
    <s v="R23DH1507TCW   "/>
    <x v="77"/>
    <d v="2015-12-23T00:00:00"/>
    <n v="400"/>
    <n v="30.44"/>
    <n v="12176"/>
    <s v="SHENZHEN, CHINA                              "/>
    <s v="CELIA, BETTY (EM)   "/>
    <n v="154532"/>
    <m/>
    <n v="93614"/>
    <n v="150"/>
    <n v="0"/>
    <n v="22.5"/>
    <s v="RELEASED FOR SHIPMENT         "/>
    <n v="172.5"/>
    <x v="2"/>
    <s v="ACT"/>
    <x v="0"/>
  </r>
  <r>
    <s v="19/12/2015-25/12/2015"/>
    <x v="10"/>
    <x v="1"/>
    <x v="8"/>
    <x v="0"/>
    <s v="EF2870L        "/>
    <x v="75"/>
    <d v="2015-12-18T00:00:00"/>
    <n v="2196"/>
    <n v="72"/>
    <n v="158112"/>
    <s v="ZHONGSHAN, CHINA                             "/>
    <s v="KIKI,LUCY (EM)      "/>
    <n v="154313"/>
    <m/>
    <n v="93615"/>
    <n v="790.6"/>
    <n v="0"/>
    <n v="50"/>
    <s v="RELEASED FOR SHIPMENT         "/>
    <n v="840.6"/>
    <x v="2"/>
    <s v="ACT"/>
    <x v="0"/>
  </r>
  <r>
    <s v="19/12/2015-25/12/2015"/>
    <x v="10"/>
    <x v="1"/>
    <x v="8"/>
    <x v="0"/>
    <s v="DM50-1393E     "/>
    <x v="76"/>
    <d v="2015-12-18T00:00:00"/>
    <n v="56"/>
    <n v="29.73"/>
    <n v="1664.88"/>
    <s v="DONGGUAN, CHINA                              "/>
    <s v="TINA JULIIA (EM)    "/>
    <n v="154314"/>
    <m/>
    <n v="93616"/>
    <n v="150"/>
    <n v="0"/>
    <n v="40"/>
    <s v="RELEASED FOR SHIPMENT         "/>
    <n v="190"/>
    <x v="2"/>
    <s v="ACT"/>
    <x v="0"/>
  </r>
  <r>
    <s v="19/12/2015-25/12/2015"/>
    <x v="10"/>
    <x v="1"/>
    <x v="8"/>
    <x v="0"/>
    <s v="DM50-1393E     "/>
    <x v="76"/>
    <d v="2015-12-22T00:00:00"/>
    <n v="56"/>
    <n v="29.73"/>
    <n v="1664.88"/>
    <s v="DONGGUAN, CHINA                              "/>
    <s v="TINA, JULIE (EM)    "/>
    <n v="154465"/>
    <m/>
    <n v="93617"/>
    <n v="150"/>
    <n v="0"/>
    <n v="40"/>
    <s v="RELEASED FOR SHIPMENT         "/>
    <n v="190"/>
    <x v="2"/>
    <s v="ACT"/>
    <x v="0"/>
  </r>
  <r>
    <s v="19/12/2015-25/12/2015"/>
    <x v="10"/>
    <x v="1"/>
    <x v="8"/>
    <x v="0"/>
    <s v="DFP20CR-1364B  "/>
    <x v="74"/>
    <d v="2015-12-19T00:00:00"/>
    <n v="200"/>
    <n v="150.30000000000001"/>
    <n v="30060.000000000004"/>
    <s v="NING BO, CHINA                               "/>
    <s v="JOYCE (CK)          "/>
    <n v="154315"/>
    <m/>
    <n v="93618"/>
    <n v="150.30000000000001"/>
    <n v="0"/>
    <n v="15"/>
    <s v="RELEASED FOR SHIPMENT         "/>
    <n v="165.3"/>
    <x v="2"/>
    <s v="ACT"/>
    <x v="0"/>
  </r>
  <r>
    <s v="19/12/2015-25/12/2015"/>
    <x v="10"/>
    <x v="1"/>
    <x v="8"/>
    <x v="0"/>
    <s v="BLF50-AU       "/>
    <x v="74"/>
    <d v="2015-12-19T00:00:00"/>
    <n v="112"/>
    <n v="147.47999999999999"/>
    <n v="16517.759999999998"/>
    <s v="NING BO, CHINA                               "/>
    <s v="ELLA, SIMON (CK)    "/>
    <n v="154342"/>
    <m/>
    <n v="93619"/>
    <n v="82.6"/>
    <n v="0"/>
    <n v="15"/>
    <s v="RELEASED FOR SHIPMENT         "/>
    <n v="97.6"/>
    <x v="2"/>
    <s v="ACT"/>
    <x v="0"/>
  </r>
  <r>
    <s v="19/12/2015-25/12/2015"/>
    <x v="10"/>
    <x v="1"/>
    <x v="8"/>
    <x v="0"/>
    <s v="XLF50          "/>
    <x v="74"/>
    <d v="2015-12-21T00:00:00"/>
    <n v="50"/>
    <n v="189.31"/>
    <n v="9465.5"/>
    <s v="NINGBO, CHINA                                "/>
    <s v="LILY (CK)           "/>
    <n v="154452"/>
    <m/>
    <n v="93620"/>
    <n v="75"/>
    <n v="0"/>
    <n v="15"/>
    <s v="RELEASED FOR SHIPMENT         "/>
    <n v="90"/>
    <x v="2"/>
    <s v="ACT"/>
    <x v="0"/>
  </r>
  <r>
    <s v="19/12/2015-25/12/2015"/>
    <x v="10"/>
    <x v="1"/>
    <x v="8"/>
    <x v="0"/>
    <s v="DFP20-1268BW   "/>
    <x v="74"/>
    <d v="2015-12-23T00:00:00"/>
    <n v="152"/>
    <n v="161.18"/>
    <n v="24499.360000000001"/>
    <s v="NINGBO, CHINA                                "/>
    <s v="JOYCE, ELLA (CK)    "/>
    <n v="154525"/>
    <m/>
    <n v="93621"/>
    <n v="122.5"/>
    <n v="0"/>
    <n v="15"/>
    <s v="RELEASED FOR SHIPMENT         "/>
    <n v="137.5"/>
    <x v="2"/>
    <s v="ACT"/>
    <x v="0"/>
  </r>
  <r>
    <s v="26/12/2015-31/12/2015"/>
    <x v="10"/>
    <x v="1"/>
    <x v="8"/>
    <x v="0"/>
    <s v="DM33-1310RG    "/>
    <x v="76"/>
    <d v="2015-12-25T00:00:00"/>
    <n v="80"/>
    <n v="161.71"/>
    <n v="12936.800000000001"/>
    <s v="DONGGUAN, CHINA                              "/>
    <s v="JULIE (EM)          "/>
    <n v="154624"/>
    <m/>
    <n v="93831"/>
    <n v="150"/>
    <n v="0"/>
    <n v="40"/>
    <s v="RELEASED FOR SHIPMENT         "/>
    <n v="190"/>
    <x v="2"/>
    <s v="ACT"/>
    <x v="0"/>
  </r>
  <r>
    <s v="26/12/2015-31/12/2015"/>
    <x v="10"/>
    <x v="1"/>
    <x v="8"/>
    <x v="0"/>
    <s v="DM50-1393E     "/>
    <x v="76"/>
    <d v="2015-12-28T00:00:00"/>
    <n v="56"/>
    <n v="267.22000000000003"/>
    <n v="14964.320000000002"/>
    <s v="DONGGUAN, CHINA                              "/>
    <s v="JULIE (EM)          "/>
    <n v="154661"/>
    <m/>
    <n v="93832"/>
    <n v="150"/>
    <n v="0"/>
    <n v="40"/>
    <s v="RELEASED FOR SHIPMENT         "/>
    <n v="190"/>
    <x v="2"/>
    <s v="ACT"/>
    <x v="0"/>
  </r>
  <r>
    <s v="26/12/2015-31/12/2015"/>
    <x v="10"/>
    <x v="1"/>
    <x v="8"/>
    <x v="0"/>
    <s v="DM33-1310RG    "/>
    <x v="76"/>
    <d v="2015-12-29T00:00:00"/>
    <n v="80"/>
    <n v="161.71"/>
    <n v="12936.800000000001"/>
    <s v="DONGGUAN, CHINA                              "/>
    <s v="TINA                "/>
    <n v="154706"/>
    <m/>
    <n v="93833"/>
    <n v="150"/>
    <n v="0"/>
    <n v="40"/>
    <s v="RELEASED FOR SHIPMENT         "/>
    <n v="190"/>
    <x v="2"/>
    <s v="ACT"/>
    <x v="0"/>
  </r>
  <r>
    <s v="26/12/2015-31/12/2015"/>
    <x v="10"/>
    <x v="1"/>
    <x v="8"/>
    <x v="0"/>
    <s v="DFP26L-1336BW  "/>
    <x v="74"/>
    <d v="2015-12-24T00:00:00"/>
    <n v="20"/>
    <n v="184.71"/>
    <n v="3694.2000000000003"/>
    <s v="NINGBO, CHINA                                "/>
    <s v="JOYCE (CK)          "/>
    <n v="154626"/>
    <m/>
    <n v="93834"/>
    <n v="75"/>
    <n v="0"/>
    <n v="15"/>
    <s v="RELEASED FOR SHIPMENT         "/>
    <n v="90"/>
    <x v="2"/>
    <s v="ACT"/>
    <x v="0"/>
  </r>
  <r>
    <s v="26/12/2015-31/12/2015"/>
    <x v="10"/>
    <x v="1"/>
    <x v="8"/>
    <x v="0"/>
    <s v="LF34DWS-KIT    "/>
    <x v="74"/>
    <d v="2015-12-25T00:00:00"/>
    <n v="50"/>
    <n v="13.06"/>
    <n v="653"/>
    <s v="NINGBO, CHINA                                "/>
    <s v="LILY, JOYCE (CK)    "/>
    <n v="154630"/>
    <m/>
    <n v="93835"/>
    <n v="75"/>
    <n v="0"/>
    <n v="15"/>
    <s v="RELEASED FOR SHIPMENT         "/>
    <n v="90"/>
    <x v="2"/>
    <s v="ACT"/>
    <x v="0"/>
  </r>
  <r>
    <s v="26/12/2015-31/12/2015"/>
    <x v="10"/>
    <x v="1"/>
    <x v="8"/>
    <x v="0"/>
    <s v="6908931359     "/>
    <x v="74"/>
    <d v="2015-12-26T00:00:00"/>
    <n v="609"/>
    <n v="0"/>
    <n v="0"/>
    <s v="NING BO, CHINA                               "/>
    <s v="ELLA, ZITA (CK)     "/>
    <n v="154645"/>
    <m/>
    <n v="93836"/>
    <n v="150"/>
    <n v="0"/>
    <n v="15"/>
    <s v="RELEASED FOR SHIPMENT         "/>
    <n v="165"/>
    <x v="2"/>
    <s v="ACT"/>
    <x v="0"/>
  </r>
  <r>
    <s v="26/12/2015-31/12/2015"/>
    <x v="10"/>
    <x v="1"/>
    <x v="8"/>
    <x v="0"/>
    <s v="XLF50          "/>
    <x v="74"/>
    <d v="2015-12-26T00:00:00"/>
    <n v="300"/>
    <n v="187.15"/>
    <n v="56145"/>
    <s v="NINGBO, CHINA                                "/>
    <s v="LILY, SIMON (CK)    "/>
    <n v="154669"/>
    <m/>
    <n v="93837"/>
    <n v="580.70000000000005"/>
    <n v="0"/>
    <n v="15"/>
    <s v="RELEASED FOR SHIPMENT         "/>
    <n v="595.70000000000005"/>
    <x v="2"/>
    <s v="ACT"/>
    <x v="0"/>
  </r>
  <r>
    <s v="26/12/2015-31/12/2015"/>
    <x v="10"/>
    <x v="1"/>
    <x v="8"/>
    <x v="0"/>
    <s v="DWF3651B       "/>
    <x v="74"/>
    <d v="2015-12-28T00:00:00"/>
    <n v="384"/>
    <n v="117.17"/>
    <n v="44993.279999999999"/>
    <s v="NING BO, CHINA                               "/>
    <s v="ELLA, JOYCE (CK)    "/>
    <n v="154673"/>
    <m/>
    <n v="93839"/>
    <n v="225"/>
    <n v="0"/>
    <n v="15"/>
    <s v="RELEASED FOR SHIPMENT         "/>
    <n v="240"/>
    <x v="2"/>
    <s v="ACT"/>
    <x v="0"/>
  </r>
  <r>
    <s v="26/12/2015-31/12/2015"/>
    <x v="10"/>
    <x v="1"/>
    <x v="8"/>
    <x v="0"/>
    <s v="BF39STP        "/>
    <x v="74"/>
    <d v="2015-12-29T00:00:00"/>
    <n v="185"/>
    <n v="115.76"/>
    <n v="21415.600000000002"/>
    <s v="NING BO, CHINA                               "/>
    <s v="LILY, JODIE (CK)    "/>
    <n v="154705"/>
    <m/>
    <n v="93840"/>
    <n v="107.1"/>
    <n v="0"/>
    <n v="15"/>
    <s v="RELEASED FOR SHIPMENT         "/>
    <n v="122.1"/>
    <x v="2"/>
    <s v="ACT"/>
    <x v="0"/>
  </r>
  <r>
    <s v="01/12/2015-04/12/2015"/>
    <x v="7"/>
    <x v="1"/>
    <x v="8"/>
    <x v="0"/>
    <s v="OFRC15ECCB(GDA)"/>
    <x v="78"/>
    <d v="2015-12-02T00:00:00"/>
    <n v="490"/>
    <n v="31.15"/>
    <n v="15263.5"/>
    <s v="CIXI, CHINA                                  "/>
    <s v="PHONE (CK)          "/>
    <n v="153733"/>
    <m/>
    <n v="93183"/>
    <n v="150"/>
    <n v="0"/>
    <n v="17.5"/>
    <s v="RELEASED FOR SHIPMENT         "/>
    <n v="167.5"/>
    <x v="1"/>
    <s v="ACT"/>
    <x v="0"/>
  </r>
  <r>
    <s v="01/12/2015-04/12/2015"/>
    <x v="7"/>
    <x v="1"/>
    <x v="8"/>
    <x v="0"/>
    <s v="OFC1500TIFW    "/>
    <x v="78"/>
    <d v="2015-12-02T00:00:00"/>
    <n v="2020"/>
    <n v="32.090000000000003"/>
    <n v="64821.80000000001"/>
    <s v="CIXI, CHINA                                  "/>
    <s v="ALAN, SIMON (CK)    "/>
    <n v="153734"/>
    <m/>
    <n v="93184"/>
    <n v="324.10000000000002"/>
    <n v="0"/>
    <n v="17.5"/>
    <s v="RELEASED FOR SHIPMENT         "/>
    <n v="341.6"/>
    <x v="1"/>
    <s v="ACT"/>
    <x v="0"/>
  </r>
  <r>
    <s v="01/12/2015-04/12/2015"/>
    <x v="7"/>
    <x v="1"/>
    <x v="8"/>
    <x v="0"/>
    <s v="202468 (GDA)   "/>
    <x v="25"/>
    <d v="2015-12-04T00:00:00"/>
    <n v="60"/>
    <n v="314.8"/>
    <n v="18888"/>
    <s v="TIANJIN CHINA                                "/>
    <s v="JODIE (EM)          "/>
    <n v="153792"/>
    <m/>
    <n v="93185"/>
    <n v="94.4"/>
    <n v="0"/>
    <n v="25"/>
    <s v="RELEASED FOR SHIPMENT         "/>
    <n v="119.4"/>
    <x v="1"/>
    <s v="ACT"/>
    <x v="0"/>
  </r>
  <r>
    <s v="01/12/2015-04/12/2015"/>
    <x v="7"/>
    <x v="1"/>
    <x v="8"/>
    <x v="0"/>
    <s v="202444 (GDA)   "/>
    <x v="25"/>
    <d v="2015-12-04T00:00:00"/>
    <n v="76"/>
    <n v="214.49"/>
    <n v="16301.240000000002"/>
    <s v="TIANJIN, CHINA                               "/>
    <s v="JODIE (EM)          "/>
    <n v="153790"/>
    <m/>
    <n v="93186"/>
    <n v="81.5"/>
    <n v="0"/>
    <n v="25"/>
    <s v="RELEASED FOR SHIPMENT         "/>
    <n v="106.5"/>
    <x v="1"/>
    <s v="ACT"/>
    <x v="0"/>
  </r>
  <r>
    <s v="01/12/2015-04/12/2015"/>
    <x v="7"/>
    <x v="1"/>
    <x v="8"/>
    <x v="0"/>
    <s v="BMWO34GC       "/>
    <x v="79"/>
    <d v="2015-12-01T00:00:00"/>
    <n v="234"/>
    <n v="79.2"/>
    <n v="18532.8"/>
    <s v="SHUNDE CHINA                                 "/>
    <s v="ANN, JULIE (EM)     "/>
    <n v="153709"/>
    <m/>
    <n v="93187"/>
    <n v="150"/>
    <n v="0"/>
    <n v="35"/>
    <s v="RELEASED FOR SHIPMENT         "/>
    <n v="185"/>
    <x v="1"/>
    <s v="ACT"/>
    <x v="0"/>
  </r>
  <r>
    <s v="05/12/2015-11/12/2015"/>
    <x v="7"/>
    <x v="1"/>
    <x v="8"/>
    <x v="0"/>
    <s v="OFC2400TIFW    "/>
    <x v="78"/>
    <d v="2015-12-05T00:00:00"/>
    <n v="2920"/>
    <n v="38.369999999999997"/>
    <n v="112040.4"/>
    <s v="CIXI, CHINA                                  "/>
    <s v="PHONE, ALAN (CK)    "/>
    <n v="153831"/>
    <m/>
    <n v="93263"/>
    <n v="560.20000000000005"/>
    <n v="0"/>
    <n v="35"/>
    <s v="RELEASED FOR SHIPMENT         "/>
    <n v="595.20000000000005"/>
    <x v="1"/>
    <s v="ACT"/>
    <x v="0"/>
  </r>
  <r>
    <s v="05/12/2015-11/12/2015"/>
    <x v="7"/>
    <x v="1"/>
    <x v="8"/>
    <x v="0"/>
    <s v="OFRC24TIB      "/>
    <x v="78"/>
    <d v="2015-12-07T00:00:00"/>
    <n v="640"/>
    <n v="31.55"/>
    <n v="20192"/>
    <s v="CIXI, CHINA                                  "/>
    <s v="PHONE (CK)          "/>
    <n v="153870"/>
    <m/>
    <n v="93264"/>
    <n v="150"/>
    <n v="0"/>
    <n v="35"/>
    <s v="RELEASED FOR SHIPMENT         "/>
    <n v="185"/>
    <x v="1"/>
    <s v="ACT"/>
    <x v="0"/>
  </r>
  <r>
    <s v="05/12/2015-11/12/2015"/>
    <x v="7"/>
    <x v="1"/>
    <x v="8"/>
    <x v="0"/>
    <s v="OFRC24TIB      "/>
    <x v="78"/>
    <d v="2015-12-08T00:00:00"/>
    <n v="320"/>
    <n v="31.55"/>
    <n v="10096"/>
    <s v="CIXI, CHINA                                  "/>
    <s v="ALAN (CK)           "/>
    <n v="153888"/>
    <m/>
    <n v="93265"/>
    <n v="150"/>
    <n v="0"/>
    <n v="35"/>
    <s v="RELEASED FOR SHIPMENT         "/>
    <n v="185"/>
    <x v="1"/>
    <s v="ACT"/>
    <x v="0"/>
  </r>
  <r>
    <s v="05/12/2015-11/12/2015"/>
    <x v="7"/>
    <x v="1"/>
    <x v="8"/>
    <x v="0"/>
    <s v="OFRC24ECCB     "/>
    <x v="78"/>
    <d v="2015-12-09T00:00:00"/>
    <n v="380"/>
    <n v="37.409999999999997"/>
    <n v="14215.8"/>
    <s v="CIXI, CHINA                                  "/>
    <s v="ALAN (EM)           "/>
    <n v="153950"/>
    <m/>
    <n v="93266"/>
    <n v="150"/>
    <n v="0"/>
    <n v="35"/>
    <s v="RELEASED FOR SHIPMENT         "/>
    <n v="185"/>
    <x v="1"/>
    <s v="ACT"/>
    <x v="0"/>
  </r>
  <r>
    <s v="05/12/2015-11/12/2015"/>
    <x v="7"/>
    <x v="1"/>
    <x v="8"/>
    <x v="0"/>
    <s v="SKG20BL-GDA    "/>
    <x v="74"/>
    <d v="2015-12-07T00:00:00"/>
    <n v="610"/>
    <n v="95.82"/>
    <n v="58450.2"/>
    <s v="NINGBO, CHINA                                "/>
    <s v="JOYCE, SIMON (CK)   "/>
    <n v="153866"/>
    <m/>
    <n v="93267"/>
    <n v="292.25"/>
    <n v="0"/>
    <n v="15"/>
    <s v="RELEASED FOR SHIPMENT         "/>
    <n v="307.25"/>
    <x v="1"/>
    <s v="ACT"/>
    <x v="0"/>
  </r>
  <r>
    <s v="05/12/2015-11/12/2015"/>
    <x v="7"/>
    <x v="1"/>
    <x v="8"/>
    <x v="0"/>
    <s v="MCF15B-GDA     "/>
    <x v="74"/>
    <d v="2015-12-07T00:00:00"/>
    <n v="300"/>
    <n v="30.03"/>
    <n v="9009"/>
    <s v="NING BO, CHINA                               "/>
    <s v="ELLA, LILY (CK)     "/>
    <n v="153869"/>
    <m/>
    <n v="93268"/>
    <n v="150"/>
    <n v="0"/>
    <n v="15"/>
    <s v="RELEASED FOR SHIPMENT         "/>
    <n v="165"/>
    <x v="1"/>
    <s v="ACT"/>
    <x v="0"/>
  </r>
  <r>
    <s v="05/12/2015-11/12/2015"/>
    <x v="7"/>
    <x v="1"/>
    <x v="8"/>
    <x v="0"/>
    <s v="LEE20-GDA      "/>
    <x v="74"/>
    <d v="2015-12-10T00:00:00"/>
    <n v="296"/>
    <n v="48.67"/>
    <n v="14406.32"/>
    <s v="NINGBO, CHINA                                "/>
    <s v="SIMON, ELLA (CK)    "/>
    <n v="153971"/>
    <m/>
    <n v="93269"/>
    <n v="150"/>
    <n v="0"/>
    <n v="15"/>
    <s v="RELEASED FOR SHIPMENT         "/>
    <n v="165"/>
    <x v="1"/>
    <s v="ACT"/>
    <x v="0"/>
  </r>
  <r>
    <s v="05/12/2015-11/12/2015"/>
    <x v="7"/>
    <x v="1"/>
    <x v="8"/>
    <x v="0"/>
    <s v="DCSS09         "/>
    <x v="80"/>
    <d v="2015-12-09T00:00:00"/>
    <n v="98"/>
    <n v="215.6"/>
    <n v="21128.799999999999"/>
    <s v="ZHONGSHAN, CHINA                             "/>
    <s v="CONNIE,SALLY (EM)   "/>
    <n v="153922"/>
    <m/>
    <n v="93270"/>
    <n v="105.6"/>
    <n v="0"/>
    <n v="25"/>
    <s v="RELEASED FOR SHIPMENT         "/>
    <n v="130.6"/>
    <x v="1"/>
    <s v="ACT"/>
    <x v="0"/>
  </r>
  <r>
    <s v="05/12/2015-11/12/2015"/>
    <x v="7"/>
    <x v="1"/>
    <x v="8"/>
    <x v="0"/>
    <s v="DCSS18         "/>
    <x v="80"/>
    <d v="2015-12-09T00:00:00"/>
    <n v="105"/>
    <n v="323.39999999999998"/>
    <n v="33957"/>
    <s v="ZHONGSHAN, CHINA                             "/>
    <s v="SALLY,CONNIE (EM)   "/>
    <n v="153924"/>
    <m/>
    <n v="93271"/>
    <n v="169.8"/>
    <n v="0"/>
    <n v="25"/>
    <s v="RELEASED FOR SHIPMENT         "/>
    <n v="194.8"/>
    <x v="1"/>
    <s v="ACT"/>
    <x v="0"/>
  </r>
  <r>
    <s v="12/12/2015-18/12/2015"/>
    <x v="7"/>
    <x v="1"/>
    <x v="8"/>
    <x v="0"/>
    <s v="OFRB7 (GDA)    "/>
    <x v="78"/>
    <d v="2015-12-12T00:00:00"/>
    <n v="1660"/>
    <n v="20"/>
    <n v="33200"/>
    <s v="CIXI, CHINA                                  "/>
    <s v="ALAN (CK)           "/>
    <n v="154058"/>
    <m/>
    <n v="93369"/>
    <n v="166"/>
    <n v="0"/>
    <n v="35"/>
    <s v="RELEASED FOR SHIPMENT         "/>
    <n v="201"/>
    <x v="1"/>
    <s v="ACT"/>
    <x v="0"/>
  </r>
  <r>
    <s v="12/12/2015-18/12/2015"/>
    <x v="7"/>
    <x v="1"/>
    <x v="8"/>
    <x v="0"/>
    <s v="OFRC15TIW      "/>
    <x v="78"/>
    <d v="2015-12-17T00:00:00"/>
    <n v="761"/>
    <n v="25.4"/>
    <n v="19329.399999999998"/>
    <s v="CIXI, CHINA                                  "/>
    <s v="ALAN (CK)           "/>
    <n v="154263"/>
    <m/>
    <n v="93370"/>
    <n v="150"/>
    <n v="0"/>
    <n v="17.5"/>
    <s v="RELEASED FOR SHIPMENT         "/>
    <n v="167.5"/>
    <x v="1"/>
    <s v="ACT"/>
    <x v="0"/>
  </r>
  <r>
    <s v="12/12/2015-18/12/2015"/>
    <x v="7"/>
    <x v="1"/>
    <x v="8"/>
    <x v="0"/>
    <s v="CVL20-GDA      "/>
    <x v="74"/>
    <d v="2015-12-14T00:00:00"/>
    <n v="580"/>
    <n v="54.12"/>
    <n v="31389.599999999999"/>
    <s v="NINGBO, CHINA                                "/>
    <s v="ELLA, LILY (CK)     "/>
    <n v="154111"/>
    <m/>
    <n v="93371"/>
    <n v="156.94999999999999"/>
    <n v="0"/>
    <n v="15"/>
    <s v="RELEASED FOR SHIPMENT         "/>
    <n v="171.95"/>
    <x v="1"/>
    <s v="ACT"/>
    <x v="0"/>
  </r>
  <r>
    <s v="12/12/2015-18/12/2015"/>
    <x v="7"/>
    <x v="1"/>
    <x v="8"/>
    <x v="0"/>
    <s v="ZAM20-GDA      "/>
    <x v="74"/>
    <d v="2015-12-16T00:00:00"/>
    <n v="30"/>
    <n v="62.45"/>
    <n v="1873.5"/>
    <s v="NINGBO, CHINA                                "/>
    <s v="JOYCE, LILY (CK)    "/>
    <n v="154213"/>
    <m/>
    <n v="93372"/>
    <n v="75"/>
    <n v="0"/>
    <n v="15"/>
    <s v="RELEASED FOR SHIPMENT         "/>
    <n v="90"/>
    <x v="1"/>
    <s v="ACT"/>
    <x v="0"/>
  </r>
  <r>
    <s v="19/12/2015-25/12/2015"/>
    <x v="7"/>
    <x v="1"/>
    <x v="8"/>
    <x v="0"/>
    <s v="DHCER20        "/>
    <x v="81"/>
    <d v="2015-12-23T00:00:00"/>
    <n v="1300"/>
    <n v="28.8"/>
    <n v="37440"/>
    <s v="SHENZHEN, CHINA                              "/>
    <s v="ANN, FIONA (EM)     "/>
    <n v="154531"/>
    <m/>
    <n v="93536"/>
    <n v="187.2"/>
    <n v="0"/>
    <n v="40"/>
    <s v="PENDING BUYER'S DECISION      "/>
    <n v="227.2"/>
    <x v="1"/>
    <s v="ACT"/>
    <x v="0"/>
  </r>
  <r>
    <s v="19/12/2015-25/12/2015"/>
    <x v="7"/>
    <x v="1"/>
    <x v="8"/>
    <x v="0"/>
    <s v="OFRC15ECCB(GDA)"/>
    <x v="78"/>
    <d v="2015-12-18T00:00:00"/>
    <n v="695"/>
    <n v="0.01"/>
    <n v="6.95"/>
    <s v="NINGBO CHINA                                 "/>
    <s v="PHONE,ALAN (EM)     "/>
    <n v="154321"/>
    <m/>
    <n v="93537"/>
    <n v="150"/>
    <n v="0"/>
    <n v="35"/>
    <s v="RELEASED FOR SHIPMENT         "/>
    <n v="185"/>
    <x v="1"/>
    <s v="ACT"/>
    <x v="0"/>
  </r>
  <r>
    <s v="19/12/2015-25/12/2015"/>
    <x v="7"/>
    <x v="1"/>
    <x v="8"/>
    <x v="0"/>
    <s v="OFC1500TIFW    "/>
    <x v="78"/>
    <d v="2015-12-19T00:00:00"/>
    <n v="1057"/>
    <n v="0.01"/>
    <n v="10.57"/>
    <s v="CIXI, CHINA                                  "/>
    <s v="ALAN (CK)           "/>
    <n v="154319"/>
    <m/>
    <n v="93538"/>
    <n v="150"/>
    <n v="0"/>
    <n v="17.5"/>
    <s v="RELEASED FOR SHIPMENT         "/>
    <n v="167.5"/>
    <x v="1"/>
    <s v="ACT"/>
    <x v="0"/>
  </r>
  <r>
    <s v="19/12/2015-25/12/2015"/>
    <x v="7"/>
    <x v="1"/>
    <x v="8"/>
    <x v="0"/>
    <s v="OFRC24ECCB     "/>
    <x v="78"/>
    <d v="2015-12-19T00:00:00"/>
    <n v="599"/>
    <n v="0.01"/>
    <n v="5.99"/>
    <s v="CIXI, CHINA                                  "/>
    <s v="PHONE (CK)          "/>
    <n v="154341"/>
    <m/>
    <n v="93539"/>
    <n v="150"/>
    <n v="0"/>
    <n v="17.5"/>
    <s v="RELEASED FOR SHIPMENT         "/>
    <n v="167.5"/>
    <x v="1"/>
    <s v="ACT"/>
    <x v="0"/>
  </r>
  <r>
    <s v="19/12/2015-25/12/2015"/>
    <x v="7"/>
    <x v="1"/>
    <x v="8"/>
    <x v="0"/>
    <s v="OFRC15TIB      "/>
    <x v="78"/>
    <d v="2015-12-22T00:00:00"/>
    <n v="852"/>
    <n v="0.01"/>
    <n v="8.52"/>
    <s v="CIXI, CHINA                                  "/>
    <s v="ALAN (CK)           "/>
    <n v="154474"/>
    <m/>
    <n v="93540"/>
    <n v="150"/>
    <n v="0"/>
    <n v="35"/>
    <s v="RELEASED FOR SHIPMENT         "/>
    <n v="185"/>
    <x v="1"/>
    <s v="ACT"/>
    <x v="0"/>
  </r>
  <r>
    <s v="19/12/2015-25/12/2015"/>
    <x v="7"/>
    <x v="1"/>
    <x v="8"/>
    <x v="0"/>
    <s v="OFRB7 (GDA)    "/>
    <x v="78"/>
    <d v="2015-12-23T00:00:00"/>
    <n v="2240"/>
    <n v="20"/>
    <n v="44800"/>
    <s v="CIXI, CHINA                                  "/>
    <s v="PHONE (CK)          "/>
    <n v="154545"/>
    <m/>
    <n v="93541"/>
    <n v="224"/>
    <n v="0"/>
    <n v="35"/>
    <s v="RELEASED FOR SHIPMENT         "/>
    <n v="259"/>
    <x v="1"/>
    <s v="ACT"/>
    <x v="0"/>
  </r>
  <r>
    <s v="19/12/2015-25/12/2015"/>
    <x v="7"/>
    <x v="1"/>
    <x v="8"/>
    <x v="0"/>
    <s v="CHA-OKT20-GDA  "/>
    <x v="74"/>
    <d v="2015-12-22T00:00:00"/>
    <n v="75"/>
    <n v="60.84"/>
    <n v="4563"/>
    <s v="NINGBO, CHINA                                "/>
    <s v="ELLA, ZITA (CK)     "/>
    <n v="154466"/>
    <m/>
    <n v="93542"/>
    <n v="75"/>
    <n v="0"/>
    <n v="15"/>
    <s v="RELEASED FOR SHIPMENT         "/>
    <n v="90"/>
    <x v="1"/>
    <s v="ACT"/>
    <x v="0"/>
  </r>
  <r>
    <s v="26/12/2015-31/12/2015"/>
    <x v="7"/>
    <x v="1"/>
    <x v="8"/>
    <x v="0"/>
    <s v="DHEBUK         "/>
    <x v="82"/>
    <d v="2015-12-28T00:00:00"/>
    <n v="376"/>
    <n v="19.8"/>
    <n v="7444.8"/>
    <s v="HUIZHOU, CHINA                               "/>
    <s v="COCO, SUNNY (EM)    "/>
    <n v="154668"/>
    <m/>
    <n v="93755"/>
    <n v="150"/>
    <n v="0"/>
    <n v="22"/>
    <s v="PENDING BUYER'S DECISION"/>
    <n v="172"/>
    <x v="1"/>
    <s v="ACT"/>
    <x v="0"/>
  </r>
  <r>
    <s v="26/12/2015-31/12/2015"/>
    <x v="7"/>
    <x v="1"/>
    <x v="8"/>
    <x v="0"/>
    <s v="DHEBUS         "/>
    <x v="82"/>
    <d v="2015-12-28T00:00:00"/>
    <n v="752"/>
    <n v="117.6"/>
    <n v="88435.199999999997"/>
    <s v="HUIZHOU, CHINA                               "/>
    <s v="EVA, APPLE (EM)     "/>
    <n v="154670"/>
    <m/>
    <n v="93756"/>
    <n v="150"/>
    <n v="0"/>
    <n v="22"/>
    <s v="PENDING BUYER'S DECISION"/>
    <n v="172"/>
    <x v="1"/>
    <s v="ACT"/>
    <x v="0"/>
  </r>
  <r>
    <s v="26/12/2015-31/12/2015"/>
    <x v="7"/>
    <x v="1"/>
    <x v="8"/>
    <x v="0"/>
    <s v="DHEBUQ         "/>
    <x v="82"/>
    <d v="2015-12-28T00:00:00"/>
    <n v="1000"/>
    <n v="18.66"/>
    <n v="18660"/>
    <s v="HUIZHOU CHINA                                "/>
    <s v="SALLY (EM)          "/>
    <n v="154672"/>
    <m/>
    <n v="93757"/>
    <n v="150"/>
    <n v="0"/>
    <n v="22"/>
    <s v="PENDING BUYER'S DECISION"/>
    <n v="172"/>
    <x v="1"/>
    <s v="ACT"/>
    <x v="0"/>
  </r>
  <r>
    <s v="26/12/2015-31/12/2015"/>
    <x v="7"/>
    <x v="1"/>
    <x v="8"/>
    <x v="0"/>
    <s v="DHEBHT         "/>
    <x v="82"/>
    <d v="2015-12-29T00:00:00"/>
    <n v="500"/>
    <n v="17.350000000000001"/>
    <n v="8675"/>
    <s v="HUIZHOU, CHINA                               "/>
    <s v="SALLY, JULIE        "/>
    <n v="154697"/>
    <m/>
    <n v="93758"/>
    <n v="150"/>
    <n v="0"/>
    <n v="16.3"/>
    <s v="RELEASED FOR SHIPMENT         "/>
    <n v="166.3"/>
    <x v="1"/>
    <s v="ACT"/>
    <x v="0"/>
  </r>
  <r>
    <s v="26/12/2015-31/12/2015"/>
    <x v="7"/>
    <x v="1"/>
    <x v="8"/>
    <x v="0"/>
    <s v="DHEBPTS        "/>
    <x v="82"/>
    <d v="2015-12-29T00:00:00"/>
    <n v="376"/>
    <n v="22.11"/>
    <n v="8313.36"/>
    <s v="HUIZHOU, CHINA                               "/>
    <s v="SUNNY               "/>
    <n v="154699"/>
    <m/>
    <n v="93759"/>
    <n v="150"/>
    <n v="0"/>
    <n v="16.3"/>
    <s v="RELEASED FOR SHIPMENT         "/>
    <n v="166.3"/>
    <x v="1"/>
    <s v="ACT"/>
    <x v="0"/>
  </r>
  <r>
    <s v="26/12/2015-31/12/2015"/>
    <x v="7"/>
    <x v="1"/>
    <x v="8"/>
    <x v="0"/>
    <s v="DHEBPTQ        "/>
    <x v="82"/>
    <d v="2015-12-29T00:00:00"/>
    <n v="850"/>
    <n v="36.06"/>
    <n v="30651.000000000004"/>
    <s v="HUI ZHOU, CHINA                              "/>
    <s v="LIZ, ANN            "/>
    <n v="154700"/>
    <m/>
    <n v="93760"/>
    <n v="153.30000000000001"/>
    <n v="0"/>
    <n v="16.3"/>
    <s v="RELEASED FOR SHIPMENT         "/>
    <n v="169.60000000000002"/>
    <x v="1"/>
    <s v="ACT"/>
    <x v="0"/>
  </r>
  <r>
    <s v="26/12/2015-31/12/2015"/>
    <x v="7"/>
    <x v="1"/>
    <x v="8"/>
    <x v="0"/>
    <s v="DHEBPTK        "/>
    <x v="82"/>
    <d v="2015-12-29T00:00:00"/>
    <n v="276"/>
    <n v="39.28"/>
    <n v="10841.28"/>
    <s v="HUIZHOU, CHINA                               "/>
    <s v="PAUL                "/>
    <n v="154701"/>
    <m/>
    <n v="93761"/>
    <n v="150"/>
    <n v="0"/>
    <n v="16"/>
    <s v="RELEASED FOR SHIPMENT         "/>
    <n v="166"/>
    <x v="1"/>
    <s v="ACT"/>
    <x v="0"/>
  </r>
  <r>
    <s v="26/12/2015-31/12/2015"/>
    <x v="7"/>
    <x v="1"/>
    <x v="8"/>
    <x v="0"/>
    <s v="DHCER24E       "/>
    <x v="81"/>
    <d v="2015-12-28T00:00:00"/>
    <n v="1000"/>
    <n v="40.9"/>
    <n v="40900"/>
    <s v="SHENZHEN, CHINA                              "/>
    <s v="CELIA,BETTY (EM)    "/>
    <n v="154675"/>
    <m/>
    <n v="93762"/>
    <n v="204.5"/>
    <n v="0"/>
    <n v="20"/>
    <s v="PENDING BUYER'S DECISION"/>
    <n v="224.5"/>
    <x v="1"/>
    <s v="ACT"/>
    <x v="0"/>
  </r>
  <r>
    <s v="26/12/2015-31/12/2015"/>
    <x v="7"/>
    <x v="1"/>
    <x v="8"/>
    <x v="0"/>
    <s v="DHCER24M       "/>
    <x v="81"/>
    <d v="2015-12-28T00:00:00"/>
    <n v="1470"/>
    <n v="35.9"/>
    <n v="52773"/>
    <s v="SHENZHEN, CHINA                              "/>
    <s v="ANN, FIONA (EM)     "/>
    <n v="154674"/>
    <m/>
    <n v="93763"/>
    <n v="263.89999999999998"/>
    <n v="0"/>
    <n v="20"/>
    <s v="RELEASED FOR SHIPMENT         "/>
    <n v="283.89999999999998"/>
    <x v="1"/>
    <s v="ACT"/>
    <x v="0"/>
  </r>
  <r>
    <s v="26/12/2015-31/12/2015"/>
    <x v="7"/>
    <x v="1"/>
    <x v="8"/>
    <x v="0"/>
    <s v="OFC2400TIFW    "/>
    <x v="78"/>
    <d v="2015-12-24T00:00:00"/>
    <n v="3724"/>
    <n v="0.01"/>
    <n v="37.24"/>
    <s v="CIXI, CHINA                                  "/>
    <s v="PHONE, ERIC (DYLAN) "/>
    <n v="154602"/>
    <m/>
    <n v="93764"/>
    <n v="150"/>
    <n v="0"/>
    <n v="35"/>
    <s v="PENDING BUYER'S DECISION"/>
    <n v="185"/>
    <x v="1"/>
    <s v="ACT"/>
    <x v="0"/>
  </r>
  <r>
    <s v="26/12/2015-31/12/2015"/>
    <x v="7"/>
    <x v="1"/>
    <x v="8"/>
    <x v="0"/>
    <s v="OFRC24TIB      "/>
    <x v="78"/>
    <d v="2015-12-25T00:00:00"/>
    <n v="905"/>
    <n v="31.55"/>
    <n v="28552.75"/>
    <s v="CIXI, CHINA                                  "/>
    <s v="ALAN (CK)           "/>
    <n v="154638"/>
    <m/>
    <n v="93765"/>
    <n v="150"/>
    <n v="0"/>
    <n v="17.5"/>
    <s v="RELEASED FOR SHIPMENT         "/>
    <n v="167.5"/>
    <x v="1"/>
    <s v="ACT"/>
    <x v="0"/>
  </r>
  <r>
    <s v="26/12/2015-31/12/2015"/>
    <x v="7"/>
    <x v="1"/>
    <x v="8"/>
    <x v="0"/>
    <s v="OFC1500TIFW    "/>
    <x v="78"/>
    <d v="2015-12-25T00:00:00"/>
    <n v="1620"/>
    <n v="32.090000000000003"/>
    <n v="51985.8"/>
    <s v="CIXI, CHINA                                  "/>
    <s v="ERIC, ZITA (CK)     "/>
    <n v="154639"/>
    <m/>
    <n v="93766"/>
    <n v="259.89999999999998"/>
    <n v="0"/>
    <n v="17.5"/>
    <s v="RELEASED FOR SHIPMENT         "/>
    <n v="277.39999999999998"/>
    <x v="1"/>
    <s v="ACT"/>
    <x v="0"/>
  </r>
  <r>
    <s v="26/12/2015-31/12/2015"/>
    <x v="7"/>
    <x v="1"/>
    <x v="8"/>
    <x v="0"/>
    <s v="OFRC24TIW      "/>
    <x v="78"/>
    <d v="2015-12-26T00:00:00"/>
    <n v="1139"/>
    <n v="31.65"/>
    <n v="36049.35"/>
    <s v="CIXI, CHINA                                  "/>
    <s v="PHONE (MY)          "/>
    <n v="154641"/>
    <m/>
    <n v="93767"/>
    <n v="180.25"/>
    <n v="0"/>
    <n v="35"/>
    <s v="RELEASED FOR SHIPMENT         "/>
    <n v="215.25"/>
    <x v="1"/>
    <s v="ACT"/>
    <x v="0"/>
  </r>
  <r>
    <s v="26/12/2015-31/12/2015"/>
    <x v="7"/>
    <x v="1"/>
    <x v="8"/>
    <x v="0"/>
    <s v="TNG20-GDA      "/>
    <x v="74"/>
    <d v="2015-12-25T00:00:00"/>
    <n v="739"/>
    <n v="41.27"/>
    <n v="30498.530000000002"/>
    <s v="NING BO, CHINA                               "/>
    <s v="JOYCE, ELLA (CK)    "/>
    <n v="154628"/>
    <m/>
    <n v="93768"/>
    <n v="152.5"/>
    <n v="0"/>
    <n v="15"/>
    <s v="RELEASED FOR SHIPMENT         "/>
    <n v="167.5"/>
    <x v="1"/>
    <s v="ACT"/>
    <x v="0"/>
  </r>
  <r>
    <s v="12/12/2015-18/12/2015"/>
    <x v="8"/>
    <x v="1"/>
    <x v="8"/>
    <x v="0"/>
    <s v="AC000751       "/>
    <x v="83"/>
    <d v="2015-12-14T00:00:00"/>
    <n v="20"/>
    <n v="382.96"/>
    <n v="7659.2"/>
    <s v="FUSHAN, CHINA                                "/>
    <s v="PAUL,SALLY (EM)     "/>
    <n v="154132"/>
    <m/>
    <n v="93373"/>
    <n v="75"/>
    <n v="0"/>
    <n v="15"/>
    <s v="RELEASED FOR SHIPMENT         "/>
    <n v="90"/>
    <x v="1"/>
    <s v="ACT"/>
    <x v="0"/>
  </r>
  <r>
    <s v="12/12/2015-18/12/2015"/>
    <x v="8"/>
    <x v="1"/>
    <x v="8"/>
    <x v="0"/>
    <s v="AC001005       "/>
    <x v="83"/>
    <d v="2015-12-14T00:00:00"/>
    <n v="20"/>
    <n v="352.8"/>
    <n v="7056"/>
    <s v="FOSHAN, CHINA                                "/>
    <s v="PAUL,SALLY (EM)     "/>
    <n v="154133"/>
    <m/>
    <n v="93374"/>
    <n v="75"/>
    <n v="0"/>
    <n v="15"/>
    <s v="RELEASED FOR SHIPMENT         "/>
    <n v="90"/>
    <x v="1"/>
    <s v="ACT"/>
    <x v="0"/>
  </r>
  <r>
    <s v="12/12/2015-18/12/2015"/>
    <x v="8"/>
    <x v="1"/>
    <x v="8"/>
    <x v="0"/>
    <s v="AC000805       "/>
    <x v="83"/>
    <d v="2015-12-14T00:00:00"/>
    <n v="10"/>
    <n v="251.72"/>
    <n v="2517.1999999999998"/>
    <s v="FOSHAN, CHINA                                "/>
    <s v="PAUL,SALLY (EM)     "/>
    <n v="154134"/>
    <m/>
    <n v="93375"/>
    <n v="75"/>
    <n v="0"/>
    <n v="15"/>
    <s v="RELEASED FOR SHIPMENT         "/>
    <n v="90"/>
    <x v="1"/>
    <s v="ACT"/>
    <x v="0"/>
  </r>
  <r>
    <s v="12/12/2015-18/12/2015"/>
    <x v="8"/>
    <x v="1"/>
    <x v="8"/>
    <x v="0"/>
    <s v="AC000851       "/>
    <x v="83"/>
    <d v="2015-12-14T00:00:00"/>
    <n v="22"/>
    <n v="251.72"/>
    <n v="5537.84"/>
    <s v="FOSHAN, CHINA                                "/>
    <s v="PAUL, SALLY (EM)    "/>
    <n v="154135"/>
    <m/>
    <n v="93376"/>
    <n v="75"/>
    <n v="0"/>
    <n v="15"/>
    <s v="RELEASED FOR SHIPMENT         "/>
    <n v="90"/>
    <x v="1"/>
    <s v="ACT"/>
    <x v="0"/>
  </r>
  <r>
    <s v="26/12/2015-31/12/2015"/>
    <x v="8"/>
    <x v="1"/>
    <x v="8"/>
    <x v="0"/>
    <s v="C2010          "/>
    <x v="29"/>
    <d v="2015-12-30T00:00:00"/>
    <n v="5004"/>
    <n v="7.5"/>
    <n v="37530"/>
    <s v="DONGGUAN, CHINA                              "/>
    <s v="ANN, FIONA (DYLAN)  "/>
    <n v="154759"/>
    <m/>
    <n v="93769"/>
    <n v="187.65"/>
    <n v="0"/>
    <n v="40"/>
    <s v="RELEASED FOR SHIPMENT         "/>
    <n v="227.65"/>
    <x v="1"/>
    <s v="ACT"/>
    <x v="0"/>
  </r>
  <r>
    <s v="26/12/2015-31/12/2015"/>
    <x v="8"/>
    <x v="1"/>
    <x v="8"/>
    <x v="0"/>
    <s v="FYN600         "/>
    <x v="66"/>
    <d v="2015-12-31T00:00:00"/>
    <n v="126"/>
    <n v="106.86"/>
    <n v="13464.36"/>
    <s v="NING BO, CHINA                               "/>
    <s v="ANDY (CK)           "/>
    <n v="154791"/>
    <m/>
    <n v="93770"/>
    <n v="150"/>
    <n v="45"/>
    <n v="150"/>
    <s v="RELEASED FOR SHIPMENT         "/>
    <n v="345"/>
    <x v="1"/>
    <s v="ACT"/>
    <x v="0"/>
  </r>
  <r>
    <s v="01/12/2015-04/12/2015"/>
    <x v="30"/>
    <x v="1"/>
    <x v="8"/>
    <x v="0"/>
    <s v="01/69090/4     "/>
    <x v="25"/>
    <d v="2015-12-02T00:00:00"/>
    <n v="450"/>
    <n v="23.54"/>
    <n v="10593"/>
    <s v="TIANJIN, CHINA                               "/>
    <s v="JODIE (CK)          "/>
    <n v="153726"/>
    <m/>
    <n v="93195"/>
    <n v="150"/>
    <n v="0"/>
    <n v="25"/>
    <s v="RELEASED FOR SHIPMENT         "/>
    <n v="175"/>
    <x v="2"/>
    <s v="ACT"/>
    <x v="0"/>
  </r>
  <r>
    <s v="01/12/2015-04/12/2015"/>
    <x v="30"/>
    <x v="1"/>
    <x v="8"/>
    <x v="0"/>
    <s v="01/69090/2     "/>
    <x v="25"/>
    <d v="2015-12-02T00:00:00"/>
    <n v="360"/>
    <n v="24.61"/>
    <n v="8859.6"/>
    <s v="TIANJIN, CHINA                               "/>
    <s v="JODIE (EM)          "/>
    <n v="153729"/>
    <m/>
    <n v="93196"/>
    <n v="150"/>
    <n v="0"/>
    <n v="25"/>
    <s v="RELEASED FOR SHIPMENT         "/>
    <n v="175"/>
    <x v="2"/>
    <s v="ACT"/>
    <x v="0"/>
  </r>
  <r>
    <s v="01/12/2015-04/12/2015"/>
    <x v="30"/>
    <x v="1"/>
    <x v="8"/>
    <x v="0"/>
    <s v="01/69090/0     "/>
    <x v="25"/>
    <d v="2015-12-03T00:00:00"/>
    <n v="180"/>
    <n v="14.22"/>
    <n v="2559.6"/>
    <s v="TIANJIN, CHINA                               "/>
    <s v="JODIE (EM)          "/>
    <n v="153750"/>
    <m/>
    <n v="93197"/>
    <n v="75"/>
    <n v="0"/>
    <n v="25"/>
    <s v="RELEASED FOR SHIPMENT         "/>
    <n v="100"/>
    <x v="2"/>
    <s v="ACT"/>
    <x v="0"/>
  </r>
  <r>
    <s v="01/12/2015-04/12/2015"/>
    <x v="30"/>
    <x v="1"/>
    <x v="8"/>
    <x v="0"/>
    <s v="01/69090/3     "/>
    <x v="25"/>
    <d v="2015-12-03T00:00:00"/>
    <n v="360"/>
    <n v="21.18"/>
    <n v="7624.8"/>
    <s v="TIANJIN, CHINA                               "/>
    <s v="JODIE (CK)          "/>
    <n v="153751"/>
    <m/>
    <n v="93198"/>
    <n v="150"/>
    <n v="0"/>
    <n v="25"/>
    <s v="RELEASED FOR SHIPMENT         "/>
    <n v="175"/>
    <x v="2"/>
    <s v="ACT"/>
    <x v="0"/>
  </r>
  <r>
    <s v="05/12/2015-11/12/2015"/>
    <x v="30"/>
    <x v="1"/>
    <x v="8"/>
    <x v="0"/>
    <s v="01/69457/0     "/>
    <x v="25"/>
    <d v="2015-12-07T00:00:00"/>
    <n v="490"/>
    <n v="28.76"/>
    <n v="14092.400000000001"/>
    <s v="TIANJIN, CHINA                               "/>
    <s v="JODIE (EM)          "/>
    <n v="153841"/>
    <m/>
    <n v="93295"/>
    <n v="150"/>
    <n v="0"/>
    <n v="25"/>
    <s v="RELEASED FOR SHIPMENT         "/>
    <n v="175"/>
    <x v="2"/>
    <s v="ACT"/>
    <x v="0"/>
  </r>
  <r>
    <s v="12/12/2015-18/12/2015"/>
    <x v="30"/>
    <x v="1"/>
    <x v="8"/>
    <x v="0"/>
    <s v="044532         "/>
    <x v="25"/>
    <d v="2015-12-11T00:00:00"/>
    <n v="112"/>
    <n v="288.86"/>
    <n v="32352.32"/>
    <s v="TIANJIN, CHINA                               "/>
    <s v="JODIE (CK)          "/>
    <n v="154027"/>
    <m/>
    <n v="93419"/>
    <n v="161.80000000000001"/>
    <n v="0"/>
    <n v="25"/>
    <s v="RELEASED FOR SHIPMENT         "/>
    <n v="186.8"/>
    <x v="2"/>
    <s v="ACT"/>
    <x v="0"/>
  </r>
  <r>
    <s v="12/12/2015-18/12/2015"/>
    <x v="30"/>
    <x v="1"/>
    <x v="8"/>
    <x v="0"/>
    <s v="0594431        "/>
    <x v="25"/>
    <d v="2015-12-11T00:00:00"/>
    <n v="120"/>
    <n v="238.95"/>
    <n v="28674"/>
    <s v="TIANJIN, CHINA                               "/>
    <s v="JODIE (CK)          "/>
    <n v="154028"/>
    <m/>
    <n v="93420"/>
    <n v="143.4"/>
    <n v="0"/>
    <n v="25"/>
    <s v="RELEASED FOR SHIPMENT         "/>
    <n v="168.4"/>
    <x v="2"/>
    <s v="ACT"/>
    <x v="0"/>
  </r>
  <r>
    <s v="12/12/2015-18/12/2015"/>
    <x v="30"/>
    <x v="1"/>
    <x v="8"/>
    <x v="0"/>
    <s v="01/69457/0     "/>
    <x v="25"/>
    <d v="2015-12-14T00:00:00"/>
    <n v="196"/>
    <n v="28.76"/>
    <n v="5636.96"/>
    <s v="TIANJIN, CHINA                               "/>
    <s v="JODIE (EM)          "/>
    <n v="154079"/>
    <m/>
    <n v="93421"/>
    <n v="75"/>
    <n v="0"/>
    <n v="25"/>
    <s v="RELEASED FOR SHIPMENT         "/>
    <n v="100"/>
    <x v="2"/>
    <s v="ACT"/>
    <x v="0"/>
  </r>
  <r>
    <s v="12/12/2015-18/12/2015"/>
    <x v="30"/>
    <x v="1"/>
    <x v="8"/>
    <x v="0"/>
    <s v="05944X2        "/>
    <x v="25"/>
    <d v="2015-12-14T00:00:00"/>
    <n v="136"/>
    <n v="271.81"/>
    <n v="36966.160000000003"/>
    <s v="TIANJIN, CHINA                               "/>
    <s v="JODIE (EM)          "/>
    <n v="154089"/>
    <m/>
    <n v="93422"/>
    <n v="184.8"/>
    <n v="0"/>
    <n v="25"/>
    <s v="RELEASED FOR SHIPMENT         "/>
    <n v="209.8"/>
    <x v="2"/>
    <s v="ACT"/>
    <x v="0"/>
  </r>
  <r>
    <s v="12/12/2015-18/12/2015"/>
    <x v="30"/>
    <x v="1"/>
    <x v="8"/>
    <x v="0"/>
    <s v="01/69090/0     "/>
    <x v="25"/>
    <d v="2015-12-18T00:00:00"/>
    <n v="90"/>
    <n v="14.23"/>
    <n v="1280.7"/>
    <s v="TIANJIN, CHINA                               "/>
    <s v="JODIE (EM)          "/>
    <n v="154279"/>
    <m/>
    <n v="93423"/>
    <n v="150"/>
    <n v="0"/>
    <n v="25"/>
    <s v="RELEASED FOR SHIPMENT         "/>
    <n v="175"/>
    <x v="2"/>
    <s v="ACT"/>
    <x v="0"/>
  </r>
  <r>
    <s v="26/12/2015-31/12/2015"/>
    <x v="30"/>
    <x v="1"/>
    <x v="8"/>
    <x v="0"/>
    <s v="WWDF20         "/>
    <x v="26"/>
    <d v="2015-12-24T00:00:00"/>
    <n v="2952"/>
    <n v="12.56"/>
    <n v="37077.120000000003"/>
    <s v="DONG GUAN, CHINA                             "/>
    <s v="ANN, CELIA (SIMON)  "/>
    <n v="154604"/>
    <m/>
    <n v="93815"/>
    <n v="185.4"/>
    <n v="0"/>
    <n v="60"/>
    <s v="RELEASED FOR SHIPMENT         "/>
    <n v="245.4"/>
    <x v="2"/>
    <s v="ACT"/>
    <x v="0"/>
  </r>
  <r>
    <s v="12/12/2015-18/12/2015"/>
    <x v="4"/>
    <x v="1"/>
    <x v="8"/>
    <x v="0"/>
    <s v="DF-EF16900     "/>
    <x v="81"/>
    <d v="2015-12-17T00:00:00"/>
    <n v="718"/>
    <n v="46.7"/>
    <n v="33530.6"/>
    <s v="SHENZHEN, CHINA                              "/>
    <s v="ANN,COCO (EM)       "/>
    <n v="154267"/>
    <m/>
    <n v="93377"/>
    <n v="167.65"/>
    <n v="0"/>
    <n v="40"/>
    <s v="RELEASED FOR SHIPMENT         "/>
    <n v="207.65"/>
    <x v="1"/>
    <s v="ACT"/>
    <x v="0"/>
  </r>
  <r>
    <s v="01/12/2015-04/12/2015"/>
    <x v="3"/>
    <x v="1"/>
    <x v="8"/>
    <x v="0"/>
    <s v="L6014W         "/>
    <x v="53"/>
    <d v="2015-12-01T00:00:00"/>
    <n v="170"/>
    <n v="95"/>
    <n v="16150"/>
    <s v="ZHONGSHAN CHINA                              "/>
    <s v="CONNIE, JOEY (EM)   "/>
    <n v="153711"/>
    <m/>
    <n v="93190"/>
    <n v="150"/>
    <n v="0"/>
    <n v="50"/>
    <s v="RELEASED FOR SHIPMENT         "/>
    <n v="200"/>
    <x v="1"/>
    <s v="ACT"/>
    <x v="0"/>
  </r>
  <r>
    <s v="01/12/2015-04/12/2015"/>
    <x v="3"/>
    <x v="2"/>
    <x v="8"/>
    <x v="0"/>
    <s v="BFZ600         "/>
    <x v="84"/>
    <d v="2015-12-01T00:00:00"/>
    <n v="215"/>
    <n v="0"/>
    <n v="0"/>
    <s v="HE FEI, CHINA                                "/>
    <s v="JERRY (CK)          "/>
    <n v="153707"/>
    <m/>
    <n v="93191"/>
    <n v="150"/>
    <n v="0"/>
    <n v="25"/>
    <s v="REPORT OF SURVEY              "/>
    <n v="175"/>
    <x v="1"/>
    <s v="ACT"/>
    <x v="0"/>
  </r>
  <r>
    <s v="01/12/2015-04/12/2015"/>
    <x v="3"/>
    <x v="1"/>
    <x v="8"/>
    <x v="0"/>
    <s v="B5050FF        "/>
    <x v="84"/>
    <d v="2015-12-02T00:00:00"/>
    <n v="50"/>
    <n v="232"/>
    <n v="11600"/>
    <s v="HEFEI, CHINA                                 "/>
    <s v="CORY, JERRY (CK)    "/>
    <n v="153732"/>
    <m/>
    <n v="93192"/>
    <n v="150"/>
    <n v="0"/>
    <n v="25"/>
    <s v="RELEASED FOR SHIPMENT         "/>
    <n v="175"/>
    <x v="1"/>
    <s v="ACT"/>
    <x v="0"/>
  </r>
  <r>
    <s v="01/12/2015-04/12/2015"/>
    <x v="3"/>
    <x v="1"/>
    <x v="8"/>
    <x v="0"/>
    <s v="BEL BTL177     "/>
    <x v="85"/>
    <d v="2015-12-03T00:00:00"/>
    <n v="65"/>
    <n v="216"/>
    <n v="14040"/>
    <s v="QINGDAO CHINA                                "/>
    <s v="ANDY (EM)           "/>
    <n v="153760"/>
    <m/>
    <n v="93193"/>
    <n v="75"/>
    <n v="22.5"/>
    <n v="270"/>
    <s v="RELEASED FOR SHIPMENT         "/>
    <n v="367.5"/>
    <x v="1"/>
    <s v="ACT"/>
    <x v="0"/>
  </r>
  <r>
    <s v="01/12/2015-04/12/2015"/>
    <x v="3"/>
    <x v="1"/>
    <x v="8"/>
    <x v="0"/>
    <s v="BEL BTF177     "/>
    <x v="85"/>
    <d v="2015-12-03T00:00:00"/>
    <n v="40"/>
    <n v="237"/>
    <n v="9480"/>
    <s v="QINGDAO CHINA                                "/>
    <s v="ANDY (EM)           "/>
    <n v="153762"/>
    <m/>
    <n v="93194"/>
    <n v="75"/>
    <n v="22.5"/>
    <n v="10"/>
    <s v="RELEASED FOR SHIPMENT         "/>
    <n v="107.5"/>
    <x v="1"/>
    <s v="ACT"/>
    <x v="0"/>
  </r>
  <r>
    <s v="05/12/2015-11/12/2015"/>
    <x v="3"/>
    <x v="1"/>
    <x v="8"/>
    <x v="0"/>
    <s v="444442852      "/>
    <x v="86"/>
    <d v="2015-12-05T00:00:00"/>
    <n v="60"/>
    <n v="94.31"/>
    <n v="5658.6"/>
    <s v="SHUNDE, CHINA                                "/>
    <s v="ANNIE (EM)          "/>
    <n v="153824"/>
    <m/>
    <n v="93272"/>
    <n v="75"/>
    <n v="0"/>
    <n v="15"/>
    <s v="RELEASED FOR SHIPMENT         "/>
    <n v="90"/>
    <x v="1"/>
    <s v="ACT"/>
    <x v="0"/>
  </r>
  <r>
    <s v="05/12/2015-11/12/2015"/>
    <x v="3"/>
    <x v="1"/>
    <x v="8"/>
    <x v="0"/>
    <s v="444442851      "/>
    <x v="86"/>
    <d v="2015-12-05T00:00:00"/>
    <n v="70"/>
    <n v="83.92"/>
    <n v="5874.4000000000005"/>
    <s v="SHUNDE, CHINA                                "/>
    <s v="RICA,HUNG (EM)      "/>
    <n v="153825"/>
    <m/>
    <n v="93273"/>
    <n v="75"/>
    <n v="0"/>
    <n v="15"/>
    <s v="RELEASED FOR SHIPMENT         "/>
    <n v="90"/>
    <x v="1"/>
    <s v="ACT"/>
    <x v="0"/>
  </r>
  <r>
    <s v="05/12/2015-11/12/2015"/>
    <x v="3"/>
    <x v="1"/>
    <x v="8"/>
    <x v="0"/>
    <s v="444442855      "/>
    <x v="86"/>
    <d v="2015-12-05T00:00:00"/>
    <n v="20"/>
    <n v="91.85"/>
    <n v="1837"/>
    <s v="SHUNDE, CHINA                                "/>
    <s v="RICA, HUNG (EM)     "/>
    <n v="153826"/>
    <m/>
    <n v="93274"/>
    <n v="75"/>
    <n v="0"/>
    <n v="15"/>
    <s v="RELEASED FOR SHIPMENT         "/>
    <n v="90"/>
    <x v="1"/>
    <s v="ACT"/>
    <x v="0"/>
  </r>
  <r>
    <s v="05/12/2015-11/12/2015"/>
    <x v="3"/>
    <x v="1"/>
    <x v="8"/>
    <x v="0"/>
    <s v="444442853      "/>
    <x v="86"/>
    <d v="2015-12-07T00:00:00"/>
    <n v="55"/>
    <n v="104.71"/>
    <n v="5759.0499999999993"/>
    <s v="SHUNDE, CHINA                                "/>
    <s v="RICA, ANNIE  (EM)   "/>
    <n v="153854"/>
    <m/>
    <n v="93275"/>
    <n v="75"/>
    <n v="0"/>
    <n v="17.5"/>
    <s v="RELEASED FOR SHIPMENT         "/>
    <n v="92.5"/>
    <x v="1"/>
    <s v="ACT"/>
    <x v="0"/>
  </r>
  <r>
    <s v="05/12/2015-11/12/2015"/>
    <x v="3"/>
    <x v="1"/>
    <x v="8"/>
    <x v="0"/>
    <s v="444442854      "/>
    <x v="86"/>
    <d v="2015-12-07T00:00:00"/>
    <n v="50"/>
    <n v="83.35"/>
    <n v="4167.5"/>
    <s v="SHUNDE, CHINA                                "/>
    <s v="HUNG,ANNIE (EM)     "/>
    <n v="153861"/>
    <m/>
    <n v="93276"/>
    <n v="75"/>
    <n v="0"/>
    <n v="17.5"/>
    <s v="RELEASED FOR SHIPMENT         "/>
    <n v="92.5"/>
    <x v="1"/>
    <s v="ACT"/>
    <x v="0"/>
  </r>
  <r>
    <s v="05/12/2015-11/12/2015"/>
    <x v="3"/>
    <x v="1"/>
    <x v="8"/>
    <x v="0"/>
    <s v="444442857      "/>
    <x v="86"/>
    <d v="2015-12-10T00:00:00"/>
    <n v="20"/>
    <n v="79.66"/>
    <n v="1593.1999999999998"/>
    <s v="SHUNDE, CHINA                                "/>
    <s v="ANNIE (EM)          "/>
    <n v="153969"/>
    <m/>
    <n v="93277"/>
    <n v="75"/>
    <n v="0"/>
    <n v="17.5"/>
    <s v="RELEASED FOR SHIPMENT         "/>
    <n v="92.5"/>
    <x v="1"/>
    <s v="ACT"/>
    <x v="0"/>
  </r>
  <r>
    <s v="05/12/2015-11/12/2015"/>
    <x v="3"/>
    <x v="1"/>
    <x v="8"/>
    <x v="0"/>
    <s v="444442860      "/>
    <x v="86"/>
    <d v="2015-12-10T00:00:00"/>
    <n v="150"/>
    <n v="80.42"/>
    <n v="12063"/>
    <s v="SHUNDE, CHINA                                "/>
    <s v="RICA (EM)           "/>
    <n v="153970"/>
    <m/>
    <n v="93278"/>
    <n v="75"/>
    <n v="0"/>
    <n v="17.5"/>
    <s v="RELEASED FOR SHIPMENT         "/>
    <n v="92.5"/>
    <x v="1"/>
    <s v="ACT"/>
    <x v="0"/>
  </r>
  <r>
    <s v="05/12/2015-11/12/2015"/>
    <x v="3"/>
    <x v="1"/>
    <x v="8"/>
    <x v="0"/>
    <s v="UWM60          "/>
    <x v="79"/>
    <d v="2015-12-09T00:00:00"/>
    <n v="239"/>
    <n v="63.21"/>
    <n v="15107.19"/>
    <s v="SHUNDE, CHINA                                "/>
    <s v="LIZ, PAUL (EM)      "/>
    <n v="153921"/>
    <m/>
    <n v="93279"/>
    <n v="150"/>
    <n v="0"/>
    <n v="35"/>
    <s v="RELEASED FOR SHIPMENT         "/>
    <n v="185"/>
    <x v="1"/>
    <s v="ACT"/>
    <x v="0"/>
  </r>
  <r>
    <s v="05/12/2015-11/12/2015"/>
    <x v="3"/>
    <x v="2"/>
    <x v="8"/>
    <x v="0"/>
    <s v="TF50152W       "/>
    <x v="17"/>
    <d v="2015-12-05T00:00:00"/>
    <n v="111"/>
    <n v="0"/>
    <n v="0"/>
    <s v="HEFEI, CHINA                                 "/>
    <s v="CORY (EM)           "/>
    <n v="153837"/>
    <m/>
    <n v="93280"/>
    <n v="150"/>
    <n v="0"/>
    <n v="25"/>
    <s v="REPORT OF SURVEY              "/>
    <n v="175"/>
    <x v="1"/>
    <s v="ACT"/>
    <x v="0"/>
  </r>
  <r>
    <s v="05/12/2015-11/12/2015"/>
    <x v="3"/>
    <x v="1"/>
    <x v="8"/>
    <x v="0"/>
    <s v="TF5517S        "/>
    <x v="17"/>
    <d v="2015-12-08T00:00:00"/>
    <n v="76"/>
    <n v="189.4"/>
    <n v="14394.4"/>
    <s v="HEFEI, CHINA                                 "/>
    <s v="JERRY (EM)          "/>
    <n v="153895"/>
    <m/>
    <n v="93281"/>
    <n v="150"/>
    <n v="0"/>
    <n v="25"/>
    <s v="RELEASED FOR SHIPMENT         "/>
    <n v="175"/>
    <x v="1"/>
    <s v="ACT"/>
    <x v="0"/>
  </r>
  <r>
    <s v="05/12/2015-11/12/2015"/>
    <x v="3"/>
    <x v="2"/>
    <x v="8"/>
    <x v="0"/>
    <s v="R5511W         "/>
    <x v="17"/>
    <d v="2015-12-08T00:00:00"/>
    <n v="236"/>
    <n v="0"/>
    <n v="0"/>
    <s v="HEFEI, CHINA                                 "/>
    <s v="CORY (EM)           "/>
    <n v="153896"/>
    <m/>
    <n v="93282"/>
    <n v="150"/>
    <n v="0"/>
    <n v="25"/>
    <s v="REPORT OF SURVEY              "/>
    <n v="175"/>
    <x v="1"/>
    <s v="ACT"/>
    <x v="0"/>
  </r>
  <r>
    <s v="05/12/2015-11/12/2015"/>
    <x v="3"/>
    <x v="2"/>
    <x v="8"/>
    <x v="0"/>
    <s v="U5010W         "/>
    <x v="17"/>
    <d v="2015-12-09T00:00:00"/>
    <n v="264"/>
    <n v="0"/>
    <n v="0"/>
    <s v="HE FEI, CHINA                                "/>
    <s v="JERRY (CK)          "/>
    <n v="153937"/>
    <m/>
    <n v="93283"/>
    <n v="150"/>
    <n v="0"/>
    <n v="25"/>
    <s v="REPORT OF SURVEY              "/>
    <n v="175"/>
    <x v="1"/>
    <s v="ACT"/>
    <x v="0"/>
  </r>
  <r>
    <s v="05/12/2015-11/12/2015"/>
    <x v="3"/>
    <x v="2"/>
    <x v="8"/>
    <x v="0"/>
    <s v="L5511W         "/>
    <x v="17"/>
    <d v="2015-12-10T00:00:00"/>
    <n v="236"/>
    <n v="0"/>
    <n v="0"/>
    <s v="HE FEI, CHINA                                "/>
    <s v="CORY (CK)           "/>
    <n v="153973"/>
    <m/>
    <n v="93284"/>
    <n v="150"/>
    <n v="0"/>
    <n v="25"/>
    <s v="REPORT OF SURVEY              "/>
    <n v="175"/>
    <x v="1"/>
    <s v="ACT"/>
    <x v="0"/>
  </r>
  <r>
    <s v="05/12/2015-11/12/2015"/>
    <x v="3"/>
    <x v="2"/>
    <x v="8"/>
    <x v="0"/>
    <s v="L50263W        "/>
    <x v="20"/>
    <d v="2015-12-04T00:00:00"/>
    <n v="264"/>
    <n v="0"/>
    <n v="0"/>
    <s v="CIXI, CHINA                                  "/>
    <s v="SIMON (EM)          "/>
    <n v="153829"/>
    <m/>
    <n v="93286"/>
    <n v="150"/>
    <n v="0"/>
    <n v="35"/>
    <s v="REPORT OF SURVEY              "/>
    <n v="185"/>
    <x v="1"/>
    <s v="ACT"/>
    <x v="0"/>
  </r>
  <r>
    <s v="12/12/2015-18/12/2015"/>
    <x v="3"/>
    <x v="1"/>
    <x v="8"/>
    <x v="0"/>
    <s v="444442856      "/>
    <x v="86"/>
    <d v="2015-12-11T00:00:00"/>
    <n v="50"/>
    <n v="102.25"/>
    <n v="5112.5"/>
    <s v="SHUN DE, CHINA                               "/>
    <s v="HUNG, KIKI (CK)     "/>
    <n v="154033"/>
    <m/>
    <n v="93379"/>
    <n v="75"/>
    <n v="0"/>
    <n v="15"/>
    <s v="RELEASED FOR SHIPMENT         "/>
    <n v="90"/>
    <x v="1"/>
    <s v="ACT"/>
    <x v="0"/>
  </r>
  <r>
    <s v="12/12/2015-18/12/2015"/>
    <x v="3"/>
    <x v="1"/>
    <x v="8"/>
    <x v="0"/>
    <s v="444442862      "/>
    <x v="86"/>
    <d v="2015-12-11T00:00:00"/>
    <n v="94"/>
    <n v="99.32"/>
    <n v="9336.08"/>
    <s v="SHUNDE, CHINA                                "/>
    <s v="HUNG, KIKI (CK)     "/>
    <n v="154034"/>
    <m/>
    <n v="93380"/>
    <n v="75"/>
    <n v="0"/>
    <n v="15"/>
    <s v="RELEASED FOR SHIPMENT         "/>
    <n v="90"/>
    <x v="1"/>
    <s v="ACT"/>
    <x v="0"/>
  </r>
  <r>
    <s v="12/12/2015-18/12/2015"/>
    <x v="3"/>
    <x v="1"/>
    <x v="8"/>
    <x v="0"/>
    <s v="444442861      "/>
    <x v="86"/>
    <d v="2015-12-11T00:00:00"/>
    <n v="136"/>
    <n v="89.87"/>
    <n v="12222.32"/>
    <s v="SHUNDE, CHINA                                "/>
    <s v="HUNG, KIKI (CK)     "/>
    <n v="154035"/>
    <m/>
    <n v="93381"/>
    <n v="75"/>
    <n v="0"/>
    <n v="15"/>
    <s v="RELEASED FOR SHIPMENT         "/>
    <n v="90"/>
    <x v="1"/>
    <s v="ACT"/>
    <x v="0"/>
  </r>
  <r>
    <s v="12/12/2015-18/12/2015"/>
    <x v="3"/>
    <x v="1"/>
    <x v="8"/>
    <x v="0"/>
    <s v="444442831      "/>
    <x v="86"/>
    <d v="2015-12-12T00:00:00"/>
    <n v="20"/>
    <n v="69.930000000000007"/>
    <n v="1398.6000000000001"/>
    <s v="SHUNDE, CHINA                                "/>
    <s v="RICA, HUNG (EM)     "/>
    <n v="154043"/>
    <m/>
    <n v="93382"/>
    <n v="75"/>
    <n v="0"/>
    <n v="15"/>
    <s v="RELEASED FOR SHIPMENT         "/>
    <n v="90"/>
    <x v="1"/>
    <s v="ACT"/>
    <x v="0"/>
  </r>
  <r>
    <s v="12/12/2015-18/12/2015"/>
    <x v="3"/>
    <x v="1"/>
    <x v="8"/>
    <x v="0"/>
    <s v="444442830      "/>
    <x v="86"/>
    <d v="2015-12-12T00:00:00"/>
    <n v="40"/>
    <n v="63.7"/>
    <n v="2548"/>
    <s v="SHUNDE, CHINA                                "/>
    <s v="RICA, HUNG (EM)     "/>
    <n v="154044"/>
    <m/>
    <n v="93383"/>
    <n v="75"/>
    <n v="0"/>
    <n v="15"/>
    <s v="RELEASED FOR SHIPMENT         "/>
    <n v="90"/>
    <x v="1"/>
    <s v="ACT"/>
    <x v="0"/>
  </r>
  <r>
    <s v="12/12/2015-18/12/2015"/>
    <x v="3"/>
    <x v="1"/>
    <x v="8"/>
    <x v="0"/>
    <s v="444442836      "/>
    <x v="86"/>
    <d v="2015-12-12T00:00:00"/>
    <n v="98"/>
    <n v="68.040000000000006"/>
    <n v="6667.920000000001"/>
    <s v="SHUNDE, CHINA                                "/>
    <s v="RICA,HUNG (EM)      "/>
    <n v="154045"/>
    <m/>
    <n v="93384"/>
    <n v="75"/>
    <n v="0"/>
    <n v="15"/>
    <s v="RELEASED FOR SHIPMENT         "/>
    <n v="90"/>
    <x v="1"/>
    <s v="ACT"/>
    <x v="0"/>
  </r>
  <r>
    <s v="12/12/2015-18/12/2015"/>
    <x v="3"/>
    <x v="2"/>
    <x v="8"/>
    <x v="0"/>
    <s v="444442852      "/>
    <x v="86"/>
    <d v="2015-12-12T00:00:00"/>
    <n v="262"/>
    <n v="0"/>
    <n v="0"/>
    <s v="SHUNDE, CHINA                                "/>
    <s v="SASA, DEMI (EM)     "/>
    <n v="154047"/>
    <m/>
    <n v="93385"/>
    <n v="150"/>
    <n v="0"/>
    <n v="35"/>
    <s v="REPORT OF SURVEY              "/>
    <n v="185"/>
    <x v="1"/>
    <s v="ACT"/>
    <x v="0"/>
  </r>
  <r>
    <s v="12/12/2015-18/12/2015"/>
    <x v="3"/>
    <x v="1"/>
    <x v="8"/>
    <x v="0"/>
    <s v="444442837      "/>
    <x v="86"/>
    <d v="2015-12-14T00:00:00"/>
    <n v="55"/>
    <n v="74.66"/>
    <n v="4106.3"/>
    <s v="SHUNDE, CHINA                                "/>
    <s v="RICA,HUNG (EM)      "/>
    <n v="154109"/>
    <m/>
    <n v="93386"/>
    <n v="75"/>
    <n v="0"/>
    <n v="17.5"/>
    <s v="RELEASED FOR SHIPMENT         "/>
    <n v="92.5"/>
    <x v="1"/>
    <s v="ACT"/>
    <x v="0"/>
  </r>
  <r>
    <s v="12/12/2015-18/12/2015"/>
    <x v="3"/>
    <x v="1"/>
    <x v="8"/>
    <x v="0"/>
    <s v="444442840      "/>
    <x v="86"/>
    <d v="2015-12-14T00:00:00"/>
    <n v="73"/>
    <n v="74.599999999999994"/>
    <n v="5445.7999999999993"/>
    <s v="SHUNDE, CHINA                                "/>
    <s v="RICA,HUNG (EM)      "/>
    <n v="154110"/>
    <m/>
    <n v="93387"/>
    <n v="75"/>
    <n v="0"/>
    <n v="17.5"/>
    <s v="RELEASED FOR SHIPMENT         "/>
    <n v="92.5"/>
    <x v="1"/>
    <s v="ACT"/>
    <x v="0"/>
  </r>
  <r>
    <s v="12/12/2015-18/12/2015"/>
    <x v="3"/>
    <x v="2"/>
    <x v="8"/>
    <x v="0"/>
    <s v="444442851      "/>
    <x v="86"/>
    <d v="2015-12-15T00:00:00"/>
    <n v="276"/>
    <n v="0"/>
    <n v="0"/>
    <s v="SHUNDE CHINA                                 "/>
    <s v="PAUL (EM)           "/>
    <n v="154180"/>
    <m/>
    <n v="93388"/>
    <n v="150"/>
    <n v="0"/>
    <n v="35"/>
    <s v="REPORT OF SURVEY              "/>
    <n v="185"/>
    <x v="1"/>
    <s v="ACT"/>
    <x v="0"/>
  </r>
  <r>
    <s v="12/12/2015-18/12/2015"/>
    <x v="3"/>
    <x v="2"/>
    <x v="8"/>
    <x v="0"/>
    <s v="444442837      "/>
    <x v="86"/>
    <d v="2015-12-16T00:00:00"/>
    <n v="276"/>
    <n v="0"/>
    <n v="0"/>
    <s v="SHUNDE, CHINA                                "/>
    <s v="KIKI, JASON (EM)    "/>
    <n v="154229"/>
    <m/>
    <n v="93389"/>
    <n v="150"/>
    <n v="0"/>
    <n v="35"/>
    <s v="REPORT OF SURVEY              "/>
    <n v="185"/>
    <x v="1"/>
    <s v="ACT"/>
    <x v="0"/>
  </r>
  <r>
    <s v="12/12/2015-18/12/2015"/>
    <x v="3"/>
    <x v="2"/>
    <x v="8"/>
    <x v="0"/>
    <s v="TF55185W       "/>
    <x v="17"/>
    <d v="2015-12-12T00:00:00"/>
    <n v="303"/>
    <n v="0"/>
    <n v="0"/>
    <s v="NANSHA, CHINA                                "/>
    <s v="JASON,COCO (EM)     "/>
    <n v="154046"/>
    <m/>
    <n v="93390"/>
    <n v="150"/>
    <n v="0"/>
    <n v="60"/>
    <s v="REPORT OF SURVEY              "/>
    <n v="210"/>
    <x v="1"/>
    <s v="ACT"/>
    <x v="0"/>
  </r>
  <r>
    <s v="12/12/2015-18/12/2015"/>
    <x v="3"/>
    <x v="2"/>
    <x v="8"/>
    <x v="0"/>
    <s v="T50122W        "/>
    <x v="17"/>
    <d v="2015-12-15T00:00:00"/>
    <n v="176"/>
    <n v="0"/>
    <n v="0"/>
    <s v="NAN SHA, CHINA                               "/>
    <s v="JASON, COCO (CK)    "/>
    <n v="154162"/>
    <m/>
    <n v="93391"/>
    <n v="150"/>
    <n v="0"/>
    <n v="60"/>
    <s v="REPORT OF SURVEY              "/>
    <n v="210"/>
    <x v="1"/>
    <s v="ACT"/>
    <x v="0"/>
  </r>
  <r>
    <s v="12/12/2015-18/12/2015"/>
    <x v="3"/>
    <x v="1"/>
    <x v="8"/>
    <x v="0"/>
    <s v="TF55142W       "/>
    <x v="17"/>
    <d v="2015-12-14T00:00:00"/>
    <n v="108"/>
    <n v="162.1"/>
    <n v="17506.8"/>
    <s v="HEFEI, CHINA                                 "/>
    <s v="CORY, JERRY (CK)    "/>
    <n v="154116"/>
    <m/>
    <n v="93392"/>
    <n v="87.5"/>
    <n v="0"/>
    <n v="25"/>
    <s v="RELEASED FOR SHIPMENT         "/>
    <n v="112.5"/>
    <x v="1"/>
    <s v="ACT"/>
    <x v="0"/>
  </r>
  <r>
    <s v="12/12/2015-18/12/2015"/>
    <x v="3"/>
    <x v="1"/>
    <x v="8"/>
    <x v="0"/>
    <s v="TF50152W       "/>
    <x v="17"/>
    <d v="2015-12-14T00:00:00"/>
    <n v="111"/>
    <n v="170.8"/>
    <n v="18958.800000000003"/>
    <s v="HE FEI, CHINA                                "/>
    <s v="JERRY, CORY (CK)    "/>
    <n v="154117"/>
    <m/>
    <n v="93393"/>
    <n v="94.8"/>
    <n v="0"/>
    <n v="25"/>
    <s v="RELEASED FOR SHIPMENT         "/>
    <n v="119.8"/>
    <x v="1"/>
    <s v="ACT"/>
    <x v="0"/>
  </r>
  <r>
    <s v="12/12/2015-18/12/2015"/>
    <x v="3"/>
    <x v="2"/>
    <x v="8"/>
    <x v="0"/>
    <s v="L5010W         "/>
    <x v="17"/>
    <d v="2015-12-15T00:00:00"/>
    <n v="264"/>
    <n v="0"/>
    <n v="0"/>
    <s v="HE FEI, CHINA                                "/>
    <s v="JERRY (CK)          "/>
    <n v="154163"/>
    <m/>
    <n v="93394"/>
    <n v="150"/>
    <n v="0"/>
    <n v="25"/>
    <s v="REPORT OF SURVEY              "/>
    <n v="175"/>
    <x v="1"/>
    <s v="ACT"/>
    <x v="0"/>
  </r>
  <r>
    <s v="12/12/2015-18/12/2015"/>
    <x v="3"/>
    <x v="1"/>
    <x v="8"/>
    <x v="0"/>
    <s v="TF55142W       "/>
    <x v="17"/>
    <d v="2015-12-16T00:00:00"/>
    <n v="108"/>
    <n v="162.1"/>
    <n v="17506.8"/>
    <s v="HEFEI, CHINA                                 "/>
    <s v="JERRY (CK)          "/>
    <n v="154208"/>
    <m/>
    <n v="93395"/>
    <n v="150"/>
    <n v="0"/>
    <n v="25"/>
    <s v="RELEASED FOR SHIPMENT         "/>
    <n v="175"/>
    <x v="1"/>
    <s v="ACT"/>
    <x v="0"/>
  </r>
  <r>
    <s v="12/12/2015-18/12/2015"/>
    <x v="3"/>
    <x v="2"/>
    <x v="8"/>
    <x v="0"/>
    <s v="TF50152W       "/>
    <x v="17"/>
    <d v="2015-12-17T00:00:00"/>
    <n v="111"/>
    <n v="0"/>
    <n v="0"/>
    <s v="HE FEI, CHINA                                "/>
    <s v="JERRY (CK)          "/>
    <n v="154259"/>
    <m/>
    <n v="93396"/>
    <n v="150"/>
    <n v="0"/>
    <n v="25"/>
    <s v="REPORT OF SURVEY              "/>
    <n v="175"/>
    <x v="1"/>
    <s v="ACT"/>
    <x v="0"/>
  </r>
  <r>
    <s v="12/12/2015-18/12/2015"/>
    <x v="3"/>
    <x v="2"/>
    <x v="8"/>
    <x v="0"/>
    <s v="R50263W        "/>
    <x v="20"/>
    <d v="2015-12-14T00:00:00"/>
    <n v="274"/>
    <n v="0"/>
    <n v="0"/>
    <s v="CIXI, CHINA                                  "/>
    <s v="SIMON (CK)          "/>
    <n v="154113"/>
    <m/>
    <n v="93397"/>
    <n v="150"/>
    <n v="0"/>
    <n v="35"/>
    <s v="REPORT OF SURVEY              "/>
    <n v="185"/>
    <x v="1"/>
    <s v="ACT"/>
    <x v="0"/>
  </r>
  <r>
    <s v="12/12/2015-18/12/2015"/>
    <x v="3"/>
    <x v="1"/>
    <x v="8"/>
    <x v="0"/>
    <s v="L50263W        "/>
    <x v="20"/>
    <d v="2015-12-15T00:00:00"/>
    <n v="548"/>
    <n v="71"/>
    <n v="38908"/>
    <s v="CIXI, CHINA                                  "/>
    <s v="SIMON (CK)          "/>
    <n v="154154"/>
    <m/>
    <n v="93398"/>
    <n v="194.5"/>
    <n v="0"/>
    <n v="35"/>
    <s v="RELEASED FOR SHIPMENT         "/>
    <n v="229.5"/>
    <x v="1"/>
    <s v="ACT"/>
    <x v="0"/>
  </r>
  <r>
    <s v="12/12/2015-18/12/2015"/>
    <x v="3"/>
    <x v="1"/>
    <x v="8"/>
    <x v="0"/>
    <s v="L6014W         "/>
    <x v="53"/>
    <d v="2015-12-15T00:00:00"/>
    <n v="170"/>
    <n v="95"/>
    <n v="16150"/>
    <s v="ZHONGSHAN, CHINA                             "/>
    <s v="CONNIE,JOEY (EM)    "/>
    <n v="154178"/>
    <m/>
    <n v="93399"/>
    <n v="150"/>
    <n v="0"/>
    <n v="50"/>
    <s v="RELEASED FOR SHIPMENT         "/>
    <n v="200"/>
    <x v="1"/>
    <s v="ACT"/>
    <x v="0"/>
  </r>
  <r>
    <s v="12/12/2015-18/12/2015"/>
    <x v="3"/>
    <x v="1"/>
    <x v="8"/>
    <x v="0"/>
    <s v="CF200LW        "/>
    <x v="87"/>
    <d v="2015-12-14T00:00:00"/>
    <n v="135"/>
    <n v="117"/>
    <n v="15795"/>
    <s v="QINGDAO, CHINA                               "/>
    <s v="ANDY (CK)           "/>
    <n v="154114"/>
    <m/>
    <n v="93400"/>
    <n v="79"/>
    <n v="22.5"/>
    <n v="10"/>
    <s v="RELEASED FOR SHIPMENT         "/>
    <n v="111.5"/>
    <x v="1"/>
    <s v="ACT"/>
    <x v="0"/>
  </r>
  <r>
    <s v="12/12/2015-18/12/2015"/>
    <x v="3"/>
    <x v="1"/>
    <x v="8"/>
    <x v="0"/>
    <s v="CF100LW        "/>
    <x v="87"/>
    <d v="2015-12-14T00:00:00"/>
    <n v="212"/>
    <n v="89"/>
    <n v="18868"/>
    <s v="QING DAO, CHINA                              "/>
    <s v="ANDY (CK)           "/>
    <n v="154115"/>
    <m/>
    <n v="93401"/>
    <n v="94.3"/>
    <n v="22.5"/>
    <n v="10"/>
    <s v="RELEASED FOR SHIPMENT         "/>
    <n v="126.8"/>
    <x v="1"/>
    <s v="ACT"/>
    <x v="0"/>
  </r>
  <r>
    <s v="12/12/2015-18/12/2015"/>
    <x v="3"/>
    <x v="1"/>
    <x v="8"/>
    <x v="0"/>
    <s v="CF100LW        "/>
    <x v="87"/>
    <d v="2015-12-15T00:00:00"/>
    <n v="212"/>
    <n v="289"/>
    <n v="61268"/>
    <s v="QING DAO, CHINA                              "/>
    <s v="ANDY (CK)           "/>
    <n v="154155"/>
    <m/>
    <n v="93402"/>
    <n v="94.3"/>
    <n v="45"/>
    <n v="20"/>
    <s v="RELEASED FOR SHIPMENT         "/>
    <n v="159.30000000000001"/>
    <x v="1"/>
    <s v="ACT"/>
    <x v="0"/>
  </r>
  <r>
    <s v="12/12/2015-18/12/2015"/>
    <x v="3"/>
    <x v="2"/>
    <x v="8"/>
    <x v="0"/>
    <s v="CF200LW        "/>
    <x v="87"/>
    <d v="2015-12-16T00:00:00"/>
    <n v="135"/>
    <n v="0"/>
    <n v="0"/>
    <s v="QING DAO, CHINA                              "/>
    <s v="ANDY (CK)           "/>
    <n v="154214"/>
    <m/>
    <n v="93403"/>
    <n v="150"/>
    <n v="45"/>
    <n v="20"/>
    <s v="REPORT OF SURVEY              "/>
    <n v="215"/>
    <x v="1"/>
    <s v="ACT"/>
    <x v="0"/>
  </r>
  <r>
    <s v="12/12/2015-18/12/2015"/>
    <x v="3"/>
    <x v="1"/>
    <x v="8"/>
    <x v="0"/>
    <s v="CF150LW        "/>
    <x v="87"/>
    <d v="2015-12-17T00:00:00"/>
    <n v="168"/>
    <n v="105"/>
    <n v="17640"/>
    <s v="QINGDAO, CHINA                               "/>
    <s v="ANDY (EM)           "/>
    <n v="154268"/>
    <m/>
    <n v="93404"/>
    <n v="88.2"/>
    <n v="22.5"/>
    <n v="10"/>
    <s v="RELEASED FOR SHIPMENT         "/>
    <n v="120.7"/>
    <x v="1"/>
    <s v="ACT"/>
    <x v="0"/>
  </r>
  <r>
    <s v="12/12/2015-18/12/2015"/>
    <x v="3"/>
    <x v="1"/>
    <x v="8"/>
    <x v="0"/>
    <s v="CF250LW        "/>
    <x v="87"/>
    <d v="2015-12-17T00:00:00"/>
    <n v="103"/>
    <n v="135"/>
    <n v="13905"/>
    <s v="QINGDAO, CHINA                               "/>
    <s v="ANDY (EM)           "/>
    <n v="154269"/>
    <m/>
    <n v="93405"/>
    <n v="75"/>
    <n v="22.5"/>
    <n v="10"/>
    <s v="RELEASED FOR SHIPMENT         "/>
    <n v="107.5"/>
    <x v="1"/>
    <s v="ACT"/>
    <x v="0"/>
  </r>
  <r>
    <s v="19/12/2015-25/12/2015"/>
    <x v="3"/>
    <x v="1"/>
    <x v="8"/>
    <x v="0"/>
    <s v="444442864      "/>
    <x v="86"/>
    <d v="2015-12-21T00:00:00"/>
    <n v="63"/>
    <n v="98.13"/>
    <n v="6182.19"/>
    <s v="SHUNDE CHINA                                 "/>
    <s v="RICA, HUNG (EM)     "/>
    <n v="154404"/>
    <m/>
    <n v="93548"/>
    <n v="75"/>
    <n v="0"/>
    <n v="15"/>
    <s v="RELEASED FOR SHIPMENT         "/>
    <n v="90"/>
    <x v="1"/>
    <s v="ACT"/>
    <x v="0"/>
  </r>
  <r>
    <s v="19/12/2015-25/12/2015"/>
    <x v="3"/>
    <x v="1"/>
    <x v="8"/>
    <x v="0"/>
    <s v="444442851      "/>
    <x v="86"/>
    <d v="2015-12-21T00:00:00"/>
    <n v="30"/>
    <n v="83.92"/>
    <n v="2517.6"/>
    <s v="SHUNDE, CHINA                                "/>
    <s v="RICA, HUNG (EM)     "/>
    <n v="154405"/>
    <m/>
    <n v="93549"/>
    <n v="75"/>
    <n v="0"/>
    <n v="15"/>
    <s v="RELEASED FOR SHIPMENT         "/>
    <n v="90"/>
    <x v="1"/>
    <s v="ACT"/>
    <x v="0"/>
  </r>
  <r>
    <s v="19/12/2015-25/12/2015"/>
    <x v="3"/>
    <x v="1"/>
    <x v="8"/>
    <x v="0"/>
    <s v="444442852      "/>
    <x v="86"/>
    <d v="2015-12-21T00:00:00"/>
    <n v="30"/>
    <n v="94.31"/>
    <n v="2829.3"/>
    <s v="SHUNDE, CHINA                                "/>
    <s v="RICA, HUNG (EM)     "/>
    <n v="154406"/>
    <m/>
    <n v="93550"/>
    <n v="75"/>
    <n v="0"/>
    <n v="15"/>
    <s v="RELEASED FOR SHIPMENT         "/>
    <n v="90"/>
    <x v="1"/>
    <s v="ACT"/>
    <x v="0"/>
  </r>
  <r>
    <s v="19/12/2015-25/12/2015"/>
    <x v="3"/>
    <x v="1"/>
    <x v="8"/>
    <x v="0"/>
    <s v="444442853      "/>
    <x v="86"/>
    <d v="2015-12-22T00:00:00"/>
    <n v="28"/>
    <n v="104.71"/>
    <n v="2931.8799999999997"/>
    <s v="SHUNDE, CHINA                                "/>
    <s v="RICA, DEMI (EM)     "/>
    <n v="154458"/>
    <m/>
    <n v="93551"/>
    <n v="75"/>
    <n v="0"/>
    <n v="15"/>
    <s v="RELEASED FOR SHIPMENT         "/>
    <n v="90"/>
    <x v="1"/>
    <s v="ACT"/>
    <x v="0"/>
  </r>
  <r>
    <s v="19/12/2015-25/12/2015"/>
    <x v="3"/>
    <x v="1"/>
    <x v="8"/>
    <x v="0"/>
    <s v="444442854      "/>
    <x v="86"/>
    <d v="2015-12-22T00:00:00"/>
    <n v="30"/>
    <n v="83.35"/>
    <n v="2500.5"/>
    <s v="SHUNDE, CHINA                                "/>
    <s v="RICA, DEMI (EM)     "/>
    <n v="154460"/>
    <m/>
    <n v="93552"/>
    <n v="75"/>
    <n v="0"/>
    <n v="15"/>
    <s v="RELEASED FOR SHIPMENT         "/>
    <n v="90"/>
    <x v="1"/>
    <s v="ACT"/>
    <x v="0"/>
  </r>
  <r>
    <s v="19/12/2015-25/12/2015"/>
    <x v="3"/>
    <x v="1"/>
    <x v="8"/>
    <x v="0"/>
    <s v="444442855      "/>
    <x v="86"/>
    <d v="2015-12-22T00:00:00"/>
    <n v="20"/>
    <n v="91.85"/>
    <n v="1837"/>
    <s v="SHUNDE, CHINA                                "/>
    <s v="RICA,DEMI (EM)      "/>
    <n v="154461"/>
    <m/>
    <n v="93553"/>
    <n v="75"/>
    <n v="0"/>
    <n v="15"/>
    <s v="RELEASED FOR SHIPMENT         "/>
    <n v="90"/>
    <x v="1"/>
    <s v="ACT"/>
    <x v="0"/>
  </r>
  <r>
    <s v="19/12/2015-25/12/2015"/>
    <x v="3"/>
    <x v="1"/>
    <x v="8"/>
    <x v="0"/>
    <s v="S600DW         "/>
    <x v="88"/>
    <d v="2015-12-18T00:00:00"/>
    <n v="82"/>
    <n v="148"/>
    <n v="12136"/>
    <s v="SHUNDE, CHINA                                "/>
    <s v="CELIA,LIZ (EM)      "/>
    <n v="154311"/>
    <m/>
    <n v="93554"/>
    <n v="75"/>
    <n v="0"/>
    <n v="17.5"/>
    <s v="RELEASED FOR SHIPMENT         "/>
    <n v="92.5"/>
    <x v="1"/>
    <s v="ACT"/>
    <x v="0"/>
  </r>
  <r>
    <s v="19/12/2015-25/12/2015"/>
    <x v="3"/>
    <x v="1"/>
    <x v="8"/>
    <x v="0"/>
    <s v="S450DW         "/>
    <x v="88"/>
    <d v="2015-12-18T00:00:00"/>
    <n v="129"/>
    <n v="142"/>
    <n v="18318"/>
    <s v="SHUNDE, CHINA                                "/>
    <s v="APPLE, ZITA (EM)    "/>
    <n v="154312"/>
    <m/>
    <n v="93555"/>
    <n v="75"/>
    <n v="0"/>
    <n v="17.5"/>
    <s v="RELEASED FOR SHIPMENT         "/>
    <n v="92.5"/>
    <x v="1"/>
    <s v="ACT"/>
    <x v="0"/>
  </r>
  <r>
    <s v="19/12/2015-25/12/2015"/>
    <x v="3"/>
    <x v="1"/>
    <x v="8"/>
    <x v="0"/>
    <s v="IDW 604MK2     "/>
    <x v="88"/>
    <d v="2015-12-19T00:00:00"/>
    <n v="170"/>
    <n v="148"/>
    <n v="25160"/>
    <s v="SHUNDE CHINA                                 "/>
    <s v="APPLE (EM)          "/>
    <n v="154328"/>
    <m/>
    <n v="93556"/>
    <n v="125.8"/>
    <n v="0"/>
    <n v="15"/>
    <s v="RELEASED FOR SHIPMENT         "/>
    <n v="140.80000000000001"/>
    <x v="1"/>
    <s v="ACT"/>
    <x v="0"/>
  </r>
  <r>
    <s v="19/12/2015-25/12/2015"/>
    <x v="3"/>
    <x v="1"/>
    <x v="8"/>
    <x v="0"/>
    <s v="DW45MK2        "/>
    <x v="88"/>
    <d v="2015-12-19T00:00:00"/>
    <n v="116"/>
    <n v="142"/>
    <n v="16472"/>
    <s v="SHUNDE CHINA                                 "/>
    <s v="TRACY (EM)          "/>
    <n v="154330"/>
    <m/>
    <n v="93557"/>
    <n v="82.4"/>
    <n v="0"/>
    <n v="15"/>
    <s v="RELEASED FOR SHIPMENT         "/>
    <n v="97.4"/>
    <x v="1"/>
    <s v="ACT"/>
    <x v="0"/>
  </r>
  <r>
    <s v="19/12/2015-25/12/2015"/>
    <x v="3"/>
    <x v="1"/>
    <x v="8"/>
    <x v="0"/>
    <s v="DW60MK2        "/>
    <x v="88"/>
    <d v="2015-12-19T00:00:00"/>
    <n v="85"/>
    <n v="148"/>
    <n v="12580"/>
    <s v="SHUNDE CHINA                                 "/>
    <s v="TINA (EM)           "/>
    <n v="154331"/>
    <m/>
    <n v="93558"/>
    <n v="75"/>
    <n v="0"/>
    <n v="15"/>
    <s v="RELEASED FOR SHIPMENT         "/>
    <n v="90"/>
    <x v="1"/>
    <s v="ACT"/>
    <x v="0"/>
  </r>
  <r>
    <s v="19/12/2015-25/12/2015"/>
    <x v="3"/>
    <x v="1"/>
    <x v="8"/>
    <x v="0"/>
    <s v="BIMW60         "/>
    <x v="79"/>
    <d v="2015-12-19T00:00:00"/>
    <n v="140"/>
    <n v="98"/>
    <n v="13720"/>
    <s v="SHUNDE CHINA                                 "/>
    <s v="ANN,FIONA (EM)      "/>
    <n v="154324"/>
    <m/>
    <n v="93559"/>
    <n v="150"/>
    <n v="0"/>
    <n v="35"/>
    <s v="RELEASED FOR SHIPMENT         "/>
    <n v="185"/>
    <x v="1"/>
    <s v="ACT"/>
    <x v="0"/>
  </r>
  <r>
    <s v="19/12/2015-25/12/2015"/>
    <x v="3"/>
    <x v="2"/>
    <x v="8"/>
    <x v="0"/>
    <s v="U5511W         "/>
    <x v="17"/>
    <d v="2015-12-18T00:00:00"/>
    <n v="236"/>
    <n v="0"/>
    <n v="0"/>
    <s v="HEFEI CHINA                                  "/>
    <s v="CORY (EM)           "/>
    <n v="154325"/>
    <m/>
    <n v="93560"/>
    <n v="150"/>
    <n v="0"/>
    <n v="25"/>
    <s v="REPORT OF SURVEY              "/>
    <n v="175"/>
    <x v="1"/>
    <s v="ACT"/>
    <x v="0"/>
  </r>
  <r>
    <s v="19/12/2015-25/12/2015"/>
    <x v="3"/>
    <x v="2"/>
    <x v="8"/>
    <x v="0"/>
    <s v="TF5517S        "/>
    <x v="17"/>
    <d v="2015-12-19T00:00:00"/>
    <n v="76"/>
    <n v="0"/>
    <n v="0"/>
    <s v="HEFEI CHINA                                  "/>
    <s v="CORY (EM)           "/>
    <n v="154347"/>
    <m/>
    <n v="93561"/>
    <n v="150"/>
    <n v="0"/>
    <n v="25"/>
    <s v="REPORT OF SURVEY              "/>
    <n v="175"/>
    <x v="1"/>
    <s v="ACT"/>
    <x v="0"/>
  </r>
  <r>
    <s v="19/12/2015-25/12/2015"/>
    <x v="3"/>
    <x v="1"/>
    <x v="8"/>
    <x v="0"/>
    <s v="TF55142W       "/>
    <x v="17"/>
    <d v="2015-12-21T00:00:00"/>
    <n v="108"/>
    <n v="162.1"/>
    <n v="17506.8"/>
    <s v="HEFEI CHINA                                  "/>
    <s v="CORY, JERRY (EM)    "/>
    <n v="154402"/>
    <m/>
    <n v="93562"/>
    <n v="150"/>
    <n v="0"/>
    <n v="25"/>
    <s v="REJECTED FOR SHIPMENT         "/>
    <n v="175"/>
    <x v="1"/>
    <s v="ACT"/>
    <x v="0"/>
  </r>
  <r>
    <s v="19/12/2015-25/12/2015"/>
    <x v="3"/>
    <x v="2"/>
    <x v="8"/>
    <x v="0"/>
    <s v="T5039W         "/>
    <x v="17"/>
    <d v="2015-12-22T00:00:00"/>
    <n v="176"/>
    <n v="0"/>
    <n v="0"/>
    <s v="HEFEI, CHINA                                 "/>
    <s v="JERRY (EM)          "/>
    <n v="154498"/>
    <m/>
    <n v="93563"/>
    <n v="150"/>
    <n v="0"/>
    <n v="25"/>
    <s v="REPORT OF SURVEY              "/>
    <n v="175"/>
    <x v="1"/>
    <s v="ACT"/>
    <x v="0"/>
  </r>
  <r>
    <s v="19/12/2015-25/12/2015"/>
    <x v="3"/>
    <x v="1"/>
    <x v="8"/>
    <x v="0"/>
    <s v="SXS90SS        "/>
    <x v="17"/>
    <d v="2015-12-23T00:00:00"/>
    <n v="18"/>
    <n v="635.6"/>
    <n v="11440.800000000001"/>
    <s v="HE FEI, CHINA                                "/>
    <s v="JERRY (CK)          "/>
    <n v="154542"/>
    <m/>
    <n v="93564"/>
    <n v="75"/>
    <n v="0"/>
    <n v="25"/>
    <s v="PENDING BUYER'S DECISION"/>
    <n v="100"/>
    <x v="1"/>
    <s v="ACT"/>
    <x v="0"/>
  </r>
  <r>
    <s v="19/12/2015-25/12/2015"/>
    <x v="3"/>
    <x v="1"/>
    <x v="8"/>
    <x v="0"/>
    <s v="SXS90B         "/>
    <x v="17"/>
    <d v="2015-12-23T00:00:00"/>
    <n v="18"/>
    <n v="641.6"/>
    <n v="11548.800000000001"/>
    <s v="HE FEI, CHINA                                "/>
    <s v="JERRY (CK)          "/>
    <n v="154543"/>
    <m/>
    <n v="93565"/>
    <n v="75"/>
    <n v="0"/>
    <n v="25"/>
    <s v="PENDING BUYER'S DECISION"/>
    <n v="100"/>
    <x v="1"/>
    <s v="ACT"/>
    <x v="0"/>
  </r>
  <r>
    <s v="19/12/2015-25/12/2015"/>
    <x v="3"/>
    <x v="1"/>
    <x v="8"/>
    <x v="0"/>
    <s v="BLF600         "/>
    <x v="84"/>
    <d v="2015-12-19T00:00:00"/>
    <n v="108"/>
    <n v="125"/>
    <n v="13500"/>
    <s v="HE FEI, CHINA                                "/>
    <s v="JERRY (CK)          "/>
    <n v="154345"/>
    <m/>
    <n v="93566"/>
    <n v="75"/>
    <n v="0"/>
    <n v="25"/>
    <s v="RELEASED FOR SHIPMENT         "/>
    <n v="100"/>
    <x v="1"/>
    <s v="ACT"/>
    <x v="0"/>
  </r>
  <r>
    <s v="19/12/2015-25/12/2015"/>
    <x v="3"/>
    <x v="1"/>
    <x v="8"/>
    <x v="0"/>
    <s v="B5050FF        "/>
    <x v="84"/>
    <d v="2015-12-19T00:00:00"/>
    <n v="54"/>
    <n v="232"/>
    <n v="12528"/>
    <s v="HE FEI, CHINA                                "/>
    <s v="JERRY (CK)          "/>
    <n v="154346"/>
    <m/>
    <n v="93567"/>
    <n v="75"/>
    <n v="0"/>
    <n v="25"/>
    <s v="RELEASED FOR SHIPMENT         "/>
    <n v="100"/>
    <x v="1"/>
    <s v="ACT"/>
    <x v="0"/>
  </r>
  <r>
    <s v="19/12/2015-25/12/2015"/>
    <x v="3"/>
    <x v="2"/>
    <x v="8"/>
    <x v="0"/>
    <s v="BLF600         "/>
    <x v="84"/>
    <d v="2015-12-23T00:00:00"/>
    <n v="160"/>
    <n v="0"/>
    <n v="0"/>
    <s v="HEFEI, CHINA                                 "/>
    <s v="CORY (EM)           "/>
    <n v="154541"/>
    <m/>
    <n v="93568"/>
    <n v="150"/>
    <n v="0"/>
    <n v="25"/>
    <s v="REPORT OF SURVEY              "/>
    <n v="175"/>
    <x v="1"/>
    <s v="ACT"/>
    <x v="0"/>
  </r>
  <r>
    <s v="19/12/2015-25/12/2015"/>
    <x v="3"/>
    <x v="1"/>
    <x v="8"/>
    <x v="0"/>
    <s v="U50263W        "/>
    <x v="20"/>
    <d v="2015-12-21T00:00:00"/>
    <n v="274"/>
    <n v="83"/>
    <n v="22742"/>
    <s v="NINGBO, CHINA                                "/>
    <s v="SIMON (EM)          "/>
    <n v="154400"/>
    <m/>
    <n v="93569"/>
    <n v="150"/>
    <n v="0"/>
    <n v="17.5"/>
    <s v="RELEASED FOR SHIPMENT         "/>
    <n v="167.5"/>
    <x v="1"/>
    <s v="ACT"/>
    <x v="0"/>
  </r>
  <r>
    <s v="19/12/2015-25/12/2015"/>
    <x v="3"/>
    <x v="2"/>
    <x v="8"/>
    <x v="0"/>
    <s v="L50263W        "/>
    <x v="20"/>
    <d v="2015-12-21T00:00:00"/>
    <n v="274"/>
    <n v="0"/>
    <n v="0"/>
    <s v="NINGBO CHINA                                 "/>
    <s v="SIMON (EM)          "/>
    <n v="154401"/>
    <m/>
    <n v="93570"/>
    <n v="150"/>
    <n v="0"/>
    <n v="17.5"/>
    <s v="REPORT OF SURVEY              "/>
    <n v="167.5"/>
    <x v="1"/>
    <s v="ACT"/>
    <x v="0"/>
  </r>
  <r>
    <s v="19/12/2015-25/12/2015"/>
    <x v="3"/>
    <x v="2"/>
    <x v="8"/>
    <x v="0"/>
    <s v="CF250LW        "/>
    <x v="87"/>
    <d v="2015-12-21T00:00:00"/>
    <n v="103"/>
    <n v="0"/>
    <n v="0"/>
    <s v="QING DAO, CHINA                              "/>
    <s v="ANDY (CK)           "/>
    <n v="154445"/>
    <m/>
    <n v="93571"/>
    <n v="75"/>
    <n v="0"/>
    <n v="280"/>
    <s v="REPORT OF SURVEY              "/>
    <n v="355"/>
    <x v="1"/>
    <s v="ACT"/>
    <x v="0"/>
  </r>
  <r>
    <s v="19/12/2015-25/12/2015"/>
    <x v="3"/>
    <x v="2"/>
    <x v="8"/>
    <x v="0"/>
    <s v="CF100LW        "/>
    <x v="87"/>
    <d v="2015-12-22T00:00:00"/>
    <n v="212"/>
    <n v="0"/>
    <n v="0"/>
    <s v="QING DAO, CHINA                              "/>
    <s v="PAUL (CK)           "/>
    <n v="154475"/>
    <m/>
    <n v="93572"/>
    <n v="150"/>
    <n v="0"/>
    <n v="20"/>
    <s v="REPORT OF SURVEY              "/>
    <n v="170"/>
    <x v="1"/>
    <s v="ACT"/>
    <x v="0"/>
  </r>
  <r>
    <s v="26/12/2015-31/12/2015"/>
    <x v="3"/>
    <x v="1"/>
    <x v="8"/>
    <x v="0"/>
    <s v="444442863      "/>
    <x v="23"/>
    <d v="2015-12-24T00:00:00"/>
    <n v="140"/>
    <n v="88.38"/>
    <n v="12373.199999999999"/>
    <s v="SHUNDE, CHINA                                "/>
    <s v="RICA, HUNG (DYLAN)  "/>
    <n v="154619"/>
    <m/>
    <n v="93782"/>
    <n v="75"/>
    <n v="0"/>
    <n v="17.5"/>
    <s v="RELEASED FOR SHIPMENT         "/>
    <n v="92.5"/>
    <x v="1"/>
    <s v="ACT"/>
    <x v="0"/>
  </r>
  <r>
    <s v="26/12/2015-31/12/2015"/>
    <x v="3"/>
    <x v="1"/>
    <x v="8"/>
    <x v="0"/>
    <s v="444442866      "/>
    <x v="23"/>
    <d v="2015-12-24T00:00:00"/>
    <n v="39"/>
    <n v="91.22"/>
    <n v="3557.58"/>
    <s v="SHUNDE, CHINA                                "/>
    <s v="RICA, HUNG (DYLAN)  "/>
    <n v="154620"/>
    <m/>
    <n v="93783"/>
    <n v="75"/>
    <n v="0"/>
    <n v="17.5"/>
    <s v="RELEASED FOR SHIPMENT         "/>
    <n v="92.5"/>
    <x v="1"/>
    <s v="ACT"/>
    <x v="0"/>
  </r>
  <r>
    <s v="26/12/2015-31/12/2015"/>
    <x v="3"/>
    <x v="1"/>
    <x v="8"/>
    <x v="0"/>
    <s v="444442865      "/>
    <x v="23"/>
    <d v="2015-12-26T00:00:00"/>
    <n v="57"/>
    <n v="107.96"/>
    <n v="6153.7199999999993"/>
    <s v="SHUNDE CHINA                                 "/>
    <s v="SASA, DEMI (EM)     "/>
    <n v="154622"/>
    <m/>
    <n v="93784"/>
    <n v="75"/>
    <n v="0"/>
    <n v="17.5"/>
    <s v="RELEASED FOR SHIPMENT         "/>
    <n v="92.5"/>
    <x v="1"/>
    <s v="ACT"/>
    <x v="0"/>
  </r>
  <r>
    <s v="26/12/2015-31/12/2015"/>
    <x v="3"/>
    <x v="1"/>
    <x v="8"/>
    <x v="0"/>
    <s v="444442868      "/>
    <x v="23"/>
    <d v="2015-12-26T00:00:00"/>
    <n v="25"/>
    <n v="110.79"/>
    <n v="2769.75"/>
    <s v="SHUNDE CHINA                                 "/>
    <s v="SASA, DEMI (EM)     "/>
    <n v="154623"/>
    <m/>
    <n v="93785"/>
    <n v="75"/>
    <n v="0"/>
    <n v="17.5"/>
    <s v="RELEASED FOR SHIPMENT         "/>
    <n v="92.5"/>
    <x v="1"/>
    <s v="ACT"/>
    <x v="0"/>
  </r>
  <r>
    <s v="26/12/2015-31/12/2015"/>
    <x v="3"/>
    <x v="1"/>
    <x v="8"/>
    <x v="0"/>
    <s v="444442839      "/>
    <x v="23"/>
    <d v="2015-12-29T00:00:00"/>
    <n v="30"/>
    <n v="68.040000000000006"/>
    <n v="2041.2000000000003"/>
    <s v="SHUNDE, CHINA                                "/>
    <s v="RICA HUNG (EM)      "/>
    <n v="154713"/>
    <m/>
    <n v="93786"/>
    <n v="75"/>
    <n v="0"/>
    <n v="15"/>
    <s v="RELEASED FOR SHIPMENT         "/>
    <n v="90"/>
    <x v="1"/>
    <s v="ACT"/>
    <x v="0"/>
  </r>
  <r>
    <s v="26/12/2015-31/12/2015"/>
    <x v="3"/>
    <x v="1"/>
    <x v="8"/>
    <x v="0"/>
    <s v="444442840      "/>
    <x v="23"/>
    <d v="2015-12-29T00:00:00"/>
    <n v="39"/>
    <n v="74.66"/>
    <n v="2911.74"/>
    <s v="SHUNDE, CHINA                                "/>
    <s v="RICA, HUNG (EM)     "/>
    <n v="154717"/>
    <m/>
    <n v="93787"/>
    <n v="75"/>
    <n v="0"/>
    <n v="15"/>
    <s v="RELEASED FOR SHIPMENT         "/>
    <n v="90"/>
    <x v="1"/>
    <s v="ACT"/>
    <x v="0"/>
  </r>
  <r>
    <s v="26/12/2015-31/12/2015"/>
    <x v="3"/>
    <x v="1"/>
    <x v="8"/>
    <x v="0"/>
    <s v="444442856      "/>
    <x v="23"/>
    <d v="2015-12-29T00:00:00"/>
    <n v="16"/>
    <n v="102.25"/>
    <n v="1636"/>
    <s v="SHUNDE, CHINA                                "/>
    <s v="RICA, HUNG (EM)     "/>
    <n v="154718"/>
    <m/>
    <n v="93788"/>
    <n v="75"/>
    <n v="0"/>
    <n v="15"/>
    <s v="PENDING BUYER'S DECISION      "/>
    <n v="90"/>
    <x v="1"/>
    <s v="ACT"/>
    <x v="0"/>
  </r>
  <r>
    <s v="26/12/2015-31/12/2015"/>
    <x v="3"/>
    <x v="1"/>
    <x v="8"/>
    <x v="0"/>
    <s v="444442867      "/>
    <x v="23"/>
    <d v="2015-12-30T00:00:00"/>
    <n v="60"/>
    <n v="100.97"/>
    <n v="6058.2"/>
    <s v="SHUN DE, CHINA                               "/>
    <s v="RICA (DYLAN)        "/>
    <n v="154761"/>
    <m/>
    <n v="93789"/>
    <n v="150"/>
    <n v="0"/>
    <n v="35"/>
    <s v="RELEASED FOR SHIPMENT         "/>
    <n v="185"/>
    <x v="1"/>
    <s v="ACT"/>
    <x v="0"/>
  </r>
  <r>
    <s v="26/12/2015-31/12/2015"/>
    <x v="3"/>
    <x v="1"/>
    <x v="8"/>
    <x v="0"/>
    <s v="150SSWC        "/>
    <x v="21"/>
    <d v="2015-12-26T00:00:00"/>
    <n v="148"/>
    <n v="99"/>
    <n v="14652"/>
    <s v="ZHONGSHAN, CHINA                             "/>
    <s v="JOEY (EM)           "/>
    <n v="154615"/>
    <m/>
    <n v="93790"/>
    <n v="75"/>
    <n v="0"/>
    <n v="25"/>
    <s v="RELEASED FOR SHIPMENT         "/>
    <n v="100"/>
    <x v="1"/>
    <s v="ACT"/>
    <x v="0"/>
  </r>
  <r>
    <s v="26/12/2015-31/12/2015"/>
    <x v="3"/>
    <x v="1"/>
    <x v="8"/>
    <x v="0"/>
    <s v="300SSWC        "/>
    <x v="21"/>
    <d v="2015-12-26T00:00:00"/>
    <n v="146"/>
    <n v="150"/>
    <n v="21900"/>
    <s v="ZHONGSHAN, CHINA                             "/>
    <s v="LOUISA (EM)         "/>
    <n v="154616"/>
    <m/>
    <n v="93791"/>
    <n v="109.5"/>
    <n v="0"/>
    <n v="25"/>
    <s v="RELEASED FOR SHIPMENT         "/>
    <n v="134.5"/>
    <x v="1"/>
    <s v="ACT"/>
    <x v="0"/>
  </r>
  <r>
    <s v="26/12/2015-31/12/2015"/>
    <x v="3"/>
    <x v="1"/>
    <x v="8"/>
    <x v="0"/>
    <s v="300SSWC        "/>
    <x v="21"/>
    <d v="2015-12-31T00:00:00"/>
    <n v="292"/>
    <n v="150"/>
    <n v="43800"/>
    <s v="ZHONGSHAN, CHNA                              "/>
    <s v="LOUISA (EM)         "/>
    <n v="154799"/>
    <m/>
    <n v="93792"/>
    <n v="219"/>
    <n v="0"/>
    <n v="50"/>
    <s v="RELEASED FOR SHIPMENT         "/>
    <n v="269"/>
    <x v="1"/>
    <s v="ACT"/>
    <x v="0"/>
  </r>
  <r>
    <s v="26/12/2015-31/12/2015"/>
    <x v="3"/>
    <x v="2"/>
    <x v="8"/>
    <x v="0"/>
    <s v="L6014W         "/>
    <x v="53"/>
    <d v="2015-12-29T00:00:00"/>
    <n v="170"/>
    <n v="0"/>
    <n v="0"/>
    <s v="ZHONGSHAN, CHINA                             "/>
    <s v="JASON (EM)          "/>
    <n v="154719"/>
    <m/>
    <n v="93793"/>
    <n v="150"/>
    <n v="0"/>
    <n v="50"/>
    <s v="REPORT OF SURVEY              "/>
    <n v="200"/>
    <x v="1"/>
    <s v="ACT"/>
    <x v="0"/>
  </r>
  <r>
    <s v="26/12/2015-31/12/2015"/>
    <x v="3"/>
    <x v="2"/>
    <x v="8"/>
    <x v="0"/>
    <s v="TF55185W       "/>
    <x v="17"/>
    <d v="2015-12-28T00:00:00"/>
    <n v="101"/>
    <n v="0"/>
    <n v="0"/>
    <s v="NANSHA, CHINA                                "/>
    <s v="JASON (EM)          "/>
    <n v="154655"/>
    <m/>
    <n v="93794"/>
    <n v="150"/>
    <n v="0"/>
    <n v="60"/>
    <s v="REPORT OF SURVEY              "/>
    <n v="210"/>
    <x v="1"/>
    <s v="ACT"/>
    <x v="0"/>
  </r>
  <r>
    <s v="26/12/2015-31/12/2015"/>
    <x v="3"/>
    <x v="2"/>
    <x v="8"/>
    <x v="0"/>
    <s v="SXS90B         "/>
    <x v="17"/>
    <d v="2015-12-24T00:00:00"/>
    <n v="36"/>
    <n v="0"/>
    <n v="0"/>
    <s v="HE FEI, CHINA                                "/>
    <s v="CORY, JERRY (CK)    "/>
    <n v="154631"/>
    <m/>
    <n v="93795"/>
    <n v="150"/>
    <n v="0"/>
    <n v="25"/>
    <s v="REPORT OF SURVEY              "/>
    <n v="175"/>
    <x v="1"/>
    <s v="ACT"/>
    <x v="0"/>
  </r>
  <r>
    <s v="26/12/2015-31/12/2015"/>
    <x v="3"/>
    <x v="1"/>
    <x v="8"/>
    <x v="0"/>
    <s v="T50084W        "/>
    <x v="17"/>
    <d v="2015-12-25T00:00:00"/>
    <n v="275"/>
    <n v="87.6"/>
    <n v="24090"/>
    <s v="HE FEI, CHINA                                "/>
    <s v="CORY (CK)           "/>
    <n v="154636"/>
    <m/>
    <n v="93796"/>
    <n v="150"/>
    <n v="0"/>
    <n v="25"/>
    <s v="RELEASED FOR SHIPMENT         "/>
    <n v="175"/>
    <x v="1"/>
    <s v="ACT"/>
    <x v="0"/>
  </r>
  <r>
    <s v="26/12/2015-31/12/2015"/>
    <x v="3"/>
    <x v="2"/>
    <x v="8"/>
    <x v="0"/>
    <s v="R50052W        "/>
    <x v="17"/>
    <d v="2015-12-28T00:00:00"/>
    <n v="560"/>
    <n v="0"/>
    <n v="0"/>
    <s v="HE FEI, CHINA                                "/>
    <s v="CORY, JERRY (CK)    "/>
    <n v="154664"/>
    <m/>
    <n v="93797"/>
    <n v="150"/>
    <n v="0"/>
    <n v="25"/>
    <s v="REPORT OF SURVEY              "/>
    <n v="175"/>
    <x v="1"/>
    <s v="ACT"/>
    <x v="0"/>
  </r>
  <r>
    <s v="26/12/2015-31/12/2015"/>
    <x v="3"/>
    <x v="2"/>
    <x v="8"/>
    <x v="0"/>
    <s v="L5010W         "/>
    <x v="17"/>
    <m/>
    <n v="264"/>
    <n v="0"/>
    <n v="0"/>
    <s v="HEFEI, CHINA                                 "/>
    <s v="JERRY (EM)          "/>
    <n v="154723"/>
    <m/>
    <n v="93798"/>
    <n v="300"/>
    <n v="0"/>
    <n v="25"/>
    <s v="REPORT OF SURVEY              "/>
    <n v="325"/>
    <x v="1"/>
    <s v="ACT"/>
    <x v="0"/>
  </r>
  <r>
    <s v="26/12/2015-31/12/2015"/>
    <x v="3"/>
    <x v="1"/>
    <x v="8"/>
    <x v="0"/>
    <s v="R50263W        "/>
    <x v="20"/>
    <d v="2015-12-24T00:00:00"/>
    <n v="548"/>
    <n v="73"/>
    <n v="40004"/>
    <s v="CIXI, CHINA                                  "/>
    <s v="SIMON (MY)          "/>
    <n v="154601"/>
    <m/>
    <n v="93799"/>
    <n v="200"/>
    <n v="0"/>
    <n v="35"/>
    <s v="RELEASED FOR SHIPMENT         "/>
    <n v="235"/>
    <x v="1"/>
    <s v="ACT"/>
    <x v="0"/>
  </r>
  <r>
    <s v="26/12/2015-31/12/2015"/>
    <x v="3"/>
    <x v="2"/>
    <x v="8"/>
    <x v="0"/>
    <s v="U50263W        "/>
    <x v="20"/>
    <d v="2015-12-25T00:00:00"/>
    <n v="274"/>
    <n v="0"/>
    <n v="0"/>
    <s v="CIXI, CHINA                                  "/>
    <s v="PHONE (CK)          "/>
    <n v="154634"/>
    <m/>
    <n v="93800"/>
    <n v="150"/>
    <n v="0"/>
    <n v="35"/>
    <s v="REPORT OF SURVEY              "/>
    <n v="185"/>
    <x v="1"/>
    <s v="ACT"/>
    <x v="0"/>
  </r>
  <r>
    <s v="26/12/2015-31/12/2015"/>
    <x v="3"/>
    <x v="1"/>
    <x v="8"/>
    <x v="0"/>
    <s v="L50263W        "/>
    <x v="20"/>
    <d v="2015-12-25T00:00:00"/>
    <n v="548"/>
    <n v="71"/>
    <n v="38908"/>
    <s v="CIXI, CHINA                                  "/>
    <s v="SIMON (CK)          "/>
    <n v="154637"/>
    <m/>
    <n v="93801"/>
    <n v="194.5"/>
    <n v="0"/>
    <n v="35"/>
    <s v="RELEASED FOR SHIPMENT         "/>
    <n v="229.5"/>
    <x v="1"/>
    <s v="ACT"/>
    <x v="0"/>
  </r>
  <r>
    <s v="26/12/2015-31/12/2015"/>
    <x v="3"/>
    <x v="2"/>
    <x v="8"/>
    <x v="0"/>
    <s v="L50263W        "/>
    <x v="20"/>
    <d v="2015-12-28T00:00:00"/>
    <n v="274"/>
    <n v="0"/>
    <n v="0"/>
    <s v="CIXI, CHINA                                  "/>
    <s v="SIMON (CK)          "/>
    <n v="154662"/>
    <m/>
    <n v="93802"/>
    <n v="150"/>
    <n v="0"/>
    <n v="35"/>
    <s v="REPORT OF SURVEY              "/>
    <n v="185"/>
    <x v="1"/>
    <s v="ACT"/>
    <x v="0"/>
  </r>
  <r>
    <s v="26/12/2015-31/12/2015"/>
    <x v="3"/>
    <x v="1"/>
    <x v="8"/>
    <x v="0"/>
    <s v="NWR50263WWHI   "/>
    <x v="20"/>
    <d v="2015-12-29T00:00:00"/>
    <n v="274"/>
    <n v="73"/>
    <n v="20002"/>
    <s v="CIXI, CHINA                                  "/>
    <s v="SIMON (CK)          "/>
    <n v="154704"/>
    <m/>
    <n v="93803"/>
    <n v="150"/>
    <n v="0"/>
    <n v="35"/>
    <s v="PENDING BUYER'S DECISION"/>
    <n v="185"/>
    <x v="1"/>
    <s v="ACT"/>
    <x v="0"/>
  </r>
  <r>
    <s v="26/12/2015-31/12/2015"/>
    <x v="3"/>
    <x v="1"/>
    <x v="8"/>
    <x v="0"/>
    <s v="BLF600         "/>
    <x v="20"/>
    <d v="2015-12-26T00:00:00"/>
    <n v="215"/>
    <n v="125"/>
    <n v="26875"/>
    <s v="HE FEI, CHINA                                "/>
    <s v="JERRY, CORY (CK)    "/>
    <n v="154642"/>
    <m/>
    <n v="93804"/>
    <n v="150"/>
    <n v="0"/>
    <n v="25"/>
    <s v="PENDING BUYER'S DECISION"/>
    <n v="175"/>
    <x v="1"/>
    <s v="ACT"/>
    <x v="0"/>
  </r>
  <r>
    <s v="26/12/2015-31/12/2015"/>
    <x v="3"/>
    <x v="2"/>
    <x v="8"/>
    <x v="0"/>
    <s v="BLF600         "/>
    <x v="20"/>
    <d v="2015-12-29T00:00:00"/>
    <n v="214"/>
    <n v="0"/>
    <n v="0"/>
    <s v="HEFEI, CHINA                                 "/>
    <s v="JERRY (EM)          "/>
    <n v="154722"/>
    <m/>
    <n v="93805"/>
    <n v="150"/>
    <n v="0"/>
    <n v="25"/>
    <s v="REPORT OF SURVEY              "/>
    <n v="175"/>
    <x v="1"/>
    <s v="ACT"/>
    <x v="0"/>
  </r>
  <r>
    <s v="26/12/2015-31/12/2015"/>
    <x v="3"/>
    <x v="1"/>
    <x v="8"/>
    <x v="0"/>
    <s v="CF100LW        "/>
    <x v="18"/>
    <d v="2015-12-30T00:00:00"/>
    <n v="212"/>
    <n v="89"/>
    <n v="18868"/>
    <s v="QING DAO, CHINA                              "/>
    <s v="ANDY (CK)           "/>
    <n v="154765"/>
    <m/>
    <n v="93806"/>
    <n v="94.3"/>
    <n v="22.5"/>
    <n v="140"/>
    <s v="PENDING BUYER'S DECISION"/>
    <n v="256.8"/>
    <x v="1"/>
    <s v="ACT"/>
    <x v="0"/>
  </r>
  <r>
    <s v="26/12/2015-31/12/2015"/>
    <x v="3"/>
    <x v="1"/>
    <x v="8"/>
    <x v="0"/>
    <s v="CF200LW        "/>
    <x v="18"/>
    <d v="2015-12-30T00:00:00"/>
    <n v="135"/>
    <n v="117"/>
    <n v="15795"/>
    <s v="QING DAO, CHINA                              "/>
    <s v="ANDY (CK)           "/>
    <n v="154766"/>
    <m/>
    <n v="93807"/>
    <n v="79"/>
    <n v="22.5"/>
    <n v="10"/>
    <s v="RELEASED FOR SHIPMENT         "/>
    <n v="111.5"/>
    <x v="1"/>
    <s v="ACT"/>
    <x v="0"/>
  </r>
  <r>
    <s v="01/12/2015-04/12/2015"/>
    <x v="2"/>
    <x v="1"/>
    <x v="8"/>
    <x v="0"/>
    <s v="MCFSTV12       "/>
    <x v="89"/>
    <d v="2015-12-01T00:00:00"/>
    <n v="1320"/>
    <n v="33.5"/>
    <n v="44220"/>
    <s v="NINGBO, CHINA                                "/>
    <s v="PHONE, LILY (CK)    "/>
    <n v="153706"/>
    <m/>
    <n v="93199"/>
    <n v="221.1"/>
    <n v="0"/>
    <n v="15"/>
    <s v="RELEASED FOR SHIPMENT         "/>
    <n v="236.1"/>
    <x v="2"/>
    <s v="ACT"/>
    <x v="0"/>
  </r>
  <r>
    <s v="01/12/2015-04/12/2015"/>
    <x v="2"/>
    <x v="1"/>
    <x v="8"/>
    <x v="0"/>
    <s v="CHT20 (017420) "/>
    <x v="89"/>
    <d v="2015-12-02T00:00:00"/>
    <n v="1014"/>
    <n v="70.11"/>
    <n v="71091.539999999994"/>
    <s v="NING BO, CHINA                               "/>
    <s v="JOYCE, ELLA (CK)    "/>
    <n v="153731"/>
    <m/>
    <n v="93200"/>
    <n v="355.5"/>
    <n v="0"/>
    <n v="15"/>
    <s v="RELEASED FOR SHIPMENT         "/>
    <n v="370.5"/>
    <x v="2"/>
    <s v="ACT"/>
    <x v="0"/>
  </r>
  <r>
    <s v="01/12/2015-04/12/2015"/>
    <x v="2"/>
    <x v="1"/>
    <x v="8"/>
    <x v="0"/>
    <s v="SP16 (119254)  "/>
    <x v="89"/>
    <d v="2015-12-03T00:00:00"/>
    <n v="148"/>
    <n v="203.5"/>
    <n v="30118"/>
    <s v="NINGBO CHINA                                 "/>
    <s v="LILY,ALAN (EM)      "/>
    <n v="153782"/>
    <m/>
    <n v="93202"/>
    <n v="150.6"/>
    <n v="0"/>
    <n v="15"/>
    <s v="RELEASED FOR SHIPMENT         "/>
    <n v="165.6"/>
    <x v="2"/>
    <s v="ACT"/>
    <x v="0"/>
  </r>
  <r>
    <s v="05/12/2015-11/12/2015"/>
    <x v="2"/>
    <x v="1"/>
    <x v="8"/>
    <x v="0"/>
    <s v="DXUC2B         "/>
    <x v="90"/>
    <d v="2015-12-07T00:00:00"/>
    <n v="1920"/>
    <n v="14.68"/>
    <n v="28185.599999999999"/>
    <s v="SHENZHEN, CHINA                              "/>
    <s v="ANN,LIZ (EM)        "/>
    <n v="153862"/>
    <m/>
    <n v="93296"/>
    <n v="150"/>
    <n v="0"/>
    <n v="45"/>
    <s v="REJECTED FOR SHIPMENT         "/>
    <n v="195"/>
    <x v="2"/>
    <s v="ACT"/>
    <x v="0"/>
  </r>
  <r>
    <s v="05/12/2015-11/12/2015"/>
    <x v="2"/>
    <x v="1"/>
    <x v="8"/>
    <x v="0"/>
    <s v="CDE2TI         "/>
    <x v="78"/>
    <d v="2015-12-09T00:00:00"/>
    <n v="540"/>
    <n v="49.67"/>
    <n v="26821.8"/>
    <s v="CIXI, CHINA                                  "/>
    <s v="PHONE (CK)          "/>
    <n v="153939"/>
    <m/>
    <n v="93297"/>
    <n v="134.1"/>
    <n v="0"/>
    <n v="35"/>
    <s v="RELEASED FOR SHIPMENT         "/>
    <n v="169.1"/>
    <x v="2"/>
    <s v="ACT"/>
    <x v="0"/>
  </r>
  <r>
    <s v="05/12/2015-11/12/2015"/>
    <x v="2"/>
    <x v="1"/>
    <x v="8"/>
    <x v="0"/>
    <s v="BZT20N         "/>
    <x v="89"/>
    <d v="2015-12-04T00:00:00"/>
    <n v="422"/>
    <n v="87.28"/>
    <n v="36832.160000000003"/>
    <s v="NING BO, CHINA                               "/>
    <s v="ELLA, ALAN (CK)     "/>
    <n v="153808"/>
    <m/>
    <n v="93298"/>
    <n v="184.2"/>
    <n v="0"/>
    <n v="15"/>
    <s v="RELEASED FOR SHIPMENT         "/>
    <n v="199.2"/>
    <x v="2"/>
    <s v="ACT"/>
    <x v="0"/>
  </r>
  <r>
    <s v="05/12/2015-11/12/2015"/>
    <x v="2"/>
    <x v="1"/>
    <x v="8"/>
    <x v="0"/>
    <s v="BCH20          "/>
    <x v="89"/>
    <d v="2015-12-04T00:00:00"/>
    <n v="231"/>
    <n v="66.819999999999993"/>
    <n v="15435.419999999998"/>
    <s v="NINGBO, CHINA                                "/>
    <s v="JOYCE, PHONE (CK)   "/>
    <n v="153809"/>
    <m/>
    <n v="93299"/>
    <n v="77.2"/>
    <n v="0"/>
    <n v="15"/>
    <s v="RELEASED FOR SHIPMENT         "/>
    <n v="92.2"/>
    <x v="2"/>
    <s v="ACT"/>
    <x v="0"/>
  </r>
  <r>
    <s v="05/12/2015-11/12/2015"/>
    <x v="2"/>
    <x v="1"/>
    <x v="8"/>
    <x v="0"/>
    <s v="CHASSIS 68     "/>
    <x v="89"/>
    <d v="2015-12-04T00:00:00"/>
    <n v="142"/>
    <n v="0"/>
    <n v="0"/>
    <s v="NINGBO, CHINA                                "/>
    <s v="PHONE, ALAN (CK)    "/>
    <n v="153811"/>
    <m/>
    <n v="93300"/>
    <n v="75"/>
    <n v="0"/>
    <n v="15"/>
    <s v="RELEASED FOR SHIPMENT         "/>
    <n v="90"/>
    <x v="2"/>
    <s v="ACT"/>
    <x v="0"/>
  </r>
  <r>
    <s v="05/12/2015-11/12/2015"/>
    <x v="2"/>
    <x v="1"/>
    <x v="8"/>
    <x v="0"/>
    <s v="6903040200     "/>
    <x v="89"/>
    <d v="2015-12-05T00:00:00"/>
    <n v="348"/>
    <n v="0"/>
    <n v="0"/>
    <s v="NING BO, CHINA                               "/>
    <s v="JOYCE, SIMON (CK)   "/>
    <n v="153813"/>
    <m/>
    <n v="93302"/>
    <n v="150"/>
    <n v="0"/>
    <n v="15"/>
    <s v="RELEASED FOR SHIPMENT         "/>
    <n v="165"/>
    <x v="2"/>
    <s v="ACT"/>
    <x v="0"/>
  </r>
  <r>
    <s v="05/12/2015-11/12/2015"/>
    <x v="2"/>
    <x v="1"/>
    <x v="8"/>
    <x v="0"/>
    <s v="6903040100(r06)"/>
    <x v="89"/>
    <d v="2015-12-05T00:00:00"/>
    <n v="52"/>
    <n v="0"/>
    <n v="0"/>
    <s v="NING BO, CHINA                               "/>
    <s v="SIMON (CK)          "/>
    <n v="153815"/>
    <m/>
    <n v="93303"/>
    <n v="75"/>
    <n v="0"/>
    <n v="15"/>
    <s v="RELEASED FOR SHIPMENT         "/>
    <n v="90"/>
    <x v="2"/>
    <s v="ACT"/>
    <x v="0"/>
  </r>
  <r>
    <s v="05/12/2015-11/12/2015"/>
    <x v="2"/>
    <x v="1"/>
    <x v="8"/>
    <x v="0"/>
    <s v="GOS20SUR       "/>
    <x v="89"/>
    <d v="2015-12-07T00:00:00"/>
    <n v="390"/>
    <n v="58.73"/>
    <n v="22904.699999999997"/>
    <s v="NING BO, CHINA                               "/>
    <s v="JOYCE, LILY (CK)    "/>
    <n v="153865"/>
    <m/>
    <n v="93304"/>
    <n v="150"/>
    <n v="0"/>
    <n v="15"/>
    <s v="RELEASED FOR SHIPMENT         "/>
    <n v="165"/>
    <x v="2"/>
    <s v="ACT"/>
    <x v="0"/>
  </r>
  <r>
    <s v="05/12/2015-11/12/2015"/>
    <x v="2"/>
    <x v="1"/>
    <x v="8"/>
    <x v="0"/>
    <s v="CHA-STB20      "/>
    <x v="89"/>
    <d v="2015-12-08T00:00:00"/>
    <n v="192"/>
    <n v="61.26"/>
    <n v="11761.92"/>
    <s v="NING BO, CHINA                               "/>
    <s v="SIMON, LILY (CK)    "/>
    <n v="153889"/>
    <m/>
    <n v="93305"/>
    <n v="75"/>
    <n v="0"/>
    <n v="15"/>
    <s v="RELEASED FOR SHIPMENT         "/>
    <n v="90"/>
    <x v="2"/>
    <s v="ACT"/>
    <x v="0"/>
  </r>
  <r>
    <s v="05/12/2015-11/12/2015"/>
    <x v="2"/>
    <x v="1"/>
    <x v="8"/>
    <x v="0"/>
    <s v="DF3033-EU      "/>
    <x v="89"/>
    <d v="2015-12-08T00:00:00"/>
    <n v="274"/>
    <n v="118.36"/>
    <n v="32430.639999999999"/>
    <s v="NING BO, CHINA                               "/>
    <s v="ELLA, PHONE (CK)    "/>
    <n v="153890"/>
    <m/>
    <n v="93306"/>
    <n v="162.15"/>
    <n v="0"/>
    <n v="15"/>
    <s v="RELEASED FOR SHIPMENT         "/>
    <n v="177.15"/>
    <x v="2"/>
    <s v="ACT"/>
    <x v="0"/>
  </r>
  <r>
    <s v="05/12/2015-11/12/2015"/>
    <x v="2"/>
    <x v="1"/>
    <x v="8"/>
    <x v="0"/>
    <s v="03/23239/0     "/>
    <x v="89"/>
    <d v="2015-12-08T00:00:00"/>
    <n v="390"/>
    <n v="0"/>
    <n v="0"/>
    <s v="NING BO, CHINA                               "/>
    <s v="JOYCE, LILY (CK)    "/>
    <n v="153891"/>
    <m/>
    <n v="93307"/>
    <n v="150"/>
    <n v="0"/>
    <n v="15"/>
    <s v="RELEASED FOR SHIPMENT         "/>
    <n v="165"/>
    <x v="2"/>
    <s v="ACT"/>
    <x v="0"/>
  </r>
  <r>
    <s v="05/12/2015-11/12/2015"/>
    <x v="2"/>
    <x v="1"/>
    <x v="8"/>
    <x v="0"/>
    <s v="JAZ20N         "/>
    <x v="89"/>
    <d v="2015-12-08T00:00:00"/>
    <n v="832"/>
    <n v="53.8"/>
    <n v="44761.599999999999"/>
    <s v="NING BO, CHINA                               "/>
    <s v="SIMON, PHONE (CK)   "/>
    <n v="153892"/>
    <m/>
    <n v="93308"/>
    <n v="223.8"/>
    <n v="0"/>
    <n v="15"/>
    <s v="RELEASED FOR SHIPMENT         "/>
    <n v="238.8"/>
    <x v="2"/>
    <s v="ACT"/>
    <x v="0"/>
  </r>
  <r>
    <s v="05/12/2015-11/12/2015"/>
    <x v="2"/>
    <x v="1"/>
    <x v="8"/>
    <x v="0"/>
    <s v="VVLD-CHA-SRD   "/>
    <x v="89"/>
    <d v="2015-12-08T00:00:00"/>
    <n v="142"/>
    <n v="113.49"/>
    <n v="16115.58"/>
    <s v="NING BO, CHINA                               "/>
    <s v="JOYCE (CK)          "/>
    <n v="153894"/>
    <m/>
    <n v="93309"/>
    <n v="80.599999999999994"/>
    <n v="0"/>
    <n v="15"/>
    <s v="RELEASED FOR SHIPMENT         "/>
    <n v="95.6"/>
    <x v="2"/>
    <s v="ACT"/>
    <x v="0"/>
  </r>
  <r>
    <s v="05/12/2015-11/12/2015"/>
    <x v="2"/>
    <x v="1"/>
    <x v="8"/>
    <x v="0"/>
    <s v="CHA-OKT20      "/>
    <x v="89"/>
    <d v="2015-12-09T00:00:00"/>
    <n v="458"/>
    <n v="60.66"/>
    <n v="27782.28"/>
    <s v="NINGBO, CHINA                                "/>
    <s v="ELLA, SIMON (CK)    "/>
    <n v="153935"/>
    <m/>
    <n v="93310"/>
    <n v="150"/>
    <n v="0"/>
    <n v="15"/>
    <s v="REJECTED FOR SHIPMENT         "/>
    <n v="165"/>
    <x v="2"/>
    <s v="ACT"/>
    <x v="0"/>
  </r>
  <r>
    <s v="05/12/2015-11/12/2015"/>
    <x v="2"/>
    <x v="1"/>
    <x v="8"/>
    <x v="0"/>
    <s v="CDW12WWN       "/>
    <x v="89"/>
    <d v="2015-12-10T00:00:00"/>
    <n v="162"/>
    <n v="116.42"/>
    <n v="18860.04"/>
    <s v="NING BO, CHINA                               "/>
    <s v="JOYCE (CK)          "/>
    <n v="153963"/>
    <m/>
    <n v="93311"/>
    <n v="94.3"/>
    <n v="0"/>
    <n v="15"/>
    <s v="RELEASED FOR SHIPMENT         "/>
    <n v="109.3"/>
    <x v="2"/>
    <s v="ACT"/>
    <x v="0"/>
  </r>
  <r>
    <s v="12/12/2015-18/12/2015"/>
    <x v="2"/>
    <x v="1"/>
    <x v="8"/>
    <x v="0"/>
    <s v="CDE3Tie        "/>
    <x v="78"/>
    <d v="2015-12-14T00:00:00"/>
    <n v="432"/>
    <n v="58.7"/>
    <n v="25358.400000000001"/>
    <s v="CIXI, CHINA                                  "/>
    <s v="ALAN (CK)           "/>
    <n v="154112"/>
    <m/>
    <n v="93424"/>
    <n v="150"/>
    <n v="0"/>
    <n v="35"/>
    <s v="RELEASED FOR SHIPMENT         "/>
    <n v="185"/>
    <x v="2"/>
    <s v="ACT"/>
    <x v="0"/>
  </r>
  <r>
    <s v="12/12/2015-18/12/2015"/>
    <x v="2"/>
    <x v="1"/>
    <x v="8"/>
    <x v="0"/>
    <s v="NOC ECO 15TLS  "/>
    <x v="78"/>
    <d v="2015-12-15T00:00:00"/>
    <n v="636"/>
    <n v="19.350000000000001"/>
    <n v="12306.6"/>
    <s v="CIXI, CHINA                                  "/>
    <s v="PHONE (CK)          "/>
    <n v="154159"/>
    <m/>
    <n v="93425"/>
    <n v="150"/>
    <n v="0"/>
    <n v="17.5"/>
    <s v="RELEASED FOR SHIPMENT         "/>
    <n v="167.5"/>
    <x v="2"/>
    <s v="ACT"/>
    <x v="0"/>
  </r>
  <r>
    <s v="12/12/2015-18/12/2015"/>
    <x v="2"/>
    <x v="1"/>
    <x v="8"/>
    <x v="0"/>
    <s v="OFRB7N         "/>
    <x v="78"/>
    <d v="2015-12-15T00:00:00"/>
    <n v="1260"/>
    <n v="20.68"/>
    <n v="26056.799999999999"/>
    <s v="CIXI, CHINA                                  "/>
    <s v="ALAN (CK)           "/>
    <n v="154160"/>
    <m/>
    <n v="93426"/>
    <n v="150"/>
    <n v="0"/>
    <n v="17.5"/>
    <s v="RELEASED FOR SHIPMENT         "/>
    <n v="167.5"/>
    <x v="2"/>
    <s v="ACT"/>
    <x v="0"/>
  </r>
  <r>
    <s v="12/12/2015-18/12/2015"/>
    <x v="2"/>
    <x v="1"/>
    <x v="8"/>
    <x v="0"/>
    <s v="RD911TS        "/>
    <x v="78"/>
    <d v="2015-12-16T00:00:00"/>
    <n v="918"/>
    <n v="25.84"/>
    <n v="23721.119999999999"/>
    <s v="CIXI, CHINA                                  "/>
    <s v="ALAN (CK)           "/>
    <n v="154209"/>
    <m/>
    <n v="93427"/>
    <n v="150"/>
    <n v="0"/>
    <n v="17.5"/>
    <s v="RELEASED FOR SHIPMENT         "/>
    <n v="167.5"/>
    <x v="2"/>
    <s v="ACT"/>
    <x v="0"/>
  </r>
  <r>
    <s v="12/12/2015-18/12/2015"/>
    <x v="2"/>
    <x v="1"/>
    <x v="8"/>
    <x v="0"/>
    <s v="WW151E         "/>
    <x v="78"/>
    <d v="2015-12-16T00:00:00"/>
    <n v="408"/>
    <n v="46.95"/>
    <n v="19155.600000000002"/>
    <s v="CIXI, CHINA                                  "/>
    <s v="PHONE (CK)          "/>
    <n v="154216"/>
    <m/>
    <n v="93428"/>
    <n v="150"/>
    <n v="0"/>
    <n v="17.5"/>
    <s v="ACCEPTED BY BUYER             "/>
    <n v="167.5"/>
    <x v="2"/>
    <s v="ACT"/>
    <x v="0"/>
  </r>
  <r>
    <s v="12/12/2015-18/12/2015"/>
    <x v="2"/>
    <x v="1"/>
    <x v="8"/>
    <x v="0"/>
    <s v="VIOTTA UK      "/>
    <x v="89"/>
    <d v="2015-12-11T00:00:00"/>
    <n v="186"/>
    <n v="0"/>
    <n v="0"/>
    <s v="NING BO, CHINA                               "/>
    <s v="JOYCE, SIMON (CK)   "/>
    <n v="154012"/>
    <m/>
    <n v="93429"/>
    <n v="75"/>
    <n v="0"/>
    <n v="15"/>
    <s v="RELEASED FOR SHIPMENT         "/>
    <n v="90"/>
    <x v="2"/>
    <s v="ACT"/>
    <x v="0"/>
  </r>
  <r>
    <s v="12/12/2015-18/12/2015"/>
    <x v="2"/>
    <x v="1"/>
    <x v="8"/>
    <x v="0"/>
    <s v="VIOTTA RC EU   "/>
    <x v="89"/>
    <d v="2015-12-11T00:00:00"/>
    <n v="68"/>
    <n v="0"/>
    <n v="0"/>
    <s v="NINGBO, CHINA                                "/>
    <s v="SIMON, ELLA (CK)    "/>
    <n v="154013"/>
    <m/>
    <n v="93430"/>
    <n v="75"/>
    <n v="0"/>
    <n v="15"/>
    <s v="RELEASED FOR SHIPMENT         "/>
    <n v="90"/>
    <x v="2"/>
    <s v="ACT"/>
    <x v="0"/>
  </r>
  <r>
    <s v="12/12/2015-18/12/2015"/>
    <x v="2"/>
    <x v="1"/>
    <x v="8"/>
    <x v="0"/>
    <s v="TAH20          "/>
    <x v="89"/>
    <d v="2015-12-12T00:00:00"/>
    <n v="180"/>
    <n v="48.01"/>
    <n v="8641.7999999999993"/>
    <s v="NINGBO, CHINA                                "/>
    <s v="JOYCE, ELLA (CK)    "/>
    <n v="154056"/>
    <m/>
    <n v="93431"/>
    <n v="75"/>
    <n v="0"/>
    <n v="15"/>
    <s v="RELEASED FOR SHIPMENT         "/>
    <n v="90"/>
    <x v="2"/>
    <s v="ACT"/>
    <x v="0"/>
  </r>
  <r>
    <s v="12/12/2015-18/12/2015"/>
    <x v="2"/>
    <x v="1"/>
    <x v="8"/>
    <x v="0"/>
    <s v="MINI-MOZART RCE"/>
    <x v="89"/>
    <d v="2015-12-12T00:00:00"/>
    <n v="193"/>
    <n v="0"/>
    <n v="0"/>
    <s v="NINGBO, CHINA                                "/>
    <s v="JOYCE, LILY (CK)    "/>
    <n v="154057"/>
    <m/>
    <n v="93432"/>
    <n v="75"/>
    <n v="0"/>
    <n v="15"/>
    <s v="RELEASED FOR SHIPMENT         "/>
    <n v="90"/>
    <x v="2"/>
    <s v="ACT"/>
    <x v="0"/>
  </r>
  <r>
    <s v="12/12/2015-18/12/2015"/>
    <x v="2"/>
    <x v="1"/>
    <x v="8"/>
    <x v="0"/>
    <s v="SKG20BLN       "/>
    <x v="89"/>
    <d v="2015-12-12T00:00:00"/>
    <n v="315"/>
    <n v="106.32"/>
    <n v="33490.799999999996"/>
    <s v="NINGBO, CHINA                                "/>
    <s v="PHONE, SIMON (CK)   "/>
    <n v="154075"/>
    <m/>
    <n v="93433"/>
    <n v="167.45"/>
    <n v="0"/>
    <n v="15"/>
    <s v="RELEASED FOR SHIPMENT         "/>
    <n v="182.45"/>
    <x v="2"/>
    <s v="ACT"/>
    <x v="0"/>
  </r>
  <r>
    <s v="12/12/2015-18/12/2015"/>
    <x v="2"/>
    <x v="1"/>
    <x v="8"/>
    <x v="0"/>
    <s v="MINI-MOZART RC "/>
    <x v="89"/>
    <d v="2015-12-14T00:00:00"/>
    <n v="421"/>
    <n v="0"/>
    <n v="0"/>
    <s v="NINGBO, CHINA                                "/>
    <s v="JOYCE, ELLA (CK)    "/>
    <n v="154118"/>
    <m/>
    <n v="93434"/>
    <n v="150"/>
    <n v="0"/>
    <n v="15"/>
    <s v="RELEASED FOR SHIPMENT         "/>
    <n v="165"/>
    <x v="2"/>
    <s v="ACT"/>
    <x v="0"/>
  </r>
  <r>
    <s v="12/12/2015-18/12/2015"/>
    <x v="2"/>
    <x v="1"/>
    <x v="8"/>
    <x v="0"/>
    <s v="TNG20R         "/>
    <x v="89"/>
    <d v="2015-12-15T00:00:00"/>
    <n v="568"/>
    <n v="49.7"/>
    <n v="28229.600000000002"/>
    <s v="NINGBO, CHINA                                "/>
    <s v="JOYCE, ELLA (CK)    "/>
    <n v="154158"/>
    <m/>
    <n v="93435"/>
    <n v="150"/>
    <n v="0"/>
    <n v="15"/>
    <s v="RELEASED FOR SHIPMENT         "/>
    <n v="165"/>
    <x v="2"/>
    <s v="ACT"/>
    <x v="0"/>
  </r>
  <r>
    <s v="12/12/2015-18/12/2015"/>
    <x v="2"/>
    <x v="1"/>
    <x v="8"/>
    <x v="0"/>
    <s v="BFD20N         "/>
    <x v="89"/>
    <d v="2015-12-15T00:00:00"/>
    <n v="568"/>
    <n v="53.07"/>
    <n v="30143.759999999998"/>
    <s v="NINGBO, CHINA                                "/>
    <s v="ELLA, LAKE (CK)     "/>
    <n v="154161"/>
    <m/>
    <n v="93436"/>
    <n v="150.69999999999999"/>
    <n v="0"/>
    <n v="15"/>
    <s v="RELEASED FOR SHIPMENT         "/>
    <n v="165.7"/>
    <x v="2"/>
    <s v="ACT"/>
    <x v="0"/>
  </r>
  <r>
    <s v="12/12/2015-18/12/2015"/>
    <x v="2"/>
    <x v="1"/>
    <x v="8"/>
    <x v="0"/>
    <s v="MCFP15GW       "/>
    <x v="89"/>
    <d v="2015-12-16T00:00:00"/>
    <n v="193"/>
    <n v="85.21"/>
    <n v="16445.53"/>
    <s v="NINGBO, CHINA                                "/>
    <s v="JOYCE (CK)          "/>
    <n v="154210"/>
    <m/>
    <n v="93439"/>
    <n v="82.2"/>
    <n v="0"/>
    <n v="15"/>
    <s v="RELEASED FOR SHIPMENT         "/>
    <n v="97.2"/>
    <x v="2"/>
    <s v="ACT"/>
    <x v="0"/>
  </r>
  <r>
    <s v="12/12/2015-18/12/2015"/>
    <x v="2"/>
    <x v="1"/>
    <x v="8"/>
    <x v="0"/>
    <s v="BALMORAL CHROME"/>
    <x v="89"/>
    <d v="2015-12-16T00:00:00"/>
    <n v="792"/>
    <n v="76.48"/>
    <n v="60572.160000000003"/>
    <s v="NINGBO, CHINA                                "/>
    <s v="ELLA, ERIC (CK)     "/>
    <n v="154211"/>
    <m/>
    <n v="93440"/>
    <n v="302.89999999999998"/>
    <n v="0"/>
    <n v="15"/>
    <s v="RELEASED FOR SHIPMENT         "/>
    <n v="317.89999999999998"/>
    <x v="2"/>
    <s v="ACT"/>
    <x v="0"/>
  </r>
  <r>
    <s v="12/12/2015-18/12/2015"/>
    <x v="2"/>
    <x v="1"/>
    <x v="8"/>
    <x v="0"/>
    <s v="CHA-SKG20      "/>
    <x v="89"/>
    <d v="2015-12-16T00:00:00"/>
    <n v="129"/>
    <n v="83.4"/>
    <n v="10758.6"/>
    <s v="NINGBO, CHINA                                "/>
    <s v="ERIC, LILY (CK)     "/>
    <n v="154212"/>
    <m/>
    <n v="93441"/>
    <n v="75"/>
    <n v="0"/>
    <n v="15"/>
    <s v="RELEASED FOR SHIPMENT         "/>
    <n v="90"/>
    <x v="2"/>
    <s v="ACT"/>
    <x v="0"/>
  </r>
  <r>
    <s v="12/12/2015-18/12/2015"/>
    <x v="2"/>
    <x v="1"/>
    <x v="8"/>
    <x v="0"/>
    <s v="SAVENA BC      "/>
    <x v="89"/>
    <d v="2015-12-17T00:00:00"/>
    <n v="792"/>
    <n v="59.09"/>
    <n v="46799.280000000006"/>
    <s v="NING BO, CHINA                               "/>
    <s v="ELLA, ERIC (CK)     "/>
    <n v="154255"/>
    <m/>
    <n v="93442"/>
    <n v="234"/>
    <n v="0"/>
    <n v="15"/>
    <s v="RELEASED FOR SHIPMENT         "/>
    <n v="249"/>
    <x v="2"/>
    <s v="ACT"/>
    <x v="0"/>
  </r>
  <r>
    <s v="12/12/2015-18/12/2015"/>
    <x v="2"/>
    <x v="1"/>
    <x v="8"/>
    <x v="0"/>
    <s v="DF2608-EU      "/>
    <x v="89"/>
    <d v="2015-12-17T00:00:00"/>
    <n v="173"/>
    <n v="93.3"/>
    <n v="16140.9"/>
    <s v="NING BO, CHINA                               "/>
    <s v="LILY, PERRY (CK)    "/>
    <n v="154256"/>
    <m/>
    <n v="93443"/>
    <n v="80.7"/>
    <n v="0"/>
    <n v="15"/>
    <s v="RELEASED FOR SHIPMENT         "/>
    <n v="95.7"/>
    <x v="2"/>
    <s v="ACT"/>
    <x v="0"/>
  </r>
  <r>
    <s v="12/12/2015-18/12/2015"/>
    <x v="2"/>
    <x v="1"/>
    <x v="8"/>
    <x v="0"/>
    <s v="MCFP15O        "/>
    <x v="89"/>
    <d v="2015-12-17T00:00:00"/>
    <n v="288"/>
    <n v="83.83"/>
    <n v="24143.040000000001"/>
    <s v="NING BO, CHINA                               "/>
    <s v="JOYCE (CK)          "/>
    <n v="154257"/>
    <m/>
    <n v="93444"/>
    <n v="120.7"/>
    <n v="0"/>
    <n v="15"/>
    <s v="RELEASED FOR SHIPMENT         "/>
    <n v="135.69999999999999"/>
    <x v="2"/>
    <s v="ACT"/>
    <x v="0"/>
  </r>
  <r>
    <s v="19/12/2015-25/12/2015"/>
    <x v="2"/>
    <x v="1"/>
    <x v="8"/>
    <x v="0"/>
    <s v="05961XX        "/>
    <x v="91"/>
    <d v="2015-12-18T00:00:00"/>
    <n v="342"/>
    <n v="159.06"/>
    <n v="54398.520000000004"/>
    <s v="NING BO, CHINA                               "/>
    <s v="PERRY (CK)          "/>
    <n v="154322"/>
    <m/>
    <n v="93591"/>
    <n v="272"/>
    <n v="0"/>
    <n v="60"/>
    <s v="RELEASED FOR SHIPMENT         "/>
    <n v="332"/>
    <x v="2"/>
    <s v="ACT"/>
    <x v="0"/>
  </r>
  <r>
    <s v="19/12/2015-25/12/2015"/>
    <x v="2"/>
    <x v="1"/>
    <x v="8"/>
    <x v="0"/>
    <s v="05953XX        "/>
    <x v="91"/>
    <d v="2015-12-19T00:00:00"/>
    <n v="468"/>
    <n v="116.62"/>
    <n v="54578.16"/>
    <s v="NINGBO, CHINA                                "/>
    <s v="PERRY (CK)          "/>
    <n v="154343"/>
    <m/>
    <n v="93592"/>
    <n v="272.89999999999998"/>
    <n v="0"/>
    <n v="60"/>
    <s v="RELEASED FOR SHIPMENT         "/>
    <n v="332.9"/>
    <x v="2"/>
    <s v="ACT"/>
    <x v="0"/>
  </r>
  <r>
    <s v="19/12/2015-25/12/2015"/>
    <x v="2"/>
    <x v="1"/>
    <x v="8"/>
    <x v="0"/>
    <s v="IRX50N         "/>
    <x v="91"/>
    <d v="2015-12-22T00:00:00"/>
    <n v="900"/>
    <n v="15.5"/>
    <n v="13950"/>
    <s v="NINgO, CHINA                                 "/>
    <s v="SIMON, JODIE (CK)   "/>
    <n v="154472"/>
    <m/>
    <n v="93593"/>
    <n v="150"/>
    <n v="0"/>
    <n v="30"/>
    <s v="RELEASED FOR SHIPMENT         "/>
    <n v="180"/>
    <x v="2"/>
    <s v="ACT"/>
    <x v="0"/>
  </r>
  <r>
    <s v="19/12/2015-25/12/2015"/>
    <x v="2"/>
    <x v="1"/>
    <x v="8"/>
    <x v="0"/>
    <s v="IRX120N        "/>
    <x v="91"/>
    <d v="2015-12-22T00:00:00"/>
    <n v="1116"/>
    <n v="15.5"/>
    <n v="17298"/>
    <s v="NINGBO, CHINA                                "/>
    <s v="SIMON, JODIE (CK)   "/>
    <n v="154473"/>
    <m/>
    <n v="93594"/>
    <n v="150"/>
    <n v="0"/>
    <n v="30"/>
    <s v="RELEASED FOR SHIPMENT         "/>
    <n v="180"/>
    <x v="2"/>
    <s v="ACT"/>
    <x v="0"/>
  </r>
  <r>
    <s v="19/12/2015-25/12/2015"/>
    <x v="2"/>
    <x v="1"/>
    <x v="8"/>
    <x v="0"/>
    <s v="OFC2000        "/>
    <x v="78"/>
    <d v="2015-12-22T00:00:00"/>
    <n v="1174"/>
    <n v="23.63"/>
    <n v="27741.62"/>
    <s v="CIXI, CHINA                                  "/>
    <s v="PHONE (CK)          "/>
    <n v="154467"/>
    <m/>
    <n v="93595"/>
    <n v="150"/>
    <n v="0"/>
    <n v="17.5"/>
    <s v="RELEASED FOR SHIPMENT         "/>
    <n v="167.5"/>
    <x v="2"/>
    <s v="ACT"/>
    <x v="0"/>
  </r>
  <r>
    <s v="19/12/2015-25/12/2015"/>
    <x v="2"/>
    <x v="1"/>
    <x v="8"/>
    <x v="0"/>
    <s v="OFC2000Ti      "/>
    <x v="78"/>
    <d v="2015-12-22T00:00:00"/>
    <n v="1174"/>
    <n v="87.1"/>
    <n v="102255.4"/>
    <s v="CIXI, CHINA                                  "/>
    <s v="PHONE, ALAN (CK)    "/>
    <n v="154468"/>
    <m/>
    <n v="93596"/>
    <n v="511.3"/>
    <n v="0"/>
    <n v="17.5"/>
    <s v="RELEASED FOR SHIPMENT         "/>
    <n v="528.79999999999995"/>
    <x v="2"/>
    <s v="ACT"/>
    <x v="0"/>
  </r>
  <r>
    <s v="19/12/2015-25/12/2015"/>
    <x v="2"/>
    <x v="1"/>
    <x v="8"/>
    <x v="0"/>
    <s v="BLF50-EU       "/>
    <x v="89"/>
    <d v="2015-12-18T00:00:00"/>
    <n v="120"/>
    <n v="147.38"/>
    <n v="17685.599999999999"/>
    <s v="NING BO, CHINA                               "/>
    <s v="JOYCE, LILY (CK)    "/>
    <n v="154316"/>
    <m/>
    <n v="93597"/>
    <n v="88.4"/>
    <n v="0"/>
    <n v="15"/>
    <s v="RELEASED FOR SHIPMENT         "/>
    <n v="103.4"/>
    <x v="2"/>
    <s v="ACT"/>
    <x v="0"/>
  </r>
  <r>
    <s v="19/12/2015-25/12/2015"/>
    <x v="2"/>
    <x v="1"/>
    <x v="8"/>
    <x v="0"/>
    <s v="MCFSTV12       "/>
    <x v="89"/>
    <d v="2015-12-19T00:00:00"/>
    <n v="1320"/>
    <n v="33.5"/>
    <n v="44220"/>
    <s v="NING BO, CHINA                               "/>
    <s v="ELLA, SIMON (CK)    "/>
    <n v="154344"/>
    <m/>
    <n v="93600"/>
    <n v="221.1"/>
    <n v="0"/>
    <n v="15"/>
    <s v="RELEASED FOR SHIPMENT         "/>
    <n v="236.1"/>
    <x v="2"/>
    <s v="ACT"/>
    <x v="0"/>
  </r>
  <r>
    <s v="19/12/2015-25/12/2015"/>
    <x v="2"/>
    <x v="1"/>
    <x v="8"/>
    <x v="0"/>
    <s v="ASPIRE (050465)"/>
    <x v="89"/>
    <d v="2015-12-21T00:00:00"/>
    <n v="422"/>
    <n v="87.1"/>
    <n v="36756.199999999997"/>
    <s v="NINGBO, CHINA                                "/>
    <s v="ELLA, JODIE (CK)    "/>
    <n v="154392"/>
    <m/>
    <n v="93601"/>
    <n v="183.8"/>
    <n v="0"/>
    <n v="15"/>
    <s v="RELEASED FOR SHIPMENT         "/>
    <n v="198.8"/>
    <x v="2"/>
    <s v="ACT"/>
    <x v="0"/>
  </r>
  <r>
    <s v="19/12/2015-25/12/2015"/>
    <x v="2"/>
    <x v="1"/>
    <x v="8"/>
    <x v="0"/>
    <s v="SUPERECO CLASSI"/>
    <x v="89"/>
    <d v="2015-12-21T00:00:00"/>
    <n v="648"/>
    <n v="89.32"/>
    <n v="57879.359999999993"/>
    <s v="NING BO, CHINA                               "/>
    <s v="ELLA, JODIE (CK)    "/>
    <n v="154393"/>
    <m/>
    <n v="93602"/>
    <n v="289.39999999999998"/>
    <n v="0"/>
    <n v="15"/>
    <s v="REJECTED FOR SHIPMENT         "/>
    <n v="304.39999999999998"/>
    <x v="2"/>
    <s v="ACT"/>
    <x v="0"/>
  </r>
  <r>
    <s v="19/12/2015-25/12/2015"/>
    <x v="2"/>
    <x v="1"/>
    <x v="8"/>
    <x v="0"/>
    <s v="EFP9997AWREV19 "/>
    <x v="89"/>
    <d v="2015-12-22T00:00:00"/>
    <n v="52"/>
    <n v="130.49"/>
    <n v="6785.4800000000005"/>
    <s v="NINGBO, CHINA                                "/>
    <s v="JOYCE (CK)          "/>
    <n v="154469"/>
    <m/>
    <n v="93603"/>
    <n v="75"/>
    <n v="0"/>
    <n v="15"/>
    <s v="RELEASED FOR SHIPMENT         "/>
    <n v="90"/>
    <x v="2"/>
    <s v="ACT"/>
    <x v="0"/>
  </r>
  <r>
    <s v="19/12/2015-25/12/2015"/>
    <x v="2"/>
    <x v="1"/>
    <x v="8"/>
    <x v="0"/>
    <s v="CST20          "/>
    <x v="89"/>
    <d v="2015-12-22T00:00:00"/>
    <n v="429"/>
    <n v="60.27"/>
    <n v="25855.83"/>
    <s v="NINGBO, CHINA                                "/>
    <s v="JOYCE, ZITA (CK)    "/>
    <n v="154470"/>
    <m/>
    <n v="93604"/>
    <n v="150"/>
    <n v="0"/>
    <n v="15"/>
    <s v="RELEASED FOR SHIPMENT         "/>
    <n v="165"/>
    <x v="2"/>
    <s v="ACT"/>
    <x v="0"/>
  </r>
  <r>
    <s v="19/12/2015-25/12/2015"/>
    <x v="2"/>
    <x v="1"/>
    <x v="8"/>
    <x v="0"/>
    <s v="DF2010-Eu REV01"/>
    <x v="89"/>
    <d v="2015-12-22T00:00:00"/>
    <n v="189"/>
    <n v="59.51"/>
    <n v="11247.39"/>
    <s v="NING BO, CHINA                               "/>
    <s v="ELLA, LILY (CK)     "/>
    <n v="154471"/>
    <m/>
    <n v="93605"/>
    <n v="75"/>
    <n v="0"/>
    <n v="15"/>
    <s v="RELEASED FOR SHIPMENT         "/>
    <n v="90"/>
    <x v="2"/>
    <s v="ACT"/>
    <x v="0"/>
  </r>
  <r>
    <s v="19/12/2015-25/12/2015"/>
    <x v="2"/>
    <x v="1"/>
    <x v="8"/>
    <x v="0"/>
    <s v="MZT20RC(117458)"/>
    <x v="89"/>
    <d v="2015-12-23T00:00:00"/>
    <n v="68"/>
    <n v="102.28"/>
    <n v="6955.04"/>
    <s v="NINGBO, CHINA                                "/>
    <s v="JOYCE, ELLA (CK)    "/>
    <n v="154503"/>
    <m/>
    <n v="93606"/>
    <n v="75"/>
    <n v="0"/>
    <n v="15"/>
    <s v="RELEASED FOR SHIPMENT         "/>
    <n v="90"/>
    <x v="2"/>
    <s v="ACT"/>
    <x v="0"/>
  </r>
  <r>
    <s v="19/12/2015-25/12/2015"/>
    <x v="2"/>
    <x v="1"/>
    <x v="8"/>
    <x v="0"/>
    <s v="SBN20N         "/>
    <x v="89"/>
    <d v="2015-12-23T00:00:00"/>
    <n v="568"/>
    <n v="47.38"/>
    <n v="26911.84"/>
    <s v="NINGBO, CHINA                                "/>
    <s v="LILY, ELLA (CK)     "/>
    <n v="154523"/>
    <m/>
    <n v="93607"/>
    <n v="150"/>
    <n v="0"/>
    <n v="15"/>
    <s v="RELEASED FOR SHIPMENT         "/>
    <n v="165"/>
    <x v="2"/>
    <s v="ACT"/>
    <x v="0"/>
  </r>
  <r>
    <s v="19/12/2015-25/12/2015"/>
    <x v="2"/>
    <x v="1"/>
    <x v="8"/>
    <x v="0"/>
    <s v="DF2608-EU      "/>
    <x v="89"/>
    <d v="2015-12-23T00:00:00"/>
    <n v="173"/>
    <n v="93.3"/>
    <n v="16140.9"/>
    <s v="NINGBO, CHINA                                "/>
    <s v="LILY, JODIE (CK)    "/>
    <n v="154524"/>
    <m/>
    <n v="93608"/>
    <n v="80.7"/>
    <n v="0"/>
    <n v="15"/>
    <s v="RELEASED FOR SHIPMENT         "/>
    <n v="95.7"/>
    <x v="2"/>
    <s v="ACT"/>
    <x v="0"/>
  </r>
  <r>
    <s v="26/12/2015-31/12/2015"/>
    <x v="2"/>
    <x v="1"/>
    <x v="8"/>
    <x v="0"/>
    <s v="JAZ20N         "/>
    <x v="89"/>
    <d v="2015-12-24T00:00:00"/>
    <n v="416"/>
    <n v="53.8"/>
    <n v="22380.799999999999"/>
    <s v="NING BO, CHINA                               "/>
    <s v="ELLA, ZITA (MY)     "/>
    <n v="154607"/>
    <m/>
    <n v="93816"/>
    <n v="150"/>
    <n v="0"/>
    <n v="15"/>
    <s v="RELEASED FOR SHIPMENT         "/>
    <n v="165"/>
    <x v="2"/>
    <s v="ACT"/>
    <x v="0"/>
  </r>
  <r>
    <s v="26/12/2015-31/12/2015"/>
    <x v="2"/>
    <x v="1"/>
    <x v="8"/>
    <x v="0"/>
    <s v="SAVENA BC      "/>
    <x v="89"/>
    <d v="2015-12-24T00:00:00"/>
    <n v="792"/>
    <n v="59.09"/>
    <n v="46799.280000000006"/>
    <s v="NING BO, CHINA                               "/>
    <s v="JOYCE (DYLAN)       "/>
    <n v="154608"/>
    <m/>
    <n v="93817"/>
    <n v="234"/>
    <n v="0"/>
    <n v="15"/>
    <s v="RELEASED FOR SHIPMENT         "/>
    <n v="249"/>
    <x v="2"/>
    <s v="ACT"/>
    <x v="0"/>
  </r>
  <r>
    <s v="26/12/2015-31/12/2015"/>
    <x v="2"/>
    <x v="1"/>
    <x v="8"/>
    <x v="0"/>
    <s v="BLF50-UK       "/>
    <x v="89"/>
    <d v="2015-12-25T00:00:00"/>
    <n v="232"/>
    <n v="148.11000000000001"/>
    <n v="34361.520000000004"/>
    <s v="NING BO, CHINA                               "/>
    <s v="ELLA, LAKE (CK)     "/>
    <n v="154629"/>
    <m/>
    <n v="93818"/>
    <n v="171.8"/>
    <n v="0"/>
    <n v="15"/>
    <s v="RELEASED FOR SHIPMENT         "/>
    <n v="186.8"/>
    <x v="2"/>
    <s v="ACT"/>
    <x v="0"/>
  </r>
  <r>
    <s v="26/12/2015-31/12/2015"/>
    <x v="2"/>
    <x v="1"/>
    <x v="8"/>
    <x v="0"/>
    <s v="CLB20N         "/>
    <x v="89"/>
    <d v="2015-12-26T00:00:00"/>
    <n v="416"/>
    <n v="52.96"/>
    <n v="22031.360000000001"/>
    <s v="NING BO, CHINA                               "/>
    <s v="ELLA, ZITA (CK)     "/>
    <n v="154646"/>
    <m/>
    <n v="93819"/>
    <n v="150"/>
    <n v="0"/>
    <n v="15"/>
    <s v="RELEASED FOR SHIPMENT         "/>
    <n v="165"/>
    <x v="2"/>
    <s v="ACT"/>
    <x v="0"/>
  </r>
  <r>
    <s v="26/12/2015-31/12/2015"/>
    <x v="2"/>
    <x v="1"/>
    <x v="8"/>
    <x v="0"/>
    <s v="MZT20 (020963) "/>
    <x v="89"/>
    <d v="2015-12-26T00:00:00"/>
    <n v="144"/>
    <n v="89.59"/>
    <n v="12900.960000000001"/>
    <s v="NING BO, CHINA                               "/>
    <s v="JOYCE (CK)          "/>
    <n v="154647"/>
    <m/>
    <n v="93820"/>
    <n v="75"/>
    <n v="0"/>
    <n v="15"/>
    <s v="RELEASED FOR SHIPMENT         "/>
    <n v="90"/>
    <x v="2"/>
    <s v="ACT"/>
    <x v="0"/>
  </r>
  <r>
    <s v="26/12/2015-31/12/2015"/>
    <x v="2"/>
    <x v="1"/>
    <x v="8"/>
    <x v="0"/>
    <s v="BALMORAL BR    "/>
    <x v="89"/>
    <d v="2015-12-28T00:00:00"/>
    <n v="592"/>
    <n v="75.09"/>
    <n v="44453.279999999999"/>
    <s v="NING BO, CHINA                               "/>
    <s v="JOYCE, ZITA (CK)    "/>
    <n v="154660"/>
    <m/>
    <n v="93821"/>
    <n v="222.3"/>
    <n v="0"/>
    <n v="15"/>
    <s v="RELEASED FOR SHIPMENT         "/>
    <n v="237.3"/>
    <x v="2"/>
    <s v="ACT"/>
    <x v="0"/>
  </r>
  <r>
    <s v="26/12/2015-31/12/2015"/>
    <x v="2"/>
    <x v="1"/>
    <x v="8"/>
    <x v="0"/>
    <s v="MINI-MOZART RCE"/>
    <x v="89"/>
    <d v="2015-12-28T00:00:00"/>
    <n v="396"/>
    <n v="0"/>
    <n v="0"/>
    <s v="NING BO, CHINA                               "/>
    <s v="ELLA, JODIE (CK)    "/>
    <n v="154667"/>
    <m/>
    <n v="93822"/>
    <n v="150"/>
    <n v="0"/>
    <n v="15"/>
    <s v="RELEASED FOR SHIPMENT         "/>
    <n v="165"/>
    <x v="2"/>
    <s v="ACT"/>
    <x v="0"/>
  </r>
  <r>
    <s v="26/12/2015-31/12/2015"/>
    <x v="2"/>
    <x v="1"/>
    <x v="8"/>
    <x v="0"/>
    <s v="BALMORAL ECO   "/>
    <x v="89"/>
    <d v="2015-12-29T00:00:00"/>
    <n v="200"/>
    <n v="68.55"/>
    <n v="13710"/>
    <s v="NINGBO, CHINA                                "/>
    <s v="JOYCE, ELLA (CK)    "/>
    <n v="154707"/>
    <m/>
    <n v="93823"/>
    <n v="75"/>
    <n v="0"/>
    <n v="15"/>
    <s v="RELEASED FOR SHIPMENT         "/>
    <n v="90"/>
    <x v="2"/>
    <s v="ACT"/>
    <x v="0"/>
  </r>
  <r>
    <s v="26/12/2015-31/12/2015"/>
    <x v="2"/>
    <x v="1"/>
    <x v="8"/>
    <x v="0"/>
    <s v="RNE20(109217)  "/>
    <x v="89"/>
    <d v="2015-12-29T00:00:00"/>
    <n v="147"/>
    <n v="48.29"/>
    <n v="7098.63"/>
    <s v="NING BO, CHINA                               "/>
    <s v="JOYCE, ZITA (CK)    "/>
    <n v="154708"/>
    <m/>
    <n v="93824"/>
    <n v="75"/>
    <n v="0"/>
    <n v="15"/>
    <s v="RELEASED FOR SHIPMENT         "/>
    <n v="90"/>
    <x v="2"/>
    <s v="ACT"/>
    <x v="0"/>
  </r>
  <r>
    <s v="26/12/2015-31/12/2015"/>
    <x v="2"/>
    <x v="1"/>
    <x v="8"/>
    <x v="0"/>
    <s v="RTOPSTV20GRSUR "/>
    <x v="89"/>
    <d v="2015-12-30T00:00:00"/>
    <n v="115"/>
    <n v="125.5"/>
    <n v="14432.5"/>
    <s v="NINGBO, CHINA                                "/>
    <s v="ELLA, JODIE (CK)    "/>
    <n v="154751"/>
    <m/>
    <n v="93825"/>
    <n v="75"/>
    <n v="0"/>
    <n v="15"/>
    <s v="RELEASED FOR SHIPMENT         "/>
    <n v="90"/>
    <x v="2"/>
    <s v="ACT"/>
    <x v="0"/>
  </r>
  <r>
    <s v="26/12/2015-31/12/2015"/>
    <x v="2"/>
    <x v="1"/>
    <x v="8"/>
    <x v="0"/>
    <s v="SAVENA BRASS   "/>
    <x v="89"/>
    <d v="2015-12-30T00:00:00"/>
    <n v="872"/>
    <n v="59.41"/>
    <n v="51805.52"/>
    <s v="NINGBO, CHINA                                "/>
    <s v="LILY, ALAN (CK)     "/>
    <n v="154752"/>
    <m/>
    <n v="93826"/>
    <n v="259"/>
    <n v="0"/>
    <n v="15"/>
    <s v="RELEASED FOR SHIPMENT         "/>
    <n v="274"/>
    <x v="2"/>
    <s v="ACT"/>
    <x v="0"/>
  </r>
  <r>
    <s v="26/12/2015-31/12/2015"/>
    <x v="2"/>
    <x v="1"/>
    <x v="8"/>
    <x v="0"/>
    <s v="MCFP15GW 205131"/>
    <x v="89"/>
    <d v="2015-12-30T00:00:00"/>
    <n v="193"/>
    <n v="85.21"/>
    <n v="16445.53"/>
    <s v="NINGBO, CHINA                                "/>
    <s v="JOYCE (CK)          "/>
    <n v="154767"/>
    <m/>
    <n v="93828"/>
    <n v="82.2"/>
    <n v="0"/>
    <n v="15"/>
    <s v="RELEASED FOR SHIPMENT         "/>
    <n v="97.2"/>
    <x v="2"/>
    <s v="ACT"/>
    <x v="0"/>
  </r>
  <r>
    <s v="26/12/2015-31/12/2015"/>
    <x v="2"/>
    <x v="1"/>
    <x v="8"/>
    <x v="0"/>
    <s v="RTOPSTV20GCSUR "/>
    <x v="89"/>
    <d v="2015-12-31T00:00:00"/>
    <n v="100"/>
    <n v="114.25"/>
    <n v="11425"/>
    <s v="NING BO, CHINA                               "/>
    <s v="ELLA, LILY (CK)     "/>
    <n v="154784"/>
    <m/>
    <n v="93829"/>
    <n v="75"/>
    <n v="0"/>
    <n v="15"/>
    <s v="RELEASED FOR SHIPMENT         "/>
    <n v="90"/>
    <x v="2"/>
    <s v="ACT"/>
    <x v="0"/>
  </r>
  <r>
    <s v="26/12/2015-31/12/2015"/>
    <x v="2"/>
    <x v="1"/>
    <x v="8"/>
    <x v="0"/>
    <s v="RTOPSTV20GNSUR "/>
    <x v="89"/>
    <d v="2015-12-31T00:00:00"/>
    <n v="100"/>
    <n v="114.5"/>
    <n v="11450"/>
    <s v="NING BO, CHINA                               "/>
    <s v="ALAN, LILY (CK)     "/>
    <n v="154785"/>
    <m/>
    <n v="93830"/>
    <n v="75"/>
    <n v="0"/>
    <n v="15"/>
    <s v="RELEASED FOR SHIPMENT         "/>
    <n v="90"/>
    <x v="2"/>
    <s v="ACT"/>
    <x v="0"/>
  </r>
  <r>
    <s v="01/12/2015-04/12/2015"/>
    <x v="28"/>
    <x v="1"/>
    <x v="8"/>
    <x v="0"/>
    <s v="BMWO34 (GDNZ)  "/>
    <x v="79"/>
    <d v="2015-12-01T00:00:00"/>
    <n v="310"/>
    <n v="57.42"/>
    <n v="17800.2"/>
    <s v="SHUNDE CHINA                                 "/>
    <s v="TINA, ZITA (EM)     "/>
    <n v="153710"/>
    <m/>
    <n v="93188"/>
    <n v="150"/>
    <n v="0"/>
    <n v="17.5"/>
    <s v="PENDING BUYER'S DECISION"/>
    <n v="167.5"/>
    <x v="1"/>
    <s v="ACT"/>
    <x v="0"/>
  </r>
  <r>
    <s v="01/12/2015-04/12/2015"/>
    <x v="28"/>
    <x v="1"/>
    <x v="8"/>
    <x v="0"/>
    <s v="BMWO34GC (GDNZ)"/>
    <x v="79"/>
    <d v="2015-12-01T00:00:00"/>
    <n v="289"/>
    <n v="79.2"/>
    <n v="22888.799999999999"/>
    <s v="SHUNDE CHINA                                 "/>
    <s v="PAUL, SALLY (EM)    "/>
    <n v="153716"/>
    <m/>
    <n v="93189"/>
    <n v="150"/>
    <n v="0"/>
    <n v="17.5"/>
    <s v="RELEASED FOR SHIPMENT         "/>
    <n v="167.5"/>
    <x v="1"/>
    <s v="ACT"/>
    <x v="0"/>
  </r>
  <r>
    <s v="12/12/2015-18/12/2015"/>
    <x v="28"/>
    <x v="1"/>
    <x v="8"/>
    <x v="0"/>
    <s v="OFRC15TIW-GDNZ "/>
    <x v="78"/>
    <d v="2015-12-17T00:00:00"/>
    <n v="209"/>
    <n v="25.4"/>
    <n v="5308.5999999999995"/>
    <s v="CIXI, CHINA                                  "/>
    <s v="PHONE (CK)          "/>
    <n v="154262"/>
    <m/>
    <n v="93378"/>
    <n v="150"/>
    <n v="0"/>
    <n v="17.5"/>
    <s v="RELEASED FOR SHIPMENT         "/>
    <n v="167.5"/>
    <x v="1"/>
    <s v="ACT"/>
    <x v="0"/>
  </r>
  <r>
    <s v="19/12/2015-25/12/2015"/>
    <x v="28"/>
    <x v="1"/>
    <x v="8"/>
    <x v="0"/>
    <s v="OFRC15B        "/>
    <x v="78"/>
    <d v="2015-12-21T00:00:00"/>
    <n v="906"/>
    <n v="19.73"/>
    <n v="17875.38"/>
    <s v="CIXI, CHINA                                  "/>
    <s v="ALAN (CK)           "/>
    <n v="154395"/>
    <m/>
    <n v="93543"/>
    <n v="150"/>
    <n v="0"/>
    <n v="17.5"/>
    <s v="RELEASED FOR SHIPMENT         "/>
    <n v="167.5"/>
    <x v="1"/>
    <s v="ACT"/>
    <x v="0"/>
  </r>
  <r>
    <s v="19/12/2015-25/12/2015"/>
    <x v="28"/>
    <x v="1"/>
    <x v="8"/>
    <x v="0"/>
    <s v="OFRC10b        "/>
    <x v="78"/>
    <d v="2015-12-21T00:00:00"/>
    <n v="1397"/>
    <n v="16.61"/>
    <n v="23204.17"/>
    <s v="CIXI, CHINA                                  "/>
    <s v="PHONE (CK)          "/>
    <n v="154397"/>
    <m/>
    <n v="93544"/>
    <n v="150"/>
    <n v="0"/>
    <n v="17.5"/>
    <s v="RELEASED FOR SHIPMENT         "/>
    <n v="167.5"/>
    <x v="1"/>
    <s v="ACT"/>
    <x v="0"/>
  </r>
  <r>
    <s v="19/12/2015-25/12/2015"/>
    <x v="28"/>
    <x v="1"/>
    <x v="8"/>
    <x v="0"/>
    <s v="OFRC24TIB (GDNZ"/>
    <x v="78"/>
    <d v="2015-12-23T00:00:00"/>
    <n v="1470"/>
    <n v="31.55"/>
    <n v="46378.5"/>
    <s v="CIXI, CHINA                                  "/>
    <s v="SIMON (CK)          "/>
    <n v="154544"/>
    <m/>
    <n v="93545"/>
    <n v="229.7"/>
    <n v="0"/>
    <n v="17.5"/>
    <s v="RELEASED FOR SHIPMENT         "/>
    <n v="247.2"/>
    <x v="1"/>
    <s v="ACT"/>
    <x v="0"/>
  </r>
  <r>
    <s v="19/12/2015-25/12/2015"/>
    <x v="28"/>
    <x v="1"/>
    <x v="8"/>
    <x v="0"/>
    <s v="CDE2ECCB-GDNZ  "/>
    <x v="78"/>
    <d v="2015-12-23T00:00:00"/>
    <n v="484"/>
    <n v="55.78"/>
    <n v="26997.52"/>
    <s v="CIXI, CHINA                                  "/>
    <s v="ALAN (CK)           "/>
    <n v="154546"/>
    <m/>
    <n v="93546"/>
    <n v="150"/>
    <n v="0"/>
    <n v="17.5"/>
    <s v="RELEASED FOR SHIPMENT         "/>
    <n v="167.5"/>
    <x v="1"/>
    <s v="ACT"/>
    <x v="0"/>
  </r>
  <r>
    <s v="19/12/2015-25/12/2015"/>
    <x v="28"/>
    <x v="1"/>
    <x v="8"/>
    <x v="0"/>
    <s v="CHA-OKT20-GDNZ "/>
    <x v="74"/>
    <d v="2015-12-22T00:00:00"/>
    <n v="81"/>
    <n v="60.84"/>
    <n v="4928.04"/>
    <s v="NINGBO, CHINA                                "/>
    <s v="ELLA, ZITA (CK)     "/>
    <n v="154518"/>
    <m/>
    <n v="93547"/>
    <n v="75"/>
    <n v="0"/>
    <n v="15"/>
    <s v="RELEASED FOR SHIPMENT         "/>
    <n v="90"/>
    <x v="1"/>
    <s v="ACT"/>
    <x v="0"/>
  </r>
  <r>
    <s v="26/12/2015-31/12/2015"/>
    <x v="28"/>
    <x v="1"/>
    <x v="8"/>
    <x v="0"/>
    <s v="402TSFTi       "/>
    <x v="13"/>
    <d v="2015-12-24T00:00:00"/>
    <n v="1686"/>
    <n v="20.49"/>
    <n v="34546.14"/>
    <s v="CIXI, CHINA                                  "/>
    <s v="ALAN (DYLAN)        "/>
    <n v="154614"/>
    <m/>
    <n v="93771"/>
    <n v="172.7"/>
    <n v="0"/>
    <n v="35"/>
    <s v="RELEASED FOR SHIPMENT         "/>
    <n v="207.7"/>
    <x v="1"/>
    <s v="ACT"/>
    <x v="0"/>
  </r>
  <r>
    <s v="26/12/2015-31/12/2015"/>
    <x v="28"/>
    <x v="1"/>
    <x v="8"/>
    <x v="0"/>
    <s v="CDE24ECCB      "/>
    <x v="13"/>
    <d v="2015-12-26T00:00:00"/>
    <n v="382"/>
    <n v="64.69"/>
    <n v="24711.579999999998"/>
    <s v="CIXI, CHINA                                  "/>
    <m/>
    <n v="154644"/>
    <m/>
    <n v="93772"/>
    <n v="150"/>
    <n v="0"/>
    <n v="35"/>
    <s v="PENDING BUYER'S DECISION"/>
    <n v="185"/>
    <x v="1"/>
    <s v="ACT"/>
    <x v="0"/>
  </r>
  <r>
    <s v="26/12/2015-31/12/2015"/>
    <x v="28"/>
    <x v="1"/>
    <x v="8"/>
    <x v="0"/>
    <s v="OFRC10W        "/>
    <x v="13"/>
    <d v="2015-12-28T00:00:00"/>
    <n v="911"/>
    <n v="16.71"/>
    <n v="15222.810000000001"/>
    <s v="CIXI, CHINA                                  "/>
    <s v="PHONE (CK)          "/>
    <n v="154665"/>
    <m/>
    <n v="93773"/>
    <n v="150"/>
    <n v="0"/>
    <n v="17.5"/>
    <s v="RELEASED FOR SHIPMENT         "/>
    <n v="167.5"/>
    <x v="1"/>
    <s v="ACT"/>
    <x v="0"/>
  </r>
  <r>
    <s v="26/12/2015-31/12/2015"/>
    <x v="28"/>
    <x v="1"/>
    <x v="8"/>
    <x v="0"/>
    <s v="OFRC24TIW-GDNZ "/>
    <x v="13"/>
    <d v="2015-12-28T00:00:00"/>
    <n v="850"/>
    <n v="31.65"/>
    <n v="26902.5"/>
    <s v="CIXI, CHINA                                  "/>
    <s v="ALAN (CK)           "/>
    <n v="154666"/>
    <m/>
    <n v="93774"/>
    <n v="150"/>
    <n v="0"/>
    <n v="17.5"/>
    <s v="RELEASED FOR SHIPMENT         "/>
    <n v="167.5"/>
    <x v="1"/>
    <s v="ACT"/>
    <x v="0"/>
  </r>
  <r>
    <s v="26/12/2015-31/12/2015"/>
    <x v="28"/>
    <x v="1"/>
    <x v="8"/>
    <x v="0"/>
    <s v="CDE2TIB        "/>
    <x v="13"/>
    <d v="2015-12-29T00:00:00"/>
    <n v="484"/>
    <n v="48.94"/>
    <n v="23686.959999999999"/>
    <s v="CIXI, CHINA                                  "/>
    <s v="ALAN (CK)           "/>
    <n v="154703"/>
    <m/>
    <n v="93776"/>
    <n v="150"/>
    <n v="0"/>
    <n v="15"/>
    <s v="PENDING BUYER'S DECISION"/>
    <n v="165"/>
    <x v="1"/>
    <s v="ACT"/>
    <x v="0"/>
  </r>
  <r>
    <s v="26/12/2015-31/12/2015"/>
    <x v="28"/>
    <x v="1"/>
    <x v="8"/>
    <x v="0"/>
    <s v="CDE24ECC       "/>
    <x v="13"/>
    <d v="2015-12-29T00:00:00"/>
    <n v="110"/>
    <n v="64.69"/>
    <n v="7115.9"/>
    <s v="CIXI, CHINA                                  "/>
    <s v="PHONE (CK)          "/>
    <n v="154714"/>
    <m/>
    <n v="93777"/>
    <n v="75"/>
    <n v="0"/>
    <n v="15"/>
    <s v="RELEASED FOR SHIPMENT         "/>
    <n v="90"/>
    <x v="1"/>
    <s v="ACT"/>
    <x v="0"/>
  </r>
  <r>
    <s v="26/12/2015-31/12/2015"/>
    <x v="28"/>
    <x v="1"/>
    <x v="8"/>
    <x v="0"/>
    <s v="CDE2ECCB-GDNZ  "/>
    <x v="13"/>
    <d v="2015-12-29T00:00:00"/>
    <n v="75"/>
    <n v="55.78"/>
    <n v="4183.5"/>
    <s v="CIXI, CHINA                                  "/>
    <s v="PHONE               "/>
    <n v="154715"/>
    <m/>
    <n v="93778"/>
    <n v="75"/>
    <n v="0"/>
    <n v="15"/>
    <s v="PENDING BUYER'S DECISION"/>
    <n v="90"/>
    <x v="1"/>
    <s v="ACT"/>
    <x v="0"/>
  </r>
  <r>
    <s v="26/12/2015-31/12/2015"/>
    <x v="28"/>
    <x v="1"/>
    <x v="8"/>
    <x v="0"/>
    <s v="TNG20-GDNZ     "/>
    <x v="14"/>
    <d v="2015-12-25T00:00:00"/>
    <n v="600"/>
    <n v="41.35"/>
    <n v="24810"/>
    <s v="NING BO, CHINA                               "/>
    <s v="JOYCE, LAKE (CK)    "/>
    <n v="154627"/>
    <m/>
    <n v="93779"/>
    <n v="150"/>
    <n v="0"/>
    <n v="15"/>
    <s v="REJECTED FOR SHIPMENT         "/>
    <n v="165"/>
    <x v="1"/>
    <s v="ACT"/>
    <x v="0"/>
  </r>
  <r>
    <s v="26/12/2015-31/12/2015"/>
    <x v="28"/>
    <x v="1"/>
    <x v="8"/>
    <x v="0"/>
    <s v="LEE20-GDNZ     "/>
    <x v="14"/>
    <d v="2015-12-29T00:00:00"/>
    <n v="230"/>
    <n v="48.67"/>
    <n v="11194.1"/>
    <s v="NING BO, CHINA                               "/>
    <s v="JOYCE, ELLA, JODIE  "/>
    <n v="154710"/>
    <m/>
    <n v="93780"/>
    <n v="75"/>
    <n v="0"/>
    <n v="15"/>
    <s v="RELEASED FOR SHIPMENT         "/>
    <n v="90"/>
    <x v="1"/>
    <s v="ACT"/>
    <x v="0"/>
  </r>
  <r>
    <s v="26/12/2015-31/12/2015"/>
    <x v="28"/>
    <x v="1"/>
    <x v="8"/>
    <x v="0"/>
    <s v="CUB20-GDNZ     "/>
    <x v="14"/>
    <d v="2015-12-31T00:00:00"/>
    <n v="415"/>
    <n v="44.33"/>
    <n v="18396.95"/>
    <s v="NING BO, CHINA                               "/>
    <s v="ELLA, ALAN (CK)     "/>
    <n v="154783"/>
    <m/>
    <n v="93781"/>
    <n v="150"/>
    <n v="0"/>
    <n v="15"/>
    <s v="RELEASED FOR SHIPMENT         "/>
    <n v="165"/>
    <x v="1"/>
    <s v="ACT"/>
    <x v="0"/>
  </r>
  <r>
    <s v="05/12/2015-11/12/2015"/>
    <x v="1"/>
    <x v="1"/>
    <x v="8"/>
    <x v="0"/>
    <s v="BC9007KLED     "/>
    <x v="92"/>
    <d v="2015-12-04T00:00:00"/>
    <n v="48"/>
    <n v="153.91999999999999"/>
    <n v="7388.16"/>
    <s v="GUANGZHOU CHINA                              "/>
    <s v="LIZ, JASON (EM)     "/>
    <n v="153795"/>
    <m/>
    <n v="93287"/>
    <n v="75"/>
    <n v="0"/>
    <n v="45"/>
    <s v="PENDING BUYER'S DECISION      "/>
    <n v="120"/>
    <x v="1"/>
    <s v="ACT"/>
    <x v="0"/>
  </r>
  <r>
    <s v="05/12/2015-11/12/2015"/>
    <x v="1"/>
    <x v="1"/>
    <x v="8"/>
    <x v="0"/>
    <s v="BC6007GLED     "/>
    <x v="92"/>
    <d v="2015-12-04T00:00:00"/>
    <n v="72"/>
    <n v="122.02"/>
    <n v="8785.44"/>
    <s v="GUANGZHOU, CHINA                             "/>
    <s v="PAUL, COCO (EM)     "/>
    <n v="153796"/>
    <m/>
    <n v="93288"/>
    <n v="75"/>
    <n v="0"/>
    <n v="45"/>
    <s v="RELEASED FOR SHIPMENT         "/>
    <n v="120"/>
    <x v="1"/>
    <s v="ACT"/>
    <x v="0"/>
  </r>
  <r>
    <s v="05/12/2015-11/12/2015"/>
    <x v="1"/>
    <x v="1"/>
    <x v="8"/>
    <x v="0"/>
    <s v="BC-50 (GDPA)   "/>
    <x v="17"/>
    <d v="2015-12-07T00:00:00"/>
    <n v="560"/>
    <n v="28.76"/>
    <n v="16105.6"/>
    <s v="HE FEI, CHINA                                "/>
    <s v="JERRY, CORY (CK)    "/>
    <n v="153871"/>
    <m/>
    <n v="93289"/>
    <n v="150"/>
    <n v="0"/>
    <n v="25"/>
    <s v="RELEASED FOR SHIPMENT         "/>
    <n v="175"/>
    <x v="1"/>
    <s v="ACT"/>
    <x v="0"/>
  </r>
  <r>
    <s v="05/12/2015-11/12/2015"/>
    <x v="1"/>
    <x v="2"/>
    <x v="8"/>
    <x v="0"/>
    <s v="BC-50 (GDPA)   "/>
    <x v="17"/>
    <d v="2015-12-09T00:00:00"/>
    <n v="560"/>
    <n v="0"/>
    <n v="0"/>
    <s v="HE FEI, CHINA                                "/>
    <s v="CORY (CK)           "/>
    <n v="153936"/>
    <m/>
    <n v="93290"/>
    <n v="150"/>
    <n v="0"/>
    <n v="25"/>
    <s v="REPORT OF SURVEY              "/>
    <n v="175"/>
    <x v="1"/>
    <s v="ACT"/>
    <x v="0"/>
  </r>
  <r>
    <s v="05/12/2015-11/12/2015"/>
    <x v="1"/>
    <x v="1"/>
    <x v="8"/>
    <x v="0"/>
    <s v="HEA704         "/>
    <x v="93"/>
    <d v="2015-12-10T00:00:00"/>
    <n v="11"/>
    <n v="386"/>
    <n v="4246"/>
    <s v="QINGDAO, CHINA                               "/>
    <s v="ANDY (CK)           "/>
    <n v="153974"/>
    <m/>
    <n v="93291"/>
    <n v="37.5"/>
    <n v="12"/>
    <n v="265"/>
    <s v="RELEASED FOR SHIPMENT         "/>
    <n v="314.5"/>
    <x v="1"/>
    <s v="ACT"/>
    <x v="0"/>
  </r>
  <r>
    <s v="05/12/2015-11/12/2015"/>
    <x v="1"/>
    <x v="1"/>
    <x v="8"/>
    <x v="0"/>
    <s v="HEA701         "/>
    <x v="93"/>
    <d v="2015-12-10T00:00:00"/>
    <n v="19"/>
    <n v="249"/>
    <n v="4731"/>
    <s v="QINGDAO, CHINA                               "/>
    <s v="ANDY (CK)           "/>
    <n v="153975"/>
    <m/>
    <n v="93292"/>
    <n v="37.5"/>
    <n v="12"/>
    <n v="5"/>
    <s v="RELEASED FOR SHIPMENT         "/>
    <n v="54.5"/>
    <x v="1"/>
    <s v="ACT"/>
    <x v="0"/>
  </r>
  <r>
    <s v="05/12/2015-11/12/2015"/>
    <x v="1"/>
    <x v="1"/>
    <x v="8"/>
    <x v="0"/>
    <s v="HEA700         "/>
    <x v="93"/>
    <d v="2015-12-10T00:00:00"/>
    <n v="10"/>
    <n v="215"/>
    <n v="2150"/>
    <s v="QINGDAO, CHINA                               "/>
    <s v="ANDY (CK)           "/>
    <n v="153976"/>
    <m/>
    <n v="93293"/>
    <n v="37.5"/>
    <n v="12"/>
    <n v="5"/>
    <s v="RELEASED FOR SHIPMENT         "/>
    <n v="54.5"/>
    <x v="1"/>
    <s v="ACT"/>
    <x v="0"/>
  </r>
  <r>
    <s v="05/12/2015-11/12/2015"/>
    <x v="1"/>
    <x v="1"/>
    <x v="8"/>
    <x v="0"/>
    <s v="HEA705         "/>
    <x v="93"/>
    <d v="2015-12-10T00:00:00"/>
    <n v="16"/>
    <n v="435"/>
    <n v="6960"/>
    <s v="QINGDAO, CHINA                               "/>
    <s v="ANDY (CK)           "/>
    <n v="153977"/>
    <m/>
    <n v="93294"/>
    <n v="37.5"/>
    <n v="12"/>
    <n v="5"/>
    <s v="RELEASED FOR SHIPMENT         "/>
    <n v="54.5"/>
    <x v="1"/>
    <s v="ACT"/>
    <x v="0"/>
  </r>
  <r>
    <s v="05/12/2015-11/12/2015"/>
    <x v="1"/>
    <x v="1"/>
    <x v="8"/>
    <x v="0"/>
    <s v="CTMW01         "/>
    <x v="22"/>
    <d v="2015-12-11T00:00:00"/>
    <n v="265"/>
    <n v="130"/>
    <n v="34450"/>
    <s v="SHUNDE, CHINA                                "/>
    <s v="ANN, FIONA (CK)     "/>
    <n v="154036"/>
    <m/>
    <n v="93406"/>
    <n v="172.25"/>
    <n v="0"/>
    <n v="35"/>
    <s v="RELEASED FOR SHIPMENT         "/>
    <n v="207.25"/>
    <x v="1"/>
    <s v="ACT"/>
    <x v="0"/>
  </r>
  <r>
    <s v="05/12/2015-11/12/2015"/>
    <x v="1"/>
    <x v="1"/>
    <x v="8"/>
    <x v="0"/>
    <s v="BC9097KLED     "/>
    <x v="92"/>
    <d v="2015-12-16T00:00:00"/>
    <n v="48"/>
    <n v="199.28"/>
    <n v="9565.44"/>
    <s v="GUANGZHOU, CHINA                             "/>
    <s v="LIZ,COCO (EM)       "/>
    <n v="154227"/>
    <m/>
    <n v="93408"/>
    <n v="75"/>
    <n v="0"/>
    <n v="45"/>
    <s v="RELEASED FOR SHIPMENT         "/>
    <n v="120"/>
    <x v="1"/>
    <s v="ACT"/>
    <x v="0"/>
  </r>
  <r>
    <s v="05/12/2015-11/12/2015"/>
    <x v="1"/>
    <x v="1"/>
    <x v="8"/>
    <x v="0"/>
    <s v="BC6007KLED     "/>
    <x v="92"/>
    <d v="2015-12-16T00:00:00"/>
    <n v="72"/>
    <n v="119.4"/>
    <n v="8596.8000000000011"/>
    <s v="GUANGZHOU, CHINA                             "/>
    <s v="PAUL, BETTY (EM)    "/>
    <n v="154228"/>
    <m/>
    <n v="93409"/>
    <n v="75"/>
    <n v="0"/>
    <n v="45"/>
    <s v="RELEASED FOR SHIPMENT         "/>
    <n v="120"/>
    <x v="1"/>
    <s v="ACT"/>
    <x v="0"/>
  </r>
  <r>
    <s v="05/12/2015-11/12/2015"/>
    <x v="1"/>
    <x v="1"/>
    <x v="8"/>
    <x v="0"/>
    <s v="BRS400W        "/>
    <x v="93"/>
    <d v="2015-12-11T00:00:00"/>
    <n v="16"/>
    <n v="386"/>
    <n v="6176"/>
    <s v="QINGDAO, CHINA                               "/>
    <s v="ANDY (CK)           "/>
    <n v="154029"/>
    <m/>
    <n v="93410"/>
    <n v="37.5"/>
    <n v="12"/>
    <n v="5"/>
    <s v="RELEASED FOR SHIPMENT         "/>
    <n v="54.5"/>
    <x v="1"/>
    <s v="ACT"/>
    <x v="0"/>
  </r>
  <r>
    <s v="05/12/2015-11/12/2015"/>
    <x v="1"/>
    <x v="1"/>
    <x v="8"/>
    <x v="0"/>
    <s v="BRS400ST       "/>
    <x v="93"/>
    <d v="2015-12-11T00:00:00"/>
    <n v="11"/>
    <n v="435"/>
    <n v="4785"/>
    <s v="QING DAO, CHINA                              "/>
    <s v="ANDY (CK)           "/>
    <n v="154030"/>
    <m/>
    <n v="93411"/>
    <n v="37.5"/>
    <n v="12"/>
    <n v="5"/>
    <s v="RELEASED FOR SHIPMENT         "/>
    <n v="54.5"/>
    <x v="1"/>
    <s v="ACT"/>
    <x v="0"/>
  </r>
  <r>
    <s v="05/12/2015-11/12/2015"/>
    <x v="1"/>
    <x v="1"/>
    <x v="8"/>
    <x v="0"/>
    <s v="BFS400W        "/>
    <x v="93"/>
    <d v="2015-12-11T00:00:00"/>
    <n v="16"/>
    <n v="412"/>
    <n v="6592"/>
    <s v="QING DAO, CHINA                              "/>
    <s v="ANDY (CK)           "/>
    <n v="154031"/>
    <m/>
    <n v="93412"/>
    <n v="37.5"/>
    <n v="12"/>
    <n v="5"/>
    <s v="RELEASED FOR SHIPMENT         "/>
    <n v="54.5"/>
    <x v="1"/>
    <s v="ACT"/>
    <x v="0"/>
  </r>
  <r>
    <s v="05/12/2015-11/12/2015"/>
    <x v="1"/>
    <x v="1"/>
    <x v="8"/>
    <x v="0"/>
    <s v="BFS200ST       "/>
    <x v="93"/>
    <d v="2015-12-11T00:00:00"/>
    <n v="10"/>
    <n v="251"/>
    <n v="2510"/>
    <s v="QING DAO, CHINA                              "/>
    <s v="ANDY (CK)           "/>
    <n v="154032"/>
    <m/>
    <n v="93413"/>
    <n v="37.5"/>
    <n v="12"/>
    <n v="5"/>
    <s v="RELEASED FOR SHIPMENT         "/>
    <n v="54.5"/>
    <x v="1"/>
    <s v="ACT"/>
    <x v="0"/>
  </r>
  <r>
    <s v="05/12/2015-11/12/2015"/>
    <x v="1"/>
    <x v="1"/>
    <x v="8"/>
    <x v="0"/>
    <s v="BRS200ST       "/>
    <x v="93"/>
    <d v="2015-12-12T00:00:00"/>
    <n v="45"/>
    <n v="249"/>
    <n v="11205"/>
    <s v="QINGDAO, CHINA                               "/>
    <s v="ANDY (EM)           "/>
    <n v="154067"/>
    <m/>
    <n v="93414"/>
    <n v="56"/>
    <n v="12"/>
    <n v="5"/>
    <s v="RELEASED FOR SHIPMENT         "/>
    <n v="73"/>
    <x v="1"/>
    <s v="ACT"/>
    <x v="0"/>
  </r>
  <r>
    <s v="05/12/2015-11/12/2015"/>
    <x v="1"/>
    <x v="1"/>
    <x v="8"/>
    <x v="0"/>
    <s v="CRS200ST       "/>
    <x v="93"/>
    <d v="2015-12-12T00:00:00"/>
    <n v="24"/>
    <n v="251"/>
    <n v="6024"/>
    <s v="QINGDAO, CHINA                               "/>
    <s v="ANDY (EM)           "/>
    <n v="154068"/>
    <m/>
    <n v="93415"/>
    <n v="37.5"/>
    <n v="12"/>
    <n v="5"/>
    <s v="RELEASED FOR SHIPMENT         "/>
    <n v="54.5"/>
    <x v="1"/>
    <s v="ACT"/>
    <x v="0"/>
  </r>
  <r>
    <s v="05/12/2015-11/12/2015"/>
    <x v="1"/>
    <x v="1"/>
    <x v="8"/>
    <x v="0"/>
    <s v="CFS200W        "/>
    <x v="93"/>
    <d v="2015-12-12T00:00:00"/>
    <n v="10"/>
    <n v="229"/>
    <n v="2290"/>
    <s v="QINGDAO, CHINA                               "/>
    <s v="ANDY (EM)           "/>
    <n v="154069"/>
    <m/>
    <n v="93416"/>
    <n v="37.5"/>
    <n v="12"/>
    <n v="5"/>
    <s v="RELEASED FOR SHIPMENT         "/>
    <n v="54.5"/>
    <x v="1"/>
    <s v="ACT"/>
    <x v="0"/>
  </r>
  <r>
    <s v="05/12/2015-11/12/2015"/>
    <x v="1"/>
    <x v="1"/>
    <x v="8"/>
    <x v="0"/>
    <s v="CFS600ST       "/>
    <x v="93"/>
    <d v="2015-12-12T00:00:00"/>
    <n v="12"/>
    <n v="570"/>
    <n v="6840"/>
    <s v="QINGDAO, CHINA                               "/>
    <s v="ANDY (EM)           "/>
    <n v="154070"/>
    <m/>
    <n v="93417"/>
    <n v="37.5"/>
    <n v="12"/>
    <n v="5"/>
    <s v="RELEASED FOR SHIPMENT         "/>
    <n v="54.5"/>
    <x v="1"/>
    <s v="ACT"/>
    <x v="0"/>
  </r>
  <r>
    <s v="05/12/2015-11/12/2015"/>
    <x v="1"/>
    <x v="1"/>
    <x v="8"/>
    <x v="0"/>
    <s v="BFS200W        "/>
    <x v="93"/>
    <d v="2015-12-13T00:00:00"/>
    <n v="30"/>
    <n v="218"/>
    <n v="6540"/>
    <s v="QING DAO, CHINA                              "/>
    <s v="ANDY (CK)           "/>
    <n v="154055"/>
    <m/>
    <n v="93418"/>
    <n v="75"/>
    <n v="45"/>
    <n v="20"/>
    <s v="RELEASED FOR SHIPMENT         "/>
    <n v="140"/>
    <x v="1"/>
    <s v="ACT"/>
    <x v="0"/>
  </r>
  <r>
    <s v="19/12/2015-25/12/2015"/>
    <x v="1"/>
    <x v="2"/>
    <x v="8"/>
    <x v="0"/>
    <s v="BC6007KLED     "/>
    <x v="92"/>
    <d v="2015-12-19T00:00:00"/>
    <n v="142"/>
    <n v="0"/>
    <n v="0"/>
    <s v="GUANGZHOU, CHINA                             "/>
    <s v="JASON,COCO (EM)     "/>
    <n v="154332"/>
    <m/>
    <n v="93573"/>
    <n v="150"/>
    <n v="0"/>
    <n v="90"/>
    <s v="REPORT OF SURVEY              "/>
    <n v="240"/>
    <x v="1"/>
    <s v="ACT"/>
    <x v="0"/>
  </r>
  <r>
    <s v="19/12/2015-25/12/2015"/>
    <x v="1"/>
    <x v="1"/>
    <x v="8"/>
    <x v="0"/>
    <s v="BC9007KLED     "/>
    <x v="92"/>
    <d v="2015-12-23T00:00:00"/>
    <n v="48"/>
    <n v="153.9"/>
    <n v="7387.2000000000007"/>
    <s v="GUANGZHOU, CHINA                             "/>
    <s v="TRACY, LIZ (EM)     "/>
    <n v="154551"/>
    <m/>
    <n v="93574"/>
    <n v="75"/>
    <n v="0"/>
    <n v="30"/>
    <s v="RELEASED FOR SHIPMENT         "/>
    <n v="105"/>
    <x v="1"/>
    <s v="ACT"/>
    <x v="0"/>
  </r>
  <r>
    <s v="19/12/2015-25/12/2015"/>
    <x v="1"/>
    <x v="1"/>
    <x v="8"/>
    <x v="0"/>
    <s v="BC9007GLED     "/>
    <x v="92"/>
    <d v="2015-12-23T00:00:00"/>
    <n v="48"/>
    <n v="158"/>
    <n v="7584"/>
    <s v="GUANGZHOU, CHINA                             "/>
    <s v="TRACY, LIZ (EM)     "/>
    <n v="154552"/>
    <m/>
    <n v="93575"/>
    <n v="75"/>
    <n v="0"/>
    <n v="30"/>
    <s v="RELEASED FOR SHIPMENT         "/>
    <n v="105"/>
    <x v="1"/>
    <s v="ACT"/>
    <x v="0"/>
  </r>
  <r>
    <s v="19/12/2015-25/12/2015"/>
    <x v="1"/>
    <x v="1"/>
    <x v="8"/>
    <x v="0"/>
    <s v="BC9027GLED     "/>
    <x v="92"/>
    <d v="2015-12-23T00:00:00"/>
    <n v="48"/>
    <n v="162.05000000000001"/>
    <n v="7778.4000000000005"/>
    <s v="GUANGZHOU, CHINA                             "/>
    <s v="TRACY, LIZ (EM)     "/>
    <n v="154553"/>
    <m/>
    <n v="93576"/>
    <n v="75"/>
    <n v="0"/>
    <n v="30"/>
    <s v="RELEASED FOR SHIPMENT         "/>
    <n v="105"/>
    <x v="1"/>
    <s v="ACT"/>
    <x v="0"/>
  </r>
  <r>
    <s v="19/12/2015-25/12/2015"/>
    <x v="1"/>
    <x v="1"/>
    <x v="8"/>
    <x v="0"/>
    <s v="CRS400ST       "/>
    <x v="93"/>
    <d v="2015-12-21T00:00:00"/>
    <n v="12"/>
    <n v="453"/>
    <n v="5436"/>
    <s v="QING DAO, CHINA                              "/>
    <s v="PAUL, ANDY (CK)     "/>
    <n v="154439"/>
    <m/>
    <n v="93577"/>
    <n v="37.5"/>
    <n v="0"/>
    <n v="0"/>
    <s v="RELEASED FOR SHIPMENT         "/>
    <n v="37.5"/>
    <x v="1"/>
    <s v="ACT"/>
    <x v="0"/>
  </r>
  <r>
    <s v="19/12/2015-25/12/2015"/>
    <x v="1"/>
    <x v="1"/>
    <x v="8"/>
    <x v="0"/>
    <s v="CFS400ST       "/>
    <x v="93"/>
    <d v="2015-12-21T00:00:00"/>
    <n v="10"/>
    <n v="523"/>
    <n v="5230"/>
    <s v="QING DAO, CHINA                              "/>
    <s v="PAUL, ANDY (CK)     "/>
    <n v="154441"/>
    <m/>
    <n v="93578"/>
    <n v="37.5"/>
    <n v="0"/>
    <n v="0"/>
    <s v="RELEASED FOR SHIPMENT         "/>
    <n v="37.5"/>
    <x v="1"/>
    <s v="ACT"/>
    <x v="0"/>
  </r>
  <r>
    <s v="19/12/2015-25/12/2015"/>
    <x v="1"/>
    <x v="1"/>
    <x v="8"/>
    <x v="0"/>
    <s v="CFS200ST       "/>
    <x v="93"/>
    <d v="2015-12-21T00:00:00"/>
    <n v="16"/>
    <n v="265"/>
    <n v="4240"/>
    <s v="QING DAO, CHINA                              "/>
    <s v="PAUL, ANDY (CK)     "/>
    <n v="154442"/>
    <m/>
    <n v="93579"/>
    <n v="37.5"/>
    <n v="0"/>
    <n v="0"/>
    <s v="RELEASED FOR SHIPMENT         "/>
    <n v="37.5"/>
    <x v="1"/>
    <s v="ACT"/>
    <x v="0"/>
  </r>
  <r>
    <s v="19/12/2015-25/12/2015"/>
    <x v="1"/>
    <x v="1"/>
    <x v="8"/>
    <x v="0"/>
    <s v="HEA704         "/>
    <x v="93"/>
    <d v="2015-12-21T00:00:00"/>
    <n v="16"/>
    <n v="386"/>
    <n v="6176"/>
    <s v="QING DAO, CHINA                              "/>
    <s v="PAUL, ANDY (CK)     "/>
    <n v="154443"/>
    <m/>
    <n v="93580"/>
    <n v="37.5"/>
    <n v="0"/>
    <n v="0"/>
    <s v="RELEASED FOR SHIPMENT         "/>
    <n v="37.5"/>
    <x v="1"/>
    <s v="ACT"/>
    <x v="0"/>
  </r>
  <r>
    <s v="19/12/2015-25/12/2015"/>
    <x v="1"/>
    <x v="2"/>
    <x v="8"/>
    <x v="0"/>
    <s v="CRS200ST       "/>
    <x v="93"/>
    <d v="2015-12-21T00:00:00"/>
    <n v="108"/>
    <n v="0"/>
    <n v="0"/>
    <s v="QING DAO, CHINA                              "/>
    <s v="PAUL (CK)           "/>
    <n v="154444"/>
    <m/>
    <n v="93581"/>
    <n v="75"/>
    <n v="45"/>
    <n v="20"/>
    <s v="REPORT OF SURVEY              "/>
    <n v="140"/>
    <x v="1"/>
    <s v="ACT"/>
    <x v="0"/>
  </r>
  <r>
    <s v="19/12/2015-25/12/2015"/>
    <x v="1"/>
    <x v="2"/>
    <x v="8"/>
    <x v="0"/>
    <s v="BRS400W        "/>
    <x v="93"/>
    <d v="2015-12-22T00:00:00"/>
    <n v="54"/>
    <n v="0"/>
    <n v="0"/>
    <s v="QING DAO, CHINA                              "/>
    <s v="ANDY (CK)           "/>
    <n v="154477"/>
    <m/>
    <n v="93582"/>
    <n v="150"/>
    <n v="45"/>
    <n v="20"/>
    <s v="REPORT OF SURVEY              "/>
    <n v="215"/>
    <x v="1"/>
    <s v="ACT"/>
    <x v="0"/>
  </r>
  <r>
    <s v="19/12/2015-25/12/2015"/>
    <x v="1"/>
    <x v="1"/>
    <x v="8"/>
    <x v="0"/>
    <s v="BRS400ST       "/>
    <x v="93"/>
    <d v="2015-12-23T00:00:00"/>
    <n v="10"/>
    <n v="435"/>
    <n v="4350"/>
    <s v="QINGDAO, CHINA                               "/>
    <s v="PAUL (EM)           "/>
    <n v="154533"/>
    <m/>
    <n v="93583"/>
    <n v="37.5"/>
    <n v="6"/>
    <n v="2.5"/>
    <s v="RELEASED FOR SHIPMENT         "/>
    <n v="46"/>
    <x v="1"/>
    <s v="ACT"/>
    <x v="0"/>
  </r>
  <r>
    <s v="19/12/2015-25/12/2015"/>
    <x v="1"/>
    <x v="1"/>
    <x v="8"/>
    <x v="0"/>
    <s v="BRS200W        "/>
    <x v="93"/>
    <d v="2015-12-23T00:00:00"/>
    <n v="70"/>
    <n v="215"/>
    <n v="15050"/>
    <s v="QINGDAO CHINA                                "/>
    <s v="PAUL (EM)           "/>
    <n v="154534"/>
    <m/>
    <n v="93584"/>
    <n v="75.25"/>
    <n v="6"/>
    <n v="2.5"/>
    <s v="RELEASED FOR SHIPMENT         "/>
    <n v="83.75"/>
    <x v="1"/>
    <s v="ACT"/>
    <x v="0"/>
  </r>
  <r>
    <s v="19/12/2015-25/12/2015"/>
    <x v="1"/>
    <x v="1"/>
    <x v="8"/>
    <x v="0"/>
    <s v="BRS200ST       "/>
    <x v="93"/>
    <d v="2015-12-23T00:00:00"/>
    <n v="90"/>
    <n v="249"/>
    <n v="22410"/>
    <s v="QINGDAO, CHINA                               "/>
    <s v="PAUL (EM)           "/>
    <n v="154535"/>
    <m/>
    <n v="93585"/>
    <n v="112.05"/>
    <n v="6"/>
    <n v="2.5"/>
    <s v="RELEASED FOR SHIPMENT         "/>
    <n v="120.55"/>
    <x v="1"/>
    <s v="ACT"/>
    <x v="0"/>
  </r>
  <r>
    <s v="19/12/2015-25/12/2015"/>
    <x v="1"/>
    <x v="1"/>
    <x v="8"/>
    <x v="0"/>
    <s v="BFS400ST       "/>
    <x v="93"/>
    <d v="2015-12-23T00:00:00"/>
    <n v="12"/>
    <n v="465"/>
    <n v="5580"/>
    <s v="QING DAO, CHINA                              "/>
    <s v="PAUL, ANDY (CK      "/>
    <n v="154536"/>
    <m/>
    <n v="93586"/>
    <n v="37.5"/>
    <n v="6"/>
    <n v="2.5"/>
    <s v="RELEASED FOR SHIPMENT         "/>
    <n v="46"/>
    <x v="1"/>
    <s v="ACT"/>
    <x v="0"/>
  </r>
  <r>
    <s v="19/12/2015-25/12/2015"/>
    <x v="1"/>
    <x v="1"/>
    <x v="8"/>
    <x v="0"/>
    <s v="BFS200W        "/>
    <x v="93"/>
    <d v="2015-12-23T00:00:00"/>
    <n v="40"/>
    <n v="218"/>
    <n v="8720"/>
    <s v="QING DAO, CHINA                              "/>
    <s v="PAUL (CK)           "/>
    <n v="154537"/>
    <m/>
    <n v="93587"/>
    <n v="43.6"/>
    <n v="6"/>
    <n v="2.5"/>
    <s v="RELEASED FOR SHIPMENT         "/>
    <n v="52.1"/>
    <x v="1"/>
    <s v="ACT"/>
    <x v="0"/>
  </r>
  <r>
    <s v="19/12/2015-25/12/2015"/>
    <x v="1"/>
    <x v="1"/>
    <x v="8"/>
    <x v="0"/>
    <s v="BFS200ST       "/>
    <x v="93"/>
    <d v="2015-12-23T00:00:00"/>
    <n v="10"/>
    <n v="251"/>
    <n v="2510"/>
    <s v="QING DAO, CHINA                              "/>
    <s v="PAUL, ANDY (CK)     "/>
    <n v="154538"/>
    <m/>
    <n v="93588"/>
    <n v="37.5"/>
    <n v="6"/>
    <n v="2.5"/>
    <s v="RELEASED FOR SHIPMENT         "/>
    <n v="46"/>
    <x v="1"/>
    <s v="ACT"/>
    <x v="0"/>
  </r>
  <r>
    <s v="19/12/2015-25/12/2015"/>
    <x v="1"/>
    <x v="1"/>
    <x v="8"/>
    <x v="0"/>
    <s v="HEA705         "/>
    <x v="93"/>
    <d v="2015-12-23T00:00:00"/>
    <n v="10"/>
    <n v="435"/>
    <n v="4350"/>
    <s v="QING DAO, CHINA                              "/>
    <s v="PAUL, ANDY (CK)     "/>
    <n v="154539"/>
    <m/>
    <n v="93589"/>
    <n v="37.5"/>
    <n v="6"/>
    <n v="2.5"/>
    <s v="RELEASED FOR SHIPMENT         "/>
    <n v="46"/>
    <x v="1"/>
    <s v="ACT"/>
    <x v="0"/>
  </r>
  <r>
    <s v="19/12/2015-25/12/2015"/>
    <x v="1"/>
    <x v="1"/>
    <x v="8"/>
    <x v="0"/>
    <s v="HEA701         "/>
    <x v="93"/>
    <d v="2015-12-23T00:00:00"/>
    <n v="12"/>
    <n v="249"/>
    <n v="2988"/>
    <s v="QING DAO, CHINA                              "/>
    <s v="PAUL (CK)           "/>
    <n v="154540"/>
    <m/>
    <n v="93540"/>
    <n v="37.5"/>
    <n v="6"/>
    <n v="2.5"/>
    <s v="RELEASED FOR SHIPMENT         "/>
    <n v="46"/>
    <x v="1"/>
    <s v="ACT"/>
    <x v="0"/>
  </r>
  <r>
    <s v="26/12/2015-31/12/2015"/>
    <x v="1"/>
    <x v="1"/>
    <x v="8"/>
    <x v="0"/>
    <s v="BC9097KLED     "/>
    <x v="92"/>
    <d v="2015-12-26T00:00:00"/>
    <n v="48"/>
    <n v="199.28"/>
    <n v="9565.44"/>
    <s v="GUANGZHOU, CHINA                             "/>
    <s v="CELIA,TRACY (EM)    "/>
    <n v="154603"/>
    <m/>
    <n v="93808"/>
    <n v="75"/>
    <n v="0"/>
    <n v="45"/>
    <s v="RELEASED FOR SHIPMENT         "/>
    <n v="120"/>
    <x v="1"/>
    <s v="ACT"/>
    <x v="0"/>
  </r>
  <r>
    <s v="26/12/2015-31/12/2015"/>
    <x v="1"/>
    <x v="1"/>
    <x v="8"/>
    <x v="0"/>
    <s v="BC9027KLED     "/>
    <x v="92"/>
    <d v="2015-12-26T00:00:00"/>
    <n v="48"/>
    <n v="158.66"/>
    <n v="7615.68"/>
    <s v="GUANGZHOU, CHINA                             "/>
    <s v="TRACY,CELIA (EM)    "/>
    <n v="154605"/>
    <m/>
    <n v="93809"/>
    <n v="75"/>
    <n v="0"/>
    <n v="45"/>
    <s v="RELEASED FOR SHIPMENT         "/>
    <n v="120"/>
    <x v="1"/>
    <s v="ACT"/>
    <x v="0"/>
  </r>
  <r>
    <s v="26/12/2015-31/12/2015"/>
    <x v="1"/>
    <x v="1"/>
    <x v="8"/>
    <x v="0"/>
    <s v="BRS600W        "/>
    <x v="93"/>
    <d v="2015-12-24T00:00:00"/>
    <n v="16"/>
    <n v="449"/>
    <n v="7184"/>
    <s v="QING DAO, CHINA                              "/>
    <s v="PAUL (DYLAN)        "/>
    <n v="154609"/>
    <m/>
    <n v="93810"/>
    <n v="75"/>
    <n v="9"/>
    <n v="4"/>
    <s v="RELEASED FOR SHIPMENT         "/>
    <n v="88"/>
    <x v="1"/>
    <s v="ACT"/>
    <x v="0"/>
  </r>
  <r>
    <s v="26/12/2015-31/12/2015"/>
    <x v="1"/>
    <x v="1"/>
    <x v="8"/>
    <x v="0"/>
    <s v="BRS600ST       "/>
    <x v="93"/>
    <d v="2015-12-24T00:00:00"/>
    <n v="12"/>
    <n v="506"/>
    <n v="6072"/>
    <s v="QING DAO, CHINA                              "/>
    <s v="PAUL (DYLAN)        "/>
    <n v="154610"/>
    <m/>
    <n v="93811"/>
    <n v="50"/>
    <n v="9"/>
    <n v="4"/>
    <s v="RELEASED FOR SHIPMENT         "/>
    <n v="63"/>
    <x v="1"/>
    <s v="ACT"/>
    <x v="0"/>
  </r>
  <r>
    <s v="26/12/2015-31/12/2015"/>
    <x v="1"/>
    <x v="1"/>
    <x v="8"/>
    <x v="0"/>
    <s v="HEA709         "/>
    <x v="93"/>
    <d v="2015-12-24T00:00:00"/>
    <n v="9"/>
    <n v="708"/>
    <n v="6372"/>
    <s v="QING DAO, CHINA                              "/>
    <s v="ANDY (MY)           "/>
    <n v="154611"/>
    <m/>
    <n v="93812"/>
    <n v="50"/>
    <n v="9"/>
    <n v="4"/>
    <s v="RELEASED FOR SHIPMENT         "/>
    <n v="63"/>
    <x v="1"/>
    <s v="ACT"/>
    <x v="0"/>
  </r>
  <r>
    <s v="26/12/2015-31/12/2015"/>
    <x v="1"/>
    <x v="1"/>
    <x v="8"/>
    <x v="0"/>
    <s v="HEA708         "/>
    <x v="93"/>
    <d v="2015-12-24T00:00:00"/>
    <n v="10"/>
    <n v="585"/>
    <n v="5850"/>
    <s v="QING DAO, CHINA                              "/>
    <s v="ANDY (MY)           "/>
    <n v="154612"/>
    <m/>
    <n v="93813"/>
    <n v="50"/>
    <n v="9"/>
    <n v="4"/>
    <s v="RELEASED FOR SHIPMENT         "/>
    <n v="63"/>
    <x v="1"/>
    <s v="ACT"/>
    <x v="0"/>
  </r>
  <r>
    <s v="26/12/2015-31/12/2015"/>
    <x v="1"/>
    <x v="1"/>
    <x v="8"/>
    <x v="0"/>
    <s v="HEA707         "/>
    <x v="93"/>
    <d v="2015-12-24T00:00:00"/>
    <n v="16"/>
    <n v="465"/>
    <n v="7440"/>
    <s v="QING DAO, CHINA                              "/>
    <s v="PAUL (CK)           "/>
    <n v="154613"/>
    <m/>
    <n v="93814"/>
    <n v="75"/>
    <n v="9"/>
    <n v="4"/>
    <s v="RELEASED FOR SHIPMENT         "/>
    <n v="88"/>
    <x v="1"/>
    <s v="ACT"/>
    <x v="0"/>
  </r>
  <r>
    <s v="01/12/2015-04/12/2015"/>
    <x v="11"/>
    <x v="1"/>
    <x v="8"/>
    <x v="1"/>
    <s v="46722          "/>
    <x v="70"/>
    <d v="2015-12-03T00:00:00"/>
    <n v="1404"/>
    <n v="36"/>
    <n v="50544"/>
    <s v="ZHONGSHAN, CHINA                             "/>
    <s v="LOUISA, JOEY (EM)   "/>
    <n v="153756"/>
    <m/>
    <n v="93182"/>
    <n v="252.7"/>
    <n v="0"/>
    <n v="35"/>
    <s v="RELEASED FOR SHIPMENT         "/>
    <n v="287.7"/>
    <x v="1"/>
    <s v="ACT"/>
    <x v="1"/>
  </r>
  <r>
    <s v="05/12/2015-11/12/2015"/>
    <x v="11"/>
    <x v="1"/>
    <x v="8"/>
    <x v="1"/>
    <s v="46724          "/>
    <x v="70"/>
    <d v="2015-12-04T00:00:00"/>
    <n v="1404"/>
    <n v="35.700000000000003"/>
    <n v="50122.8"/>
    <s v="ZHONGSHAN, CHINA                             "/>
    <s v="EVA,SALLY (EM)      "/>
    <n v="153794"/>
    <m/>
    <n v="93258"/>
    <n v="250.6"/>
    <n v="0"/>
    <n v="35"/>
    <s v="PENDING BUYER'S DECISION      "/>
    <n v="285.60000000000002"/>
    <x v="1"/>
    <s v="ACT"/>
    <x v="1"/>
  </r>
  <r>
    <s v="05/12/2015-11/12/2015"/>
    <x v="11"/>
    <x v="1"/>
    <x v="8"/>
    <x v="1"/>
    <s v="46721          "/>
    <x v="70"/>
    <d v="2015-12-05T00:00:00"/>
    <n v="489"/>
    <n v="40.799999999999997"/>
    <n v="19951.199999999997"/>
    <s v="ZHONGSHAN, CHINA                             "/>
    <s v="SALLY,JULIE (EM)    "/>
    <n v="153827"/>
    <m/>
    <n v="93259"/>
    <n v="150"/>
    <n v="0"/>
    <n v="17.5"/>
    <s v="RELEASED FOR SHIPMENT         "/>
    <n v="167.5"/>
    <x v="1"/>
    <s v="ACT"/>
    <x v="1"/>
  </r>
  <r>
    <s v="05/12/2015-11/12/2015"/>
    <x v="11"/>
    <x v="1"/>
    <x v="8"/>
    <x v="1"/>
    <s v="46726          "/>
    <x v="70"/>
    <d v="2015-12-05T00:00:00"/>
    <n v="639"/>
    <n v="40.799999999999997"/>
    <n v="26071.199999999997"/>
    <s v="SHUNDE CHINA                                 "/>
    <s v="TINA, EVA (EM)      "/>
    <n v="153828"/>
    <m/>
    <n v="93260"/>
    <n v="150"/>
    <n v="0"/>
    <n v="17.5"/>
    <s v="RELEASED FOR SHIPMENT         "/>
    <n v="167.5"/>
    <x v="1"/>
    <s v="ACT"/>
    <x v="1"/>
  </r>
  <r>
    <s v="05/12/2015-11/12/2015"/>
    <x v="11"/>
    <x v="1"/>
    <x v="8"/>
    <x v="1"/>
    <s v="45041 (DIMPCO) "/>
    <x v="43"/>
    <d v="2015-12-11T00:00:00"/>
    <n v="1530"/>
    <n v="24.1"/>
    <n v="36873"/>
    <s v="SHEN ZHEN, CHINA                             "/>
    <s v="APPLE, ZITA (CK)    "/>
    <n v="154010"/>
    <m/>
    <n v="93261"/>
    <n v="184.4"/>
    <n v="0"/>
    <n v="45"/>
    <s v="RELEASED FOR SHIPMENT         "/>
    <n v="229.4"/>
    <x v="1"/>
    <s v="ACT"/>
    <x v="1"/>
  </r>
  <r>
    <s v="05/12/2015-11/12/2015"/>
    <x v="11"/>
    <x v="1"/>
    <x v="8"/>
    <x v="1"/>
    <s v="BR113WH        "/>
    <x v="17"/>
    <d v="2015-12-10T00:00:00"/>
    <n v="236"/>
    <n v="82.6"/>
    <n v="19493.599999999999"/>
    <s v="HE FEI, CHINA                                "/>
    <s v="JERRY (CK)          "/>
    <n v="153972"/>
    <m/>
    <n v="93262"/>
    <n v="150"/>
    <n v="0"/>
    <n v="25"/>
    <s v="RELEASED FOR SHIPMENT         "/>
    <n v="175"/>
    <x v="1"/>
    <s v="ACT"/>
    <x v="1"/>
  </r>
  <r>
    <s v="12/12/2015-18/12/2015"/>
    <x v="11"/>
    <x v="1"/>
    <x v="8"/>
    <x v="1"/>
    <s v="BFZ87WH        "/>
    <x v="17"/>
    <d v="2015-12-15T00:00:00"/>
    <n v="118"/>
    <n v="88.8"/>
    <n v="10478.4"/>
    <s v="HEFEI, CHINA                                 "/>
    <s v="CORY (EM)           "/>
    <n v="154182"/>
    <m/>
    <n v="93366"/>
    <n v="150"/>
    <n v="0"/>
    <n v="25"/>
    <s v="RELEASED FOR SHIPMENT         "/>
    <n v="175"/>
    <x v="1"/>
    <s v="ACT"/>
    <x v="1"/>
  </r>
  <r>
    <s v="12/12/2015-18/12/2015"/>
    <x v="11"/>
    <x v="1"/>
    <x v="8"/>
    <x v="1"/>
    <s v="NC295          "/>
    <x v="17"/>
    <d v="2015-12-16T00:00:00"/>
    <n v="98"/>
    <n v="139.69999999999999"/>
    <n v="13690.599999999999"/>
    <s v="HEFEI, CHINA                                 "/>
    <s v="CORY (CK)           "/>
    <n v="154207"/>
    <m/>
    <n v="93367"/>
    <n v="150"/>
    <n v="0"/>
    <n v="25"/>
    <s v="RELEASED FOR SHIPMENT         "/>
    <n v="175"/>
    <x v="1"/>
    <s v="ACT"/>
    <x v="1"/>
  </r>
  <r>
    <s v="12/12/2015-18/12/2015"/>
    <x v="11"/>
    <x v="1"/>
    <x v="8"/>
    <x v="1"/>
    <s v="BL134WH        "/>
    <x v="17"/>
    <d v="2015-12-17T00:00:00"/>
    <n v="118"/>
    <n v="78.7"/>
    <n v="9286.6"/>
    <s v="HEFEI, CHINA                                 "/>
    <s v="CORY (CK)           "/>
    <n v="154258"/>
    <m/>
    <n v="93368"/>
    <n v="150"/>
    <n v="0"/>
    <n v="25"/>
    <s v="RELEASED FOR SHIPMENT         "/>
    <n v="175"/>
    <x v="1"/>
    <s v="ACT"/>
    <x v="1"/>
  </r>
  <r>
    <s v="19/12/2015-25/12/2015"/>
    <x v="11"/>
    <x v="1"/>
    <x v="8"/>
    <x v="1"/>
    <s v="70091          "/>
    <x v="71"/>
    <d v="2015-12-21T00:00:00"/>
    <n v="1468"/>
    <n v="30.25"/>
    <n v="44407"/>
    <s v="SUZHOU, CHINA                                "/>
    <s v="ERIC (EM)           "/>
    <n v="154403"/>
    <m/>
    <n v="93534"/>
    <n v="222"/>
    <n v="0"/>
    <n v="40"/>
    <s v="RELEASED FOR SHIPMENT         "/>
    <n v="262"/>
    <x v="1"/>
    <s v="ACT"/>
    <x v="1"/>
  </r>
  <r>
    <s v="19/12/2015-25/12/2015"/>
    <x v="11"/>
    <x v="1"/>
    <x v="8"/>
    <x v="1"/>
    <s v="BCF200         "/>
    <x v="17"/>
    <d v="2015-12-22T00:00:00"/>
    <n v="144"/>
    <n v="107.6"/>
    <n v="15494.4"/>
    <s v="HEFEI, CHINA                                 "/>
    <s v="CORY (EM)           "/>
    <n v="154454"/>
    <m/>
    <n v="93535"/>
    <n v="150"/>
    <n v="0"/>
    <n v="25"/>
    <s v="RELEASED FOR SHIPMENT         "/>
    <n v="175"/>
    <x v="1"/>
    <s v="ACT"/>
    <x v="1"/>
  </r>
  <r>
    <s v="19/12/2015-25/12/2015"/>
    <x v="11"/>
    <x v="1"/>
    <x v="8"/>
    <x v="1"/>
    <s v="BID1461        "/>
    <x v="72"/>
    <d v="2015-12-18T00:00:00"/>
    <n v="162"/>
    <n v="159"/>
    <n v="25758"/>
    <s v="SHUNDE, CHINA                                "/>
    <s v="PAUL (EM)           "/>
    <n v="154310"/>
    <m/>
    <n v="93623"/>
    <n v="150"/>
    <n v="0"/>
    <n v="35"/>
    <s v="RELEASED FOR SHIPMENT         "/>
    <n v="185"/>
    <x v="1"/>
    <s v="ACT"/>
    <x v="1"/>
  </r>
  <r>
    <s v="26/12/2015-31/12/2015"/>
    <x v="11"/>
    <x v="1"/>
    <x v="8"/>
    <x v="1"/>
    <s v="BCF100         "/>
    <x v="17"/>
    <d v="2015-12-25T00:00:00"/>
    <n v="245"/>
    <n v="80.2"/>
    <n v="19649"/>
    <s v="HE FEI, CHINA                                "/>
    <s v="JERRY (MY)          "/>
    <n v="154640"/>
    <m/>
    <n v="93754"/>
    <n v="150"/>
    <n v="0"/>
    <n v="25"/>
    <s v="RELEASED FOR SHIPMENT         "/>
    <n v="175"/>
    <x v="1"/>
    <s v="ACT"/>
    <x v="1"/>
  </r>
  <r>
    <s v="01/12/2015-04/12/2015"/>
    <x v="10"/>
    <x v="1"/>
    <x v="8"/>
    <x v="1"/>
    <s v="EUH10B84CT     "/>
    <x v="73"/>
    <d v="2015-12-01T00:00:00"/>
    <n v="100"/>
    <n v="159.88999999999999"/>
    <n v="15988.999999999998"/>
    <s v="SHENZHEN, CHINA                              "/>
    <s v="CELIA, BETTY (EM)   "/>
    <n v="153712"/>
    <m/>
    <n v="93203"/>
    <n v="79.95"/>
    <n v="0"/>
    <n v="22.5"/>
    <s v="RELEASED FOR SHIPMENT         "/>
    <n v="102.45"/>
    <x v="2"/>
    <s v="ACT"/>
    <x v="1"/>
  </r>
  <r>
    <s v="01/12/2015-04/12/2015"/>
    <x v="10"/>
    <x v="1"/>
    <x v="8"/>
    <x v="1"/>
    <s v="RKHA20D31W     "/>
    <x v="73"/>
    <d v="2015-12-01T00:00:00"/>
    <n v="150"/>
    <n v="40.380000000000003"/>
    <n v="6057"/>
    <s v="SHENZHEN, CHINA                              "/>
    <s v="CELIA, BETTY (EM)   "/>
    <n v="153713"/>
    <m/>
    <n v="93204"/>
    <n v="75"/>
    <n v="0"/>
    <n v="22.5"/>
    <s v="RELEASED FOR SHIPMENT         "/>
    <n v="97.5"/>
    <x v="2"/>
    <s v="ACT"/>
    <x v="1"/>
  </r>
  <r>
    <s v="01/12/2015-04/12/2015"/>
    <x v="10"/>
    <x v="1"/>
    <x v="8"/>
    <x v="1"/>
    <s v="BLF34          "/>
    <x v="74"/>
    <d v="2015-12-01T00:00:00"/>
    <n v="324"/>
    <n v="123.1"/>
    <n v="39884.400000000001"/>
    <s v="NING BO, CHINA                               "/>
    <s v="SIMON, LILY (CK)    "/>
    <n v="153703"/>
    <m/>
    <n v="93205"/>
    <n v="199.4"/>
    <n v="0"/>
    <n v="15"/>
    <s v="RELEASED FOR SHIPMENT         "/>
    <n v="214.4"/>
    <x v="2"/>
    <s v="ACT"/>
    <x v="1"/>
  </r>
  <r>
    <s v="01/12/2015-04/12/2015"/>
    <x v="10"/>
    <x v="1"/>
    <x v="8"/>
    <x v="1"/>
    <s v="DFP26L-1478W   "/>
    <x v="74"/>
    <d v="2015-12-01T00:00:00"/>
    <n v="162"/>
    <n v="146.69999999999999"/>
    <n v="23765.399999999998"/>
    <s v="NING BO, CHINA                               "/>
    <s v="JOYCE (CK)          "/>
    <n v="153705"/>
    <m/>
    <n v="93206"/>
    <n v="118.9"/>
    <n v="0"/>
    <n v="15"/>
    <s v="RELEASED FOR SHIPMENT         "/>
    <n v="133.9"/>
    <x v="2"/>
    <s v="ACT"/>
    <x v="1"/>
  </r>
  <r>
    <s v="01/12/2015-04/12/2015"/>
    <x v="10"/>
    <x v="1"/>
    <x v="8"/>
    <x v="1"/>
    <s v="BLF3451        "/>
    <x v="74"/>
    <d v="2015-12-03T00:00:00"/>
    <n v="324"/>
    <n v="129.52000000000001"/>
    <n v="41964.480000000003"/>
    <s v="NINGBO CHINA                                 "/>
    <s v="PHONE, JOYCE (EM)   "/>
    <n v="153759"/>
    <m/>
    <n v="93207"/>
    <n v="209.8"/>
    <n v="0"/>
    <n v="15"/>
    <s v="RELEASED FOR SHIPMENT         "/>
    <n v="224.8"/>
    <x v="2"/>
    <s v="ACT"/>
    <x v="1"/>
  </r>
  <r>
    <s v="05/12/2015-11/12/2015"/>
    <x v="10"/>
    <x v="1"/>
    <x v="8"/>
    <x v="1"/>
    <s v="DLG1058 REV04  "/>
    <x v="74"/>
    <d v="2015-12-05T00:00:00"/>
    <n v="259"/>
    <n v="153.12"/>
    <n v="39658.080000000002"/>
    <s v="NING BO, CHINA                               "/>
    <s v="JOYCE, LILY (CK)    "/>
    <n v="153816"/>
    <m/>
    <n v="93312"/>
    <n v="150.80000000000001"/>
    <n v="0"/>
    <n v="15"/>
    <s v="RELEASED FOR SHIPMENT         "/>
    <n v="165.8"/>
    <x v="2"/>
    <s v="ACT"/>
    <x v="1"/>
  </r>
  <r>
    <s v="05/12/2015-11/12/2015"/>
    <x v="10"/>
    <x v="1"/>
    <x v="8"/>
    <x v="1"/>
    <s v="BF9000 REVO7   "/>
    <x v="74"/>
    <d v="2015-12-07T00:00:00"/>
    <n v="380"/>
    <n v="84.01"/>
    <n v="31923.800000000003"/>
    <s v="NING BO, CHINA                               "/>
    <s v="SIMON, ELLA (CK)    "/>
    <n v="153844"/>
    <m/>
    <n v="93313"/>
    <n v="159.6"/>
    <n v="0"/>
    <n v="15"/>
    <s v="RELEASED FOR SHIPMENT         "/>
    <n v="174.6"/>
    <x v="2"/>
    <s v="ACT"/>
    <x v="1"/>
  </r>
  <r>
    <s v="05/12/2015-11/12/2015"/>
    <x v="10"/>
    <x v="1"/>
    <x v="8"/>
    <x v="1"/>
    <s v="DFG3033 (REV05)"/>
    <x v="74"/>
    <d v="2015-12-09T00:00:00"/>
    <n v="305"/>
    <n v="106.57"/>
    <n v="32503.85"/>
    <s v="NINGBO, CHINA                                "/>
    <s v="JOYCE, SIMON (CK)   "/>
    <n v="153938"/>
    <m/>
    <n v="93314"/>
    <n v="162.5"/>
    <n v="0"/>
    <n v="15"/>
    <s v="RELEASED FOR SHIPMENT         "/>
    <n v="177.5"/>
    <x v="2"/>
    <s v="ACT"/>
    <x v="1"/>
  </r>
  <r>
    <s v="05/12/2015-11/12/2015"/>
    <x v="10"/>
    <x v="1"/>
    <x v="8"/>
    <x v="1"/>
    <s v="BLF50          "/>
    <x v="74"/>
    <d v="2015-12-11T00:00:00"/>
    <n v="696"/>
    <n v="150.72999999999999"/>
    <n v="104908.07999999999"/>
    <s v="NINGBO, CHINA                                "/>
    <s v="SIMON,JOYCE (EM)    "/>
    <n v="154009"/>
    <m/>
    <n v="93315"/>
    <n v="524.5"/>
    <n v="0"/>
    <n v="15"/>
    <s v="RELEASED FOR SHIPMENT         "/>
    <n v="539.5"/>
    <x v="2"/>
    <s v="ACT"/>
    <x v="1"/>
  </r>
  <r>
    <s v="12/12/2015-18/12/2015"/>
    <x v="10"/>
    <x v="1"/>
    <x v="8"/>
    <x v="1"/>
    <s v="PCH2000TCW     "/>
    <x v="73"/>
    <d v="2015-12-14T00:00:00"/>
    <n v="200"/>
    <n v="71.52"/>
    <n v="14304"/>
    <s v="SHENZHEN, CHINA                              "/>
    <s v="CELIA,COCO (EM)     "/>
    <n v="154104"/>
    <m/>
    <n v="93445"/>
    <n v="75"/>
    <n v="0"/>
    <n v="15"/>
    <s v="RELEASED FOR SHIPMENT         "/>
    <n v="90"/>
    <x v="2"/>
    <s v="ACT"/>
    <x v="1"/>
  </r>
  <r>
    <s v="12/12/2015-18/12/2015"/>
    <x v="10"/>
    <x v="1"/>
    <x v="8"/>
    <x v="1"/>
    <s v="PCH2000TCW-TK  "/>
    <x v="73"/>
    <d v="2015-12-14T00:00:00"/>
    <n v="100"/>
    <n v="78.03"/>
    <n v="7803"/>
    <s v="SHENZHEN, CHINA                              "/>
    <s v="CELIA,JULIE (EM)    "/>
    <n v="154106"/>
    <m/>
    <n v="93446"/>
    <n v="75"/>
    <n v="0"/>
    <n v="15"/>
    <s v="RELEASED FOR SHIPMENT         "/>
    <n v="90"/>
    <x v="2"/>
    <s v="ACT"/>
    <x v="1"/>
  </r>
  <r>
    <s v="12/12/2015-18/12/2015"/>
    <x v="10"/>
    <x v="1"/>
    <x v="8"/>
    <x v="1"/>
    <s v="CKHA20D31W     "/>
    <x v="73"/>
    <d v="2015-12-14T00:00:00"/>
    <n v="100"/>
    <n v="41.14"/>
    <n v="4114"/>
    <s v="SHENZHEN, CHINA                              "/>
    <s v="CELIA,COCO (EM)     "/>
    <n v="154108"/>
    <m/>
    <n v="93447"/>
    <n v="75"/>
    <n v="0"/>
    <n v="15"/>
    <s v="RELEASED FOR SHIPMENT         "/>
    <n v="90"/>
    <x v="2"/>
    <s v="ACT"/>
    <x v="1"/>
  </r>
  <r>
    <s v="12/12/2015-18/12/2015"/>
    <x v="10"/>
    <x v="1"/>
    <x v="8"/>
    <x v="1"/>
    <s v="T23WH2031CW    "/>
    <x v="73"/>
    <d v="2015-12-15T00:00:00"/>
    <n v="425"/>
    <n v="23.9"/>
    <n v="10157.5"/>
    <s v="SHENZHEN, CHINA                              "/>
    <s v="APPLE,CELIA (EM)    "/>
    <n v="154175"/>
    <m/>
    <n v="93448"/>
    <n v="150"/>
    <n v="0"/>
    <n v="15"/>
    <s v="RELEASED FOR SHIPMENT         "/>
    <n v="165"/>
    <x v="2"/>
    <s v="ACT"/>
    <x v="1"/>
  </r>
  <r>
    <s v="12/12/2015-18/12/2015"/>
    <x v="10"/>
    <x v="1"/>
    <x v="8"/>
    <x v="1"/>
    <s v="TWH1531B       "/>
    <x v="73"/>
    <d v="2015-12-15T00:00:00"/>
    <n v="25"/>
    <n v="21.12"/>
    <n v="528"/>
    <s v="SHENZHEN, CHINA                              "/>
    <s v="CELIA,BETTY (EM)    "/>
    <n v="154176"/>
    <m/>
    <n v="93449"/>
    <n v="75"/>
    <n v="0"/>
    <n v="15"/>
    <s v="RELEASED FOR SHIPMENT         "/>
    <n v="90"/>
    <x v="2"/>
    <s v="ACT"/>
    <x v="1"/>
  </r>
  <r>
    <s v="12/12/2015-18/12/2015"/>
    <x v="10"/>
    <x v="1"/>
    <x v="8"/>
    <x v="1"/>
    <s v="RFV831551      "/>
    <x v="73"/>
    <d v="2015-12-15T00:00:00"/>
    <n v="25"/>
    <n v="84.18"/>
    <n v="2104.5"/>
    <s v="SHENZHEN, CHINA                              "/>
    <s v="CELIA,APPLE (EM)    "/>
    <n v="154177"/>
    <m/>
    <n v="93450"/>
    <n v="75"/>
    <n v="0"/>
    <n v="15"/>
    <s v="RELEASED FOR SHIPMENT         "/>
    <n v="90"/>
    <x v="2"/>
    <s v="ACT"/>
    <x v="1"/>
  </r>
  <r>
    <s v="12/12/2015-18/12/2015"/>
    <x v="10"/>
    <x v="1"/>
    <x v="8"/>
    <x v="1"/>
    <s v="R23DH2010TCW   "/>
    <x v="73"/>
    <d v="2015-12-17T00:00:00"/>
    <n v="800"/>
    <n v="30.3"/>
    <n v="24240"/>
    <s v="SHENZHEN, CHINA                              "/>
    <s v="APPLE,FIONA (EM)    "/>
    <n v="154266"/>
    <m/>
    <n v="93451"/>
    <n v="150"/>
    <n v="0"/>
    <n v="45"/>
    <s v="PENDING BUYER'S DECISION      "/>
    <n v="195"/>
    <x v="2"/>
    <s v="ACT"/>
    <x v="1"/>
  </r>
  <r>
    <s v="12/12/2015-18/12/2015"/>
    <x v="10"/>
    <x v="1"/>
    <x v="8"/>
    <x v="1"/>
    <s v="EF2570G        "/>
    <x v="75"/>
    <d v="2015-12-12T00:00:00"/>
    <n v="1425"/>
    <n v="65"/>
    <n v="92625"/>
    <s v="ZHONGSHAN, CHINA                             "/>
    <s v="LIZ, SALLY (EM)     "/>
    <n v="154048"/>
    <m/>
    <n v="93452"/>
    <n v="463.1"/>
    <n v="0"/>
    <n v="50"/>
    <s v="RELEASED FOR SHIPMENT         "/>
    <n v="513.1"/>
    <x v="2"/>
    <s v="ACT"/>
    <x v="1"/>
  </r>
  <r>
    <s v="12/12/2015-18/12/2015"/>
    <x v="10"/>
    <x v="1"/>
    <x v="8"/>
    <x v="1"/>
    <s v="DM25-1252E     "/>
    <x v="76"/>
    <d v="2015-12-12T00:00:00"/>
    <n v="223"/>
    <n v="172.46"/>
    <n v="38458.58"/>
    <s v="DONGGUAN, CHINA                              "/>
    <s v="JULIE (EM)          "/>
    <n v="154042"/>
    <m/>
    <n v="93453"/>
    <n v="192.3"/>
    <n v="0"/>
    <n v="40"/>
    <s v="REJECTED FOR SHIPMENT         "/>
    <n v="232.3"/>
    <x v="2"/>
    <s v="ACT"/>
    <x v="1"/>
  </r>
  <r>
    <s v="12/12/2015-18/12/2015"/>
    <x v="10"/>
    <x v="1"/>
    <x v="8"/>
    <x v="1"/>
    <s v="BF39DXP REV    "/>
    <x v="74"/>
    <d v="2015-12-09T00:00:00"/>
    <n v="555"/>
    <n v="136.58000000000001"/>
    <n v="75801.900000000009"/>
    <s v="NINGBO, CHINA                                "/>
    <s v="JOYCE, ALAN (CK)    "/>
    <n v="154014"/>
    <m/>
    <n v="93454"/>
    <n v="379"/>
    <n v="0"/>
    <n v="15"/>
    <s v="RELEASED FOR SHIPMENT         "/>
    <n v="394"/>
    <x v="2"/>
    <s v="ACT"/>
    <x v="1"/>
  </r>
  <r>
    <s v="12/12/2015-18/12/2015"/>
    <x v="10"/>
    <x v="1"/>
    <x v="8"/>
    <x v="1"/>
    <s v="BFSL33         "/>
    <x v="74"/>
    <d v="2015-12-15T00:00:00"/>
    <n v="282"/>
    <n v="154.25"/>
    <n v="43498.5"/>
    <s v="NINGBO, CHINA                                "/>
    <s v="JOYCE, PHONE (CK)   "/>
    <n v="154156"/>
    <m/>
    <n v="93455"/>
    <n v="217.5"/>
    <n v="0"/>
    <n v="15"/>
    <s v="RELEASED FOR SHIPMENT         "/>
    <n v="232.5"/>
    <x v="2"/>
    <s v="ACT"/>
    <x v="1"/>
  </r>
  <r>
    <s v="12/12/2015-18/12/2015"/>
    <x v="10"/>
    <x v="1"/>
    <x v="8"/>
    <x v="1"/>
    <s v="DF3033ST       "/>
    <x v="74"/>
    <d v="2015-12-17T00:00:00"/>
    <n v="660"/>
    <n v="116.86"/>
    <n v="77127.600000000006"/>
    <s v="NING BO, CHINA                               "/>
    <s v="ELLA, SIMON (CK)    "/>
    <n v="154254"/>
    <m/>
    <n v="93456"/>
    <n v="385.6"/>
    <n v="0"/>
    <n v="15"/>
    <s v="REJECTED FOR SHIPMENT         "/>
    <n v="400.6"/>
    <x v="2"/>
    <s v="ACT"/>
    <x v="1"/>
  </r>
  <r>
    <s v="12/12/2015-18/12/2015"/>
    <x v="10"/>
    <x v="1"/>
    <x v="8"/>
    <x v="1"/>
    <s v="BLF5051        "/>
    <x v="74"/>
    <d v="2015-12-18T00:00:00"/>
    <n v="464"/>
    <n v="166.64"/>
    <n v="77320.959999999992"/>
    <s v="NING BO, CHINA                               "/>
    <s v="JOYCE, SIMON (CK)   "/>
    <n v="154293"/>
    <m/>
    <n v="93457"/>
    <n v="386.6"/>
    <n v="0"/>
    <n v="15"/>
    <s v="RELEASED FOR SHIPMENT         "/>
    <n v="401.6"/>
    <x v="2"/>
    <s v="ACT"/>
    <x v="1"/>
  </r>
  <r>
    <s v="19/12/2015-25/12/2015"/>
    <x v="10"/>
    <x v="1"/>
    <x v="8"/>
    <x v="1"/>
    <s v="CUH05B31T      "/>
    <x v="77"/>
    <d v="2015-12-22T00:00:00"/>
    <n v="150"/>
    <n v="46.77"/>
    <n v="7015.5000000000009"/>
    <s v="SHENZHEN, CHINA                              "/>
    <s v="CELIA, BETTY (EM)   "/>
    <n v="154462"/>
    <m/>
    <n v="93610"/>
    <n v="75"/>
    <n v="0"/>
    <n v="15"/>
    <s v="RELEASED FOR SHIPMENT         "/>
    <n v="90"/>
    <x v="2"/>
    <s v="ACT"/>
    <x v="1"/>
  </r>
  <r>
    <s v="19/12/2015-25/12/2015"/>
    <x v="10"/>
    <x v="1"/>
    <x v="8"/>
    <x v="1"/>
    <s v="EUH05B31T      "/>
    <x v="77"/>
    <d v="2015-12-22T00:00:00"/>
    <n v="25"/>
    <n v="106.55"/>
    <n v="2663.75"/>
    <s v="SHENZHEN, CHINA                              "/>
    <s v="CELIA,BETTY (EM)    "/>
    <n v="154463"/>
    <m/>
    <n v="93611"/>
    <n v="75"/>
    <n v="0"/>
    <n v="15"/>
    <s v="RELEASED FOR SHIPMENT         "/>
    <n v="90"/>
    <x v="2"/>
    <s v="ACT"/>
    <x v="1"/>
  </r>
  <r>
    <s v="19/12/2015-25/12/2015"/>
    <x v="10"/>
    <x v="1"/>
    <x v="8"/>
    <x v="1"/>
    <s v="EUH08B84CT     "/>
    <x v="77"/>
    <d v="2015-12-22T00:00:00"/>
    <n v="25"/>
    <n v="161.38999999999999"/>
    <n v="4034.7499999999995"/>
    <s v="SHENZHEN, CHINA                              "/>
    <s v="CELIA,BETTY (EM)    "/>
    <n v="154464"/>
    <m/>
    <n v="93612"/>
    <n v="75"/>
    <n v="0"/>
    <n v="15"/>
    <s v="RELEASED FOR SHIPMENT         "/>
    <n v="90"/>
    <x v="2"/>
    <s v="ACT"/>
    <x v="1"/>
  </r>
  <r>
    <s v="19/12/2015-25/12/2015"/>
    <x v="10"/>
    <x v="1"/>
    <x v="8"/>
    <x v="1"/>
    <s v="RFI840D31      "/>
    <x v="77"/>
    <d v="2015-12-23T00:00:00"/>
    <n v="50"/>
    <n v="65.97"/>
    <n v="3298.5"/>
    <s v="SHENZHEN, CHINA                              "/>
    <s v="CELIA, BETTY (EM)   "/>
    <n v="154530"/>
    <m/>
    <n v="93613"/>
    <n v="75"/>
    <n v="0"/>
    <n v="22.5"/>
    <s v="RELEASED FOR SHIPMENT         "/>
    <n v="97.5"/>
    <x v="2"/>
    <s v="ACT"/>
    <x v="1"/>
  </r>
  <r>
    <s v="19/12/2015-25/12/2015"/>
    <x v="10"/>
    <x v="1"/>
    <x v="8"/>
    <x v="1"/>
    <s v="R23DH1507TCW   "/>
    <x v="77"/>
    <d v="2015-12-23T00:00:00"/>
    <n v="400"/>
    <n v="30.44"/>
    <n v="12176"/>
    <s v="SHENZHEN, CHINA                              "/>
    <s v="CELIA, BETTY (EM)   "/>
    <n v="154532"/>
    <m/>
    <n v="93614"/>
    <n v="150"/>
    <n v="0"/>
    <n v="22.5"/>
    <s v="RELEASED FOR SHIPMENT         "/>
    <n v="172.5"/>
    <x v="2"/>
    <s v="ACT"/>
    <x v="1"/>
  </r>
  <r>
    <s v="19/12/2015-25/12/2015"/>
    <x v="10"/>
    <x v="1"/>
    <x v="8"/>
    <x v="1"/>
    <s v="EF2870L        "/>
    <x v="75"/>
    <d v="2015-12-18T00:00:00"/>
    <n v="2196"/>
    <n v="72"/>
    <n v="158112"/>
    <s v="ZHONGSHAN, CHINA                             "/>
    <s v="KIKI,LUCY (EM)      "/>
    <n v="154313"/>
    <m/>
    <n v="93615"/>
    <n v="790.6"/>
    <n v="0"/>
    <n v="50"/>
    <s v="RELEASED FOR SHIPMENT         "/>
    <n v="840.6"/>
    <x v="2"/>
    <s v="ACT"/>
    <x v="1"/>
  </r>
  <r>
    <s v="19/12/2015-25/12/2015"/>
    <x v="10"/>
    <x v="1"/>
    <x v="8"/>
    <x v="1"/>
    <s v="DM50-1393E     "/>
    <x v="76"/>
    <d v="2015-12-18T00:00:00"/>
    <n v="56"/>
    <n v="29.73"/>
    <n v="1664.88"/>
    <s v="DONGGUAN, CHINA                              "/>
    <s v="TINA JULIIA (EM)    "/>
    <n v="154314"/>
    <m/>
    <n v="93616"/>
    <n v="150"/>
    <n v="0"/>
    <n v="40"/>
    <s v="RELEASED FOR SHIPMENT         "/>
    <n v="190"/>
    <x v="2"/>
    <s v="ACT"/>
    <x v="1"/>
  </r>
  <r>
    <s v="19/12/2015-25/12/2015"/>
    <x v="10"/>
    <x v="1"/>
    <x v="8"/>
    <x v="1"/>
    <s v="DM50-1393E     "/>
    <x v="76"/>
    <d v="2015-12-22T00:00:00"/>
    <n v="56"/>
    <n v="29.73"/>
    <n v="1664.88"/>
    <s v="DONGGUAN, CHINA                              "/>
    <s v="TINA, JULIE (EM)    "/>
    <n v="154465"/>
    <m/>
    <n v="93617"/>
    <n v="150"/>
    <n v="0"/>
    <n v="40"/>
    <s v="RELEASED FOR SHIPMENT         "/>
    <n v="190"/>
    <x v="2"/>
    <s v="ACT"/>
    <x v="1"/>
  </r>
  <r>
    <s v="19/12/2015-25/12/2015"/>
    <x v="10"/>
    <x v="1"/>
    <x v="8"/>
    <x v="1"/>
    <s v="DFP20CR-1364B  "/>
    <x v="74"/>
    <d v="2015-12-19T00:00:00"/>
    <n v="200"/>
    <n v="150.30000000000001"/>
    <n v="30060.000000000004"/>
    <s v="NING BO, CHINA                               "/>
    <s v="JOYCE (CK)          "/>
    <n v="154315"/>
    <m/>
    <n v="93618"/>
    <n v="150.30000000000001"/>
    <n v="0"/>
    <n v="15"/>
    <s v="RELEASED FOR SHIPMENT         "/>
    <n v="165.3"/>
    <x v="2"/>
    <s v="ACT"/>
    <x v="1"/>
  </r>
  <r>
    <s v="19/12/2015-25/12/2015"/>
    <x v="10"/>
    <x v="1"/>
    <x v="8"/>
    <x v="1"/>
    <s v="BLF50-AU       "/>
    <x v="74"/>
    <d v="2015-12-19T00:00:00"/>
    <n v="112"/>
    <n v="147.47999999999999"/>
    <n v="16517.759999999998"/>
    <s v="NING BO, CHINA                               "/>
    <s v="ELLA, SIMON (CK)    "/>
    <n v="154342"/>
    <m/>
    <n v="93619"/>
    <n v="82.6"/>
    <n v="0"/>
    <n v="15"/>
    <s v="RELEASED FOR SHIPMENT         "/>
    <n v="97.6"/>
    <x v="2"/>
    <s v="ACT"/>
    <x v="1"/>
  </r>
  <r>
    <s v="19/12/2015-25/12/2015"/>
    <x v="10"/>
    <x v="1"/>
    <x v="8"/>
    <x v="1"/>
    <s v="XLF50          "/>
    <x v="74"/>
    <d v="2015-12-21T00:00:00"/>
    <n v="50"/>
    <n v="189.31"/>
    <n v="9465.5"/>
    <s v="NINGBO, CHINA                                "/>
    <s v="LILY (CK)           "/>
    <n v="154452"/>
    <m/>
    <n v="93620"/>
    <n v="75"/>
    <n v="0"/>
    <n v="15"/>
    <s v="RELEASED FOR SHIPMENT         "/>
    <n v="90"/>
    <x v="2"/>
    <s v="ACT"/>
    <x v="1"/>
  </r>
  <r>
    <s v="19/12/2015-25/12/2015"/>
    <x v="10"/>
    <x v="1"/>
    <x v="8"/>
    <x v="1"/>
    <s v="DFP20-1268BW   "/>
    <x v="74"/>
    <d v="2015-12-23T00:00:00"/>
    <n v="152"/>
    <n v="161.18"/>
    <n v="24499.360000000001"/>
    <s v="NINGBO, CHINA                                "/>
    <s v="JOYCE, ELLA (CK)    "/>
    <n v="154525"/>
    <m/>
    <n v="93621"/>
    <n v="122.5"/>
    <n v="0"/>
    <n v="15"/>
    <s v="RELEASED FOR SHIPMENT         "/>
    <n v="137.5"/>
    <x v="2"/>
    <s v="ACT"/>
    <x v="1"/>
  </r>
  <r>
    <s v="26/12/2015-31/12/2015"/>
    <x v="10"/>
    <x v="1"/>
    <x v="8"/>
    <x v="1"/>
    <s v="DM33-1310RG    "/>
    <x v="76"/>
    <d v="2015-12-25T00:00:00"/>
    <n v="80"/>
    <n v="161.71"/>
    <n v="12936.800000000001"/>
    <s v="DONGGUAN, CHINA                              "/>
    <s v="JULIE (EM)          "/>
    <n v="154624"/>
    <m/>
    <n v="93831"/>
    <n v="150"/>
    <n v="0"/>
    <n v="40"/>
    <s v="RELEASED FOR SHIPMENT         "/>
    <n v="190"/>
    <x v="2"/>
    <s v="ACT"/>
    <x v="1"/>
  </r>
  <r>
    <s v="26/12/2015-31/12/2015"/>
    <x v="10"/>
    <x v="1"/>
    <x v="8"/>
    <x v="1"/>
    <s v="DM50-1393E     "/>
    <x v="76"/>
    <d v="2015-12-28T00:00:00"/>
    <n v="56"/>
    <n v="267.22000000000003"/>
    <n v="14964.320000000002"/>
    <s v="DONGGUAN, CHINA                              "/>
    <s v="JULIE (EM)          "/>
    <n v="154661"/>
    <m/>
    <n v="93832"/>
    <n v="150"/>
    <n v="0"/>
    <n v="40"/>
    <s v="RELEASED FOR SHIPMENT         "/>
    <n v="190"/>
    <x v="2"/>
    <s v="ACT"/>
    <x v="1"/>
  </r>
  <r>
    <s v="26/12/2015-31/12/2015"/>
    <x v="10"/>
    <x v="1"/>
    <x v="8"/>
    <x v="1"/>
    <s v="DM33-1310RG    "/>
    <x v="76"/>
    <d v="2015-12-29T00:00:00"/>
    <n v="80"/>
    <n v="161.71"/>
    <n v="12936.800000000001"/>
    <s v="DONGGUAN, CHINA                              "/>
    <s v="TINA                "/>
    <n v="154706"/>
    <m/>
    <n v="93833"/>
    <n v="150"/>
    <n v="0"/>
    <n v="40"/>
    <s v="RELEASED FOR SHIPMENT         "/>
    <n v="190"/>
    <x v="2"/>
    <s v="ACT"/>
    <x v="1"/>
  </r>
  <r>
    <s v="26/12/2015-31/12/2015"/>
    <x v="10"/>
    <x v="1"/>
    <x v="8"/>
    <x v="1"/>
    <s v="DFP26L-1336BW  "/>
    <x v="74"/>
    <d v="2015-12-24T00:00:00"/>
    <n v="20"/>
    <n v="184.71"/>
    <n v="3694.2000000000003"/>
    <s v="NINGBO, CHINA                                "/>
    <s v="JOYCE (CK)          "/>
    <n v="154626"/>
    <m/>
    <n v="93834"/>
    <n v="75"/>
    <n v="0"/>
    <n v="15"/>
    <s v="RELEASED FOR SHIPMENT         "/>
    <n v="90"/>
    <x v="2"/>
    <s v="ACT"/>
    <x v="1"/>
  </r>
  <r>
    <s v="26/12/2015-31/12/2015"/>
    <x v="10"/>
    <x v="1"/>
    <x v="8"/>
    <x v="1"/>
    <s v="LF34DWS-KIT    "/>
    <x v="74"/>
    <d v="2015-12-25T00:00:00"/>
    <n v="50"/>
    <n v="13.06"/>
    <n v="653"/>
    <s v="NINGBO, CHINA                                "/>
    <s v="LILY, JOYCE (CK)    "/>
    <n v="154630"/>
    <m/>
    <n v="93835"/>
    <n v="75"/>
    <n v="0"/>
    <n v="15"/>
    <s v="RELEASED FOR SHIPMENT         "/>
    <n v="90"/>
    <x v="2"/>
    <s v="ACT"/>
    <x v="1"/>
  </r>
  <r>
    <s v="26/12/2015-31/12/2015"/>
    <x v="10"/>
    <x v="1"/>
    <x v="8"/>
    <x v="1"/>
    <s v="6908931359     "/>
    <x v="74"/>
    <d v="2015-12-26T00:00:00"/>
    <n v="609"/>
    <n v="71.849999999999994"/>
    <n v="43756.649999999994"/>
    <s v="NING BO, CHINA                               "/>
    <s v="ELLA, ZITA (CK)     "/>
    <n v="154645"/>
    <m/>
    <n v="93836"/>
    <n v="218.8"/>
    <n v="0"/>
    <n v="15"/>
    <s v="RELEASED FOR SHIPMENT         "/>
    <n v="233.8"/>
    <x v="2"/>
    <s v="ACT"/>
    <x v="1"/>
  </r>
  <r>
    <s v="26/12/2015-31/12/2015"/>
    <x v="10"/>
    <x v="1"/>
    <x v="8"/>
    <x v="1"/>
    <s v="XLF50          "/>
    <x v="74"/>
    <d v="2015-12-26T00:00:00"/>
    <n v="300"/>
    <n v="187.15"/>
    <n v="56145"/>
    <s v="NINGBO, CHINA                                "/>
    <s v="LILY, SIMON (CK)    "/>
    <n v="154669"/>
    <m/>
    <n v="93837"/>
    <n v="280.7"/>
    <n v="0"/>
    <n v="15"/>
    <s v="RELEASED FOR SHIPMENT         "/>
    <n v="295.7"/>
    <x v="2"/>
    <s v="ACT"/>
    <x v="1"/>
  </r>
  <r>
    <s v="26/12/2015-31/12/2015"/>
    <x v="10"/>
    <x v="1"/>
    <x v="8"/>
    <x v="1"/>
    <s v="DWF3651B       "/>
    <x v="74"/>
    <d v="2015-12-28T00:00:00"/>
    <n v="384"/>
    <n v="117.17"/>
    <n v="44993.279999999999"/>
    <s v="NING BO, CHINA                               "/>
    <s v="ELLA, JOYCE (CK)    "/>
    <n v="154673"/>
    <m/>
    <n v="93839"/>
    <n v="225"/>
    <n v="0"/>
    <n v="15"/>
    <s v="RELEASED FOR SHIPMENT         "/>
    <n v="240"/>
    <x v="2"/>
    <s v="ACT"/>
    <x v="1"/>
  </r>
  <r>
    <s v="26/12/2015-31/12/2015"/>
    <x v="10"/>
    <x v="1"/>
    <x v="8"/>
    <x v="1"/>
    <s v="BF39STP        "/>
    <x v="74"/>
    <d v="2015-12-29T00:00:00"/>
    <n v="185"/>
    <n v="115.76"/>
    <n v="21415.600000000002"/>
    <s v="NING BO, CHINA                               "/>
    <s v="LILY, JODIE (CK)    "/>
    <n v="154705"/>
    <m/>
    <n v="93840"/>
    <n v="107.1"/>
    <n v="0"/>
    <n v="15"/>
    <s v="RELEASED FOR SHIPMENT         "/>
    <n v="122.1"/>
    <x v="2"/>
    <s v="ACT"/>
    <x v="1"/>
  </r>
  <r>
    <s v="01/12/2015-04/12/2015"/>
    <x v="7"/>
    <x v="1"/>
    <x v="8"/>
    <x v="1"/>
    <s v="OFRC15ECCB(GDA)"/>
    <x v="78"/>
    <d v="2015-12-02T00:00:00"/>
    <n v="490"/>
    <n v="31.15"/>
    <n v="15263.5"/>
    <s v="CIXI, CHINA                                  "/>
    <s v="PHONE (CK)          "/>
    <n v="153733"/>
    <m/>
    <n v="93183"/>
    <n v="150"/>
    <n v="0"/>
    <n v="17.5"/>
    <s v="RELEASED FOR SHIPMENT         "/>
    <n v="167.5"/>
    <x v="1"/>
    <s v="ACT"/>
    <x v="1"/>
  </r>
  <r>
    <s v="01/12/2015-04/12/2015"/>
    <x v="7"/>
    <x v="1"/>
    <x v="8"/>
    <x v="1"/>
    <s v="OFC1500TIFW    "/>
    <x v="78"/>
    <d v="2015-12-02T00:00:00"/>
    <n v="2020"/>
    <n v="32.090000000000003"/>
    <n v="64821.80000000001"/>
    <s v="CIXI, CHINA                                  "/>
    <s v="ALAN, SIMON (CK)    "/>
    <n v="153734"/>
    <m/>
    <n v="93184"/>
    <n v="324.10000000000002"/>
    <n v="0"/>
    <n v="17.5"/>
    <s v="RELEASED FOR SHIPMENT         "/>
    <n v="341.6"/>
    <x v="1"/>
    <s v="ACT"/>
    <x v="1"/>
  </r>
  <r>
    <s v="01/12/2015-04/12/2015"/>
    <x v="7"/>
    <x v="1"/>
    <x v="8"/>
    <x v="1"/>
    <s v="202468 (GDA)   "/>
    <x v="25"/>
    <d v="2015-12-04T00:00:00"/>
    <n v="60"/>
    <n v="314.8"/>
    <n v="18888"/>
    <s v="TIANJIN CHINA                                "/>
    <s v="JODIE (EM)          "/>
    <n v="153792"/>
    <m/>
    <n v="93185"/>
    <n v="94.4"/>
    <n v="0"/>
    <n v="25"/>
    <s v="RELEASED FOR SHIPMENT         "/>
    <n v="119.4"/>
    <x v="1"/>
    <s v="ACT"/>
    <x v="1"/>
  </r>
  <r>
    <s v="01/12/2015-04/12/2015"/>
    <x v="7"/>
    <x v="1"/>
    <x v="8"/>
    <x v="1"/>
    <s v="202444 (GDA)   "/>
    <x v="25"/>
    <d v="2015-12-04T00:00:00"/>
    <n v="76"/>
    <n v="214.49"/>
    <n v="16301.240000000002"/>
    <s v="TIANJIN, CHINA                               "/>
    <s v="JODIE (EM)          "/>
    <n v="153790"/>
    <m/>
    <n v="93186"/>
    <n v="81.5"/>
    <n v="0"/>
    <n v="25"/>
    <s v="RELEASED FOR SHIPMENT         "/>
    <n v="106.5"/>
    <x v="1"/>
    <s v="ACT"/>
    <x v="1"/>
  </r>
  <r>
    <s v="01/12/2015-04/12/2015"/>
    <x v="7"/>
    <x v="1"/>
    <x v="8"/>
    <x v="1"/>
    <s v="BMWO34GC       "/>
    <x v="79"/>
    <d v="2015-12-01T00:00:00"/>
    <n v="234"/>
    <n v="79.2"/>
    <n v="18532.8"/>
    <s v="SHUNDE CHINA                                 "/>
    <s v="ANN, JULIE (EM)     "/>
    <n v="153709"/>
    <m/>
    <n v="93187"/>
    <n v="150"/>
    <n v="0"/>
    <n v="35"/>
    <s v="RELEASED FOR SHIPMENT         "/>
    <n v="185"/>
    <x v="1"/>
    <s v="ACT"/>
    <x v="1"/>
  </r>
  <r>
    <s v="05/12/2015-11/12/2015"/>
    <x v="7"/>
    <x v="1"/>
    <x v="8"/>
    <x v="1"/>
    <s v="OFC2400TIFW    "/>
    <x v="78"/>
    <d v="2015-12-05T00:00:00"/>
    <n v="2920"/>
    <n v="38.369999999999997"/>
    <n v="112040.4"/>
    <s v="CIXI, CHINA                                  "/>
    <s v="PHONE, ALAN (CK)    "/>
    <n v="153831"/>
    <m/>
    <n v="93263"/>
    <n v="560.20000000000005"/>
    <n v="0"/>
    <n v="35"/>
    <s v="RELEASED FOR SHIPMENT         "/>
    <n v="595.20000000000005"/>
    <x v="1"/>
    <s v="ACT"/>
    <x v="1"/>
  </r>
  <r>
    <s v="05/12/2015-11/12/2015"/>
    <x v="7"/>
    <x v="1"/>
    <x v="8"/>
    <x v="1"/>
    <s v="OFRC24TIB      "/>
    <x v="78"/>
    <d v="2015-12-07T00:00:00"/>
    <n v="640"/>
    <n v="31.55"/>
    <n v="20192"/>
    <s v="CIXI, CHINA                                  "/>
    <s v="PHONE (CK)          "/>
    <n v="153870"/>
    <m/>
    <n v="93264"/>
    <n v="150"/>
    <n v="0"/>
    <n v="35"/>
    <s v="RELEASED FOR SHIPMENT         "/>
    <n v="185"/>
    <x v="1"/>
    <s v="ACT"/>
    <x v="1"/>
  </r>
  <r>
    <s v="05/12/2015-11/12/2015"/>
    <x v="7"/>
    <x v="1"/>
    <x v="8"/>
    <x v="1"/>
    <s v="OFRC24TIB      "/>
    <x v="78"/>
    <d v="2015-12-08T00:00:00"/>
    <n v="320"/>
    <n v="31.55"/>
    <n v="10096"/>
    <s v="CIXI, CHINA                                  "/>
    <s v="ALAN (CK)           "/>
    <n v="153888"/>
    <m/>
    <n v="93265"/>
    <n v="150"/>
    <n v="0"/>
    <n v="35"/>
    <s v="RELEASED FOR SHIPMENT         "/>
    <n v="185"/>
    <x v="1"/>
    <s v="ACT"/>
    <x v="1"/>
  </r>
  <r>
    <s v="05/12/2015-11/12/2015"/>
    <x v="7"/>
    <x v="1"/>
    <x v="8"/>
    <x v="1"/>
    <s v="OFRC24ECCB     "/>
    <x v="78"/>
    <d v="2015-12-09T00:00:00"/>
    <n v="380"/>
    <n v="37.409999999999997"/>
    <n v="14215.8"/>
    <s v="CIXI, CHINA                                  "/>
    <s v="ALAN (EM)           "/>
    <n v="153950"/>
    <m/>
    <n v="93266"/>
    <n v="150"/>
    <n v="0"/>
    <n v="35"/>
    <s v="RELEASED FOR SHIPMENT         "/>
    <n v="185"/>
    <x v="1"/>
    <s v="ACT"/>
    <x v="1"/>
  </r>
  <r>
    <s v="05/12/2015-11/12/2015"/>
    <x v="7"/>
    <x v="1"/>
    <x v="8"/>
    <x v="1"/>
    <s v="SKG20BL-GDA    "/>
    <x v="74"/>
    <d v="2015-12-07T00:00:00"/>
    <n v="610"/>
    <n v="95.82"/>
    <n v="58450.2"/>
    <s v="NINGBO, CHINA                                "/>
    <s v="JOYCE, SIMON (CK)   "/>
    <n v="153866"/>
    <m/>
    <n v="93267"/>
    <n v="292.25"/>
    <n v="0"/>
    <n v="15"/>
    <s v="RELEASED FOR SHIPMENT         "/>
    <n v="307.25"/>
    <x v="1"/>
    <s v="ACT"/>
    <x v="1"/>
  </r>
  <r>
    <s v="05/12/2015-11/12/2015"/>
    <x v="7"/>
    <x v="1"/>
    <x v="8"/>
    <x v="1"/>
    <s v="MCF15B-GDA     "/>
    <x v="74"/>
    <d v="2015-12-07T00:00:00"/>
    <n v="300"/>
    <n v="30.03"/>
    <n v="9009"/>
    <s v="NING BO, CHINA                               "/>
    <s v="ELLA, LILY (CK)     "/>
    <n v="153869"/>
    <m/>
    <n v="93268"/>
    <n v="150"/>
    <n v="0"/>
    <n v="15"/>
    <s v="RELEASED FOR SHIPMENT         "/>
    <n v="165"/>
    <x v="1"/>
    <s v="ACT"/>
    <x v="1"/>
  </r>
  <r>
    <s v="05/12/2015-11/12/2015"/>
    <x v="7"/>
    <x v="1"/>
    <x v="8"/>
    <x v="1"/>
    <s v="LEE20-GDA      "/>
    <x v="74"/>
    <d v="2015-12-10T00:00:00"/>
    <n v="296"/>
    <n v="48.67"/>
    <n v="14406.32"/>
    <s v="NINGBO, CHINA                                "/>
    <s v="SIMON, ELLA (CK)    "/>
    <n v="153971"/>
    <m/>
    <n v="93269"/>
    <n v="150"/>
    <n v="0"/>
    <n v="15"/>
    <s v="RELEASED FOR SHIPMENT         "/>
    <n v="165"/>
    <x v="1"/>
    <s v="ACT"/>
    <x v="1"/>
  </r>
  <r>
    <s v="05/12/2015-11/12/2015"/>
    <x v="7"/>
    <x v="1"/>
    <x v="8"/>
    <x v="1"/>
    <s v="DCSS09         "/>
    <x v="80"/>
    <d v="2015-12-09T00:00:00"/>
    <n v="98"/>
    <n v="215.6"/>
    <n v="21128.799999999999"/>
    <s v="ZHONGSHAN, CHINA                             "/>
    <s v="CONNIE,SALLY (EM)   "/>
    <n v="153922"/>
    <m/>
    <n v="93270"/>
    <n v="105.6"/>
    <n v="0"/>
    <n v="25"/>
    <s v="RELEASED FOR SHIPMENT         "/>
    <n v="130.6"/>
    <x v="1"/>
    <s v="ACT"/>
    <x v="1"/>
  </r>
  <r>
    <s v="05/12/2015-11/12/2015"/>
    <x v="7"/>
    <x v="1"/>
    <x v="8"/>
    <x v="1"/>
    <s v="DCSS18         "/>
    <x v="80"/>
    <d v="2015-12-09T00:00:00"/>
    <n v="105"/>
    <n v="323.39999999999998"/>
    <n v="33957"/>
    <s v="ZHONGSHAN, CHINA                             "/>
    <s v="SALLY,CONNIE (EM)   "/>
    <n v="153924"/>
    <m/>
    <n v="93271"/>
    <n v="169.8"/>
    <n v="0"/>
    <n v="25"/>
    <s v="RELEASED FOR SHIPMENT         "/>
    <n v="194.8"/>
    <x v="1"/>
    <s v="ACT"/>
    <x v="1"/>
  </r>
  <r>
    <s v="12/12/2015-18/12/2015"/>
    <x v="7"/>
    <x v="1"/>
    <x v="8"/>
    <x v="1"/>
    <s v="OFRB7 (GDA)    "/>
    <x v="78"/>
    <d v="2015-12-12T00:00:00"/>
    <n v="1660"/>
    <n v="20"/>
    <n v="33200"/>
    <s v="CIXI, CHINA                                  "/>
    <s v="ALAN (CK)           "/>
    <n v="154058"/>
    <m/>
    <n v="93369"/>
    <n v="166"/>
    <n v="0"/>
    <n v="35"/>
    <s v="RELEASED FOR SHIPMENT         "/>
    <n v="201"/>
    <x v="1"/>
    <s v="ACT"/>
    <x v="1"/>
  </r>
  <r>
    <s v="12/12/2015-18/12/2015"/>
    <x v="7"/>
    <x v="1"/>
    <x v="8"/>
    <x v="1"/>
    <s v="OFRC15TIW      "/>
    <x v="78"/>
    <d v="2015-12-17T00:00:00"/>
    <n v="761"/>
    <n v="25.4"/>
    <n v="19329.399999999998"/>
    <s v="CIXI, CHINA                                  "/>
    <s v="ALAN (CK)           "/>
    <n v="154263"/>
    <m/>
    <n v="93370"/>
    <n v="150"/>
    <n v="0"/>
    <n v="17.5"/>
    <s v="RELEASED FOR SHIPMENT         "/>
    <n v="167.5"/>
    <x v="1"/>
    <s v="ACT"/>
    <x v="1"/>
  </r>
  <r>
    <s v="12/12/2015-18/12/2015"/>
    <x v="7"/>
    <x v="1"/>
    <x v="8"/>
    <x v="1"/>
    <s v="CVL20-GDA      "/>
    <x v="74"/>
    <d v="2015-12-14T00:00:00"/>
    <n v="580"/>
    <n v="54.12"/>
    <n v="31389.599999999999"/>
    <s v="NINGBO, CHINA                                "/>
    <s v="ELLA, LILY (CK)     "/>
    <n v="154111"/>
    <m/>
    <n v="93371"/>
    <n v="156.94999999999999"/>
    <n v="0"/>
    <n v="15"/>
    <s v="RELEASED FOR SHIPMENT         "/>
    <n v="171.95"/>
    <x v="1"/>
    <s v="ACT"/>
    <x v="1"/>
  </r>
  <r>
    <s v="12/12/2015-18/12/2015"/>
    <x v="7"/>
    <x v="1"/>
    <x v="8"/>
    <x v="1"/>
    <s v="ZAM20-GDA      "/>
    <x v="74"/>
    <d v="2015-12-16T00:00:00"/>
    <n v="30"/>
    <n v="62.45"/>
    <n v="1873.5"/>
    <s v="NINGBO, CHINA                                "/>
    <s v="JOYCE, LILY (CK)    "/>
    <n v="154213"/>
    <m/>
    <n v="93372"/>
    <n v="75"/>
    <n v="0"/>
    <n v="15"/>
    <s v="RELEASED FOR SHIPMENT         "/>
    <n v="90"/>
    <x v="1"/>
    <s v="ACT"/>
    <x v="1"/>
  </r>
  <r>
    <s v="19/12/2015-25/12/2015"/>
    <x v="7"/>
    <x v="1"/>
    <x v="8"/>
    <x v="1"/>
    <s v="DHCER20        "/>
    <x v="81"/>
    <d v="2015-12-23T00:00:00"/>
    <n v="1300"/>
    <n v="28.8"/>
    <n v="37440"/>
    <s v="SHENZHEN, CHINA                              "/>
    <s v="ANN, FIONA (EM)     "/>
    <n v="154531"/>
    <m/>
    <n v="93536"/>
    <n v="187.2"/>
    <n v="0"/>
    <n v="40"/>
    <s v="PENDING BUYER'S DECISION      "/>
    <n v="227.2"/>
    <x v="1"/>
    <s v="ACT"/>
    <x v="1"/>
  </r>
  <r>
    <s v="19/12/2015-25/12/2015"/>
    <x v="7"/>
    <x v="1"/>
    <x v="8"/>
    <x v="1"/>
    <s v="OFRC15ECCB(GDA)"/>
    <x v="78"/>
    <d v="2015-12-18T00:00:00"/>
    <n v="695"/>
    <n v="31.15"/>
    <n v="21649.25"/>
    <s v="NINGBO CHINA                                 "/>
    <s v="PHONE,ALAN (EM)     "/>
    <n v="154321"/>
    <m/>
    <n v="93537"/>
    <n v="150"/>
    <n v="0"/>
    <n v="35"/>
    <s v="RELEASED FOR SHIPMENT         "/>
    <n v="185"/>
    <x v="1"/>
    <s v="ACT"/>
    <x v="1"/>
  </r>
  <r>
    <s v="19/12/2015-25/12/2015"/>
    <x v="7"/>
    <x v="1"/>
    <x v="8"/>
    <x v="1"/>
    <s v="OFC1500TIFW    "/>
    <x v="78"/>
    <d v="2015-12-19T00:00:00"/>
    <n v="1057"/>
    <n v="32.090000000000003"/>
    <n v="33919.130000000005"/>
    <s v="CIXI, CHINA                                  "/>
    <s v="ALAN (CK)           "/>
    <n v="154319"/>
    <m/>
    <n v="93538"/>
    <n v="169.6"/>
    <n v="0"/>
    <n v="17.5"/>
    <s v="RELEASED FOR SHIPMENT         "/>
    <n v="187.1"/>
    <x v="1"/>
    <s v="ACT"/>
    <x v="1"/>
  </r>
  <r>
    <s v="19/12/2015-25/12/2015"/>
    <x v="7"/>
    <x v="1"/>
    <x v="8"/>
    <x v="1"/>
    <s v="OFRC24ECCB     "/>
    <x v="78"/>
    <d v="2015-12-19T00:00:00"/>
    <n v="599"/>
    <n v="37.409999999999997"/>
    <n v="22408.589999999997"/>
    <s v="CIXI, CHINA                                  "/>
    <s v="PHONE (CK)          "/>
    <n v="154341"/>
    <m/>
    <n v="93539"/>
    <n v="150"/>
    <n v="0"/>
    <n v="17.5"/>
    <s v="RELEASED FOR SHIPMENT         "/>
    <n v="167.5"/>
    <x v="1"/>
    <s v="ACT"/>
    <x v="1"/>
  </r>
  <r>
    <s v="19/12/2015-25/12/2015"/>
    <x v="7"/>
    <x v="1"/>
    <x v="8"/>
    <x v="1"/>
    <s v="OFRC15TIB      "/>
    <x v="78"/>
    <d v="2015-12-22T00:00:00"/>
    <n v="852"/>
    <n v="25.3"/>
    <n v="21555.600000000002"/>
    <s v="CIXI, CHINA                                  "/>
    <s v="ALAN (CK)           "/>
    <n v="154474"/>
    <m/>
    <n v="93540"/>
    <n v="150"/>
    <n v="0"/>
    <n v="35"/>
    <s v="RELEASED FOR SHIPMENT         "/>
    <n v="185"/>
    <x v="1"/>
    <s v="ACT"/>
    <x v="1"/>
  </r>
  <r>
    <s v="19/12/2015-25/12/2015"/>
    <x v="7"/>
    <x v="1"/>
    <x v="8"/>
    <x v="1"/>
    <s v="OFRB7 (GDA)    "/>
    <x v="78"/>
    <d v="2015-12-23T00:00:00"/>
    <n v="2240"/>
    <n v="20"/>
    <n v="44800"/>
    <s v="CIXI, CHINA                                  "/>
    <s v="PHONE (CK)          "/>
    <n v="154545"/>
    <m/>
    <n v="93541"/>
    <n v="224"/>
    <n v="0"/>
    <n v="35"/>
    <s v="RELEASED FOR SHIPMENT         "/>
    <n v="259"/>
    <x v="1"/>
    <s v="ACT"/>
    <x v="1"/>
  </r>
  <r>
    <s v="19/12/2015-25/12/2015"/>
    <x v="7"/>
    <x v="1"/>
    <x v="8"/>
    <x v="1"/>
    <s v="CHA-OKT20-GDA  "/>
    <x v="74"/>
    <d v="2015-12-22T00:00:00"/>
    <n v="75"/>
    <n v="60.84"/>
    <n v="4563"/>
    <s v="NINGBO, CHINA                                "/>
    <s v="ELLA, ZITA (CK)     "/>
    <n v="154466"/>
    <m/>
    <n v="93542"/>
    <n v="75"/>
    <n v="0"/>
    <n v="15"/>
    <s v="RELEASED FOR SHIPMENT         "/>
    <n v="90"/>
    <x v="1"/>
    <s v="ACT"/>
    <x v="1"/>
  </r>
  <r>
    <s v="26/12/2015-31/12/2015"/>
    <x v="7"/>
    <x v="1"/>
    <x v="8"/>
    <x v="1"/>
    <s v="DHEBUK         "/>
    <x v="82"/>
    <d v="2015-12-28T00:00:00"/>
    <n v="376"/>
    <n v="19.8"/>
    <n v="7444.8"/>
    <s v="HUIZHOU, CHINA                               "/>
    <s v="COCO, SUNNY (EM)    "/>
    <n v="154668"/>
    <m/>
    <n v="93755"/>
    <n v="150"/>
    <n v="0"/>
    <n v="22"/>
    <s v="PENDING BUYER'S DECISION"/>
    <n v="172"/>
    <x v="1"/>
    <s v="ACT"/>
    <x v="1"/>
  </r>
  <r>
    <s v="26/12/2015-31/12/2015"/>
    <x v="7"/>
    <x v="1"/>
    <x v="8"/>
    <x v="1"/>
    <s v="DHEBUS         "/>
    <x v="82"/>
    <d v="2015-12-28T00:00:00"/>
    <n v="752"/>
    <n v="117.6"/>
    <n v="88435.199999999997"/>
    <s v="HUIZHOU, CHINA                               "/>
    <s v="EVA, APPLE (EM)     "/>
    <n v="154670"/>
    <m/>
    <n v="93756"/>
    <n v="150"/>
    <n v="0"/>
    <n v="22"/>
    <s v="PENDING BUYER'S DECISION"/>
    <n v="172"/>
    <x v="1"/>
    <s v="ACT"/>
    <x v="1"/>
  </r>
  <r>
    <s v="26/12/2015-31/12/2015"/>
    <x v="7"/>
    <x v="1"/>
    <x v="8"/>
    <x v="1"/>
    <s v="DHEBUQ         "/>
    <x v="82"/>
    <d v="2015-12-28T00:00:00"/>
    <n v="1000"/>
    <n v="18.66"/>
    <n v="18660"/>
    <s v="HUIZHOU CHINA                                "/>
    <s v="SALLY (EM)          "/>
    <n v="154672"/>
    <m/>
    <n v="93757"/>
    <n v="150"/>
    <n v="0"/>
    <n v="22"/>
    <s v="PENDING BUYER'S DECISION"/>
    <n v="172"/>
    <x v="1"/>
    <s v="ACT"/>
    <x v="1"/>
  </r>
  <r>
    <s v="26/12/2015-31/12/2015"/>
    <x v="7"/>
    <x v="1"/>
    <x v="8"/>
    <x v="1"/>
    <s v="DHEBHT         "/>
    <x v="82"/>
    <d v="2015-12-29T00:00:00"/>
    <n v="500"/>
    <n v="17.350000000000001"/>
    <n v="8675"/>
    <s v="HUIZHOU, CHINA                               "/>
    <s v="SALLY, JULIE        "/>
    <n v="154697"/>
    <m/>
    <n v="93758"/>
    <n v="150"/>
    <n v="0"/>
    <n v="16.3"/>
    <s v="RELEASED FOR SHIPMENT         "/>
    <n v="166.3"/>
    <x v="1"/>
    <s v="ACT"/>
    <x v="1"/>
  </r>
  <r>
    <s v="26/12/2015-31/12/2015"/>
    <x v="7"/>
    <x v="1"/>
    <x v="8"/>
    <x v="1"/>
    <s v="DHEBPTS        "/>
    <x v="82"/>
    <d v="2015-12-29T00:00:00"/>
    <n v="376"/>
    <n v="22.11"/>
    <n v="8313.36"/>
    <s v="HUIZHOU, CHINA                               "/>
    <s v="SUNNY               "/>
    <n v="154699"/>
    <m/>
    <n v="93759"/>
    <n v="150"/>
    <n v="0"/>
    <n v="16.3"/>
    <s v="RELEASED FOR SHIPMENT         "/>
    <n v="166.3"/>
    <x v="1"/>
    <s v="ACT"/>
    <x v="1"/>
  </r>
  <r>
    <s v="26/12/2015-31/12/2015"/>
    <x v="7"/>
    <x v="1"/>
    <x v="8"/>
    <x v="1"/>
    <s v="DHEBPTQ        "/>
    <x v="82"/>
    <d v="2015-12-29T00:00:00"/>
    <n v="850"/>
    <n v="36.06"/>
    <n v="30651.000000000004"/>
    <s v="HUI ZHOU, CHINA                              "/>
    <s v="LIZ, ANN            "/>
    <n v="154700"/>
    <m/>
    <n v="93760"/>
    <n v="153.30000000000001"/>
    <n v="0"/>
    <n v="16.3"/>
    <s v="RELEASED FOR SHIPMENT         "/>
    <n v="169.60000000000002"/>
    <x v="1"/>
    <s v="ACT"/>
    <x v="1"/>
  </r>
  <r>
    <s v="26/12/2015-31/12/2015"/>
    <x v="7"/>
    <x v="1"/>
    <x v="8"/>
    <x v="1"/>
    <s v="DHEBPTK        "/>
    <x v="82"/>
    <d v="2015-12-29T00:00:00"/>
    <n v="276"/>
    <n v="39.28"/>
    <n v="10841.28"/>
    <s v="HUIZHOU, CHINA                               "/>
    <s v="PAUL                "/>
    <n v="154701"/>
    <m/>
    <n v="93761"/>
    <n v="150"/>
    <n v="0"/>
    <n v="16"/>
    <s v="RELEASED FOR SHIPMENT         "/>
    <n v="166"/>
    <x v="1"/>
    <s v="ACT"/>
    <x v="1"/>
  </r>
  <r>
    <s v="26/12/2015-31/12/2015"/>
    <x v="7"/>
    <x v="1"/>
    <x v="8"/>
    <x v="1"/>
    <s v="DHCER24E       "/>
    <x v="81"/>
    <d v="2015-12-28T00:00:00"/>
    <n v="1000"/>
    <n v="40.9"/>
    <n v="40900"/>
    <s v="SHENZHEN, CHINA                              "/>
    <s v="CELIA,BETTY (EM)    "/>
    <n v="154675"/>
    <m/>
    <n v="93762"/>
    <n v="204.5"/>
    <n v="0"/>
    <n v="20"/>
    <s v="PENDING BUYER'S DECISION"/>
    <n v="224.5"/>
    <x v="1"/>
    <s v="ACT"/>
    <x v="1"/>
  </r>
  <r>
    <s v="26/12/2015-31/12/2015"/>
    <x v="7"/>
    <x v="1"/>
    <x v="8"/>
    <x v="1"/>
    <s v="DHCER24M       "/>
    <x v="81"/>
    <d v="2015-12-28T00:00:00"/>
    <n v="1470"/>
    <n v="35.9"/>
    <n v="52773"/>
    <s v="SHENZHEN, CHINA                              "/>
    <s v="ANN, FIONA (EM)     "/>
    <n v="154674"/>
    <m/>
    <n v="93763"/>
    <n v="263.89999999999998"/>
    <n v="0"/>
    <n v="20"/>
    <s v="RELEASED FOR SHIPMENT         "/>
    <n v="283.89999999999998"/>
    <x v="1"/>
    <s v="ACT"/>
    <x v="1"/>
  </r>
  <r>
    <s v="26/12/2015-31/12/2015"/>
    <x v="7"/>
    <x v="1"/>
    <x v="8"/>
    <x v="1"/>
    <s v="OFC2400TIFW    "/>
    <x v="78"/>
    <d v="2015-12-24T00:00:00"/>
    <n v="3724"/>
    <n v="38.369999999999997"/>
    <n v="142889.88"/>
    <s v="CIXI, CHINA                                  "/>
    <s v="PHONE, ERIC (DYLAN) "/>
    <n v="154602"/>
    <m/>
    <n v="93764"/>
    <n v="714.45"/>
    <n v="0"/>
    <n v="35"/>
    <s v="PENDING BUYER'S DECISION"/>
    <n v="749.45"/>
    <x v="1"/>
    <s v="ACT"/>
    <x v="1"/>
  </r>
  <r>
    <s v="26/12/2015-31/12/2015"/>
    <x v="7"/>
    <x v="1"/>
    <x v="8"/>
    <x v="1"/>
    <s v="OFRC24TIB      "/>
    <x v="78"/>
    <d v="2015-12-25T00:00:00"/>
    <n v="905"/>
    <n v="31.55"/>
    <n v="28552.75"/>
    <s v="CIXI, CHINA                                  "/>
    <s v="ALAN (CK)           "/>
    <n v="154638"/>
    <m/>
    <n v="93765"/>
    <n v="150"/>
    <n v="0"/>
    <n v="17.5"/>
    <s v="RELEASED FOR SHIPMENT         "/>
    <n v="167.5"/>
    <x v="1"/>
    <s v="ACT"/>
    <x v="1"/>
  </r>
  <r>
    <s v="26/12/2015-31/12/2015"/>
    <x v="7"/>
    <x v="1"/>
    <x v="8"/>
    <x v="1"/>
    <s v="OFC1500TIFW    "/>
    <x v="78"/>
    <d v="2015-12-25T00:00:00"/>
    <n v="1620"/>
    <n v="32.090000000000003"/>
    <n v="51985.8"/>
    <s v="CIXI, CHINA                                  "/>
    <s v="ERIC, ZITA (CK)     "/>
    <n v="154639"/>
    <m/>
    <n v="93766"/>
    <n v="259.89999999999998"/>
    <n v="0"/>
    <n v="17.5"/>
    <s v="RELEASED FOR SHIPMENT         "/>
    <n v="277.39999999999998"/>
    <x v="1"/>
    <s v="ACT"/>
    <x v="1"/>
  </r>
  <r>
    <s v="26/12/2015-31/12/2015"/>
    <x v="7"/>
    <x v="1"/>
    <x v="8"/>
    <x v="1"/>
    <s v="OFRC24TIW      "/>
    <x v="78"/>
    <d v="2015-12-26T00:00:00"/>
    <n v="1139"/>
    <n v="31.65"/>
    <n v="36049.35"/>
    <s v="CIXI, CHINA                                  "/>
    <s v="PHONE (MY)          "/>
    <n v="154641"/>
    <m/>
    <n v="93767"/>
    <n v="180.25"/>
    <n v="0"/>
    <n v="35"/>
    <s v="RELEASED FOR SHIPMENT         "/>
    <n v="215.25"/>
    <x v="1"/>
    <s v="ACT"/>
    <x v="1"/>
  </r>
  <r>
    <s v="26/12/2015-31/12/2015"/>
    <x v="7"/>
    <x v="1"/>
    <x v="8"/>
    <x v="1"/>
    <s v="TNG20-GDA      "/>
    <x v="74"/>
    <d v="2015-12-25T00:00:00"/>
    <n v="739"/>
    <n v="41.27"/>
    <n v="30498.530000000002"/>
    <s v="NING BO, CHINA                               "/>
    <s v="JOYCE, ELLA (CK)    "/>
    <n v="154628"/>
    <m/>
    <n v="93768"/>
    <n v="152.5"/>
    <n v="0"/>
    <n v="15"/>
    <s v="RELEASED FOR SHIPMENT         "/>
    <n v="167.5"/>
    <x v="1"/>
    <s v="ACT"/>
    <x v="1"/>
  </r>
  <r>
    <s v="12/12/2015-18/12/2015"/>
    <x v="8"/>
    <x v="1"/>
    <x v="8"/>
    <x v="1"/>
    <s v="AC000751       "/>
    <x v="83"/>
    <d v="2015-12-14T00:00:00"/>
    <n v="20"/>
    <n v="382.96"/>
    <n v="7659.2"/>
    <s v="FUSHAN, CHINA                                "/>
    <s v="PAUL,SALLY (EM)     "/>
    <n v="154132"/>
    <m/>
    <n v="93373"/>
    <n v="75"/>
    <n v="0"/>
    <n v="15"/>
    <s v="RELEASED FOR SHIPMENT         "/>
    <n v="90"/>
    <x v="1"/>
    <s v="ACT"/>
    <x v="1"/>
  </r>
  <r>
    <s v="12/12/2015-18/12/2015"/>
    <x v="8"/>
    <x v="1"/>
    <x v="8"/>
    <x v="1"/>
    <s v="AC001005       "/>
    <x v="83"/>
    <d v="2015-12-14T00:00:00"/>
    <n v="20"/>
    <n v="352.8"/>
    <n v="7056"/>
    <s v="FOSHAN, CHINA                                "/>
    <s v="PAUL,SALLY (EM)     "/>
    <n v="154133"/>
    <m/>
    <n v="93374"/>
    <n v="75"/>
    <n v="0"/>
    <n v="15"/>
    <s v="RELEASED FOR SHIPMENT         "/>
    <n v="90"/>
    <x v="1"/>
    <s v="ACT"/>
    <x v="1"/>
  </r>
  <r>
    <s v="12/12/2015-18/12/2015"/>
    <x v="8"/>
    <x v="1"/>
    <x v="8"/>
    <x v="1"/>
    <s v="AC000805       "/>
    <x v="83"/>
    <d v="2015-12-14T00:00:00"/>
    <n v="10"/>
    <n v="251.72"/>
    <n v="2517.1999999999998"/>
    <s v="FOSHAN, CHINA                                "/>
    <s v="PAUL,SALLY (EM)     "/>
    <n v="154134"/>
    <m/>
    <n v="93375"/>
    <n v="75"/>
    <n v="0"/>
    <n v="15"/>
    <s v="RELEASED FOR SHIPMENT         "/>
    <n v="90"/>
    <x v="1"/>
    <s v="ACT"/>
    <x v="1"/>
  </r>
  <r>
    <s v="12/12/2015-18/12/2015"/>
    <x v="8"/>
    <x v="1"/>
    <x v="8"/>
    <x v="1"/>
    <s v="AC000851       "/>
    <x v="83"/>
    <d v="2015-12-14T00:00:00"/>
    <n v="22"/>
    <n v="251.72"/>
    <n v="5537.84"/>
    <s v="FOSHAN, CHINA                                "/>
    <s v="PAUL, SALLY (EM)    "/>
    <n v="154135"/>
    <m/>
    <n v="93376"/>
    <n v="75"/>
    <n v="0"/>
    <n v="15"/>
    <s v="RELEASED FOR SHIPMENT         "/>
    <n v="90"/>
    <x v="1"/>
    <s v="ACT"/>
    <x v="1"/>
  </r>
  <r>
    <s v="26/12/2015-31/12/2015"/>
    <x v="8"/>
    <x v="1"/>
    <x v="8"/>
    <x v="1"/>
    <s v="C2010          "/>
    <x v="29"/>
    <d v="2015-12-30T00:00:00"/>
    <n v="5004"/>
    <n v="7.5"/>
    <n v="37530"/>
    <s v="DONGGUAN, CHINA                              "/>
    <s v="ANN, FIONA (DYLAN)  "/>
    <n v="154759"/>
    <m/>
    <n v="93769"/>
    <n v="187.65"/>
    <n v="0"/>
    <n v="40"/>
    <s v="RELEASED FOR SHIPMENT         "/>
    <n v="227.65"/>
    <x v="1"/>
    <s v="ACT"/>
    <x v="1"/>
  </r>
  <r>
    <s v="26/12/2015-31/12/2015"/>
    <x v="8"/>
    <x v="1"/>
    <x v="8"/>
    <x v="1"/>
    <s v="FYN600         "/>
    <x v="66"/>
    <d v="2015-12-31T00:00:00"/>
    <n v="126"/>
    <n v="106.86"/>
    <n v="13464.36"/>
    <s v="NING BO, CHINA                               "/>
    <s v="ANDY (CK)           "/>
    <n v="154791"/>
    <m/>
    <n v="93770"/>
    <n v="150"/>
    <n v="45"/>
    <n v="150"/>
    <s v="RELEASED FOR SHIPMENT         "/>
    <n v="345"/>
    <x v="1"/>
    <s v="ACT"/>
    <x v="1"/>
  </r>
  <r>
    <s v="01/12/2015-04/12/2015"/>
    <x v="30"/>
    <x v="1"/>
    <x v="8"/>
    <x v="1"/>
    <s v="01/69090/4     "/>
    <x v="25"/>
    <d v="2015-12-02T00:00:00"/>
    <n v="450"/>
    <n v="23.54"/>
    <n v="10593"/>
    <s v="TIANJIN, CHINA                               "/>
    <s v="JODIE (CK)          "/>
    <n v="153726"/>
    <m/>
    <n v="93195"/>
    <n v="150"/>
    <n v="0"/>
    <n v="25"/>
    <s v="RELEASED FOR SHIPMENT         "/>
    <n v="175"/>
    <x v="2"/>
    <s v="ACT"/>
    <x v="1"/>
  </r>
  <r>
    <s v="01/12/2015-04/12/2015"/>
    <x v="30"/>
    <x v="1"/>
    <x v="8"/>
    <x v="1"/>
    <s v="01/69090/2     "/>
    <x v="25"/>
    <d v="2015-12-02T00:00:00"/>
    <n v="360"/>
    <n v="24.61"/>
    <n v="8859.6"/>
    <s v="TIANJIN, CHINA                               "/>
    <s v="JODIE (EM)          "/>
    <n v="153729"/>
    <m/>
    <n v="93196"/>
    <n v="150"/>
    <n v="0"/>
    <n v="25"/>
    <s v="RELEASED FOR SHIPMENT         "/>
    <n v="175"/>
    <x v="2"/>
    <s v="ACT"/>
    <x v="1"/>
  </r>
  <r>
    <s v="01/12/2015-04/12/2015"/>
    <x v="30"/>
    <x v="1"/>
    <x v="8"/>
    <x v="1"/>
    <s v="01/69090/0     "/>
    <x v="25"/>
    <d v="2015-12-03T00:00:00"/>
    <n v="180"/>
    <n v="14.22"/>
    <n v="2559.6"/>
    <s v="TIANJIN, CHINA                               "/>
    <s v="JODIE (EM)          "/>
    <n v="153750"/>
    <m/>
    <n v="93197"/>
    <n v="75"/>
    <n v="0"/>
    <n v="25"/>
    <s v="RELEASED FOR SHIPMENT         "/>
    <n v="100"/>
    <x v="2"/>
    <s v="ACT"/>
    <x v="1"/>
  </r>
  <r>
    <s v="01/12/2015-04/12/2015"/>
    <x v="30"/>
    <x v="1"/>
    <x v="8"/>
    <x v="1"/>
    <s v="01/69090/3     "/>
    <x v="25"/>
    <d v="2015-12-03T00:00:00"/>
    <n v="360"/>
    <n v="21.18"/>
    <n v="7624.8"/>
    <s v="TIANJIN, CHINA                               "/>
    <s v="JODIE (CK)          "/>
    <n v="153751"/>
    <m/>
    <n v="93198"/>
    <n v="150"/>
    <n v="0"/>
    <n v="25"/>
    <s v="RELEASED FOR SHIPMENT         "/>
    <n v="175"/>
    <x v="2"/>
    <s v="ACT"/>
    <x v="1"/>
  </r>
  <r>
    <s v="05/12/2015-11/12/2015"/>
    <x v="30"/>
    <x v="1"/>
    <x v="8"/>
    <x v="1"/>
    <s v="01/69457/0     "/>
    <x v="25"/>
    <d v="2015-12-07T00:00:00"/>
    <n v="490"/>
    <n v="28.76"/>
    <n v="14092.400000000001"/>
    <s v="TIANJIN, CHINA                               "/>
    <s v="JODIE (EM)          "/>
    <n v="153841"/>
    <m/>
    <n v="93295"/>
    <n v="150"/>
    <n v="0"/>
    <n v="25"/>
    <s v="RELEASED FOR SHIPMENT         "/>
    <n v="175"/>
    <x v="2"/>
    <s v="ACT"/>
    <x v="1"/>
  </r>
  <r>
    <s v="12/12/2015-18/12/2015"/>
    <x v="30"/>
    <x v="1"/>
    <x v="8"/>
    <x v="1"/>
    <s v="044532         "/>
    <x v="25"/>
    <d v="2015-12-11T00:00:00"/>
    <n v="112"/>
    <n v="288.86"/>
    <n v="32352.32"/>
    <s v="TIANJIN, CHINA                               "/>
    <s v="JODIE (CK)          "/>
    <n v="154027"/>
    <m/>
    <n v="93419"/>
    <n v="161.80000000000001"/>
    <n v="0"/>
    <n v="25"/>
    <s v="RELEASED FOR SHIPMENT         "/>
    <n v="186.8"/>
    <x v="2"/>
    <s v="ACT"/>
    <x v="1"/>
  </r>
  <r>
    <s v="12/12/2015-18/12/2015"/>
    <x v="30"/>
    <x v="1"/>
    <x v="8"/>
    <x v="1"/>
    <s v="0594431        "/>
    <x v="25"/>
    <d v="2015-12-11T00:00:00"/>
    <n v="120"/>
    <n v="238.95"/>
    <n v="28674"/>
    <s v="TIANJIN, CHINA                               "/>
    <s v="JODIE (CK)          "/>
    <n v="154028"/>
    <m/>
    <n v="93420"/>
    <n v="143.4"/>
    <n v="0"/>
    <n v="25"/>
    <s v="RELEASED FOR SHIPMENT         "/>
    <n v="168.4"/>
    <x v="2"/>
    <s v="ACT"/>
    <x v="1"/>
  </r>
  <r>
    <s v="12/12/2015-18/12/2015"/>
    <x v="30"/>
    <x v="1"/>
    <x v="8"/>
    <x v="1"/>
    <s v="01/69457/0     "/>
    <x v="25"/>
    <d v="2015-12-14T00:00:00"/>
    <n v="196"/>
    <n v="28.76"/>
    <n v="5636.96"/>
    <s v="TIANJIN, CHINA                               "/>
    <s v="JODIE (EM)          "/>
    <n v="154079"/>
    <m/>
    <n v="93421"/>
    <n v="75"/>
    <n v="0"/>
    <n v="25"/>
    <s v="RELEASED FOR SHIPMENT         "/>
    <n v="100"/>
    <x v="2"/>
    <s v="ACT"/>
    <x v="1"/>
  </r>
  <r>
    <s v="12/12/2015-18/12/2015"/>
    <x v="30"/>
    <x v="1"/>
    <x v="8"/>
    <x v="1"/>
    <s v="05944X2        "/>
    <x v="25"/>
    <d v="2015-12-14T00:00:00"/>
    <n v="136"/>
    <n v="271.81"/>
    <n v="36966.160000000003"/>
    <s v="TIANJIN, CHINA                               "/>
    <s v="JODIE (EM)          "/>
    <n v="154089"/>
    <m/>
    <n v="93422"/>
    <n v="184.8"/>
    <n v="0"/>
    <n v="25"/>
    <s v="RELEASED FOR SHIPMENT         "/>
    <n v="209.8"/>
    <x v="2"/>
    <s v="ACT"/>
    <x v="1"/>
  </r>
  <r>
    <s v="12/12/2015-18/12/2015"/>
    <x v="30"/>
    <x v="1"/>
    <x v="8"/>
    <x v="1"/>
    <s v="01/69090/0     "/>
    <x v="25"/>
    <d v="2015-12-18T00:00:00"/>
    <n v="90"/>
    <n v="14.23"/>
    <n v="1280.7"/>
    <s v="TIANJIN, CHINA                               "/>
    <s v="JODIE (EM)          "/>
    <n v="154279"/>
    <m/>
    <n v="93423"/>
    <n v="150"/>
    <n v="0"/>
    <n v="25"/>
    <s v="RELEASED FOR SHIPMENT         "/>
    <n v="175"/>
    <x v="2"/>
    <s v="ACT"/>
    <x v="1"/>
  </r>
  <r>
    <s v="26/12/2015-31/12/2015"/>
    <x v="30"/>
    <x v="1"/>
    <x v="8"/>
    <x v="1"/>
    <s v="WWDF20         "/>
    <x v="26"/>
    <d v="2015-12-24T00:00:00"/>
    <n v="2952"/>
    <n v="12.56"/>
    <n v="37077.120000000003"/>
    <s v="DONG GUAN, CHINA                             "/>
    <s v="ANN, CELIA (SIMON)  "/>
    <n v="154604"/>
    <m/>
    <n v="93815"/>
    <n v="185.4"/>
    <n v="0"/>
    <n v="60"/>
    <s v="RELEASED FOR SHIPMENT         "/>
    <n v="245.4"/>
    <x v="2"/>
    <s v="ACT"/>
    <x v="1"/>
  </r>
  <r>
    <s v="12/12/2015-18/12/2015"/>
    <x v="4"/>
    <x v="1"/>
    <x v="8"/>
    <x v="1"/>
    <s v="DF-EF16900     "/>
    <x v="81"/>
    <d v="2015-12-17T00:00:00"/>
    <n v="718"/>
    <n v="46.7"/>
    <n v="33530.6"/>
    <s v="SHENZHEN, CHINA                              "/>
    <s v="ANN,COCO (EM)       "/>
    <n v="154267"/>
    <m/>
    <n v="93377"/>
    <n v="167.65"/>
    <n v="0"/>
    <n v="40"/>
    <s v="RELEASED FOR SHIPMENT         "/>
    <n v="207.65"/>
    <x v="1"/>
    <s v="ACT"/>
    <x v="1"/>
  </r>
  <r>
    <s v="01/12/2015-04/12/2015"/>
    <x v="3"/>
    <x v="1"/>
    <x v="8"/>
    <x v="1"/>
    <s v="L6014W         "/>
    <x v="53"/>
    <d v="2015-12-01T00:00:00"/>
    <n v="170"/>
    <n v="95"/>
    <n v="16150"/>
    <s v="ZHONGSHAN CHINA                              "/>
    <s v="CONNIE, JOEY (EM)   "/>
    <n v="153711"/>
    <m/>
    <n v="93190"/>
    <n v="150"/>
    <n v="0"/>
    <n v="50"/>
    <s v="RELEASED FOR SHIPMENT         "/>
    <n v="200"/>
    <x v="1"/>
    <s v="ACT"/>
    <x v="1"/>
  </r>
  <r>
    <s v="01/12/2015-04/12/2015"/>
    <x v="3"/>
    <x v="2"/>
    <x v="8"/>
    <x v="1"/>
    <s v="BFZ600         "/>
    <x v="84"/>
    <d v="2015-12-01T00:00:00"/>
    <n v="215"/>
    <n v="0"/>
    <n v="0"/>
    <s v="HE FEI, CHINA                                "/>
    <s v="JERRY (CK)          "/>
    <n v="153707"/>
    <m/>
    <n v="93191"/>
    <n v="150"/>
    <n v="0"/>
    <n v="25"/>
    <s v="REPORT OF SURVEY              "/>
    <n v="175"/>
    <x v="1"/>
    <s v="ACT"/>
    <x v="1"/>
  </r>
  <r>
    <s v="01/12/2015-04/12/2015"/>
    <x v="3"/>
    <x v="1"/>
    <x v="8"/>
    <x v="1"/>
    <s v="B5050FF        "/>
    <x v="84"/>
    <d v="2015-12-02T00:00:00"/>
    <n v="50"/>
    <n v="232"/>
    <n v="11600"/>
    <s v="HEFEI, CHINA                                 "/>
    <s v="CORY, JERRY (CK)    "/>
    <n v="153732"/>
    <m/>
    <n v="93192"/>
    <n v="150"/>
    <n v="0"/>
    <n v="25"/>
    <s v="RELEASED FOR SHIPMENT         "/>
    <n v="175"/>
    <x v="1"/>
    <s v="ACT"/>
    <x v="1"/>
  </r>
  <r>
    <s v="01/12/2015-04/12/2015"/>
    <x v="3"/>
    <x v="1"/>
    <x v="8"/>
    <x v="1"/>
    <s v="BEL BTL177     "/>
    <x v="85"/>
    <d v="2015-12-03T00:00:00"/>
    <n v="65"/>
    <n v="216"/>
    <n v="14040"/>
    <s v="QINGDAO CHINA                                "/>
    <s v="ANDY (EM)           "/>
    <n v="153760"/>
    <m/>
    <n v="93193"/>
    <n v="75"/>
    <n v="22.5"/>
    <n v="270"/>
    <s v="RELEASED FOR SHIPMENT         "/>
    <n v="367.5"/>
    <x v="1"/>
    <s v="ACT"/>
    <x v="1"/>
  </r>
  <r>
    <s v="01/12/2015-04/12/2015"/>
    <x v="3"/>
    <x v="1"/>
    <x v="8"/>
    <x v="1"/>
    <s v="BEL BTF177     "/>
    <x v="85"/>
    <d v="2015-12-03T00:00:00"/>
    <n v="40"/>
    <n v="237"/>
    <n v="9480"/>
    <s v="QINGDAO CHINA                                "/>
    <s v="ANDY (EM)           "/>
    <n v="153762"/>
    <m/>
    <n v="93194"/>
    <n v="75"/>
    <n v="22.5"/>
    <n v="10"/>
    <s v="RELEASED FOR SHIPMENT         "/>
    <n v="107.5"/>
    <x v="1"/>
    <s v="ACT"/>
    <x v="1"/>
  </r>
  <r>
    <s v="05/12/2015-11/12/2015"/>
    <x v="3"/>
    <x v="1"/>
    <x v="8"/>
    <x v="1"/>
    <s v="444442852      "/>
    <x v="86"/>
    <d v="2015-12-05T00:00:00"/>
    <n v="60"/>
    <n v="94.31"/>
    <n v="5658.6"/>
    <s v="SHUNDE, CHINA                                "/>
    <s v="ANNIE (EM)          "/>
    <n v="153824"/>
    <m/>
    <n v="93272"/>
    <n v="75"/>
    <n v="0"/>
    <n v="15"/>
    <s v="RELEASED FOR SHIPMENT         "/>
    <n v="90"/>
    <x v="1"/>
    <s v="ACT"/>
    <x v="1"/>
  </r>
  <r>
    <s v="05/12/2015-11/12/2015"/>
    <x v="3"/>
    <x v="1"/>
    <x v="8"/>
    <x v="1"/>
    <s v="444442851      "/>
    <x v="86"/>
    <d v="2015-12-05T00:00:00"/>
    <n v="70"/>
    <n v="83.92"/>
    <n v="5874.4000000000005"/>
    <s v="SHUNDE, CHINA                                "/>
    <s v="RICA,HUNG (EM)      "/>
    <n v="153825"/>
    <m/>
    <n v="93273"/>
    <n v="75"/>
    <n v="0"/>
    <n v="15"/>
    <s v="RELEASED FOR SHIPMENT         "/>
    <n v="90"/>
    <x v="1"/>
    <s v="ACT"/>
    <x v="1"/>
  </r>
  <r>
    <s v="05/12/2015-11/12/2015"/>
    <x v="3"/>
    <x v="1"/>
    <x v="8"/>
    <x v="1"/>
    <s v="444442855      "/>
    <x v="86"/>
    <d v="2015-12-05T00:00:00"/>
    <n v="20"/>
    <n v="91.85"/>
    <n v="1837"/>
    <s v="SHUNDE, CHINA                                "/>
    <s v="RICA, HUNG (EM)     "/>
    <n v="153826"/>
    <m/>
    <n v="93274"/>
    <n v="75"/>
    <n v="0"/>
    <n v="15"/>
    <s v="RELEASED FOR SHIPMENT         "/>
    <n v="90"/>
    <x v="1"/>
    <s v="ACT"/>
    <x v="1"/>
  </r>
  <r>
    <s v="05/12/2015-11/12/2015"/>
    <x v="3"/>
    <x v="1"/>
    <x v="8"/>
    <x v="1"/>
    <s v="444442853      "/>
    <x v="86"/>
    <d v="2015-12-07T00:00:00"/>
    <n v="55"/>
    <n v="104.71"/>
    <n v="5759.0499999999993"/>
    <s v="SHUNDE, CHINA                                "/>
    <s v="RICA, ANNIE  (EM)   "/>
    <n v="153854"/>
    <m/>
    <n v="93275"/>
    <n v="75"/>
    <n v="0"/>
    <n v="17.5"/>
    <s v="RELEASED FOR SHIPMENT         "/>
    <n v="92.5"/>
    <x v="1"/>
    <s v="ACT"/>
    <x v="1"/>
  </r>
  <r>
    <s v="05/12/2015-11/12/2015"/>
    <x v="3"/>
    <x v="1"/>
    <x v="8"/>
    <x v="1"/>
    <s v="444442854      "/>
    <x v="86"/>
    <d v="2015-12-07T00:00:00"/>
    <n v="50"/>
    <n v="83.35"/>
    <n v="4167.5"/>
    <s v="SHUNDE, CHINA                                "/>
    <s v="HUNG,ANNIE (EM)     "/>
    <n v="153861"/>
    <m/>
    <n v="93276"/>
    <n v="75"/>
    <n v="0"/>
    <n v="17.5"/>
    <s v="RELEASED FOR SHIPMENT         "/>
    <n v="92.5"/>
    <x v="1"/>
    <s v="ACT"/>
    <x v="1"/>
  </r>
  <r>
    <s v="05/12/2015-11/12/2015"/>
    <x v="3"/>
    <x v="1"/>
    <x v="8"/>
    <x v="1"/>
    <s v="444442857      "/>
    <x v="86"/>
    <d v="2015-12-10T00:00:00"/>
    <n v="20"/>
    <n v="79.66"/>
    <n v="1593.1999999999998"/>
    <s v="SHUNDE, CHINA                                "/>
    <s v="ANNIE (EM)          "/>
    <n v="153969"/>
    <m/>
    <n v="93277"/>
    <n v="75"/>
    <n v="0"/>
    <n v="17.5"/>
    <s v="RELEASED FOR SHIPMENT         "/>
    <n v="92.5"/>
    <x v="1"/>
    <s v="ACT"/>
    <x v="1"/>
  </r>
  <r>
    <s v="05/12/2015-11/12/2015"/>
    <x v="3"/>
    <x v="1"/>
    <x v="8"/>
    <x v="1"/>
    <s v="444442860      "/>
    <x v="86"/>
    <d v="2015-12-10T00:00:00"/>
    <n v="150"/>
    <n v="80.42"/>
    <n v="12063"/>
    <s v="SHUNDE, CHINA                                "/>
    <s v="RICA (EM)           "/>
    <n v="153970"/>
    <m/>
    <n v="93278"/>
    <n v="75"/>
    <n v="0"/>
    <n v="17.5"/>
    <s v="RELEASED FOR SHIPMENT         "/>
    <n v="92.5"/>
    <x v="1"/>
    <s v="ACT"/>
    <x v="1"/>
  </r>
  <r>
    <s v="05/12/2015-11/12/2015"/>
    <x v="3"/>
    <x v="1"/>
    <x v="8"/>
    <x v="1"/>
    <s v="UWM60          "/>
    <x v="79"/>
    <d v="2015-12-09T00:00:00"/>
    <n v="239"/>
    <n v="63.21"/>
    <n v="15107.19"/>
    <s v="SHUNDE, CHINA                                "/>
    <s v="LIZ, PAUL (EM)      "/>
    <n v="153921"/>
    <m/>
    <n v="93279"/>
    <n v="150"/>
    <n v="0"/>
    <n v="35"/>
    <s v="RELEASED FOR SHIPMENT         "/>
    <n v="185"/>
    <x v="1"/>
    <s v="ACT"/>
    <x v="1"/>
  </r>
  <r>
    <s v="05/12/2015-11/12/2015"/>
    <x v="3"/>
    <x v="2"/>
    <x v="8"/>
    <x v="1"/>
    <s v="TF50152W       "/>
    <x v="17"/>
    <d v="2015-12-05T00:00:00"/>
    <n v="111"/>
    <n v="0"/>
    <n v="0"/>
    <s v="HEFEI, CHINA                                 "/>
    <s v="CORY (EM)           "/>
    <n v="153837"/>
    <m/>
    <n v="93280"/>
    <n v="150"/>
    <n v="0"/>
    <n v="25"/>
    <s v="REPORT OF SURVEY              "/>
    <n v="175"/>
    <x v="1"/>
    <s v="ACT"/>
    <x v="1"/>
  </r>
  <r>
    <s v="05/12/2015-11/12/2015"/>
    <x v="3"/>
    <x v="1"/>
    <x v="8"/>
    <x v="1"/>
    <s v="TF5517S        "/>
    <x v="17"/>
    <d v="2015-12-08T00:00:00"/>
    <n v="76"/>
    <n v="189.4"/>
    <n v="14394.4"/>
    <s v="HEFEI, CHINA                                 "/>
    <s v="JERRY (EM)          "/>
    <n v="153895"/>
    <m/>
    <n v="93281"/>
    <n v="150"/>
    <n v="0"/>
    <n v="25"/>
    <s v="RELEASED FOR SHIPMENT         "/>
    <n v="175"/>
    <x v="1"/>
    <s v="ACT"/>
    <x v="1"/>
  </r>
  <r>
    <s v="05/12/2015-11/12/2015"/>
    <x v="3"/>
    <x v="2"/>
    <x v="8"/>
    <x v="1"/>
    <s v="R5511W         "/>
    <x v="17"/>
    <d v="2015-12-08T00:00:00"/>
    <n v="236"/>
    <n v="0"/>
    <n v="0"/>
    <s v="HEFEI, CHINA                                 "/>
    <s v="CORY (EM)           "/>
    <n v="153896"/>
    <m/>
    <n v="93282"/>
    <n v="150"/>
    <n v="0"/>
    <n v="25"/>
    <s v="REPORT OF SURVEY              "/>
    <n v="175"/>
    <x v="1"/>
    <s v="ACT"/>
    <x v="1"/>
  </r>
  <r>
    <s v="05/12/2015-11/12/2015"/>
    <x v="3"/>
    <x v="2"/>
    <x v="8"/>
    <x v="1"/>
    <s v="U5010W         "/>
    <x v="17"/>
    <d v="2015-12-09T00:00:00"/>
    <n v="264"/>
    <n v="0"/>
    <n v="0"/>
    <s v="HE FEI, CHINA                                "/>
    <s v="JERRY (CK)          "/>
    <n v="153937"/>
    <m/>
    <n v="93283"/>
    <n v="150"/>
    <n v="0"/>
    <n v="25"/>
    <s v="REPORT OF SURVEY              "/>
    <n v="175"/>
    <x v="1"/>
    <s v="ACT"/>
    <x v="1"/>
  </r>
  <r>
    <s v="05/12/2015-11/12/2015"/>
    <x v="3"/>
    <x v="2"/>
    <x v="8"/>
    <x v="1"/>
    <s v="L5511W         "/>
    <x v="17"/>
    <d v="2015-12-10T00:00:00"/>
    <n v="236"/>
    <n v="0"/>
    <n v="0"/>
    <s v="HE FEI, CHINA                                "/>
    <s v="CORY (CK)           "/>
    <n v="153973"/>
    <m/>
    <n v="93284"/>
    <n v="150"/>
    <n v="0"/>
    <n v="25"/>
    <s v="REPORT OF SURVEY              "/>
    <n v="175"/>
    <x v="1"/>
    <s v="ACT"/>
    <x v="1"/>
  </r>
  <r>
    <s v="05/12/2015-11/12/2015"/>
    <x v="3"/>
    <x v="2"/>
    <x v="8"/>
    <x v="1"/>
    <s v="L50263W        "/>
    <x v="20"/>
    <d v="2015-12-04T00:00:00"/>
    <n v="264"/>
    <n v="0"/>
    <n v="0"/>
    <s v="CIXI, CHINA                                  "/>
    <s v="SIMON (EM)          "/>
    <n v="153829"/>
    <m/>
    <n v="93286"/>
    <n v="150"/>
    <n v="0"/>
    <n v="35"/>
    <s v="REPORT OF SURVEY              "/>
    <n v="185"/>
    <x v="1"/>
    <s v="ACT"/>
    <x v="1"/>
  </r>
  <r>
    <s v="12/12/2015-18/12/2015"/>
    <x v="3"/>
    <x v="1"/>
    <x v="8"/>
    <x v="1"/>
    <s v="444442856      "/>
    <x v="86"/>
    <d v="2015-12-11T00:00:00"/>
    <n v="50"/>
    <n v="102.25"/>
    <n v="5112.5"/>
    <s v="SHUN DE, CHINA                               "/>
    <s v="HUNG, KIKI (CK)     "/>
    <n v="154033"/>
    <m/>
    <n v="93379"/>
    <n v="75"/>
    <n v="0"/>
    <n v="15"/>
    <s v="RELEASED FOR SHIPMENT         "/>
    <n v="90"/>
    <x v="1"/>
    <s v="ACT"/>
    <x v="1"/>
  </r>
  <r>
    <s v="12/12/2015-18/12/2015"/>
    <x v="3"/>
    <x v="1"/>
    <x v="8"/>
    <x v="1"/>
    <s v="444442862      "/>
    <x v="86"/>
    <d v="2015-12-11T00:00:00"/>
    <n v="94"/>
    <n v="99.32"/>
    <n v="9336.08"/>
    <s v="SHUNDE, CHINA                                "/>
    <s v="HUNG, KIKI (CK)     "/>
    <n v="154034"/>
    <m/>
    <n v="93380"/>
    <n v="75"/>
    <n v="0"/>
    <n v="15"/>
    <s v="RELEASED FOR SHIPMENT         "/>
    <n v="90"/>
    <x v="1"/>
    <s v="ACT"/>
    <x v="1"/>
  </r>
  <r>
    <s v="12/12/2015-18/12/2015"/>
    <x v="3"/>
    <x v="1"/>
    <x v="8"/>
    <x v="1"/>
    <s v="444442861      "/>
    <x v="86"/>
    <d v="2015-12-11T00:00:00"/>
    <n v="136"/>
    <n v="89.87"/>
    <n v="12222.32"/>
    <s v="SHUNDE, CHINA                                "/>
    <s v="HUNG, KIKI (CK)     "/>
    <n v="154035"/>
    <m/>
    <n v="93381"/>
    <n v="75"/>
    <n v="0"/>
    <n v="15"/>
    <s v="RELEASED FOR SHIPMENT         "/>
    <n v="90"/>
    <x v="1"/>
    <s v="ACT"/>
    <x v="1"/>
  </r>
  <r>
    <s v="12/12/2015-18/12/2015"/>
    <x v="3"/>
    <x v="1"/>
    <x v="8"/>
    <x v="1"/>
    <s v="444442831      "/>
    <x v="86"/>
    <d v="2015-12-12T00:00:00"/>
    <n v="20"/>
    <n v="69.930000000000007"/>
    <n v="1398.6000000000001"/>
    <s v="SHUNDE, CHINA                                "/>
    <s v="RICA, HUNG (EM)     "/>
    <n v="154043"/>
    <m/>
    <n v="93382"/>
    <n v="75"/>
    <n v="0"/>
    <n v="15"/>
    <s v="RELEASED FOR SHIPMENT         "/>
    <n v="90"/>
    <x v="1"/>
    <s v="ACT"/>
    <x v="1"/>
  </r>
  <r>
    <s v="12/12/2015-18/12/2015"/>
    <x v="3"/>
    <x v="1"/>
    <x v="8"/>
    <x v="1"/>
    <s v="444442830      "/>
    <x v="86"/>
    <d v="2015-12-12T00:00:00"/>
    <n v="40"/>
    <n v="63.7"/>
    <n v="2548"/>
    <s v="SHUNDE, CHINA                                "/>
    <s v="RICA, HUNG (EM)     "/>
    <n v="154044"/>
    <m/>
    <n v="93383"/>
    <n v="75"/>
    <n v="0"/>
    <n v="15"/>
    <s v="RELEASED FOR SHIPMENT         "/>
    <n v="90"/>
    <x v="1"/>
    <s v="ACT"/>
    <x v="1"/>
  </r>
  <r>
    <s v="12/12/2015-18/12/2015"/>
    <x v="3"/>
    <x v="1"/>
    <x v="8"/>
    <x v="1"/>
    <s v="444442836      "/>
    <x v="86"/>
    <d v="2015-12-12T00:00:00"/>
    <n v="98"/>
    <n v="68.040000000000006"/>
    <n v="6667.920000000001"/>
    <s v="SHUNDE, CHINA                                "/>
    <s v="RICA,HUNG (EM)      "/>
    <n v="154045"/>
    <m/>
    <n v="93384"/>
    <n v="75"/>
    <n v="0"/>
    <n v="15"/>
    <s v="RELEASED FOR SHIPMENT         "/>
    <n v="90"/>
    <x v="1"/>
    <s v="ACT"/>
    <x v="1"/>
  </r>
  <r>
    <s v="12/12/2015-18/12/2015"/>
    <x v="3"/>
    <x v="2"/>
    <x v="8"/>
    <x v="1"/>
    <s v="444442852      "/>
    <x v="86"/>
    <d v="2015-12-12T00:00:00"/>
    <n v="262"/>
    <n v="0"/>
    <n v="0"/>
    <s v="SHUNDE, CHINA                                "/>
    <s v="SASA, DEMI (EM)     "/>
    <n v="154047"/>
    <m/>
    <n v="93385"/>
    <n v="150"/>
    <n v="0"/>
    <n v="35"/>
    <s v="REPORT OF SURVEY              "/>
    <n v="185"/>
    <x v="1"/>
    <s v="ACT"/>
    <x v="1"/>
  </r>
  <r>
    <s v="12/12/2015-18/12/2015"/>
    <x v="3"/>
    <x v="1"/>
    <x v="8"/>
    <x v="1"/>
    <s v="444442837      "/>
    <x v="86"/>
    <d v="2015-12-14T00:00:00"/>
    <n v="55"/>
    <n v="74.66"/>
    <n v="4106.3"/>
    <s v="SHUNDE, CHINA                                "/>
    <s v="RICA,HUNG (EM)      "/>
    <n v="154109"/>
    <m/>
    <n v="93386"/>
    <n v="75"/>
    <n v="0"/>
    <n v="17.5"/>
    <s v="RELEASED FOR SHIPMENT         "/>
    <n v="92.5"/>
    <x v="1"/>
    <s v="ACT"/>
    <x v="1"/>
  </r>
  <r>
    <s v="12/12/2015-18/12/2015"/>
    <x v="3"/>
    <x v="1"/>
    <x v="8"/>
    <x v="1"/>
    <s v="444442840      "/>
    <x v="86"/>
    <d v="2015-12-14T00:00:00"/>
    <n v="73"/>
    <n v="74.599999999999994"/>
    <n v="5445.7999999999993"/>
    <s v="SHUNDE, CHINA                                "/>
    <s v="RICA,HUNG (EM)      "/>
    <n v="154110"/>
    <m/>
    <n v="93387"/>
    <n v="75"/>
    <n v="0"/>
    <n v="17.5"/>
    <s v="RELEASED FOR SHIPMENT         "/>
    <n v="92.5"/>
    <x v="1"/>
    <s v="ACT"/>
    <x v="1"/>
  </r>
  <r>
    <s v="12/12/2015-18/12/2015"/>
    <x v="3"/>
    <x v="2"/>
    <x v="8"/>
    <x v="1"/>
    <s v="444442851      "/>
    <x v="86"/>
    <d v="2015-12-15T00:00:00"/>
    <n v="276"/>
    <n v="0"/>
    <n v="0"/>
    <s v="SHUNDE CHINA                                 "/>
    <s v="PAUL (EM)           "/>
    <n v="154180"/>
    <m/>
    <n v="93388"/>
    <n v="150"/>
    <n v="0"/>
    <n v="35"/>
    <s v="REPORT OF SURVEY              "/>
    <n v="185"/>
    <x v="1"/>
    <s v="ACT"/>
    <x v="1"/>
  </r>
  <r>
    <s v="12/12/2015-18/12/2015"/>
    <x v="3"/>
    <x v="2"/>
    <x v="8"/>
    <x v="1"/>
    <s v="444442837      "/>
    <x v="86"/>
    <d v="2015-12-16T00:00:00"/>
    <n v="276"/>
    <n v="0"/>
    <n v="0"/>
    <s v="SHUNDE, CHINA                                "/>
    <s v="KIKI, JASON (EM)    "/>
    <n v="154229"/>
    <m/>
    <n v="93389"/>
    <n v="150"/>
    <n v="0"/>
    <n v="35"/>
    <s v="REPORT OF SURVEY              "/>
    <n v="185"/>
    <x v="1"/>
    <s v="ACT"/>
    <x v="1"/>
  </r>
  <r>
    <s v="12/12/2015-18/12/2015"/>
    <x v="3"/>
    <x v="2"/>
    <x v="8"/>
    <x v="1"/>
    <s v="TF55185W       "/>
    <x v="17"/>
    <d v="2015-12-12T00:00:00"/>
    <n v="303"/>
    <n v="0"/>
    <n v="0"/>
    <s v="NANSHA, CHINA                                "/>
    <s v="JASON,COCO (EM)     "/>
    <n v="154046"/>
    <m/>
    <n v="93390"/>
    <n v="150"/>
    <n v="0"/>
    <n v="60"/>
    <s v="REPORT OF SURVEY              "/>
    <n v="210"/>
    <x v="1"/>
    <s v="ACT"/>
    <x v="1"/>
  </r>
  <r>
    <s v="12/12/2015-18/12/2015"/>
    <x v="3"/>
    <x v="2"/>
    <x v="8"/>
    <x v="1"/>
    <s v="T50122W        "/>
    <x v="17"/>
    <d v="2015-12-15T00:00:00"/>
    <n v="176"/>
    <n v="0"/>
    <n v="0"/>
    <s v="NAN SHA, CHINA                               "/>
    <s v="JASON, COCO (CK)    "/>
    <n v="154162"/>
    <m/>
    <n v="93391"/>
    <n v="150"/>
    <n v="0"/>
    <n v="60"/>
    <s v="REPORT OF SURVEY              "/>
    <n v="210"/>
    <x v="1"/>
    <s v="ACT"/>
    <x v="1"/>
  </r>
  <r>
    <s v="12/12/2015-18/12/2015"/>
    <x v="3"/>
    <x v="1"/>
    <x v="8"/>
    <x v="1"/>
    <s v="TF55142W       "/>
    <x v="17"/>
    <d v="2015-12-14T00:00:00"/>
    <n v="108"/>
    <n v="162.1"/>
    <n v="17506.8"/>
    <s v="HEFEI, CHINA                                 "/>
    <s v="CORY, JERRY (CK)    "/>
    <n v="154116"/>
    <m/>
    <n v="93392"/>
    <n v="87.5"/>
    <n v="0"/>
    <n v="25"/>
    <s v="RELEASED FOR SHIPMENT         "/>
    <n v="112.5"/>
    <x v="1"/>
    <s v="ACT"/>
    <x v="1"/>
  </r>
  <r>
    <s v="12/12/2015-18/12/2015"/>
    <x v="3"/>
    <x v="1"/>
    <x v="8"/>
    <x v="1"/>
    <s v="TF50152W       "/>
    <x v="17"/>
    <d v="2015-12-14T00:00:00"/>
    <n v="111"/>
    <n v="170.8"/>
    <n v="18958.800000000003"/>
    <s v="HE FEI, CHINA                                "/>
    <s v="JERRY, CORY (CK)    "/>
    <n v="154117"/>
    <m/>
    <n v="93393"/>
    <n v="94.8"/>
    <n v="0"/>
    <n v="25"/>
    <s v="RELEASED FOR SHIPMENT         "/>
    <n v="119.8"/>
    <x v="1"/>
    <s v="ACT"/>
    <x v="1"/>
  </r>
  <r>
    <s v="12/12/2015-18/12/2015"/>
    <x v="3"/>
    <x v="2"/>
    <x v="8"/>
    <x v="1"/>
    <s v="L5010W         "/>
    <x v="17"/>
    <d v="2015-12-15T00:00:00"/>
    <n v="264"/>
    <n v="0"/>
    <n v="0"/>
    <s v="HE FEI, CHINA                                "/>
    <s v="JERRY (CK)          "/>
    <n v="154163"/>
    <m/>
    <n v="93394"/>
    <n v="150"/>
    <n v="0"/>
    <n v="25"/>
    <s v="REPORT OF SURVEY              "/>
    <n v="175"/>
    <x v="1"/>
    <s v="ACT"/>
    <x v="1"/>
  </r>
  <r>
    <s v="12/12/2015-18/12/2015"/>
    <x v="3"/>
    <x v="1"/>
    <x v="8"/>
    <x v="1"/>
    <s v="TF55142W       "/>
    <x v="17"/>
    <d v="2015-12-16T00:00:00"/>
    <n v="108"/>
    <n v="162.1"/>
    <n v="17506.8"/>
    <s v="HEFEI, CHINA                                 "/>
    <s v="JERRY (CK)          "/>
    <n v="154208"/>
    <m/>
    <n v="93395"/>
    <n v="150"/>
    <n v="0"/>
    <n v="25"/>
    <s v="RELEASED FOR SHIPMENT         "/>
    <n v="175"/>
    <x v="1"/>
    <s v="ACT"/>
    <x v="1"/>
  </r>
  <r>
    <s v="12/12/2015-18/12/2015"/>
    <x v="3"/>
    <x v="2"/>
    <x v="8"/>
    <x v="1"/>
    <s v="TF50152W       "/>
    <x v="17"/>
    <d v="2015-12-17T00:00:00"/>
    <n v="111"/>
    <n v="0"/>
    <n v="0"/>
    <s v="HE FEI, CHINA                                "/>
    <s v="JERRY (CK)          "/>
    <n v="154259"/>
    <m/>
    <n v="93396"/>
    <n v="150"/>
    <n v="0"/>
    <n v="25"/>
    <s v="REPORT OF SURVEY              "/>
    <n v="175"/>
    <x v="1"/>
    <s v="ACT"/>
    <x v="1"/>
  </r>
  <r>
    <s v="12/12/2015-18/12/2015"/>
    <x v="3"/>
    <x v="2"/>
    <x v="8"/>
    <x v="1"/>
    <s v="R50263W        "/>
    <x v="20"/>
    <d v="2015-12-14T00:00:00"/>
    <n v="274"/>
    <n v="0"/>
    <n v="0"/>
    <s v="CIXI, CHINA                                  "/>
    <s v="SIMON (CK)          "/>
    <n v="154113"/>
    <m/>
    <n v="93397"/>
    <n v="150"/>
    <n v="0"/>
    <n v="35"/>
    <s v="REPORT OF SURVEY              "/>
    <n v="185"/>
    <x v="1"/>
    <s v="ACT"/>
    <x v="1"/>
  </r>
  <r>
    <s v="12/12/2015-18/12/2015"/>
    <x v="3"/>
    <x v="1"/>
    <x v="8"/>
    <x v="1"/>
    <s v="L50263W        "/>
    <x v="20"/>
    <d v="2015-12-15T00:00:00"/>
    <n v="548"/>
    <n v="71"/>
    <n v="38908"/>
    <s v="CIXI, CHINA                                  "/>
    <s v="SIMON (CK)          "/>
    <n v="154154"/>
    <m/>
    <n v="93398"/>
    <n v="194.5"/>
    <n v="0"/>
    <n v="35"/>
    <s v="RELEASED FOR SHIPMENT         "/>
    <n v="229.5"/>
    <x v="1"/>
    <s v="ACT"/>
    <x v="1"/>
  </r>
  <r>
    <s v="12/12/2015-18/12/2015"/>
    <x v="3"/>
    <x v="1"/>
    <x v="8"/>
    <x v="1"/>
    <s v="L6014W         "/>
    <x v="53"/>
    <d v="2015-12-15T00:00:00"/>
    <n v="170"/>
    <n v="95"/>
    <n v="16150"/>
    <s v="ZHONGSHAN, CHINA                             "/>
    <s v="CONNIE,JOEY (EM)    "/>
    <n v="154178"/>
    <m/>
    <n v="93399"/>
    <n v="150"/>
    <n v="0"/>
    <n v="50"/>
    <s v="RELEASED FOR SHIPMENT         "/>
    <n v="200"/>
    <x v="1"/>
    <s v="ACT"/>
    <x v="1"/>
  </r>
  <r>
    <s v="12/12/2015-18/12/2015"/>
    <x v="3"/>
    <x v="1"/>
    <x v="8"/>
    <x v="1"/>
    <s v="CF200LW        "/>
    <x v="87"/>
    <d v="2015-12-14T00:00:00"/>
    <n v="135"/>
    <n v="117"/>
    <n v="15795"/>
    <s v="QINGDAO, CHINA                               "/>
    <s v="ANDY (CK)           "/>
    <n v="154114"/>
    <m/>
    <n v="93400"/>
    <n v="79"/>
    <n v="22.5"/>
    <n v="10"/>
    <s v="RELEASED FOR SHIPMENT         "/>
    <n v="111.5"/>
    <x v="1"/>
    <s v="ACT"/>
    <x v="1"/>
  </r>
  <r>
    <s v="12/12/2015-18/12/2015"/>
    <x v="3"/>
    <x v="1"/>
    <x v="8"/>
    <x v="1"/>
    <s v="CF100LW        "/>
    <x v="87"/>
    <d v="2015-12-14T00:00:00"/>
    <n v="212"/>
    <n v="89"/>
    <n v="18868"/>
    <s v="QING DAO, CHINA                              "/>
    <s v="ANDY (CK)           "/>
    <n v="154115"/>
    <m/>
    <n v="93401"/>
    <n v="94.3"/>
    <n v="22.5"/>
    <n v="10"/>
    <s v="RELEASED FOR SHIPMENT         "/>
    <n v="126.8"/>
    <x v="1"/>
    <s v="ACT"/>
    <x v="1"/>
  </r>
  <r>
    <s v="12/12/2015-18/12/2015"/>
    <x v="3"/>
    <x v="1"/>
    <x v="8"/>
    <x v="1"/>
    <s v="CF100LW        "/>
    <x v="87"/>
    <d v="2015-12-15T00:00:00"/>
    <n v="212"/>
    <n v="89"/>
    <n v="18868"/>
    <s v="QING DAO, CHINA                              "/>
    <s v="ANDY (CK)           "/>
    <n v="154155"/>
    <m/>
    <n v="93402"/>
    <n v="94.3"/>
    <n v="45"/>
    <n v="20"/>
    <s v="RELEASED FOR SHIPMENT         "/>
    <n v="159.30000000000001"/>
    <x v="1"/>
    <s v="ACT"/>
    <x v="1"/>
  </r>
  <r>
    <s v="12/12/2015-18/12/2015"/>
    <x v="3"/>
    <x v="2"/>
    <x v="8"/>
    <x v="1"/>
    <s v="CF200LW        "/>
    <x v="87"/>
    <d v="2015-12-16T00:00:00"/>
    <n v="135"/>
    <n v="0"/>
    <n v="0"/>
    <s v="QING DAO, CHINA                              "/>
    <s v="ANDY (CK)           "/>
    <n v="154214"/>
    <m/>
    <n v="93403"/>
    <n v="150"/>
    <n v="45"/>
    <n v="20"/>
    <s v="REPORT OF SURVEY              "/>
    <n v="215"/>
    <x v="1"/>
    <s v="ACT"/>
    <x v="1"/>
  </r>
  <r>
    <s v="12/12/2015-18/12/2015"/>
    <x v="3"/>
    <x v="1"/>
    <x v="8"/>
    <x v="1"/>
    <s v="CF150LW        "/>
    <x v="87"/>
    <d v="2015-12-17T00:00:00"/>
    <n v="168"/>
    <n v="105"/>
    <n v="17640"/>
    <s v="QINGDAO, CHINA                               "/>
    <s v="ANDY (EM)           "/>
    <n v="154268"/>
    <m/>
    <n v="93404"/>
    <n v="88.2"/>
    <n v="22.5"/>
    <n v="10"/>
    <s v="RELEASED FOR SHIPMENT         "/>
    <n v="120.7"/>
    <x v="1"/>
    <s v="ACT"/>
    <x v="1"/>
  </r>
  <r>
    <s v="12/12/2015-18/12/2015"/>
    <x v="3"/>
    <x v="1"/>
    <x v="8"/>
    <x v="1"/>
    <s v="CF250LW        "/>
    <x v="87"/>
    <d v="2015-12-17T00:00:00"/>
    <n v="103"/>
    <n v="135"/>
    <n v="13905"/>
    <s v="QINGDAO, CHINA                               "/>
    <s v="ANDY (EM)           "/>
    <n v="154269"/>
    <m/>
    <n v="93405"/>
    <n v="75"/>
    <n v="22.5"/>
    <n v="10"/>
    <s v="RELEASED FOR SHIPMENT         "/>
    <n v="107.5"/>
    <x v="1"/>
    <s v="ACT"/>
    <x v="1"/>
  </r>
  <r>
    <s v="19/12/2015-25/12/2015"/>
    <x v="3"/>
    <x v="1"/>
    <x v="8"/>
    <x v="1"/>
    <s v="444442864      "/>
    <x v="86"/>
    <d v="2015-12-21T00:00:00"/>
    <n v="63"/>
    <n v="98.13"/>
    <n v="6182.19"/>
    <s v="SHUNDE CHINA                                 "/>
    <s v="RICA, HUNG (EM)     "/>
    <n v="154404"/>
    <m/>
    <n v="93548"/>
    <n v="75"/>
    <n v="0"/>
    <n v="15"/>
    <s v="RELEASED FOR SHIPMENT         "/>
    <n v="90"/>
    <x v="1"/>
    <s v="ACT"/>
    <x v="1"/>
  </r>
  <r>
    <s v="19/12/2015-25/12/2015"/>
    <x v="3"/>
    <x v="1"/>
    <x v="8"/>
    <x v="1"/>
    <s v="444442851      "/>
    <x v="86"/>
    <d v="2015-12-21T00:00:00"/>
    <n v="30"/>
    <n v="83.92"/>
    <n v="2517.6"/>
    <s v="SHUNDE, CHINA                                "/>
    <s v="RICA, HUNG (EM)     "/>
    <n v="154405"/>
    <m/>
    <n v="93549"/>
    <n v="75"/>
    <n v="0"/>
    <n v="15"/>
    <s v="RELEASED FOR SHIPMENT         "/>
    <n v="90"/>
    <x v="1"/>
    <s v="ACT"/>
    <x v="1"/>
  </r>
  <r>
    <s v="19/12/2015-25/12/2015"/>
    <x v="3"/>
    <x v="1"/>
    <x v="8"/>
    <x v="1"/>
    <s v="444442852      "/>
    <x v="86"/>
    <d v="2015-12-21T00:00:00"/>
    <n v="30"/>
    <n v="94.31"/>
    <n v="2829.3"/>
    <s v="SHUNDE, CHINA                                "/>
    <s v="RICA, HUNG (EM)     "/>
    <n v="154406"/>
    <m/>
    <n v="93550"/>
    <n v="75"/>
    <n v="0"/>
    <n v="15"/>
    <s v="RELEASED FOR SHIPMENT         "/>
    <n v="90"/>
    <x v="1"/>
    <s v="ACT"/>
    <x v="1"/>
  </r>
  <r>
    <s v="19/12/2015-25/12/2015"/>
    <x v="3"/>
    <x v="1"/>
    <x v="8"/>
    <x v="1"/>
    <s v="444442853      "/>
    <x v="86"/>
    <d v="2015-12-22T00:00:00"/>
    <n v="28"/>
    <n v="104.71"/>
    <n v="2931.8799999999997"/>
    <s v="SHUNDE, CHINA                                "/>
    <s v="RICA, DEMI (EM)     "/>
    <n v="154458"/>
    <m/>
    <n v="93551"/>
    <n v="75"/>
    <n v="0"/>
    <n v="15"/>
    <s v="RELEASED FOR SHIPMENT         "/>
    <n v="90"/>
    <x v="1"/>
    <s v="ACT"/>
    <x v="1"/>
  </r>
  <r>
    <s v="19/12/2015-25/12/2015"/>
    <x v="3"/>
    <x v="1"/>
    <x v="8"/>
    <x v="1"/>
    <s v="444442854      "/>
    <x v="86"/>
    <d v="2015-12-22T00:00:00"/>
    <n v="30"/>
    <n v="83.35"/>
    <n v="2500.5"/>
    <s v="SHUNDE, CHINA                                "/>
    <s v="RICA, DEMI (EM)     "/>
    <n v="154460"/>
    <m/>
    <n v="93552"/>
    <n v="75"/>
    <n v="0"/>
    <n v="15"/>
    <s v="RELEASED FOR SHIPMENT         "/>
    <n v="90"/>
    <x v="1"/>
    <s v="ACT"/>
    <x v="1"/>
  </r>
  <r>
    <s v="19/12/2015-25/12/2015"/>
    <x v="3"/>
    <x v="1"/>
    <x v="8"/>
    <x v="1"/>
    <s v="444442855      "/>
    <x v="86"/>
    <d v="2015-12-22T00:00:00"/>
    <n v="20"/>
    <n v="91.85"/>
    <n v="1837"/>
    <s v="SHUNDE, CHINA                                "/>
    <s v="RICA,DEMI (EM)      "/>
    <n v="154461"/>
    <m/>
    <n v="93553"/>
    <n v="75"/>
    <n v="0"/>
    <n v="15"/>
    <s v="RELEASED FOR SHIPMENT         "/>
    <n v="90"/>
    <x v="1"/>
    <s v="ACT"/>
    <x v="1"/>
  </r>
  <r>
    <s v="19/12/2015-25/12/2015"/>
    <x v="3"/>
    <x v="1"/>
    <x v="8"/>
    <x v="1"/>
    <s v="S600DW         "/>
    <x v="88"/>
    <d v="2015-12-18T00:00:00"/>
    <n v="82"/>
    <n v="148"/>
    <n v="12136"/>
    <s v="SHUNDE, CHINA                                "/>
    <s v="CELIA,LIZ (EM)      "/>
    <n v="154311"/>
    <m/>
    <n v="93554"/>
    <n v="75"/>
    <n v="0"/>
    <n v="17.5"/>
    <s v="RELEASED FOR SHIPMENT         "/>
    <n v="92.5"/>
    <x v="1"/>
    <s v="ACT"/>
    <x v="1"/>
  </r>
  <r>
    <s v="19/12/2015-25/12/2015"/>
    <x v="3"/>
    <x v="1"/>
    <x v="8"/>
    <x v="1"/>
    <s v="S450DW         "/>
    <x v="88"/>
    <d v="2015-12-18T00:00:00"/>
    <n v="129"/>
    <n v="142"/>
    <n v="18318"/>
    <s v="SHUNDE, CHINA                                "/>
    <s v="APPLE, ZITA (EM)    "/>
    <n v="154312"/>
    <m/>
    <n v="93555"/>
    <n v="75"/>
    <n v="0"/>
    <n v="17.5"/>
    <s v="RELEASED FOR SHIPMENT         "/>
    <n v="92.5"/>
    <x v="1"/>
    <s v="ACT"/>
    <x v="1"/>
  </r>
  <r>
    <s v="19/12/2015-25/12/2015"/>
    <x v="3"/>
    <x v="1"/>
    <x v="8"/>
    <x v="1"/>
    <s v="IDW 604MK2     "/>
    <x v="88"/>
    <d v="2015-12-19T00:00:00"/>
    <n v="170"/>
    <n v="148"/>
    <n v="25160"/>
    <s v="SHUNDE CHINA                                 "/>
    <s v="APPLE (EM)          "/>
    <n v="154328"/>
    <m/>
    <n v="93556"/>
    <n v="125.8"/>
    <n v="0"/>
    <n v="15"/>
    <s v="RELEASED FOR SHIPMENT         "/>
    <n v="140.80000000000001"/>
    <x v="1"/>
    <s v="ACT"/>
    <x v="1"/>
  </r>
  <r>
    <s v="19/12/2015-25/12/2015"/>
    <x v="3"/>
    <x v="1"/>
    <x v="8"/>
    <x v="1"/>
    <s v="DW45MK2        "/>
    <x v="88"/>
    <d v="2015-12-19T00:00:00"/>
    <n v="116"/>
    <n v="142"/>
    <n v="16472"/>
    <s v="SHUNDE CHINA                                 "/>
    <s v="TRACY (EM)          "/>
    <n v="154330"/>
    <m/>
    <n v="93557"/>
    <n v="82.4"/>
    <n v="0"/>
    <n v="15"/>
    <s v="RELEASED FOR SHIPMENT         "/>
    <n v="97.4"/>
    <x v="1"/>
    <s v="ACT"/>
    <x v="1"/>
  </r>
  <r>
    <s v="19/12/2015-25/12/2015"/>
    <x v="3"/>
    <x v="1"/>
    <x v="8"/>
    <x v="1"/>
    <s v="DW60MK2        "/>
    <x v="88"/>
    <d v="2015-12-19T00:00:00"/>
    <n v="85"/>
    <n v="148"/>
    <n v="12580"/>
    <s v="SHUNDE CHINA                                 "/>
    <s v="TINA (EM)           "/>
    <n v="154331"/>
    <m/>
    <n v="93558"/>
    <n v="75"/>
    <n v="0"/>
    <n v="15"/>
    <s v="RELEASED FOR SHIPMENT         "/>
    <n v="90"/>
    <x v="1"/>
    <s v="ACT"/>
    <x v="1"/>
  </r>
  <r>
    <s v="19/12/2015-25/12/2015"/>
    <x v="3"/>
    <x v="1"/>
    <x v="8"/>
    <x v="1"/>
    <s v="BIMW60         "/>
    <x v="79"/>
    <d v="2015-12-19T00:00:00"/>
    <n v="140"/>
    <n v="98"/>
    <n v="13720"/>
    <s v="SHUNDE CHINA                                 "/>
    <s v="ANN,FIONA (EM)      "/>
    <n v="154324"/>
    <m/>
    <n v="93559"/>
    <n v="150"/>
    <n v="0"/>
    <n v="35"/>
    <s v="RELEASED FOR SHIPMENT         "/>
    <n v="185"/>
    <x v="1"/>
    <s v="ACT"/>
    <x v="1"/>
  </r>
  <r>
    <s v="19/12/2015-25/12/2015"/>
    <x v="3"/>
    <x v="2"/>
    <x v="8"/>
    <x v="1"/>
    <s v="U5511W         "/>
    <x v="17"/>
    <d v="2015-12-18T00:00:00"/>
    <n v="236"/>
    <n v="0"/>
    <n v="0"/>
    <s v="HEFEI CHINA                                  "/>
    <s v="CORY (EM)           "/>
    <n v="154325"/>
    <m/>
    <n v="93560"/>
    <n v="150"/>
    <n v="0"/>
    <n v="25"/>
    <s v="REPORT OF SURVEY              "/>
    <n v="175"/>
    <x v="1"/>
    <s v="ACT"/>
    <x v="1"/>
  </r>
  <r>
    <s v="19/12/2015-25/12/2015"/>
    <x v="3"/>
    <x v="2"/>
    <x v="8"/>
    <x v="1"/>
    <s v="TF5517S        "/>
    <x v="17"/>
    <d v="2015-12-19T00:00:00"/>
    <n v="76"/>
    <n v="0"/>
    <n v="0"/>
    <s v="HEFEI CHINA                                  "/>
    <s v="CORY (EM)           "/>
    <n v="154347"/>
    <m/>
    <n v="93561"/>
    <n v="150"/>
    <n v="0"/>
    <n v="25"/>
    <s v="REPORT OF SURVEY              "/>
    <n v="175"/>
    <x v="1"/>
    <s v="ACT"/>
    <x v="1"/>
  </r>
  <r>
    <s v="19/12/2015-25/12/2015"/>
    <x v="3"/>
    <x v="1"/>
    <x v="8"/>
    <x v="1"/>
    <s v="TF55142W       "/>
    <x v="17"/>
    <d v="2015-12-21T00:00:00"/>
    <n v="108"/>
    <n v="162.1"/>
    <n v="17506.8"/>
    <s v="HEFEI CHINA                                  "/>
    <s v="CORY, JERRY (EM)    "/>
    <n v="154402"/>
    <m/>
    <n v="93562"/>
    <n v="150"/>
    <n v="0"/>
    <n v="25"/>
    <s v="REJECTED FOR SHIPMENT         "/>
    <n v="175"/>
    <x v="1"/>
    <s v="ACT"/>
    <x v="1"/>
  </r>
  <r>
    <s v="19/12/2015-25/12/2015"/>
    <x v="3"/>
    <x v="2"/>
    <x v="8"/>
    <x v="1"/>
    <s v="T5039W         "/>
    <x v="17"/>
    <d v="2015-12-22T00:00:00"/>
    <n v="176"/>
    <n v="0"/>
    <n v="0"/>
    <s v="HEFEI, CHINA                                 "/>
    <s v="JERRY (EM)          "/>
    <n v="154498"/>
    <m/>
    <n v="93563"/>
    <n v="150"/>
    <n v="0"/>
    <n v="25"/>
    <s v="REPORT OF SURVEY              "/>
    <n v="175"/>
    <x v="1"/>
    <s v="ACT"/>
    <x v="1"/>
  </r>
  <r>
    <s v="19/12/2015-25/12/2015"/>
    <x v="3"/>
    <x v="1"/>
    <x v="8"/>
    <x v="1"/>
    <s v="SXS90SS        "/>
    <x v="17"/>
    <d v="2015-12-23T00:00:00"/>
    <n v="18"/>
    <n v="635.6"/>
    <n v="11440.800000000001"/>
    <s v="HE FEI, CHINA                                "/>
    <s v="JERRY (CK)          "/>
    <n v="154542"/>
    <m/>
    <n v="93564"/>
    <n v="75"/>
    <n v="0"/>
    <n v="25"/>
    <s v="PENDING BUYER'S DECISION"/>
    <n v="100"/>
    <x v="1"/>
    <s v="ACT"/>
    <x v="1"/>
  </r>
  <r>
    <s v="19/12/2015-25/12/2015"/>
    <x v="3"/>
    <x v="1"/>
    <x v="8"/>
    <x v="1"/>
    <s v="SXS90B         "/>
    <x v="17"/>
    <d v="2015-12-23T00:00:00"/>
    <n v="18"/>
    <n v="641.6"/>
    <n v="11548.800000000001"/>
    <s v="HE FEI, CHINA                                "/>
    <s v="JERRY (CK)          "/>
    <n v="154543"/>
    <m/>
    <n v="93565"/>
    <n v="75"/>
    <n v="0"/>
    <n v="25"/>
    <s v="PENDING BUYER'S DECISION"/>
    <n v="100"/>
    <x v="1"/>
    <s v="ACT"/>
    <x v="1"/>
  </r>
  <r>
    <s v="19/12/2015-25/12/2015"/>
    <x v="3"/>
    <x v="1"/>
    <x v="8"/>
    <x v="1"/>
    <s v="BLF600         "/>
    <x v="84"/>
    <d v="2015-12-19T00:00:00"/>
    <n v="108"/>
    <n v="125"/>
    <n v="13500"/>
    <s v="HE FEI, CHINA                                "/>
    <s v="JERRY (CK)          "/>
    <n v="154345"/>
    <m/>
    <n v="93566"/>
    <n v="75"/>
    <n v="0"/>
    <n v="25"/>
    <s v="RELEASED FOR SHIPMENT         "/>
    <n v="100"/>
    <x v="1"/>
    <s v="ACT"/>
    <x v="1"/>
  </r>
  <r>
    <s v="19/12/2015-25/12/2015"/>
    <x v="3"/>
    <x v="1"/>
    <x v="8"/>
    <x v="1"/>
    <s v="B5050FF        "/>
    <x v="84"/>
    <d v="2015-12-19T00:00:00"/>
    <n v="54"/>
    <n v="232"/>
    <n v="12528"/>
    <s v="HE FEI, CHINA                                "/>
    <s v="JERRY (CK)          "/>
    <n v="154346"/>
    <m/>
    <n v="93567"/>
    <n v="75"/>
    <n v="0"/>
    <n v="25"/>
    <s v="RELEASED FOR SHIPMENT         "/>
    <n v="100"/>
    <x v="1"/>
    <s v="ACT"/>
    <x v="1"/>
  </r>
  <r>
    <s v="19/12/2015-25/12/2015"/>
    <x v="3"/>
    <x v="2"/>
    <x v="8"/>
    <x v="1"/>
    <s v="BLF600         "/>
    <x v="84"/>
    <d v="2015-12-23T00:00:00"/>
    <n v="160"/>
    <n v="0"/>
    <n v="0"/>
    <s v="HEFEI, CHINA                                 "/>
    <s v="CORY (EM)           "/>
    <n v="154541"/>
    <m/>
    <n v="93568"/>
    <n v="150"/>
    <n v="0"/>
    <n v="25"/>
    <s v="REPORT OF SURVEY              "/>
    <n v="175"/>
    <x v="1"/>
    <s v="ACT"/>
    <x v="1"/>
  </r>
  <r>
    <s v="19/12/2015-25/12/2015"/>
    <x v="3"/>
    <x v="1"/>
    <x v="8"/>
    <x v="1"/>
    <s v="U50263W        "/>
    <x v="20"/>
    <d v="2015-12-21T00:00:00"/>
    <n v="274"/>
    <n v="83"/>
    <n v="22742"/>
    <s v="NINGBO, CHINA                                "/>
    <s v="SIMON (EM)          "/>
    <n v="154400"/>
    <m/>
    <n v="93569"/>
    <n v="150"/>
    <n v="0"/>
    <n v="17.5"/>
    <s v="RELEASED FOR SHIPMENT         "/>
    <n v="167.5"/>
    <x v="1"/>
    <s v="ACT"/>
    <x v="1"/>
  </r>
  <r>
    <s v="19/12/2015-25/12/2015"/>
    <x v="3"/>
    <x v="2"/>
    <x v="8"/>
    <x v="1"/>
    <s v="L50263W        "/>
    <x v="20"/>
    <d v="2015-12-21T00:00:00"/>
    <n v="274"/>
    <n v="0"/>
    <n v="0"/>
    <s v="NINGBO CHINA                                 "/>
    <s v="SIMON (EM)          "/>
    <n v="154401"/>
    <m/>
    <n v="93570"/>
    <n v="150"/>
    <n v="0"/>
    <n v="17.5"/>
    <s v="REPORT OF SURVEY              "/>
    <n v="167.5"/>
    <x v="1"/>
    <s v="ACT"/>
    <x v="1"/>
  </r>
  <r>
    <s v="19/12/2015-25/12/2015"/>
    <x v="3"/>
    <x v="2"/>
    <x v="8"/>
    <x v="1"/>
    <s v="CF250LW        "/>
    <x v="87"/>
    <d v="2015-12-21T00:00:00"/>
    <n v="103"/>
    <n v="0"/>
    <n v="0"/>
    <s v="QING DAO, CHINA                              "/>
    <s v="ANDY (CK)           "/>
    <n v="154445"/>
    <m/>
    <n v="93571"/>
    <n v="75"/>
    <n v="0"/>
    <n v="280"/>
    <s v="REPORT OF SURVEY              "/>
    <n v="355"/>
    <x v="1"/>
    <s v="ACT"/>
    <x v="1"/>
  </r>
  <r>
    <s v="19/12/2015-25/12/2015"/>
    <x v="3"/>
    <x v="2"/>
    <x v="8"/>
    <x v="1"/>
    <s v="CF100LW        "/>
    <x v="87"/>
    <d v="2015-12-22T00:00:00"/>
    <n v="212"/>
    <n v="0"/>
    <n v="0"/>
    <s v="QING DAO, CHINA                              "/>
    <s v="PAUL (CK)           "/>
    <n v="154475"/>
    <m/>
    <n v="93572"/>
    <n v="150"/>
    <n v="0"/>
    <n v="20"/>
    <s v="REPORT OF SURVEY              "/>
    <n v="170"/>
    <x v="1"/>
    <s v="ACT"/>
    <x v="1"/>
  </r>
  <r>
    <s v="26/12/2015-31/12/2015"/>
    <x v="3"/>
    <x v="1"/>
    <x v="8"/>
    <x v="1"/>
    <s v="444442863      "/>
    <x v="23"/>
    <d v="2015-12-24T00:00:00"/>
    <n v="140"/>
    <n v="88.38"/>
    <n v="12373.199999999999"/>
    <s v="SHUNDE, CHINA                                "/>
    <s v="RICA, HUNG (DYLAN)  "/>
    <n v="154619"/>
    <m/>
    <n v="93782"/>
    <n v="75"/>
    <n v="0"/>
    <n v="17.5"/>
    <s v="RELEASED FOR SHIPMENT         "/>
    <n v="92.5"/>
    <x v="1"/>
    <s v="ACT"/>
    <x v="1"/>
  </r>
  <r>
    <s v="26/12/2015-31/12/2015"/>
    <x v="3"/>
    <x v="1"/>
    <x v="8"/>
    <x v="1"/>
    <s v="444442866      "/>
    <x v="23"/>
    <d v="2015-12-24T00:00:00"/>
    <n v="39"/>
    <n v="91.22"/>
    <n v="3557.58"/>
    <s v="SHUNDE, CHINA                                "/>
    <s v="RICA, HUNG (DYLAN)  "/>
    <n v="154620"/>
    <m/>
    <n v="93783"/>
    <n v="75"/>
    <n v="0"/>
    <n v="17.5"/>
    <s v="RELEASED FOR SHIPMENT         "/>
    <n v="92.5"/>
    <x v="1"/>
    <s v="ACT"/>
    <x v="1"/>
  </r>
  <r>
    <s v="26/12/2015-31/12/2015"/>
    <x v="3"/>
    <x v="1"/>
    <x v="8"/>
    <x v="1"/>
    <s v="444442865      "/>
    <x v="23"/>
    <d v="2015-12-26T00:00:00"/>
    <n v="57"/>
    <n v="107.96"/>
    <n v="6153.7199999999993"/>
    <s v="SHUNDE CHINA                                 "/>
    <s v="SASA, DEMI (EM)     "/>
    <n v="154622"/>
    <m/>
    <n v="93784"/>
    <n v="75"/>
    <n v="0"/>
    <n v="17.5"/>
    <s v="RELEASED FOR SHIPMENT         "/>
    <n v="92.5"/>
    <x v="1"/>
    <s v="ACT"/>
    <x v="1"/>
  </r>
  <r>
    <s v="26/12/2015-31/12/2015"/>
    <x v="3"/>
    <x v="1"/>
    <x v="8"/>
    <x v="1"/>
    <s v="444442868      "/>
    <x v="23"/>
    <d v="2015-12-26T00:00:00"/>
    <n v="25"/>
    <n v="110.79"/>
    <n v="2769.75"/>
    <s v="SHUNDE CHINA                                 "/>
    <s v="SASA, DEMI (EM)     "/>
    <n v="154623"/>
    <m/>
    <n v="93785"/>
    <n v="75"/>
    <n v="0"/>
    <n v="17.5"/>
    <s v="RELEASED FOR SHIPMENT         "/>
    <n v="92.5"/>
    <x v="1"/>
    <s v="ACT"/>
    <x v="1"/>
  </r>
  <r>
    <s v="26/12/2015-31/12/2015"/>
    <x v="3"/>
    <x v="1"/>
    <x v="8"/>
    <x v="1"/>
    <s v="444442839      "/>
    <x v="23"/>
    <d v="2015-12-29T00:00:00"/>
    <n v="30"/>
    <n v="68.040000000000006"/>
    <n v="2041.2000000000003"/>
    <s v="SHUNDE, CHINA                                "/>
    <s v="RICA HUNG (EM)      "/>
    <n v="154713"/>
    <m/>
    <n v="93786"/>
    <n v="75"/>
    <n v="0"/>
    <n v="15"/>
    <s v="RELEASED FOR SHIPMENT         "/>
    <n v="90"/>
    <x v="1"/>
    <s v="ACT"/>
    <x v="1"/>
  </r>
  <r>
    <s v="26/12/2015-31/12/2015"/>
    <x v="3"/>
    <x v="1"/>
    <x v="8"/>
    <x v="1"/>
    <s v="444442840      "/>
    <x v="23"/>
    <d v="2015-12-29T00:00:00"/>
    <n v="39"/>
    <n v="74.66"/>
    <n v="2911.74"/>
    <s v="SHUNDE, CHINA                                "/>
    <s v="RICA, HUNG (EM)     "/>
    <n v="154717"/>
    <m/>
    <n v="93787"/>
    <n v="75"/>
    <n v="0"/>
    <n v="15"/>
    <s v="RELEASED FOR SHIPMENT         "/>
    <n v="90"/>
    <x v="1"/>
    <s v="ACT"/>
    <x v="1"/>
  </r>
  <r>
    <s v="26/12/2015-31/12/2015"/>
    <x v="3"/>
    <x v="1"/>
    <x v="8"/>
    <x v="1"/>
    <s v="444442856      "/>
    <x v="23"/>
    <d v="2015-12-29T00:00:00"/>
    <n v="16"/>
    <n v="102.25"/>
    <n v="1636"/>
    <s v="SHUNDE, CHINA                                "/>
    <s v="RICA, HUNG (EM)     "/>
    <n v="154718"/>
    <m/>
    <n v="93788"/>
    <n v="75"/>
    <n v="0"/>
    <n v="15"/>
    <s v="PENDING BUYER'S DECISION      "/>
    <n v="90"/>
    <x v="1"/>
    <s v="ACT"/>
    <x v="1"/>
  </r>
  <r>
    <s v="26/12/2015-31/12/2015"/>
    <x v="3"/>
    <x v="1"/>
    <x v="8"/>
    <x v="1"/>
    <s v="444442867      "/>
    <x v="23"/>
    <d v="2015-12-30T00:00:00"/>
    <n v="60"/>
    <n v="100.97"/>
    <n v="6058.2"/>
    <s v="SHUN DE, CHINA                               "/>
    <s v="RICA (DYLAN)        "/>
    <n v="154761"/>
    <m/>
    <n v="93789"/>
    <n v="150"/>
    <n v="0"/>
    <n v="35"/>
    <s v="RELEASED FOR SHIPMENT         "/>
    <n v="185"/>
    <x v="1"/>
    <s v="ACT"/>
    <x v="1"/>
  </r>
  <r>
    <s v="26/12/2015-31/12/2015"/>
    <x v="3"/>
    <x v="1"/>
    <x v="8"/>
    <x v="1"/>
    <s v="150SSWC        "/>
    <x v="21"/>
    <d v="2015-12-26T00:00:00"/>
    <n v="148"/>
    <n v="99"/>
    <n v="14652"/>
    <s v="ZHONGSHAN, CHINA                             "/>
    <s v="JOEY (EM)           "/>
    <n v="154615"/>
    <m/>
    <n v="93790"/>
    <n v="75"/>
    <n v="0"/>
    <n v="25"/>
    <s v="RELEASED FOR SHIPMENT         "/>
    <n v="100"/>
    <x v="1"/>
    <s v="ACT"/>
    <x v="1"/>
  </r>
  <r>
    <s v="26/12/2015-31/12/2015"/>
    <x v="3"/>
    <x v="1"/>
    <x v="8"/>
    <x v="1"/>
    <s v="300SSWC        "/>
    <x v="21"/>
    <d v="2015-12-26T00:00:00"/>
    <n v="146"/>
    <n v="150"/>
    <n v="21900"/>
    <s v="ZHONGSHAN, CHINA                             "/>
    <s v="LOUISA (EM)         "/>
    <n v="154616"/>
    <m/>
    <n v="93791"/>
    <n v="109.5"/>
    <n v="0"/>
    <n v="25"/>
    <s v="RELEASED FOR SHIPMENT         "/>
    <n v="134.5"/>
    <x v="1"/>
    <s v="ACT"/>
    <x v="1"/>
  </r>
  <r>
    <s v="26/12/2015-31/12/2015"/>
    <x v="3"/>
    <x v="1"/>
    <x v="8"/>
    <x v="1"/>
    <s v="300SSWC        "/>
    <x v="21"/>
    <d v="2015-12-31T00:00:00"/>
    <n v="292"/>
    <n v="150"/>
    <n v="43800"/>
    <s v="ZHONGSHAN, CHNA                              "/>
    <s v="LOUISA (EM)         "/>
    <n v="154799"/>
    <m/>
    <n v="93792"/>
    <n v="219"/>
    <n v="0"/>
    <n v="50"/>
    <s v="RELEASED FOR SHIPMENT         "/>
    <n v="269"/>
    <x v="1"/>
    <s v="ACT"/>
    <x v="1"/>
  </r>
  <r>
    <s v="26/12/2015-31/12/2015"/>
    <x v="3"/>
    <x v="2"/>
    <x v="8"/>
    <x v="1"/>
    <s v="L6014W         "/>
    <x v="53"/>
    <d v="2015-12-29T00:00:00"/>
    <n v="170"/>
    <n v="0"/>
    <n v="0"/>
    <s v="ZHONGSHAN, CHINA                             "/>
    <s v="JASON (EM)          "/>
    <n v="154719"/>
    <m/>
    <n v="93793"/>
    <n v="150"/>
    <n v="0"/>
    <n v="50"/>
    <s v="REPORT OF SURVEY              "/>
    <n v="200"/>
    <x v="1"/>
    <s v="ACT"/>
    <x v="1"/>
  </r>
  <r>
    <s v="26/12/2015-31/12/2015"/>
    <x v="3"/>
    <x v="2"/>
    <x v="8"/>
    <x v="1"/>
    <s v="TF55185W       "/>
    <x v="17"/>
    <d v="2015-12-28T00:00:00"/>
    <n v="101"/>
    <n v="0"/>
    <n v="0"/>
    <s v="NANSHA, CHINA                                "/>
    <s v="JASON (EM)          "/>
    <n v="154655"/>
    <m/>
    <n v="93794"/>
    <n v="150"/>
    <n v="0"/>
    <n v="60"/>
    <s v="REPORT OF SURVEY              "/>
    <n v="210"/>
    <x v="1"/>
    <s v="ACT"/>
    <x v="1"/>
  </r>
  <r>
    <s v="26/12/2015-31/12/2015"/>
    <x v="3"/>
    <x v="2"/>
    <x v="8"/>
    <x v="1"/>
    <s v="SXS90B         "/>
    <x v="17"/>
    <d v="2015-12-24T00:00:00"/>
    <n v="36"/>
    <n v="0"/>
    <n v="0"/>
    <s v="HE FEI, CHINA                                "/>
    <s v="CORY, JERRY (CK)    "/>
    <n v="154631"/>
    <m/>
    <n v="93795"/>
    <n v="150"/>
    <n v="0"/>
    <n v="25"/>
    <s v="REPORT OF SURVEY              "/>
    <n v="175"/>
    <x v="1"/>
    <s v="ACT"/>
    <x v="1"/>
  </r>
  <r>
    <s v="26/12/2015-31/12/2015"/>
    <x v="3"/>
    <x v="1"/>
    <x v="8"/>
    <x v="1"/>
    <s v="T50084W        "/>
    <x v="17"/>
    <d v="2015-12-25T00:00:00"/>
    <n v="275"/>
    <n v="87.6"/>
    <n v="24090"/>
    <s v="HE FEI, CHINA                                "/>
    <s v="CORY (CK)           "/>
    <n v="154636"/>
    <m/>
    <n v="93796"/>
    <n v="150"/>
    <n v="0"/>
    <n v="25"/>
    <s v="RELEASED FOR SHIPMENT         "/>
    <n v="175"/>
    <x v="1"/>
    <s v="ACT"/>
    <x v="1"/>
  </r>
  <r>
    <s v="26/12/2015-31/12/2015"/>
    <x v="3"/>
    <x v="2"/>
    <x v="8"/>
    <x v="1"/>
    <s v="R50052W        "/>
    <x v="17"/>
    <d v="2015-12-28T00:00:00"/>
    <n v="560"/>
    <n v="0"/>
    <n v="0"/>
    <s v="HE FEI, CHINA                                "/>
    <s v="CORY, JERRY (CK)    "/>
    <n v="154664"/>
    <m/>
    <n v="93797"/>
    <n v="150"/>
    <n v="0"/>
    <n v="25"/>
    <s v="REPORT OF SURVEY              "/>
    <n v="175"/>
    <x v="1"/>
    <s v="ACT"/>
    <x v="1"/>
  </r>
  <r>
    <s v="26/12/2015-31/12/2015"/>
    <x v="3"/>
    <x v="2"/>
    <x v="8"/>
    <x v="1"/>
    <s v="L5010W         "/>
    <x v="17"/>
    <m/>
    <n v="264"/>
    <n v="0"/>
    <n v="0"/>
    <s v="HEFEI, CHINA                                 "/>
    <s v="JERRY (EM)          "/>
    <n v="154723"/>
    <m/>
    <n v="93798"/>
    <n v="300"/>
    <n v="0"/>
    <n v="25"/>
    <s v="REPORT OF SURVEY              "/>
    <n v="325"/>
    <x v="1"/>
    <s v="ACT"/>
    <x v="1"/>
  </r>
  <r>
    <s v="26/12/2015-31/12/2015"/>
    <x v="3"/>
    <x v="1"/>
    <x v="8"/>
    <x v="1"/>
    <s v="R50263W        "/>
    <x v="20"/>
    <d v="2015-12-24T00:00:00"/>
    <n v="548"/>
    <n v="73"/>
    <n v="40004"/>
    <s v="CIXI, CHINA                                  "/>
    <s v="SIMON (MY)          "/>
    <n v="154601"/>
    <m/>
    <n v="93799"/>
    <n v="200"/>
    <n v="0"/>
    <n v="35"/>
    <s v="RELEASED FOR SHIPMENT         "/>
    <n v="235"/>
    <x v="1"/>
    <s v="ACT"/>
    <x v="1"/>
  </r>
  <r>
    <s v="26/12/2015-31/12/2015"/>
    <x v="3"/>
    <x v="2"/>
    <x v="8"/>
    <x v="1"/>
    <s v="U50263W        "/>
    <x v="20"/>
    <d v="2015-12-25T00:00:00"/>
    <n v="274"/>
    <n v="0"/>
    <n v="0"/>
    <s v="CIXI, CHINA                                  "/>
    <s v="PHONE (CK)          "/>
    <n v="154634"/>
    <m/>
    <n v="93800"/>
    <n v="150"/>
    <n v="0"/>
    <n v="35"/>
    <s v="REPORT OF SURVEY              "/>
    <n v="185"/>
    <x v="1"/>
    <s v="ACT"/>
    <x v="1"/>
  </r>
  <r>
    <s v="26/12/2015-31/12/2015"/>
    <x v="3"/>
    <x v="1"/>
    <x v="8"/>
    <x v="1"/>
    <s v="L50263W        "/>
    <x v="20"/>
    <d v="2015-12-25T00:00:00"/>
    <n v="548"/>
    <n v="71"/>
    <n v="38908"/>
    <s v="CIXI, CHINA                                  "/>
    <s v="SIMON (CK)          "/>
    <n v="154637"/>
    <m/>
    <n v="93801"/>
    <n v="194.5"/>
    <n v="0"/>
    <n v="35"/>
    <s v="RELEASED FOR SHIPMENT         "/>
    <n v="229.5"/>
    <x v="1"/>
    <s v="ACT"/>
    <x v="1"/>
  </r>
  <r>
    <s v="26/12/2015-31/12/2015"/>
    <x v="3"/>
    <x v="2"/>
    <x v="8"/>
    <x v="1"/>
    <s v="L50263W        "/>
    <x v="20"/>
    <d v="2015-12-28T00:00:00"/>
    <n v="274"/>
    <n v="0"/>
    <n v="0"/>
    <s v="CIXI, CHINA                                  "/>
    <s v="SIMON (CK)          "/>
    <n v="154662"/>
    <m/>
    <n v="93802"/>
    <n v="150"/>
    <n v="0"/>
    <n v="35"/>
    <s v="REPORT OF SURVEY              "/>
    <n v="185"/>
    <x v="1"/>
    <s v="ACT"/>
    <x v="1"/>
  </r>
  <r>
    <s v="26/12/2015-31/12/2015"/>
    <x v="3"/>
    <x v="1"/>
    <x v="8"/>
    <x v="1"/>
    <s v="NWR50263WWHI   "/>
    <x v="20"/>
    <d v="2015-12-29T00:00:00"/>
    <n v="274"/>
    <n v="73"/>
    <n v="20002"/>
    <s v="CIXI, CHINA                                  "/>
    <s v="SIMON (CK)          "/>
    <n v="154704"/>
    <m/>
    <n v="93803"/>
    <n v="150"/>
    <n v="0"/>
    <n v="35"/>
    <s v="PENDING BUYER'S DECISION      "/>
    <n v="185"/>
    <x v="1"/>
    <s v="ACT"/>
    <x v="1"/>
  </r>
  <r>
    <s v="26/12/2015-31/12/2015"/>
    <x v="3"/>
    <x v="1"/>
    <x v="8"/>
    <x v="1"/>
    <s v="BLF600         "/>
    <x v="20"/>
    <d v="2015-12-26T00:00:00"/>
    <n v="215"/>
    <n v="125"/>
    <n v="26875"/>
    <s v="HE FEI, CHINA                                "/>
    <s v="JERRY, CORY (CK)    "/>
    <n v="154642"/>
    <m/>
    <n v="93804"/>
    <n v="150"/>
    <n v="0"/>
    <n v="25"/>
    <s v="PENDING BUYER'S DECISION      "/>
    <n v="175"/>
    <x v="1"/>
    <s v="ACT"/>
    <x v="1"/>
  </r>
  <r>
    <s v="26/12/2015-31/12/2015"/>
    <x v="3"/>
    <x v="2"/>
    <x v="8"/>
    <x v="1"/>
    <s v="BLF600         "/>
    <x v="20"/>
    <d v="2015-12-29T00:00:00"/>
    <n v="214"/>
    <n v="0"/>
    <n v="0"/>
    <s v="HEFEI, CHINA                                 "/>
    <s v="JERRY (EM)          "/>
    <n v="154722"/>
    <m/>
    <n v="93805"/>
    <n v="150"/>
    <n v="0"/>
    <n v="25"/>
    <s v="REPORT OF SURVEY              "/>
    <n v="175"/>
    <x v="1"/>
    <s v="ACT"/>
    <x v="1"/>
  </r>
  <r>
    <s v="26/12/2015-31/12/2015"/>
    <x v="3"/>
    <x v="1"/>
    <x v="8"/>
    <x v="1"/>
    <s v="CF100LW        "/>
    <x v="18"/>
    <d v="2015-12-30T00:00:00"/>
    <n v="212"/>
    <n v="89"/>
    <n v="18868"/>
    <s v="QING DAO, CHINA                              "/>
    <s v="ANDY (CK)           "/>
    <n v="154765"/>
    <m/>
    <n v="93806"/>
    <n v="94.3"/>
    <n v="22.5"/>
    <n v="140"/>
    <s v="PENDING BUYER'S DECISION      "/>
    <n v="256.8"/>
    <x v="1"/>
    <s v="ACT"/>
    <x v="1"/>
  </r>
  <r>
    <s v="26/12/2015-31/12/2015"/>
    <x v="3"/>
    <x v="1"/>
    <x v="8"/>
    <x v="1"/>
    <s v="CF200LW        "/>
    <x v="18"/>
    <d v="2015-12-30T00:00:00"/>
    <n v="135"/>
    <n v="117"/>
    <n v="15795"/>
    <s v="QING DAO, CHINA                              "/>
    <s v="ANDY (CK)           "/>
    <n v="154766"/>
    <m/>
    <n v="93807"/>
    <n v="79"/>
    <n v="22.5"/>
    <n v="10"/>
    <s v="RELEASED FOR SHIPMENT         "/>
    <n v="111.5"/>
    <x v="1"/>
    <s v="ACT"/>
    <x v="1"/>
  </r>
  <r>
    <s v="01/12/2015-04/12/2015"/>
    <x v="2"/>
    <x v="1"/>
    <x v="8"/>
    <x v="1"/>
    <s v="MCFSTV12       "/>
    <x v="89"/>
    <d v="2015-12-01T00:00:00"/>
    <n v="1320"/>
    <n v="33.5"/>
    <n v="44220"/>
    <s v="NINGBO, CHINA                                "/>
    <s v="PHONE, LILY (CK)    "/>
    <n v="153706"/>
    <m/>
    <n v="93199"/>
    <n v="221.1"/>
    <n v="0"/>
    <n v="15"/>
    <s v="RELEASED FOR SHIPMENT         "/>
    <n v="236.1"/>
    <x v="2"/>
    <s v="ACT"/>
    <x v="1"/>
  </r>
  <r>
    <s v="01/12/2015-04/12/2015"/>
    <x v="2"/>
    <x v="1"/>
    <x v="8"/>
    <x v="1"/>
    <s v="CHT20 (017420) "/>
    <x v="89"/>
    <d v="2015-12-02T00:00:00"/>
    <n v="1014"/>
    <n v="70.11"/>
    <n v="71091.539999999994"/>
    <s v="NING BO, CHINA                               "/>
    <s v="JOYCE, ELLA (CK)    "/>
    <n v="153731"/>
    <m/>
    <n v="93200"/>
    <n v="355.5"/>
    <n v="0"/>
    <n v="15"/>
    <s v="RELEASED FOR SHIPMENT         "/>
    <n v="370.5"/>
    <x v="2"/>
    <s v="ACT"/>
    <x v="1"/>
  </r>
  <r>
    <s v="01/12/2015-04/12/2015"/>
    <x v="2"/>
    <x v="1"/>
    <x v="8"/>
    <x v="1"/>
    <s v="SP16 (119254)  "/>
    <x v="89"/>
    <d v="2015-12-03T00:00:00"/>
    <n v="148"/>
    <n v="203.5"/>
    <n v="30118"/>
    <s v="NINGBO CHINA                                 "/>
    <s v="LILY,ALAN (EM)      "/>
    <n v="153782"/>
    <m/>
    <n v="93202"/>
    <n v="150.6"/>
    <n v="0"/>
    <n v="15"/>
    <s v="RELEASED FOR SHIPMENT         "/>
    <n v="165.6"/>
    <x v="2"/>
    <s v="ACT"/>
    <x v="1"/>
  </r>
  <r>
    <s v="05/12/2015-11/12/2015"/>
    <x v="2"/>
    <x v="1"/>
    <x v="8"/>
    <x v="1"/>
    <s v="DXUC2B         "/>
    <x v="90"/>
    <d v="2015-12-07T00:00:00"/>
    <n v="1920"/>
    <n v="14.68"/>
    <n v="28185.599999999999"/>
    <s v="SHENZHEN, CHINA                              "/>
    <s v="ANN,LIZ (EM)        "/>
    <n v="153862"/>
    <m/>
    <n v="93296"/>
    <n v="150"/>
    <n v="0"/>
    <n v="45"/>
    <s v="REJECTED FOR SHIPMENT         "/>
    <n v="195"/>
    <x v="2"/>
    <s v="ACT"/>
    <x v="1"/>
  </r>
  <r>
    <s v="05/12/2015-11/12/2015"/>
    <x v="2"/>
    <x v="1"/>
    <x v="8"/>
    <x v="1"/>
    <s v="CDE2TI         "/>
    <x v="78"/>
    <d v="2015-12-09T00:00:00"/>
    <n v="540"/>
    <n v="49.67"/>
    <n v="26821.8"/>
    <s v="CIXI, CHINA                                  "/>
    <s v="PHONE (CK)          "/>
    <n v="153939"/>
    <m/>
    <n v="93297"/>
    <n v="134.1"/>
    <n v="0"/>
    <n v="35"/>
    <s v="RELEASED FOR SHIPMENT         "/>
    <n v="169.1"/>
    <x v="2"/>
    <s v="ACT"/>
    <x v="1"/>
  </r>
  <r>
    <s v="05/12/2015-11/12/2015"/>
    <x v="2"/>
    <x v="1"/>
    <x v="8"/>
    <x v="1"/>
    <s v="BZT20N         "/>
    <x v="89"/>
    <d v="2015-12-04T00:00:00"/>
    <n v="422"/>
    <n v="87.28"/>
    <n v="36832.160000000003"/>
    <s v="NING BO, CHINA                               "/>
    <s v="ELLA, ALAN (CK)     "/>
    <n v="153808"/>
    <m/>
    <n v="93298"/>
    <n v="184.2"/>
    <n v="0"/>
    <n v="15"/>
    <s v="RELEASED FOR SHIPMENT         "/>
    <n v="199.2"/>
    <x v="2"/>
    <s v="ACT"/>
    <x v="1"/>
  </r>
  <r>
    <s v="05/12/2015-11/12/2015"/>
    <x v="2"/>
    <x v="1"/>
    <x v="8"/>
    <x v="1"/>
    <s v="BCH20          "/>
    <x v="89"/>
    <d v="2015-12-04T00:00:00"/>
    <n v="231"/>
    <n v="66.819999999999993"/>
    <n v="15435.419999999998"/>
    <s v="NINGBO, CHINA                                "/>
    <s v="JOYCE, PHONE (CK)   "/>
    <n v="153809"/>
    <m/>
    <n v="93299"/>
    <n v="77.2"/>
    <n v="0"/>
    <n v="15"/>
    <s v="RELEASED FOR SHIPMENT         "/>
    <n v="92.2"/>
    <x v="2"/>
    <s v="ACT"/>
    <x v="1"/>
  </r>
  <r>
    <s v="05/12/2015-11/12/2015"/>
    <x v="2"/>
    <x v="1"/>
    <x v="8"/>
    <x v="1"/>
    <s v="CHASSIS 68     "/>
    <x v="89"/>
    <d v="2015-12-04T00:00:00"/>
    <n v="142"/>
    <n v="39.340000000000003"/>
    <n v="5586.2800000000007"/>
    <s v="NINGBO, CHINA                                "/>
    <s v="PHONE, ALAN (CK)    "/>
    <n v="153811"/>
    <m/>
    <n v="93300"/>
    <n v="75"/>
    <n v="0"/>
    <n v="15"/>
    <s v="RELEASED FOR SHIPMENT         "/>
    <n v="90"/>
    <x v="2"/>
    <s v="ACT"/>
    <x v="1"/>
  </r>
  <r>
    <s v="05/12/2015-11/12/2015"/>
    <x v="2"/>
    <x v="1"/>
    <x v="8"/>
    <x v="1"/>
    <s v="6903040200     "/>
    <x v="89"/>
    <d v="2015-12-05T00:00:00"/>
    <n v="348"/>
    <n v="116.43"/>
    <n v="40517.64"/>
    <s v="NING BO, CHINA                               "/>
    <s v="JOYCE, SIMON (CK)   "/>
    <n v="153813"/>
    <m/>
    <n v="93302"/>
    <n v="202.6"/>
    <n v="0"/>
    <n v="15"/>
    <s v="RELEASED FOR SHIPMENT         "/>
    <n v="217.6"/>
    <x v="2"/>
    <s v="ACT"/>
    <x v="1"/>
  </r>
  <r>
    <s v="05/12/2015-11/12/2015"/>
    <x v="2"/>
    <x v="1"/>
    <x v="8"/>
    <x v="1"/>
    <s v="6903040100(r06)"/>
    <x v="89"/>
    <d v="2015-12-05T00:00:00"/>
    <n v="52"/>
    <n v="59.51"/>
    <n v="3094.52"/>
    <s v="NING BO, CHINA                               "/>
    <s v="SIMON (CK)          "/>
    <n v="153815"/>
    <m/>
    <n v="93303"/>
    <n v="75"/>
    <n v="0"/>
    <n v="15"/>
    <s v="RELEASED FOR SHIPMENT         "/>
    <n v="90"/>
    <x v="2"/>
    <s v="ACT"/>
    <x v="1"/>
  </r>
  <r>
    <s v="05/12/2015-11/12/2015"/>
    <x v="2"/>
    <x v="1"/>
    <x v="8"/>
    <x v="1"/>
    <s v="GOS20SUR       "/>
    <x v="89"/>
    <d v="2015-12-07T00:00:00"/>
    <n v="390"/>
    <n v="58.73"/>
    <n v="22904.699999999997"/>
    <s v="NING BO, CHINA                               "/>
    <s v="JOYCE, LILY (CK)    "/>
    <n v="153865"/>
    <m/>
    <n v="93304"/>
    <n v="150"/>
    <n v="0"/>
    <n v="15"/>
    <s v="RELEASED FOR SHIPMENT         "/>
    <n v="165"/>
    <x v="2"/>
    <s v="ACT"/>
    <x v="1"/>
  </r>
  <r>
    <s v="05/12/2015-11/12/2015"/>
    <x v="2"/>
    <x v="1"/>
    <x v="8"/>
    <x v="1"/>
    <s v="CHA-STB20      "/>
    <x v="89"/>
    <d v="2015-12-08T00:00:00"/>
    <n v="192"/>
    <n v="61.26"/>
    <n v="11761.92"/>
    <s v="NING BO, CHINA                               "/>
    <s v="SIMON, LILY (CK)    "/>
    <n v="153889"/>
    <m/>
    <n v="93305"/>
    <n v="75"/>
    <n v="0"/>
    <n v="15"/>
    <s v="RELEASED FOR SHIPMENT         "/>
    <n v="90"/>
    <x v="2"/>
    <s v="ACT"/>
    <x v="1"/>
  </r>
  <r>
    <s v="05/12/2015-11/12/2015"/>
    <x v="2"/>
    <x v="1"/>
    <x v="8"/>
    <x v="1"/>
    <s v="DF3033-EU      "/>
    <x v="89"/>
    <d v="2015-12-08T00:00:00"/>
    <n v="274"/>
    <n v="118.36"/>
    <n v="32430.639999999999"/>
    <s v="NING BO, CHINA                               "/>
    <s v="ELLA, PHONE (CK)    "/>
    <n v="153890"/>
    <m/>
    <n v="93306"/>
    <n v="162.15"/>
    <n v="0"/>
    <n v="15"/>
    <s v="RELEASED FOR SHIPMENT         "/>
    <n v="177.15"/>
    <x v="2"/>
    <s v="ACT"/>
    <x v="1"/>
  </r>
  <r>
    <s v="05/12/2015-11/12/2015"/>
    <x v="2"/>
    <x v="1"/>
    <x v="8"/>
    <x v="1"/>
    <s v="03/23239/0     "/>
    <x v="89"/>
    <d v="2015-12-08T00:00:00"/>
    <n v="390"/>
    <n v="60.27"/>
    <n v="23505.300000000003"/>
    <s v="NING BO, CHINA                               "/>
    <s v="JOYCE, LILY (CK)    "/>
    <n v="153891"/>
    <m/>
    <n v="93307"/>
    <n v="150"/>
    <n v="0"/>
    <n v="15"/>
    <s v="RELEASED FOR SHIPMENT         "/>
    <n v="165"/>
    <x v="2"/>
    <s v="ACT"/>
    <x v="1"/>
  </r>
  <r>
    <s v="05/12/2015-11/12/2015"/>
    <x v="2"/>
    <x v="1"/>
    <x v="8"/>
    <x v="1"/>
    <s v="JAZ20N         "/>
    <x v="89"/>
    <d v="2015-12-08T00:00:00"/>
    <n v="832"/>
    <n v="53.8"/>
    <n v="44761.599999999999"/>
    <s v="NING BO, CHINA                               "/>
    <s v="SIMON, PHONE (CK)   "/>
    <n v="153892"/>
    <m/>
    <n v="93308"/>
    <n v="223.8"/>
    <n v="0"/>
    <n v="15"/>
    <s v="RELEASED FOR SHIPMENT         "/>
    <n v="238.8"/>
    <x v="2"/>
    <s v="ACT"/>
    <x v="1"/>
  </r>
  <r>
    <s v="05/12/2015-11/12/2015"/>
    <x v="2"/>
    <x v="1"/>
    <x v="8"/>
    <x v="1"/>
    <s v="VVLD-CHA-SRD   "/>
    <x v="89"/>
    <d v="2015-12-08T00:00:00"/>
    <n v="142"/>
    <n v="113.49"/>
    <n v="16115.58"/>
    <s v="NING BO, CHINA                               "/>
    <s v="JOYCE (CK)          "/>
    <n v="153894"/>
    <m/>
    <n v="93309"/>
    <n v="80.599999999999994"/>
    <n v="0"/>
    <n v="15"/>
    <s v="RELEASED FOR SHIPMENT         "/>
    <n v="95.6"/>
    <x v="2"/>
    <s v="ACT"/>
    <x v="1"/>
  </r>
  <r>
    <s v="05/12/2015-11/12/2015"/>
    <x v="2"/>
    <x v="1"/>
    <x v="8"/>
    <x v="1"/>
    <s v="CHA-OKT20      "/>
    <x v="89"/>
    <d v="2015-12-09T00:00:00"/>
    <n v="458"/>
    <n v="60.66"/>
    <n v="27782.28"/>
    <s v="NINGBO, CHINA                                "/>
    <s v="ELLA, SIMON (CK)    "/>
    <n v="153935"/>
    <m/>
    <n v="93310"/>
    <n v="150"/>
    <n v="0"/>
    <n v="15"/>
    <s v="REJECTED FOR SHIPMENT         "/>
    <n v="165"/>
    <x v="2"/>
    <s v="ACT"/>
    <x v="1"/>
  </r>
  <r>
    <s v="05/12/2015-11/12/2015"/>
    <x v="2"/>
    <x v="1"/>
    <x v="8"/>
    <x v="1"/>
    <s v="CDW12WWN       "/>
    <x v="89"/>
    <d v="2015-12-10T00:00:00"/>
    <n v="162"/>
    <n v="116.42"/>
    <n v="18860.04"/>
    <s v="NING BO, CHINA                               "/>
    <s v="JOYCE (CK)          "/>
    <n v="153963"/>
    <m/>
    <n v="93311"/>
    <n v="94.3"/>
    <n v="0"/>
    <n v="15"/>
    <s v="RELEASED FOR SHIPMENT         "/>
    <n v="109.3"/>
    <x v="2"/>
    <s v="ACT"/>
    <x v="1"/>
  </r>
  <r>
    <s v="12/12/2015-18/12/2015"/>
    <x v="2"/>
    <x v="1"/>
    <x v="8"/>
    <x v="1"/>
    <s v="CDE3Tie        "/>
    <x v="78"/>
    <d v="2015-12-14T00:00:00"/>
    <n v="432"/>
    <n v="58.7"/>
    <n v="25358.400000000001"/>
    <s v="CIXI, CHINA                                  "/>
    <s v="ALAN (CK)           "/>
    <n v="154112"/>
    <m/>
    <n v="93424"/>
    <n v="150"/>
    <n v="0"/>
    <n v="35"/>
    <s v="RELEASED FOR SHIPMENT         "/>
    <n v="185"/>
    <x v="2"/>
    <s v="ACT"/>
    <x v="1"/>
  </r>
  <r>
    <s v="12/12/2015-18/12/2015"/>
    <x v="2"/>
    <x v="1"/>
    <x v="8"/>
    <x v="1"/>
    <s v="NOC ECO 15TLS  "/>
    <x v="78"/>
    <d v="2015-12-15T00:00:00"/>
    <n v="636"/>
    <n v="19.350000000000001"/>
    <n v="12306.6"/>
    <s v="CIXI, CHINA                                  "/>
    <s v="PHONE (CK)          "/>
    <n v="154159"/>
    <m/>
    <n v="93425"/>
    <n v="150"/>
    <n v="0"/>
    <n v="17.5"/>
    <s v="RELEASED FOR SHIPMENT         "/>
    <n v="167.5"/>
    <x v="2"/>
    <s v="ACT"/>
    <x v="1"/>
  </r>
  <r>
    <s v="12/12/2015-18/12/2015"/>
    <x v="2"/>
    <x v="1"/>
    <x v="8"/>
    <x v="1"/>
    <s v="OFRB7N         "/>
    <x v="78"/>
    <d v="2015-12-15T00:00:00"/>
    <n v="1260"/>
    <n v="20.68"/>
    <n v="26056.799999999999"/>
    <s v="CIXI, CHINA                                  "/>
    <s v="ALAN (CK)           "/>
    <n v="154160"/>
    <m/>
    <n v="93426"/>
    <n v="150"/>
    <n v="0"/>
    <n v="17.5"/>
    <s v="RELEASED FOR SHIPMENT         "/>
    <n v="167.5"/>
    <x v="2"/>
    <s v="ACT"/>
    <x v="1"/>
  </r>
  <r>
    <s v="12/12/2015-18/12/2015"/>
    <x v="2"/>
    <x v="1"/>
    <x v="8"/>
    <x v="1"/>
    <s v="RD911TS        "/>
    <x v="78"/>
    <d v="2015-12-16T00:00:00"/>
    <n v="918"/>
    <n v="25.84"/>
    <n v="23721.119999999999"/>
    <s v="CIXI, CHINA                                  "/>
    <s v="ALAN (CK)           "/>
    <n v="154209"/>
    <m/>
    <n v="93427"/>
    <n v="150"/>
    <n v="0"/>
    <n v="17.5"/>
    <s v="RELEASED FOR SHIPMENT         "/>
    <n v="167.5"/>
    <x v="2"/>
    <s v="ACT"/>
    <x v="1"/>
  </r>
  <r>
    <s v="12/12/2015-18/12/2015"/>
    <x v="2"/>
    <x v="1"/>
    <x v="8"/>
    <x v="1"/>
    <s v="WW151E         "/>
    <x v="78"/>
    <d v="2015-12-16T00:00:00"/>
    <n v="408"/>
    <n v="46.95"/>
    <n v="19155.600000000002"/>
    <s v="CIXI, CHINA                                  "/>
    <s v="PHONE (CK)          "/>
    <n v="154216"/>
    <m/>
    <n v="93428"/>
    <n v="150"/>
    <n v="0"/>
    <n v="17.5"/>
    <s v="RELEASED FOR SHIPMENT         "/>
    <n v="167.5"/>
    <x v="2"/>
    <s v="ACT"/>
    <x v="1"/>
  </r>
  <r>
    <s v="12/12/2015-18/12/2015"/>
    <x v="2"/>
    <x v="1"/>
    <x v="8"/>
    <x v="1"/>
    <s v="VIOTTA UK      "/>
    <x v="89"/>
    <d v="2015-12-11T00:00:00"/>
    <n v="186"/>
    <n v="39.909999999999997"/>
    <n v="7423.2599999999993"/>
    <s v="NING BO, CHINA                               "/>
    <s v="JOYCE, SIMON (CK)   "/>
    <n v="154012"/>
    <m/>
    <n v="93429"/>
    <n v="75"/>
    <n v="0"/>
    <n v="15"/>
    <s v="RELEASED FOR SHIPMENT         "/>
    <n v="90"/>
    <x v="2"/>
    <s v="ACT"/>
    <x v="1"/>
  </r>
  <r>
    <s v="12/12/2015-18/12/2015"/>
    <x v="2"/>
    <x v="1"/>
    <x v="8"/>
    <x v="1"/>
    <s v="VIOTTA RC EU   "/>
    <x v="89"/>
    <d v="2015-12-11T00:00:00"/>
    <n v="68"/>
    <n v="102.28"/>
    <n v="6955.04"/>
    <s v="NINGBO, CHINA                                "/>
    <s v="SIMON, ELLA (CK)    "/>
    <n v="154013"/>
    <m/>
    <n v="93430"/>
    <n v="75"/>
    <n v="0"/>
    <n v="15"/>
    <s v="RELEASED FOR SHIPMENT         "/>
    <n v="90"/>
    <x v="2"/>
    <s v="ACT"/>
    <x v="1"/>
  </r>
  <r>
    <s v="12/12/2015-18/12/2015"/>
    <x v="2"/>
    <x v="1"/>
    <x v="8"/>
    <x v="1"/>
    <s v="TAH20          "/>
    <x v="89"/>
    <d v="2015-12-12T00:00:00"/>
    <n v="180"/>
    <n v="48.01"/>
    <n v="8641.7999999999993"/>
    <s v="NINGBO, CHINA                                "/>
    <s v="JOYCE, ELLA (CK)    "/>
    <n v="154056"/>
    <m/>
    <n v="93431"/>
    <n v="75"/>
    <n v="0"/>
    <n v="15"/>
    <s v="RELEASED FOR SHIPMENT         "/>
    <n v="90"/>
    <x v="2"/>
    <s v="ACT"/>
    <x v="1"/>
  </r>
  <r>
    <s v="12/12/2015-18/12/2015"/>
    <x v="2"/>
    <x v="1"/>
    <x v="8"/>
    <x v="1"/>
    <s v="MINI-MOZART RCE"/>
    <x v="89"/>
    <d v="2015-12-12T00:00:00"/>
    <n v="193"/>
    <n v="50.13"/>
    <n v="9675.09"/>
    <s v="NINGBO, CHINA                                "/>
    <s v="JOYCE, LILY (CK)    "/>
    <n v="154057"/>
    <m/>
    <n v="93432"/>
    <n v="75"/>
    <n v="0"/>
    <n v="15"/>
    <s v="RELEASED FOR SHIPMENT         "/>
    <n v="90"/>
    <x v="2"/>
    <s v="ACT"/>
    <x v="1"/>
  </r>
  <r>
    <s v="12/12/2015-18/12/2015"/>
    <x v="2"/>
    <x v="1"/>
    <x v="8"/>
    <x v="1"/>
    <s v="SKG20BLN       "/>
    <x v="89"/>
    <d v="2015-12-12T00:00:00"/>
    <n v="315"/>
    <n v="106.32"/>
    <n v="33490.799999999996"/>
    <s v="NINGBO, CHINA                                "/>
    <s v="PHONE, SIMON (CK)   "/>
    <n v="154075"/>
    <m/>
    <n v="93433"/>
    <n v="167.45"/>
    <n v="0"/>
    <n v="15"/>
    <s v="RELEASED FOR SHIPMENT         "/>
    <n v="182.45"/>
    <x v="2"/>
    <s v="ACT"/>
    <x v="1"/>
  </r>
  <r>
    <s v="12/12/2015-18/12/2015"/>
    <x v="2"/>
    <x v="1"/>
    <x v="8"/>
    <x v="1"/>
    <s v="MINI-MOZART RC "/>
    <x v="89"/>
    <d v="2015-12-14T00:00:00"/>
    <n v="421"/>
    <n v="83.58"/>
    <n v="35187.18"/>
    <s v="NINGBO, CHINA                                "/>
    <s v="JOYCE, ELLA (CK)    "/>
    <n v="154118"/>
    <m/>
    <n v="93434"/>
    <n v="175.9"/>
    <n v="0"/>
    <n v="15"/>
    <s v="RELEASED FOR SHIPMENT         "/>
    <n v="190.9"/>
    <x v="2"/>
    <s v="ACT"/>
    <x v="1"/>
  </r>
  <r>
    <s v="12/12/2015-18/12/2015"/>
    <x v="2"/>
    <x v="1"/>
    <x v="8"/>
    <x v="1"/>
    <s v="TNG20R         "/>
    <x v="89"/>
    <d v="2015-12-15T00:00:00"/>
    <n v="568"/>
    <n v="49.7"/>
    <n v="28229.600000000002"/>
    <s v="NINGBO, CHINA                                "/>
    <s v="JOYCE, ELLA (CK)    "/>
    <n v="154158"/>
    <m/>
    <n v="93435"/>
    <n v="150"/>
    <n v="0"/>
    <n v="15"/>
    <s v="RELEASED FOR SHIPMENT         "/>
    <n v="165"/>
    <x v="2"/>
    <s v="ACT"/>
    <x v="1"/>
  </r>
  <r>
    <s v="12/12/2015-18/12/2015"/>
    <x v="2"/>
    <x v="1"/>
    <x v="8"/>
    <x v="1"/>
    <s v="BFD20N         "/>
    <x v="89"/>
    <d v="2015-12-15T00:00:00"/>
    <n v="568"/>
    <n v="53.07"/>
    <n v="30143.759999999998"/>
    <s v="NINGBO, CHINA                                "/>
    <s v="ELLA, LAKE (CK)     "/>
    <n v="154161"/>
    <m/>
    <n v="93436"/>
    <n v="150.69999999999999"/>
    <n v="0"/>
    <n v="15"/>
    <s v="RELEASED FOR SHIPMENT         "/>
    <n v="165.7"/>
    <x v="2"/>
    <s v="ACT"/>
    <x v="1"/>
  </r>
  <r>
    <s v="12/12/2015-18/12/2015"/>
    <x v="2"/>
    <x v="1"/>
    <x v="8"/>
    <x v="1"/>
    <s v="MCFP15GW       "/>
    <x v="89"/>
    <d v="2015-12-16T00:00:00"/>
    <n v="193"/>
    <n v="85.21"/>
    <n v="16445.53"/>
    <s v="NINGBO, CHINA                                "/>
    <s v="JOYCE (CK)          "/>
    <n v="154210"/>
    <m/>
    <n v="93439"/>
    <n v="82.2"/>
    <n v="0"/>
    <n v="15"/>
    <s v="RELEASED FOR SHIPMENT         "/>
    <n v="97.2"/>
    <x v="2"/>
    <s v="ACT"/>
    <x v="1"/>
  </r>
  <r>
    <s v="12/12/2015-18/12/2015"/>
    <x v="2"/>
    <x v="1"/>
    <x v="8"/>
    <x v="1"/>
    <s v="BALMORAL CHROME"/>
    <x v="89"/>
    <d v="2015-12-16T00:00:00"/>
    <n v="792"/>
    <n v="76.48"/>
    <n v="60572.160000000003"/>
    <s v="NINGBO, CHINA                                "/>
    <s v="ELLA, ERIC (CK)     "/>
    <n v="154211"/>
    <m/>
    <n v="93440"/>
    <n v="302.89999999999998"/>
    <n v="0"/>
    <n v="15"/>
    <s v="RELEASED FOR SHIPMENT         "/>
    <n v="317.89999999999998"/>
    <x v="2"/>
    <s v="ACT"/>
    <x v="1"/>
  </r>
  <r>
    <s v="12/12/2015-18/12/2015"/>
    <x v="2"/>
    <x v="1"/>
    <x v="8"/>
    <x v="1"/>
    <s v="CHA-SKG20      "/>
    <x v="89"/>
    <d v="2015-12-16T00:00:00"/>
    <n v="129"/>
    <n v="83.4"/>
    <n v="10758.6"/>
    <s v="NINGBO, CHINA                                "/>
    <s v="ERIC, LILY (CK)     "/>
    <n v="154212"/>
    <m/>
    <n v="93441"/>
    <n v="75"/>
    <n v="0"/>
    <n v="15"/>
    <s v="RELEASED FOR SHIPMENT         "/>
    <n v="90"/>
    <x v="2"/>
    <s v="ACT"/>
    <x v="1"/>
  </r>
  <r>
    <s v="12/12/2015-18/12/2015"/>
    <x v="2"/>
    <x v="1"/>
    <x v="8"/>
    <x v="1"/>
    <s v="SAVENA BC      "/>
    <x v="89"/>
    <d v="2015-12-17T00:00:00"/>
    <n v="792"/>
    <n v="59.09"/>
    <n v="46799.280000000006"/>
    <s v="NING BO, CHINA                               "/>
    <s v="ELLA, ERIC (CK)     "/>
    <n v="154255"/>
    <m/>
    <n v="93442"/>
    <n v="234"/>
    <n v="0"/>
    <n v="15"/>
    <s v="RELEASED FOR SHIPMENT         "/>
    <n v="249"/>
    <x v="2"/>
    <s v="ACT"/>
    <x v="1"/>
  </r>
  <r>
    <s v="12/12/2015-18/12/2015"/>
    <x v="2"/>
    <x v="1"/>
    <x v="8"/>
    <x v="1"/>
    <s v="DF2608-EU      "/>
    <x v="89"/>
    <d v="2015-12-17T00:00:00"/>
    <n v="173"/>
    <n v="93.3"/>
    <n v="16140.9"/>
    <s v="NING BO, CHINA                               "/>
    <s v="LILY, PERRY (CK)    "/>
    <n v="154256"/>
    <m/>
    <n v="93443"/>
    <n v="80.7"/>
    <n v="0"/>
    <n v="15"/>
    <s v="RELEASED FOR SHIPMENT         "/>
    <n v="95.7"/>
    <x v="2"/>
    <s v="ACT"/>
    <x v="1"/>
  </r>
  <r>
    <s v="12/12/2015-18/12/2015"/>
    <x v="2"/>
    <x v="1"/>
    <x v="8"/>
    <x v="1"/>
    <s v="MCFP15O        "/>
    <x v="89"/>
    <d v="2015-12-17T00:00:00"/>
    <n v="288"/>
    <n v="83.83"/>
    <n v="24143.040000000001"/>
    <s v="NING BO, CHINA                               "/>
    <s v="JOYCE (CK)          "/>
    <n v="154257"/>
    <m/>
    <n v="93444"/>
    <n v="120.7"/>
    <n v="0"/>
    <n v="15"/>
    <s v="RELEASED FOR SHIPMENT         "/>
    <n v="135.69999999999999"/>
    <x v="2"/>
    <s v="ACT"/>
    <x v="1"/>
  </r>
  <r>
    <s v="19/12/2015-25/12/2015"/>
    <x v="2"/>
    <x v="1"/>
    <x v="8"/>
    <x v="1"/>
    <s v="05961XX        "/>
    <x v="91"/>
    <d v="2015-12-18T00:00:00"/>
    <n v="342"/>
    <n v="159.06"/>
    <n v="54398.520000000004"/>
    <s v="NING BO, CHINA                               "/>
    <s v="PERRY (CK)          "/>
    <n v="154322"/>
    <m/>
    <n v="93591"/>
    <n v="272"/>
    <n v="0"/>
    <n v="60"/>
    <s v="RELEASED FOR SHIPMENT         "/>
    <n v="332"/>
    <x v="2"/>
    <s v="ACT"/>
    <x v="1"/>
  </r>
  <r>
    <s v="19/12/2015-25/12/2015"/>
    <x v="2"/>
    <x v="1"/>
    <x v="8"/>
    <x v="1"/>
    <s v="05953XX        "/>
    <x v="91"/>
    <d v="2015-12-19T00:00:00"/>
    <n v="468"/>
    <n v="116.62"/>
    <n v="54578.16"/>
    <s v="NINGBO, CHINA                                "/>
    <s v="PERRY (CK)          "/>
    <n v="154343"/>
    <m/>
    <n v="93592"/>
    <n v="272.89999999999998"/>
    <n v="0"/>
    <n v="60"/>
    <s v="RELEASED FOR SHIPMENT         "/>
    <n v="332.9"/>
    <x v="2"/>
    <s v="ACT"/>
    <x v="1"/>
  </r>
  <r>
    <s v="19/12/2015-25/12/2015"/>
    <x v="2"/>
    <x v="1"/>
    <x v="8"/>
    <x v="1"/>
    <s v="IRX50N         "/>
    <x v="91"/>
    <d v="2015-12-22T00:00:00"/>
    <n v="900"/>
    <n v="15.5"/>
    <n v="13950"/>
    <s v="NINgO, CHINA                                 "/>
    <s v="SIMON, JODIE (CK)   "/>
    <n v="154472"/>
    <m/>
    <n v="93593"/>
    <n v="150"/>
    <n v="0"/>
    <n v="30"/>
    <s v="RELEASED FOR SHIPMENT         "/>
    <n v="180"/>
    <x v="2"/>
    <s v="ACT"/>
    <x v="1"/>
  </r>
  <r>
    <s v="19/12/2015-25/12/2015"/>
    <x v="2"/>
    <x v="1"/>
    <x v="8"/>
    <x v="1"/>
    <s v="IRX120N        "/>
    <x v="91"/>
    <d v="2015-12-22T00:00:00"/>
    <n v="1116"/>
    <n v="15.5"/>
    <n v="17298"/>
    <s v="NINGBO, CHINA                                "/>
    <s v="SIMON, JODIE (CK)   "/>
    <n v="154473"/>
    <m/>
    <n v="93594"/>
    <n v="150"/>
    <n v="0"/>
    <n v="30"/>
    <s v="RELEASED FOR SHIPMENT         "/>
    <n v="180"/>
    <x v="2"/>
    <s v="ACT"/>
    <x v="1"/>
  </r>
  <r>
    <s v="19/12/2015-25/12/2015"/>
    <x v="2"/>
    <x v="1"/>
    <x v="8"/>
    <x v="1"/>
    <s v="OFC2000        "/>
    <x v="78"/>
    <d v="2015-12-22T00:00:00"/>
    <n v="1174"/>
    <n v="23.63"/>
    <n v="27741.62"/>
    <s v="CIXI, CHINA                                  "/>
    <s v="PHONE (CK)          "/>
    <n v="154467"/>
    <m/>
    <n v="93595"/>
    <n v="150"/>
    <n v="0"/>
    <n v="17.5"/>
    <s v="RELEASED FOR SHIPMENT         "/>
    <n v="167.5"/>
    <x v="2"/>
    <s v="ACT"/>
    <x v="1"/>
  </r>
  <r>
    <s v="19/12/2015-25/12/2015"/>
    <x v="2"/>
    <x v="1"/>
    <x v="8"/>
    <x v="1"/>
    <s v="OFC2000Ti      "/>
    <x v="78"/>
    <d v="2015-12-22T00:00:00"/>
    <n v="1174"/>
    <n v="87.1"/>
    <n v="102255.4"/>
    <s v="CIXI, CHINA                                  "/>
    <s v="PHONE, ALAN (CK)    "/>
    <n v="154468"/>
    <m/>
    <n v="93596"/>
    <n v="511.3"/>
    <n v="0"/>
    <n v="17.5"/>
    <s v="RELEASED FOR SHIPMENT         "/>
    <n v="528.79999999999995"/>
    <x v="2"/>
    <s v="ACT"/>
    <x v="1"/>
  </r>
  <r>
    <s v="19/12/2015-25/12/2015"/>
    <x v="2"/>
    <x v="1"/>
    <x v="8"/>
    <x v="1"/>
    <s v="BLF50-EU       "/>
    <x v="89"/>
    <d v="2015-12-18T00:00:00"/>
    <n v="120"/>
    <n v="147.38"/>
    <n v="17685.599999999999"/>
    <s v="NING BO, CHINA                               "/>
    <s v="JOYCE, LILY (CK)    "/>
    <n v="154316"/>
    <m/>
    <n v="93597"/>
    <n v="88.4"/>
    <n v="0"/>
    <n v="15"/>
    <s v="RELEASED FOR SHIPMENT         "/>
    <n v="103.4"/>
    <x v="2"/>
    <s v="ACT"/>
    <x v="1"/>
  </r>
  <r>
    <s v="19/12/2015-25/12/2015"/>
    <x v="2"/>
    <x v="1"/>
    <x v="8"/>
    <x v="1"/>
    <s v="MCFSTV12       "/>
    <x v="89"/>
    <d v="2015-12-19T00:00:00"/>
    <n v="1320"/>
    <n v="33.5"/>
    <n v="44220"/>
    <s v="NING BO, CHINA                               "/>
    <s v="ELLA, SIMON (CK)    "/>
    <n v="154344"/>
    <m/>
    <n v="93600"/>
    <n v="221.1"/>
    <n v="0"/>
    <n v="15"/>
    <s v="RELEASED FOR SHIPMENT         "/>
    <n v="236.1"/>
    <x v="2"/>
    <s v="ACT"/>
    <x v="1"/>
  </r>
  <r>
    <s v="19/12/2015-25/12/2015"/>
    <x v="2"/>
    <x v="1"/>
    <x v="8"/>
    <x v="1"/>
    <s v="ASPIRE (050465)"/>
    <x v="89"/>
    <d v="2015-12-21T00:00:00"/>
    <n v="422"/>
    <n v="87.1"/>
    <n v="36756.199999999997"/>
    <s v="NINGBO, CHINA                                "/>
    <s v="ELLA, JODIE (CK)    "/>
    <n v="154392"/>
    <m/>
    <n v="93601"/>
    <n v="183.8"/>
    <n v="0"/>
    <n v="15"/>
    <s v="RELEASED FOR SHIPMENT         "/>
    <n v="198.8"/>
    <x v="2"/>
    <s v="ACT"/>
    <x v="1"/>
  </r>
  <r>
    <s v="19/12/2015-25/12/2015"/>
    <x v="2"/>
    <x v="1"/>
    <x v="8"/>
    <x v="1"/>
    <s v="SUPERECO CLASSI"/>
    <x v="89"/>
    <d v="2015-12-21T00:00:00"/>
    <n v="648"/>
    <n v="89.32"/>
    <n v="57879.359999999993"/>
    <s v="NING BO, CHINA                               "/>
    <s v="ELLA, JODIE (CK)    "/>
    <n v="154393"/>
    <m/>
    <n v="93602"/>
    <n v="289.39999999999998"/>
    <n v="0"/>
    <n v="15"/>
    <s v="REJECTED FOR SHIPMENT         "/>
    <n v="304.39999999999998"/>
    <x v="2"/>
    <s v="ACT"/>
    <x v="1"/>
  </r>
  <r>
    <s v="19/12/2015-25/12/2015"/>
    <x v="2"/>
    <x v="1"/>
    <x v="8"/>
    <x v="1"/>
    <s v="EFP9997AWREV19 "/>
    <x v="89"/>
    <d v="2015-12-22T00:00:00"/>
    <n v="52"/>
    <n v="130.49"/>
    <n v="6785.4800000000005"/>
    <s v="NINGBO, CHINA                                "/>
    <s v="JOYCE (CK)          "/>
    <n v="154469"/>
    <m/>
    <n v="93603"/>
    <n v="75"/>
    <n v="0"/>
    <n v="15"/>
    <s v="RELEASED FOR SHIPMENT         "/>
    <n v="90"/>
    <x v="2"/>
    <s v="ACT"/>
    <x v="1"/>
  </r>
  <r>
    <s v="19/12/2015-25/12/2015"/>
    <x v="2"/>
    <x v="1"/>
    <x v="8"/>
    <x v="1"/>
    <s v="CST20          "/>
    <x v="89"/>
    <d v="2015-12-22T00:00:00"/>
    <n v="429"/>
    <n v="60.27"/>
    <n v="25855.83"/>
    <s v="NINGBO, CHINA                                "/>
    <s v="JOYCE, ZITA (CK)    "/>
    <n v="154470"/>
    <m/>
    <n v="93604"/>
    <n v="150"/>
    <n v="0"/>
    <n v="15"/>
    <s v="RELEASED FOR SHIPMENT         "/>
    <n v="165"/>
    <x v="2"/>
    <s v="ACT"/>
    <x v="1"/>
  </r>
  <r>
    <s v="19/12/2015-25/12/2015"/>
    <x v="2"/>
    <x v="1"/>
    <x v="8"/>
    <x v="1"/>
    <s v="DF2010-Eu REV01"/>
    <x v="89"/>
    <d v="2015-12-22T00:00:00"/>
    <n v="189"/>
    <n v="59.51"/>
    <n v="11247.39"/>
    <s v="NING BO, CHINA                               "/>
    <s v="ELLA, LILY (CK)     "/>
    <n v="154471"/>
    <m/>
    <n v="93605"/>
    <n v="75"/>
    <n v="0"/>
    <n v="15"/>
    <s v="RELEASED FOR SHIPMENT         "/>
    <n v="90"/>
    <x v="2"/>
    <s v="ACT"/>
    <x v="1"/>
  </r>
  <r>
    <s v="19/12/2015-25/12/2015"/>
    <x v="2"/>
    <x v="1"/>
    <x v="8"/>
    <x v="1"/>
    <s v="MZT20RC(117458)"/>
    <x v="89"/>
    <d v="2015-12-23T00:00:00"/>
    <n v="68"/>
    <n v="102.28"/>
    <n v="6955.04"/>
    <s v="NINGBO, CHINA                                "/>
    <s v="JOYCE, ELLA (CK)    "/>
    <n v="154503"/>
    <m/>
    <n v="93606"/>
    <n v="75"/>
    <n v="0"/>
    <n v="15"/>
    <s v="RELEASED FOR SHIPMENT         "/>
    <n v="90"/>
    <x v="2"/>
    <s v="ACT"/>
    <x v="1"/>
  </r>
  <r>
    <s v="19/12/2015-25/12/2015"/>
    <x v="2"/>
    <x v="1"/>
    <x v="8"/>
    <x v="1"/>
    <s v="SBN20N         "/>
    <x v="89"/>
    <d v="2015-12-23T00:00:00"/>
    <n v="568"/>
    <n v="47.38"/>
    <n v="26911.84"/>
    <s v="NINGBO, CHINA                                "/>
    <s v="LILY, ELLA (CK)     "/>
    <n v="154523"/>
    <m/>
    <n v="93607"/>
    <n v="150"/>
    <n v="0"/>
    <n v="15"/>
    <s v="RELEASED FOR SHIPMENT         "/>
    <n v="165"/>
    <x v="2"/>
    <s v="ACT"/>
    <x v="1"/>
  </r>
  <r>
    <s v="19/12/2015-25/12/2015"/>
    <x v="2"/>
    <x v="1"/>
    <x v="8"/>
    <x v="1"/>
    <s v="DF2608-EU      "/>
    <x v="89"/>
    <d v="2015-12-23T00:00:00"/>
    <n v="173"/>
    <n v="93.3"/>
    <n v="16140.9"/>
    <s v="NINGBO, CHINA                                "/>
    <s v="LILY, JODIE (CK)    "/>
    <n v="154524"/>
    <m/>
    <n v="93608"/>
    <n v="80.7"/>
    <n v="0"/>
    <n v="15"/>
    <s v="RELEASED FOR SHIPMENT         "/>
    <n v="95.7"/>
    <x v="2"/>
    <s v="ACT"/>
    <x v="1"/>
  </r>
  <r>
    <s v="26/12/2015-31/12/2015"/>
    <x v="2"/>
    <x v="1"/>
    <x v="8"/>
    <x v="1"/>
    <s v="JAZ20N         "/>
    <x v="89"/>
    <d v="2015-12-24T00:00:00"/>
    <n v="416"/>
    <n v="53.8"/>
    <n v="22380.799999999999"/>
    <s v="NING BO, CHINA                               "/>
    <s v="ELLA, ZITA (MY)     "/>
    <n v="154607"/>
    <m/>
    <n v="93816"/>
    <n v="150"/>
    <n v="0"/>
    <n v="15"/>
    <s v="RELEASED FOR SHIPMENT         "/>
    <n v="165"/>
    <x v="2"/>
    <s v="ACT"/>
    <x v="1"/>
  </r>
  <r>
    <s v="26/12/2015-31/12/2015"/>
    <x v="2"/>
    <x v="1"/>
    <x v="8"/>
    <x v="1"/>
    <s v="SAVENA BC      "/>
    <x v="89"/>
    <d v="2015-12-24T00:00:00"/>
    <n v="792"/>
    <n v="59.09"/>
    <n v="46799.280000000006"/>
    <s v="NING BO, CHINA                               "/>
    <s v="JOYCE (DYLAN)       "/>
    <n v="154608"/>
    <m/>
    <n v="93817"/>
    <n v="234"/>
    <n v="0"/>
    <n v="15"/>
    <s v="RELEASED FOR SHIPMENT         "/>
    <n v="249"/>
    <x v="2"/>
    <s v="ACT"/>
    <x v="1"/>
  </r>
  <r>
    <s v="26/12/2015-31/12/2015"/>
    <x v="2"/>
    <x v="1"/>
    <x v="8"/>
    <x v="1"/>
    <s v="BLF50-UK       "/>
    <x v="89"/>
    <d v="2015-12-25T00:00:00"/>
    <n v="232"/>
    <n v="148.11000000000001"/>
    <n v="34361.520000000004"/>
    <s v="NING BO, CHINA                               "/>
    <s v="ELLA, LAKE (CK)     "/>
    <n v="154629"/>
    <m/>
    <n v="93818"/>
    <n v="171.8"/>
    <n v="0"/>
    <n v="15"/>
    <s v="RELEASED FOR SHIPMENT         "/>
    <n v="186.8"/>
    <x v="2"/>
    <s v="ACT"/>
    <x v="1"/>
  </r>
  <r>
    <s v="26/12/2015-31/12/2015"/>
    <x v="2"/>
    <x v="1"/>
    <x v="8"/>
    <x v="1"/>
    <s v="CLB20N         "/>
    <x v="89"/>
    <d v="2015-12-26T00:00:00"/>
    <n v="416"/>
    <n v="52.96"/>
    <n v="22031.360000000001"/>
    <s v="NING BO, CHINA                               "/>
    <s v="ELLA, ZITA (CK)     "/>
    <n v="154646"/>
    <m/>
    <n v="93819"/>
    <n v="150"/>
    <n v="0"/>
    <n v="15"/>
    <s v="RELEASED FOR SHIPMENT         "/>
    <n v="165"/>
    <x v="2"/>
    <s v="ACT"/>
    <x v="1"/>
  </r>
  <r>
    <s v="26/12/2015-31/12/2015"/>
    <x v="2"/>
    <x v="1"/>
    <x v="8"/>
    <x v="1"/>
    <s v="MZT20 (020963) "/>
    <x v="89"/>
    <d v="2015-12-26T00:00:00"/>
    <n v="144"/>
    <n v="89.59"/>
    <n v="12900.960000000001"/>
    <s v="NING BO, CHINA                               "/>
    <s v="JOYCE (CK)          "/>
    <n v="154647"/>
    <m/>
    <n v="93820"/>
    <n v="75"/>
    <n v="0"/>
    <n v="15"/>
    <s v="RELEASED FOR SHIPMENT         "/>
    <n v="90"/>
    <x v="2"/>
    <s v="ACT"/>
    <x v="1"/>
  </r>
  <r>
    <s v="26/12/2015-31/12/2015"/>
    <x v="2"/>
    <x v="1"/>
    <x v="8"/>
    <x v="1"/>
    <s v="BALMORAL BR    "/>
    <x v="89"/>
    <d v="2015-12-28T00:00:00"/>
    <n v="592"/>
    <n v="75.09"/>
    <n v="44453.279999999999"/>
    <s v="NING BO, CHINA                               "/>
    <s v="JOYCE, ZITA (CK)    "/>
    <n v="154660"/>
    <m/>
    <n v="93821"/>
    <n v="222.3"/>
    <n v="0"/>
    <n v="15"/>
    <s v="RELEASED FOR SHIPMENT         "/>
    <n v="237.3"/>
    <x v="2"/>
    <s v="ACT"/>
    <x v="1"/>
  </r>
  <r>
    <s v="26/12/2015-31/12/2015"/>
    <x v="2"/>
    <x v="1"/>
    <x v="8"/>
    <x v="1"/>
    <s v="MINI-MOZART RCE"/>
    <x v="89"/>
    <d v="2015-12-28T00:00:00"/>
    <n v="396"/>
    <n v="50.13"/>
    <n v="19851.48"/>
    <s v="NING BO, CHINA                               "/>
    <s v="ELLA, JODIE (CK)    "/>
    <n v="154667"/>
    <m/>
    <n v="93822"/>
    <n v="150"/>
    <n v="0"/>
    <n v="15"/>
    <s v="RELEASED FOR SHIPMENT         "/>
    <n v="165"/>
    <x v="2"/>
    <s v="ACT"/>
    <x v="1"/>
  </r>
  <r>
    <s v="26/12/2015-31/12/2015"/>
    <x v="2"/>
    <x v="1"/>
    <x v="8"/>
    <x v="1"/>
    <s v="BALMORAL ECO   "/>
    <x v="89"/>
    <d v="2015-12-29T00:00:00"/>
    <n v="200"/>
    <n v="68.55"/>
    <n v="13710"/>
    <s v="NINGBO, CHINA                                "/>
    <s v="JOYCE, ELLA (CK)    "/>
    <n v="154707"/>
    <m/>
    <n v="93823"/>
    <n v="75"/>
    <n v="0"/>
    <n v="15"/>
    <s v="RELEASED FOR SHIPMENT         "/>
    <n v="90"/>
    <x v="2"/>
    <s v="ACT"/>
    <x v="1"/>
  </r>
  <r>
    <s v="26/12/2015-31/12/2015"/>
    <x v="2"/>
    <x v="1"/>
    <x v="8"/>
    <x v="1"/>
    <s v="RNE20(109217)  "/>
    <x v="89"/>
    <d v="2015-12-29T00:00:00"/>
    <n v="147"/>
    <n v="48.29"/>
    <n v="7098.63"/>
    <s v="NING BO, CHINA                               "/>
    <s v="JOYCE, ZITA (CK)    "/>
    <n v="154708"/>
    <m/>
    <n v="93824"/>
    <n v="75"/>
    <n v="0"/>
    <n v="15"/>
    <s v="RELEASED FOR SHIPMENT         "/>
    <n v="90"/>
    <x v="2"/>
    <s v="ACT"/>
    <x v="1"/>
  </r>
  <r>
    <s v="26/12/2015-31/12/2015"/>
    <x v="2"/>
    <x v="1"/>
    <x v="8"/>
    <x v="1"/>
    <s v="RTOPSTV20GRSUR "/>
    <x v="89"/>
    <d v="2015-12-30T00:00:00"/>
    <n v="115"/>
    <n v="125.5"/>
    <n v="14432.5"/>
    <s v="NINGBO, CHINA                                "/>
    <s v="ELLA, JODIE (CK)    "/>
    <n v="154751"/>
    <m/>
    <n v="93825"/>
    <n v="75"/>
    <n v="0"/>
    <n v="15"/>
    <s v="RELEASED FOR SHIPMENT         "/>
    <n v="90"/>
    <x v="2"/>
    <s v="ACT"/>
    <x v="1"/>
  </r>
  <r>
    <s v="26/12/2015-31/12/2015"/>
    <x v="2"/>
    <x v="1"/>
    <x v="8"/>
    <x v="1"/>
    <s v="SAVENA BRASS   "/>
    <x v="89"/>
    <d v="2015-12-30T00:00:00"/>
    <n v="872"/>
    <n v="59.41"/>
    <n v="51805.52"/>
    <s v="NINGBO, CHINA                                "/>
    <s v="LILY, ALAN (CK)     "/>
    <n v="154752"/>
    <m/>
    <n v="93826"/>
    <n v="259"/>
    <n v="0"/>
    <n v="15"/>
    <s v="RELEASED FOR SHIPMENT         "/>
    <n v="274"/>
    <x v="2"/>
    <s v="ACT"/>
    <x v="1"/>
  </r>
  <r>
    <s v="26/12/2015-31/12/2015"/>
    <x v="2"/>
    <x v="1"/>
    <x v="8"/>
    <x v="1"/>
    <s v="MCFP15GW 205131"/>
    <x v="89"/>
    <d v="2015-12-30T00:00:00"/>
    <n v="193"/>
    <n v="85.21"/>
    <n v="16445.53"/>
    <s v="NINGBO, CHINA                                "/>
    <s v="JOYCE (CK)          "/>
    <n v="154767"/>
    <m/>
    <n v="93828"/>
    <n v="82.2"/>
    <n v="0"/>
    <n v="15"/>
    <s v="RELEASED FOR SHIPMENT         "/>
    <n v="97.2"/>
    <x v="2"/>
    <s v="ACT"/>
    <x v="1"/>
  </r>
  <r>
    <s v="26/12/2015-31/12/2015"/>
    <x v="2"/>
    <x v="1"/>
    <x v="8"/>
    <x v="1"/>
    <s v="RTOPSTV20GCSUR "/>
    <x v="89"/>
    <d v="2015-12-31T00:00:00"/>
    <n v="100"/>
    <n v="114.25"/>
    <n v="11425"/>
    <s v="NING BO, CHINA                               "/>
    <s v="ELLA, LILY (CK)     "/>
    <n v="154784"/>
    <m/>
    <n v="93829"/>
    <n v="75"/>
    <n v="0"/>
    <n v="15"/>
    <s v="RELEASED FOR SHIPMENT         "/>
    <n v="90"/>
    <x v="2"/>
    <s v="ACT"/>
    <x v="1"/>
  </r>
  <r>
    <s v="26/12/2015-31/12/2015"/>
    <x v="2"/>
    <x v="1"/>
    <x v="8"/>
    <x v="1"/>
    <s v="RTOPSTV20GNSUR "/>
    <x v="89"/>
    <d v="2015-12-31T00:00:00"/>
    <n v="100"/>
    <n v="114.5"/>
    <n v="11450"/>
    <s v="NING BO, CHINA                               "/>
    <s v="ALAN, LILY (CK)     "/>
    <n v="154785"/>
    <m/>
    <n v="93830"/>
    <n v="75"/>
    <n v="0"/>
    <n v="15"/>
    <s v="RELEASED FOR SHIPMENT         "/>
    <n v="90"/>
    <x v="2"/>
    <s v="ACT"/>
    <x v="1"/>
  </r>
  <r>
    <s v="01/12/2015-04/12/2015"/>
    <x v="28"/>
    <x v="1"/>
    <x v="8"/>
    <x v="1"/>
    <s v="BMWO34 (GDNZ)  "/>
    <x v="79"/>
    <d v="2015-12-01T00:00:00"/>
    <n v="310"/>
    <n v="57.42"/>
    <n v="17800.2"/>
    <s v="SHUNDE CHINA                                 "/>
    <s v="TINA, ZITA (EM)     "/>
    <n v="153710"/>
    <m/>
    <n v="93188"/>
    <n v="150"/>
    <n v="0"/>
    <n v="17.5"/>
    <s v="PENDING BUYER'S DECISION"/>
    <n v="167.5"/>
    <x v="1"/>
    <s v="ACT"/>
    <x v="1"/>
  </r>
  <r>
    <s v="01/12/2015-04/12/2015"/>
    <x v="28"/>
    <x v="1"/>
    <x v="8"/>
    <x v="1"/>
    <s v="BMWO34GC (GDNZ)"/>
    <x v="79"/>
    <d v="2015-12-01T00:00:00"/>
    <n v="289"/>
    <n v="79.2"/>
    <n v="22888.799999999999"/>
    <s v="SHUNDE CHINA                                 "/>
    <s v="PAUL, SALLY (EM)    "/>
    <n v="153716"/>
    <m/>
    <n v="93189"/>
    <n v="150"/>
    <n v="0"/>
    <n v="17.5"/>
    <s v="RELEASED FOR SHIPMENT         "/>
    <n v="167.5"/>
    <x v="1"/>
    <s v="ACT"/>
    <x v="1"/>
  </r>
  <r>
    <s v="12/12/2015-18/12/2015"/>
    <x v="28"/>
    <x v="1"/>
    <x v="8"/>
    <x v="1"/>
    <s v="OFRC15TIW-GDNZ "/>
    <x v="78"/>
    <d v="2015-12-17T00:00:00"/>
    <n v="209"/>
    <n v="25.4"/>
    <n v="5308.5999999999995"/>
    <s v="CIXI, CHINA                                  "/>
    <s v="PHONE (CK)          "/>
    <n v="154262"/>
    <m/>
    <n v="93378"/>
    <n v="150"/>
    <n v="0"/>
    <n v="17.5"/>
    <s v="RELEASED FOR SHIPMENT         "/>
    <n v="167.5"/>
    <x v="1"/>
    <s v="ACT"/>
    <x v="1"/>
  </r>
  <r>
    <s v="19/12/2015-25/12/2015"/>
    <x v="28"/>
    <x v="1"/>
    <x v="8"/>
    <x v="1"/>
    <s v="OFRC15B        "/>
    <x v="78"/>
    <d v="2015-12-21T00:00:00"/>
    <n v="906"/>
    <n v="19.73"/>
    <n v="17875.38"/>
    <s v="CIXI, CHINA                                  "/>
    <s v="ALAN (CK)           "/>
    <n v="154395"/>
    <m/>
    <n v="93543"/>
    <n v="150"/>
    <n v="0"/>
    <n v="17.5"/>
    <s v="RELEASED FOR SHIPMENT         "/>
    <n v="167.5"/>
    <x v="1"/>
    <s v="ACT"/>
    <x v="1"/>
  </r>
  <r>
    <s v="19/12/2015-25/12/2015"/>
    <x v="28"/>
    <x v="1"/>
    <x v="8"/>
    <x v="1"/>
    <s v="OFRC10b        "/>
    <x v="78"/>
    <d v="2015-12-21T00:00:00"/>
    <n v="1397"/>
    <n v="16.61"/>
    <n v="23204.17"/>
    <s v="CIXI, CHINA                                  "/>
    <s v="PHONE (CK)          "/>
    <n v="154397"/>
    <m/>
    <n v="93544"/>
    <n v="150"/>
    <n v="0"/>
    <n v="17.5"/>
    <s v="RELEASED FOR SHIPMENT         "/>
    <n v="167.5"/>
    <x v="1"/>
    <s v="ACT"/>
    <x v="1"/>
  </r>
  <r>
    <s v="19/12/2015-25/12/2015"/>
    <x v="28"/>
    <x v="1"/>
    <x v="8"/>
    <x v="1"/>
    <s v="OFRC24TIB (GDNZ"/>
    <x v="78"/>
    <d v="2015-12-23T00:00:00"/>
    <n v="1470"/>
    <n v="31.55"/>
    <n v="46378.5"/>
    <s v="CIXI, CHINA                                  "/>
    <s v="SIMON (CK)          "/>
    <n v="154544"/>
    <m/>
    <n v="93545"/>
    <n v="231.9"/>
    <n v="0"/>
    <n v="17.5"/>
    <s v="RELEASED FOR SHIPMENT         "/>
    <n v="249.4"/>
    <x v="1"/>
    <s v="ACT"/>
    <x v="1"/>
  </r>
  <r>
    <s v="19/12/2015-25/12/2015"/>
    <x v="28"/>
    <x v="1"/>
    <x v="8"/>
    <x v="1"/>
    <s v="CDE2ECCB-GDNZ  "/>
    <x v="78"/>
    <d v="2015-12-23T00:00:00"/>
    <n v="484"/>
    <n v="55.78"/>
    <n v="26997.52"/>
    <s v="CIXI, CHINA                                  "/>
    <s v="ALAN (CK)           "/>
    <n v="154546"/>
    <m/>
    <n v="93546"/>
    <n v="150"/>
    <n v="0"/>
    <n v="17.5"/>
    <s v="RELEASED FOR SHIPMENT         "/>
    <n v="167.5"/>
    <x v="1"/>
    <s v="ACT"/>
    <x v="1"/>
  </r>
  <r>
    <s v="19/12/2015-25/12/2015"/>
    <x v="28"/>
    <x v="1"/>
    <x v="8"/>
    <x v="1"/>
    <s v="CHA-OKT20-GDNZ "/>
    <x v="74"/>
    <d v="2015-12-22T00:00:00"/>
    <n v="81"/>
    <n v="60.84"/>
    <n v="4928.04"/>
    <s v="NINGBO, CHINA                                "/>
    <s v="ELLA, ZITA (CK)     "/>
    <n v="154518"/>
    <m/>
    <n v="93547"/>
    <n v="75"/>
    <n v="0"/>
    <n v="15"/>
    <s v="RELEASED FOR SHIPMENT         "/>
    <n v="90"/>
    <x v="1"/>
    <s v="ACT"/>
    <x v="1"/>
  </r>
  <r>
    <s v="26/12/2015-31/12/2015"/>
    <x v="28"/>
    <x v="1"/>
    <x v="8"/>
    <x v="1"/>
    <s v="402TSFTi       "/>
    <x v="13"/>
    <d v="2015-12-24T00:00:00"/>
    <n v="1686"/>
    <n v="20.49"/>
    <n v="34546.14"/>
    <s v="CIXI, CHINA                                  "/>
    <s v="ALAN (DYLAN)        "/>
    <n v="154614"/>
    <m/>
    <n v="93771"/>
    <n v="172.7"/>
    <n v="0"/>
    <n v="35"/>
    <s v="RELEASED FOR SHIPMENT         "/>
    <n v="207.7"/>
    <x v="1"/>
    <s v="ACT"/>
    <x v="1"/>
  </r>
  <r>
    <s v="26/12/2015-31/12/2015"/>
    <x v="28"/>
    <x v="1"/>
    <x v="8"/>
    <x v="1"/>
    <s v="CDE24ECCB      "/>
    <x v="13"/>
    <d v="2015-12-26T00:00:00"/>
    <n v="382"/>
    <n v="64.69"/>
    <n v="24711.579999999998"/>
    <s v="CIXI, CHINA                                  "/>
    <m/>
    <n v="154644"/>
    <m/>
    <n v="93772"/>
    <n v="150"/>
    <n v="0"/>
    <n v="35"/>
    <s v="PENDING BUYER'S DECISION"/>
    <n v="185"/>
    <x v="1"/>
    <s v="ACT"/>
    <x v="1"/>
  </r>
  <r>
    <s v="26/12/2015-31/12/2015"/>
    <x v="28"/>
    <x v="1"/>
    <x v="8"/>
    <x v="1"/>
    <s v="OFRC10W        "/>
    <x v="13"/>
    <d v="2015-12-28T00:00:00"/>
    <n v="911"/>
    <n v="16.71"/>
    <n v="15222.810000000001"/>
    <s v="CIXI, CHINA                                  "/>
    <s v="PHONE (CK)          "/>
    <n v="154665"/>
    <m/>
    <n v="93773"/>
    <n v="150"/>
    <n v="0"/>
    <n v="17.5"/>
    <s v="RELEASED FOR SHIPMENT         "/>
    <n v="167.5"/>
    <x v="1"/>
    <s v="ACT"/>
    <x v="1"/>
  </r>
  <r>
    <s v="26/12/2015-31/12/2015"/>
    <x v="28"/>
    <x v="1"/>
    <x v="8"/>
    <x v="1"/>
    <s v="OFRC24TIW-GDNZ "/>
    <x v="13"/>
    <d v="2015-12-28T00:00:00"/>
    <n v="850"/>
    <n v="31.65"/>
    <n v="26902.5"/>
    <s v="CIXI, CHINA                                  "/>
    <s v="ALAN (CK)           "/>
    <n v="154666"/>
    <m/>
    <n v="93774"/>
    <n v="150"/>
    <n v="0"/>
    <n v="17.5"/>
    <s v="RELEASED FOR SHIPMENT         "/>
    <n v="167.5"/>
    <x v="1"/>
    <s v="ACT"/>
    <x v="1"/>
  </r>
  <r>
    <s v="26/12/2015-31/12/2015"/>
    <x v="28"/>
    <x v="1"/>
    <x v="8"/>
    <x v="1"/>
    <s v="CDE2TIB        "/>
    <x v="13"/>
    <d v="2015-12-29T00:00:00"/>
    <n v="484"/>
    <n v="48.94"/>
    <n v="23686.959999999999"/>
    <s v="CIXI, CHINA                                  "/>
    <s v="ALAN (CK)           "/>
    <n v="154703"/>
    <m/>
    <n v="93776"/>
    <n v="150"/>
    <n v="0"/>
    <n v="15"/>
    <s v="PENDING BUYER'S DECISION"/>
    <n v="165"/>
    <x v="1"/>
    <s v="ACT"/>
    <x v="1"/>
  </r>
  <r>
    <s v="26/12/2015-31/12/2015"/>
    <x v="28"/>
    <x v="1"/>
    <x v="8"/>
    <x v="1"/>
    <s v="CDE24ECC       "/>
    <x v="13"/>
    <d v="2015-12-29T00:00:00"/>
    <n v="110"/>
    <n v="64.69"/>
    <n v="7115.9"/>
    <s v="CIXI, CHINA                                  "/>
    <s v="PHONE (CK)          "/>
    <n v="154714"/>
    <m/>
    <n v="93777"/>
    <n v="75"/>
    <n v="0"/>
    <n v="15"/>
    <s v="RELEASED FOR SHIPMENT         "/>
    <n v="90"/>
    <x v="1"/>
    <s v="ACT"/>
    <x v="1"/>
  </r>
  <r>
    <s v="26/12/2015-31/12/2015"/>
    <x v="28"/>
    <x v="1"/>
    <x v="8"/>
    <x v="1"/>
    <s v="CDE2ECCB-GDNZ  "/>
    <x v="13"/>
    <d v="2015-12-29T00:00:00"/>
    <n v="75"/>
    <n v="55.78"/>
    <n v="4183.5"/>
    <s v="CIXI, CHINA                                  "/>
    <s v="PHONE               "/>
    <n v="154715"/>
    <m/>
    <n v="93778"/>
    <n v="75"/>
    <n v="0"/>
    <n v="15"/>
    <s v="PENDING BUYER'S DECISION"/>
    <n v="90"/>
    <x v="1"/>
    <s v="ACT"/>
    <x v="1"/>
  </r>
  <r>
    <s v="26/12/2015-31/12/2015"/>
    <x v="28"/>
    <x v="1"/>
    <x v="8"/>
    <x v="1"/>
    <s v="TNG20-GDNZ     "/>
    <x v="14"/>
    <d v="2015-12-25T00:00:00"/>
    <n v="600"/>
    <n v="41.35"/>
    <n v="24810"/>
    <s v="NING BO, CHINA                               "/>
    <s v="JOYCE, LAKE (CK)    "/>
    <n v="154627"/>
    <m/>
    <n v="93779"/>
    <n v="150"/>
    <n v="0"/>
    <n v="15"/>
    <s v="REJECTED FOR SHIPMENT         "/>
    <n v="165"/>
    <x v="1"/>
    <s v="ACT"/>
    <x v="1"/>
  </r>
  <r>
    <s v="26/12/2015-31/12/2015"/>
    <x v="28"/>
    <x v="1"/>
    <x v="8"/>
    <x v="1"/>
    <s v="LEE20-GDNZ     "/>
    <x v="14"/>
    <d v="2015-12-29T00:00:00"/>
    <n v="230"/>
    <n v="48.67"/>
    <n v="11194.1"/>
    <s v="NING BO, CHINA                               "/>
    <s v="JOYCE, ELLA, JODIE  "/>
    <n v="154710"/>
    <m/>
    <n v="93780"/>
    <n v="75"/>
    <n v="0"/>
    <n v="15"/>
    <s v="RELEASED FOR SHIPMENT         "/>
    <n v="90"/>
    <x v="1"/>
    <s v="ACT"/>
    <x v="1"/>
  </r>
  <r>
    <s v="26/12/2015-31/12/2015"/>
    <x v="28"/>
    <x v="1"/>
    <x v="8"/>
    <x v="1"/>
    <s v="CUB20-GDNZ     "/>
    <x v="14"/>
    <d v="2015-12-31T00:00:00"/>
    <n v="415"/>
    <n v="44.33"/>
    <n v="18396.95"/>
    <s v="NING BO, CHINA                               "/>
    <s v="ELLA, ALAN (CK)     "/>
    <n v="154783"/>
    <m/>
    <n v="93781"/>
    <n v="150"/>
    <n v="0"/>
    <n v="15"/>
    <s v="RELEASED FOR SHIPMENT         "/>
    <n v="165"/>
    <x v="1"/>
    <s v="ACT"/>
    <x v="1"/>
  </r>
  <r>
    <s v="05/12/2015-11/12/2015"/>
    <x v="1"/>
    <x v="1"/>
    <x v="8"/>
    <x v="1"/>
    <s v="BC9007KLED     "/>
    <x v="92"/>
    <d v="2015-12-04T00:00:00"/>
    <n v="48"/>
    <n v="153.91999999999999"/>
    <n v="7388.16"/>
    <s v="GUANGZHOU CHINA                              "/>
    <s v="LIZ, JASON (EM)     "/>
    <n v="153795"/>
    <m/>
    <n v="93287"/>
    <n v="75"/>
    <n v="0"/>
    <n v="45"/>
    <s v="PENDING BUYER'S DECISION      "/>
    <n v="120"/>
    <x v="1"/>
    <s v="ACT"/>
    <x v="1"/>
  </r>
  <r>
    <s v="05/12/2015-11/12/2015"/>
    <x v="1"/>
    <x v="1"/>
    <x v="8"/>
    <x v="1"/>
    <s v="BC6007GLED     "/>
    <x v="92"/>
    <d v="2015-12-04T00:00:00"/>
    <n v="72"/>
    <n v="122.02"/>
    <n v="8785.44"/>
    <s v="GUANGZHOU, CHINA                             "/>
    <s v="PAUL, COCO (EM)     "/>
    <n v="153796"/>
    <m/>
    <n v="93288"/>
    <n v="75"/>
    <n v="0"/>
    <n v="45"/>
    <s v="RELEASED FOR SHIPMENT         "/>
    <n v="120"/>
    <x v="1"/>
    <s v="ACT"/>
    <x v="1"/>
  </r>
  <r>
    <s v="05/12/2015-11/12/2015"/>
    <x v="1"/>
    <x v="1"/>
    <x v="8"/>
    <x v="1"/>
    <s v="BC-50 (GDPA)   "/>
    <x v="17"/>
    <d v="2015-12-07T00:00:00"/>
    <n v="560"/>
    <n v="28.76"/>
    <n v="16105.6"/>
    <s v="HE FEI, CHINA                                "/>
    <s v="JERRY, CORY (CK)    "/>
    <n v="153871"/>
    <m/>
    <n v="93289"/>
    <n v="150"/>
    <n v="0"/>
    <n v="25"/>
    <s v="RELEASED FOR SHIPMENT         "/>
    <n v="175"/>
    <x v="1"/>
    <s v="ACT"/>
    <x v="1"/>
  </r>
  <r>
    <s v="05/12/2015-11/12/2015"/>
    <x v="1"/>
    <x v="2"/>
    <x v="8"/>
    <x v="1"/>
    <s v="BC-50 (GDPA)   "/>
    <x v="17"/>
    <d v="2015-12-09T00:00:00"/>
    <n v="560"/>
    <n v="0"/>
    <n v="0"/>
    <s v="HE FEI, CHINA                                "/>
    <s v="CORY (CK)           "/>
    <n v="153936"/>
    <m/>
    <n v="93290"/>
    <n v="150"/>
    <n v="0"/>
    <n v="25"/>
    <s v="REPORT OF SURVEY              "/>
    <n v="175"/>
    <x v="1"/>
    <s v="ACT"/>
    <x v="1"/>
  </r>
  <r>
    <s v="05/12/2015-11/12/2015"/>
    <x v="1"/>
    <x v="1"/>
    <x v="8"/>
    <x v="1"/>
    <s v="HEA704         "/>
    <x v="93"/>
    <d v="2015-12-10T00:00:00"/>
    <n v="11"/>
    <n v="386"/>
    <n v="4246"/>
    <s v="QINGDAO, CHINA                               "/>
    <s v="ANDY (CK)           "/>
    <n v="153974"/>
    <m/>
    <n v="93291"/>
    <n v="37.5"/>
    <n v="12"/>
    <n v="265"/>
    <s v="RELEASED FOR SHIPMENT         "/>
    <n v="314.5"/>
    <x v="1"/>
    <s v="ACT"/>
    <x v="1"/>
  </r>
  <r>
    <s v="05/12/2015-11/12/2015"/>
    <x v="1"/>
    <x v="1"/>
    <x v="8"/>
    <x v="1"/>
    <s v="HEA701         "/>
    <x v="93"/>
    <d v="2015-12-10T00:00:00"/>
    <n v="19"/>
    <n v="249"/>
    <n v="4731"/>
    <s v="QINGDAO, CHINA                               "/>
    <s v="ANDY (CK)           "/>
    <n v="153975"/>
    <m/>
    <n v="93292"/>
    <n v="37.5"/>
    <n v="12"/>
    <n v="5"/>
    <s v="RELEASED FOR SHIPMENT         "/>
    <n v="54.5"/>
    <x v="1"/>
    <s v="ACT"/>
    <x v="1"/>
  </r>
  <r>
    <s v="05/12/2015-11/12/2015"/>
    <x v="1"/>
    <x v="1"/>
    <x v="8"/>
    <x v="1"/>
    <s v="HEA700         "/>
    <x v="93"/>
    <d v="2015-12-10T00:00:00"/>
    <n v="10"/>
    <n v="215"/>
    <n v="2150"/>
    <s v="QINGDAO, CHINA                               "/>
    <s v="ANDY (CK)           "/>
    <n v="153976"/>
    <m/>
    <n v="93293"/>
    <n v="37.5"/>
    <n v="12"/>
    <n v="5"/>
    <s v="RELEASED FOR SHIPMENT         "/>
    <n v="54.5"/>
    <x v="1"/>
    <s v="ACT"/>
    <x v="1"/>
  </r>
  <r>
    <s v="05/12/2015-11/12/2015"/>
    <x v="1"/>
    <x v="1"/>
    <x v="8"/>
    <x v="1"/>
    <s v="HEA705         "/>
    <x v="93"/>
    <d v="2015-12-10T00:00:00"/>
    <n v="16"/>
    <n v="435"/>
    <n v="6960"/>
    <s v="QINGDAO, CHINA                               "/>
    <s v="ANDY (CK)           "/>
    <n v="153977"/>
    <m/>
    <n v="93294"/>
    <n v="37.5"/>
    <n v="12"/>
    <n v="5"/>
    <s v="RELEASED FOR SHIPMENT         "/>
    <n v="54.5"/>
    <x v="1"/>
    <s v="ACT"/>
    <x v="1"/>
  </r>
  <r>
    <s v="05/12/2015-11/12/2015"/>
    <x v="1"/>
    <x v="1"/>
    <x v="8"/>
    <x v="1"/>
    <s v="CTMW01         "/>
    <x v="22"/>
    <d v="2015-12-11T00:00:00"/>
    <n v="265"/>
    <n v="130"/>
    <n v="34450"/>
    <s v="SHUNDE, CHINA                                "/>
    <s v="ANN, FIONA (CK)     "/>
    <n v="154036"/>
    <m/>
    <n v="93406"/>
    <n v="172.25"/>
    <n v="0"/>
    <n v="35"/>
    <s v="RELEASED FOR SHIPMENT         "/>
    <n v="207.25"/>
    <x v="1"/>
    <s v="ACT"/>
    <x v="1"/>
  </r>
  <r>
    <s v="05/12/2015-11/12/2015"/>
    <x v="1"/>
    <x v="1"/>
    <x v="8"/>
    <x v="1"/>
    <s v="BC9097KLED     "/>
    <x v="92"/>
    <d v="2015-12-16T00:00:00"/>
    <n v="48"/>
    <n v="199.28"/>
    <n v="9565.44"/>
    <s v="GUANGZHOU, CHINA                             "/>
    <s v="LIZ,COCO (EM)       "/>
    <n v="154227"/>
    <m/>
    <n v="93408"/>
    <n v="75"/>
    <n v="0"/>
    <n v="45"/>
    <s v="RELEASED FOR SHIPMENT         "/>
    <n v="120"/>
    <x v="1"/>
    <s v="ACT"/>
    <x v="1"/>
  </r>
  <r>
    <s v="05/12/2015-11/12/2015"/>
    <x v="1"/>
    <x v="1"/>
    <x v="8"/>
    <x v="1"/>
    <s v="BC6007KLED     "/>
    <x v="92"/>
    <d v="2015-12-16T00:00:00"/>
    <n v="72"/>
    <n v="119.4"/>
    <n v="8596.8000000000011"/>
    <s v="GUANGZHOU, CHINA                             "/>
    <s v="PAUL, BETTY (EM)    "/>
    <n v="154228"/>
    <m/>
    <n v="93409"/>
    <n v="75"/>
    <n v="0"/>
    <n v="45"/>
    <s v="RELEASED FOR SHIPMENT         "/>
    <n v="120"/>
    <x v="1"/>
    <s v="ACT"/>
    <x v="1"/>
  </r>
  <r>
    <s v="05/12/2015-11/12/2015"/>
    <x v="1"/>
    <x v="1"/>
    <x v="8"/>
    <x v="1"/>
    <s v="BRS400W        "/>
    <x v="93"/>
    <d v="2015-12-11T00:00:00"/>
    <n v="16"/>
    <n v="386"/>
    <n v="6176"/>
    <s v="QINGDAO, CHINA                               "/>
    <s v="ANDY (CK)           "/>
    <n v="154029"/>
    <m/>
    <n v="93410"/>
    <n v="37.5"/>
    <n v="12"/>
    <n v="5"/>
    <s v="RELEASED FOR SHIPMENT         "/>
    <n v="54.5"/>
    <x v="1"/>
    <s v="ACT"/>
    <x v="1"/>
  </r>
  <r>
    <s v="05/12/2015-11/12/2015"/>
    <x v="1"/>
    <x v="1"/>
    <x v="8"/>
    <x v="1"/>
    <s v="BRS400ST       "/>
    <x v="93"/>
    <d v="2015-12-11T00:00:00"/>
    <n v="11"/>
    <n v="435"/>
    <n v="4785"/>
    <s v="QING DAO, CHINA                              "/>
    <s v="ANDY (CK)           "/>
    <n v="154030"/>
    <m/>
    <n v="93411"/>
    <n v="37.5"/>
    <n v="12"/>
    <n v="5"/>
    <s v="RELEASED FOR SHIPMENT         "/>
    <n v="54.5"/>
    <x v="1"/>
    <s v="ACT"/>
    <x v="1"/>
  </r>
  <r>
    <s v="05/12/2015-11/12/2015"/>
    <x v="1"/>
    <x v="1"/>
    <x v="8"/>
    <x v="1"/>
    <s v="BFS400W        "/>
    <x v="93"/>
    <d v="2015-12-11T00:00:00"/>
    <n v="16"/>
    <n v="412"/>
    <n v="6592"/>
    <s v="QING DAO, CHINA                              "/>
    <s v="ANDY (CK)           "/>
    <n v="154031"/>
    <m/>
    <n v="93412"/>
    <n v="37.5"/>
    <n v="12"/>
    <n v="5"/>
    <s v="RELEASED FOR SHIPMENT         "/>
    <n v="54.5"/>
    <x v="1"/>
    <s v="ACT"/>
    <x v="1"/>
  </r>
  <r>
    <s v="05/12/2015-11/12/2015"/>
    <x v="1"/>
    <x v="1"/>
    <x v="8"/>
    <x v="1"/>
    <s v="BFS200ST       "/>
    <x v="93"/>
    <d v="2015-12-11T00:00:00"/>
    <n v="10"/>
    <n v="251"/>
    <n v="2510"/>
    <s v="QING DAO, CHINA                              "/>
    <s v="ANDY (CK)           "/>
    <n v="154032"/>
    <m/>
    <n v="93413"/>
    <n v="37.5"/>
    <n v="12"/>
    <n v="5"/>
    <s v="RELEASED FOR SHIPMENT         "/>
    <n v="54.5"/>
    <x v="1"/>
    <s v="ACT"/>
    <x v="1"/>
  </r>
  <r>
    <s v="05/12/2015-11/12/2015"/>
    <x v="1"/>
    <x v="1"/>
    <x v="8"/>
    <x v="1"/>
    <s v="BRS200ST       "/>
    <x v="93"/>
    <d v="2015-12-12T00:00:00"/>
    <n v="45"/>
    <n v="249"/>
    <n v="11205"/>
    <s v="QINGDAO, CHINA                               "/>
    <s v="ANDY (EM)           "/>
    <n v="154067"/>
    <m/>
    <n v="93414"/>
    <n v="56"/>
    <n v="12"/>
    <n v="5"/>
    <s v="RELEASED FOR SHIPMENT         "/>
    <n v="73"/>
    <x v="1"/>
    <s v="ACT"/>
    <x v="1"/>
  </r>
  <r>
    <s v="05/12/2015-11/12/2015"/>
    <x v="1"/>
    <x v="1"/>
    <x v="8"/>
    <x v="1"/>
    <s v="CRS200ST       "/>
    <x v="93"/>
    <d v="2015-12-12T00:00:00"/>
    <n v="24"/>
    <n v="251"/>
    <n v="6024"/>
    <s v="QINGDAO, CHINA                               "/>
    <s v="ANDY (EM)           "/>
    <n v="154068"/>
    <m/>
    <n v="93415"/>
    <n v="37.5"/>
    <n v="12"/>
    <n v="5"/>
    <s v="RELEASED FOR SHIPMENT         "/>
    <n v="54.5"/>
    <x v="1"/>
    <s v="ACT"/>
    <x v="1"/>
  </r>
  <r>
    <s v="05/12/2015-11/12/2015"/>
    <x v="1"/>
    <x v="1"/>
    <x v="8"/>
    <x v="1"/>
    <s v="CFS200W        "/>
    <x v="93"/>
    <d v="2015-12-12T00:00:00"/>
    <n v="10"/>
    <n v="229"/>
    <n v="2290"/>
    <s v="QINGDAO, CHINA                               "/>
    <s v="ANDY (EM)           "/>
    <n v="154069"/>
    <m/>
    <n v="93416"/>
    <n v="37.5"/>
    <n v="12"/>
    <n v="5"/>
    <s v="RELEASED FOR SHIPMENT         "/>
    <n v="54.5"/>
    <x v="1"/>
    <s v="ACT"/>
    <x v="1"/>
  </r>
  <r>
    <s v="05/12/2015-11/12/2015"/>
    <x v="1"/>
    <x v="1"/>
    <x v="8"/>
    <x v="1"/>
    <s v="CFS600ST       "/>
    <x v="93"/>
    <d v="2015-12-12T00:00:00"/>
    <n v="12"/>
    <n v="570"/>
    <n v="6840"/>
    <s v="QINGDAO, CHINA                               "/>
    <s v="ANDY (EM)           "/>
    <n v="154070"/>
    <m/>
    <n v="93417"/>
    <n v="37.5"/>
    <n v="12"/>
    <n v="5"/>
    <s v="RELEASED FOR SHIPMENT         "/>
    <n v="54.5"/>
    <x v="1"/>
    <s v="ACT"/>
    <x v="1"/>
  </r>
  <r>
    <s v="05/12/2015-11/12/2015"/>
    <x v="1"/>
    <x v="1"/>
    <x v="8"/>
    <x v="1"/>
    <s v="BFS200W        "/>
    <x v="93"/>
    <d v="2015-12-13T00:00:00"/>
    <n v="30"/>
    <n v="218"/>
    <n v="6540"/>
    <s v="QING DAO, CHINA                              "/>
    <s v="ANDY (CK)           "/>
    <n v="154055"/>
    <m/>
    <n v="93418"/>
    <n v="75"/>
    <n v="45"/>
    <n v="20"/>
    <s v="RELEASED FOR SHIPMENT         "/>
    <n v="140"/>
    <x v="1"/>
    <s v="ACT"/>
    <x v="1"/>
  </r>
  <r>
    <s v="19/12/2015-25/12/2015"/>
    <x v="1"/>
    <x v="2"/>
    <x v="8"/>
    <x v="1"/>
    <s v="BC6007KLED     "/>
    <x v="92"/>
    <d v="2015-12-19T00:00:00"/>
    <n v="142"/>
    <n v="0"/>
    <n v="0"/>
    <s v="GUANGZHOU, CHINA                             "/>
    <s v="JASON,COCO (EM)     "/>
    <n v="154332"/>
    <m/>
    <n v="93573"/>
    <n v="150"/>
    <n v="0"/>
    <n v="90"/>
    <s v="REPORT OF SURVEY              "/>
    <n v="240"/>
    <x v="1"/>
    <s v="ACT"/>
    <x v="1"/>
  </r>
  <r>
    <s v="19/12/2015-25/12/2015"/>
    <x v="1"/>
    <x v="1"/>
    <x v="8"/>
    <x v="1"/>
    <s v="BC9007KLED     "/>
    <x v="92"/>
    <d v="2015-12-23T00:00:00"/>
    <n v="48"/>
    <n v="153.9"/>
    <n v="7387.2000000000007"/>
    <s v="GUANGZHOU, CHINA                             "/>
    <s v="TRACY, LIZ (EM)     "/>
    <n v="154551"/>
    <m/>
    <n v="93574"/>
    <n v="75"/>
    <n v="0"/>
    <n v="30"/>
    <s v="RELEASED FOR SHIPMENT         "/>
    <n v="105"/>
    <x v="1"/>
    <s v="ACT"/>
    <x v="1"/>
  </r>
  <r>
    <s v="19/12/2015-25/12/2015"/>
    <x v="1"/>
    <x v="1"/>
    <x v="8"/>
    <x v="1"/>
    <s v="BC9007GLED     "/>
    <x v="92"/>
    <d v="2015-12-23T00:00:00"/>
    <n v="48"/>
    <n v="158"/>
    <n v="7584"/>
    <s v="GUANGZHOU, CHINA                             "/>
    <s v="TRACY, LIZ (EM)     "/>
    <n v="154552"/>
    <m/>
    <n v="93575"/>
    <n v="75"/>
    <n v="0"/>
    <n v="30"/>
    <s v="RELEASED FOR SHIPMENT         "/>
    <n v="105"/>
    <x v="1"/>
    <s v="ACT"/>
    <x v="1"/>
  </r>
  <r>
    <s v="19/12/2015-25/12/2015"/>
    <x v="1"/>
    <x v="1"/>
    <x v="8"/>
    <x v="1"/>
    <s v="BC9027GLED     "/>
    <x v="92"/>
    <d v="2015-12-23T00:00:00"/>
    <n v="48"/>
    <n v="162.05000000000001"/>
    <n v="7778.4000000000005"/>
    <s v="GUANGZHOU, CHINA                             "/>
    <s v="TRACY, LIZ (EM)     "/>
    <n v="154553"/>
    <m/>
    <n v="93576"/>
    <n v="75"/>
    <n v="0"/>
    <n v="30"/>
    <s v="RELEASED FOR SHIPMENT         "/>
    <n v="105"/>
    <x v="1"/>
    <s v="ACT"/>
    <x v="1"/>
  </r>
  <r>
    <s v="19/12/2015-25/12/2015"/>
    <x v="1"/>
    <x v="1"/>
    <x v="8"/>
    <x v="1"/>
    <s v="CRS400ST       "/>
    <x v="93"/>
    <d v="2015-12-21T00:00:00"/>
    <n v="12"/>
    <n v="453"/>
    <n v="5436"/>
    <s v="QING DAO, CHINA                              "/>
    <s v="PAUL, ANDY (CK)     "/>
    <n v="154439"/>
    <m/>
    <n v="93577"/>
    <n v="37.5"/>
    <n v="0"/>
    <n v="0"/>
    <s v="RELEASED FOR SHIPMENT         "/>
    <n v="37.5"/>
    <x v="1"/>
    <s v="ACT"/>
    <x v="1"/>
  </r>
  <r>
    <s v="19/12/2015-25/12/2015"/>
    <x v="1"/>
    <x v="1"/>
    <x v="8"/>
    <x v="1"/>
    <s v="CFS400ST       "/>
    <x v="93"/>
    <d v="2015-12-21T00:00:00"/>
    <n v="10"/>
    <n v="523"/>
    <n v="5230"/>
    <s v="QING DAO, CHINA                              "/>
    <s v="PAUL, ANDY (CK)     "/>
    <n v="154441"/>
    <m/>
    <n v="93578"/>
    <n v="37.5"/>
    <n v="0"/>
    <n v="0"/>
    <s v="RELEASED FOR SHIPMENT         "/>
    <n v="37.5"/>
    <x v="1"/>
    <s v="ACT"/>
    <x v="1"/>
  </r>
  <r>
    <s v="19/12/2015-25/12/2015"/>
    <x v="1"/>
    <x v="1"/>
    <x v="8"/>
    <x v="1"/>
    <s v="CFS200ST       "/>
    <x v="93"/>
    <d v="2015-12-21T00:00:00"/>
    <n v="16"/>
    <n v="265"/>
    <n v="4240"/>
    <s v="QING DAO, CHINA                              "/>
    <s v="PAUL, ANDY (CK)     "/>
    <n v="154442"/>
    <m/>
    <n v="93579"/>
    <n v="37.5"/>
    <n v="0"/>
    <n v="0"/>
    <s v="RELEASED FOR SHIPMENT         "/>
    <n v="37.5"/>
    <x v="1"/>
    <s v="ACT"/>
    <x v="1"/>
  </r>
  <r>
    <s v="19/12/2015-25/12/2015"/>
    <x v="1"/>
    <x v="1"/>
    <x v="8"/>
    <x v="1"/>
    <s v="HEA704         "/>
    <x v="93"/>
    <d v="2015-12-21T00:00:00"/>
    <n v="16"/>
    <n v="386"/>
    <n v="6176"/>
    <s v="QING DAO, CHINA                              "/>
    <s v="PAUL, ANDY (CK)     "/>
    <n v="154443"/>
    <m/>
    <n v="93580"/>
    <n v="37.5"/>
    <n v="0"/>
    <n v="0"/>
    <s v="RELEASED FOR SHIPMENT         "/>
    <n v="37.5"/>
    <x v="1"/>
    <s v="ACT"/>
    <x v="1"/>
  </r>
  <r>
    <s v="19/12/2015-25/12/2015"/>
    <x v="1"/>
    <x v="2"/>
    <x v="8"/>
    <x v="1"/>
    <s v="CRS200ST       "/>
    <x v="93"/>
    <d v="2015-12-21T00:00:00"/>
    <n v="108"/>
    <n v="0"/>
    <n v="0"/>
    <s v="QING DAO, CHINA                              "/>
    <s v="PAUL (CK)           "/>
    <n v="154444"/>
    <m/>
    <n v="93581"/>
    <n v="75"/>
    <n v="45"/>
    <n v="20"/>
    <s v="REPORT OF SURVEY              "/>
    <n v="140"/>
    <x v="1"/>
    <s v="ACT"/>
    <x v="1"/>
  </r>
  <r>
    <s v="19/12/2015-25/12/2015"/>
    <x v="1"/>
    <x v="2"/>
    <x v="8"/>
    <x v="1"/>
    <s v="BRS400W        "/>
    <x v="93"/>
    <d v="2015-12-22T00:00:00"/>
    <n v="54"/>
    <n v="0"/>
    <n v="0"/>
    <s v="QING DAO, CHINA                              "/>
    <s v="ANDY (CK)           "/>
    <n v="154477"/>
    <m/>
    <n v="93582"/>
    <n v="150"/>
    <n v="45"/>
    <n v="20"/>
    <s v="REPORT OF SURVEY              "/>
    <n v="215"/>
    <x v="1"/>
    <s v="ACT"/>
    <x v="1"/>
  </r>
  <r>
    <s v="19/12/2015-25/12/2015"/>
    <x v="1"/>
    <x v="1"/>
    <x v="8"/>
    <x v="1"/>
    <s v="BRS400ST       "/>
    <x v="93"/>
    <d v="2015-12-23T00:00:00"/>
    <n v="10"/>
    <n v="435"/>
    <n v="4350"/>
    <s v="QINGDAO, CHINA                               "/>
    <s v="PAUL (EM)           "/>
    <n v="154533"/>
    <m/>
    <n v="93583"/>
    <n v="37.5"/>
    <n v="6"/>
    <n v="2.5"/>
    <s v="RELEASED FOR SHIPMENT         "/>
    <n v="46"/>
    <x v="1"/>
    <s v="ACT"/>
    <x v="1"/>
  </r>
  <r>
    <s v="19/12/2015-25/12/2015"/>
    <x v="1"/>
    <x v="1"/>
    <x v="8"/>
    <x v="1"/>
    <s v="BRS200W        "/>
    <x v="93"/>
    <d v="2015-12-23T00:00:00"/>
    <n v="70"/>
    <n v="215"/>
    <n v="15050"/>
    <s v="QINGDAO CHINA                                "/>
    <s v="PAUL (EM)           "/>
    <n v="154534"/>
    <m/>
    <n v="93584"/>
    <n v="75.25"/>
    <n v="6"/>
    <n v="2.5"/>
    <s v="RELEASED FOR SHIPMENT         "/>
    <n v="83.75"/>
    <x v="1"/>
    <s v="ACT"/>
    <x v="1"/>
  </r>
  <r>
    <s v="19/12/2015-25/12/2015"/>
    <x v="1"/>
    <x v="1"/>
    <x v="8"/>
    <x v="1"/>
    <s v="BRS200ST       "/>
    <x v="93"/>
    <d v="2015-12-23T00:00:00"/>
    <n v="90"/>
    <n v="249"/>
    <n v="22410"/>
    <s v="QINGDAO, CHINA                               "/>
    <s v="PAUL (EM)           "/>
    <n v="154535"/>
    <m/>
    <n v="93585"/>
    <n v="112.05"/>
    <n v="6"/>
    <n v="2.5"/>
    <s v="RELEASED FOR SHIPMENT         "/>
    <n v="120.55"/>
    <x v="1"/>
    <s v="ACT"/>
    <x v="1"/>
  </r>
  <r>
    <s v="19/12/2015-25/12/2015"/>
    <x v="1"/>
    <x v="1"/>
    <x v="8"/>
    <x v="1"/>
    <s v="BFS400ST       "/>
    <x v="93"/>
    <d v="2015-12-23T00:00:00"/>
    <n v="12"/>
    <n v="465"/>
    <n v="5580"/>
    <s v="QING DAO, CHINA                              "/>
    <s v="PAUL, ANDY (CK      "/>
    <n v="154536"/>
    <m/>
    <n v="93586"/>
    <n v="37.5"/>
    <n v="6"/>
    <n v="2.5"/>
    <s v="RELEASED FOR SHIPMENT         "/>
    <n v="46"/>
    <x v="1"/>
    <s v="ACT"/>
    <x v="1"/>
  </r>
  <r>
    <s v="19/12/2015-25/12/2015"/>
    <x v="1"/>
    <x v="1"/>
    <x v="8"/>
    <x v="1"/>
    <s v="BFS200W        "/>
    <x v="93"/>
    <d v="2015-12-23T00:00:00"/>
    <n v="40"/>
    <n v="218"/>
    <n v="8720"/>
    <s v="QING DAO, CHINA                              "/>
    <s v="PAUL (CK)           "/>
    <n v="154537"/>
    <m/>
    <n v="93587"/>
    <n v="43.6"/>
    <n v="6"/>
    <n v="2.5"/>
    <s v="RELEASED FOR SHIPMENT         "/>
    <n v="52.1"/>
    <x v="1"/>
    <s v="ACT"/>
    <x v="1"/>
  </r>
  <r>
    <s v="19/12/2015-25/12/2015"/>
    <x v="1"/>
    <x v="1"/>
    <x v="8"/>
    <x v="1"/>
    <s v="BFS200ST       "/>
    <x v="93"/>
    <d v="2015-12-23T00:00:00"/>
    <n v="10"/>
    <n v="251"/>
    <n v="2510"/>
    <s v="QING DAO, CHINA                              "/>
    <s v="PAUL, ANDY (CK)     "/>
    <n v="154538"/>
    <m/>
    <n v="93588"/>
    <n v="37.5"/>
    <n v="6"/>
    <n v="2.5"/>
    <s v="RELEASED FOR SHIPMENT         "/>
    <n v="46"/>
    <x v="1"/>
    <s v="ACT"/>
    <x v="1"/>
  </r>
  <r>
    <s v="19/12/2015-25/12/2015"/>
    <x v="1"/>
    <x v="1"/>
    <x v="8"/>
    <x v="1"/>
    <s v="HEA705         "/>
    <x v="93"/>
    <d v="2015-12-23T00:00:00"/>
    <n v="10"/>
    <n v="435"/>
    <n v="4350"/>
    <s v="QING DAO, CHINA                              "/>
    <s v="PAUL, ANDY (CK)     "/>
    <n v="154539"/>
    <m/>
    <n v="93589"/>
    <n v="37.5"/>
    <n v="6"/>
    <n v="2.5"/>
    <s v="RELEASED FOR SHIPMENT         "/>
    <n v="46"/>
    <x v="1"/>
    <s v="ACT"/>
    <x v="1"/>
  </r>
  <r>
    <s v="19/12/2015-25/12/2015"/>
    <x v="1"/>
    <x v="1"/>
    <x v="8"/>
    <x v="1"/>
    <s v="HEA701        "/>
    <x v="93"/>
    <d v="2015-12-23T00:00:00"/>
    <n v="12"/>
    <n v="249"/>
    <n v="2988"/>
    <s v="QING DAO, CHINA                              "/>
    <s v="PAUL, ANDY (CK)     "/>
    <n v="154540"/>
    <m/>
    <n v="93590"/>
    <n v="37.5"/>
    <n v="6"/>
    <n v="2.5"/>
    <s v="RELEASED FOR SHIPMENT         "/>
    <n v="46"/>
    <x v="1"/>
    <s v="ACT"/>
    <x v="1"/>
  </r>
  <r>
    <s v="26/12/2015-31/12/2015"/>
    <x v="1"/>
    <x v="1"/>
    <x v="8"/>
    <x v="1"/>
    <s v="BC9097KLED     "/>
    <x v="92"/>
    <d v="2015-12-26T00:00:00"/>
    <n v="48"/>
    <n v="199.28"/>
    <n v="9565.44"/>
    <s v="GUANGZHOU, CHINA                             "/>
    <s v="CELIA,TRACY (EM)    "/>
    <n v="154603"/>
    <m/>
    <n v="93808"/>
    <n v="75"/>
    <n v="0"/>
    <n v="45"/>
    <s v="RELEASED FOR SHIPMENT         "/>
    <n v="120"/>
    <x v="1"/>
    <s v="ACT"/>
    <x v="1"/>
  </r>
  <r>
    <s v="26/12/2015-31/12/2015"/>
    <x v="1"/>
    <x v="1"/>
    <x v="8"/>
    <x v="1"/>
    <s v="BC9027KLED     "/>
    <x v="92"/>
    <d v="2015-12-26T00:00:00"/>
    <n v="48"/>
    <n v="158.66"/>
    <n v="7615.68"/>
    <s v="GUANGZHOU, CHINA                             "/>
    <s v="TRACY,CELIA (EM)    "/>
    <n v="154605"/>
    <m/>
    <n v="93809"/>
    <n v="75"/>
    <n v="0"/>
    <n v="45"/>
    <s v="RELEASED FOR SHIPMENT         "/>
    <n v="120"/>
    <x v="1"/>
    <s v="ACT"/>
    <x v="1"/>
  </r>
  <r>
    <s v="26/12/2015-31/12/2015"/>
    <x v="1"/>
    <x v="1"/>
    <x v="8"/>
    <x v="1"/>
    <s v="BRS600W        "/>
    <x v="93"/>
    <d v="2015-12-24T00:00:00"/>
    <n v="16"/>
    <n v="449"/>
    <n v="7184"/>
    <s v="QING DAO, CHINA                              "/>
    <s v="PAUL (DYLAN)        "/>
    <n v="154609"/>
    <m/>
    <n v="93810"/>
    <n v="75"/>
    <n v="9"/>
    <n v="4"/>
    <s v="RELEASED FOR SHIPMENT         "/>
    <n v="88"/>
    <x v="1"/>
    <s v="ACT"/>
    <x v="1"/>
  </r>
  <r>
    <s v="26/12/2015-31/12/2015"/>
    <x v="1"/>
    <x v="1"/>
    <x v="8"/>
    <x v="1"/>
    <s v="BRS600ST       "/>
    <x v="93"/>
    <d v="2015-12-24T00:00:00"/>
    <n v="12"/>
    <n v="506"/>
    <n v="6072"/>
    <s v="QING DAO, CHINA                              "/>
    <s v="PAUL (DYLAN)        "/>
    <n v="154610"/>
    <m/>
    <n v="93811"/>
    <n v="50"/>
    <n v="9"/>
    <n v="4"/>
    <s v="RELEASED FOR SHIPMENT         "/>
    <n v="63"/>
    <x v="1"/>
    <s v="ACT"/>
    <x v="1"/>
  </r>
  <r>
    <s v="26/12/2015-31/12/2015"/>
    <x v="1"/>
    <x v="1"/>
    <x v="8"/>
    <x v="1"/>
    <s v="HEA709         "/>
    <x v="93"/>
    <d v="2015-12-24T00:00:00"/>
    <n v="9"/>
    <n v="708"/>
    <n v="6372"/>
    <s v="QING DAO, CHINA                              "/>
    <s v="ANDY (MY)           "/>
    <n v="154611"/>
    <m/>
    <n v="93812"/>
    <n v="50"/>
    <n v="9"/>
    <n v="4"/>
    <s v="RELEASED FOR SHIPMENT         "/>
    <n v="63"/>
    <x v="1"/>
    <s v="ACT"/>
    <x v="1"/>
  </r>
  <r>
    <s v="26/12/2015-31/12/2015"/>
    <x v="1"/>
    <x v="1"/>
    <x v="8"/>
    <x v="1"/>
    <s v="HEA708         "/>
    <x v="93"/>
    <d v="2015-12-24T00:00:00"/>
    <n v="10"/>
    <n v="585"/>
    <n v="5850"/>
    <s v="QING DAO, CHINA                              "/>
    <s v="ANDY (MY)           "/>
    <n v="154612"/>
    <m/>
    <n v="93813"/>
    <n v="50"/>
    <n v="9"/>
    <n v="4"/>
    <s v="RELEASED FOR SHIPMENT         "/>
    <n v="63"/>
    <x v="1"/>
    <s v="ACT"/>
    <x v="1"/>
  </r>
  <r>
    <s v="26/12/2015-31/12/2015"/>
    <x v="1"/>
    <x v="1"/>
    <x v="8"/>
    <x v="1"/>
    <s v="HEA707         "/>
    <x v="93"/>
    <d v="2015-12-24T00:00:00"/>
    <n v="16"/>
    <n v="465"/>
    <n v="7440"/>
    <s v="QING DAO, CHINA                              "/>
    <s v="PAUL (CK)           "/>
    <n v="154613"/>
    <m/>
    <n v="93814"/>
    <n v="75"/>
    <n v="9"/>
    <n v="4"/>
    <s v="RELEASED FOR SHIPMENT         "/>
    <n v="88"/>
    <x v="1"/>
    <s v="ACT"/>
    <x v="1"/>
  </r>
  <r>
    <s v="01/01/2016-08/01/2016"/>
    <x v="3"/>
    <x v="1"/>
    <x v="9"/>
    <x v="0"/>
    <s v="444442862      "/>
    <x v="23"/>
    <d v="2016-01-04T00:00:00"/>
    <n v="50"/>
    <n v="99.32"/>
    <n v="4966"/>
    <s v="SHUNDE, CHINA                                "/>
    <s v="RICA, HUNG (EM)     "/>
    <n v="154823"/>
    <m/>
    <n v="93918"/>
    <n v="75"/>
    <n v="0"/>
    <n v="15"/>
    <s v="RELEASED FOR SHIPMENT         "/>
    <n v="90"/>
    <x v="1"/>
    <s v="ACT"/>
    <x v="0"/>
  </r>
  <r>
    <s v="01/01/2016-08/01/2016"/>
    <x v="3"/>
    <x v="1"/>
    <x v="9"/>
    <x v="0"/>
    <s v="444442865      "/>
    <x v="23"/>
    <d v="2016-01-04T00:00:00"/>
    <n v="40"/>
    <n v="107.96"/>
    <n v="4318.3999999999996"/>
    <s v="SHUNDE, CHINA                                "/>
    <s v="RICA, HUNG (EM)     "/>
    <n v="154822"/>
    <m/>
    <n v="93919"/>
    <n v="75"/>
    <n v="0"/>
    <n v="15"/>
    <s v="RELEASED FOR SHIPMENT         "/>
    <n v="90"/>
    <x v="1"/>
    <s v="ACT"/>
    <x v="0"/>
  </r>
  <r>
    <s v="01/01/2016-08/01/2016"/>
    <x v="3"/>
    <x v="1"/>
    <x v="9"/>
    <x v="0"/>
    <s v="444442831      "/>
    <x v="23"/>
    <d v="2016-01-04T00:00:00"/>
    <n v="10"/>
    <n v="69.930000000000007"/>
    <n v="699.30000000000007"/>
    <s v="SHUNDE CHINA                                 "/>
    <s v="RICA, HUNG (EM)     "/>
    <n v="154824"/>
    <m/>
    <n v="93920"/>
    <n v="75"/>
    <n v="0"/>
    <n v="15"/>
    <s v="RELEASED FOR SHIPMENT         "/>
    <n v="90"/>
    <x v="1"/>
    <s v="ACT"/>
    <x v="0"/>
  </r>
  <r>
    <s v="01/01/2016-08/01/2016"/>
    <x v="3"/>
    <x v="1"/>
    <x v="9"/>
    <x v="0"/>
    <s v="444442857      "/>
    <x v="23"/>
    <d v="2016-01-04T00:00:00"/>
    <n v="39"/>
    <n v="79.599999999999994"/>
    <n v="3104.3999999999996"/>
    <s v="SHUNDE CHINA                                 "/>
    <s v="RICA,HUNG (EM)      "/>
    <n v="154825"/>
    <m/>
    <n v="93921"/>
    <n v="75"/>
    <n v="0"/>
    <n v="15"/>
    <s v="RELEASED FOR SHIPMENT         "/>
    <n v="90"/>
    <x v="1"/>
    <s v="ACT"/>
    <x v="0"/>
  </r>
  <r>
    <s v="01/01/2016-08/01/2016"/>
    <x v="3"/>
    <x v="1"/>
    <x v="9"/>
    <x v="0"/>
    <s v="444442837      "/>
    <x v="23"/>
    <d v="2016-01-06T00:00:00"/>
    <n v="35"/>
    <n v="74.66"/>
    <n v="2613.1"/>
    <s v="SHUNDE CHINA                                 "/>
    <s v="RICA, HUNG (EM)     "/>
    <n v="154906"/>
    <m/>
    <n v="93922"/>
    <n v="75"/>
    <n v="0"/>
    <n v="15"/>
    <s v="RELEASED FOR SHIPMENT         "/>
    <n v="90"/>
    <x v="1"/>
    <s v="ACT"/>
    <x v="0"/>
  </r>
  <r>
    <s v="01/01/2016-08/01/2016"/>
    <x v="3"/>
    <x v="1"/>
    <x v="9"/>
    <x v="0"/>
    <s v="444442866      "/>
    <x v="23"/>
    <d v="2016-01-06T00:00:00"/>
    <n v="20"/>
    <n v="91.22"/>
    <n v="1824.4"/>
    <s v="SHUNDE CHINA                                 "/>
    <s v="RICA, HUNG (EM)     "/>
    <n v="154907"/>
    <m/>
    <n v="93923"/>
    <n v="75"/>
    <n v="0"/>
    <n v="15"/>
    <s v="RELEASED FOR SHIPMENT         "/>
    <n v="90"/>
    <x v="1"/>
    <s v="ACT"/>
    <x v="0"/>
  </r>
  <r>
    <s v="01/01/2016-08/01/2016"/>
    <x v="3"/>
    <x v="1"/>
    <x v="9"/>
    <x v="0"/>
    <s v="444442860      "/>
    <x v="23"/>
    <d v="2016-01-06T00:00:00"/>
    <n v="67"/>
    <n v="80.42"/>
    <n v="5388.14"/>
    <s v="SHUNDE, CHINA                                "/>
    <s v="RICA, HUNG (EM)     "/>
    <n v="154908"/>
    <m/>
    <n v="93924"/>
    <n v="75"/>
    <n v="0"/>
    <n v="15"/>
    <s v="RELEASED FOR SHIPMENT         "/>
    <n v="90"/>
    <x v="1"/>
    <s v="ACT"/>
    <x v="0"/>
  </r>
  <r>
    <s v="01/01/2016-08/01/2016"/>
    <x v="3"/>
    <x v="4"/>
    <x v="9"/>
    <x v="0"/>
    <s v="444442839      "/>
    <x v="23"/>
    <d v="2016-01-06T00:00:00"/>
    <n v="3"/>
    <n v="0"/>
    <n v="0"/>
    <s v="SHUNDE, CHINA                                "/>
    <s v="JASON, APPLE (CK)   "/>
    <n v="154947"/>
    <m/>
    <n v="93925"/>
    <n v="200"/>
    <n v="0"/>
    <n v="0"/>
    <s v="REPORT OF SURVEY              "/>
    <n v="200"/>
    <x v="1"/>
    <s v="ACT"/>
    <x v="0"/>
  </r>
  <r>
    <s v="01/01/2016-08/01/2016"/>
    <x v="3"/>
    <x v="2"/>
    <x v="9"/>
    <x v="0"/>
    <s v="300SSWC        "/>
    <x v="21"/>
    <d v="2016-01-05T00:00:00"/>
    <n v="292"/>
    <n v="0"/>
    <n v="0"/>
    <s v="ZHONGSHAN, CHINA                             "/>
    <s v="JASON (EM)          "/>
    <n v="154877"/>
    <m/>
    <n v="93926"/>
    <n v="150"/>
    <n v="0"/>
    <n v="50"/>
    <s v="REPORT OF SURVEY              "/>
    <n v="200"/>
    <x v="1"/>
    <s v="ACT"/>
    <x v="0"/>
  </r>
  <r>
    <s v="01/01/2016-08/01/2016"/>
    <x v="3"/>
    <x v="2"/>
    <x v="9"/>
    <x v="0"/>
    <s v="300SSWC        "/>
    <x v="21"/>
    <d v="2016-01-06T00:00:00"/>
    <n v="145"/>
    <n v="0"/>
    <n v="0"/>
    <s v="ZHONGSHAN, CHINA                             "/>
    <s v="DEMI (EM)           "/>
    <n v="154912"/>
    <m/>
    <n v="93927"/>
    <n v="150"/>
    <n v="0"/>
    <n v="50"/>
    <s v="REPORT OF SURVEY              "/>
    <n v="200"/>
    <x v="1"/>
    <s v="ACT"/>
    <x v="0"/>
  </r>
  <r>
    <s v="01/01/2016-08/01/2016"/>
    <x v="3"/>
    <x v="1"/>
    <x v="9"/>
    <x v="0"/>
    <s v="BSTAT5050      "/>
    <x v="20"/>
    <d v="2016-01-06T00:00:00"/>
    <n v="108"/>
    <n v="208.9"/>
    <n v="22561.200000000001"/>
    <s v="HE FEI, CHINA                                "/>
    <s v="CORY (CK)           "/>
    <n v="154928"/>
    <m/>
    <n v="93928"/>
    <n v="150"/>
    <n v="0"/>
    <n v="25"/>
    <s v="RELEASED FOR SHIPMENT         "/>
    <n v="175"/>
    <x v="1"/>
    <s v="ACT"/>
    <x v="0"/>
  </r>
  <r>
    <s v="01/01/2016-08/01/2016"/>
    <x v="3"/>
    <x v="2"/>
    <x v="9"/>
    <x v="0"/>
    <s v="NWR50263WWHI   "/>
    <x v="20"/>
    <d v="2016-01-04T00:00:00"/>
    <n v="274"/>
    <n v="0"/>
    <n v="0"/>
    <s v="CIXI, CHINA                                  "/>
    <s v="SIMON (CK)          "/>
    <n v="154817"/>
    <m/>
    <n v="93929"/>
    <n v="150"/>
    <n v="0"/>
    <n v="35"/>
    <s v="REPORT OF SURVEY              "/>
    <n v="185"/>
    <x v="1"/>
    <s v="ACT"/>
    <x v="0"/>
  </r>
  <r>
    <s v="01/01/2016-08/01/2016"/>
    <x v="3"/>
    <x v="1"/>
    <x v="9"/>
    <x v="0"/>
    <s v="R50263W        "/>
    <x v="20"/>
    <d v="2016-01-07T00:00:00"/>
    <n v="548"/>
    <n v="73"/>
    <n v="40004"/>
    <s v="CIXI, CHINA                                  "/>
    <s v="SIMON (CK)          "/>
    <n v="154977"/>
    <m/>
    <n v="93930"/>
    <n v="200"/>
    <n v="0"/>
    <n v="35"/>
    <s v="RELEASED FOR SHIPMENT         "/>
    <n v="235"/>
    <x v="1"/>
    <s v="ACT"/>
    <x v="0"/>
  </r>
  <r>
    <s v="01/01/2016-08/01/2016"/>
    <x v="3"/>
    <x v="2"/>
    <x v="9"/>
    <x v="0"/>
    <s v="CF100LW        "/>
    <x v="18"/>
    <d v="2016-01-05T00:00:00"/>
    <n v="212"/>
    <n v="0"/>
    <n v="0"/>
    <s v="QING DAO, CHINA                              "/>
    <s v="ANDY (CK)           "/>
    <n v="154870"/>
    <m/>
    <n v="93931"/>
    <n v="150"/>
    <n v="45"/>
    <n v="280"/>
    <s v="REPORT OF SURVEY              "/>
    <n v="475"/>
    <x v="1"/>
    <s v="ACT"/>
    <x v="0"/>
  </r>
  <r>
    <s v="09/01/2016-15/01/2016"/>
    <x v="3"/>
    <x v="1"/>
    <x v="9"/>
    <x v="0"/>
    <s v="444442864      "/>
    <x v="23"/>
    <d v="2016-01-08T00:00:00"/>
    <n v="33"/>
    <n v="98.13"/>
    <n v="3238.29"/>
    <s v="SHUNDE ,CHINA                                "/>
    <s v="RICA, HUNG (EM)     "/>
    <n v="155028"/>
    <m/>
    <n v="94042"/>
    <n v="75"/>
    <n v="0"/>
    <n v="15"/>
    <s v="RELEASED FOR SHIPMENT         "/>
    <n v="90"/>
    <x v="1"/>
    <s v="ACT"/>
    <x v="0"/>
  </r>
  <r>
    <s v="09/01/2016-15/01/2016"/>
    <x v="3"/>
    <x v="1"/>
    <x v="9"/>
    <x v="0"/>
    <s v="444442861      "/>
    <x v="23"/>
    <d v="2016-01-08T00:00:00"/>
    <n v="65"/>
    <n v="89.87"/>
    <n v="5841.55"/>
    <s v="SHUNDE, CHINA                                "/>
    <s v="RICA, HUNG (EM)     "/>
    <n v="155030"/>
    <m/>
    <n v="94043"/>
    <n v="75"/>
    <n v="0"/>
    <n v="15"/>
    <s v="RELEASED FOR SHIPMENT         "/>
    <n v="90"/>
    <x v="1"/>
    <s v="ACT"/>
    <x v="0"/>
  </r>
  <r>
    <s v="09/01/2016-15/01/2016"/>
    <x v="3"/>
    <x v="1"/>
    <x v="9"/>
    <x v="0"/>
    <s v="444442863      "/>
    <x v="23"/>
    <d v="2016-01-08T00:00:00"/>
    <n v="56"/>
    <n v="88.38"/>
    <n v="4949.28"/>
    <s v="SHUNDE, CHINA                                "/>
    <s v="RICA, HUNG (EM)     "/>
    <n v="155031"/>
    <m/>
    <n v="94044"/>
    <n v="75"/>
    <n v="0"/>
    <n v="15"/>
    <s v="RELEASED FOR SHIPMENT         "/>
    <n v="90"/>
    <x v="1"/>
    <s v="ACT"/>
    <x v="0"/>
  </r>
  <r>
    <s v="09/01/2016-15/01/2016"/>
    <x v="3"/>
    <x v="1"/>
    <x v="9"/>
    <x v="0"/>
    <s v="444442830      "/>
    <x v="23"/>
    <d v="2016-01-12T00:00:00"/>
    <n v="20"/>
    <n v="69.930000000000007"/>
    <n v="1398.6000000000001"/>
    <s v="SHUNDE, CHINA                                "/>
    <s v="HUNG, DEMI (DYLAN)  "/>
    <n v="155124"/>
    <m/>
    <n v="94045"/>
    <n v="75"/>
    <n v="0"/>
    <n v="15"/>
    <s v="RELEASED FOR SHIPMENT         "/>
    <n v="90"/>
    <x v="1"/>
    <s v="ACT"/>
    <x v="0"/>
  </r>
  <r>
    <s v="09/01/2016-15/01/2016"/>
    <x v="3"/>
    <x v="1"/>
    <x v="9"/>
    <x v="0"/>
    <s v="444442836      "/>
    <x v="23"/>
    <d v="2016-01-12T00:00:00"/>
    <n v="50"/>
    <n v="68.040000000000006"/>
    <n v="3402.0000000000005"/>
    <s v="SHUNDE, CHINA                                "/>
    <s v="HUNG, DEMI (DYLAN)  "/>
    <n v="155125"/>
    <m/>
    <n v="94046"/>
    <n v="75"/>
    <n v="0"/>
    <n v="15"/>
    <s v="RELEASED FOR SHIPMENT         "/>
    <n v="90"/>
    <x v="1"/>
    <s v="ACT"/>
    <x v="0"/>
  </r>
  <r>
    <s v="09/01/2016-15/01/2016"/>
    <x v="3"/>
    <x v="1"/>
    <x v="9"/>
    <x v="0"/>
    <s v="444442867      "/>
    <x v="23"/>
    <d v="2016-01-12T00:00:00"/>
    <n v="19"/>
    <n v="100.97"/>
    <n v="1918.43"/>
    <s v="SHUNDE, CHINA                                "/>
    <s v="HUNG, DEMI (DYLAN)  "/>
    <n v="155126"/>
    <m/>
    <n v="94047"/>
    <n v="75"/>
    <n v="0"/>
    <n v="15"/>
    <s v="RELEASED FOR SHIPMENT         "/>
    <n v="90"/>
    <x v="1"/>
    <s v="ACT"/>
    <x v="0"/>
  </r>
  <r>
    <s v="09/01/2016-15/01/2016"/>
    <x v="3"/>
    <x v="2"/>
    <x v="9"/>
    <x v="0"/>
    <s v="444442867      "/>
    <x v="23"/>
    <d v="2016-01-13T00:00:00"/>
    <n v="114"/>
    <n v="0"/>
    <n v="0"/>
    <s v="SHUNDE, CHINA                                "/>
    <s v="JASON, JULIE (EM)   "/>
    <n v="155164"/>
    <m/>
    <n v="94048"/>
    <n v="150"/>
    <n v="0"/>
    <n v="35"/>
    <s v="REPORT OF SURVEY              "/>
    <n v="185"/>
    <x v="1"/>
    <s v="ACT"/>
    <x v="0"/>
  </r>
  <r>
    <s v="09/01/2016-15/01/2016"/>
    <x v="3"/>
    <x v="1"/>
    <x v="9"/>
    <x v="0"/>
    <s v="600BLKWC       "/>
    <x v="21"/>
    <d v="2016-01-09T00:00:00"/>
    <n v="54"/>
    <n v="220"/>
    <n v="11880"/>
    <s v="ZHONGSHAN, CHINA                             "/>
    <s v="CONNIE,ANNIE (EM)   "/>
    <n v="155041"/>
    <m/>
    <n v="94049"/>
    <n v="75"/>
    <n v="0"/>
    <n v="25"/>
    <s v="RELEASED FOR SHIPMENT         "/>
    <n v="100"/>
    <x v="1"/>
    <s v="ACT"/>
    <x v="0"/>
  </r>
  <r>
    <s v="09/01/2016-15/01/2016"/>
    <x v="3"/>
    <x v="1"/>
    <x v="9"/>
    <x v="0"/>
    <s v="150SSWC        "/>
    <x v="21"/>
    <d v="2016-01-09T00:00:00"/>
    <n v="148"/>
    <n v="99"/>
    <n v="14652"/>
    <s v="ZHONGSHAN, CHINA                             "/>
    <s v="CONNIE,ANNIE (EM)   "/>
    <n v="155042"/>
    <m/>
    <n v="94050"/>
    <n v="75"/>
    <n v="0"/>
    <n v="25"/>
    <s v="RELEASED FOR SHIPMENT         "/>
    <n v="100"/>
    <x v="1"/>
    <s v="ACT"/>
    <x v="0"/>
  </r>
  <r>
    <s v="09/01/2016-15/01/2016"/>
    <x v="3"/>
    <x v="2"/>
    <x v="9"/>
    <x v="0"/>
    <s v="150SSWC        "/>
    <x v="21"/>
    <d v="2016-01-12T00:00:00"/>
    <n v="350"/>
    <n v="0"/>
    <n v="0"/>
    <s v="ZHONGSHAN, CHINA                             "/>
    <s v="JASON, JULIE (EM)   "/>
    <n v="155120"/>
    <m/>
    <n v="94051"/>
    <n v="150"/>
    <n v="0"/>
    <n v="50"/>
    <s v="REPORT OF SURVEY              "/>
    <n v="200"/>
    <x v="1"/>
    <s v="ACT"/>
    <x v="0"/>
  </r>
  <r>
    <s v="09/01/2016-15/01/2016"/>
    <x v="3"/>
    <x v="1"/>
    <x v="9"/>
    <x v="0"/>
    <s v="BIMW60         "/>
    <x v="22"/>
    <d v="2016-01-08T00:00:00"/>
    <n v="140"/>
    <n v="98"/>
    <n v="13720"/>
    <s v="SHUNDE, CHINA                                "/>
    <s v="LUCY, KIKI (EM)     "/>
    <n v="155010"/>
    <m/>
    <n v="94052"/>
    <n v="150"/>
    <n v="0"/>
    <n v="35"/>
    <s v="RELEASED FOR SHIPMENT         "/>
    <n v="185"/>
    <x v="1"/>
    <s v="ACT"/>
    <x v="0"/>
  </r>
  <r>
    <s v="09/01/2016-15/01/2016"/>
    <x v="3"/>
    <x v="2"/>
    <x v="9"/>
    <x v="0"/>
    <s v="NWCOM5012BLK   "/>
    <x v="17"/>
    <d v="2016-01-11T00:00:00"/>
    <n v="176"/>
    <n v="0"/>
    <n v="0"/>
    <s v="HE FEI, CHINA                                "/>
    <s v="CORY (CK)           "/>
    <n v="155070"/>
    <m/>
    <n v="94053"/>
    <n v="300"/>
    <n v="0"/>
    <n v="25"/>
    <s v="REPORT OF SURVEY              "/>
    <n v="325"/>
    <x v="1"/>
    <s v="ACT"/>
    <x v="0"/>
  </r>
  <r>
    <s v="09/01/2016-15/01/2016"/>
    <x v="3"/>
    <x v="2"/>
    <x v="9"/>
    <x v="0"/>
    <s v="T5039S         "/>
    <x v="17"/>
    <d v="2016-01-12T00:00:00"/>
    <n v="176"/>
    <n v="0"/>
    <n v="0"/>
    <s v="HEFEI CHINA                                  "/>
    <s v="JERRY (EM)          "/>
    <n v="155122"/>
    <m/>
    <n v="94054"/>
    <n v="150"/>
    <n v="0"/>
    <n v="25"/>
    <s v="REPORT OF SURVEY              "/>
    <n v="175"/>
    <x v="1"/>
    <s v="ACT"/>
    <x v="0"/>
  </r>
  <r>
    <s v="09/01/2016-15/01/2016"/>
    <x v="3"/>
    <x v="2"/>
    <x v="9"/>
    <x v="0"/>
    <s v="TF50152W       "/>
    <x v="17"/>
    <d v="2016-01-14T00:00:00"/>
    <n v="111"/>
    <n v="0"/>
    <n v="0"/>
    <s v="HEFEI CHINA                                  "/>
    <s v="JERRY (EM)          "/>
    <n v="155203"/>
    <m/>
    <n v="94055"/>
    <n v="150"/>
    <n v="0"/>
    <n v="25"/>
    <s v="REPORT OF SURVEY              "/>
    <n v="175"/>
    <x v="1"/>
    <s v="ACT"/>
    <x v="0"/>
  </r>
  <r>
    <s v="09/01/2016-15/01/2016"/>
    <x v="3"/>
    <x v="2"/>
    <x v="9"/>
    <x v="0"/>
    <s v="BSTAT5050      "/>
    <x v="20"/>
    <d v="2016-01-12T00:00:00"/>
    <n v="108"/>
    <n v="0"/>
    <n v="0"/>
    <s v="HEFEI CHINA                                  "/>
    <s v="JERRY (EM)          "/>
    <n v="155121"/>
    <m/>
    <n v="94056"/>
    <n v="150"/>
    <n v="0"/>
    <n v="25"/>
    <s v="REPORT OF SURVEY              "/>
    <n v="175"/>
    <x v="1"/>
    <s v="ACT"/>
    <x v="0"/>
  </r>
  <r>
    <s v="09/01/2016-15/01/2016"/>
    <x v="3"/>
    <x v="2"/>
    <x v="9"/>
    <x v="0"/>
    <s v="L50263W        "/>
    <x v="20"/>
    <d v="2016-01-08T00:00:00"/>
    <n v="274"/>
    <n v="0"/>
    <n v="0"/>
    <s v="CIXI, CHINA                                  "/>
    <s v="SIMON (CK)          "/>
    <n v="155035"/>
    <m/>
    <n v="94057"/>
    <n v="150"/>
    <n v="0"/>
    <n v="35"/>
    <s v="REPORT OF SURVEY              "/>
    <n v="185"/>
    <x v="1"/>
    <s v="ACT"/>
    <x v="0"/>
  </r>
  <r>
    <s v="09/01/2016-15/01/2016"/>
    <x v="3"/>
    <x v="2"/>
    <x v="9"/>
    <x v="0"/>
    <s v="R50263W        "/>
    <x v="20"/>
    <d v="2016-01-11T00:00:00"/>
    <n v="274"/>
    <n v="0"/>
    <n v="0"/>
    <s v="CIXI, CHINA                                  "/>
    <s v="PHONE (CK)          "/>
    <n v="155069"/>
    <m/>
    <n v="94058"/>
    <n v="150"/>
    <n v="0"/>
    <n v="35"/>
    <s v="REPORT OF SURVEY              "/>
    <n v="185"/>
    <x v="1"/>
    <s v="ACT"/>
    <x v="0"/>
  </r>
  <r>
    <s v="09/01/2016-15/01/2016"/>
    <x v="3"/>
    <x v="1"/>
    <x v="9"/>
    <x v="0"/>
    <s v="R50263W        "/>
    <x v="20"/>
    <d v="2016-01-13T00:00:00"/>
    <n v="822"/>
    <n v="73"/>
    <n v="60006"/>
    <s v="NINGBO CHINA                                 "/>
    <s v="PHONE (DYLAN)       "/>
    <n v="155168"/>
    <m/>
    <n v="94059"/>
    <n v="300"/>
    <n v="0"/>
    <n v="35"/>
    <s v="RELEASED FOR SHIPMENT         "/>
    <n v="335"/>
    <x v="1"/>
    <s v="ACT"/>
    <x v="0"/>
  </r>
  <r>
    <s v="09/01/2016-15/01/2016"/>
    <x v="3"/>
    <x v="1"/>
    <x v="9"/>
    <x v="0"/>
    <s v="CF100LW        "/>
    <x v="18"/>
    <d v="2016-01-09T00:00:00"/>
    <n v="212"/>
    <n v="89"/>
    <n v="18868"/>
    <s v="QINGDAO, CHINA                               "/>
    <s v="ANDY (CK)           "/>
    <n v="155033"/>
    <m/>
    <n v="94060"/>
    <n v="94.3"/>
    <n v="22.5"/>
    <n v="270"/>
    <s v="RELEASED FOR SHIPMENT         "/>
    <n v="386.8"/>
    <x v="1"/>
    <s v="ACT"/>
    <x v="0"/>
  </r>
  <r>
    <s v="09/01/2016-15/01/2016"/>
    <x v="3"/>
    <x v="1"/>
    <x v="9"/>
    <x v="0"/>
    <s v="CF150LW        "/>
    <x v="18"/>
    <d v="2016-01-09T00:00:00"/>
    <n v="168"/>
    <n v="105"/>
    <n v="17640"/>
    <s v="QINGDAO, CHINA                               "/>
    <s v="ANDY (CK)           "/>
    <n v="155039"/>
    <m/>
    <n v="94061"/>
    <n v="88.2"/>
    <n v="22.5"/>
    <n v="10"/>
    <s v="RELEASED FOR SHIPMENT         "/>
    <n v="120.7"/>
    <x v="1"/>
    <s v="ACT"/>
    <x v="0"/>
  </r>
  <r>
    <s v="09/01/2016-15/01/2016"/>
    <x v="3"/>
    <x v="1"/>
    <x v="9"/>
    <x v="0"/>
    <s v="CF200LW        "/>
    <x v="18"/>
    <d v="2016-01-11T00:00:00"/>
    <n v="135"/>
    <n v="117"/>
    <n v="15795"/>
    <s v="QING DAO, CHINA                              "/>
    <s v="ANDY (CK)           "/>
    <n v="155056"/>
    <m/>
    <n v="94062"/>
    <n v="150"/>
    <n v="45"/>
    <n v="20"/>
    <s v="RELEASED FOR SHIPMENT         "/>
    <n v="215"/>
    <x v="1"/>
    <s v="ACT"/>
    <x v="0"/>
  </r>
  <r>
    <s v="09/01/2016-15/01/2016"/>
    <x v="3"/>
    <x v="2"/>
    <x v="9"/>
    <x v="0"/>
    <s v="CF150LW        "/>
    <x v="18"/>
    <d v="2016-01-12T00:00:00"/>
    <n v="168"/>
    <n v="0"/>
    <n v="0"/>
    <s v="QINGDAO CHINA                                "/>
    <s v="ANDY (EM)           "/>
    <n v="155123"/>
    <m/>
    <n v="94063"/>
    <n v="150"/>
    <n v="45"/>
    <n v="20"/>
    <s v="REPORT OF SURVEY              "/>
    <n v="215"/>
    <x v="1"/>
    <s v="ACT"/>
    <x v="0"/>
  </r>
  <r>
    <s v="09/01/2016-15/01/2016"/>
    <x v="3"/>
    <x v="2"/>
    <x v="9"/>
    <x v="0"/>
    <s v="CF100LW        "/>
    <x v="18"/>
    <d v="2016-01-13T00:00:00"/>
    <n v="212"/>
    <n v="0"/>
    <n v="0"/>
    <s v="QINGDAO CHINA                                "/>
    <s v="ANDY (EM)           "/>
    <n v="155170"/>
    <m/>
    <n v="94064"/>
    <n v="150"/>
    <n v="45"/>
    <n v="20"/>
    <s v="REPORT OF SURVEY              "/>
    <n v="215"/>
    <x v="1"/>
    <s v="ACT"/>
    <x v="0"/>
  </r>
  <r>
    <s v="16/01/2016-22/01/2016"/>
    <x v="3"/>
    <x v="2"/>
    <x v="9"/>
    <x v="0"/>
    <s v="444442836      "/>
    <x v="23"/>
    <d v="2016-01-19T00:00:00"/>
    <n v="283"/>
    <n v="0"/>
    <n v="0"/>
    <s v="SHUNDE CHINA                                 "/>
    <s v="SASA (EM)           "/>
    <n v="155375"/>
    <m/>
    <n v="94217"/>
    <n v="150"/>
    <n v="0"/>
    <n v="35"/>
    <s v="REPORT OF SURVEY              "/>
    <n v="185"/>
    <x v="1"/>
    <s v="ACT"/>
    <x v="0"/>
  </r>
  <r>
    <s v="16/01/2016-22/01/2016"/>
    <x v="3"/>
    <x v="1"/>
    <x v="9"/>
    <x v="0"/>
    <s v="300SSWC        "/>
    <x v="21"/>
    <d v="2016-01-16T00:00:00"/>
    <n v="292"/>
    <n v="150"/>
    <n v="43800"/>
    <s v="ZHONGSHAN, CHINA                             "/>
    <s v="RICA, JOEY (EM)     "/>
    <n v="155268"/>
    <m/>
    <n v="94218"/>
    <n v="219"/>
    <n v="0"/>
    <n v="50"/>
    <s v="RELEASED FOR SHIPMENT         "/>
    <n v="269"/>
    <x v="1"/>
    <s v="ACT"/>
    <x v="0"/>
  </r>
  <r>
    <s v="16/01/2016-22/01/2016"/>
    <x v="3"/>
    <x v="2"/>
    <x v="9"/>
    <x v="0"/>
    <s v="300SSWC        "/>
    <x v="21"/>
    <d v="2016-01-19T00:00:00"/>
    <n v="292"/>
    <n v="0"/>
    <n v="0"/>
    <s v="ZHONGSHAN, CHINA                             "/>
    <s v="DEMI (EM)           "/>
    <n v="155374"/>
    <m/>
    <n v="94219"/>
    <n v="150"/>
    <n v="0"/>
    <n v="50"/>
    <s v="REPORT OF SURVEY              "/>
    <n v="200"/>
    <x v="1"/>
    <s v="ACT"/>
    <x v="0"/>
  </r>
  <r>
    <s v="16/01/2016-22/01/2016"/>
    <x v="3"/>
    <x v="1"/>
    <x v="9"/>
    <x v="0"/>
    <s v="444443547      "/>
    <x v="94"/>
    <d v="2016-01-20T00:00:00"/>
    <n v="50"/>
    <n v="95"/>
    <n v="4750"/>
    <s v="FOSHAN, CHINA                                "/>
    <s v="PAUL,LIZ (EM)       "/>
    <n v="155445"/>
    <m/>
    <n v="94220"/>
    <n v="75"/>
    <n v="0"/>
    <n v="15"/>
    <s v="RELEASED FOR SHIPMENT         "/>
    <n v="90"/>
    <x v="1"/>
    <s v="ACT"/>
    <x v="0"/>
  </r>
  <r>
    <s v="16/01/2016-22/01/2016"/>
    <x v="3"/>
    <x v="1"/>
    <x v="9"/>
    <x v="0"/>
    <s v="444443546      "/>
    <x v="94"/>
    <d v="2016-01-20T00:00:00"/>
    <n v="50"/>
    <n v="90"/>
    <n v="4500"/>
    <s v="SHUNDE CHINA                                 "/>
    <s v="PLAUL,LIZ (EM)      "/>
    <n v="155455"/>
    <m/>
    <n v="94221"/>
    <n v="75"/>
    <n v="0"/>
    <n v="15"/>
    <s v="RELEASED FOR SHIPMENT         "/>
    <n v="90"/>
    <x v="1"/>
    <s v="ACT"/>
    <x v="0"/>
  </r>
  <r>
    <s v="16/01/2016-22/01/2016"/>
    <x v="3"/>
    <x v="1"/>
    <x v="9"/>
    <x v="0"/>
    <s v="444443550      "/>
    <x v="94"/>
    <d v="2016-01-20T00:00:00"/>
    <n v="50"/>
    <n v="96.5"/>
    <n v="4825"/>
    <s v="SHUNDE CHINA                                 "/>
    <s v="PAUL,LIZ (EM)       "/>
    <n v="155456"/>
    <m/>
    <n v="94222"/>
    <n v="75"/>
    <n v="0"/>
    <n v="15"/>
    <s v="RELEASED FOR SHIPMENT         "/>
    <n v="90"/>
    <x v="1"/>
    <s v="ACT"/>
    <x v="0"/>
  </r>
  <r>
    <s v="16/01/2016-22/01/2016"/>
    <x v="3"/>
    <x v="1"/>
    <x v="9"/>
    <x v="0"/>
    <s v="444443549      "/>
    <x v="94"/>
    <d v="2016-01-21T00:00:00"/>
    <n v="50"/>
    <n v="87.2"/>
    <n v="4360"/>
    <s v="SHUNDE CHINA                                 "/>
    <s v="RICA, DEMI (EM)     "/>
    <n v="155472"/>
    <m/>
    <n v="94223"/>
    <n v="75"/>
    <n v="0"/>
    <n v="15"/>
    <s v="RELEASED FOR SHIPMENT         "/>
    <n v="90"/>
    <x v="1"/>
    <s v="ACT"/>
    <x v="0"/>
  </r>
  <r>
    <s v="16/01/2016-22/01/2016"/>
    <x v="3"/>
    <x v="1"/>
    <x v="9"/>
    <x v="0"/>
    <s v="444443548      "/>
    <x v="94"/>
    <d v="2016-01-21T00:00:00"/>
    <n v="50"/>
    <n v="105"/>
    <n v="5250"/>
    <s v="SHUNDE, CHINA                                "/>
    <s v="RICA,SASA (EM)      "/>
    <n v="155473"/>
    <m/>
    <n v="94224"/>
    <n v="75"/>
    <n v="0"/>
    <n v="15"/>
    <s v="RELEASED FOR SHIPMENT         "/>
    <n v="90"/>
    <x v="1"/>
    <s v="ACT"/>
    <x v="0"/>
  </r>
  <r>
    <s v="16/01/2016-22/01/2016"/>
    <x v="3"/>
    <x v="1"/>
    <x v="9"/>
    <x v="0"/>
    <s v="444443551      "/>
    <x v="94"/>
    <d v="2016-01-21T00:00:00"/>
    <n v="50"/>
    <n v="107"/>
    <n v="5350"/>
    <s v="SHUNDE, CHINA                                "/>
    <s v="RICA,DEMI (EM)      "/>
    <n v="155474"/>
    <m/>
    <n v="94225"/>
    <n v="75"/>
    <n v="0"/>
    <n v="15"/>
    <s v="RELEASED FOR SHIPMENT         "/>
    <n v="90"/>
    <x v="1"/>
    <s v="ACT"/>
    <x v="0"/>
  </r>
  <r>
    <s v="16/01/2016-22/01/2016"/>
    <x v="3"/>
    <x v="2"/>
    <x v="9"/>
    <x v="0"/>
    <s v="R5511W         "/>
    <x v="17"/>
    <d v="2016-01-15T00:00:00"/>
    <n v="236"/>
    <n v="0"/>
    <n v="0"/>
    <s v="HEFEI, CHINA                                 "/>
    <s v="JERRY (EM)          "/>
    <n v="155253"/>
    <m/>
    <n v="94226"/>
    <n v="150"/>
    <n v="0"/>
    <n v="25"/>
    <s v="REPORT OF SURVEY              "/>
    <n v="175"/>
    <x v="1"/>
    <s v="ACT"/>
    <x v="0"/>
  </r>
  <r>
    <s v="16/01/2016-22/01/2016"/>
    <x v="3"/>
    <x v="2"/>
    <x v="9"/>
    <x v="0"/>
    <s v="L5010W         "/>
    <x v="17"/>
    <d v="2016-01-16T00:00:00"/>
    <n v="264"/>
    <n v="0"/>
    <n v="0"/>
    <s v="HEFEI, CHINA                                 "/>
    <s v="JERRY (EM)          "/>
    <n v="155259"/>
    <m/>
    <n v="94227"/>
    <n v="150"/>
    <n v="0"/>
    <n v="25"/>
    <s v="REPORT OF SURVEY              "/>
    <n v="175"/>
    <x v="1"/>
    <s v="ACT"/>
    <x v="0"/>
  </r>
  <r>
    <s v="16/01/2016-22/01/2016"/>
    <x v="3"/>
    <x v="2"/>
    <x v="9"/>
    <x v="0"/>
    <s v="TF50152W       "/>
    <x v="17"/>
    <d v="2016-01-18T00:00:00"/>
    <n v="111"/>
    <n v="0"/>
    <n v="0"/>
    <s v="HEFEI, CHINA                                 "/>
    <s v="JERRY (EM)          "/>
    <n v="155354"/>
    <m/>
    <n v="94228"/>
    <n v="150"/>
    <n v="0"/>
    <n v="25"/>
    <s v="REPORT OF SURVEY              "/>
    <n v="175"/>
    <x v="1"/>
    <s v="ACT"/>
    <x v="0"/>
  </r>
  <r>
    <s v="16/01/2016-22/01/2016"/>
    <x v="3"/>
    <x v="1"/>
    <x v="9"/>
    <x v="0"/>
    <s v="T50084W        "/>
    <x v="17"/>
    <d v="2016-01-19T00:00:00"/>
    <n v="275"/>
    <n v="0"/>
    <n v="0"/>
    <s v="HEFEI, CHINA                                 "/>
    <s v="JERRY (CK)          "/>
    <n v="155387"/>
    <m/>
    <n v="94229"/>
    <n v="150"/>
    <n v="0"/>
    <n v="25"/>
    <s v="RELEASED FOR SHIPMENT         "/>
    <n v="175"/>
    <x v="1"/>
    <s v="ACT"/>
    <x v="0"/>
  </r>
  <r>
    <s v="16/01/2016-22/01/2016"/>
    <x v="3"/>
    <x v="1"/>
    <x v="9"/>
    <x v="0"/>
    <s v="NWCF420LWHT    "/>
    <x v="17"/>
    <d v="2016-01-20T00:00:00"/>
    <n v="72"/>
    <n v="181.6"/>
    <n v="13075.199999999999"/>
    <s v="HE FEI, CHINA                                "/>
    <s v="CORY, JERRY (CK)    "/>
    <n v="155451"/>
    <m/>
    <n v="94230"/>
    <n v="150"/>
    <n v="0"/>
    <n v="25"/>
    <s v="RELEASED FOR SHIPMENT         "/>
    <n v="175"/>
    <x v="1"/>
    <s v="ACT"/>
    <x v="0"/>
  </r>
  <r>
    <s v="16/01/2016-22/01/2016"/>
    <x v="3"/>
    <x v="2"/>
    <x v="9"/>
    <x v="0"/>
    <s v="TS50152W       "/>
    <x v="17"/>
    <d v="2016-01-21T00:00:00"/>
    <n v="116"/>
    <n v="0"/>
    <n v="0"/>
    <s v="HE FEI, CHINA                                "/>
    <s v="JERRY (CK)          "/>
    <n v="155495"/>
    <m/>
    <n v="94231"/>
    <n v="150"/>
    <n v="0"/>
    <n v="25"/>
    <s v="REPORT OF SURVEY              "/>
    <n v="175"/>
    <x v="1"/>
    <s v="ACT"/>
    <x v="0"/>
  </r>
  <r>
    <s v="16/01/2016-22/01/2016"/>
    <x v="3"/>
    <x v="1"/>
    <x v="9"/>
    <x v="0"/>
    <s v="BFZ600         "/>
    <x v="20"/>
    <d v="2016-01-15T00:00:00"/>
    <n v="215"/>
    <n v="138"/>
    <n v="29670"/>
    <s v="HEFEI, CHINA                                 "/>
    <s v="CORY                "/>
    <n v="155270"/>
    <m/>
    <n v="94233"/>
    <n v="150"/>
    <n v="0"/>
    <n v="25"/>
    <s v="PENDING BUYER'S DECISION      "/>
    <n v="175"/>
    <x v="1"/>
    <s v="ACT"/>
    <x v="0"/>
  </r>
  <r>
    <s v="16/01/2016-22/01/2016"/>
    <x v="3"/>
    <x v="1"/>
    <x v="9"/>
    <x v="0"/>
    <s v="BSTAT7030      "/>
    <x v="20"/>
    <d v="2016-01-16T00:00:00"/>
    <n v="108"/>
    <n v="198"/>
    <n v="21384"/>
    <s v="HEFEI, CHINA                                 "/>
    <s v="CORY                "/>
    <n v="155258"/>
    <m/>
    <n v="94234"/>
    <n v="150"/>
    <n v="0"/>
    <n v="25"/>
    <s v="RELEASED FOR SHIPMENT         "/>
    <n v="175"/>
    <x v="1"/>
    <s v="ACT"/>
    <x v="0"/>
  </r>
  <r>
    <s v="16/01/2016-22/01/2016"/>
    <x v="3"/>
    <x v="2"/>
    <x v="9"/>
    <x v="0"/>
    <s v="BSTAT7030      "/>
    <x v="20"/>
    <d v="2016-01-19T00:00:00"/>
    <n v="108"/>
    <n v="0"/>
    <n v="0"/>
    <s v="HEFEI, CHINA                                 "/>
    <s v="JERRY (CK)          "/>
    <n v="155385"/>
    <m/>
    <n v="94235"/>
    <n v="150"/>
    <n v="0"/>
    <n v="25"/>
    <s v="REPORT OF SURVEY              "/>
    <n v="175"/>
    <x v="1"/>
    <s v="ACT"/>
    <x v="0"/>
  </r>
  <r>
    <s v="16/01/2016-22/01/2016"/>
    <x v="3"/>
    <x v="2"/>
    <x v="9"/>
    <x v="0"/>
    <s v="R50263W        "/>
    <x v="20"/>
    <d v="2016-01-15T00:00:00"/>
    <n v="274"/>
    <n v="0"/>
    <n v="0"/>
    <s v="NINGBO, CHINA                                "/>
    <s v="SIMON (EM)          "/>
    <n v="155252"/>
    <m/>
    <n v="94236"/>
    <n v="150"/>
    <n v="0"/>
    <n v="35"/>
    <s v="REPORT OF SURVEY              "/>
    <n v="185"/>
    <x v="1"/>
    <s v="ACT"/>
    <x v="0"/>
  </r>
  <r>
    <s v="16/01/2016-22/01/2016"/>
    <x v="3"/>
    <x v="1"/>
    <x v="9"/>
    <x v="0"/>
    <s v="TF55153W       "/>
    <x v="20"/>
    <d v="2016-01-19T00:00:00"/>
    <n v="218"/>
    <n v="168"/>
    <n v="36624"/>
    <s v="CIXI, CHINA                                  "/>
    <s v="SIMON (CK)          "/>
    <n v="155386"/>
    <m/>
    <n v="94237"/>
    <n v="183.1"/>
    <n v="0"/>
    <n v="35"/>
    <s v="RELEASED FOR SHIPMENT         "/>
    <n v="218.1"/>
    <x v="1"/>
    <s v="ACT"/>
    <x v="0"/>
  </r>
  <r>
    <s v="16/01/2016-22/01/2016"/>
    <x v="3"/>
    <x v="1"/>
    <x v="9"/>
    <x v="0"/>
    <s v="TF55153S       "/>
    <x v="20"/>
    <d v="2016-01-20T00:00:00"/>
    <n v="109"/>
    <n v="142"/>
    <n v="15478"/>
    <s v="CIXI, CHINA                                  "/>
    <s v="SIMON (CK)          "/>
    <n v="155452"/>
    <m/>
    <n v="94238"/>
    <n v="77.400000000000006"/>
    <n v="0"/>
    <n v="17.5"/>
    <s v="RELEASED FOR SHIPMENT         "/>
    <n v="94.9"/>
    <x v="1"/>
    <s v="ACT"/>
    <x v="0"/>
  </r>
  <r>
    <s v="16/01/2016-22/01/2016"/>
    <x v="3"/>
    <x v="1"/>
    <x v="9"/>
    <x v="0"/>
    <s v="L50263W        "/>
    <x v="20"/>
    <d v="2016-01-20T00:00:00"/>
    <n v="548"/>
    <n v="0"/>
    <n v="0"/>
    <s v="CIXI, CHINA                                  "/>
    <s v="PHONE (CK)          "/>
    <n v="155453"/>
    <m/>
    <n v="94239"/>
    <n v="150"/>
    <n v="0"/>
    <n v="17.5"/>
    <s v="RELEASED FOR SHIPMENT         "/>
    <n v="167.5"/>
    <x v="1"/>
    <s v="ACT"/>
    <x v="0"/>
  </r>
  <r>
    <s v="16/01/2016-22/01/2016"/>
    <x v="3"/>
    <x v="1"/>
    <x v="9"/>
    <x v="0"/>
    <s v="U50263W        "/>
    <x v="20"/>
    <d v="2016-01-21T00:00:00"/>
    <n v="268"/>
    <n v="0"/>
    <n v="0"/>
    <s v="CIXI, CHINA                                  "/>
    <s v="SIMON (CK)          "/>
    <n v="155493"/>
    <m/>
    <n v="94240"/>
    <n v="150"/>
    <n v="0"/>
    <n v="35"/>
    <s v="RELEASED FOR SHIPMENT         "/>
    <n v="185"/>
    <x v="1"/>
    <s v="ACT"/>
    <x v="0"/>
  </r>
  <r>
    <s v="23/01/2016-31/01/2016"/>
    <x v="3"/>
    <x v="1"/>
    <x v="9"/>
    <x v="0"/>
    <s v="444442822      "/>
    <x v="23"/>
    <d v="2016-01-26T00:00:00"/>
    <n v="1"/>
    <n v="76"/>
    <n v="76"/>
    <s v="SHUNDE, CHINA                                "/>
    <s v="HUNG, ANNIE (EM)    "/>
    <n v="155644"/>
    <m/>
    <n v="94417"/>
    <n v="75"/>
    <n v="0"/>
    <n v="15"/>
    <s v="RELEASED FOR SHIPMENT         "/>
    <n v="90"/>
    <x v="1"/>
    <s v="ACT"/>
    <x v="0"/>
  </r>
  <r>
    <s v="23/01/2016-31/01/2016"/>
    <x v="3"/>
    <x v="1"/>
    <x v="9"/>
    <x v="0"/>
    <s v="444442823      "/>
    <x v="23"/>
    <d v="2016-01-26T00:00:00"/>
    <n v="6"/>
    <n v="0"/>
    <n v="0"/>
    <s v="SHUNDE, CHINA                                "/>
    <s v="HUNG, ANNIE (EM)    "/>
    <n v="155645"/>
    <m/>
    <n v="94418"/>
    <n v="75"/>
    <n v="0"/>
    <n v="15"/>
    <s v="RELEASED FOR SHIPMENT         "/>
    <n v="90"/>
    <x v="1"/>
    <s v="ACT"/>
    <x v="0"/>
  </r>
  <r>
    <s v="23/01/2016-31/01/2016"/>
    <x v="3"/>
    <x v="1"/>
    <x v="9"/>
    <x v="0"/>
    <s v="444442860      "/>
    <x v="23"/>
    <d v="2016-01-26T00:00:00"/>
    <n v="5"/>
    <n v="80.42"/>
    <n v="402.1"/>
    <s v="SHUNDE, CHINA                                "/>
    <s v="HUNG, ANNIE (EM)    "/>
    <n v="155646"/>
    <m/>
    <n v="94419"/>
    <n v="75"/>
    <n v="0"/>
    <n v="15"/>
    <s v="RELEASED FOR SHIPMENT         "/>
    <n v="90"/>
    <x v="1"/>
    <s v="ACT"/>
    <x v="0"/>
  </r>
  <r>
    <s v="23/01/2016-31/01/2016"/>
    <x v="3"/>
    <x v="1"/>
    <x v="9"/>
    <x v="0"/>
    <s v="444442840      "/>
    <x v="23"/>
    <d v="2016-01-26T00:00:00"/>
    <n v="1"/>
    <n v="74.66"/>
    <n v="74.66"/>
    <s v="SHUNDE, CHINA                                "/>
    <s v="HUNG, ANNIE (EM)    "/>
    <n v="155647"/>
    <m/>
    <n v="94420"/>
    <n v="75"/>
    <n v="0"/>
    <n v="15"/>
    <s v="RELEASED FOR SHIPMENT         "/>
    <n v="90"/>
    <x v="1"/>
    <s v="ACT"/>
    <x v="0"/>
  </r>
  <r>
    <s v="23/01/2016-31/01/2016"/>
    <x v="3"/>
    <x v="1"/>
    <x v="9"/>
    <x v="0"/>
    <s v="444442853      "/>
    <x v="23"/>
    <d v="2016-01-26T00:00:00"/>
    <n v="1"/>
    <n v="104.71"/>
    <n v="104.71"/>
    <s v="SHUNDE, CHINA                                "/>
    <s v="HUNG,ANNIE (EM)     "/>
    <n v="155648"/>
    <m/>
    <n v="94421"/>
    <n v="75"/>
    <n v="0"/>
    <n v="15"/>
    <s v="RELEASED FOR SHIPMENT         "/>
    <n v="90"/>
    <x v="1"/>
    <s v="ACT"/>
    <x v="0"/>
  </r>
  <r>
    <s v="23/01/2016-31/01/2016"/>
    <x v="3"/>
    <x v="2"/>
    <x v="9"/>
    <x v="0"/>
    <s v="444442864      "/>
    <x v="23"/>
    <d v="2016-01-27T00:00:00"/>
    <n v="239"/>
    <n v="0"/>
    <n v="0"/>
    <s v="SHUNDE, CHINA                                "/>
    <s v="HUNG, DEMI (EM)     "/>
    <n v="155689"/>
    <m/>
    <n v="94422"/>
    <n v="150"/>
    <n v="0"/>
    <n v="35"/>
    <s v="REPORT OF SURVEY              "/>
    <n v="185"/>
    <x v="1"/>
    <s v="ACT"/>
    <x v="0"/>
  </r>
  <r>
    <s v="23/01/2016-31/01/2016"/>
    <x v="3"/>
    <x v="1"/>
    <x v="9"/>
    <x v="0"/>
    <s v="S600DW         "/>
    <x v="19"/>
    <d v="2016-01-22T00:00:00"/>
    <n v="85"/>
    <n v="148"/>
    <n v="12580"/>
    <s v="SHUNDE, CHINA                                "/>
    <s v="FIONA, ZITA (EM)    "/>
    <n v="155516"/>
    <m/>
    <n v="94423"/>
    <n v="75"/>
    <n v="0"/>
    <n v="15"/>
    <s v="RELEASED FOR SHIPMENT         "/>
    <n v="90"/>
    <x v="1"/>
    <s v="ACT"/>
    <x v="0"/>
  </r>
  <r>
    <s v="23/01/2016-31/01/2016"/>
    <x v="3"/>
    <x v="1"/>
    <x v="9"/>
    <x v="0"/>
    <s v="DW60MK2        "/>
    <x v="19"/>
    <d v="2016-01-22T00:00:00"/>
    <n v="84"/>
    <n v="148"/>
    <n v="12432"/>
    <s v="SHUNDE, CHINA                                "/>
    <s v="PAUL, ZITA (EM)     "/>
    <n v="155517"/>
    <m/>
    <n v="94424"/>
    <n v="75"/>
    <n v="0"/>
    <n v="15"/>
    <s v="PENDING BUYER'S DECISION      "/>
    <n v="90"/>
    <x v="1"/>
    <s v="ACT"/>
    <x v="0"/>
  </r>
  <r>
    <s v="23/01/2016-31/01/2016"/>
    <x v="3"/>
    <x v="1"/>
    <x v="9"/>
    <x v="0"/>
    <s v="IDW 604MK2     "/>
    <x v="19"/>
    <d v="2016-01-22T00:00:00"/>
    <n v="169"/>
    <n v="148"/>
    <n v="25012"/>
    <s v="SHUNDE, CHINA                                "/>
    <s v="SALLY, ANN (EM)     "/>
    <n v="155518"/>
    <m/>
    <n v="94425"/>
    <n v="125.1"/>
    <n v="0"/>
    <n v="15"/>
    <s v="RELEASED FOR SHIPMENT         "/>
    <n v="140.1"/>
    <x v="1"/>
    <s v="ACT"/>
    <x v="0"/>
  </r>
  <r>
    <s v="23/01/2016-31/01/2016"/>
    <x v="3"/>
    <x v="1"/>
    <x v="9"/>
    <x v="0"/>
    <s v="BI60COMW STA   "/>
    <x v="22"/>
    <d v="2016-01-23T00:00:00"/>
    <n v="96"/>
    <n v="225.6"/>
    <n v="21657.599999999999"/>
    <s v="SHUNDE, CHINA                                "/>
    <s v="CONNIE,ANNIE (EM)   "/>
    <n v="155551"/>
    <m/>
    <n v="94426"/>
    <n v="150"/>
    <n v="0"/>
    <n v="35"/>
    <s v="RELEASED FOR SHIPMENT         "/>
    <n v="185"/>
    <x v="1"/>
    <s v="ACT"/>
    <x v="0"/>
  </r>
  <r>
    <s v="23/01/2016-31/01/2016"/>
    <x v="3"/>
    <x v="1"/>
    <x v="9"/>
    <x v="0"/>
    <s v="444443562      "/>
    <x v="94"/>
    <d v="2016-01-26T00:00:00"/>
    <n v="45"/>
    <n v="103"/>
    <n v="4635"/>
    <s v="SHUNDE, CHINA                                "/>
    <s v="EVA, KIKI (EM)      "/>
    <n v="155660"/>
    <m/>
    <n v="94427"/>
    <n v="75"/>
    <n v="0"/>
    <n v="15"/>
    <s v="RELEASED FOR SHIPMENT         "/>
    <n v="90"/>
    <x v="1"/>
    <s v="ACT"/>
    <x v="0"/>
  </r>
  <r>
    <s v="23/01/2016-31/01/2016"/>
    <x v="3"/>
    <x v="1"/>
    <x v="9"/>
    <x v="0"/>
    <s v="444443561      "/>
    <x v="94"/>
    <d v="2016-01-26T00:00:00"/>
    <n v="46"/>
    <n v="95"/>
    <n v="4370"/>
    <s v="SHUNDE CHINA                                 "/>
    <s v="EVA,KIKI (EM)       "/>
    <n v="155661"/>
    <m/>
    <n v="94428"/>
    <n v="75"/>
    <n v="0"/>
    <n v="15"/>
    <s v="RELEASED FOR SHIPMENT         "/>
    <n v="90"/>
    <x v="1"/>
    <s v="ACT"/>
    <x v="0"/>
  </r>
  <r>
    <s v="23/01/2016-31/01/2016"/>
    <x v="3"/>
    <x v="1"/>
    <x v="9"/>
    <x v="0"/>
    <s v="444443563      "/>
    <x v="94"/>
    <d v="2016-01-26T00:00:00"/>
    <n v="50"/>
    <n v="112"/>
    <n v="5600"/>
    <s v="SHUNDE, CHINA                                "/>
    <s v="EVA, KIKI (EM)      "/>
    <n v="155663"/>
    <m/>
    <n v="94429"/>
    <n v="75"/>
    <n v="0"/>
    <n v="15"/>
    <s v="RELEASED FOR SHIPMENT         "/>
    <n v="90"/>
    <x v="1"/>
    <s v="ACT"/>
    <x v="0"/>
  </r>
  <r>
    <s v="23/01/2016-31/01/2016"/>
    <x v="3"/>
    <x v="1"/>
    <x v="9"/>
    <x v="0"/>
    <s v="444443555      "/>
    <x v="94"/>
    <d v="2016-01-26T00:00:00"/>
    <n v="43"/>
    <n v="80"/>
    <n v="3440"/>
    <s v="SHUNDE, CHINA                                "/>
    <s v="RICA,MARY (DY)      "/>
    <n v="155664"/>
    <m/>
    <n v="94430"/>
    <n v="75"/>
    <n v="0"/>
    <n v="15"/>
    <s v="RELEASED FOR SHIPMENT         "/>
    <n v="90"/>
    <x v="1"/>
    <s v="ACT"/>
    <x v="0"/>
  </r>
  <r>
    <s v="23/01/2016-31/01/2016"/>
    <x v="3"/>
    <x v="1"/>
    <x v="9"/>
    <x v="0"/>
    <s v="444443556      "/>
    <x v="94"/>
    <d v="2016-01-26T00:00:00"/>
    <n v="43"/>
    <n v="90"/>
    <n v="3870"/>
    <s v="SHUNDE, CHINA                                "/>
    <s v="RICA,MARY (DY)      "/>
    <n v="155665"/>
    <m/>
    <n v="94431"/>
    <n v="75"/>
    <n v="0"/>
    <n v="15"/>
    <s v="RELEASED FOR SHIPMENT         "/>
    <n v="90"/>
    <x v="1"/>
    <s v="ACT"/>
    <x v="0"/>
  </r>
  <r>
    <s v="23/01/2016-31/01/2016"/>
    <x v="3"/>
    <x v="1"/>
    <x v="9"/>
    <x v="0"/>
    <s v="444443559      "/>
    <x v="94"/>
    <d v="2016-01-26T00:00:00"/>
    <n v="41"/>
    <n v="99"/>
    <n v="4059"/>
    <s v="SHUNDE, CHINA                                "/>
    <s v="RICA, MARY (DY)     "/>
    <n v="155666"/>
    <m/>
    <n v="94432"/>
    <n v="75"/>
    <n v="0"/>
    <n v="15"/>
    <s v="RELEASED FOR SHIPMENT         "/>
    <n v="90"/>
    <x v="1"/>
    <s v="ACT"/>
    <x v="0"/>
  </r>
  <r>
    <s v="23/01/2016-31/01/2016"/>
    <x v="3"/>
    <x v="1"/>
    <x v="9"/>
    <x v="0"/>
    <s v="444443552      "/>
    <x v="94"/>
    <d v="2016-01-27T00:00:00"/>
    <n v="42"/>
    <n v="83.5"/>
    <n v="3507"/>
    <s v="SHUNDE, CHINA                                "/>
    <s v="RICA,KIKI (EM)      "/>
    <n v="155684"/>
    <m/>
    <n v="94433"/>
    <n v="75"/>
    <n v="0"/>
    <n v="15"/>
    <s v="RELEASED FOR SHIPMENT         "/>
    <n v="90"/>
    <x v="1"/>
    <s v="ACT"/>
    <x v="0"/>
  </r>
  <r>
    <s v="23/01/2016-31/01/2016"/>
    <x v="3"/>
    <x v="1"/>
    <x v="9"/>
    <x v="0"/>
    <s v="444443554      "/>
    <x v="94"/>
    <d v="2016-01-27T00:00:00"/>
    <n v="42"/>
    <n v="102"/>
    <n v="4284"/>
    <s v="SHUNDE, CHINA                                "/>
    <s v="RICA,  LUCY (EM)    "/>
    <n v="155685"/>
    <m/>
    <n v="94434"/>
    <n v="75"/>
    <n v="0"/>
    <n v="15"/>
    <s v="RELEASED FOR SHIPMENT         "/>
    <n v="90"/>
    <x v="1"/>
    <s v="ACT"/>
    <x v="0"/>
  </r>
  <r>
    <s v="23/01/2016-31/01/2016"/>
    <x v="3"/>
    <x v="1"/>
    <x v="9"/>
    <x v="0"/>
    <s v="444443557      "/>
    <x v="94"/>
    <d v="2016-01-27T00:00:00"/>
    <n v="44"/>
    <n v="102"/>
    <n v="4488"/>
    <s v="SHUNDE, CHINA                                "/>
    <s v="EVA,KIKI (EM)       "/>
    <n v="155686"/>
    <m/>
    <n v="94435"/>
    <n v="75"/>
    <n v="0"/>
    <n v="15"/>
    <s v="RELEASED FOR SHIPMENT         "/>
    <n v="90"/>
    <x v="1"/>
    <s v="ACT"/>
    <x v="0"/>
  </r>
  <r>
    <s v="23/01/2016-31/01/2016"/>
    <x v="3"/>
    <x v="1"/>
    <x v="9"/>
    <x v="0"/>
    <s v="444443558      "/>
    <x v="94"/>
    <d v="2016-01-27T00:00:00"/>
    <n v="43"/>
    <n v="90"/>
    <n v="3870"/>
    <s v="SHUNDE, CHINA                                "/>
    <s v="EVA,KIKI (EM)       "/>
    <n v="155687"/>
    <m/>
    <n v="94436"/>
    <n v="75"/>
    <n v="0"/>
    <n v="15"/>
    <s v="RELEASED FOR SHIPMENT         "/>
    <n v="90"/>
    <x v="1"/>
    <s v="ACT"/>
    <x v="0"/>
  </r>
  <r>
    <s v="23/01/2016-31/01/2016"/>
    <x v="3"/>
    <x v="1"/>
    <x v="9"/>
    <x v="0"/>
    <s v="444443560      "/>
    <x v="94"/>
    <d v="2016-01-27T00:00:00"/>
    <n v="41"/>
    <n v="112"/>
    <n v="4592"/>
    <s v="SHUNDE, CHINA                                "/>
    <s v="RICA,LUCY (EM)      "/>
    <n v="155688"/>
    <m/>
    <n v="94437"/>
    <n v="75"/>
    <n v="0"/>
    <n v="15"/>
    <s v="RELEASED FOR SHIPMENT         "/>
    <n v="90"/>
    <x v="1"/>
    <s v="ACT"/>
    <x v="0"/>
  </r>
  <r>
    <s v="23/01/2016-31/01/2016"/>
    <x v="3"/>
    <x v="2"/>
    <x v="9"/>
    <x v="0"/>
    <s v="T50122W        "/>
    <x v="17"/>
    <d v="2016-01-30T00:00:00"/>
    <n v="176"/>
    <n v="0"/>
    <n v="0"/>
    <s v="NANSHA, CHINA                                "/>
    <s v="APPLE, JULIE (EM)   "/>
    <n v="155792"/>
    <m/>
    <n v="94438"/>
    <n v="150"/>
    <n v="0"/>
    <n v="60"/>
    <s v="REPORT OF SURVEY              "/>
    <n v="210"/>
    <x v="1"/>
    <s v="ACT"/>
    <x v="0"/>
  </r>
  <r>
    <s v="23/01/2016-31/01/2016"/>
    <x v="3"/>
    <x v="1"/>
    <x v="9"/>
    <x v="0"/>
    <s v="TF50152W       "/>
    <x v="17"/>
    <d v="2016-01-22T00:00:00"/>
    <n v="111"/>
    <n v="142"/>
    <n v="15762"/>
    <s v="HEFEI, CHINA                                 "/>
    <s v="CORY (DY)           "/>
    <n v="155524"/>
    <m/>
    <n v="94439"/>
    <n v="150"/>
    <n v="0"/>
    <n v="25"/>
    <s v="PENDING BUYER'S DECISION      "/>
    <n v="175"/>
    <x v="1"/>
    <s v="ACT"/>
    <x v="0"/>
  </r>
  <r>
    <s v="23/01/2016-31/01/2016"/>
    <x v="3"/>
    <x v="2"/>
    <x v="9"/>
    <x v="0"/>
    <s v="T5039W         "/>
    <x v="17"/>
    <d v="2016-01-22T00:00:00"/>
    <n v="176"/>
    <n v="0"/>
    <n v="0"/>
    <s v="HEFEI CHINA                                  "/>
    <s v="JERRY (EM)          "/>
    <n v="155525"/>
    <m/>
    <n v="94440"/>
    <n v="150"/>
    <n v="0"/>
    <n v="25"/>
    <s v="REPORT OF SURVEY              "/>
    <n v="175"/>
    <x v="1"/>
    <s v="ACT"/>
    <x v="0"/>
  </r>
  <r>
    <s v="23/01/2016-31/01/2016"/>
    <x v="3"/>
    <x v="2"/>
    <x v="9"/>
    <x v="0"/>
    <s v="R50052W        "/>
    <x v="17"/>
    <d v="2016-01-25T00:00:00"/>
    <n v="560"/>
    <n v="0"/>
    <n v="0"/>
    <s v="HEFEI CHINA                                  "/>
    <s v="JERRY (EM)          "/>
    <n v="155614"/>
    <m/>
    <n v="94441"/>
    <n v="150"/>
    <n v="0"/>
    <n v="25"/>
    <s v="REPORT OF SURVEY              "/>
    <n v="175"/>
    <x v="1"/>
    <s v="ACT"/>
    <x v="0"/>
  </r>
  <r>
    <s v="23/01/2016-31/01/2016"/>
    <x v="3"/>
    <x v="1"/>
    <x v="9"/>
    <x v="0"/>
    <s v="TF55142W       "/>
    <x v="17"/>
    <d v="2016-01-26T00:00:00"/>
    <n v="216"/>
    <n v="134"/>
    <n v="28944"/>
    <s v="HEFEI, CHINA                                 "/>
    <s v="CORY (CK)           "/>
    <n v="155649"/>
    <m/>
    <n v="94442"/>
    <n v="150"/>
    <n v="0"/>
    <n v="25"/>
    <s v="RELEASED FOR SHIPMENT         "/>
    <n v="175"/>
    <x v="1"/>
    <s v="ACT"/>
    <x v="0"/>
  </r>
  <r>
    <s v="23/01/2016-31/01/2016"/>
    <x v="3"/>
    <x v="2"/>
    <x v="9"/>
    <x v="0"/>
    <s v="TF50152W       "/>
    <x v="17"/>
    <d v="2016-01-26T00:00:00"/>
    <n v="111"/>
    <n v="0"/>
    <n v="0"/>
    <s v="HEFEI, CHINA                                 "/>
    <s v="JERRY (CK)          "/>
    <n v="155654"/>
    <m/>
    <n v="94443"/>
    <n v="150"/>
    <n v="0"/>
    <n v="25"/>
    <s v="REPORT OF SURVEY              "/>
    <n v="175"/>
    <x v="1"/>
    <s v="ACT"/>
    <x v="0"/>
  </r>
  <r>
    <s v="23/01/2016-31/01/2016"/>
    <x v="3"/>
    <x v="2"/>
    <x v="9"/>
    <x v="0"/>
    <s v="NWCOM5012WHT   "/>
    <x v="17"/>
    <d v="2016-01-27T00:00:00"/>
    <n v="176"/>
    <n v="0"/>
    <n v="0"/>
    <s v="HE FEI, CHINA                                "/>
    <s v="CORY (CK)           "/>
    <n v="155694"/>
    <m/>
    <n v="94444"/>
    <n v="150"/>
    <n v="0"/>
    <n v="25"/>
    <s v="REPORT OF SURVEY              "/>
    <n v="175"/>
    <x v="1"/>
    <s v="ACT"/>
    <x v="0"/>
  </r>
  <r>
    <s v="23/01/2016-31/01/2016"/>
    <x v="3"/>
    <x v="1"/>
    <x v="9"/>
    <x v="0"/>
    <s v="TF5517W        "/>
    <x v="17"/>
    <d v="2016-01-28T00:00:00"/>
    <n v="303"/>
    <n v="176.28"/>
    <n v="53412.840000000004"/>
    <s v="HEFEI, CHINA                                 "/>
    <s v="CORY (CK)           "/>
    <n v="155720"/>
    <m/>
    <n v="94445"/>
    <n v="267.10000000000002"/>
    <n v="0"/>
    <n v="25"/>
    <s v="RELEASED FOR SHIPMENT         "/>
    <n v="292.10000000000002"/>
    <x v="1"/>
    <s v="ACT"/>
    <x v="0"/>
  </r>
  <r>
    <s v="23/01/2016-31/01/2016"/>
    <x v="3"/>
    <x v="2"/>
    <x v="9"/>
    <x v="0"/>
    <s v="NWCF420LWHT    "/>
    <x v="17"/>
    <d v="2016-01-28T00:00:00"/>
    <n v="70"/>
    <n v="0"/>
    <n v="0"/>
    <s v="HEFEI, CHINA                                 "/>
    <s v="PHONE (CK)          "/>
    <n v="155721"/>
    <m/>
    <n v="94446"/>
    <n v="150"/>
    <n v="0"/>
    <n v="25"/>
    <s v="REPORT OF SURVEY              "/>
    <n v="175"/>
    <x v="1"/>
    <s v="ACT"/>
    <x v="0"/>
  </r>
  <r>
    <s v="23/01/2016-31/01/2016"/>
    <x v="3"/>
    <x v="2"/>
    <x v="9"/>
    <x v="0"/>
    <s v="U5010W         "/>
    <x v="17"/>
    <d v="2016-01-29T00:00:00"/>
    <n v="264"/>
    <n v="0"/>
    <n v="0"/>
    <s v="HEFEI, CHINA                                 "/>
    <s v="PHONE (CK)          "/>
    <n v="155750"/>
    <m/>
    <n v="94447"/>
    <n v="300"/>
    <n v="0"/>
    <n v="25"/>
    <s v="REPORT OF SURVEY              "/>
    <n v="325"/>
    <x v="1"/>
    <s v="ACT"/>
    <x v="0"/>
  </r>
  <r>
    <s v="23/01/2016-31/01/2016"/>
    <x v="3"/>
    <x v="2"/>
    <x v="9"/>
    <x v="0"/>
    <s v="R50263W        "/>
    <x v="20"/>
    <d v="2016-01-22T00:00:00"/>
    <n v="822"/>
    <n v="0"/>
    <n v="0"/>
    <s v="CIXI, CHINA                                  "/>
    <s v="PHONE (EM)          "/>
    <n v="155519"/>
    <m/>
    <n v="94448"/>
    <n v="300"/>
    <n v="0"/>
    <n v="35"/>
    <s v="REPORT OF SURVEY              "/>
    <n v="335"/>
    <x v="1"/>
    <s v="ACT"/>
    <x v="0"/>
  </r>
  <r>
    <s v="23/01/2016-31/01/2016"/>
    <x v="3"/>
    <x v="2"/>
    <x v="9"/>
    <x v="0"/>
    <s v="L50263W        "/>
    <x v="20"/>
    <d v="2016-01-23T00:00:00"/>
    <n v="548"/>
    <n v="0"/>
    <n v="0"/>
    <s v="CIXI, CHINA                                  "/>
    <s v="PHONE (EM)          "/>
    <n v="155543"/>
    <m/>
    <n v="94449"/>
    <n v="150"/>
    <n v="0"/>
    <n v="35"/>
    <s v="REPORT OF SURVEY              "/>
    <n v="185"/>
    <x v="1"/>
    <s v="ACT"/>
    <x v="0"/>
  </r>
  <r>
    <s v="23/01/2016-31/01/2016"/>
    <x v="3"/>
    <x v="1"/>
    <x v="9"/>
    <x v="0"/>
    <s v="L50263W        "/>
    <x v="20"/>
    <d v="2016-01-23T00:00:00"/>
    <n v="548"/>
    <n v="0"/>
    <n v="0"/>
    <s v="CIXI, CHINA                                  "/>
    <s v="SIMON (DY)          "/>
    <n v="155544"/>
    <m/>
    <n v="94450"/>
    <n v="150"/>
    <n v="0"/>
    <n v="35"/>
    <s v="RELEASED FOR SHIPMENT         "/>
    <n v="185"/>
    <x v="1"/>
    <s v="ACT"/>
    <x v="0"/>
  </r>
  <r>
    <s v="23/01/2016-31/01/2016"/>
    <x v="3"/>
    <x v="1"/>
    <x v="9"/>
    <x v="0"/>
    <s v="R50263W        "/>
    <x v="20"/>
    <d v="2016-01-25T00:00:00"/>
    <n v="800"/>
    <n v="0"/>
    <n v="0"/>
    <s v="CIXI, CHINA                                  "/>
    <s v="SIMON (EM)          "/>
    <n v="155611"/>
    <m/>
    <n v="94451"/>
    <n v="150"/>
    <n v="0"/>
    <n v="35"/>
    <s v="RELEASED FOR SHIPMENT         "/>
    <n v="185"/>
    <x v="1"/>
    <s v="ACT"/>
    <x v="0"/>
  </r>
  <r>
    <s v="23/01/2016-31/01/2016"/>
    <x v="3"/>
    <x v="2"/>
    <x v="9"/>
    <x v="0"/>
    <s v="L50263W        "/>
    <x v="20"/>
    <d v="2016-01-25T00:00:00"/>
    <n v="548"/>
    <n v="0"/>
    <n v="0"/>
    <s v="CIXI CHINA                                   "/>
    <s v="PHONE (EM)          "/>
    <n v="155612"/>
    <m/>
    <n v="94452"/>
    <n v="150"/>
    <n v="0"/>
    <n v="35"/>
    <s v="REPORT OF SURVEY              "/>
    <n v="185"/>
    <x v="1"/>
    <s v="ACT"/>
    <x v="0"/>
  </r>
  <r>
    <s v="23/01/2016-31/01/2016"/>
    <x v="3"/>
    <x v="1"/>
    <x v="9"/>
    <x v="0"/>
    <s v="L50263W        "/>
    <x v="20"/>
    <d v="2016-01-27T00:00:00"/>
    <n v="453"/>
    <n v="0"/>
    <n v="0"/>
    <s v="CIXI, CHINA                                  "/>
    <s v="SIMON (CK)          "/>
    <n v="155691"/>
    <m/>
    <n v="94453"/>
    <n v="150"/>
    <n v="0"/>
    <n v="35"/>
    <s v="RELEASED FOR SHIPMENT         "/>
    <n v="185"/>
    <x v="1"/>
    <s v="ACT"/>
    <x v="0"/>
  </r>
  <r>
    <s v="23/01/2016-31/01/2016"/>
    <x v="3"/>
    <x v="1"/>
    <x v="9"/>
    <x v="0"/>
    <s v="U50263W        "/>
    <x v="20"/>
    <d v="2016-01-29T00:00:00"/>
    <n v="259"/>
    <n v="0"/>
    <n v="0"/>
    <s v="CIXI, CHINA                                  "/>
    <s v="SIMON, JOYCE (CK)   "/>
    <n v="155761"/>
    <m/>
    <n v="94454"/>
    <n v="150"/>
    <n v="0"/>
    <n v="35"/>
    <s v="RELEASED FOR SHIPMENT         "/>
    <n v="185"/>
    <x v="1"/>
    <s v="ACT"/>
    <x v="0"/>
  </r>
  <r>
    <s v="23/01/2016-31/01/2016"/>
    <x v="3"/>
    <x v="1"/>
    <x v="9"/>
    <x v="0"/>
    <s v="CF150LW        "/>
    <x v="18"/>
    <d v="2016-01-22T00:00:00"/>
    <n v="168"/>
    <n v="105"/>
    <n v="17640"/>
    <s v="QINGDAO, CHINA                               "/>
    <s v="ANDY (DY)           "/>
    <n v="155523"/>
    <m/>
    <n v="94455"/>
    <n v="150"/>
    <n v="45"/>
    <n v="280"/>
    <s v="RELEASED FOR SHIPMENT         "/>
    <n v="475"/>
    <x v="1"/>
    <s v="ACT"/>
    <x v="0"/>
  </r>
  <r>
    <s v="23/01/2016-31/01/2016"/>
    <x v="3"/>
    <x v="1"/>
    <x v="9"/>
    <x v="0"/>
    <s v="CF250LW        "/>
    <x v="18"/>
    <d v="2016-01-23T00:00:00"/>
    <n v="85"/>
    <n v="135"/>
    <n v="11475"/>
    <s v="QINGDAO, CHINA                               "/>
    <s v="ANDY (DY)           "/>
    <n v="155549"/>
    <m/>
    <n v="94456"/>
    <n v="75"/>
    <n v="22.5"/>
    <n v="10"/>
    <s v="RELEASED FOR SHIPMENT         "/>
    <n v="107.5"/>
    <x v="1"/>
    <s v="ACT"/>
    <x v="0"/>
  </r>
  <r>
    <s v="23/01/2016-31/01/2016"/>
    <x v="3"/>
    <x v="1"/>
    <x v="9"/>
    <x v="0"/>
    <s v="CF200LW        "/>
    <x v="18"/>
    <d v="2016-01-23T00:00:00"/>
    <n v="135"/>
    <n v="117"/>
    <n v="15795"/>
    <s v="QINGDAO, CHINA                               "/>
    <s v="ANDY (DY)           "/>
    <n v="155550"/>
    <m/>
    <n v="94457"/>
    <n v="79"/>
    <n v="22.5"/>
    <n v="10"/>
    <s v="RELEASED FOR SHIPMENT         "/>
    <n v="111.5"/>
    <x v="1"/>
    <s v="ACT"/>
    <x v="0"/>
  </r>
  <r>
    <s v="23/01/2016-31/01/2016"/>
    <x v="3"/>
    <x v="2"/>
    <x v="9"/>
    <x v="0"/>
    <s v="CF150LW        "/>
    <x v="18"/>
    <d v="2016-01-26T00:00:00"/>
    <n v="168"/>
    <n v="0"/>
    <n v="0"/>
    <s v="QINGDAO, CHINA                               "/>
    <s v="ANDY (CK)           "/>
    <n v="155656"/>
    <m/>
    <n v="94458"/>
    <n v="150"/>
    <n v="45"/>
    <n v="20"/>
    <s v="REPORT OF SURVEY              "/>
    <n v="215"/>
    <x v="1"/>
    <s v="ACT"/>
    <x v="0"/>
  </r>
  <r>
    <s v="23/01/2016-31/01/2016"/>
    <x v="3"/>
    <x v="2"/>
    <x v="9"/>
    <x v="0"/>
    <s v="CF250LW        "/>
    <x v="18"/>
    <d v="2016-01-27T00:00:00"/>
    <n v="103"/>
    <n v="0"/>
    <n v="0"/>
    <s v="QING DAO, CHINA                              "/>
    <s v="ANDY (CK)           "/>
    <n v="155692"/>
    <m/>
    <n v="94459"/>
    <n v="150"/>
    <n v="45"/>
    <n v="20"/>
    <s v="REPORT OF SURVEY              "/>
    <n v="215"/>
    <x v="1"/>
    <s v="ACT"/>
    <x v="0"/>
  </r>
  <r>
    <s v="01/01/2016-08/01/2016"/>
    <x v="3"/>
    <x v="1"/>
    <x v="9"/>
    <x v="1"/>
    <s v="444442862      "/>
    <x v="23"/>
    <d v="2016-01-04T00:00:00"/>
    <n v="50"/>
    <n v="99.32"/>
    <n v="4966"/>
    <s v="SHUNDE, CHINA                                "/>
    <s v="RICA, HUNG (EM)     "/>
    <n v="154823"/>
    <m/>
    <n v="93918"/>
    <n v="75"/>
    <n v="0"/>
    <n v="15"/>
    <s v="RELEASED FOR SHIPMENT         "/>
    <n v="90"/>
    <x v="1"/>
    <s v="ACT"/>
    <x v="1"/>
  </r>
  <r>
    <s v="01/01/2016-08/01/2016"/>
    <x v="3"/>
    <x v="1"/>
    <x v="9"/>
    <x v="1"/>
    <s v="444442865      "/>
    <x v="23"/>
    <d v="2016-01-04T00:00:00"/>
    <n v="40"/>
    <n v="107.96"/>
    <n v="4318.3999999999996"/>
    <s v="SHUNDE, CHINA                                "/>
    <s v="RICA, HUNG (EM)     "/>
    <n v="154822"/>
    <m/>
    <n v="93919"/>
    <n v="75"/>
    <n v="0"/>
    <n v="15"/>
    <s v="RELEASED FOR SHIPMENT         "/>
    <n v="90"/>
    <x v="1"/>
    <s v="ACT"/>
    <x v="1"/>
  </r>
  <r>
    <s v="01/01/2016-08/01/2016"/>
    <x v="3"/>
    <x v="1"/>
    <x v="9"/>
    <x v="1"/>
    <s v="444442831      "/>
    <x v="23"/>
    <d v="2016-01-04T00:00:00"/>
    <n v="10"/>
    <n v="69.930000000000007"/>
    <n v="699.30000000000007"/>
    <s v="SHUNDE CHINA                                 "/>
    <s v="RICA, HUNG (EM)     "/>
    <n v="154824"/>
    <m/>
    <n v="93920"/>
    <n v="75"/>
    <n v="0"/>
    <n v="15"/>
    <s v="RELEASED FOR SHIPMENT         "/>
    <n v="90"/>
    <x v="1"/>
    <s v="ACT"/>
    <x v="1"/>
  </r>
  <r>
    <s v="01/01/2016-08/01/2016"/>
    <x v="3"/>
    <x v="1"/>
    <x v="9"/>
    <x v="1"/>
    <s v="444442857      "/>
    <x v="23"/>
    <d v="2016-01-04T00:00:00"/>
    <n v="39"/>
    <n v="79.599999999999994"/>
    <n v="3104.3999999999996"/>
    <s v="SHUNDE CHINA                                 "/>
    <s v="RICA,HUNG (EM)      "/>
    <n v="154825"/>
    <m/>
    <n v="93921"/>
    <n v="75"/>
    <n v="0"/>
    <n v="15"/>
    <s v="RELEASED FOR SHIPMENT         "/>
    <n v="90"/>
    <x v="1"/>
    <s v="ACT"/>
    <x v="1"/>
  </r>
  <r>
    <s v="01/01/2016-08/01/2016"/>
    <x v="3"/>
    <x v="1"/>
    <x v="9"/>
    <x v="1"/>
    <s v="444442837      "/>
    <x v="23"/>
    <d v="2016-01-06T00:00:00"/>
    <n v="35"/>
    <n v="74.66"/>
    <n v="2613.1"/>
    <s v="SHUNDE CHINA                                 "/>
    <s v="RICA, HUNG (EM)     "/>
    <n v="154906"/>
    <m/>
    <n v="93922"/>
    <n v="75"/>
    <n v="0"/>
    <n v="15"/>
    <s v="RELEASED FOR SHIPMENT         "/>
    <n v="90"/>
    <x v="1"/>
    <s v="ACT"/>
    <x v="1"/>
  </r>
  <r>
    <s v="01/01/2016-08/01/2016"/>
    <x v="3"/>
    <x v="1"/>
    <x v="9"/>
    <x v="1"/>
    <s v="444442866      "/>
    <x v="23"/>
    <d v="2016-01-06T00:00:00"/>
    <n v="20"/>
    <n v="91.22"/>
    <n v="1824.4"/>
    <s v="SHUNDE CHINA                                 "/>
    <s v="RICA, HUNG (EM)     "/>
    <n v="154907"/>
    <m/>
    <n v="93923"/>
    <n v="75"/>
    <n v="0"/>
    <n v="15"/>
    <s v="RELEASED FOR SHIPMENT         "/>
    <n v="90"/>
    <x v="1"/>
    <s v="ACT"/>
    <x v="1"/>
  </r>
  <r>
    <s v="01/01/2016-08/01/2016"/>
    <x v="3"/>
    <x v="1"/>
    <x v="9"/>
    <x v="1"/>
    <s v="444442860      "/>
    <x v="23"/>
    <d v="2016-01-06T00:00:00"/>
    <n v="67"/>
    <n v="80.42"/>
    <n v="5388.14"/>
    <s v="SHUNDE, CHINA                                "/>
    <s v="RICA, HUNG (EM)     "/>
    <n v="154908"/>
    <m/>
    <n v="93924"/>
    <n v="75"/>
    <n v="0"/>
    <n v="15"/>
    <s v="RELEASED FOR SHIPMENT         "/>
    <n v="90"/>
    <x v="1"/>
    <s v="ACT"/>
    <x v="1"/>
  </r>
  <r>
    <s v="01/01/2016-08/01/2016"/>
    <x v="3"/>
    <x v="2"/>
    <x v="9"/>
    <x v="1"/>
    <s v="300SSWC        "/>
    <x v="21"/>
    <d v="2016-01-05T00:00:00"/>
    <n v="292"/>
    <n v="0"/>
    <n v="0"/>
    <s v="ZHONGSHAN, CHINA                             "/>
    <s v="JASON (EM)          "/>
    <n v="154877"/>
    <m/>
    <n v="93926"/>
    <n v="150"/>
    <n v="0"/>
    <n v="50"/>
    <s v="REPORT OF SURVEY              "/>
    <n v="200"/>
    <x v="1"/>
    <s v="ACT"/>
    <x v="1"/>
  </r>
  <r>
    <s v="01/01/2016-08/01/2016"/>
    <x v="3"/>
    <x v="2"/>
    <x v="9"/>
    <x v="1"/>
    <s v="300SSWC        "/>
    <x v="21"/>
    <d v="2016-01-06T00:00:00"/>
    <n v="145"/>
    <n v="0"/>
    <n v="0"/>
    <s v="ZHONGSHAN, CHINA                             "/>
    <s v="DEMI (EM)           "/>
    <n v="154912"/>
    <m/>
    <n v="93927"/>
    <n v="150"/>
    <n v="0"/>
    <n v="50"/>
    <s v="REPORT OF SURVEY              "/>
    <n v="200"/>
    <x v="1"/>
    <s v="ACT"/>
    <x v="1"/>
  </r>
  <r>
    <s v="01/01/2016-08/01/2016"/>
    <x v="3"/>
    <x v="1"/>
    <x v="9"/>
    <x v="1"/>
    <s v="BSTAT5050      "/>
    <x v="20"/>
    <d v="2016-01-06T00:00:00"/>
    <n v="108"/>
    <n v="208.9"/>
    <n v="22561.200000000001"/>
    <s v="HE FEI, CHINA                                "/>
    <s v="CORY (CK)           "/>
    <n v="154928"/>
    <m/>
    <n v="93928"/>
    <n v="150"/>
    <n v="0"/>
    <n v="25"/>
    <s v="RELEASED FOR SHIPMENT         "/>
    <n v="175"/>
    <x v="1"/>
    <s v="ACT"/>
    <x v="1"/>
  </r>
  <r>
    <s v="01/01/2016-08/01/2016"/>
    <x v="3"/>
    <x v="2"/>
    <x v="9"/>
    <x v="1"/>
    <s v="NWR50263WWHI   "/>
    <x v="20"/>
    <d v="2016-01-04T00:00:00"/>
    <n v="274"/>
    <n v="0"/>
    <n v="0"/>
    <s v="CIXI, CHINA                                  "/>
    <s v="SIMON (CK)          "/>
    <n v="154817"/>
    <m/>
    <n v="93929"/>
    <n v="150"/>
    <n v="0"/>
    <n v="35"/>
    <s v="REPORT OF SURVEY              "/>
    <n v="185"/>
    <x v="1"/>
    <s v="ACT"/>
    <x v="1"/>
  </r>
  <r>
    <s v="01/01/2016-08/01/2016"/>
    <x v="3"/>
    <x v="1"/>
    <x v="9"/>
    <x v="1"/>
    <s v="R50263W        "/>
    <x v="20"/>
    <d v="2016-01-07T00:00:00"/>
    <n v="548"/>
    <n v="73"/>
    <n v="40004"/>
    <s v="CIXI, CHINA                                  "/>
    <s v="SIMON (CK)          "/>
    <n v="154977"/>
    <m/>
    <n v="93930"/>
    <n v="200"/>
    <n v="0"/>
    <n v="35"/>
    <s v="RELEASED FOR SHIPMENT         "/>
    <n v="235"/>
    <x v="1"/>
    <s v="ACT"/>
    <x v="1"/>
  </r>
  <r>
    <s v="01/01/2016-08/01/2016"/>
    <x v="3"/>
    <x v="2"/>
    <x v="9"/>
    <x v="1"/>
    <s v="CF100LW        "/>
    <x v="18"/>
    <d v="2016-01-05T00:00:00"/>
    <n v="212"/>
    <n v="0"/>
    <n v="0"/>
    <s v="QING DAO, CHINA                              "/>
    <s v="ANDY (CK)           "/>
    <n v="154870"/>
    <m/>
    <n v="93931"/>
    <n v="150"/>
    <n v="45"/>
    <n v="280"/>
    <s v="REPORT OF SURVEY              "/>
    <n v="475"/>
    <x v="1"/>
    <s v="ACT"/>
    <x v="1"/>
  </r>
  <r>
    <s v="09/01/2016-15/01/2016"/>
    <x v="3"/>
    <x v="1"/>
    <x v="9"/>
    <x v="1"/>
    <s v="444442864      "/>
    <x v="23"/>
    <d v="2016-01-08T00:00:00"/>
    <n v="33"/>
    <n v="98.13"/>
    <n v="3238.29"/>
    <s v="SHUNDE ,CHINA                                "/>
    <s v="RICA, HUNG (EM)     "/>
    <n v="155028"/>
    <m/>
    <n v="94042"/>
    <n v="75"/>
    <n v="0"/>
    <n v="15"/>
    <s v="RELEASED FOR SHIPMENT         "/>
    <n v="90"/>
    <x v="1"/>
    <s v="ACT"/>
    <x v="1"/>
  </r>
  <r>
    <s v="09/01/2016-15/01/2016"/>
    <x v="3"/>
    <x v="1"/>
    <x v="9"/>
    <x v="1"/>
    <s v="444442861      "/>
    <x v="23"/>
    <d v="2016-01-08T00:00:00"/>
    <n v="65"/>
    <n v="89.87"/>
    <n v="5841.55"/>
    <s v="SHUNDE, CHINA                                "/>
    <s v="RICA, HUNG (EM)     "/>
    <n v="155030"/>
    <m/>
    <n v="94043"/>
    <n v="75"/>
    <n v="0"/>
    <n v="15"/>
    <s v="RELEASED FOR SHIPMENT         "/>
    <n v="90"/>
    <x v="1"/>
    <s v="ACT"/>
    <x v="1"/>
  </r>
  <r>
    <s v="09/01/2016-15/01/2016"/>
    <x v="3"/>
    <x v="1"/>
    <x v="9"/>
    <x v="1"/>
    <s v="444442863      "/>
    <x v="23"/>
    <d v="2016-01-08T00:00:00"/>
    <n v="56"/>
    <n v="88.38"/>
    <n v="4949.28"/>
    <s v="SHUNDE, CHINA                                "/>
    <s v="RICA, HUNG (EM)     "/>
    <n v="155031"/>
    <m/>
    <n v="94044"/>
    <n v="75"/>
    <n v="0"/>
    <n v="15"/>
    <s v="RELEASED FOR SHIPMENT         "/>
    <n v="90"/>
    <x v="1"/>
    <s v="ACT"/>
    <x v="1"/>
  </r>
  <r>
    <s v="09/01/2016-15/01/2016"/>
    <x v="3"/>
    <x v="1"/>
    <x v="9"/>
    <x v="1"/>
    <s v="444442830      "/>
    <x v="23"/>
    <d v="2016-01-12T00:00:00"/>
    <n v="20"/>
    <n v="69.930000000000007"/>
    <n v="1398.6000000000001"/>
    <s v="SHUNDE, CHINA                                "/>
    <s v="HUNG, DEMI (DYLAN)  "/>
    <n v="155124"/>
    <m/>
    <n v="94045"/>
    <n v="75"/>
    <n v="0"/>
    <n v="15"/>
    <s v="RELEASED FOR SHIPMENT         "/>
    <n v="90"/>
    <x v="1"/>
    <s v="ACT"/>
    <x v="1"/>
  </r>
  <r>
    <s v="09/01/2016-15/01/2016"/>
    <x v="3"/>
    <x v="1"/>
    <x v="9"/>
    <x v="1"/>
    <s v="444442836      "/>
    <x v="23"/>
    <d v="2016-01-12T00:00:00"/>
    <n v="50"/>
    <n v="68.040000000000006"/>
    <n v="3402.0000000000005"/>
    <s v="SHUNDE, CHINA                                "/>
    <s v="HUNG, DEMI (DYLAN)  "/>
    <n v="155125"/>
    <m/>
    <n v="94046"/>
    <n v="75"/>
    <n v="0"/>
    <n v="15"/>
    <s v="RELEASED FOR SHIPMENT         "/>
    <n v="90"/>
    <x v="1"/>
    <s v="ACT"/>
    <x v="1"/>
  </r>
  <r>
    <s v="09/01/2016-15/01/2016"/>
    <x v="3"/>
    <x v="1"/>
    <x v="9"/>
    <x v="1"/>
    <s v="444442867      "/>
    <x v="23"/>
    <d v="2016-01-12T00:00:00"/>
    <n v="19"/>
    <n v="100.97"/>
    <n v="1918.43"/>
    <s v="SHUNDE, CHINA                                "/>
    <s v="HUNG, DEMI (DYLAN)  "/>
    <n v="155126"/>
    <m/>
    <n v="94047"/>
    <n v="75"/>
    <n v="0"/>
    <n v="15"/>
    <s v="RELEASED FOR SHIPMENT         "/>
    <n v="90"/>
    <x v="1"/>
    <s v="ACT"/>
    <x v="1"/>
  </r>
  <r>
    <s v="09/01/2016-15/01/2016"/>
    <x v="3"/>
    <x v="2"/>
    <x v="9"/>
    <x v="1"/>
    <s v="444442867      "/>
    <x v="23"/>
    <d v="2016-01-13T00:00:00"/>
    <n v="114"/>
    <n v="0"/>
    <n v="0"/>
    <s v="SHUNDE, CHINA                                "/>
    <s v="JASON, JULIE (EM)   "/>
    <n v="155164"/>
    <m/>
    <n v="94048"/>
    <n v="150"/>
    <n v="0"/>
    <n v="35"/>
    <s v="REPORT OF SURVEY              "/>
    <n v="185"/>
    <x v="1"/>
    <s v="ACT"/>
    <x v="1"/>
  </r>
  <r>
    <s v="09/01/2016-15/01/2016"/>
    <x v="3"/>
    <x v="1"/>
    <x v="9"/>
    <x v="1"/>
    <s v="600BLKWC       "/>
    <x v="21"/>
    <d v="2016-01-09T00:00:00"/>
    <n v="54"/>
    <n v="220"/>
    <n v="11880"/>
    <s v="ZHONGSHAN, CHINA                             "/>
    <s v="CONNIE,ANNIE (EM)   "/>
    <n v="155041"/>
    <m/>
    <n v="94049"/>
    <n v="75"/>
    <n v="0"/>
    <n v="25"/>
    <s v="RELEASED FOR SHIPMENT         "/>
    <n v="100"/>
    <x v="1"/>
    <s v="ACT"/>
    <x v="1"/>
  </r>
  <r>
    <s v="09/01/2016-15/01/2016"/>
    <x v="3"/>
    <x v="1"/>
    <x v="9"/>
    <x v="1"/>
    <s v="150SSWC        "/>
    <x v="21"/>
    <d v="2016-01-09T00:00:00"/>
    <n v="148"/>
    <n v="99"/>
    <n v="14652"/>
    <s v="ZHONGSHAN, CHINA                             "/>
    <s v="CONNIE,ANNIE (EM)   "/>
    <n v="155042"/>
    <m/>
    <n v="94050"/>
    <n v="75"/>
    <n v="0"/>
    <n v="25"/>
    <s v="RELEASED FOR SHIPMENT         "/>
    <n v="100"/>
    <x v="1"/>
    <s v="ACT"/>
    <x v="1"/>
  </r>
  <r>
    <s v="09/01/2016-15/01/2016"/>
    <x v="3"/>
    <x v="2"/>
    <x v="9"/>
    <x v="1"/>
    <s v="150SSWC        "/>
    <x v="21"/>
    <d v="2016-01-12T00:00:00"/>
    <n v="350"/>
    <n v="0"/>
    <n v="0"/>
    <s v="ZHONGSHAN, CHINA                             "/>
    <s v="JASON, JULIE (EM)   "/>
    <n v="155120"/>
    <m/>
    <n v="94051"/>
    <n v="150"/>
    <n v="0"/>
    <n v="50"/>
    <s v="REPORT OF SURVEY              "/>
    <n v="200"/>
    <x v="1"/>
    <s v="ACT"/>
    <x v="1"/>
  </r>
  <r>
    <s v="09/01/2016-15/01/2016"/>
    <x v="3"/>
    <x v="1"/>
    <x v="9"/>
    <x v="1"/>
    <s v="BIMW60         "/>
    <x v="22"/>
    <d v="2016-01-08T00:00:00"/>
    <n v="140"/>
    <n v="98"/>
    <n v="13720"/>
    <s v="SHUNDE, CHINA                                "/>
    <s v="LUCY, KIKI (EM)     "/>
    <n v="155010"/>
    <m/>
    <n v="94052"/>
    <n v="150"/>
    <n v="0"/>
    <n v="35"/>
    <s v="RELEASED FOR SHIPMENT         "/>
    <n v="185"/>
    <x v="1"/>
    <s v="ACT"/>
    <x v="1"/>
  </r>
  <r>
    <s v="09/01/2016-15/01/2016"/>
    <x v="3"/>
    <x v="2"/>
    <x v="9"/>
    <x v="1"/>
    <s v="NWCOM5012BLK   "/>
    <x v="17"/>
    <d v="2016-01-11T00:00:00"/>
    <n v="176"/>
    <n v="0"/>
    <n v="0"/>
    <s v="HE FEI, CHINA                                "/>
    <s v="CORY (CK)           "/>
    <n v="155070"/>
    <m/>
    <n v="94053"/>
    <n v="300"/>
    <n v="0"/>
    <n v="25"/>
    <s v="REPORT OF SURVEY              "/>
    <n v="325"/>
    <x v="1"/>
    <s v="ACT"/>
    <x v="1"/>
  </r>
  <r>
    <s v="09/01/2016-15/01/2016"/>
    <x v="3"/>
    <x v="2"/>
    <x v="9"/>
    <x v="1"/>
    <s v="T5039S         "/>
    <x v="17"/>
    <d v="2016-01-12T00:00:00"/>
    <n v="176"/>
    <n v="0"/>
    <n v="0"/>
    <s v="HEFEI CHINA                                  "/>
    <s v="JERRY (EM)          "/>
    <n v="155122"/>
    <m/>
    <n v="94054"/>
    <n v="150"/>
    <n v="0"/>
    <n v="25"/>
    <s v="REPORT OF SURVEY              "/>
    <n v="175"/>
    <x v="1"/>
    <s v="ACT"/>
    <x v="1"/>
  </r>
  <r>
    <s v="09/01/2016-15/01/2016"/>
    <x v="3"/>
    <x v="2"/>
    <x v="9"/>
    <x v="1"/>
    <s v="TF50152W       "/>
    <x v="17"/>
    <d v="2016-01-14T00:00:00"/>
    <n v="111"/>
    <n v="0"/>
    <n v="0"/>
    <s v="HEFEI CHINA                                  "/>
    <s v="JERRY (EM)          "/>
    <n v="155203"/>
    <m/>
    <n v="94055"/>
    <n v="150"/>
    <n v="0"/>
    <n v="25"/>
    <s v="REPORT OF SURVEY              "/>
    <n v="175"/>
    <x v="1"/>
    <s v="ACT"/>
    <x v="1"/>
  </r>
  <r>
    <s v="09/01/2016-15/01/2016"/>
    <x v="3"/>
    <x v="2"/>
    <x v="9"/>
    <x v="1"/>
    <s v="BSTAT5050      "/>
    <x v="20"/>
    <d v="2016-01-12T00:00:00"/>
    <n v="108"/>
    <n v="0"/>
    <n v="0"/>
    <s v="HEFEI CHINA                                  "/>
    <s v="JERRY (EM)          "/>
    <n v="155121"/>
    <m/>
    <n v="94056"/>
    <n v="150"/>
    <n v="0"/>
    <n v="25"/>
    <s v="REPORT OF SURVEY              "/>
    <n v="175"/>
    <x v="1"/>
    <s v="ACT"/>
    <x v="1"/>
  </r>
  <r>
    <s v="09/01/2016-15/01/2016"/>
    <x v="3"/>
    <x v="2"/>
    <x v="9"/>
    <x v="1"/>
    <s v="L50263W        "/>
    <x v="20"/>
    <d v="2016-01-08T00:00:00"/>
    <n v="274"/>
    <n v="0"/>
    <n v="0"/>
    <s v="CIXI, CHINA                                  "/>
    <s v="SIMON (CK)          "/>
    <n v="155035"/>
    <m/>
    <n v="94057"/>
    <n v="150"/>
    <n v="0"/>
    <n v="35"/>
    <s v="REPORT OF SURVEY              "/>
    <n v="185"/>
    <x v="1"/>
    <s v="ACT"/>
    <x v="1"/>
  </r>
  <r>
    <s v="09/01/2016-15/01/2016"/>
    <x v="3"/>
    <x v="2"/>
    <x v="9"/>
    <x v="1"/>
    <s v="R50263W        "/>
    <x v="20"/>
    <d v="2016-01-11T00:00:00"/>
    <n v="274"/>
    <n v="0"/>
    <n v="0"/>
    <s v="CIXI, CHINA                                  "/>
    <s v="PHONE (CK)          "/>
    <n v="155069"/>
    <m/>
    <n v="94058"/>
    <n v="150"/>
    <n v="0"/>
    <n v="35"/>
    <s v="REPORT OF SURVEY              "/>
    <n v="185"/>
    <x v="1"/>
    <s v="ACT"/>
    <x v="1"/>
  </r>
  <r>
    <s v="09/01/2016-15/01/2016"/>
    <x v="3"/>
    <x v="1"/>
    <x v="9"/>
    <x v="1"/>
    <s v="R50263W        "/>
    <x v="20"/>
    <d v="2016-01-13T00:00:00"/>
    <n v="822"/>
    <n v="73"/>
    <n v="60006"/>
    <s v="NINGBO CHINA                                 "/>
    <s v="PHONE (DYLAN)       "/>
    <n v="155168"/>
    <m/>
    <n v="94059"/>
    <n v="300"/>
    <n v="0"/>
    <n v="35"/>
    <s v="RELEASED FOR SHIPMENT         "/>
    <n v="335"/>
    <x v="1"/>
    <s v="ACT"/>
    <x v="1"/>
  </r>
  <r>
    <s v="09/01/2016-15/01/2016"/>
    <x v="3"/>
    <x v="1"/>
    <x v="9"/>
    <x v="1"/>
    <s v="CF100LW        "/>
    <x v="18"/>
    <d v="2016-01-09T00:00:00"/>
    <n v="212"/>
    <n v="89"/>
    <n v="18868"/>
    <s v="QINGDAO, CHINA                               "/>
    <s v="ANDY (CK)           "/>
    <n v="155033"/>
    <m/>
    <n v="94060"/>
    <n v="94.3"/>
    <n v="22.5"/>
    <n v="270"/>
    <s v="RELEASED FOR SHIPMENT         "/>
    <n v="386.8"/>
    <x v="1"/>
    <s v="ACT"/>
    <x v="1"/>
  </r>
  <r>
    <s v="09/01/2016-15/01/2016"/>
    <x v="3"/>
    <x v="1"/>
    <x v="9"/>
    <x v="1"/>
    <s v="CF150LW        "/>
    <x v="18"/>
    <d v="2016-01-09T00:00:00"/>
    <n v="168"/>
    <n v="105"/>
    <n v="17640"/>
    <s v="QINGDAO, CHINA                               "/>
    <s v="ANDY (CK)           "/>
    <n v="155039"/>
    <m/>
    <n v="94061"/>
    <n v="88.2"/>
    <n v="22.5"/>
    <n v="10"/>
    <s v="RELEASED FOR SHIPMENT         "/>
    <n v="120.7"/>
    <x v="1"/>
    <s v="ACT"/>
    <x v="1"/>
  </r>
  <r>
    <s v="09/01/2016-15/01/2016"/>
    <x v="3"/>
    <x v="1"/>
    <x v="9"/>
    <x v="1"/>
    <s v="CF200LW        "/>
    <x v="18"/>
    <d v="2016-01-11T00:00:00"/>
    <n v="135"/>
    <n v="117"/>
    <n v="15795"/>
    <s v="QING DAO, CHINA                              "/>
    <s v="ANDY (CK)           "/>
    <n v="155056"/>
    <m/>
    <n v="94062"/>
    <n v="150"/>
    <n v="45"/>
    <n v="20"/>
    <s v="RELEASED FOR SHIPMENT         "/>
    <n v="215"/>
    <x v="1"/>
    <s v="ACT"/>
    <x v="1"/>
  </r>
  <r>
    <s v="09/01/2016-15/01/2016"/>
    <x v="3"/>
    <x v="2"/>
    <x v="9"/>
    <x v="1"/>
    <s v="CF150LW        "/>
    <x v="18"/>
    <d v="2016-01-12T00:00:00"/>
    <n v="168"/>
    <n v="0"/>
    <n v="0"/>
    <s v="QINGDAO CHINA                                "/>
    <s v="ANDY (EM)           "/>
    <n v="155123"/>
    <m/>
    <n v="94063"/>
    <n v="150"/>
    <n v="45"/>
    <n v="20"/>
    <s v="REPORT OF SURVEY              "/>
    <n v="215"/>
    <x v="1"/>
    <s v="ACT"/>
    <x v="1"/>
  </r>
  <r>
    <s v="09/01/2016-15/01/2016"/>
    <x v="3"/>
    <x v="2"/>
    <x v="9"/>
    <x v="1"/>
    <s v="CF100LW        "/>
    <x v="18"/>
    <d v="2016-01-13T00:00:00"/>
    <n v="212"/>
    <n v="0"/>
    <n v="0"/>
    <s v="QINGDAO CHINA                                "/>
    <s v="ANDY (EM)           "/>
    <n v="155170"/>
    <m/>
    <n v="94064"/>
    <n v="150"/>
    <n v="45"/>
    <n v="20"/>
    <s v="REPORT OF SURVEY              "/>
    <n v="215"/>
    <x v="1"/>
    <s v="ACT"/>
    <x v="1"/>
  </r>
  <r>
    <s v="16/01/2016-22/01/2016"/>
    <x v="3"/>
    <x v="2"/>
    <x v="9"/>
    <x v="1"/>
    <s v="444442836      "/>
    <x v="23"/>
    <d v="2016-01-19T00:00:00"/>
    <n v="283"/>
    <n v="0"/>
    <n v="0"/>
    <s v="SHUNDE CHINA                                 "/>
    <s v="SASA (EM)           "/>
    <n v="155375"/>
    <m/>
    <n v="94217"/>
    <n v="150"/>
    <n v="0"/>
    <n v="35"/>
    <s v="REPORT OF SURVEY              "/>
    <n v="185"/>
    <x v="1"/>
    <s v="ACT"/>
    <x v="1"/>
  </r>
  <r>
    <s v="16/01/2016-22/01/2016"/>
    <x v="3"/>
    <x v="1"/>
    <x v="9"/>
    <x v="1"/>
    <s v="300SSWC        "/>
    <x v="21"/>
    <d v="2016-01-16T00:00:00"/>
    <n v="292"/>
    <n v="150"/>
    <n v="43800"/>
    <s v="ZHONGSHAN, CHINA                             "/>
    <s v="RICA, JOEY (EM)     "/>
    <n v="155268"/>
    <m/>
    <n v="94218"/>
    <n v="219"/>
    <n v="0"/>
    <n v="50"/>
    <s v="RELEASED FOR SHIPMENT         "/>
    <n v="269"/>
    <x v="1"/>
    <s v="ACT"/>
    <x v="1"/>
  </r>
  <r>
    <s v="16/01/2016-22/01/2016"/>
    <x v="3"/>
    <x v="2"/>
    <x v="9"/>
    <x v="1"/>
    <s v="300SSWC        "/>
    <x v="21"/>
    <d v="2016-01-19T00:00:00"/>
    <n v="292"/>
    <n v="0"/>
    <n v="0"/>
    <s v="ZHONGSHAN, CHINA                             "/>
    <s v="DEMI (EM)           "/>
    <n v="155374"/>
    <m/>
    <n v="94219"/>
    <n v="150"/>
    <n v="0"/>
    <n v="50"/>
    <s v="REPORT OF SURVEY              "/>
    <n v="200"/>
    <x v="1"/>
    <s v="ACT"/>
    <x v="1"/>
  </r>
  <r>
    <s v="16/01/2016-22/01/2016"/>
    <x v="3"/>
    <x v="1"/>
    <x v="9"/>
    <x v="1"/>
    <s v="444443547      "/>
    <x v="94"/>
    <d v="2016-01-20T00:00:00"/>
    <n v="50"/>
    <n v="95"/>
    <n v="4750"/>
    <s v="FOSHAN, CHINA                                "/>
    <s v="PAUL,LIZ (EM)       "/>
    <n v="155445"/>
    <m/>
    <n v="94220"/>
    <n v="75"/>
    <n v="0"/>
    <n v="15"/>
    <s v="RELEASED FOR SHIPMENT         "/>
    <n v="90"/>
    <x v="1"/>
    <s v="ACT"/>
    <x v="1"/>
  </r>
  <r>
    <s v="16/01/2016-22/01/2016"/>
    <x v="3"/>
    <x v="1"/>
    <x v="9"/>
    <x v="1"/>
    <s v="444443546      "/>
    <x v="94"/>
    <d v="2016-01-20T00:00:00"/>
    <n v="50"/>
    <n v="90"/>
    <n v="4500"/>
    <s v="SHUNDE CHINA                                 "/>
    <s v="PLAUL,LIZ (EM)      "/>
    <n v="155455"/>
    <m/>
    <n v="94221"/>
    <n v="75"/>
    <n v="0"/>
    <n v="15"/>
    <s v="RELEASED FOR SHIPMENT         "/>
    <n v="90"/>
    <x v="1"/>
    <s v="ACT"/>
    <x v="1"/>
  </r>
  <r>
    <s v="16/01/2016-22/01/2016"/>
    <x v="3"/>
    <x v="1"/>
    <x v="9"/>
    <x v="1"/>
    <s v="444443550      "/>
    <x v="94"/>
    <d v="2016-01-20T00:00:00"/>
    <n v="50"/>
    <n v="96.5"/>
    <n v="4825"/>
    <s v="SHUNDE CHINA                                 "/>
    <s v="PAUL,LIZ (EM)       "/>
    <n v="155456"/>
    <m/>
    <n v="94222"/>
    <n v="75"/>
    <n v="0"/>
    <n v="15"/>
    <s v="RELEASED FOR SHIPMENT         "/>
    <n v="90"/>
    <x v="1"/>
    <s v="ACT"/>
    <x v="1"/>
  </r>
  <r>
    <s v="16/01/2016-22/01/2016"/>
    <x v="3"/>
    <x v="1"/>
    <x v="9"/>
    <x v="1"/>
    <s v="444443549      "/>
    <x v="94"/>
    <d v="2016-01-21T00:00:00"/>
    <n v="50"/>
    <n v="87.2"/>
    <n v="4360"/>
    <s v="SHUNDE CHINA                                 "/>
    <s v="RICA, DEMI (EM)     "/>
    <n v="155472"/>
    <m/>
    <n v="94223"/>
    <n v="75"/>
    <n v="0"/>
    <n v="15"/>
    <s v="RELEASED FOR SHIPMENT         "/>
    <n v="90"/>
    <x v="1"/>
    <s v="ACT"/>
    <x v="1"/>
  </r>
  <r>
    <s v="16/01/2016-22/01/2016"/>
    <x v="3"/>
    <x v="1"/>
    <x v="9"/>
    <x v="1"/>
    <s v="444443548      "/>
    <x v="94"/>
    <d v="2016-01-21T00:00:00"/>
    <n v="50"/>
    <n v="105"/>
    <n v="5250"/>
    <s v="SHUNDE, CHINA                                "/>
    <s v="RICA,SASA (EM)      "/>
    <n v="155473"/>
    <m/>
    <n v="94224"/>
    <n v="75"/>
    <n v="0"/>
    <n v="15"/>
    <s v="RELEASED FOR SHIPMENT         "/>
    <n v="90"/>
    <x v="1"/>
    <s v="ACT"/>
    <x v="1"/>
  </r>
  <r>
    <s v="16/01/2016-22/01/2016"/>
    <x v="3"/>
    <x v="1"/>
    <x v="9"/>
    <x v="1"/>
    <s v="444443551      "/>
    <x v="94"/>
    <d v="2016-01-21T00:00:00"/>
    <n v="50"/>
    <n v="107"/>
    <n v="5350"/>
    <s v="SHUNDE, CHINA                                "/>
    <s v="RICA,DEMI (EM)      "/>
    <n v="155474"/>
    <m/>
    <n v="94225"/>
    <n v="75"/>
    <n v="0"/>
    <n v="15"/>
    <s v="RELEASED FOR SHIPMENT         "/>
    <n v="90"/>
    <x v="1"/>
    <s v="ACT"/>
    <x v="1"/>
  </r>
  <r>
    <s v="16/01/2016-22/01/2016"/>
    <x v="3"/>
    <x v="2"/>
    <x v="9"/>
    <x v="1"/>
    <s v="R5511W         "/>
    <x v="17"/>
    <d v="2016-01-15T00:00:00"/>
    <n v="236"/>
    <n v="0"/>
    <n v="0"/>
    <s v="HEFEI, CHINA                                 "/>
    <s v="JERRY (EM)          "/>
    <n v="155253"/>
    <m/>
    <n v="94226"/>
    <n v="150"/>
    <n v="0"/>
    <n v="25"/>
    <s v="REPORT OF SURVEY              "/>
    <n v="175"/>
    <x v="1"/>
    <s v="ACT"/>
    <x v="1"/>
  </r>
  <r>
    <s v="16/01/2016-22/01/2016"/>
    <x v="3"/>
    <x v="2"/>
    <x v="9"/>
    <x v="1"/>
    <s v="L5010W         "/>
    <x v="17"/>
    <d v="2016-01-16T00:00:00"/>
    <n v="264"/>
    <n v="0"/>
    <n v="0"/>
    <s v="HEFEI, CHINA                                 "/>
    <s v="JERRY (EM)          "/>
    <n v="155259"/>
    <m/>
    <n v="94227"/>
    <n v="150"/>
    <n v="0"/>
    <n v="25"/>
    <s v="REPORT OF SURVEY              "/>
    <n v="175"/>
    <x v="1"/>
    <s v="ACT"/>
    <x v="1"/>
  </r>
  <r>
    <s v="16/01/2016-22/01/2016"/>
    <x v="3"/>
    <x v="2"/>
    <x v="9"/>
    <x v="1"/>
    <s v="TF50152W       "/>
    <x v="17"/>
    <d v="2016-01-18T00:00:00"/>
    <n v="111"/>
    <n v="0"/>
    <n v="0"/>
    <s v="HEFEI, CHINA                                 "/>
    <s v="JERRY (EM)          "/>
    <n v="155354"/>
    <m/>
    <n v="94228"/>
    <n v="150"/>
    <n v="0"/>
    <n v="25"/>
    <s v="REPORT OF SURVEY              "/>
    <n v="175"/>
    <x v="1"/>
    <s v="ACT"/>
    <x v="1"/>
  </r>
  <r>
    <s v="16/01/2016-22/01/2016"/>
    <x v="3"/>
    <x v="1"/>
    <x v="9"/>
    <x v="1"/>
    <s v="T50084W        "/>
    <x v="17"/>
    <d v="2016-01-19T00:00:00"/>
    <n v="275"/>
    <n v="80"/>
    <n v="22000"/>
    <s v="HEFEI, CHINA                                 "/>
    <s v="JERRY (CK)          "/>
    <n v="155387"/>
    <m/>
    <n v="94229"/>
    <n v="150"/>
    <n v="0"/>
    <n v="25"/>
    <s v="RELEASED FOR SHIPMENT         "/>
    <n v="175"/>
    <x v="1"/>
    <s v="ACT"/>
    <x v="1"/>
  </r>
  <r>
    <s v="16/01/2016-22/01/2016"/>
    <x v="3"/>
    <x v="1"/>
    <x v="9"/>
    <x v="1"/>
    <s v="NWCF420LWHT    "/>
    <x v="17"/>
    <d v="2016-01-20T00:00:00"/>
    <n v="72"/>
    <n v="181.6"/>
    <n v="13075.199999999999"/>
    <s v="HE FEI, CHINA                                "/>
    <s v="CORY, JERRY (CK)    "/>
    <n v="155451"/>
    <m/>
    <n v="94230"/>
    <n v="150"/>
    <n v="0"/>
    <n v="25"/>
    <s v="RELEASED FOR SHIPMENT         "/>
    <n v="175"/>
    <x v="1"/>
    <s v="ACT"/>
    <x v="1"/>
  </r>
  <r>
    <s v="16/01/2016-22/01/2016"/>
    <x v="3"/>
    <x v="2"/>
    <x v="9"/>
    <x v="1"/>
    <s v="TS50152W       "/>
    <x v="17"/>
    <d v="2016-01-21T00:00:00"/>
    <n v="116"/>
    <n v="0"/>
    <n v="0"/>
    <s v="HE FEI, CHINA                                "/>
    <s v="JERRY (CK)          "/>
    <n v="155495"/>
    <m/>
    <n v="94231"/>
    <n v="150"/>
    <n v="0"/>
    <n v="25"/>
    <s v="REPORT OF SURVEY              "/>
    <n v="175"/>
    <x v="1"/>
    <s v="ACT"/>
    <x v="1"/>
  </r>
  <r>
    <s v="16/01/2016-22/01/2016"/>
    <x v="3"/>
    <x v="1"/>
    <x v="9"/>
    <x v="1"/>
    <s v="BFZ600         "/>
    <x v="20"/>
    <d v="2016-01-15T00:00:00"/>
    <n v="215"/>
    <n v="138"/>
    <n v="29670"/>
    <s v="HEFEI, CHINA                                 "/>
    <s v="CORY                "/>
    <n v="155270"/>
    <m/>
    <n v="94233"/>
    <n v="150"/>
    <n v="0"/>
    <n v="25"/>
    <s v="PENDING BUYER'S DECISION      "/>
    <n v="175"/>
    <x v="1"/>
    <s v="ACT"/>
    <x v="1"/>
  </r>
  <r>
    <s v="16/01/2016-22/01/2016"/>
    <x v="3"/>
    <x v="1"/>
    <x v="9"/>
    <x v="1"/>
    <s v="BSTAT7030      "/>
    <x v="20"/>
    <d v="2016-01-16T00:00:00"/>
    <n v="108"/>
    <n v="198"/>
    <n v="21384"/>
    <s v="HEFEI, CHINA                                 "/>
    <s v="CORY                "/>
    <n v="155258"/>
    <m/>
    <n v="94234"/>
    <n v="150"/>
    <n v="0"/>
    <n v="25"/>
    <s v="RELEASED FOR SHIPMENT         "/>
    <n v="175"/>
    <x v="1"/>
    <s v="ACT"/>
    <x v="1"/>
  </r>
  <r>
    <s v="16/01/2016-22/01/2016"/>
    <x v="3"/>
    <x v="2"/>
    <x v="9"/>
    <x v="1"/>
    <s v="BSTAT7030      "/>
    <x v="20"/>
    <d v="2016-01-19T00:00:00"/>
    <n v="108"/>
    <n v="0"/>
    <n v="0"/>
    <s v="HEFEI, CHINA                                 "/>
    <s v="JERRY (CK)          "/>
    <n v="155385"/>
    <m/>
    <n v="94235"/>
    <n v="150"/>
    <n v="0"/>
    <n v="25"/>
    <s v="REPORT OF SURVEY              "/>
    <n v="175"/>
    <x v="1"/>
    <s v="ACT"/>
    <x v="1"/>
  </r>
  <r>
    <s v="16/01/2016-22/01/2016"/>
    <x v="3"/>
    <x v="2"/>
    <x v="9"/>
    <x v="1"/>
    <s v="R50263W        "/>
    <x v="20"/>
    <d v="2016-01-15T00:00:00"/>
    <n v="274"/>
    <n v="0"/>
    <n v="0"/>
    <s v="NINGBO, CHINA                                "/>
    <s v="SIMON (EM)          "/>
    <n v="155252"/>
    <m/>
    <n v="94236"/>
    <n v="150"/>
    <n v="0"/>
    <n v="35"/>
    <s v="REPORT OF SURVEY              "/>
    <n v="185"/>
    <x v="1"/>
    <s v="ACT"/>
    <x v="1"/>
  </r>
  <r>
    <s v="16/01/2016-22/01/2016"/>
    <x v="3"/>
    <x v="1"/>
    <x v="9"/>
    <x v="1"/>
    <s v="TF55153W       "/>
    <x v="20"/>
    <d v="2016-01-19T00:00:00"/>
    <n v="218"/>
    <n v="168"/>
    <n v="36624"/>
    <s v="CIXI, CHINA                                  "/>
    <s v="SIMON (CK)          "/>
    <n v="155386"/>
    <m/>
    <n v="94237"/>
    <n v="183.1"/>
    <n v="0"/>
    <n v="35"/>
    <s v="RELEASED FOR SHIPMENT         "/>
    <n v="218.1"/>
    <x v="1"/>
    <s v="ACT"/>
    <x v="1"/>
  </r>
  <r>
    <s v="16/01/2016-22/01/2016"/>
    <x v="3"/>
    <x v="1"/>
    <x v="9"/>
    <x v="1"/>
    <s v="TF55153S       "/>
    <x v="20"/>
    <d v="2016-01-20T00:00:00"/>
    <n v="109"/>
    <n v="142"/>
    <n v="15478"/>
    <s v="CIXI, CHINA                                  "/>
    <s v="SIMON (CK)          "/>
    <n v="155452"/>
    <m/>
    <n v="94238"/>
    <n v="77.400000000000006"/>
    <n v="0"/>
    <n v="17.5"/>
    <s v="RELEASED FOR SHIPMENT         "/>
    <n v="94.9"/>
    <x v="1"/>
    <s v="ACT"/>
    <x v="1"/>
  </r>
  <r>
    <s v="16/01/2016-22/01/2016"/>
    <x v="3"/>
    <x v="1"/>
    <x v="9"/>
    <x v="1"/>
    <s v="L50263W        "/>
    <x v="20"/>
    <d v="2016-01-20T00:00:00"/>
    <n v="548"/>
    <n v="66.5"/>
    <n v="36442"/>
    <s v="CIXI, CHINA                                  "/>
    <s v="PHONE (CK)          "/>
    <n v="155453"/>
    <m/>
    <n v="94239"/>
    <n v="182"/>
    <n v="0"/>
    <n v="17.5"/>
    <s v="RELEASED FOR SHIPMENT         "/>
    <n v="199.5"/>
    <x v="1"/>
    <s v="ACT"/>
    <x v="1"/>
  </r>
  <r>
    <s v="16/01/2016-22/01/2016"/>
    <x v="3"/>
    <x v="1"/>
    <x v="9"/>
    <x v="1"/>
    <s v="U50263W        "/>
    <x v="20"/>
    <d v="2016-01-21T00:00:00"/>
    <n v="268"/>
    <n v="76.5"/>
    <n v="20502"/>
    <s v="CIXI, CHINA                                  "/>
    <s v="SIMON (CK)          "/>
    <n v="155493"/>
    <m/>
    <n v="94240"/>
    <n v="150"/>
    <n v="0"/>
    <n v="35"/>
    <s v="RELEASED FOR SHIPMENT         "/>
    <n v="185"/>
    <x v="1"/>
    <s v="ACT"/>
    <x v="1"/>
  </r>
  <r>
    <s v="23/01/2016-31/01/2016"/>
    <x v="3"/>
    <x v="1"/>
    <x v="9"/>
    <x v="1"/>
    <s v="444442822      "/>
    <x v="23"/>
    <d v="2016-01-26T00:00:00"/>
    <n v="1"/>
    <n v="76"/>
    <n v="76"/>
    <s v="SHUNDE, CHINA                                "/>
    <s v="HUNG, ANNIE (EM)    "/>
    <n v="155644"/>
    <m/>
    <n v="94417"/>
    <n v="75"/>
    <n v="0"/>
    <n v="15"/>
    <s v="RELEASED FOR SHIPMENT         "/>
    <n v="90"/>
    <x v="1"/>
    <s v="ACT"/>
    <x v="1"/>
  </r>
  <r>
    <s v="23/01/2016-31/01/2016"/>
    <x v="3"/>
    <x v="1"/>
    <x v="9"/>
    <x v="1"/>
    <s v="444442823      "/>
    <x v="23"/>
    <d v="2016-01-26T00:00:00"/>
    <n v="6"/>
    <n v="78.44"/>
    <n v="470.64"/>
    <s v="SHUNDE, CHINA                                "/>
    <s v="HUNG, ANNIE (EM)    "/>
    <n v="155645"/>
    <m/>
    <n v="94418"/>
    <n v="75"/>
    <n v="0"/>
    <n v="15"/>
    <s v="RELEASED FOR SHIPMENT         "/>
    <n v="90"/>
    <x v="1"/>
    <s v="ACT"/>
    <x v="1"/>
  </r>
  <r>
    <s v="23/01/2016-31/01/2016"/>
    <x v="3"/>
    <x v="1"/>
    <x v="9"/>
    <x v="1"/>
    <s v="444442860      "/>
    <x v="23"/>
    <d v="2016-01-26T00:00:00"/>
    <n v="5"/>
    <n v="80.42"/>
    <n v="402.1"/>
    <s v="SHUNDE, CHINA                                "/>
    <s v="HUNG, ANNIE (EM)    "/>
    <n v="155646"/>
    <m/>
    <n v="94419"/>
    <n v="75"/>
    <n v="0"/>
    <n v="15"/>
    <s v="RELEASED FOR SHIPMENT         "/>
    <n v="90"/>
    <x v="1"/>
    <s v="ACT"/>
    <x v="1"/>
  </r>
  <r>
    <s v="23/01/2016-31/01/2016"/>
    <x v="3"/>
    <x v="1"/>
    <x v="9"/>
    <x v="1"/>
    <s v="444442840      "/>
    <x v="23"/>
    <d v="2016-01-26T00:00:00"/>
    <n v="1"/>
    <n v="74.66"/>
    <n v="74.66"/>
    <s v="SHUNDE, CHINA                                "/>
    <s v="HUNG, ANNIE (EM)    "/>
    <n v="155647"/>
    <m/>
    <n v="94420"/>
    <n v="75"/>
    <n v="0"/>
    <n v="15"/>
    <s v="RELEASED FOR SHIPMENT         "/>
    <n v="90"/>
    <x v="1"/>
    <s v="ACT"/>
    <x v="1"/>
  </r>
  <r>
    <s v="23/01/2016-31/01/2016"/>
    <x v="3"/>
    <x v="1"/>
    <x v="9"/>
    <x v="1"/>
    <s v="444442853      "/>
    <x v="23"/>
    <d v="2016-01-26T00:00:00"/>
    <n v="1"/>
    <n v="104.71"/>
    <n v="104.71"/>
    <s v="SHUNDE, CHINA                                "/>
    <s v="HUNG,ANNIE (EM)     "/>
    <n v="155648"/>
    <m/>
    <n v="94421"/>
    <n v="75"/>
    <n v="0"/>
    <n v="15"/>
    <s v="RELEASED FOR SHIPMENT         "/>
    <n v="90"/>
    <x v="1"/>
    <s v="ACT"/>
    <x v="1"/>
  </r>
  <r>
    <s v="23/01/2016-31/01/2016"/>
    <x v="3"/>
    <x v="2"/>
    <x v="9"/>
    <x v="1"/>
    <s v="444442864      "/>
    <x v="23"/>
    <d v="2016-01-27T00:00:00"/>
    <n v="239"/>
    <n v="0"/>
    <n v="0"/>
    <s v="SHUNDE, CHINA                                "/>
    <s v="HUNG, DEMI (EM)     "/>
    <n v="155689"/>
    <m/>
    <n v="94422"/>
    <n v="150"/>
    <n v="0"/>
    <n v="35"/>
    <s v="REPORT OF SURVEY              "/>
    <n v="185"/>
    <x v="1"/>
    <s v="ACT"/>
    <x v="1"/>
  </r>
  <r>
    <s v="23/01/2016-31/01/2016"/>
    <x v="3"/>
    <x v="1"/>
    <x v="9"/>
    <x v="1"/>
    <s v="S600DW         "/>
    <x v="19"/>
    <d v="2016-01-22T00:00:00"/>
    <n v="85"/>
    <n v="148"/>
    <n v="12580"/>
    <s v="SHUNDE, CHINA                                "/>
    <s v="FIONA, ZITA (EM)    "/>
    <n v="155516"/>
    <m/>
    <n v="94423"/>
    <n v="75"/>
    <n v="0"/>
    <n v="15"/>
    <s v="RELEASED FOR SHIPMENT         "/>
    <n v="90"/>
    <x v="1"/>
    <s v="ACT"/>
    <x v="1"/>
  </r>
  <r>
    <s v="23/01/2016-31/01/2016"/>
    <x v="3"/>
    <x v="1"/>
    <x v="9"/>
    <x v="1"/>
    <s v="DW60MK2        "/>
    <x v="19"/>
    <d v="2016-01-22T00:00:00"/>
    <n v="84"/>
    <n v="148"/>
    <n v="12432"/>
    <s v="SHUNDE, CHINA                                "/>
    <s v="PAUL, ZITA (EM)     "/>
    <n v="155517"/>
    <m/>
    <n v="94424"/>
    <n v="75"/>
    <n v="0"/>
    <n v="15"/>
    <s v="PENDING BUYER'S DECISION      "/>
    <n v="90"/>
    <x v="1"/>
    <s v="ACT"/>
    <x v="1"/>
  </r>
  <r>
    <s v="23/01/2016-31/01/2016"/>
    <x v="3"/>
    <x v="1"/>
    <x v="9"/>
    <x v="1"/>
    <s v="IDW 604MK2     "/>
    <x v="19"/>
    <d v="2016-01-22T00:00:00"/>
    <n v="169"/>
    <n v="148"/>
    <n v="25012"/>
    <s v="SHUNDE, CHINA                                "/>
    <s v="SALLY, ANN (EM)     "/>
    <n v="155518"/>
    <m/>
    <n v="94425"/>
    <n v="125.1"/>
    <n v="0"/>
    <n v="15"/>
    <s v="RELEASED FOR SHIPMENT         "/>
    <n v="140.1"/>
    <x v="1"/>
    <s v="ACT"/>
    <x v="1"/>
  </r>
  <r>
    <s v="23/01/2016-31/01/2016"/>
    <x v="3"/>
    <x v="1"/>
    <x v="9"/>
    <x v="1"/>
    <s v="BI60COMW STA   "/>
    <x v="22"/>
    <d v="2016-01-23T00:00:00"/>
    <n v="96"/>
    <n v="225.6"/>
    <n v="21657.599999999999"/>
    <s v="SHUNDE, CHINA                                "/>
    <s v="CONNIE,ANNIE (EM)   "/>
    <n v="155551"/>
    <m/>
    <n v="94426"/>
    <n v="150"/>
    <n v="0"/>
    <n v="35"/>
    <s v="RELEASED FOR SHIPMENT         "/>
    <n v="185"/>
    <x v="1"/>
    <s v="ACT"/>
    <x v="1"/>
  </r>
  <r>
    <s v="23/01/2016-31/01/2016"/>
    <x v="3"/>
    <x v="1"/>
    <x v="9"/>
    <x v="1"/>
    <s v="444443562      "/>
    <x v="94"/>
    <d v="2016-01-26T00:00:00"/>
    <n v="45"/>
    <n v="103"/>
    <n v="4635"/>
    <s v="SHUNDE, CHINA                                "/>
    <s v="EVA, KIKI (EM)      "/>
    <n v="155660"/>
    <m/>
    <n v="94427"/>
    <n v="75"/>
    <n v="0"/>
    <n v="15"/>
    <s v="RELEASED FOR SHIPMENT         "/>
    <n v="90"/>
    <x v="1"/>
    <s v="ACT"/>
    <x v="1"/>
  </r>
  <r>
    <s v="23/01/2016-31/01/2016"/>
    <x v="3"/>
    <x v="1"/>
    <x v="9"/>
    <x v="1"/>
    <s v="444443561      "/>
    <x v="94"/>
    <d v="2016-01-26T00:00:00"/>
    <n v="46"/>
    <n v="95"/>
    <n v="4370"/>
    <s v="SHUNDE CHINA                                 "/>
    <s v="EVA,KIKI (EM)       "/>
    <n v="155661"/>
    <m/>
    <n v="94428"/>
    <n v="75"/>
    <n v="0"/>
    <n v="15"/>
    <s v="RELEASED FOR SHIPMENT         "/>
    <n v="90"/>
    <x v="1"/>
    <s v="ACT"/>
    <x v="1"/>
  </r>
  <r>
    <s v="23/01/2016-31/01/2016"/>
    <x v="3"/>
    <x v="1"/>
    <x v="9"/>
    <x v="1"/>
    <s v="444443563      "/>
    <x v="94"/>
    <d v="2016-01-26T00:00:00"/>
    <n v="50"/>
    <n v="112"/>
    <n v="5600"/>
    <s v="SHUNDE, CHINA                                "/>
    <s v="EVA, KIKI (EM)      "/>
    <n v="155663"/>
    <m/>
    <n v="94429"/>
    <n v="75"/>
    <n v="0"/>
    <n v="15"/>
    <s v="RELEASED FOR SHIPMENT         "/>
    <n v="90"/>
    <x v="1"/>
    <s v="ACT"/>
    <x v="1"/>
  </r>
  <r>
    <s v="23/01/2016-31/01/2016"/>
    <x v="3"/>
    <x v="1"/>
    <x v="9"/>
    <x v="1"/>
    <s v="444443555      "/>
    <x v="94"/>
    <d v="2016-01-26T00:00:00"/>
    <n v="43"/>
    <n v="80"/>
    <n v="3440"/>
    <s v="SHUNDE, CHINA                                "/>
    <s v="RICA,MARY (DY)      "/>
    <n v="155664"/>
    <m/>
    <n v="94430"/>
    <n v="75"/>
    <n v="0"/>
    <n v="15"/>
    <s v="RELEASED FOR SHIPMENT         "/>
    <n v="90"/>
    <x v="1"/>
    <s v="ACT"/>
    <x v="1"/>
  </r>
  <r>
    <s v="23/01/2016-31/01/2016"/>
    <x v="3"/>
    <x v="1"/>
    <x v="9"/>
    <x v="1"/>
    <s v="444443556      "/>
    <x v="94"/>
    <d v="2016-01-26T00:00:00"/>
    <n v="43"/>
    <n v="90"/>
    <n v="3870"/>
    <s v="SHUNDE, CHINA                                "/>
    <s v="RICA,MARY (DY)      "/>
    <n v="155665"/>
    <m/>
    <n v="94431"/>
    <n v="75"/>
    <n v="0"/>
    <n v="15"/>
    <s v="RELEASED FOR SHIPMENT         "/>
    <n v="90"/>
    <x v="1"/>
    <s v="ACT"/>
    <x v="1"/>
  </r>
  <r>
    <s v="23/01/2016-31/01/2016"/>
    <x v="3"/>
    <x v="1"/>
    <x v="9"/>
    <x v="1"/>
    <s v="444443559      "/>
    <x v="94"/>
    <d v="2016-01-26T00:00:00"/>
    <n v="41"/>
    <n v="99"/>
    <n v="4059"/>
    <s v="SHUNDE, CHINA                                "/>
    <s v="RICA, MARY (DY)     "/>
    <n v="155666"/>
    <m/>
    <n v="94432"/>
    <n v="75"/>
    <n v="0"/>
    <n v="15"/>
    <s v="RELEASED FOR SHIPMENT         "/>
    <n v="90"/>
    <x v="1"/>
    <s v="ACT"/>
    <x v="1"/>
  </r>
  <r>
    <s v="23/01/2016-31/01/2016"/>
    <x v="3"/>
    <x v="1"/>
    <x v="9"/>
    <x v="1"/>
    <s v="444443552      "/>
    <x v="94"/>
    <d v="2016-01-27T00:00:00"/>
    <n v="42"/>
    <n v="83.5"/>
    <n v="3507"/>
    <s v="SHUNDE, CHINA                                "/>
    <s v="RICA,KIKI (EM)      "/>
    <n v="155684"/>
    <m/>
    <n v="94433"/>
    <n v="75"/>
    <n v="0"/>
    <n v="15"/>
    <s v="RELEASED FOR SHIPMENT         "/>
    <n v="90"/>
    <x v="1"/>
    <s v="ACT"/>
    <x v="1"/>
  </r>
  <r>
    <s v="23/01/2016-31/01/2016"/>
    <x v="3"/>
    <x v="1"/>
    <x v="9"/>
    <x v="1"/>
    <s v="444443554      "/>
    <x v="94"/>
    <d v="2016-01-27T00:00:00"/>
    <n v="42"/>
    <n v="102"/>
    <n v="4284"/>
    <s v="SHUNDE, CHINA                                "/>
    <s v="RICA,  LUCY (EM)    "/>
    <n v="155685"/>
    <m/>
    <n v="94434"/>
    <n v="75"/>
    <n v="0"/>
    <n v="15"/>
    <s v="RELEASED FOR SHIPMENT         "/>
    <n v="90"/>
    <x v="1"/>
    <s v="ACT"/>
    <x v="1"/>
  </r>
  <r>
    <s v="23/01/2016-31/01/2016"/>
    <x v="3"/>
    <x v="1"/>
    <x v="9"/>
    <x v="1"/>
    <s v="444443557      "/>
    <x v="94"/>
    <d v="2016-01-27T00:00:00"/>
    <n v="44"/>
    <n v="102"/>
    <n v="4488"/>
    <s v="SHUNDE, CHINA                                "/>
    <s v="EVA,KIKI (EM)       "/>
    <n v="155686"/>
    <m/>
    <n v="94435"/>
    <n v="75"/>
    <n v="0"/>
    <n v="15"/>
    <s v="RELEASED FOR SHIPMENT         "/>
    <n v="90"/>
    <x v="1"/>
    <s v="ACT"/>
    <x v="1"/>
  </r>
  <r>
    <s v="23/01/2016-31/01/2016"/>
    <x v="3"/>
    <x v="1"/>
    <x v="9"/>
    <x v="1"/>
    <s v="444443558      "/>
    <x v="94"/>
    <d v="2016-01-27T00:00:00"/>
    <n v="43"/>
    <n v="90"/>
    <n v="3870"/>
    <s v="SHUNDE, CHINA                                "/>
    <s v="EVA,KIKI (EM)       "/>
    <n v="155687"/>
    <m/>
    <n v="94436"/>
    <n v="75"/>
    <n v="0"/>
    <n v="15"/>
    <s v="RELEASED FOR SHIPMENT         "/>
    <n v="90"/>
    <x v="1"/>
    <s v="ACT"/>
    <x v="1"/>
  </r>
  <r>
    <s v="23/01/2016-31/01/2016"/>
    <x v="3"/>
    <x v="1"/>
    <x v="9"/>
    <x v="1"/>
    <s v="444443560      "/>
    <x v="94"/>
    <d v="2016-01-27T00:00:00"/>
    <n v="41"/>
    <n v="112"/>
    <n v="4592"/>
    <s v="SHUNDE, CHINA                                "/>
    <s v="RICA,LUCY (EM)      "/>
    <n v="155688"/>
    <m/>
    <n v="94437"/>
    <n v="75"/>
    <n v="0"/>
    <n v="15"/>
    <s v="RELEASED FOR SHIPMENT         "/>
    <n v="90"/>
    <x v="1"/>
    <s v="ACT"/>
    <x v="1"/>
  </r>
  <r>
    <s v="23/01/2016-31/01/2016"/>
    <x v="3"/>
    <x v="2"/>
    <x v="9"/>
    <x v="1"/>
    <s v="T50122W        "/>
    <x v="17"/>
    <d v="2016-01-30T00:00:00"/>
    <n v="176"/>
    <n v="0"/>
    <n v="0"/>
    <s v="NANSHA, CHINA                                "/>
    <s v="APPLE, JULIE (EM)   "/>
    <n v="155792"/>
    <m/>
    <n v="94438"/>
    <n v="150"/>
    <n v="0"/>
    <n v="60"/>
    <s v="REPORT OF SURVEY              "/>
    <n v="210"/>
    <x v="1"/>
    <s v="ACT"/>
    <x v="1"/>
  </r>
  <r>
    <s v="23/01/2016-31/01/2016"/>
    <x v="3"/>
    <x v="1"/>
    <x v="9"/>
    <x v="1"/>
    <s v="TF50152W       "/>
    <x v="17"/>
    <d v="2016-01-22T00:00:00"/>
    <n v="111"/>
    <n v="142"/>
    <n v="15762"/>
    <s v="HEFEI, CHINA                                 "/>
    <s v="CORY (DY)           "/>
    <n v="155524"/>
    <m/>
    <n v="94439"/>
    <n v="150"/>
    <n v="0"/>
    <n v="25"/>
    <s v="PENDING BUYER'S DECISION      "/>
    <n v="175"/>
    <x v="1"/>
    <s v="ACT"/>
    <x v="1"/>
  </r>
  <r>
    <s v="23/01/2016-31/01/2016"/>
    <x v="3"/>
    <x v="2"/>
    <x v="9"/>
    <x v="1"/>
    <s v="T5039W         "/>
    <x v="17"/>
    <d v="2016-01-22T00:00:00"/>
    <n v="176"/>
    <n v="0"/>
    <n v="0"/>
    <s v="HEFEI CHINA                                  "/>
    <s v="JERRY (EM)          "/>
    <n v="155525"/>
    <m/>
    <n v="94440"/>
    <n v="150"/>
    <n v="0"/>
    <n v="25"/>
    <s v="REPORT OF SURVEY              "/>
    <n v="175"/>
    <x v="1"/>
    <s v="ACT"/>
    <x v="1"/>
  </r>
  <r>
    <s v="23/01/2016-31/01/2016"/>
    <x v="3"/>
    <x v="2"/>
    <x v="9"/>
    <x v="1"/>
    <s v="R50052W        "/>
    <x v="17"/>
    <d v="2016-01-25T00:00:00"/>
    <n v="560"/>
    <n v="0"/>
    <n v="0"/>
    <s v="HEFEI CHINA                                  "/>
    <s v="JERRY (EM)          "/>
    <n v="155614"/>
    <m/>
    <n v="94441"/>
    <n v="150"/>
    <n v="0"/>
    <n v="25"/>
    <s v="REPORT OF SURVEY              "/>
    <n v="175"/>
    <x v="1"/>
    <s v="ACT"/>
    <x v="1"/>
  </r>
  <r>
    <s v="23/01/2016-31/01/2016"/>
    <x v="3"/>
    <x v="1"/>
    <x v="9"/>
    <x v="1"/>
    <s v="TF55142W       "/>
    <x v="17"/>
    <d v="2016-01-26T00:00:00"/>
    <n v="216"/>
    <n v="134"/>
    <n v="28944"/>
    <s v="HEFEI, CHINA                                 "/>
    <s v="CORY (CK)           "/>
    <n v="155649"/>
    <m/>
    <n v="94442"/>
    <n v="150"/>
    <n v="0"/>
    <n v="25"/>
    <s v="RELEASED FOR SHIPMENT         "/>
    <n v="175"/>
    <x v="1"/>
    <s v="ACT"/>
    <x v="1"/>
  </r>
  <r>
    <s v="23/01/2016-31/01/2016"/>
    <x v="3"/>
    <x v="2"/>
    <x v="9"/>
    <x v="1"/>
    <s v="TF50152W       "/>
    <x v="17"/>
    <d v="2016-01-26T00:00:00"/>
    <n v="111"/>
    <n v="0"/>
    <n v="0"/>
    <s v="HEFEI, CHINA                                 "/>
    <s v="JERRY (CK)          "/>
    <n v="155654"/>
    <m/>
    <n v="94443"/>
    <n v="150"/>
    <n v="0"/>
    <n v="25"/>
    <s v="REPORT OF SURVEY              "/>
    <n v="175"/>
    <x v="1"/>
    <s v="ACT"/>
    <x v="1"/>
  </r>
  <r>
    <s v="23/01/2016-31/01/2016"/>
    <x v="3"/>
    <x v="2"/>
    <x v="9"/>
    <x v="1"/>
    <s v="NWCOM5012WHT   "/>
    <x v="17"/>
    <d v="2016-01-27T00:00:00"/>
    <n v="176"/>
    <n v="0"/>
    <n v="0"/>
    <s v="HE FEI, CHINA                                "/>
    <s v="CORY (CK)           "/>
    <n v="155694"/>
    <m/>
    <n v="94444"/>
    <n v="150"/>
    <n v="0"/>
    <n v="25"/>
    <s v="REPORT OF SURVEY              "/>
    <n v="175"/>
    <x v="1"/>
    <s v="ACT"/>
    <x v="1"/>
  </r>
  <r>
    <s v="23/01/2016-31/01/2016"/>
    <x v="3"/>
    <x v="1"/>
    <x v="9"/>
    <x v="1"/>
    <s v="TF5517W        "/>
    <x v="17"/>
    <d v="2016-01-28T00:00:00"/>
    <n v="303"/>
    <n v="176.28"/>
    <n v="53412.840000000004"/>
    <s v="HEFEI, CHINA                                 "/>
    <s v="CORY (CK)           "/>
    <n v="155720"/>
    <m/>
    <n v="94445"/>
    <n v="267.10000000000002"/>
    <n v="0"/>
    <n v="25"/>
    <s v="RELEASED FOR SHIPMENT         "/>
    <n v="292.10000000000002"/>
    <x v="1"/>
    <s v="ACT"/>
    <x v="1"/>
  </r>
  <r>
    <s v="23/01/2016-31/01/2016"/>
    <x v="3"/>
    <x v="2"/>
    <x v="9"/>
    <x v="1"/>
    <s v="NWCF420LWHT    "/>
    <x v="17"/>
    <d v="2016-01-28T00:00:00"/>
    <n v="70"/>
    <n v="0"/>
    <n v="0"/>
    <s v="HEFEI, CHINA                                 "/>
    <s v="PHONE (CK)          "/>
    <n v="155721"/>
    <m/>
    <n v="94446"/>
    <n v="150"/>
    <n v="0"/>
    <n v="25"/>
    <s v="REPORT OF SURVEY              "/>
    <n v="175"/>
    <x v="1"/>
    <s v="ACT"/>
    <x v="1"/>
  </r>
  <r>
    <s v="23/01/2016-31/01/2016"/>
    <x v="3"/>
    <x v="2"/>
    <x v="9"/>
    <x v="1"/>
    <s v="U5010W         "/>
    <x v="17"/>
    <d v="2016-01-29T00:00:00"/>
    <n v="264"/>
    <n v="0"/>
    <n v="0"/>
    <s v="HEFEI, CHINA                                 "/>
    <s v="PHONE (CK)          "/>
    <n v="155750"/>
    <m/>
    <n v="94447"/>
    <n v="300"/>
    <n v="0"/>
    <n v="25"/>
    <s v="REPORT OF SURVEY              "/>
    <n v="325"/>
    <x v="1"/>
    <s v="ACT"/>
    <x v="1"/>
  </r>
  <r>
    <s v="23/01/2016-31/01/2016"/>
    <x v="3"/>
    <x v="2"/>
    <x v="9"/>
    <x v="1"/>
    <s v="R50263W        "/>
    <x v="20"/>
    <d v="2016-01-22T00:00:00"/>
    <n v="822"/>
    <n v="0"/>
    <n v="0"/>
    <s v="CIXI, CHINA                                  "/>
    <s v="PHONE (EM)          "/>
    <n v="155519"/>
    <m/>
    <n v="94448"/>
    <n v="300"/>
    <n v="0"/>
    <n v="35"/>
    <s v="REPORT OF SURVEY              "/>
    <n v="335"/>
    <x v="1"/>
    <s v="ACT"/>
    <x v="1"/>
  </r>
  <r>
    <s v="23/01/2016-31/01/2016"/>
    <x v="3"/>
    <x v="2"/>
    <x v="9"/>
    <x v="1"/>
    <s v="L50263W        "/>
    <x v="20"/>
    <d v="2016-01-23T00:00:00"/>
    <n v="548"/>
    <n v="0"/>
    <n v="0"/>
    <s v="CIXI, CHINA                                  "/>
    <s v="PHONE (EM)          "/>
    <n v="155543"/>
    <m/>
    <n v="94449"/>
    <n v="150"/>
    <n v="0"/>
    <n v="35"/>
    <s v="REPORT OF SURVEY              "/>
    <n v="185"/>
    <x v="1"/>
    <s v="ACT"/>
    <x v="1"/>
  </r>
  <r>
    <s v="23/01/2016-31/01/2016"/>
    <x v="3"/>
    <x v="1"/>
    <x v="9"/>
    <x v="1"/>
    <s v="L50263W        "/>
    <x v="20"/>
    <d v="2016-01-23T00:00:00"/>
    <n v="548"/>
    <n v="66.5"/>
    <n v="36442"/>
    <s v="CIXI, CHINA                                  "/>
    <s v="SIMON (DY)          "/>
    <n v="155544"/>
    <m/>
    <n v="94450"/>
    <n v="182.2"/>
    <n v="0"/>
    <n v="35"/>
    <s v="RELEASED FOR SHIPMENT         "/>
    <n v="217.2"/>
    <x v="1"/>
    <s v="ACT"/>
    <x v="1"/>
  </r>
  <r>
    <s v="23/01/2016-31/01/2016"/>
    <x v="3"/>
    <x v="1"/>
    <x v="9"/>
    <x v="1"/>
    <s v="R50263W        "/>
    <x v="20"/>
    <d v="2016-01-25T00:00:00"/>
    <n v="800"/>
    <n v="69"/>
    <n v="55200"/>
    <s v="CIXI, CHINA                                  "/>
    <s v="SIMON (EM)          "/>
    <n v="155611"/>
    <m/>
    <n v="94451"/>
    <n v="276"/>
    <n v="0"/>
    <n v="35"/>
    <s v="RELEASED FOR SHIPMENT         "/>
    <n v="311"/>
    <x v="1"/>
    <s v="ACT"/>
    <x v="1"/>
  </r>
  <r>
    <s v="23/01/2016-31/01/2016"/>
    <x v="3"/>
    <x v="2"/>
    <x v="9"/>
    <x v="1"/>
    <s v="L50263W        "/>
    <x v="20"/>
    <d v="2016-01-25T00:00:00"/>
    <n v="548"/>
    <n v="0"/>
    <n v="0"/>
    <s v="CIXI CHINA                                   "/>
    <s v="PHONE (EM)          "/>
    <n v="155612"/>
    <m/>
    <n v="94452"/>
    <n v="150"/>
    <n v="0"/>
    <n v="35"/>
    <s v="REPORT OF SURVEY              "/>
    <n v="185"/>
    <x v="1"/>
    <s v="ACT"/>
    <x v="1"/>
  </r>
  <r>
    <s v="23/01/2016-31/01/2016"/>
    <x v="3"/>
    <x v="1"/>
    <x v="9"/>
    <x v="1"/>
    <s v="L50263W        "/>
    <x v="20"/>
    <d v="2016-01-27T00:00:00"/>
    <n v="453"/>
    <n v="66.5"/>
    <n v="30124.5"/>
    <s v="CIXI, CHINA                                  "/>
    <s v="SIMON (CK)          "/>
    <n v="155691"/>
    <m/>
    <n v="94453"/>
    <n v="150.6"/>
    <n v="0"/>
    <n v="35"/>
    <s v="RELEASED FOR SHIPMENT         "/>
    <n v="185.6"/>
    <x v="1"/>
    <s v="ACT"/>
    <x v="1"/>
  </r>
  <r>
    <s v="23/01/2016-31/01/2016"/>
    <x v="3"/>
    <x v="1"/>
    <x v="9"/>
    <x v="1"/>
    <s v="U50263W        "/>
    <x v="20"/>
    <d v="2016-01-29T00:00:00"/>
    <n v="259"/>
    <n v="76.5"/>
    <n v="19813.5"/>
    <s v="CIXI, CHINA                                  "/>
    <s v="SIMON, JOYCE (CK)   "/>
    <n v="155761"/>
    <m/>
    <n v="94454"/>
    <n v="150"/>
    <n v="0"/>
    <n v="35"/>
    <s v="RELEASED FOR SHIPMENT         "/>
    <n v="185"/>
    <x v="1"/>
    <s v="ACT"/>
    <x v="1"/>
  </r>
  <r>
    <s v="23/01/2016-31/01/2016"/>
    <x v="3"/>
    <x v="1"/>
    <x v="9"/>
    <x v="1"/>
    <s v="CF150LW        "/>
    <x v="18"/>
    <d v="2016-01-22T00:00:00"/>
    <n v="168"/>
    <n v="105"/>
    <n v="17640"/>
    <s v="QINGDAO, CHINA                               "/>
    <s v="ANDY (DY)           "/>
    <n v="155523"/>
    <m/>
    <n v="94455"/>
    <n v="150"/>
    <n v="45"/>
    <n v="280"/>
    <s v="RELEASED FOR SHIPMENT         "/>
    <n v="475"/>
    <x v="1"/>
    <s v="ACT"/>
    <x v="1"/>
  </r>
  <r>
    <s v="23/01/2016-31/01/2016"/>
    <x v="3"/>
    <x v="1"/>
    <x v="9"/>
    <x v="1"/>
    <s v="CF250LW        "/>
    <x v="18"/>
    <d v="2016-01-23T00:00:00"/>
    <n v="85"/>
    <n v="135"/>
    <n v="11475"/>
    <s v="QINGDAO, CHINA                               "/>
    <s v="ANDY (DY)           "/>
    <n v="155549"/>
    <m/>
    <n v="94456"/>
    <n v="75"/>
    <n v="22.5"/>
    <n v="10"/>
    <s v="RELEASED FOR SHIPMENT         "/>
    <n v="107.5"/>
    <x v="1"/>
    <s v="ACT"/>
    <x v="1"/>
  </r>
  <r>
    <s v="23/01/2016-31/01/2016"/>
    <x v="3"/>
    <x v="1"/>
    <x v="9"/>
    <x v="1"/>
    <s v="CF200LW        "/>
    <x v="18"/>
    <d v="2016-01-23T00:00:00"/>
    <n v="135"/>
    <n v="117"/>
    <n v="15795"/>
    <s v="QINGDAO, CHINA                               "/>
    <s v="ANDY (DY)           "/>
    <n v="155550"/>
    <m/>
    <n v="94457"/>
    <n v="79"/>
    <n v="22.5"/>
    <n v="10"/>
    <s v="RELEASED FOR SHIPMENT         "/>
    <n v="111.5"/>
    <x v="1"/>
    <s v="ACT"/>
    <x v="1"/>
  </r>
  <r>
    <s v="23/01/2016-31/01/2016"/>
    <x v="3"/>
    <x v="2"/>
    <x v="9"/>
    <x v="1"/>
    <s v="CF150LW        "/>
    <x v="18"/>
    <d v="2016-01-26T00:00:00"/>
    <n v="168"/>
    <n v="0"/>
    <n v="0"/>
    <s v="QINGDAO, CHINA                               "/>
    <s v="ANDY (CK)           "/>
    <n v="155656"/>
    <m/>
    <n v="94458"/>
    <n v="150"/>
    <n v="45"/>
    <n v="20"/>
    <s v="REPORT OF SURVEY              "/>
    <n v="215"/>
    <x v="1"/>
    <s v="ACT"/>
    <x v="1"/>
  </r>
  <r>
    <s v="23/01/2016-31/01/2016"/>
    <x v="3"/>
    <x v="2"/>
    <x v="9"/>
    <x v="1"/>
    <s v="CF250LW        "/>
    <x v="18"/>
    <d v="2016-01-27T00:00:00"/>
    <n v="103"/>
    <n v="0"/>
    <n v="0"/>
    <s v="QING DAO, CHINA                              "/>
    <s v="ANDY (CK)           "/>
    <n v="155692"/>
    <m/>
    <n v="94459"/>
    <n v="150"/>
    <n v="45"/>
    <n v="20"/>
    <s v="REPORT OF SURVEY              "/>
    <n v="215"/>
    <x v="1"/>
    <s v="ACT"/>
    <x v="1"/>
  </r>
  <r>
    <s v="15/02/2016-19/02/2016"/>
    <x v="11"/>
    <x v="1"/>
    <x v="10"/>
    <x v="0"/>
    <s v="BFF321SS       "/>
    <x v="17"/>
    <d v="2016-02-17T00:00:00"/>
    <n v="73"/>
    <n v="180"/>
    <n v="13140"/>
    <s v="NANSHA, CHINA                                "/>
    <s v="LIZ, TINA (CK)      "/>
    <n v="155852"/>
    <m/>
    <n v="94605"/>
    <n v="150"/>
    <n v="0"/>
    <n v="60"/>
    <s v="RELEASED FOR SHIPMENT         "/>
    <n v="210"/>
    <x v="1"/>
    <s v="DRAFT"/>
    <x v="1"/>
  </r>
  <r>
    <s v="20/02/2016-29/02/2016"/>
    <x v="11"/>
    <x v="1"/>
    <x v="10"/>
    <x v="0"/>
    <s v="46726          "/>
    <x v="95"/>
    <d v="2016-02-26T00:00:00"/>
    <n v="639"/>
    <n v="40.39"/>
    <n v="25809.21"/>
    <s v="SHUNDE, CHINA                                "/>
    <s v="RICA, DEMI (CK)     "/>
    <n v="155984"/>
    <m/>
    <n v="94634"/>
    <n v="150"/>
    <n v="0"/>
    <n v="17.5"/>
    <s v="RELEASED FOR SHIPMENT         "/>
    <n v="167.5"/>
    <x v="1"/>
    <s v="DRAFT"/>
    <x v="1"/>
  </r>
  <r>
    <s v="20/02/2016-29/02/2016"/>
    <x v="11"/>
    <x v="1"/>
    <x v="10"/>
    <x v="0"/>
    <s v="46720          "/>
    <x v="95"/>
    <d v="2016-02-26T00:00:00"/>
    <n v="702"/>
    <n v="33.96"/>
    <n v="23839.920000000002"/>
    <s v="SHUNDE, CHINA                                "/>
    <s v="LILY, KIKI (CK)     "/>
    <n v="155985"/>
    <m/>
    <n v="94635"/>
    <n v="150"/>
    <n v="0"/>
    <n v="17.5"/>
    <s v="RELEASED FOR SHIPMENT         "/>
    <n v="167.5"/>
    <x v="1"/>
    <s v="DRAFT"/>
    <x v="1"/>
  </r>
  <r>
    <s v="20/02/2016-29/02/2016"/>
    <x v="11"/>
    <x v="1"/>
    <x v="10"/>
    <x v="0"/>
    <s v="BID1061        "/>
    <x v="96"/>
    <d v="2016-02-26T00:00:00"/>
    <n v="227"/>
    <n v="153"/>
    <n v="34731"/>
    <s v="SHUNDE, CHINA                                "/>
    <s v="LIZ, FIONA (CK)     "/>
    <n v="155982"/>
    <m/>
    <n v="94636"/>
    <n v="173.7"/>
    <n v="0"/>
    <n v="17.5"/>
    <s v="RELEASED FOR SHIPMENT         "/>
    <n v="191.2"/>
    <x v="1"/>
    <s v="DRAFT"/>
    <x v="1"/>
  </r>
  <r>
    <s v="20/02/2016-29/02/2016"/>
    <x v="11"/>
    <x v="1"/>
    <x v="10"/>
    <x v="0"/>
    <s v="BID1461        "/>
    <x v="96"/>
    <d v="2016-02-26T00:00:00"/>
    <n v="162"/>
    <n v="149"/>
    <n v="24138"/>
    <s v="SHUNDE, CHINA                                "/>
    <s v="LIZ, FIONA (CK)     "/>
    <n v="155983"/>
    <m/>
    <n v="94637"/>
    <n v="150"/>
    <n v="0"/>
    <n v="17.5"/>
    <s v="RELEASED FOR SHIPMENT         "/>
    <n v="167.5"/>
    <x v="1"/>
    <s v="DRAFT"/>
    <x v="1"/>
  </r>
  <r>
    <s v="20/02/2016-29/02/2016"/>
    <x v="11"/>
    <x v="1"/>
    <x v="10"/>
    <x v="0"/>
    <s v="BL234WH        "/>
    <x v="17"/>
    <d v="2016-02-19T00:00:00"/>
    <n v="62"/>
    <n v="112"/>
    <n v="6944"/>
    <s v="NANSHA, CHINA                                "/>
    <s v="ANN, TRACY (EM)     "/>
    <n v="155869"/>
    <m/>
    <n v="94638"/>
    <n v="75"/>
    <n v="0"/>
    <n v="30"/>
    <s v="RELEASED FOR SHIPMENT         "/>
    <n v="105"/>
    <x v="1"/>
    <s v="DRAFT"/>
    <x v="1"/>
  </r>
  <r>
    <s v="20/02/2016-29/02/2016"/>
    <x v="11"/>
    <x v="1"/>
    <x v="10"/>
    <x v="0"/>
    <s v="BL234BK        "/>
    <x v="17"/>
    <d v="2016-02-19T00:00:00"/>
    <n v="60"/>
    <n v="117"/>
    <n v="7020"/>
    <s v="NANSHA, CHINA                                "/>
    <s v="ANN, TRACY (EM)     "/>
    <n v="155870"/>
    <m/>
    <n v="94639"/>
    <n v="75"/>
    <n v="0"/>
    <n v="30"/>
    <s v="RELEASED FOR SHIPMENT         "/>
    <n v="105"/>
    <x v="1"/>
    <s v="DRAFT"/>
    <x v="1"/>
  </r>
  <r>
    <s v="20/02/2016-29/02/2016"/>
    <x v="11"/>
    <x v="1"/>
    <x v="10"/>
    <x v="0"/>
    <s v="BL112WH        "/>
    <x v="17"/>
    <d v="2016-02-20T00:00:00"/>
    <n v="264"/>
    <n v="72.3"/>
    <n v="19087.2"/>
    <s v="HEFEI, CHINA                                 "/>
    <s v="CORY (DYLAN)        "/>
    <n v="155873"/>
    <m/>
    <n v="94640"/>
    <n v="150"/>
    <n v="0"/>
    <n v="25"/>
    <s v="RELEASED FOR SHIPMENT         "/>
    <n v="175"/>
    <x v="1"/>
    <s v="DRAFT"/>
    <x v="1"/>
  </r>
  <r>
    <s v="01/02/2016-05/02/2016"/>
    <x v="31"/>
    <x v="1"/>
    <x v="10"/>
    <x v="0"/>
    <s v="T23WH1031CW    "/>
    <x v="97"/>
    <d v="2016-02-02T00:00:00"/>
    <n v="600"/>
    <n v="24.05"/>
    <n v="14430"/>
    <s v="SHENZHEN, CHINA                              "/>
    <s v="SALLY,CELIA (EM)    "/>
    <n v="155816"/>
    <m/>
    <n v="94580"/>
    <n v="150"/>
    <n v="0"/>
    <n v="15"/>
    <s v="RELEASED FOR SHIPMENT         "/>
    <n v="165"/>
    <x v="2"/>
    <s v="DRAFT"/>
    <x v="1"/>
  </r>
  <r>
    <s v="01/02/2016-05/02/2016"/>
    <x v="31"/>
    <x v="1"/>
    <x v="10"/>
    <x v="0"/>
    <s v="DGWH4031       "/>
    <x v="97"/>
    <d v="2016-02-02T00:00:00"/>
    <n v="20"/>
    <n v="41.9"/>
    <n v="838"/>
    <s v="SHENZHEN, CHINA                              "/>
    <s v="SALLY,CELIA (EM)    "/>
    <n v="155817"/>
    <m/>
    <n v="94581"/>
    <n v="75"/>
    <n v="0"/>
    <n v="15"/>
    <s v="RELEASED FOR SHIPMENT         "/>
    <n v="90"/>
    <x v="2"/>
    <s v="DRAFT"/>
    <x v="1"/>
  </r>
  <r>
    <s v="01/02/2016-05/02/2016"/>
    <x v="31"/>
    <x v="1"/>
    <x v="10"/>
    <x v="0"/>
    <s v="TWH2031B       "/>
    <x v="97"/>
    <d v="2016-02-02T00:00:00"/>
    <n v="75"/>
    <n v="21.13"/>
    <n v="1584.75"/>
    <s v="SHENZHEN, CHINA                              "/>
    <s v="CELIA,SALLY (EM)    "/>
    <n v="155818"/>
    <m/>
    <n v="94582"/>
    <n v="75"/>
    <n v="0"/>
    <n v="15"/>
    <s v="RELEASED FOR SHIPMENT         "/>
    <n v="90"/>
    <x v="2"/>
    <s v="DRAFT"/>
    <x v="1"/>
  </r>
  <r>
    <s v="01/02/2016-05/02/2016"/>
    <x v="31"/>
    <x v="1"/>
    <x v="10"/>
    <x v="0"/>
    <s v="T23WH0531CW    "/>
    <x v="97"/>
    <d v="2016-02-03T00:00:00"/>
    <n v="100"/>
    <n v="23.95"/>
    <n v="2395"/>
    <s v="SHENZHEN, CHINA                              "/>
    <s v="EVA,SALLY (EM)      "/>
    <n v="155840"/>
    <m/>
    <n v="94583"/>
    <n v="75"/>
    <n v="0"/>
    <n v="22.5"/>
    <s v="RELEASED FOR SHIPMENT         "/>
    <n v="97.5"/>
    <x v="2"/>
    <s v="DRAFT"/>
    <x v="1"/>
  </r>
  <r>
    <s v="01/02/2016-05/02/2016"/>
    <x v="31"/>
    <x v="1"/>
    <x v="10"/>
    <x v="0"/>
    <s v="TWH1531B       "/>
    <x v="97"/>
    <d v="2016-02-03T00:00:00"/>
    <n v="60"/>
    <n v="21.12"/>
    <n v="1267.2"/>
    <s v="SHENZHEN, CHINA                              "/>
    <s v="EVA,SALLY (EM)      "/>
    <n v="155841"/>
    <m/>
    <n v="94584"/>
    <n v="75"/>
    <n v="0"/>
    <n v="22.5"/>
    <s v="RELEASED FOR SHIPMENT         "/>
    <n v="97.5"/>
    <x v="2"/>
    <s v="DRAFT"/>
    <x v="1"/>
  </r>
  <r>
    <s v="15/02/2016-19/02/2016"/>
    <x v="31"/>
    <x v="1"/>
    <x v="10"/>
    <x v="0"/>
    <s v="EUH05B84CT     "/>
    <x v="97"/>
    <d v="2016-02-17T00:00:00"/>
    <n v="50"/>
    <n v="135.78"/>
    <n v="6789"/>
    <s v="SHENZHEN, CHINA                              "/>
    <s v="APPLE,BETTY (EM)    "/>
    <n v="155853"/>
    <m/>
    <n v="94610"/>
    <n v="75"/>
    <n v="0"/>
    <n v="15"/>
    <s v="RELEASED FOR SHIPMENT         "/>
    <n v="90"/>
    <x v="2"/>
    <s v="DRAFT"/>
    <x v="1"/>
  </r>
  <r>
    <s v="15/02/2016-19/02/2016"/>
    <x v="31"/>
    <x v="1"/>
    <x v="10"/>
    <x v="0"/>
    <s v="EUH08B24CT     "/>
    <x v="97"/>
    <d v="2016-02-17T00:00:00"/>
    <n v="50"/>
    <n v="150.77000000000001"/>
    <n v="7538.5000000000009"/>
    <s v="SHENZHEN,  CHINA                             "/>
    <s v="APPLE,  BETTY (EM)  "/>
    <n v="155854"/>
    <m/>
    <n v="94611"/>
    <n v="75"/>
    <n v="0"/>
    <n v="15"/>
    <s v="RELEASED FOR SHIPMENT         "/>
    <n v="90"/>
    <x v="2"/>
    <s v="DRAFT"/>
    <x v="1"/>
  </r>
  <r>
    <s v="15/02/2016-19/02/2016"/>
    <x v="31"/>
    <x v="1"/>
    <x v="10"/>
    <x v="0"/>
    <s v="EUH08B34CT     "/>
    <x v="97"/>
    <d v="2016-02-17T00:00:00"/>
    <n v="50"/>
    <n v="144.77000000000001"/>
    <n v="7238.5000000000009"/>
    <s v="SHENZHEN, CHINA                              "/>
    <s v="APPLE, BETTY (EM)   "/>
    <n v="155855"/>
    <m/>
    <n v="94612"/>
    <n v="75"/>
    <n v="0"/>
    <n v="15"/>
    <s v="RELEASED FOR SHIPMENT         "/>
    <n v="90"/>
    <x v="2"/>
    <s v="DRAFT"/>
    <x v="1"/>
  </r>
  <r>
    <s v="15/02/2016-19/02/2016"/>
    <x v="31"/>
    <x v="1"/>
    <x v="10"/>
    <x v="0"/>
    <s v="EWA30C21       "/>
    <x v="97"/>
    <d v="2016-02-17T00:00:00"/>
    <n v="24"/>
    <n v="127.95"/>
    <n v="3070.8"/>
    <s v="SHENZHEN, CHINA                              "/>
    <s v="SUNNY, APPLE (EM)   "/>
    <n v="155856"/>
    <m/>
    <n v="94613"/>
    <n v="75"/>
    <n v="0"/>
    <n v="15"/>
    <s v="RELEASED FOR SHIPMENT         "/>
    <n v="90"/>
    <x v="2"/>
    <s v="DRAFT"/>
    <x v="1"/>
  </r>
  <r>
    <s v="20/02/2016-29/02/2016"/>
    <x v="31"/>
    <x v="1"/>
    <x v="10"/>
    <x v="0"/>
    <s v="EUH05B41T      "/>
    <x v="97"/>
    <d v="2016-02-23T00:00:00"/>
    <n v="50"/>
    <n v="117.17"/>
    <n v="5858.5"/>
    <s v="SHEN ZHEN, CHINA                             "/>
    <s v="APPLE, BETTY (CK)   "/>
    <n v="155881"/>
    <m/>
    <n v="94698"/>
    <n v="75"/>
    <n v="0"/>
    <n v="15"/>
    <s v="RELEASED FOR SHIPMENT         "/>
    <n v="90"/>
    <x v="2"/>
    <s v="DRAFT"/>
    <x v="1"/>
  </r>
  <r>
    <s v="20/02/2016-29/02/2016"/>
    <x v="31"/>
    <x v="1"/>
    <x v="10"/>
    <x v="0"/>
    <s v="RFV831551      "/>
    <x v="97"/>
    <d v="2016-02-23T00:00:00"/>
    <n v="50"/>
    <n v="84.18"/>
    <n v="4209"/>
    <s v="SHENZHEN, CHINA                              "/>
    <s v="APPLE, BETTY (CK)   "/>
    <n v="155882"/>
    <m/>
    <n v="94699"/>
    <n v="75"/>
    <n v="0"/>
    <n v="15"/>
    <s v="RELEASED FOR SHIPMENT         "/>
    <n v="90"/>
    <x v="2"/>
    <s v="DRAFT"/>
    <x v="1"/>
  </r>
  <r>
    <s v="20/02/2016-29/02/2016"/>
    <x v="31"/>
    <x v="1"/>
    <x v="10"/>
    <x v="0"/>
    <s v="RFI848D31      "/>
    <x v="97"/>
    <d v="2016-02-23T00:00:00"/>
    <n v="50"/>
    <n v="65.97"/>
    <n v="3298.5"/>
    <s v="SHENZHEN CHINA                               "/>
    <s v="APPLE, BETTY (EM)   "/>
    <n v="155883"/>
    <m/>
    <n v="94700"/>
    <n v="75"/>
    <n v="0"/>
    <n v="15"/>
    <s v="RELEASED FOR SHIPMENT         "/>
    <n v="90"/>
    <x v="2"/>
    <s v="DRAFT"/>
    <x v="1"/>
  </r>
  <r>
    <s v="20/02/2016-29/02/2016"/>
    <x v="31"/>
    <x v="1"/>
    <x v="10"/>
    <x v="0"/>
    <s v="R23DH1507TCW   "/>
    <x v="97"/>
    <d v="2016-02-23T00:00:00"/>
    <n v="200"/>
    <n v="30.44"/>
    <n v="6088"/>
    <s v="SHENZHEN CHINA                               "/>
    <s v="APPLE, COCO (EM)    "/>
    <n v="155884"/>
    <m/>
    <n v="94701"/>
    <n v="75"/>
    <n v="0"/>
    <n v="15"/>
    <s v="RELEASED FOR SHIPMENT         "/>
    <n v="90"/>
    <x v="2"/>
    <s v="DRAFT"/>
    <x v="1"/>
  </r>
  <r>
    <s v="20/02/2016-29/02/2016"/>
    <x v="31"/>
    <x v="1"/>
    <x v="10"/>
    <x v="0"/>
    <s v="R23DH2010TCW   "/>
    <x v="97"/>
    <d v="2016-02-24T00:00:00"/>
    <n v="130"/>
    <n v="30.03"/>
    <n v="3903.9"/>
    <s v="SHENZHEN, CHINA                              "/>
    <s v="APPLE,CELIA (EM)    "/>
    <n v="155899"/>
    <m/>
    <n v="94702"/>
    <n v="75"/>
    <n v="0"/>
    <n v="15"/>
    <s v="RELEASED FOR SHIPMENT         "/>
    <n v="90"/>
    <x v="2"/>
    <s v="DRAFT"/>
    <x v="1"/>
  </r>
  <r>
    <s v="20/02/2016-29/02/2016"/>
    <x v="31"/>
    <x v="1"/>
    <x v="10"/>
    <x v="0"/>
    <s v="PCH2000TCW-TK  "/>
    <x v="97"/>
    <d v="2016-02-24T00:00:00"/>
    <n v="100"/>
    <n v="78.03"/>
    <n v="7803"/>
    <s v="SHENZHEN, CHINA                              "/>
    <s v="APPLE, CELIA (EM)   "/>
    <n v="155900"/>
    <m/>
    <n v="94703"/>
    <n v="75"/>
    <n v="0"/>
    <n v="15"/>
    <s v="RELEASED FOR SHIPMENT         "/>
    <n v="90"/>
    <x v="2"/>
    <s v="DRAFT"/>
    <x v="1"/>
  </r>
  <r>
    <s v="20/02/2016-29/02/2016"/>
    <x v="31"/>
    <x v="1"/>
    <x v="10"/>
    <x v="0"/>
    <s v="RKHA20D31W     "/>
    <x v="97"/>
    <d v="2016-02-24T00:00:00"/>
    <n v="200"/>
    <n v="38.880000000000003"/>
    <n v="7776.0000000000009"/>
    <s v="SHENZHEN, CHINA                              "/>
    <s v="APPLE, BETTY (EM)   "/>
    <n v="155901"/>
    <m/>
    <n v="94704"/>
    <n v="75"/>
    <n v="0"/>
    <n v="15"/>
    <s v="RELEASED FOR SHIPMENT         "/>
    <n v="90"/>
    <x v="2"/>
    <s v="DRAFT"/>
    <x v="1"/>
  </r>
  <r>
    <s v="20/02/2016-29/02/2016"/>
    <x v="31"/>
    <x v="1"/>
    <x v="10"/>
    <x v="0"/>
    <s v="EUH03B41T      "/>
    <x v="97"/>
    <d v="2016-02-24T00:00:00"/>
    <n v="50"/>
    <n v="116.46"/>
    <n v="5823"/>
    <s v="SHENZHEN, CHINA                              "/>
    <s v="CELIA,,APPLE (EM)   "/>
    <n v="155902"/>
    <m/>
    <n v="94705"/>
    <n v="75"/>
    <n v="0"/>
    <n v="15"/>
    <s v="RELEASED FOR SHIPMENT         "/>
    <n v="90"/>
    <x v="2"/>
    <s v="DRAFT"/>
    <x v="1"/>
  </r>
  <r>
    <s v="20/02/2016-29/02/2016"/>
    <x v="31"/>
    <x v="1"/>
    <x v="10"/>
    <x v="0"/>
    <s v="EF2570G        "/>
    <x v="98"/>
    <d v="2016-02-24T00:00:00"/>
    <n v="640"/>
    <n v="65"/>
    <n v="41600"/>
    <s v="ZHONGSHAN, CHINA                             "/>
    <s v="LILY, KIKI (EM)     "/>
    <n v="155898"/>
    <m/>
    <n v="94706"/>
    <n v="208"/>
    <n v="0"/>
    <n v="50"/>
    <s v="RELEASED FOR SHIPMENT         "/>
    <n v="258"/>
    <x v="2"/>
    <s v="DRAFT"/>
    <x v="1"/>
  </r>
  <r>
    <s v="20/02/2016-29/02/2016"/>
    <x v="31"/>
    <x v="1"/>
    <x v="10"/>
    <x v="0"/>
    <s v="BLF50          "/>
    <x v="74"/>
    <d v="2016-02-24T00:00:00"/>
    <n v="68"/>
    <n v="150.72999999999999"/>
    <n v="10249.64"/>
    <s v="NINGBO, CHINA                                "/>
    <s v="ELLA, PHONE (CK)    "/>
    <n v="155894"/>
    <m/>
    <n v="94707"/>
    <n v="75"/>
    <n v="0"/>
    <n v="15"/>
    <s v="RELEASED FOR SHIPMENT         "/>
    <n v="90"/>
    <x v="2"/>
    <s v="DRAFT"/>
    <x v="1"/>
  </r>
  <r>
    <s v="20/02/2016-29/02/2016"/>
    <x v="7"/>
    <x v="1"/>
    <x v="10"/>
    <x v="0"/>
    <s v="GHC90          "/>
    <x v="99"/>
    <d v="2016-02-24T00:00:00"/>
    <n v="187"/>
    <n v="128"/>
    <n v="23936"/>
    <s v="SHUNDE CHINA                                 "/>
    <s v="TINA,LUCY (EM)      "/>
    <n v="155921"/>
    <m/>
    <n v="94641"/>
    <n v="187.5"/>
    <n v="0"/>
    <n v="35"/>
    <s v="REPORT OF SURVEY              "/>
    <n v="222.5"/>
    <x v="1"/>
    <s v="DRAFT"/>
    <x v="1"/>
  </r>
  <r>
    <s v="20/02/2016-29/02/2016"/>
    <x v="7"/>
    <x v="1"/>
    <x v="10"/>
    <x v="0"/>
    <s v="GHC90          "/>
    <x v="99"/>
    <d v="2016-02-26T00:00:00"/>
    <n v="187"/>
    <n v="128"/>
    <n v="23936"/>
    <s v="SHUNDE CHINA                                 "/>
    <s v="TINA, LUCY (EM)     "/>
    <n v="156022"/>
    <m/>
    <n v="94642"/>
    <n v="150"/>
    <n v="0"/>
    <n v="35"/>
    <s v="REPORT OF SURVEY              "/>
    <n v="185"/>
    <x v="1"/>
    <s v="DRAFT"/>
    <x v="1"/>
  </r>
  <r>
    <s v="20/02/2016-29/02/2016"/>
    <x v="7"/>
    <x v="1"/>
    <x v="10"/>
    <x v="0"/>
    <s v="CLOVA-B-GDA    "/>
    <x v="74"/>
    <d v="2016-02-24T00:00:00"/>
    <n v="59"/>
    <n v="82.61"/>
    <n v="4873.99"/>
    <s v="NINGBO, CHINA                                "/>
    <s v="SIMON, JODIE (CK)   "/>
    <n v="155909"/>
    <m/>
    <n v="94643"/>
    <n v="75"/>
    <n v="0"/>
    <n v="15"/>
    <s v="REJECTED FOR SHIPMENT         "/>
    <n v="90"/>
    <x v="1"/>
    <s v="DRAFT"/>
    <x v="1"/>
  </r>
  <r>
    <s v="01/02/2016-05/02/2016"/>
    <x v="5"/>
    <x v="1"/>
    <x v="10"/>
    <x v="0"/>
    <s v="328600 GDD     "/>
    <x v="100"/>
    <d v="2016-02-03T00:00:00"/>
    <n v="64.935000000000002"/>
    <n v="451.76"/>
    <n v="29335.035599999999"/>
    <s v="LIAONING, CHINA                              "/>
    <s v="ANDY (EM)           "/>
    <n v="155843"/>
    <m/>
    <n v="94571"/>
    <n v="300"/>
    <n v="90"/>
    <n v="360"/>
    <s v="RELEASED FOR SHIPMENT         "/>
    <n v="750"/>
    <x v="1"/>
    <s v="DRAFT"/>
    <x v="1"/>
  </r>
  <r>
    <s v="15/02/2016-19/02/2016"/>
    <x v="5"/>
    <x v="1"/>
    <x v="10"/>
    <x v="0"/>
    <s v="328600 GDD     "/>
    <x v="100"/>
    <d v="2016-02-18T00:00:00"/>
    <n v="7800"/>
    <n v="7.61"/>
    <n v="59358"/>
    <s v="LIAOLING, CHINA                              "/>
    <s v="ANDY (EM)           "/>
    <n v="155861"/>
    <m/>
    <n v="94606"/>
    <n v="300"/>
    <n v="90"/>
    <n v="425"/>
    <s v="PENDING BUYER'S DECISION      "/>
    <n v="815"/>
    <x v="1"/>
    <s v="DRAFT"/>
    <x v="1"/>
  </r>
  <r>
    <s v="01/02/2016-05/02/2016"/>
    <x v="3"/>
    <x v="2"/>
    <x v="10"/>
    <x v="0"/>
    <s v="444443551      "/>
    <x v="101"/>
    <d v="2016-02-02T00:00:00"/>
    <n v="60"/>
    <n v="0"/>
    <n v="0"/>
    <s v="SHUNDE, CHINA                                "/>
    <s v="COCO,ZITA (EM)      "/>
    <n v="155819"/>
    <m/>
    <n v="94572"/>
    <n v="150"/>
    <n v="0"/>
    <n v="35"/>
    <s v="REPORT OF SURVEY              "/>
    <n v="185"/>
    <x v="1"/>
    <s v="DRAFT"/>
    <x v="1"/>
  </r>
  <r>
    <s v="01/02/2016-05/02/2016"/>
    <x v="3"/>
    <x v="1"/>
    <x v="10"/>
    <x v="0"/>
    <s v="AFF90185SIL    "/>
    <x v="17"/>
    <d v="2016-02-01T00:00:00"/>
    <n v="18"/>
    <n v="340"/>
    <n v="6120"/>
    <s v="HEFEI, CHINA                                 "/>
    <s v="CORY, JERRY (EM)    "/>
    <n v="155804"/>
    <m/>
    <n v="94575"/>
    <n v="75"/>
    <n v="0"/>
    <n v="25"/>
    <s v="RELEASED FOR SHIPMENT         "/>
    <n v="100"/>
    <x v="1"/>
    <s v="DRAFT"/>
    <x v="1"/>
  </r>
  <r>
    <s v="01/02/2016-05/02/2016"/>
    <x v="3"/>
    <x v="1"/>
    <x v="10"/>
    <x v="0"/>
    <s v="AFF90185WHI    "/>
    <x v="17"/>
    <d v="2016-02-01T00:00:00"/>
    <n v="18"/>
    <n v="330"/>
    <n v="5940"/>
    <s v="HEFEI, CHINA                                 "/>
    <s v="JERRY,COIRY (EM)    "/>
    <n v="155805"/>
    <m/>
    <n v="94576"/>
    <n v="75"/>
    <n v="0"/>
    <n v="25"/>
    <s v="RELEASED FOR SHIPMENT         "/>
    <n v="100"/>
    <x v="1"/>
    <s v="DRAFT"/>
    <x v="1"/>
  </r>
  <r>
    <s v="01/02/2016-05/02/2016"/>
    <x v="3"/>
    <x v="2"/>
    <x v="10"/>
    <x v="0"/>
    <s v="LAR55BLK       "/>
    <x v="17"/>
    <d v="2016-02-02T00:00:00"/>
    <n v="236"/>
    <n v="0"/>
    <n v="0"/>
    <s v="HEFEI CHINA                                  "/>
    <s v="CORY (EM)           "/>
    <n v="155820"/>
    <m/>
    <n v="94577"/>
    <n v="300"/>
    <n v="0"/>
    <n v="25"/>
    <s v="REPORT OF SURVEY              "/>
    <n v="325"/>
    <x v="1"/>
    <s v="DRAFT"/>
    <x v="1"/>
  </r>
  <r>
    <s v="15/02/2016-19/02/2016"/>
    <x v="3"/>
    <x v="1"/>
    <x v="10"/>
    <x v="0"/>
    <s v="R6014W         "/>
    <x v="102"/>
    <d v="2016-02-18T00:00:00"/>
    <n v="170"/>
    <n v="100"/>
    <n v="17000"/>
    <s v="ZHONGSHAN, CHINA                             "/>
    <s v="LILY, JOEY (EM)     "/>
    <n v="155862"/>
    <m/>
    <n v="94607"/>
    <n v="150"/>
    <n v="0"/>
    <n v="25"/>
    <s v="RELEASED FOR SHIPMENT         "/>
    <n v="175"/>
    <x v="1"/>
    <s v="DRAFT"/>
    <x v="1"/>
  </r>
  <r>
    <s v="15/02/2016-19/02/2016"/>
    <x v="3"/>
    <x v="1"/>
    <x v="10"/>
    <x v="0"/>
    <s v="L6014W         "/>
    <x v="102"/>
    <d v="2016-02-18T00:00:00"/>
    <n v="170"/>
    <n v="95"/>
    <n v="16150"/>
    <s v="ZHONGSHAN, CHINA                             "/>
    <s v="CONNIE, JOEY (EM)   "/>
    <n v="155863"/>
    <m/>
    <n v="94608"/>
    <n v="150"/>
    <n v="0"/>
    <n v="25"/>
    <s v="RELEASED FOR SHIPMENT         "/>
    <n v="175"/>
    <x v="1"/>
    <s v="DRAFT"/>
    <x v="1"/>
  </r>
  <r>
    <s v="15/02/2016-19/02/2016"/>
    <x v="3"/>
    <x v="2"/>
    <x v="10"/>
    <x v="0"/>
    <s v="U5511W         "/>
    <x v="17"/>
    <d v="2016-02-18T00:00:00"/>
    <n v="236"/>
    <n v="0"/>
    <n v="0"/>
    <s v="HE FEI, CHINA                                "/>
    <s v="CORY (CK)           "/>
    <n v="155858"/>
    <m/>
    <n v="94609"/>
    <n v="300"/>
    <n v="0"/>
    <n v="25"/>
    <s v="REPORT OF SURVEY              "/>
    <n v="325"/>
    <x v="1"/>
    <s v="DRAFT"/>
    <x v="1"/>
  </r>
  <r>
    <s v="20/02/2016-29/02/2016"/>
    <x v="3"/>
    <x v="1"/>
    <x v="10"/>
    <x v="0"/>
    <s v="300SSWC        "/>
    <x v="103"/>
    <d v="2016-02-23T00:00:00"/>
    <n v="292"/>
    <n v="150"/>
    <n v="43800"/>
    <s v="ZHONGSHAN, CHINA                             "/>
    <s v="CONNIE, JOEY (EM)   "/>
    <n v="155879"/>
    <m/>
    <n v="94645"/>
    <n v="219"/>
    <n v="0"/>
    <n v="50"/>
    <s v="RELEASED FOR SHIPMENT         "/>
    <n v="269"/>
    <x v="1"/>
    <s v="DRAFT"/>
    <x v="1"/>
  </r>
  <r>
    <s v="20/02/2016-29/02/2016"/>
    <x v="3"/>
    <x v="1"/>
    <x v="10"/>
    <x v="0"/>
    <s v="300SSWC        "/>
    <x v="103"/>
    <d v="2016-02-26T00:00:00"/>
    <n v="292"/>
    <n v="150"/>
    <n v="43800"/>
    <s v="ZHONGSHAN, CHINA                             "/>
    <s v="CONNIE, JOEY (CK)   "/>
    <n v="155981"/>
    <m/>
    <n v="94646"/>
    <n v="219"/>
    <n v="0"/>
    <n v="50"/>
    <s v="RELEASED FOR SHIPMENT         "/>
    <n v="269"/>
    <x v="1"/>
    <s v="DRAFT"/>
    <x v="1"/>
  </r>
  <r>
    <s v="20/02/2016-29/02/2016"/>
    <x v="3"/>
    <x v="2"/>
    <x v="10"/>
    <x v="0"/>
    <s v="L6014W         "/>
    <x v="102"/>
    <d v="2016-02-29T00:00:00"/>
    <n v="170"/>
    <n v="0"/>
    <n v="0"/>
    <s v="ZHONGSHAN CHINA                              "/>
    <s v="PAUL JASON (EM)     "/>
    <n v="156033"/>
    <m/>
    <n v="94647"/>
    <n v="150"/>
    <n v="0"/>
    <n v="50"/>
    <s v="REPORT OF SURVEY              "/>
    <n v="200"/>
    <x v="1"/>
    <s v="DRAFT"/>
    <x v="1"/>
  </r>
  <r>
    <s v="20/02/2016-29/02/2016"/>
    <x v="3"/>
    <x v="1"/>
    <x v="10"/>
    <x v="0"/>
    <s v="S450DW         "/>
    <x v="19"/>
    <d v="2016-02-23T00:00:00"/>
    <n v="383"/>
    <n v="142"/>
    <n v="54386"/>
    <s v="SHUNDE, CHINA                                "/>
    <s v="ANNIE SASA (EM)     "/>
    <n v="155878"/>
    <m/>
    <n v="94648"/>
    <n v="271.89999999999998"/>
    <n v="0"/>
    <n v="17.5"/>
    <s v="RELEASED FOR SHIPMENT         "/>
    <n v="289.39999999999998"/>
    <x v="1"/>
    <s v="DRAFT"/>
    <x v="1"/>
  </r>
  <r>
    <s v="20/02/2016-29/02/2016"/>
    <x v="3"/>
    <x v="1"/>
    <x v="10"/>
    <x v="0"/>
    <s v="DW60MK2        "/>
    <x v="19"/>
    <d v="2016-02-23T00:00:00"/>
    <n v="81"/>
    <n v="148"/>
    <n v="11988"/>
    <s v="SHU NDE CHINA                                "/>
    <s v="LUCY, KIKI (EM)     "/>
    <n v="155880"/>
    <m/>
    <n v="94649"/>
    <n v="75"/>
    <n v="0"/>
    <n v="17.5"/>
    <s v="RELEASED FOR SHIPMENT         "/>
    <n v="92.5"/>
    <x v="1"/>
    <s v="DRAFT"/>
    <x v="1"/>
  </r>
  <r>
    <s v="20/02/2016-29/02/2016"/>
    <x v="3"/>
    <x v="1"/>
    <x v="10"/>
    <x v="0"/>
    <s v="TL55144W       "/>
    <x v="17"/>
    <d v="2016-02-29T00:00:00"/>
    <n v="112"/>
    <n v="103"/>
    <n v="11536"/>
    <s v="NANSHA, CHINA                                 "/>
    <s v="CONNIE, KIKI (EM)   "/>
    <n v="156032"/>
    <m/>
    <n v="94650"/>
    <n v="150"/>
    <n v="0"/>
    <n v="60"/>
    <s v="RELEASED FOR SHIPMENT         "/>
    <n v="210"/>
    <x v="1"/>
    <s v="DRAFT"/>
    <x v="1"/>
  </r>
  <r>
    <s v="20/02/2016-29/02/2016"/>
    <x v="3"/>
    <x v="1"/>
    <x v="10"/>
    <x v="0"/>
    <s v="FD90B          "/>
    <x v="17"/>
    <d v="2016-02-19T00:00:00"/>
    <n v="36"/>
    <n v="786"/>
    <n v="28296"/>
    <s v="HEFEI, CHINA                                 "/>
    <s v="CORY (EM)           "/>
    <n v="155866"/>
    <m/>
    <n v="94651"/>
    <n v="150"/>
    <n v="0"/>
    <n v="25"/>
    <s v="RELEASED FOR SHIPMENT         "/>
    <n v="175"/>
    <x v="1"/>
    <s v="DRAFT"/>
    <x v="1"/>
  </r>
  <r>
    <s v="20/02/2016-29/02/2016"/>
    <x v="3"/>
    <x v="1"/>
    <x v="10"/>
    <x v="0"/>
    <s v="NWCF420LWHT    "/>
    <x v="17"/>
    <d v="2016-02-24T00:00:00"/>
    <n v="72"/>
    <n v="160"/>
    <n v="11520"/>
    <s v="HEFEI, CHINA                                 "/>
    <s v="CORY (CK)           "/>
    <n v="155931"/>
    <m/>
    <n v="94652"/>
    <n v="150"/>
    <n v="0"/>
    <n v="25"/>
    <s v="RELEASED FOR SHIPMENT         "/>
    <n v="175"/>
    <x v="1"/>
    <s v="DRAFT"/>
    <x v="1"/>
  </r>
  <r>
    <s v="20/02/2016-29/02/2016"/>
    <x v="3"/>
    <x v="1"/>
    <x v="10"/>
    <x v="0"/>
    <s v="TF55142W       "/>
    <x v="17"/>
    <d v="2016-02-25T00:00:00"/>
    <n v="216"/>
    <n v="134"/>
    <n v="28944"/>
    <s v="HE FEI, CHINA                                "/>
    <s v="CORY (CK)           "/>
    <n v="155948"/>
    <m/>
    <n v="94653"/>
    <n v="144.69999999999999"/>
    <n v="0"/>
    <n v="25"/>
    <s v="PENDING BUYER'S DECISION      "/>
    <n v="169.7"/>
    <x v="1"/>
    <s v="DRAFT"/>
    <x v="1"/>
  </r>
  <r>
    <s v="20/02/2016-29/02/2016"/>
    <x v="3"/>
    <x v="1"/>
    <x v="10"/>
    <x v="0"/>
    <s v="TF50152W       "/>
    <x v="17"/>
    <d v="2016-02-25T00:00:00"/>
    <n v="111"/>
    <n v="142"/>
    <n v="15762"/>
    <s v="HEFEI, CHINA                                 "/>
    <s v="CORY (CK)           "/>
    <n v="155949"/>
    <m/>
    <n v="94654"/>
    <n v="78.8"/>
    <n v="0"/>
    <n v="25"/>
    <s v="REJECTED FOR SHIPMENT         "/>
    <n v="103.8"/>
    <x v="1"/>
    <s v="DRAFT"/>
    <x v="1"/>
  </r>
  <r>
    <s v="20/02/2016-29/02/2016"/>
    <x v="3"/>
    <x v="1"/>
    <x v="10"/>
    <x v="0"/>
    <s v="NWCF99LWHT     "/>
    <x v="17"/>
    <d v="2016-02-27T00:00:00"/>
    <n v="245"/>
    <n v="70"/>
    <n v="17150"/>
    <s v="HEFEI ,CHINA                                 "/>
    <s v="CORY (EM)           "/>
    <n v="156008"/>
    <m/>
    <n v="94655"/>
    <n v="85.75"/>
    <n v="0"/>
    <n v="25"/>
    <s v="RELEASED FOR SHIPMENT         "/>
    <n v="110.75"/>
    <x v="1"/>
    <s v="DRAFT"/>
    <x v="1"/>
  </r>
  <r>
    <s v="20/02/2016-29/02/2016"/>
    <x v="3"/>
    <x v="1"/>
    <x v="10"/>
    <x v="0"/>
    <s v="NWCF420LWHT    "/>
    <x v="17"/>
    <d v="2016-02-27T00:00:00"/>
    <n v="72"/>
    <n v="160"/>
    <n v="11520"/>
    <s v="HEFEI, CHINA                                 "/>
    <s v="CORY (EM)           "/>
    <n v="156009"/>
    <m/>
    <n v="94656"/>
    <n v="75"/>
    <n v="0"/>
    <n v="15"/>
    <s v="RELEASED FOR SHIPMENT         "/>
    <n v="90"/>
    <x v="1"/>
    <s v="DRAFT"/>
    <x v="1"/>
  </r>
  <r>
    <s v="20/02/2016-29/02/2016"/>
    <x v="3"/>
    <x v="1"/>
    <x v="10"/>
    <x v="0"/>
    <s v="TF5517S        "/>
    <x v="17"/>
    <d v="2016-02-29T00:00:00"/>
    <n v="76"/>
    <n v="158"/>
    <n v="12008"/>
    <s v="HEFEI, CHINA                                 "/>
    <s v="CORY (EM)           "/>
    <n v="156035"/>
    <m/>
    <n v="94657"/>
    <n v="150"/>
    <n v="0"/>
    <n v="25"/>
    <s v="RELEASED FOR SHIPMENT         "/>
    <n v="175"/>
    <x v="1"/>
    <s v="DRAFT"/>
    <x v="1"/>
  </r>
  <r>
    <s v="20/02/2016-29/02/2016"/>
    <x v="3"/>
    <x v="1"/>
    <x v="10"/>
    <x v="0"/>
    <s v="BLF600         "/>
    <x v="84"/>
    <d v="2016-02-19T00:00:00"/>
    <n v="215"/>
    <n v="125"/>
    <n v="26875"/>
    <s v="HEFEI, CHINA                                 "/>
    <s v="JESSICA (EM)        "/>
    <n v="155868"/>
    <m/>
    <n v="94658"/>
    <n v="150"/>
    <n v="0"/>
    <n v="25"/>
    <s v="RELEASED FOR SHIPMENT         "/>
    <n v="175"/>
    <x v="1"/>
    <s v="DRAFT"/>
    <x v="1"/>
  </r>
  <r>
    <s v="20/02/2016-29/02/2016"/>
    <x v="3"/>
    <x v="1"/>
    <x v="10"/>
    <x v="0"/>
    <s v="R50263W        "/>
    <x v="20"/>
    <d v="2016-02-25T00:00:00"/>
    <n v="274"/>
    <n v="0"/>
    <n v="0"/>
    <s v="CIXI, CHINA                                  "/>
    <s v="SIMON (CK)          "/>
    <n v="155947"/>
    <m/>
    <n v="94659"/>
    <n v="150"/>
    <n v="0"/>
    <n v="35"/>
    <s v="RELEASED FOR SHIPMENT         "/>
    <n v="185"/>
    <x v="1"/>
    <s v="DRAFT"/>
    <x v="1"/>
  </r>
  <r>
    <s v="20/02/2016-29/02/2016"/>
    <x v="3"/>
    <x v="1"/>
    <x v="10"/>
    <x v="0"/>
    <s v="R50263W        "/>
    <x v="20"/>
    <d v="2016-02-26T00:00:00"/>
    <n v="274"/>
    <n v="0"/>
    <n v="0"/>
    <s v="CIXI, CHINA                                  "/>
    <s v="SIMON, JERRY (CK)   "/>
    <n v="155986"/>
    <m/>
    <n v="94660"/>
    <n v="150"/>
    <n v="0"/>
    <n v="35"/>
    <s v="RELEASED FOR SHIPMENT         "/>
    <n v="185"/>
    <x v="1"/>
    <s v="DRAFT"/>
    <x v="1"/>
  </r>
  <r>
    <s v="20/02/2016-29/02/2016"/>
    <x v="3"/>
    <x v="2"/>
    <x v="10"/>
    <x v="0"/>
    <s v="R50263W        "/>
    <x v="20"/>
    <d v="2016-02-27T00:00:00"/>
    <n v="822"/>
    <n v="0"/>
    <n v="0"/>
    <s v="CIXI CHINA                                   "/>
    <s v="JERRY (EM)          "/>
    <n v="156003"/>
    <m/>
    <n v="94661"/>
    <n v="150"/>
    <n v="0"/>
    <n v="35"/>
    <s v="REPORT OF SURVEY              "/>
    <n v="185"/>
    <x v="1"/>
    <s v="DRAFT"/>
    <x v="1"/>
  </r>
  <r>
    <s v="20/02/2016-29/02/2016"/>
    <x v="3"/>
    <x v="1"/>
    <x v="10"/>
    <x v="0"/>
    <s v="R50263W        "/>
    <x v="20"/>
    <d v="2016-02-27T00:00:00"/>
    <n v="1086"/>
    <n v="0"/>
    <n v="0"/>
    <s v="CIXI, CHINA                                  "/>
    <s v="SIMON (CK)          "/>
    <n v="156021"/>
    <m/>
    <n v="94662"/>
    <n v="150"/>
    <n v="0"/>
    <n v="35"/>
    <s v="RELEASED FOR SHIPMENT         "/>
    <n v="185"/>
    <x v="1"/>
    <s v="DRAFT"/>
    <x v="1"/>
  </r>
  <r>
    <s v="20/02/2016-29/02/2016"/>
    <x v="3"/>
    <x v="1"/>
    <x v="10"/>
    <x v="0"/>
    <s v="CF300LW        "/>
    <x v="104"/>
    <d v="2016-02-24T00:00:00"/>
    <n v="96"/>
    <n v="158"/>
    <n v="15168"/>
    <s v="QINGDAO, CHINA                               "/>
    <s v="PAUL (EM)           "/>
    <n v="155932"/>
    <m/>
    <n v="94663"/>
    <n v="75.8"/>
    <n v="22.5"/>
    <n v="270"/>
    <s v="RELEASED FOR SHIPMENT         "/>
    <n v="368.3"/>
    <x v="1"/>
    <s v="DRAFT"/>
    <x v="1"/>
  </r>
  <r>
    <s v="20/02/2016-29/02/2016"/>
    <x v="3"/>
    <x v="1"/>
    <x v="10"/>
    <x v="0"/>
    <s v="CF100LW        "/>
    <x v="104"/>
    <d v="2016-02-24T00:00:00"/>
    <n v="212"/>
    <n v="89"/>
    <n v="18868"/>
    <s v="QINGDAO, CHINA                               "/>
    <s v="PAUL (EM)           "/>
    <n v="155933"/>
    <m/>
    <n v="94664"/>
    <n v="150"/>
    <n v="22.5"/>
    <n v="10"/>
    <s v="RELEASED FOR SHIPMENT         "/>
    <n v="182.5"/>
    <x v="1"/>
    <s v="DRAFT"/>
    <x v="1"/>
  </r>
  <r>
    <s v="20/02/2016-29/02/2016"/>
    <x v="3"/>
    <x v="2"/>
    <x v="10"/>
    <x v="0"/>
    <s v="CF100LW        "/>
    <x v="104"/>
    <d v="2016-02-27T00:00:00"/>
    <n v="212"/>
    <n v="0"/>
    <n v="0"/>
    <s v="QINGDAO CHINA                                "/>
    <s v="ANDY (EM)           "/>
    <n v="156010"/>
    <m/>
    <n v="94665"/>
    <n v="150"/>
    <n v="45"/>
    <n v="20"/>
    <s v="REPORT OF SURVEY              "/>
    <n v="215"/>
    <x v="1"/>
    <s v="DRAFT"/>
    <x v="1"/>
  </r>
  <r>
    <s v="01/02/2016-05/02/2016"/>
    <x v="32"/>
    <x v="1"/>
    <x v="10"/>
    <x v="0"/>
    <s v="328600         "/>
    <x v="100"/>
    <d v="2016-02-02T00:00:00"/>
    <n v="7410"/>
    <n v="2.5099999999999998"/>
    <n v="18599.099999999999"/>
    <s v="LIULING, CHINA                               "/>
    <s v="ANDY (EM)           "/>
    <n v="155822"/>
    <m/>
    <n v="94579"/>
    <n v="150"/>
    <n v="45"/>
    <n v="15"/>
    <s v="RELEASED FOR SHIPMENT         "/>
    <n v="210"/>
    <x v="2"/>
    <s v="DRAFT"/>
    <x v="1"/>
  </r>
  <r>
    <s v="20/02/2016-29/02/2016"/>
    <x v="32"/>
    <x v="1"/>
    <x v="10"/>
    <x v="0"/>
    <s v="05940XX        "/>
    <x v="91"/>
    <d v="2016-02-25T00:00:00"/>
    <n v="408"/>
    <n v="128.78"/>
    <n v="52542.239999999998"/>
    <s v="NINGBO, CHINA                                "/>
    <s v="ALAN (EM)           "/>
    <n v="155952"/>
    <m/>
    <n v="94678"/>
    <n v="262.7"/>
    <n v="0"/>
    <n v="60"/>
    <s v="REJECTED FOR SHIPMENT         "/>
    <n v="322.7"/>
    <x v="2"/>
    <s v="DRAFT"/>
    <x v="1"/>
  </r>
  <r>
    <s v="20/02/2016-29/02/2016"/>
    <x v="32"/>
    <x v="1"/>
    <x v="10"/>
    <x v="0"/>
    <s v="CHT20 (017420) "/>
    <x v="74"/>
    <d v="2016-02-24T00:00:00"/>
    <n v="561"/>
    <n v="70.11"/>
    <n v="39331.71"/>
    <s v="NINGBO, CHINA                                "/>
    <s v="ELLA, PHONE (CK)    "/>
    <n v="155895"/>
    <m/>
    <n v="94679"/>
    <n v="196.7"/>
    <n v="0"/>
    <n v="15"/>
    <s v="RELEASED FOR SHIPMENT         "/>
    <n v="211.7"/>
    <x v="2"/>
    <s v="DRAFT"/>
    <x v="1"/>
  </r>
  <r>
    <s v="20/02/2016-29/02/2016"/>
    <x v="32"/>
    <x v="1"/>
    <x v="10"/>
    <x v="0"/>
    <s v="MZT20BL(028242)"/>
    <x v="74"/>
    <d v="2016-02-24T00:00:00"/>
    <n v="24"/>
    <n v="96.88"/>
    <n v="2325.12"/>
    <s v="NINGBO, CHINA                                "/>
    <s v="JOYCE (CK)          "/>
    <n v="155903"/>
    <m/>
    <n v="94680"/>
    <n v="75"/>
    <n v="0"/>
    <n v="15"/>
    <s v="RELEASED FOR SHIPMENT         "/>
    <n v="90"/>
    <x v="2"/>
    <s v="DRAFT"/>
    <x v="1"/>
  </r>
  <r>
    <s v="20/02/2016-29/02/2016"/>
    <x v="32"/>
    <x v="1"/>
    <x v="10"/>
    <x v="0"/>
    <s v="MZT20 (020963) "/>
    <x v="74"/>
    <d v="2016-02-24T00:00:00"/>
    <n v="18"/>
    <n v="89.59"/>
    <n v="1612.6200000000001"/>
    <s v="NINGBO, CHINA                                "/>
    <s v="JOYCE (CK)          "/>
    <n v="155904"/>
    <m/>
    <n v="94681"/>
    <n v="75"/>
    <n v="0"/>
    <n v="15"/>
    <s v="RELEASED FOR SHIPMENT         "/>
    <n v="90"/>
    <x v="2"/>
    <s v="DRAFT"/>
    <x v="1"/>
  </r>
  <r>
    <s v="20/02/2016-29/02/2016"/>
    <x v="32"/>
    <x v="1"/>
    <x v="10"/>
    <x v="0"/>
    <s v="CDW12WWN       "/>
    <x v="74"/>
    <d v="2016-02-24T00:00:00"/>
    <n v="24"/>
    <n v="116.43"/>
    <n v="2794.32"/>
    <s v="NINGBO, CHINA                                "/>
    <s v="JOYCE (CK)          "/>
    <n v="155907"/>
    <m/>
    <n v="94682"/>
    <n v="75"/>
    <n v="0"/>
    <n v="15"/>
    <s v="RELEASED FOR SHIPMENT         "/>
    <n v="90"/>
    <x v="2"/>
    <s v="DRAFT"/>
    <x v="1"/>
  </r>
  <r>
    <s v="20/02/2016-29/02/2016"/>
    <x v="32"/>
    <x v="1"/>
    <x v="10"/>
    <x v="0"/>
    <s v="YEO20          "/>
    <x v="74"/>
    <d v="2016-02-24T00:00:00"/>
    <n v="220"/>
    <n v="35.1"/>
    <n v="7722"/>
    <s v="NINGBO, CHINA                                "/>
    <s v="SIMON, PHONE (CK)   "/>
    <n v="155910"/>
    <m/>
    <n v="94683"/>
    <n v="150"/>
    <n v="0"/>
    <n v="15"/>
    <s v="RELEASED FOR SHIPMENT         "/>
    <n v="165"/>
    <x v="2"/>
    <s v="DRAFT"/>
    <x v="1"/>
  </r>
  <r>
    <s v="20/02/2016-29/02/2016"/>
    <x v="32"/>
    <x v="1"/>
    <x v="10"/>
    <x v="0"/>
    <s v="CVL20N         "/>
    <x v="74"/>
    <d v="2016-02-25T00:00:00"/>
    <n v="135"/>
    <n v="56.37"/>
    <n v="7609.95"/>
    <s v="NINGBO, CHINA                                "/>
    <s v="PHONE, JODIE (CK)   "/>
    <n v="155961"/>
    <m/>
    <n v="94684"/>
    <n v="75"/>
    <n v="0"/>
    <n v="15"/>
    <s v="RELEASED FOR SHIPMENT         "/>
    <n v="90"/>
    <x v="2"/>
    <s v="DRAFT"/>
    <x v="1"/>
  </r>
  <r>
    <s v="20/02/2016-29/02/2016"/>
    <x v="32"/>
    <x v="1"/>
    <x v="10"/>
    <x v="0"/>
    <s v="BLF50-EU       "/>
    <x v="74"/>
    <d v="2016-02-25T00:00:00"/>
    <n v="112"/>
    <n v="147.38"/>
    <n v="16506.559999999998"/>
    <s v="NINGBO, CHINA                                "/>
    <s v="ELLA, PHONE (CK)    "/>
    <n v="155962"/>
    <m/>
    <n v="94685"/>
    <n v="82.5"/>
    <n v="0"/>
    <n v="15"/>
    <s v="RELEASED FOR SHIPMENT         "/>
    <n v="97.5"/>
    <x v="2"/>
    <s v="DRAFT"/>
    <x v="1"/>
  </r>
  <r>
    <s v="20/02/2016-29/02/2016"/>
    <x v="32"/>
    <x v="1"/>
    <x v="10"/>
    <x v="0"/>
    <s v="VNS15          "/>
    <x v="74"/>
    <d v="2016-02-25T00:00:00"/>
    <n v="23"/>
    <n v="118.83"/>
    <n v="2733.09"/>
    <s v="NINGBO, CHINA                                "/>
    <s v="JOYCE (CK)          "/>
    <n v="155963"/>
    <m/>
    <n v="94686"/>
    <n v="75"/>
    <n v="0"/>
    <n v="15"/>
    <s v="REJECTED FOR SHIPMENT         "/>
    <n v="90"/>
    <x v="2"/>
    <s v="DRAFT"/>
    <x v="1"/>
  </r>
  <r>
    <s v="20/02/2016-29/02/2016"/>
    <x v="32"/>
    <x v="1"/>
    <x v="10"/>
    <x v="0"/>
    <s v="CHV20N (046383)"/>
    <x v="74"/>
    <d v="2016-02-25T00:00:00"/>
    <n v="64"/>
    <n v="106.3"/>
    <n v="6803.2"/>
    <s v="NINGBO, CHINA                                "/>
    <s v="JOYCE, PHONE (CK)   "/>
    <n v="155965"/>
    <m/>
    <n v="94687"/>
    <n v="75"/>
    <n v="0"/>
    <n v="15"/>
    <s v="RELEASED FOR SHIPMENT         "/>
    <n v="90"/>
    <x v="2"/>
    <s v="DRAFT"/>
    <x v="1"/>
  </r>
  <r>
    <s v="20/02/2016-29/02/2016"/>
    <x v="32"/>
    <x v="1"/>
    <x v="10"/>
    <x v="0"/>
    <s v="DKT20          "/>
    <x v="74"/>
    <d v="2016-02-25T00:00:00"/>
    <n v="427"/>
    <n v="55.52"/>
    <n v="23707.040000000001"/>
    <s v="NINGBO, CHINA                                "/>
    <s v="ELLA, JODIE (CK)    "/>
    <n v="155966"/>
    <m/>
    <n v="94688"/>
    <n v="150"/>
    <n v="0"/>
    <n v="15"/>
    <s v="RELEASED FOR SHIPMENT         "/>
    <n v="165"/>
    <x v="2"/>
    <s v="DRAFT"/>
    <x v="1"/>
  </r>
  <r>
    <s v="20/02/2016-29/02/2016"/>
    <x v="32"/>
    <x v="1"/>
    <x v="10"/>
    <x v="0"/>
    <s v="ZAM20          "/>
    <x v="74"/>
    <d v="2016-02-26T00:00:00"/>
    <n v="429"/>
    <n v="60.27"/>
    <n v="25855.83"/>
    <s v="NINGBO, CHINA                                "/>
    <s v="PHONE, ALAN (CK)    "/>
    <n v="155978"/>
    <m/>
    <n v="94689"/>
    <n v="150"/>
    <n v="0"/>
    <n v="15"/>
    <s v="RELEASED FOR SHIPMENT         "/>
    <n v="165"/>
    <x v="2"/>
    <s v="DRAFT"/>
    <x v="1"/>
  </r>
  <r>
    <s v="20/02/2016-29/02/2016"/>
    <x v="32"/>
    <x v="1"/>
    <x v="10"/>
    <x v="0"/>
    <s v="SBN20N         "/>
    <x v="74"/>
    <d v="2016-02-26T00:00:00"/>
    <n v="568"/>
    <n v="47.38"/>
    <n v="26911.84"/>
    <s v="NINGBO, CHINA                                "/>
    <s v="JOYCE, PHONE (CK)   "/>
    <n v="155979"/>
    <m/>
    <n v="94690"/>
    <n v="150"/>
    <n v="0"/>
    <n v="15"/>
    <s v="REJECTED FOR SHIPMENT         "/>
    <n v="165"/>
    <x v="2"/>
    <s v="DRAFT"/>
    <x v="1"/>
  </r>
  <r>
    <s v="20/02/2016-29/02/2016"/>
    <x v="32"/>
    <x v="1"/>
    <x v="10"/>
    <x v="0"/>
    <s v="SAVENA BC      "/>
    <x v="74"/>
    <d v="2016-02-26T00:00:00"/>
    <n v="792"/>
    <n v="59.09"/>
    <n v="46799.280000000006"/>
    <s v="NING BO, CHINA                               "/>
    <s v="ELLA, ALAN (CK)     "/>
    <n v="155980"/>
    <m/>
    <n v="94691"/>
    <n v="234"/>
    <n v="0"/>
    <n v="15"/>
    <s v="PENDING BUYER'S DECISION      "/>
    <n v="249"/>
    <x v="2"/>
    <s v="DRAFT"/>
    <x v="1"/>
  </r>
  <r>
    <s v="20/02/2016-29/02/2016"/>
    <x v="32"/>
    <x v="1"/>
    <x v="10"/>
    <x v="0"/>
    <s v="RMO-CHA-SRD    "/>
    <x v="74"/>
    <d v="2016-02-27T00:00:00"/>
    <n v="72"/>
    <n v="126.66"/>
    <n v="9119.52"/>
    <s v="NINGBO CHINA                                 "/>
    <s v="JOYCE (EM)          "/>
    <n v="156001"/>
    <m/>
    <n v="94692"/>
    <n v="75"/>
    <n v="0"/>
    <n v="15"/>
    <s v="PENDING BUYER'S DECISION      "/>
    <n v="90"/>
    <x v="2"/>
    <s v="DRAFT"/>
    <x v="1"/>
  </r>
  <r>
    <s v="20/02/2016-29/02/2016"/>
    <x v="32"/>
    <x v="1"/>
    <x v="10"/>
    <x v="0"/>
    <s v="CHA-OKT20      "/>
    <x v="74"/>
    <d v="2016-02-27T00:00:00"/>
    <n v="458"/>
    <n v="60.66"/>
    <n v="27782.28"/>
    <s v="NINGBO, CHINA                                "/>
    <s v="PHONE,ALAN (EM)     "/>
    <n v="156002"/>
    <m/>
    <n v="94693"/>
    <n v="150"/>
    <n v="0"/>
    <n v="15"/>
    <s v="RELEASED FOR SHIPMENT         "/>
    <n v="165"/>
    <x v="2"/>
    <s v="DRAFT"/>
    <x v="1"/>
  </r>
  <r>
    <s v="20/02/2016-29/02/2016"/>
    <x v="32"/>
    <x v="1"/>
    <x v="10"/>
    <x v="0"/>
    <s v="MCFP15O        "/>
    <x v="74"/>
    <d v="2016-02-29T00:00:00"/>
    <n v="64"/>
    <n v="0"/>
    <n v="0"/>
    <s v="NINGBO, CHINA                                "/>
    <s v="JOYCE (CK)          "/>
    <n v="156027"/>
    <m/>
    <n v="94694"/>
    <n v="75"/>
    <n v="0"/>
    <n v="15"/>
    <s v="RELEASED FOR SHIPMENT         "/>
    <n v="90"/>
    <x v="2"/>
    <s v="DRAFT"/>
    <x v="1"/>
  </r>
  <r>
    <s v="20/02/2016-29/02/2016"/>
    <x v="32"/>
    <x v="1"/>
    <x v="10"/>
    <x v="0"/>
    <s v="MMZ15(046130)  "/>
    <x v="74"/>
    <d v="2016-02-29T00:00:00"/>
    <n v="46"/>
    <n v="0"/>
    <n v="0"/>
    <s v="NINGBO, CHINA                                "/>
    <s v="JOYCE (CK)          "/>
    <n v="156028"/>
    <m/>
    <n v="94695"/>
    <n v="75"/>
    <n v="0"/>
    <n v="15"/>
    <s v="RELEASED FOR SHIPMENT         "/>
    <n v="90"/>
    <x v="2"/>
    <s v="DRAFT"/>
    <x v="1"/>
  </r>
  <r>
    <s v="20/02/2016-29/02/2016"/>
    <x v="32"/>
    <x v="1"/>
    <x v="10"/>
    <x v="0"/>
    <s v="CST20          "/>
    <x v="74"/>
    <d v="2016-02-29T00:00:00"/>
    <n v="429"/>
    <n v="56.65"/>
    <n v="24302.85"/>
    <s v="NINGBO, CHINA                                "/>
    <s v="ELLA, ALAN (CK)     "/>
    <n v="156029"/>
    <m/>
    <n v="94696"/>
    <n v="150"/>
    <n v="0"/>
    <n v="15"/>
    <s v="RELEASED FOR SHIPMENT         "/>
    <n v="165"/>
    <x v="2"/>
    <s v="DRAFT"/>
    <x v="1"/>
  </r>
  <r>
    <s v="20/02/2016-29/02/2016"/>
    <x v="32"/>
    <x v="1"/>
    <x v="10"/>
    <x v="0"/>
    <s v="BLF50-EU       "/>
    <x v="74"/>
    <d v="2016-02-29T00:00:00"/>
    <n v="112"/>
    <n v="147.38"/>
    <n v="16506.559999999998"/>
    <s v="NINGBO, CHINA                                "/>
    <s v="SIMON, ALAN (CK)    "/>
    <n v="156030"/>
    <m/>
    <n v="94697"/>
    <n v="82.5"/>
    <n v="0"/>
    <n v="15"/>
    <s v="RELEASED FOR SHIPMENT         "/>
    <n v="97.5"/>
    <x v="2"/>
    <s v="DRAFT"/>
    <x v="1"/>
  </r>
  <r>
    <s v="01/02/2016-05/02/2016"/>
    <x v="1"/>
    <x v="2"/>
    <x v="10"/>
    <x v="0"/>
    <s v="CRS200W        "/>
    <x v="105"/>
    <d v="2016-02-01T00:00:00"/>
    <n v="109"/>
    <n v="0"/>
    <n v="0"/>
    <s v="QINGDAO CHINA                                "/>
    <s v="PAUL (EM)           "/>
    <n v="155806"/>
    <m/>
    <n v="94578"/>
    <n v="300"/>
    <n v="45"/>
    <n v="280"/>
    <s v="REPORT OF SURVEY              "/>
    <n v="625"/>
    <x v="1"/>
    <s v="DRAFT"/>
    <x v="1"/>
  </r>
  <r>
    <s v="20/02/2016-29/02/2016"/>
    <x v="1"/>
    <x v="2"/>
    <x v="10"/>
    <x v="0"/>
    <s v="BC6097KLED     "/>
    <x v="106"/>
    <d v="2016-02-24T00:00:00"/>
    <n v="144"/>
    <n v="0"/>
    <n v="0"/>
    <s v="GUANGZHOU CHINA                              "/>
    <s v="JASON (EM)          "/>
    <n v="155927"/>
    <m/>
    <n v="94666"/>
    <n v="150"/>
    <n v="0"/>
    <n v="90"/>
    <s v="REPORT OF SURVEY              "/>
    <n v="240"/>
    <x v="1"/>
    <s v="DRAFT"/>
    <x v="1"/>
  </r>
  <r>
    <s v="20/02/2016-29/02/2016"/>
    <x v="1"/>
    <x v="1"/>
    <x v="10"/>
    <x v="0"/>
    <s v="CRS200ST       "/>
    <x v="105"/>
    <d v="2016-02-24T00:00:00"/>
    <n v="27"/>
    <n v="251"/>
    <n v="6777"/>
    <s v="QINGDAO, CHINA                               "/>
    <s v="ANDY (CK)           "/>
    <n v="155915"/>
    <m/>
    <n v="94667"/>
    <n v="75"/>
    <n v="12"/>
    <n v="265"/>
    <s v="RELEASED FOR SHIPMENT         "/>
    <n v="352"/>
    <x v="1"/>
    <s v="DRAFT"/>
    <x v="1"/>
  </r>
  <r>
    <s v="20/02/2016-29/02/2016"/>
    <x v="1"/>
    <x v="1"/>
    <x v="10"/>
    <x v="0"/>
    <s v="CRS200W        "/>
    <x v="105"/>
    <d v="2016-02-24T00:00:00"/>
    <n v="27"/>
    <n v="219"/>
    <n v="5913"/>
    <s v="QINGDAO, CHINA                               "/>
    <s v="ANDY (CK)           "/>
    <n v="155916"/>
    <m/>
    <n v="94668"/>
    <n v="75"/>
    <n v="12"/>
    <n v="5"/>
    <s v="RELEASED FOR SHIPMENT         "/>
    <n v="92"/>
    <x v="1"/>
    <s v="DRAFT"/>
    <x v="1"/>
  </r>
  <r>
    <s v="20/02/2016-29/02/2016"/>
    <x v="1"/>
    <x v="1"/>
    <x v="10"/>
    <x v="0"/>
    <s v="BRS400W        "/>
    <x v="105"/>
    <d v="2016-02-24T00:00:00"/>
    <n v="15"/>
    <n v="386"/>
    <n v="5790"/>
    <s v="QINGDAO, CHINA                               "/>
    <s v="ANDY (CK)           "/>
    <n v="155917"/>
    <m/>
    <n v="94669"/>
    <n v="75"/>
    <n v="12"/>
    <n v="5"/>
    <s v="RELEASED FOR SHIPMENT         "/>
    <n v="92"/>
    <x v="1"/>
    <s v="DRAFT"/>
    <x v="1"/>
  </r>
  <r>
    <s v="20/02/2016-29/02/2016"/>
    <x v="1"/>
    <x v="1"/>
    <x v="10"/>
    <x v="0"/>
    <s v="BFS400W        "/>
    <x v="105"/>
    <d v="2016-02-24T00:00:00"/>
    <n v="10"/>
    <n v="412"/>
    <n v="4120"/>
    <s v="QINGDAO, CHINA                               "/>
    <s v="ANDY (CK)           "/>
    <n v="155919"/>
    <m/>
    <n v="94670"/>
    <n v="75"/>
    <n v="12"/>
    <n v="5"/>
    <s v="RELEASED FOR SHIPMENT         "/>
    <n v="92"/>
    <x v="1"/>
    <s v="DRAFT"/>
    <x v="1"/>
  </r>
  <r>
    <s v="20/02/2016-29/02/2016"/>
    <x v="1"/>
    <x v="1"/>
    <x v="10"/>
    <x v="0"/>
    <s v="BRS200W        "/>
    <x v="105"/>
    <d v="2016-02-25T00:00:00"/>
    <n v="20"/>
    <n v="215"/>
    <n v="4300"/>
    <s v="QINGDAO CHINA                                "/>
    <s v="ANDY (EM)           "/>
    <n v="155953"/>
    <m/>
    <n v="94671"/>
    <n v="75"/>
    <n v="15"/>
    <n v="7"/>
    <s v="RELEASED FOR SHIPMENT         "/>
    <n v="97"/>
    <x v="1"/>
    <s v="DRAFT"/>
    <x v="1"/>
  </r>
  <r>
    <s v="20/02/2016-29/02/2016"/>
    <x v="1"/>
    <x v="1"/>
    <x v="10"/>
    <x v="0"/>
    <s v="BFS200ST       "/>
    <x v="105"/>
    <d v="2016-02-25T00:00:00"/>
    <n v="20"/>
    <n v="251"/>
    <n v="5020"/>
    <s v="QINGDAO, CHINA                               "/>
    <s v="ANDY (EM)           "/>
    <n v="155954"/>
    <m/>
    <n v="94672"/>
    <n v="75"/>
    <n v="15"/>
    <n v="7"/>
    <s v="RELEASED FOR SHIPMENT         "/>
    <n v="97"/>
    <x v="1"/>
    <s v="DRAFT"/>
    <x v="1"/>
  </r>
  <r>
    <s v="20/02/2016-29/02/2016"/>
    <x v="1"/>
    <x v="1"/>
    <x v="10"/>
    <x v="0"/>
    <s v="BRS200ST       "/>
    <x v="105"/>
    <d v="2016-02-25T00:00:00"/>
    <n v="35"/>
    <n v="249"/>
    <n v="8715"/>
    <s v="QINGDAO, CHINA                               "/>
    <s v="ANDY (EM)           "/>
    <n v="155955"/>
    <m/>
    <n v="94673"/>
    <n v="75"/>
    <n v="15"/>
    <n v="7"/>
    <s v="RELEASED FOR SHIPMENT         "/>
    <n v="97"/>
    <x v="1"/>
    <s v="DRAFT"/>
    <x v="1"/>
  </r>
  <r>
    <s v="20/02/2016-29/02/2016"/>
    <x v="1"/>
    <x v="1"/>
    <x v="10"/>
    <x v="0"/>
    <s v="HEA602         "/>
    <x v="107"/>
    <d v="2016-02-25T00:00:00"/>
    <n v="10"/>
    <n v="668"/>
    <n v="6680"/>
    <s v="QINGDAO, CHINA                               "/>
    <s v="PAUL (EM)           "/>
    <n v="155956"/>
    <m/>
    <n v="94674"/>
    <n v="75"/>
    <n v="15"/>
    <n v="7"/>
    <s v="PENDING BUYER'S DECISION      "/>
    <n v="97"/>
    <x v="1"/>
    <s v="DRAFT"/>
    <x v="1"/>
  </r>
  <r>
    <s v="20/02/2016-29/02/2016"/>
    <x v="1"/>
    <x v="1"/>
    <x v="10"/>
    <x v="0"/>
    <s v="HEA597         "/>
    <x v="107"/>
    <d v="2016-02-25T00:00:00"/>
    <n v="10"/>
    <n v="183"/>
    <n v="1830"/>
    <s v="QINGDAO, CHINA                               "/>
    <s v="PAUL (EM)           "/>
    <n v="155957"/>
    <m/>
    <n v="94675"/>
    <n v="75"/>
    <n v="15"/>
    <n v="7"/>
    <s v="RELEASED FOR SHIPMENT         "/>
    <n v="97"/>
    <x v="1"/>
    <s v="DRAFT"/>
    <x v="1"/>
  </r>
  <r>
    <s v="20/02/2016-29/02/2016"/>
    <x v="1"/>
    <x v="1"/>
    <x v="10"/>
    <x v="0"/>
    <s v="HEA599         "/>
    <x v="107"/>
    <d v="2016-02-25T00:00:00"/>
    <n v="10"/>
    <n v="233"/>
    <n v="2330"/>
    <s v="QINGDAO CHINA                                "/>
    <s v="PAUL (EM)           "/>
    <n v="155958"/>
    <m/>
    <n v="94676"/>
    <n v="75"/>
    <n v="15"/>
    <n v="7"/>
    <s v="PENDING BUYER'S DECISION      "/>
    <n v="97"/>
    <x v="1"/>
    <s v="DRAFT"/>
    <x v="1"/>
  </r>
  <r>
    <s v="20/02/2016-29/02/2016"/>
    <x v="1"/>
    <x v="1"/>
    <x v="10"/>
    <x v="0"/>
    <s v="HEA608         "/>
    <x v="107"/>
    <d v="2016-02-27T00:00:00"/>
    <n v="14"/>
    <n v="322"/>
    <n v="4508"/>
    <s v="QINGDAO CHINA                                "/>
    <s v="ANDY (EM)           "/>
    <n v="156007"/>
    <m/>
    <n v="94677"/>
    <n v="150"/>
    <n v="45"/>
    <n v="20"/>
    <s v="RELEASED FOR SHIPMENT         "/>
    <n v="215"/>
    <x v="1"/>
    <s v="DRAFT"/>
    <x v="1"/>
  </r>
  <r>
    <s v="01/03/2016-04/03/2016"/>
    <x v="33"/>
    <x v="1"/>
    <x v="11"/>
    <x v="0"/>
    <s v="980509         "/>
    <x v="70"/>
    <d v="2016-03-01T00:00:00"/>
    <n v="1404"/>
    <n v="29.21"/>
    <n v="41010.840000000004"/>
    <s v="SHUNDE ,CHINA                                "/>
    <s v="RICA,DEMI (EM)      "/>
    <n v="156049"/>
    <m/>
    <n v="94761"/>
    <n v="205.05"/>
    <n v="0"/>
    <n v="35"/>
    <s v="REJECTED FOR SHIPMENT         "/>
    <n v="240.05"/>
    <x v="1"/>
    <s v="DRAFT"/>
    <x v="1"/>
  </r>
  <r>
    <s v="01/03/2016-04/03/2016"/>
    <x v="33"/>
    <x v="1"/>
    <x v="11"/>
    <x v="0"/>
    <s v="980510         "/>
    <x v="70"/>
    <d v="2016-03-02T00:00:00"/>
    <n v="701"/>
    <n v="30.2"/>
    <n v="21170.2"/>
    <s v="SHUNDE, CHINA                                "/>
    <s v="RICA,CONNIE (EM)    "/>
    <n v="156073"/>
    <m/>
    <n v="94762"/>
    <n v="150"/>
    <n v="0"/>
    <n v="17.5"/>
    <s v="RELEASED FOR SHIPMENT         "/>
    <n v="167.5"/>
    <x v="1"/>
    <s v="DRAFT"/>
    <x v="1"/>
  </r>
  <r>
    <s v="01/03/2016-04/03/2016"/>
    <x v="33"/>
    <x v="1"/>
    <x v="11"/>
    <x v="0"/>
    <s v="980511         "/>
    <x v="70"/>
    <d v="2016-03-02T00:00:00"/>
    <n v="702"/>
    <n v="29.21"/>
    <n v="20505.420000000002"/>
    <s v="SHUNDE, CHINA                                "/>
    <s v="EVA,APPLE (EM)      "/>
    <n v="156074"/>
    <m/>
    <n v="94763"/>
    <n v="150"/>
    <n v="0"/>
    <n v="17.5"/>
    <s v="RELEASED FOR SHIPMENT         "/>
    <n v="167.5"/>
    <x v="1"/>
    <s v="DRAFT"/>
    <x v="1"/>
  </r>
  <r>
    <s v="05/03/2016-11/03/2016"/>
    <x v="33"/>
    <x v="1"/>
    <x v="11"/>
    <x v="0"/>
    <s v="BID1461        "/>
    <x v="19"/>
    <d v="2016-03-09T00:00:00"/>
    <n v="162"/>
    <n v="149"/>
    <n v="24138"/>
    <s v="SHUNDE CHINA                                 "/>
    <s v="PAUL, LIZ (EM)      "/>
    <n v="156187"/>
    <m/>
    <n v="94818"/>
    <n v="150"/>
    <n v="0"/>
    <n v="35"/>
    <s v="RELEASED FOR SHIPMENT         "/>
    <n v="185"/>
    <x v="1"/>
    <s v="DRAFT"/>
    <x v="1"/>
  </r>
  <r>
    <s v="05/03/2016-11/03/2016"/>
    <x v="33"/>
    <x v="1"/>
    <x v="11"/>
    <x v="0"/>
    <s v="BR98WH         "/>
    <x v="17"/>
    <d v="2016-03-04T00:00:00"/>
    <n v="264"/>
    <n v="74.400000000000006"/>
    <n v="19641.600000000002"/>
    <s v="HEFEI, CHINA                                 "/>
    <s v="CORY (EM)           "/>
    <n v="156110"/>
    <m/>
    <n v="94819"/>
    <n v="150"/>
    <n v="0"/>
    <n v="25"/>
    <s v="RELEASED FOR SHIPMENT         "/>
    <n v="175"/>
    <x v="1"/>
    <s v="DRAFT"/>
    <x v="1"/>
  </r>
  <r>
    <s v="05/03/2016-11/03/2016"/>
    <x v="33"/>
    <x v="1"/>
    <x v="11"/>
    <x v="0"/>
    <s v="NC198          "/>
    <x v="17"/>
    <d v="2016-03-05T00:00:00"/>
    <n v="144"/>
    <n v="106.6"/>
    <n v="15350.4"/>
    <s v="HEFEI, CHINA                                 "/>
    <s v="CORY (CK)           "/>
    <n v="156124"/>
    <m/>
    <n v="94820"/>
    <n v="150"/>
    <n v="0"/>
    <n v="25"/>
    <s v="RELEASED FOR SHIPMENT         "/>
    <n v="175"/>
    <x v="1"/>
    <s v="DRAFT"/>
    <x v="1"/>
  </r>
  <r>
    <s v="05/03/2016-11/03/2016"/>
    <x v="33"/>
    <x v="1"/>
    <x v="11"/>
    <x v="0"/>
    <s v="BCF200         "/>
    <x v="17"/>
    <d v="2016-03-07T00:00:00"/>
    <n v="144"/>
    <n v="107.6"/>
    <n v="15494.4"/>
    <s v="HEFEI, CHINA                                 "/>
    <s v="CORY (CK)           "/>
    <n v="156151"/>
    <m/>
    <n v="94821"/>
    <n v="150"/>
    <n v="0"/>
    <n v="25"/>
    <s v="RELEASED FOR SHIPMENT         "/>
    <n v="175"/>
    <x v="1"/>
    <s v="DRAFT"/>
    <x v="1"/>
  </r>
  <r>
    <s v="12/03/2016-18/03/2016"/>
    <x v="33"/>
    <x v="1"/>
    <x v="11"/>
    <x v="0"/>
    <s v="BFZ68WH        "/>
    <x v="17"/>
    <d v="2016-03-12T00:00:00"/>
    <n v="264"/>
    <n v="71"/>
    <n v="18744"/>
    <s v="HEFEI, CHINA                                 "/>
    <s v="JESSICA (CK)        "/>
    <n v="156266"/>
    <m/>
    <n v="94935"/>
    <n v="150"/>
    <n v="0"/>
    <n v="25"/>
    <s v="RELEASED FOR SHIPMENT         "/>
    <n v="175"/>
    <x v="1"/>
    <s v="DRAFT"/>
    <x v="1"/>
  </r>
  <r>
    <s v="12/03/2016-18/03/2016"/>
    <x v="33"/>
    <x v="1"/>
    <x v="11"/>
    <x v="0"/>
    <s v="NC295          "/>
    <x v="17"/>
    <d v="2016-03-12T00:00:00"/>
    <n v="100"/>
    <n v="116"/>
    <n v="11600"/>
    <s v="HEFEI, CHINA                                 "/>
    <s v="CORY (CK)           "/>
    <n v="156267"/>
    <m/>
    <n v="94936"/>
    <n v="75"/>
    <n v="0"/>
    <n v="25"/>
    <s v="RELEASED FOR SHIPMENT         "/>
    <n v="100"/>
    <x v="1"/>
    <s v="DRAFT"/>
    <x v="1"/>
  </r>
  <r>
    <s v="12/03/2016-18/03/2016"/>
    <x v="33"/>
    <x v="1"/>
    <x v="11"/>
    <x v="0"/>
    <s v="BL112WH        "/>
    <x v="17"/>
    <d v="2016-03-14T00:00:00"/>
    <n v="264"/>
    <n v="64"/>
    <n v="16896"/>
    <s v="HEFEI, CHINA                                 "/>
    <s v="CORY (CK)           "/>
    <n v="156307"/>
    <m/>
    <n v="94937"/>
    <n v="150"/>
    <n v="0"/>
    <n v="25"/>
    <s v="RELEASED FOR SHIPMENT         "/>
    <n v="175"/>
    <x v="1"/>
    <s v="DRAFT"/>
    <x v="1"/>
  </r>
  <r>
    <s v="19/03/2016-25/03/2016"/>
    <x v="33"/>
    <x v="1"/>
    <x v="11"/>
    <x v="0"/>
    <s v="980503         "/>
    <x v="27"/>
    <d v="2016-03-23T00:00:00"/>
    <n v="2088"/>
    <n v="6.07"/>
    <n v="12674.16"/>
    <s v="SHUNDE, CHINA                                "/>
    <s v="LUCY (EM)           "/>
    <n v="156543"/>
    <m/>
    <n v="95013"/>
    <n v="150"/>
    <n v="0"/>
    <n v="15"/>
    <s v="PENDING BUYER'S DECISION      "/>
    <n v="165"/>
    <x v="1"/>
    <s v="DRAFT"/>
    <x v="1"/>
  </r>
  <r>
    <s v="19/03/2016-25/03/2016"/>
    <x v="33"/>
    <x v="1"/>
    <x v="11"/>
    <x v="0"/>
    <s v="BFD614WH       "/>
    <x v="19"/>
    <d v="2016-03-21T00:00:00"/>
    <n v="162"/>
    <n v="147"/>
    <n v="23814"/>
    <s v="SHUN DE, CHINA                               "/>
    <s v="LIZ, ZITA (CK)      "/>
    <n v="156475"/>
    <m/>
    <n v="95014"/>
    <n v="150"/>
    <n v="0"/>
    <n v="35"/>
    <s v="RELEASED FOR SHIPMENT         "/>
    <n v="185"/>
    <x v="1"/>
    <s v="DRAFT"/>
    <x v="1"/>
  </r>
  <r>
    <s v="19/03/2016-25/03/2016"/>
    <x v="33"/>
    <x v="1"/>
    <x v="11"/>
    <x v="0"/>
    <s v="BAFF526SS      "/>
    <x v="17"/>
    <d v="2016-03-18T00:00:00"/>
    <n v="96"/>
    <n v="330"/>
    <n v="31680"/>
    <s v="HEFEI, CHINA                                 "/>
    <s v="CORY, JESSICA (CK)  "/>
    <n v="156415"/>
    <m/>
    <n v="95015"/>
    <n v="150"/>
    <n v="0"/>
    <n v="25"/>
    <s v="RELEASED FOR SHIPMENT         "/>
    <n v="175"/>
    <x v="1"/>
    <s v="DRAFT"/>
    <x v="1"/>
  </r>
  <r>
    <s v="19/03/2016-25/03/2016"/>
    <x v="33"/>
    <x v="1"/>
    <x v="11"/>
    <x v="0"/>
    <s v="BAFF526SS      "/>
    <x v="17"/>
    <d v="2016-03-19T00:00:00"/>
    <n v="48"/>
    <n v="330"/>
    <n v="15840"/>
    <s v="HEFEI, CHINA                                 "/>
    <s v="CORY (CK)           "/>
    <n v="156416"/>
    <m/>
    <n v="95075"/>
    <n v="150"/>
    <n v="0"/>
    <n v="25"/>
    <s v="PENDING BUYER'S DECISION      "/>
    <n v="175"/>
    <x v="1"/>
    <s v="DRAFT"/>
    <x v="1"/>
  </r>
  <r>
    <s v="26/03/2016-31/03/2016"/>
    <x v="33"/>
    <x v="1"/>
    <x v="11"/>
    <x v="0"/>
    <s v="BFF207WH       "/>
    <x v="17"/>
    <d v="2016-03-29T00:00:00"/>
    <n v="144"/>
    <n v="6.07"/>
    <n v="874.08"/>
    <s v="NANSHA, CHINA                                "/>
    <s v="CONNIE, DEMI (EM)   "/>
    <n v="156731"/>
    <m/>
    <n v="95135"/>
    <n v="75"/>
    <n v="0"/>
    <n v="30"/>
    <s v="RELEASED FOR SHIPMENT         "/>
    <n v="105"/>
    <x v="1"/>
    <s v="DRAFT"/>
    <x v="1"/>
  </r>
  <r>
    <s v="26/03/2016-31/03/2016"/>
    <x v="33"/>
    <x v="1"/>
    <x v="11"/>
    <x v="0"/>
    <s v="BFF207BK       "/>
    <x v="17"/>
    <d v="2016-03-29T00:00:00"/>
    <n v="144"/>
    <n v="11.25"/>
    <n v="1620"/>
    <s v="NANSHA, CHINA                                "/>
    <s v="CONNIE, DEMI (EM)   "/>
    <n v="156732"/>
    <m/>
    <n v="95136"/>
    <n v="75"/>
    <n v="0"/>
    <n v="30"/>
    <s v="PENDING BUYER'S DECISION      "/>
    <n v="105"/>
    <x v="1"/>
    <s v="DRAFT"/>
    <x v="1"/>
  </r>
  <r>
    <s v="26/03/2016-31/03/2016"/>
    <x v="33"/>
    <x v="1"/>
    <x v="11"/>
    <x v="0"/>
    <s v="980504         "/>
    <x v="27"/>
    <d v="2016-03-24T00:00:00"/>
    <n v="1500"/>
    <n v="6.61"/>
    <n v="9915"/>
    <s v="SHUNDE CHINA                                 "/>
    <s v="LUCY (DY)           "/>
    <n v="156646"/>
    <m/>
    <n v="95129"/>
    <n v="150"/>
    <n v="0"/>
    <n v="15"/>
    <s v="PENDING BUYER'S DECISION      "/>
    <n v="165"/>
    <x v="1"/>
    <s v="DRAFT"/>
    <x v="1"/>
  </r>
  <r>
    <s v="26/03/2016-31/03/2016"/>
    <x v="33"/>
    <x v="1"/>
    <x v="11"/>
    <x v="0"/>
    <s v="980507         "/>
    <x v="27"/>
    <d v="2016-03-30T00:00:00"/>
    <n v="752"/>
    <n v="95"/>
    <n v="71440"/>
    <s v="SHUNDE, CHINA                                "/>
    <s v="ZITA (CK)           "/>
    <n v="156763"/>
    <m/>
    <n v="95130"/>
    <n v="150"/>
    <n v="0"/>
    <n v="15"/>
    <s v="RELEASED FOR SHIPMENT         "/>
    <n v="165"/>
    <x v="1"/>
    <s v="DRAFT"/>
    <x v="1"/>
  </r>
  <r>
    <s v="26/03/2016-31/03/2016"/>
    <x v="33"/>
    <x v="1"/>
    <x v="11"/>
    <x v="0"/>
    <s v="980505         "/>
    <x v="27"/>
    <d v="2016-03-30T00:00:00"/>
    <n v="1704"/>
    <n v="100"/>
    <n v="170400"/>
    <s v="SHUNDE, CHINA                                "/>
    <s v="LUCY (EM)           "/>
    <n v="156765"/>
    <m/>
    <n v="95131"/>
    <n v="150"/>
    <n v="0"/>
    <n v="15"/>
    <s v="RELEASED FOR SHIPMENT         "/>
    <n v="165"/>
    <x v="1"/>
    <s v="DRAFT"/>
    <x v="1"/>
  </r>
  <r>
    <s v="01/03/2016-04/03/2016"/>
    <x v="10"/>
    <x v="1"/>
    <x v="11"/>
    <x v="0"/>
    <s v="6908931359     "/>
    <x v="74"/>
    <d v="2016-03-02T00:00:00"/>
    <n v="162"/>
    <n v="0"/>
    <n v="0"/>
    <s v="NINGBO, CHINA                                "/>
    <s v="PHONE, ALAN (CK)    "/>
    <n v="156083"/>
    <m/>
    <n v="94787"/>
    <n v="150"/>
    <n v="0"/>
    <n v="15"/>
    <s v="REJECTED FOR SHIPMENT         "/>
    <n v="165"/>
    <x v="2"/>
    <s v="DRAFT"/>
    <x v="1"/>
  </r>
  <r>
    <s v="05/03/2016-11/03/2016"/>
    <x v="10"/>
    <x v="1"/>
    <x v="11"/>
    <x v="0"/>
    <s v="EF2570G        "/>
    <x v="98"/>
    <d v="2016-03-05T00:00:00"/>
    <n v="580"/>
    <n v="65"/>
    <n v="37700"/>
    <s v="ZHONGSHAN, CHINA                             "/>
    <s v="LILY,DEMI (EM)      "/>
    <n v="156113"/>
    <m/>
    <n v="94870"/>
    <n v="188.5"/>
    <n v="0"/>
    <n v="50"/>
    <s v="RELEASED FOR SHIPMENT         "/>
    <n v="238.5"/>
    <x v="2"/>
    <s v="DRAFT"/>
    <x v="1"/>
  </r>
  <r>
    <s v="05/03/2016-11/03/2016"/>
    <x v="10"/>
    <x v="1"/>
    <x v="11"/>
    <x v="0"/>
    <s v="DF2600L        "/>
    <x v="74"/>
    <d v="2016-03-04T00:00:00"/>
    <n v="498"/>
    <n v="72.12"/>
    <n v="35915.760000000002"/>
    <s v="NINGBO, CHINA                                "/>
    <s v="LAKE, ELLA (CK)     "/>
    <n v="156125"/>
    <m/>
    <n v="94871"/>
    <n v="179.6"/>
    <n v="0"/>
    <n v="15"/>
    <s v="RELEASED FOR SHIPMENT         "/>
    <n v="194.6"/>
    <x v="2"/>
    <s v="DRAFT"/>
    <x v="1"/>
  </r>
  <r>
    <s v="05/03/2016-11/03/2016"/>
    <x v="10"/>
    <x v="1"/>
    <x v="11"/>
    <x v="0"/>
    <s v="TDS8515TB      "/>
    <x v="74"/>
    <d v="2016-03-09T00:00:00"/>
    <n v="207"/>
    <n v="119.42"/>
    <n v="24719.94"/>
    <s v="NINGBO, CHINA                                "/>
    <s v="JOYCE, ALAN (CK)    "/>
    <n v="156192"/>
    <m/>
    <n v="94873"/>
    <n v="150"/>
    <n v="0"/>
    <n v="15"/>
    <s v="RELEASED FOR SHIPMENT         "/>
    <n v="165"/>
    <x v="2"/>
    <s v="DRAFT"/>
    <x v="1"/>
  </r>
  <r>
    <s v="05/03/2016-11/03/2016"/>
    <x v="10"/>
    <x v="1"/>
    <x v="11"/>
    <x v="0"/>
    <s v="DFP26L-1478W   "/>
    <x v="74"/>
    <d v="2016-03-10T00:00:00"/>
    <n v="162"/>
    <n v="146.76"/>
    <n v="23775.119999999999"/>
    <s v="NINGBO, CHINA                                "/>
    <s v="JOYCE, ELLA (CK)    "/>
    <n v="156238"/>
    <m/>
    <n v="94874"/>
    <n v="118.9"/>
    <n v="0"/>
    <n v="15"/>
    <s v="RELEASED FOR SHIPMENT         "/>
    <n v="133.9"/>
    <x v="2"/>
    <s v="DRAFT"/>
    <x v="1"/>
  </r>
  <r>
    <s v="12/03/2016-18/03/2016"/>
    <x v="10"/>
    <x v="1"/>
    <x v="11"/>
    <x v="0"/>
    <s v="XLF74          "/>
    <x v="74"/>
    <d v="2016-03-03T00:00:00"/>
    <n v="150"/>
    <n v="260.73"/>
    <n v="39109.5"/>
    <s v="NINGBO, CHINA                                "/>
    <s v="JOYCE, ALAN (CK)    "/>
    <n v="156296"/>
    <m/>
    <n v="94965"/>
    <n v="195.55"/>
    <n v="0"/>
    <n v="15"/>
    <s v="RELEASED FOR SHIPMENT         "/>
    <n v="210.55"/>
    <x v="2"/>
    <s v="DRAFT"/>
    <x v="1"/>
  </r>
  <r>
    <s v="12/03/2016-18/03/2016"/>
    <x v="10"/>
    <x v="1"/>
    <x v="11"/>
    <x v="0"/>
    <s v="CS33116A       "/>
    <x v="74"/>
    <d v="2016-03-14T00:00:00"/>
    <n v="528"/>
    <n v="52.9"/>
    <n v="27931.200000000001"/>
    <s v="NINGBO, CHINA                                "/>
    <s v="ELLA, LAKE (CK)     "/>
    <n v="156305"/>
    <m/>
    <n v="94966"/>
    <n v="150"/>
    <n v="0"/>
    <n v="15"/>
    <s v="RELEASED FOR SHIPMENT         "/>
    <n v="165"/>
    <x v="2"/>
    <s v="DRAFT"/>
    <x v="1"/>
  </r>
  <r>
    <s v="12/03/2016-18/03/2016"/>
    <x v="10"/>
    <x v="1"/>
    <x v="11"/>
    <x v="0"/>
    <s v="DFR2551L       "/>
    <x v="74"/>
    <d v="2016-03-15T00:00:00"/>
    <n v="500"/>
    <n v="73.14"/>
    <n v="36570"/>
    <s v="NINGBO, CHINA                                "/>
    <s v="JOYCE, SIMON (CK)   "/>
    <n v="156325"/>
    <m/>
    <n v="94967"/>
    <n v="182.85"/>
    <n v="0"/>
    <n v="15"/>
    <s v="RELEASED FOR SHIPMENT         "/>
    <n v="197.85"/>
    <x v="2"/>
    <s v="DRAFT"/>
    <x v="1"/>
  </r>
  <r>
    <s v="19/03/2016-25/03/2016"/>
    <x v="10"/>
    <x v="1"/>
    <x v="11"/>
    <x v="0"/>
    <s v="EF2570G        "/>
    <x v="98"/>
    <d v="2016-03-19T00:00:00"/>
    <n v="850"/>
    <n v="65"/>
    <n v="55250"/>
    <s v="ZHONGSHAN, CHINA                             "/>
    <s v="LILY, SASA (DYLAN)  "/>
    <n v="156441"/>
    <m/>
    <n v="95062"/>
    <n v="276.25"/>
    <n v="0"/>
    <n v="50"/>
    <s v="REJECTED FOR SHIPMENT         "/>
    <n v="326.25"/>
    <x v="2"/>
    <s v="DRAFT"/>
    <x v="1"/>
  </r>
  <r>
    <s v="19/03/2016-25/03/2016"/>
    <x v="10"/>
    <x v="1"/>
    <x v="11"/>
    <x v="0"/>
    <s v="T23WH2031CW    "/>
    <x v="108"/>
    <d v="2016-03-22T00:00:00"/>
    <n v="200"/>
    <n v="22.396000000000001"/>
    <n v="4479.2"/>
    <s v="SHENZHEN, CHINA                              "/>
    <s v="APPLE, SUNNY (CK)   "/>
    <n v="156499"/>
    <m/>
    <n v="95063"/>
    <n v="75"/>
    <n v="0"/>
    <n v="15"/>
    <s v="RELEASED FOR SHIPMENT         "/>
    <n v="90"/>
    <x v="2"/>
    <s v="DRAFT"/>
    <x v="1"/>
  </r>
  <r>
    <s v="19/03/2016-25/03/2016"/>
    <x v="10"/>
    <x v="1"/>
    <x v="11"/>
    <x v="0"/>
    <s v="T23WH0731CW    "/>
    <x v="108"/>
    <d v="2016-03-22T00:00:00"/>
    <n v="50"/>
    <n v="25.45"/>
    <n v="1272.5"/>
    <s v="SHENZHEN, CHINA                              "/>
    <s v="COCO, APPLE (CK)    "/>
    <n v="156500"/>
    <m/>
    <n v="95064"/>
    <n v="75"/>
    <n v="0"/>
    <n v="15"/>
    <s v="RELEASED FOR SHIPMENT         "/>
    <n v="90"/>
    <x v="2"/>
    <s v="DRAFT"/>
    <x v="1"/>
  </r>
  <r>
    <s v="19/03/2016-25/03/2016"/>
    <x v="10"/>
    <x v="1"/>
    <x v="11"/>
    <x v="0"/>
    <s v="R23DH2010TCW   "/>
    <x v="108"/>
    <d v="2016-03-22T00:00:00"/>
    <n v="70"/>
    <n v="30.3"/>
    <n v="2121"/>
    <s v="SHENZHEN, CHINA                              "/>
    <s v="APPLE, COCO (CK)    "/>
    <n v="156502"/>
    <m/>
    <n v="95065"/>
    <n v="75"/>
    <n v="0"/>
    <n v="15"/>
    <s v="RELEASED FOR SHIPMENT         "/>
    <n v="90"/>
    <x v="2"/>
    <s v="DRAFT"/>
    <x v="1"/>
  </r>
  <r>
    <s v="19/03/2016-25/03/2016"/>
    <x v="10"/>
    <x v="1"/>
    <x v="11"/>
    <x v="0"/>
    <s v="R23DH1507TCW   "/>
    <x v="108"/>
    <d v="2016-03-22T00:00:00"/>
    <n v="400"/>
    <n v="30.44"/>
    <n v="12176"/>
    <s v="SHENZHEN, CHINA                              "/>
    <s v="SUNNY, APPLE (CK)   "/>
    <n v="156503"/>
    <m/>
    <n v="95066"/>
    <n v="150"/>
    <n v="0"/>
    <n v="15"/>
    <s v="RELEASED FOR SHIPMENT         "/>
    <n v="165"/>
    <x v="2"/>
    <s v="DRAFT"/>
    <x v="1"/>
  </r>
  <r>
    <s v="19/03/2016-25/03/2016"/>
    <x v="10"/>
    <x v="1"/>
    <x v="11"/>
    <x v="0"/>
    <s v="EUH05B34CT     "/>
    <x v="108"/>
    <d v="2016-03-23T00:00:00"/>
    <n v="100"/>
    <n v="125.18"/>
    <n v="12518"/>
    <s v="SHENZHEN, CHINA                              "/>
    <s v="APPLE, BETTY (EM)   "/>
    <n v="156560"/>
    <m/>
    <n v="95067"/>
    <n v="75"/>
    <n v="0"/>
    <n v="15"/>
    <s v="RELEASED FOR SHIPMENT         "/>
    <n v="90"/>
    <x v="2"/>
    <s v="DRAFT"/>
    <x v="1"/>
  </r>
  <r>
    <s v="19/03/2016-25/03/2016"/>
    <x v="10"/>
    <x v="1"/>
    <x v="11"/>
    <x v="0"/>
    <s v="T23WH0711CW    "/>
    <x v="108"/>
    <d v="2016-03-23T00:00:00"/>
    <n v="50"/>
    <n v="25.45"/>
    <n v="1272.5"/>
    <s v="SHZENZHEN, CHINA                             "/>
    <s v="APPLE, BETTY (EM)   "/>
    <n v="156561"/>
    <m/>
    <n v="95068"/>
    <n v="75"/>
    <n v="0"/>
    <n v="15"/>
    <s v="RELEASED FOR SHIPMENT         "/>
    <n v="90"/>
    <x v="2"/>
    <s v="DRAFT"/>
    <x v="1"/>
  </r>
  <r>
    <s v="19/03/2016-25/03/2016"/>
    <x v="10"/>
    <x v="1"/>
    <x v="11"/>
    <x v="0"/>
    <s v="EUH05B31T      "/>
    <x v="108"/>
    <d v="2016-03-23T00:00:00"/>
    <n v="50"/>
    <n v="125.18"/>
    <n v="6259"/>
    <s v="SHENZHEN, CHINA                              "/>
    <s v="APPLE, BETTY (EM)   "/>
    <n v="156562"/>
    <m/>
    <n v="95069"/>
    <n v="75"/>
    <n v="0"/>
    <n v="15"/>
    <s v="RELEASED FOR SHIPMENT         "/>
    <n v="90"/>
    <x v="2"/>
    <s v="DRAFT"/>
    <x v="1"/>
  </r>
  <r>
    <s v="19/03/2016-25/03/2016"/>
    <x v="10"/>
    <x v="1"/>
    <x v="11"/>
    <x v="0"/>
    <s v="DFR2551G       "/>
    <x v="74"/>
    <d v="2016-03-18T00:00:00"/>
    <n v="500"/>
    <n v="70.78"/>
    <n v="35390"/>
    <s v="NINGBO, CHINA                                "/>
    <s v="ELLA, ZITA (CK)     "/>
    <n v="156403"/>
    <m/>
    <n v="95070"/>
    <n v="176.95"/>
    <n v="0"/>
    <n v="15"/>
    <s v="RELEASED FOR SHIPMENT         "/>
    <n v="191.95"/>
    <x v="2"/>
    <s v="DRAFT"/>
    <x v="1"/>
  </r>
  <r>
    <s v="19/03/2016-25/03/2016"/>
    <x v="10"/>
    <x v="1"/>
    <x v="11"/>
    <x v="0"/>
    <s v="XLF100         "/>
    <x v="74"/>
    <d v="2016-03-20T00:00:00"/>
    <n v="100"/>
    <n v="336.92"/>
    <n v="33692"/>
    <s v="NINGBO, CHINA                                "/>
    <s v="JOYCE, PHONE (CK)   "/>
    <n v="156449"/>
    <m/>
    <n v="95071"/>
    <n v="75"/>
    <n v="0"/>
    <n v="15"/>
    <s v="REJECTED FOR SHIPMENT         "/>
    <n v="90"/>
    <x v="2"/>
    <s v="DRAFT"/>
    <x v="1"/>
  </r>
  <r>
    <s v="19/03/2016-25/03/2016"/>
    <x v="10"/>
    <x v="1"/>
    <x v="11"/>
    <x v="0"/>
    <s v="DFB8842        "/>
    <x v="74"/>
    <d v="2016-03-22T00:00:00"/>
    <n v="273"/>
    <n v="108.34"/>
    <n v="29576.82"/>
    <s v="NINGBO, CHINA                                "/>
    <s v="SIMON, JOYCE (CK)   "/>
    <n v="156497"/>
    <m/>
    <n v="95073"/>
    <n v="150"/>
    <n v="0"/>
    <n v="15"/>
    <s v="RELEASED FOR SHIPMENT         "/>
    <n v="165"/>
    <x v="2"/>
    <s v="DRAFT"/>
    <x v="1"/>
  </r>
  <r>
    <s v="19/03/2016-25/03/2016"/>
    <x v="10"/>
    <x v="1"/>
    <x v="11"/>
    <x v="0"/>
    <s v="DF2600L        "/>
    <x v="74"/>
    <d v="2016-03-22T00:00:00"/>
    <n v="498"/>
    <n v="72.12"/>
    <n v="35915.760000000002"/>
    <s v="NINGBO, CHINA                                "/>
    <s v="JOYCE, SIMON (CK)   "/>
    <n v="156498"/>
    <m/>
    <n v="95074"/>
    <n v="179.6"/>
    <n v="0"/>
    <n v="15"/>
    <s v="RELEASED FOR SHIPMENT         "/>
    <n v="194.6"/>
    <x v="2"/>
    <s v="DRAFT"/>
    <x v="1"/>
  </r>
  <r>
    <s v="26/03/2016-31/03/2016"/>
    <x v="10"/>
    <x v="1"/>
    <x v="11"/>
    <x v="0"/>
    <s v="RFV842051      "/>
    <x v="108"/>
    <d v="2016-03-24T00:00:00"/>
    <n v="50"/>
    <n v="84.18"/>
    <n v="4209"/>
    <s v="SHENZHEN CHINA                               "/>
    <s v="CELIA (DY)          "/>
    <n v="156641"/>
    <m/>
    <n v="95205"/>
    <n v="150"/>
    <n v="0"/>
    <n v="45"/>
    <s v="RELEASED FOR SHIPMENT         "/>
    <n v="195"/>
    <x v="2"/>
    <s v="DRAFT"/>
    <x v="1"/>
  </r>
  <r>
    <s v="26/03/2016-31/03/2016"/>
    <x v="10"/>
    <x v="1"/>
    <x v="11"/>
    <x v="0"/>
    <s v="EWA10C11       "/>
    <x v="108"/>
    <d v="2016-03-25T00:00:00"/>
    <n v="22"/>
    <n v="84.68"/>
    <n v="1862.96"/>
    <s v="SHENZHEN CHIINA                              "/>
    <s v="SUNNY, BETTY (DY)   "/>
    <n v="156642"/>
    <m/>
    <n v="95206"/>
    <n v="75"/>
    <n v="0"/>
    <n v="22.5"/>
    <s v="RELEASED FOR SHIPMENT         "/>
    <n v="97.5"/>
    <x v="2"/>
    <s v="DRAFT"/>
    <x v="1"/>
  </r>
  <r>
    <s v="26/03/2016-31/03/2016"/>
    <x v="10"/>
    <x v="1"/>
    <x v="11"/>
    <x v="0"/>
    <s v="FFIH15A31      "/>
    <x v="108"/>
    <d v="2016-03-25T00:00:00"/>
    <n v="58"/>
    <n v="45.25"/>
    <n v="2624.5"/>
    <s v="SHENZHEN, CHINA                              "/>
    <s v="CELIA, BETTY (DY)   "/>
    <n v="156643"/>
    <m/>
    <n v="95207"/>
    <n v="75"/>
    <n v="0"/>
    <n v="22.5"/>
    <s v="RELEASED FOR SHIPMENT         "/>
    <n v="97.5"/>
    <x v="2"/>
    <s v="DRAFT"/>
    <x v="1"/>
  </r>
  <r>
    <s v="26/03/2016-31/03/2016"/>
    <x v="10"/>
    <x v="1"/>
    <x v="11"/>
    <x v="0"/>
    <s v="BLF50          "/>
    <x v="74"/>
    <d v="2016-03-24T00:00:00"/>
    <n v="240"/>
    <n v="150.72999999999999"/>
    <n v="36175.199999999997"/>
    <s v="NINGBO, CHINA                                "/>
    <s v="JOYCE, ALAN (DY)    "/>
    <n v="156640"/>
    <m/>
    <n v="95209"/>
    <n v="180.9"/>
    <n v="0"/>
    <n v="15"/>
    <s v="RELEASED FOR SHIPMENT         "/>
    <n v="195.9"/>
    <x v="2"/>
    <s v="DRAFT"/>
    <x v="1"/>
  </r>
  <r>
    <s v="26/03/2016-31/03/2016"/>
    <x v="10"/>
    <x v="1"/>
    <x v="11"/>
    <x v="0"/>
    <s v="DF2608 REV26   "/>
    <x v="74"/>
    <d v="2016-03-28T00:00:00"/>
    <n v="416"/>
    <n v="90.43"/>
    <n v="37618.880000000005"/>
    <s v="NINGBO, CHINA                                "/>
    <s v="SIMON, ELLA (CK)    "/>
    <n v="156697"/>
    <m/>
    <n v="95210"/>
    <n v="188.1"/>
    <n v="0"/>
    <n v="15"/>
    <s v="RELEASED FOR SHIPMENT         "/>
    <n v="203.1"/>
    <x v="2"/>
    <s v="DRAFT"/>
    <x v="1"/>
  </r>
  <r>
    <s v="26/03/2016-31/03/2016"/>
    <x v="10"/>
    <x v="1"/>
    <x v="11"/>
    <x v="0"/>
    <s v="DF3015         "/>
    <x v="74"/>
    <d v="2016-03-29T00:00:00"/>
    <n v="273"/>
    <n v="132.13"/>
    <n v="36071.49"/>
    <s v="NINGBO, CHINA                                "/>
    <s v="SIMON, ALAN (CK)    "/>
    <n v="156736"/>
    <m/>
    <n v="95211"/>
    <n v="180.4"/>
    <n v="0"/>
    <n v="15"/>
    <s v="RELEASED FOR SHIPMENT         "/>
    <n v="195.4"/>
    <x v="2"/>
    <s v="DRAFT"/>
    <x v="1"/>
  </r>
  <r>
    <s v="26/03/2016-31/03/2016"/>
    <x v="10"/>
    <x v="1"/>
    <x v="11"/>
    <x v="0"/>
    <s v="BF392SD        "/>
    <x v="74"/>
    <d v="2016-03-30T00:00:00"/>
    <n v="69"/>
    <n v="216.26"/>
    <n v="14921.939999999999"/>
    <s v="NINGBO, CHINA                                "/>
    <s v="JOYCE, PHONE (CK)   "/>
    <n v="156768"/>
    <m/>
    <n v="95212"/>
    <n v="75"/>
    <n v="0"/>
    <n v="15"/>
    <s v="RELEASED FOR SHIPMENT         "/>
    <n v="90"/>
    <x v="2"/>
    <s v="DRAFT"/>
    <x v="1"/>
  </r>
  <r>
    <s v="26/03/2016-31/03/2016"/>
    <x v="10"/>
    <x v="1"/>
    <x v="11"/>
    <x v="0"/>
    <s v="DM50-1592SM    "/>
    <x v="74"/>
    <d v="2016-03-31T00:00:00"/>
    <n v="200"/>
    <n v="247"/>
    <n v="49400"/>
    <s v="NINGBO, CHINA                                "/>
    <s v="JOYCE (CK)          "/>
    <n v="156796"/>
    <m/>
    <n v="95213"/>
    <n v="247"/>
    <n v="0"/>
    <n v="15"/>
    <s v="RELEASED FOR SHIPMENT         "/>
    <n v="262"/>
    <x v="2"/>
    <s v="DRAFT"/>
    <x v="1"/>
  </r>
  <r>
    <s v="26/03/2016-31/03/2016"/>
    <x v="10"/>
    <x v="1"/>
    <x v="11"/>
    <x v="0"/>
    <s v="BLF74          "/>
    <x v="74"/>
    <d v="2016-03-31T00:00:00"/>
    <n v="136"/>
    <n v="2445.1"/>
    <n v="332533.59999999998"/>
    <s v="NINGBO, CHINA                                "/>
    <s v="ELLA, PHONE (CK)    "/>
    <n v="156797"/>
    <m/>
    <n v="95214"/>
    <n v="166.7"/>
    <n v="0"/>
    <n v="15"/>
    <s v="RELEASED FOR SHIPMENT         "/>
    <n v="181.7"/>
    <x v="2"/>
    <s v="DRAFT"/>
    <x v="1"/>
  </r>
  <r>
    <s v="26/03/2016-31/03/2016"/>
    <x v="10"/>
    <x v="1"/>
    <x v="11"/>
    <x v="0"/>
    <s v="6908931359     "/>
    <x v="74"/>
    <d v="2016-03-31T00:00:00"/>
    <n v="144"/>
    <n v="0"/>
    <n v="0"/>
    <s v="NINGBO, CHINA                                "/>
    <s v="PHONE, JODIE (CK)   "/>
    <n v="156798"/>
    <m/>
    <n v="95215"/>
    <n v="75"/>
    <n v="0"/>
    <n v="15"/>
    <s v="PENDING BUYER'S DECISION      "/>
    <n v="90"/>
    <x v="2"/>
    <s v="DRAFT"/>
    <x v="1"/>
  </r>
  <r>
    <s v="01/03/2016-04/03/2016"/>
    <x v="7"/>
    <x v="1"/>
    <x v="11"/>
    <x v="0"/>
    <s v="GHC90          "/>
    <x v="109"/>
    <d v="2016-03-01T00:00:00"/>
    <n v="252"/>
    <n v="128"/>
    <n v="32256"/>
    <s v="SHUNDE CHINA                                 "/>
    <s v="LUCY, SASA (EM)     "/>
    <n v="156050"/>
    <m/>
    <n v="94764"/>
    <n v="161.30000000000001"/>
    <n v="0"/>
    <n v="35"/>
    <s v="RELEASED FOR SHIPMENT         "/>
    <n v="196.3"/>
    <x v="1"/>
    <s v="DRAFT"/>
    <x v="1"/>
  </r>
  <r>
    <s v="01/03/2016-04/03/2016"/>
    <x v="7"/>
    <x v="1"/>
    <x v="11"/>
    <x v="0"/>
    <s v="DHEBUQ         "/>
    <x v="82"/>
    <d v="2016-03-01T00:00:00"/>
    <n v="500"/>
    <n v="18.66"/>
    <n v="9330"/>
    <s v="HUIZHOU, CHINA                               "/>
    <s v="SUNNY, BETTY (EM)   "/>
    <n v="156047"/>
    <m/>
    <n v="94765"/>
    <n v="150"/>
    <n v="0"/>
    <n v="32.5"/>
    <s v="RELEASED FOR SHIPMENT         "/>
    <n v="182.5"/>
    <x v="1"/>
    <s v="DRAFT"/>
    <x v="1"/>
  </r>
  <r>
    <s v="01/03/2016-04/03/2016"/>
    <x v="7"/>
    <x v="1"/>
    <x v="11"/>
    <x v="0"/>
    <s v="DHEBHT         "/>
    <x v="82"/>
    <d v="2016-03-01T00:00:00"/>
    <n v="200"/>
    <n v="17.350000000000001"/>
    <n v="3470.0000000000005"/>
    <s v="HUIZHOU, CHINA                               "/>
    <s v="SALLY, JULIE (EM)   "/>
    <n v="156048"/>
    <m/>
    <n v="94766"/>
    <n v="150"/>
    <n v="0"/>
    <n v="32.5"/>
    <s v="RELEASED FOR SHIPMENT         "/>
    <n v="182.5"/>
    <x v="1"/>
    <s v="DRAFT"/>
    <x v="1"/>
  </r>
  <r>
    <s v="01/03/2016-04/03/2016"/>
    <x v="7"/>
    <x v="1"/>
    <x v="11"/>
    <x v="0"/>
    <s v="DHEBUS         "/>
    <x v="82"/>
    <d v="2016-03-02T00:00:00"/>
    <n v="452"/>
    <n v="11.76"/>
    <n v="5315.5199999999995"/>
    <s v="HUIZHOU, CHINA                               "/>
    <s v="LIZ, ZITA (EM)      "/>
    <n v="156071"/>
    <m/>
    <n v="94767"/>
    <n v="150"/>
    <n v="0"/>
    <n v="32.5"/>
    <s v="RELEASED FOR SHIPMENT         "/>
    <n v="182.5"/>
    <x v="1"/>
    <s v="DRAFT"/>
    <x v="1"/>
  </r>
  <r>
    <s v="01/03/2016-04/03/2016"/>
    <x v="7"/>
    <x v="1"/>
    <x v="11"/>
    <x v="0"/>
    <s v="DHEBUK         "/>
    <x v="82"/>
    <d v="2016-03-02T00:00:00"/>
    <n v="326"/>
    <n v="19.8"/>
    <n v="6454.8"/>
    <s v="HUIZHOU CHINA                                "/>
    <s v="TRACY SALLY (EM)    "/>
    <n v="156072"/>
    <m/>
    <n v="94768"/>
    <n v="150"/>
    <n v="0"/>
    <n v="32.5"/>
    <s v="RELEASED FOR SHIPMENT         "/>
    <n v="182.5"/>
    <x v="1"/>
    <s v="DRAFT"/>
    <x v="1"/>
  </r>
  <r>
    <s v="05/03/2016-11/03/2016"/>
    <x v="7"/>
    <x v="1"/>
    <x v="11"/>
    <x v="0"/>
    <s v="BI60COM        "/>
    <x v="110"/>
    <d v="2016-03-05T00:00:00"/>
    <n v="96"/>
    <n v="235"/>
    <n v="22560"/>
    <s v="SHUNDE CHINA                                 "/>
    <s v="COCO, LIZ (EM)      "/>
    <n v="156114"/>
    <m/>
    <n v="94822"/>
    <n v="150"/>
    <n v="0"/>
    <n v="35"/>
    <s v="RELEASED FOR SHIPMENT         "/>
    <n v="185"/>
    <x v="1"/>
    <s v="DRAFT"/>
    <x v="1"/>
  </r>
  <r>
    <s v="05/03/2016-11/03/2016"/>
    <x v="7"/>
    <x v="1"/>
    <x v="11"/>
    <x v="0"/>
    <s v="DHEBPTK        "/>
    <x v="82"/>
    <d v="2016-03-04T00:00:00"/>
    <n v="100"/>
    <n v="39.28"/>
    <n v="3928"/>
    <s v="HUIZHOU CHINA                                "/>
    <s v="PAUL COCO (EM)      "/>
    <n v="156101"/>
    <m/>
    <n v="94823"/>
    <n v="75"/>
    <n v="0"/>
    <n v="22"/>
    <s v="RELEASED FOR SHIPMENT         "/>
    <n v="97"/>
    <x v="1"/>
    <s v="DRAFT"/>
    <x v="1"/>
  </r>
  <r>
    <s v="05/03/2016-11/03/2016"/>
    <x v="7"/>
    <x v="1"/>
    <x v="11"/>
    <x v="0"/>
    <s v="DHEBPTQ        "/>
    <x v="82"/>
    <d v="2016-03-04T00:00:00"/>
    <n v="400"/>
    <n v="36.06"/>
    <n v="14424"/>
    <s v="HUIZHOU CHINA                                "/>
    <s v="EVA, CELIA (EM)     "/>
    <n v="156102"/>
    <m/>
    <n v="94824"/>
    <n v="150"/>
    <n v="0"/>
    <n v="22"/>
    <s v="RELEASED FOR SHIPMENT         "/>
    <n v="172"/>
    <x v="1"/>
    <s v="DRAFT"/>
    <x v="1"/>
  </r>
  <r>
    <s v="05/03/2016-11/03/2016"/>
    <x v="7"/>
    <x v="1"/>
    <x v="11"/>
    <x v="0"/>
    <s v="DHEBPTS        "/>
    <x v="82"/>
    <d v="2016-03-04T00:00:00"/>
    <n v="176"/>
    <n v="22.11"/>
    <n v="3891.3599999999997"/>
    <s v="HUIZHOU CHINA                                "/>
    <s v="LIZ  BETTY (EM)     "/>
    <n v="156103"/>
    <m/>
    <n v="94825"/>
    <n v="150"/>
    <n v="0"/>
    <n v="22"/>
    <s v="RELEASED FOR SHIPMENT         "/>
    <n v="172"/>
    <x v="1"/>
    <s v="DRAFT"/>
    <x v="1"/>
  </r>
  <r>
    <s v="12/03/2016-18/03/2016"/>
    <x v="7"/>
    <x v="1"/>
    <x v="11"/>
    <x v="0"/>
    <s v="OFRC20         "/>
    <x v="78"/>
    <d v="2016-03-16T00:00:00"/>
    <n v="1044"/>
    <n v="22.73"/>
    <n v="23730.12"/>
    <s v="CIXI, CHINA                                  "/>
    <s v="ALAN (CK)           "/>
    <n v="156343"/>
    <m/>
    <n v="94938"/>
    <n v="150"/>
    <n v="0"/>
    <n v="35"/>
    <s v="RELEASED FOR SHIPMENT         "/>
    <n v="185"/>
    <x v="1"/>
    <s v="DRAFT"/>
    <x v="1"/>
  </r>
  <r>
    <s v="26/03/2016-31/03/2016"/>
    <x v="7"/>
    <x v="1"/>
    <x v="11"/>
    <x v="0"/>
    <s v="3/22922/0 (GDA)"/>
    <x v="74"/>
    <d v="2016-03-25T00:00:00"/>
    <n v="50"/>
    <n v="161.9"/>
    <n v="8095"/>
    <s v="NINGBO CHINA                                 "/>
    <s v="JODIE, SALLY (DY)   "/>
    <n v="156659"/>
    <m/>
    <n v="95137"/>
    <n v="75"/>
    <n v="0"/>
    <n v="15"/>
    <s v="RELEASED FOR SHIPMENT         "/>
    <n v="90"/>
    <x v="1"/>
    <s v="DRAFT"/>
    <x v="1"/>
  </r>
  <r>
    <s v="05/03/2016-11/03/2016"/>
    <x v="8"/>
    <x v="1"/>
    <x v="11"/>
    <x v="0"/>
    <s v="20990128       "/>
    <x v="66"/>
    <d v="2016-03-05T00:00:00"/>
    <n v="75"/>
    <n v="170"/>
    <n v="12750"/>
    <s v="QINGDAO, CHINA                               "/>
    <s v="ANDY (CK)           "/>
    <n v="156126"/>
    <m/>
    <n v="94826"/>
    <n v="150"/>
    <n v="45"/>
    <n v="20"/>
    <s v="RELEASED FOR SHIPMENT         "/>
    <n v="215"/>
    <x v="1"/>
    <s v="DRAFT"/>
    <x v="1"/>
  </r>
  <r>
    <s v="05/03/2016-11/03/2016"/>
    <x v="8"/>
    <x v="1"/>
    <x v="11"/>
    <x v="0"/>
    <s v="CR1070         "/>
    <x v="40"/>
    <d v="2016-03-07T00:00:00"/>
    <n v="10008"/>
    <n v="8.1"/>
    <n v="81064.800000000003"/>
    <s v="NINGBO, CHINA                                "/>
    <s v="LAKE, ALAN (EM)     "/>
    <n v="156137"/>
    <m/>
    <n v="94827"/>
    <n v="405.3"/>
    <n v="0"/>
    <n v="35"/>
    <s v="RELEASED FOR SHIPMENT         "/>
    <n v="440.3"/>
    <x v="1"/>
    <s v="DRAFT"/>
    <x v="1"/>
  </r>
  <r>
    <s v="19/03/2016-25/03/2016"/>
    <x v="8"/>
    <x v="1"/>
    <x v="11"/>
    <x v="0"/>
    <s v="CT6338         "/>
    <x v="39"/>
    <d v="2016-03-18T00:00:00"/>
    <n v="10008"/>
    <n v="13.15"/>
    <n v="131605.20000000001"/>
    <s v="NINGBO, CHINA                                "/>
    <s v="SALLY, JOYCE (CK)   "/>
    <n v="156444"/>
    <m/>
    <n v="95016"/>
    <n v="658"/>
    <n v="0"/>
    <n v="40"/>
    <s v="RELEASED FOR SHIPMENT         "/>
    <n v="698"/>
    <x v="1"/>
    <s v="DRAFT"/>
    <x v="1"/>
  </r>
  <r>
    <s v="19/03/2016-25/03/2016"/>
    <x v="8"/>
    <x v="1"/>
    <x v="11"/>
    <x v="0"/>
    <s v="CT4525         "/>
    <x v="40"/>
    <d v="2016-03-22T00:00:00"/>
    <n v="5004"/>
    <n v="9.0500000000000007"/>
    <n v="45286.200000000004"/>
    <s v="NINGBO, CHINA                                "/>
    <s v="SALLY, ALAN (CK)    "/>
    <n v="156492"/>
    <m/>
    <n v="95017"/>
    <n v="226.4"/>
    <n v="0"/>
    <n v="35"/>
    <s v="RELEASED FOR SHIPMENT         "/>
    <n v="261.39999999999998"/>
    <x v="1"/>
    <s v="DRAFT"/>
    <x v="1"/>
  </r>
  <r>
    <s v="05/03/2016-11/03/2016"/>
    <x v="6"/>
    <x v="1"/>
    <x v="11"/>
    <x v="0"/>
    <s v="05944X8        "/>
    <x v="111"/>
    <d v="2016-03-04T00:00:00"/>
    <n v="144"/>
    <n v="261.39999999999998"/>
    <n v="37641.599999999999"/>
    <s v="TIANJIN CHINA                                "/>
    <s v="PERRY (EM)          "/>
    <n v="156107"/>
    <m/>
    <n v="94852"/>
    <n v="188.2"/>
    <n v="0"/>
    <n v="25"/>
    <s v="RELEASED FOR SHIPMENT         "/>
    <n v="213.2"/>
    <x v="2"/>
    <s v="DRAFT"/>
    <x v="1"/>
  </r>
  <r>
    <s v="05/03/2016-11/03/2016"/>
    <x v="6"/>
    <x v="1"/>
    <x v="11"/>
    <x v="0"/>
    <s v="01/69090/0     "/>
    <x v="111"/>
    <d v="2016-03-07T00:00:00"/>
    <n v="90"/>
    <n v="14.23"/>
    <n v="1280.7"/>
    <s v="TIANJIN, CHINA                               "/>
    <s v="PERRY (CK)          "/>
    <n v="156145"/>
    <m/>
    <n v="94853"/>
    <n v="75"/>
    <n v="0"/>
    <n v="25"/>
    <s v="RELEASED FOR SHIPMENT         "/>
    <n v="100"/>
    <x v="2"/>
    <s v="DRAFT"/>
    <x v="1"/>
  </r>
  <r>
    <s v="05/03/2016-11/03/2016"/>
    <x v="6"/>
    <x v="1"/>
    <x v="11"/>
    <x v="0"/>
    <s v="01/69090/2     "/>
    <x v="111"/>
    <d v="2016-03-07T00:00:00"/>
    <n v="90"/>
    <n v="24.61"/>
    <n v="2214.9"/>
    <s v="TIANJIN, CHINA                               "/>
    <s v="PERRY (CK)          "/>
    <n v="156146"/>
    <m/>
    <n v="94854"/>
    <n v="75"/>
    <n v="0"/>
    <n v="25"/>
    <s v="RELEASED FOR SHIPMENT         "/>
    <n v="100"/>
    <x v="2"/>
    <s v="DRAFT"/>
    <x v="1"/>
  </r>
  <r>
    <s v="05/03/2016-11/03/2016"/>
    <x v="6"/>
    <x v="1"/>
    <x v="11"/>
    <x v="0"/>
    <s v="01/69090/3     "/>
    <x v="111"/>
    <d v="2016-03-08T00:00:00"/>
    <n v="90"/>
    <n v="21.18"/>
    <n v="1906.2"/>
    <s v="TIANJIN, CHINA                               "/>
    <s v="PERRY (CK)          "/>
    <n v="156170"/>
    <m/>
    <n v="94855"/>
    <n v="150"/>
    <n v="0"/>
    <n v="25"/>
    <s v="RELEASED FOR SHIPMENT         "/>
    <n v="175"/>
    <x v="2"/>
    <s v="DRAFT"/>
    <x v="1"/>
  </r>
  <r>
    <s v="12/03/2016-18/03/2016"/>
    <x v="6"/>
    <x v="1"/>
    <x v="11"/>
    <x v="0"/>
    <s v="WWDF20         "/>
    <x v="26"/>
    <d v="2016-03-17T00:00:00"/>
    <n v="4650"/>
    <n v="12.56"/>
    <n v="58404"/>
    <s v="DONG GUAN, CHINA                             "/>
    <s v="CELIA, JULIE (CK)   "/>
    <n v="156370"/>
    <m/>
    <n v="94953"/>
    <n v="292"/>
    <n v="0"/>
    <n v="60"/>
    <s v="RELEASED FOR SHIPMENT         "/>
    <n v="352"/>
    <x v="2"/>
    <s v="DRAFT"/>
    <x v="1"/>
  </r>
  <r>
    <s v="19/03/2016-25/03/2016"/>
    <x v="6"/>
    <x v="1"/>
    <x v="11"/>
    <x v="0"/>
    <s v="05944X8        "/>
    <x v="111"/>
    <d v="2016-03-23T00:00:00"/>
    <n v="64"/>
    <n v="261.39999999999998"/>
    <n v="16729.599999999999"/>
    <s v="TIANJIN, CHINA                               "/>
    <s v="JODIE (CK)          "/>
    <n v="156557"/>
    <m/>
    <n v="95044"/>
    <n v="150"/>
    <n v="0"/>
    <n v="25"/>
    <s v="RELEASED FOR SHIPMENT         "/>
    <n v="175"/>
    <x v="2"/>
    <s v="DRAFT"/>
    <x v="1"/>
  </r>
  <r>
    <s v="19/03/2016-25/03/2016"/>
    <x v="6"/>
    <x v="1"/>
    <x v="11"/>
    <x v="0"/>
    <s v="SHTTH1         "/>
    <x v="26"/>
    <d v="2016-03-22T00:00:00"/>
    <n v="4160"/>
    <n v="6.77"/>
    <n v="28163.199999999997"/>
    <s v="DONG GUAN, CHINA                             "/>
    <s v="PAUL, LIZ (CK)      "/>
    <n v="156505"/>
    <m/>
    <n v="95045"/>
    <n v="150"/>
    <n v="0"/>
    <n v="60"/>
    <s v="REJECTED FOR SHIPMENT         "/>
    <n v="210"/>
    <x v="2"/>
    <s v="DRAFT"/>
    <x v="1"/>
  </r>
  <r>
    <s v="26/03/2016-31/03/2016"/>
    <x v="6"/>
    <x v="1"/>
    <x v="11"/>
    <x v="0"/>
    <s v="ECOT3FT        "/>
    <x v="26"/>
    <d v="2016-03-26T00:00:00"/>
    <n v="1344"/>
    <n v="9.08"/>
    <n v="12203.52"/>
    <s v="DONGGUAN CHINA                               "/>
    <s v="ANN, TRACY (EM)     "/>
    <n v="156662"/>
    <m/>
    <n v="95181"/>
    <n v="150"/>
    <n v="0"/>
    <n v="60"/>
    <s v="RELEASED FOR SHIPMENT         "/>
    <n v="210"/>
    <x v="2"/>
    <s v="DRAFT"/>
    <x v="1"/>
  </r>
  <r>
    <s v="26/03/2016-31/03/2016"/>
    <x v="6"/>
    <x v="1"/>
    <x v="11"/>
    <x v="0"/>
    <s v="WWTH2FT        "/>
    <x v="26"/>
    <d v="2016-03-30T00:00:00"/>
    <n v="2496"/>
    <n v="8.2100000000000009"/>
    <n v="20492.160000000003"/>
    <s v="DONGGUAN CHINA                               "/>
    <s v="ANN (EM)            "/>
    <n v="156773"/>
    <m/>
    <n v="95182"/>
    <n v="150"/>
    <n v="0"/>
    <n v="60"/>
    <s v="RELEASED FOR SHIPMENT         "/>
    <n v="210"/>
    <x v="2"/>
    <s v="DRAFT"/>
    <x v="1"/>
  </r>
  <r>
    <s v="05/03/2016-11/03/2016"/>
    <x v="5"/>
    <x v="1"/>
    <x v="11"/>
    <x v="0"/>
    <s v="328600 GDD     "/>
    <x v="100"/>
    <d v="2016-03-05T00:00:00"/>
    <n v="19500"/>
    <n v="7.72"/>
    <n v="150540"/>
    <s v="LIAONING CHINA                               "/>
    <s v="JODIE (EM)          "/>
    <n v="156123"/>
    <m/>
    <n v="94828"/>
    <n v="752.7"/>
    <n v="0"/>
    <n v="15"/>
    <s v="PENDING BUYER'S DECISION"/>
    <n v="767.7"/>
    <x v="1"/>
    <s v="DRAFT"/>
    <x v="1"/>
  </r>
  <r>
    <s v="12/03/2016-18/03/2016"/>
    <x v="5"/>
    <x v="1"/>
    <x v="11"/>
    <x v="0"/>
    <s v="328600 GDD     "/>
    <x v="100"/>
    <d v="2016-03-12T00:00:00"/>
    <n v="18720"/>
    <n v="7.42"/>
    <n v="138902.39999999999"/>
    <s v="LIAONING, CHINA                              "/>
    <s v="JODIE (EM)          "/>
    <n v="156263"/>
    <n v="94939"/>
    <n v="94939"/>
    <n v="694.5"/>
    <n v="0"/>
    <n v="15"/>
    <s v="REJECTED FOR SHIPMENT         "/>
    <n v="709.5"/>
    <x v="1"/>
    <s v="DRAFT"/>
    <x v="1"/>
  </r>
  <r>
    <s v="19/03/2016-25/03/2016"/>
    <x v="5"/>
    <x v="1"/>
    <x v="11"/>
    <x v="0"/>
    <s v="58120268       "/>
    <x v="24"/>
    <d v="2016-03-21T00:00:00"/>
    <n v="40"/>
    <n v="33.54"/>
    <n v="1341.6"/>
    <s v="SUZHOU, CHINA                                "/>
    <s v="AMY, APPLE (CK)     "/>
    <n v="156478"/>
    <m/>
    <n v="95018"/>
    <n v="75"/>
    <n v="0"/>
    <n v="22.5"/>
    <s v="REJECTED FOR SHIPMENT         "/>
    <n v="97.5"/>
    <x v="1"/>
    <s v="DRAFT"/>
    <x v="1"/>
  </r>
  <r>
    <s v="19/03/2016-25/03/2016"/>
    <x v="5"/>
    <x v="1"/>
    <x v="11"/>
    <x v="0"/>
    <s v="58120668       "/>
    <x v="24"/>
    <d v="2016-03-21T00:00:00"/>
    <n v="1692"/>
    <n v="33.54"/>
    <n v="56749.68"/>
    <s v="SU ZHOU, CHINA                               "/>
    <s v="AMY, RONNIE (CK)    "/>
    <n v="156477"/>
    <m/>
    <n v="95019"/>
    <n v="283.75"/>
    <n v="0"/>
    <n v="22.5"/>
    <s v="PENDING BUYER'S DECISION"/>
    <n v="306.25"/>
    <x v="1"/>
    <s v="DRAFT"/>
    <x v="1"/>
  </r>
  <r>
    <s v="25/03/2016-31/03/2016"/>
    <x v="5"/>
    <x v="1"/>
    <x v="11"/>
    <x v="0"/>
    <s v="58120200       "/>
    <x v="24"/>
    <d v="2016-03-29T00:00:00"/>
    <n v="201"/>
    <n v="16.850000000000001"/>
    <n v="3386.8500000000004"/>
    <s v="SUZHOU, CHINA                                "/>
    <s v="AMY, RONNIE (CK)    "/>
    <n v="156734"/>
    <m/>
    <n v="95138"/>
    <n v="150"/>
    <n v="0"/>
    <n v="22.5"/>
    <s v="RELEASED FOR SHIPMENT         "/>
    <n v="172.5"/>
    <x v="1"/>
    <s v="DRAFT"/>
    <x v="1"/>
  </r>
  <r>
    <s v="25/03/2016-31/03/2016"/>
    <x v="5"/>
    <x v="1"/>
    <x v="11"/>
    <x v="0"/>
    <s v="58120203       "/>
    <x v="24"/>
    <d v="2016-03-29T00:00:00"/>
    <n v="140"/>
    <n v="20.94"/>
    <n v="2931.6000000000004"/>
    <s v="SUZHOU, CHINA                                "/>
    <s v="RONNIE, AMY (CK)    "/>
    <n v="156735"/>
    <m/>
    <n v="95139"/>
    <n v="75"/>
    <n v="0"/>
    <n v="22.5"/>
    <s v="RELEASED FOR SHIPMENT         "/>
    <n v="97.5"/>
    <x v="1"/>
    <s v="DRAFT"/>
    <x v="1"/>
  </r>
  <r>
    <s v="25/03/2016-31/03/2016"/>
    <x v="5"/>
    <x v="1"/>
    <x v="11"/>
    <x v="0"/>
    <s v="58120207       "/>
    <x v="24"/>
    <d v="2016-03-29T00:00:00"/>
    <n v="120"/>
    <n v="48.78"/>
    <n v="5853.6"/>
    <s v="SUZHOU, CHINA                                "/>
    <s v="PERRY (CK)          "/>
    <n v="156755"/>
    <m/>
    <n v="95140"/>
    <n v="150"/>
    <n v="0"/>
    <n v="45"/>
    <s v="REJECTED FOR SHIPMENT         "/>
    <n v="195"/>
    <x v="1"/>
    <s v="DRAFT"/>
    <x v="1"/>
  </r>
  <r>
    <s v="01/03/2016-04/03/2016"/>
    <x v="4"/>
    <x v="1"/>
    <x v="11"/>
    <x v="0"/>
    <s v="CS3C           "/>
    <x v="24"/>
    <d v="2016-03-01T00:00:00"/>
    <n v="50"/>
    <n v="38.75"/>
    <n v="1937.5"/>
    <s v="SUZHOU, CHINA                                "/>
    <s v="AMY, APPLE (CK)     "/>
    <n v="156053"/>
    <m/>
    <n v="94769"/>
    <n v="75"/>
    <n v="0"/>
    <n v="15"/>
    <s v="RELEASED FOR SHIPMENT         "/>
    <n v="90"/>
    <x v="1"/>
    <s v="DRAFT"/>
    <x v="1"/>
  </r>
  <r>
    <s v="01/03/2016-04/03/2016"/>
    <x v="4"/>
    <x v="1"/>
    <x v="11"/>
    <x v="0"/>
    <s v="CS3            "/>
    <x v="24"/>
    <d v="2016-03-01T00:00:00"/>
    <n v="758"/>
    <n v="30.48"/>
    <n v="23103.84"/>
    <s v="SUZHOU, CHINA                                "/>
    <s v="AMY, APPLE (CK)     "/>
    <n v="156055"/>
    <m/>
    <n v="94770"/>
    <n v="150"/>
    <n v="0"/>
    <n v="15"/>
    <s v="RELEASED FOR SHIPMENT         "/>
    <n v="165"/>
    <x v="1"/>
    <s v="DRAFT"/>
    <x v="1"/>
  </r>
  <r>
    <s v="01/03/2016-04/03/2016"/>
    <x v="4"/>
    <x v="1"/>
    <x v="11"/>
    <x v="0"/>
    <s v="CS2            "/>
    <x v="24"/>
    <d v="2016-03-01T00:00:00"/>
    <n v="350"/>
    <n v="22.93"/>
    <n v="8025.5"/>
    <s v="SUZHOU, CHINA                                "/>
    <s v="AMY, APPLE (CK)     "/>
    <n v="156057"/>
    <m/>
    <n v="94771"/>
    <n v="150"/>
    <n v="0"/>
    <n v="15"/>
    <s v="RELEASED FOR SHIPMENT         "/>
    <n v="165"/>
    <x v="1"/>
    <s v="DRAFT"/>
    <x v="1"/>
  </r>
  <r>
    <s v="05/03/2016-11/03/2016"/>
    <x v="4"/>
    <x v="1"/>
    <x v="11"/>
    <x v="0"/>
    <s v="CS3C           "/>
    <x v="24"/>
    <d v="2016-03-10T00:00:00"/>
    <n v="500"/>
    <n v="38.75"/>
    <n v="19375"/>
    <s v="SUZHOU, CHINA                                "/>
    <s v="RONNIE, PERRY (CK)  "/>
    <n v="156237"/>
    <m/>
    <n v="94829"/>
    <n v="150"/>
    <n v="0"/>
    <n v="45"/>
    <s v="RELEASED FOR SHIPMENT         "/>
    <n v="195"/>
    <x v="1"/>
    <s v="DRAFT"/>
    <x v="1"/>
  </r>
  <r>
    <s v="18/03/2016-25/03/2016"/>
    <x v="4"/>
    <x v="1"/>
    <x v="11"/>
    <x v="0"/>
    <s v="DF-AT0601F     "/>
    <x v="16"/>
    <d v="2016-03-22T00:00:00"/>
    <n v="1020"/>
    <n v="43.5"/>
    <n v="44370"/>
    <s v="SHEN ZHEN, CHINA                             "/>
    <s v="ANN, BETTY (CK)     "/>
    <n v="156491"/>
    <m/>
    <n v="95020"/>
    <n v="221.85"/>
    <n v="0"/>
    <n v="40"/>
    <s v="RELEASED FOR SHIPMENT         "/>
    <n v="261.85000000000002"/>
    <x v="1"/>
    <s v="DRAFT"/>
    <x v="1"/>
  </r>
  <r>
    <s v="01/03/2016-04/03/2016"/>
    <x v="3"/>
    <x v="1"/>
    <x v="11"/>
    <x v="0"/>
    <s v="UWM60          "/>
    <x v="112"/>
    <d v="2016-03-03T00:00:00"/>
    <n v="239"/>
    <n v="63.21"/>
    <n v="15107.19"/>
    <s v="SHUNDE, CHINA                                "/>
    <s v="LILY, KIKI (EM)     "/>
    <n v="156085"/>
    <m/>
    <n v="94773"/>
    <n v="150"/>
    <n v="0"/>
    <n v="17.5"/>
    <s v="RELEASED FOR SHIPMENT         "/>
    <n v="167.5"/>
    <x v="1"/>
    <s v="DRAFT"/>
    <x v="1"/>
  </r>
  <r>
    <s v="01/03/2016-04/03/2016"/>
    <x v="3"/>
    <x v="1"/>
    <x v="11"/>
    <x v="0"/>
    <s v="UIM600         "/>
    <x v="112"/>
    <d v="2016-03-03T00:00:00"/>
    <n v="138"/>
    <n v="73.5"/>
    <n v="10143"/>
    <s v="SHUNDE, CHINA                                "/>
    <s v="ANNIE, SASA (EM)    "/>
    <n v="156086"/>
    <m/>
    <n v="94774"/>
    <n v="150"/>
    <n v="0"/>
    <n v="17.5"/>
    <s v="RELEASED FOR SHIPMENT         "/>
    <n v="167.5"/>
    <x v="1"/>
    <s v="DRAFT"/>
    <x v="1"/>
  </r>
  <r>
    <s v="01/03/2016-04/03/2016"/>
    <x v="3"/>
    <x v="1"/>
    <x v="11"/>
    <x v="0"/>
    <s v="CF61LW         "/>
    <x v="17"/>
    <d v="2016-03-02T00:00:00"/>
    <n v="264"/>
    <n v="78.2"/>
    <n v="20644.8"/>
    <s v="HEFEI, CHINA                                 "/>
    <s v="CORY (CK)           "/>
    <n v="156075"/>
    <m/>
    <n v="94775"/>
    <n v="150"/>
    <n v="0"/>
    <n v="25"/>
    <s v="RELEASED FOR SHIPMENT         "/>
    <n v="175"/>
    <x v="1"/>
    <s v="DRAFT"/>
    <x v="1"/>
  </r>
  <r>
    <s v="01/03/2016-04/03/2016"/>
    <x v="3"/>
    <x v="1"/>
    <x v="11"/>
    <x v="0"/>
    <s v="CF100LW        "/>
    <x v="107"/>
    <d v="2016-03-03T00:00:00"/>
    <n v="212"/>
    <n v="89"/>
    <n v="18868"/>
    <s v="QINGDAO, CHINA                               "/>
    <s v="ANDY (EM)           "/>
    <n v="156087"/>
    <m/>
    <n v="94776"/>
    <n v="150"/>
    <n v="22.5"/>
    <n v="270"/>
    <s v="PENDING BUYER'S DECISION      "/>
    <n v="442.5"/>
    <x v="1"/>
    <s v="DRAFT"/>
    <x v="1"/>
  </r>
  <r>
    <s v="01/03/2016-04/03/2016"/>
    <x v="3"/>
    <x v="1"/>
    <x v="11"/>
    <x v="0"/>
    <s v="CF150LW        "/>
    <x v="107"/>
    <d v="2016-03-03T00:00:00"/>
    <n v="168"/>
    <n v="105"/>
    <n v="17640"/>
    <s v="QINGDAO CHINA                                "/>
    <s v="ANDY (EM)           "/>
    <n v="156088"/>
    <m/>
    <n v="94777"/>
    <n v="150"/>
    <n v="45"/>
    <n v="20"/>
    <s v="RELEASED FOR SHIPMENT         "/>
    <n v="215"/>
    <x v="1"/>
    <s v="DRAFT"/>
    <x v="1"/>
  </r>
  <r>
    <s v="05/03/2016-11/03/2016"/>
    <x v="3"/>
    <x v="2"/>
    <x v="11"/>
    <x v="0"/>
    <s v="300SSWC        "/>
    <x v="113"/>
    <d v="2016-03-05T00:00:00"/>
    <n v="292"/>
    <n v="0"/>
    <n v="0"/>
    <s v="ZHONGSHAN CHINA                              "/>
    <s v="JASON (EM)          "/>
    <n v="156116"/>
    <m/>
    <n v="94833"/>
    <n v="150"/>
    <n v="0"/>
    <n v="50"/>
    <s v="REPORT OF SURVEY              "/>
    <n v="200"/>
    <x v="1"/>
    <s v="DRAFT"/>
    <x v="1"/>
  </r>
  <r>
    <s v="05/03/2016-11/03/2016"/>
    <x v="3"/>
    <x v="1"/>
    <x v="11"/>
    <x v="0"/>
    <s v="444443571      "/>
    <x v="101"/>
    <d v="2016-03-08T00:00:00"/>
    <n v="50"/>
    <n v="76.099999999999994"/>
    <n v="3804.9999999999995"/>
    <s v="SHUNDE CHINA                                 "/>
    <s v="LUCY, KIKI (EM)     "/>
    <n v="156168"/>
    <m/>
    <n v="94834"/>
    <n v="75"/>
    <n v="0"/>
    <n v="17.5"/>
    <s v="RELEASED FOR SHIPMENT         "/>
    <n v="92.5"/>
    <x v="1"/>
    <s v="DRAFT"/>
    <x v="1"/>
  </r>
  <r>
    <s v="05/03/2016-11/03/2016"/>
    <x v="3"/>
    <x v="1"/>
    <x v="11"/>
    <x v="0"/>
    <s v="444443572      "/>
    <x v="101"/>
    <d v="2016-03-08T00:00:00"/>
    <n v="50"/>
    <n v="83.6"/>
    <n v="4180"/>
    <s v="SHUNDE, CHINA                                "/>
    <s v="LUCY,KIKI (EM)      "/>
    <n v="156169"/>
    <m/>
    <n v="94835"/>
    <n v="75"/>
    <n v="0"/>
    <n v="17.5"/>
    <s v="RELEASED FOR SHIPMENT         "/>
    <n v="92.5"/>
    <x v="1"/>
    <s v="DRAFT"/>
    <x v="1"/>
  </r>
  <r>
    <s v="05/03/2016-11/03/2016"/>
    <x v="3"/>
    <x v="1"/>
    <x v="11"/>
    <x v="0"/>
    <s v="444443579      "/>
    <x v="101"/>
    <d v="2016-03-09T00:00:00"/>
    <n v="50"/>
    <n v="70.5"/>
    <n v="3525"/>
    <s v="SHUNDE, CHINA                                "/>
    <s v="LUCY, KIKI (EM)     "/>
    <n v="156188"/>
    <m/>
    <n v="94836"/>
    <n v="75"/>
    <n v="0"/>
    <n v="15"/>
    <s v="RELEASED FOR SHIPMENT         "/>
    <n v="90"/>
    <x v="1"/>
    <s v="DRAFT"/>
    <x v="1"/>
  </r>
  <r>
    <s v="05/03/2016-11/03/2016"/>
    <x v="3"/>
    <x v="1"/>
    <x v="11"/>
    <x v="0"/>
    <s v="444443580      "/>
    <x v="101"/>
    <d v="2016-03-09T00:00:00"/>
    <n v="50"/>
    <n v="76.099999999999994"/>
    <n v="3804.9999999999995"/>
    <s v="SHUNDE, CHINA                                "/>
    <s v="LUCY, KIKI (EM)     "/>
    <n v="156189"/>
    <m/>
    <n v="94837"/>
    <n v="75"/>
    <n v="0"/>
    <n v="15"/>
    <s v="RELEASED FOR SHIPMENT         "/>
    <n v="90"/>
    <x v="1"/>
    <s v="DRAFT"/>
    <x v="1"/>
  </r>
  <r>
    <s v="05/03/2016-11/03/2016"/>
    <x v="3"/>
    <x v="1"/>
    <x v="11"/>
    <x v="0"/>
    <s v="444443581      "/>
    <x v="101"/>
    <d v="2016-03-09T00:00:00"/>
    <n v="50"/>
    <n v="81.8"/>
    <n v="4090"/>
    <s v="SHUNDE, CHINA                                "/>
    <s v="LUCY, KIKI (EM)     "/>
    <n v="156190"/>
    <m/>
    <n v="94838"/>
    <n v="75"/>
    <n v="0"/>
    <n v="15"/>
    <s v="RELEASED FOR SHIPMENT         "/>
    <n v="90"/>
    <x v="1"/>
    <s v="DRAFT"/>
    <x v="1"/>
  </r>
  <r>
    <s v="05/03/2016-11/03/2016"/>
    <x v="3"/>
    <x v="1"/>
    <x v="11"/>
    <x v="0"/>
    <s v="TF5517W        "/>
    <x v="17"/>
    <d v="2016-03-07T00:00:00"/>
    <n v="101"/>
    <n v="176.28"/>
    <n v="17804.28"/>
    <s v="HEFEI, CHINA                                 "/>
    <s v="JESSICA (CK)        "/>
    <n v="156150"/>
    <m/>
    <n v="94839"/>
    <n v="150"/>
    <n v="0"/>
    <n v="25"/>
    <s v="REJECTED FOR SHIPMENT         "/>
    <n v="175"/>
    <x v="1"/>
    <s v="DRAFT"/>
    <x v="1"/>
  </r>
  <r>
    <s v="05/03/2016-11/03/2016"/>
    <x v="3"/>
    <x v="1"/>
    <x v="11"/>
    <x v="0"/>
    <s v="TF55153W       "/>
    <x v="20"/>
    <d v="2016-03-09T00:00:00"/>
    <n v="109"/>
    <n v="136"/>
    <n v="14824"/>
    <s v="CIXI, CHINA                                  "/>
    <s v="JERRY (CK)          "/>
    <n v="156183"/>
    <m/>
    <n v="94840"/>
    <n v="150"/>
    <n v="0"/>
    <n v="35"/>
    <s v="RELEASED FOR SHIPMENT         "/>
    <n v="185"/>
    <x v="1"/>
    <s v="DRAFT"/>
    <x v="1"/>
  </r>
  <r>
    <s v="05/03/2016-11/03/2016"/>
    <x v="3"/>
    <x v="1"/>
    <x v="11"/>
    <x v="0"/>
    <s v="TS55184W       "/>
    <x v="114"/>
    <d v="2016-03-10T00:00:00"/>
    <n v="76"/>
    <n v="178"/>
    <n v="13528"/>
    <s v="GUANGZHOU, CHINA                             "/>
    <s v="PAUL, ANN (EM)      "/>
    <n v="156232"/>
    <m/>
    <n v="94841"/>
    <n v="150"/>
    <n v="0"/>
    <n v="90"/>
    <s v="RELEASED FOR SHIPMENT         "/>
    <n v="240"/>
    <x v="1"/>
    <s v="DRAFT"/>
    <x v="1"/>
  </r>
  <r>
    <s v="05/03/2016-11/03/2016"/>
    <x v="3"/>
    <x v="1"/>
    <x v="11"/>
    <x v="0"/>
    <s v="CF200LW        "/>
    <x v="107"/>
    <d v="2016-03-04T00:00:00"/>
    <n v="135"/>
    <n v="117"/>
    <n v="15795"/>
    <s v="QINGDAO, CHINA                               "/>
    <s v="ANDY (EM)           "/>
    <n v="156105"/>
    <m/>
    <n v="94842"/>
    <n v="79"/>
    <n v="22.5"/>
    <n v="10"/>
    <s v="RELEASED FOR SHIPMENT         "/>
    <n v="111.5"/>
    <x v="1"/>
    <s v="DRAFT"/>
    <x v="1"/>
  </r>
  <r>
    <s v="05/03/2016-11/03/2016"/>
    <x v="3"/>
    <x v="1"/>
    <x v="11"/>
    <x v="0"/>
    <s v="CF250LW        "/>
    <x v="107"/>
    <d v="2016-03-04T00:00:00"/>
    <n v="103"/>
    <n v="137"/>
    <n v="14111"/>
    <s v="QINGDAO CHINA                                "/>
    <s v="ANDY (EM)           "/>
    <n v="156106"/>
    <m/>
    <n v="94843"/>
    <n v="75"/>
    <n v="22.5"/>
    <n v="10"/>
    <s v="RELEASED FOR SHIPMENT         "/>
    <n v="107.5"/>
    <x v="1"/>
    <s v="DRAFT"/>
    <x v="1"/>
  </r>
  <r>
    <s v="05/03/2016-11/03/2016"/>
    <x v="3"/>
    <x v="1"/>
    <x v="11"/>
    <x v="0"/>
    <s v="CF200LW        "/>
    <x v="107"/>
    <d v="2016-03-07T00:00:00"/>
    <n v="135"/>
    <n v="103"/>
    <n v="13905"/>
    <s v="QINGDAO, CHINA                               "/>
    <s v="ANDY                "/>
    <n v="156134"/>
    <m/>
    <n v="94844"/>
    <n v="75"/>
    <n v="22.5"/>
    <n v="10"/>
    <s v="RELEASED FOR SHIPMENT         "/>
    <n v="107.5"/>
    <x v="1"/>
    <s v="DRAFT"/>
    <x v="1"/>
  </r>
  <r>
    <s v="05/03/2016-11/03/2016"/>
    <x v="3"/>
    <x v="1"/>
    <x v="11"/>
    <x v="0"/>
    <s v="CF250LW        "/>
    <x v="107"/>
    <d v="2016-03-07T00:00:00"/>
    <n v="103"/>
    <n v="117"/>
    <n v="12051"/>
    <s v="QINGDAO, CHINA                               "/>
    <s v="ANDY                "/>
    <n v="156135"/>
    <m/>
    <n v="94845"/>
    <n v="75"/>
    <n v="22.5"/>
    <n v="10"/>
    <s v="RELEASED FOR SHIPMENT         "/>
    <n v="107.5"/>
    <x v="1"/>
    <s v="DRAFT"/>
    <x v="1"/>
  </r>
  <r>
    <s v="05/03/2016-11/03/2016"/>
    <x v="3"/>
    <x v="2"/>
    <x v="11"/>
    <x v="0"/>
    <s v="CF150LW        "/>
    <x v="107"/>
    <d v="2016-03-07T00:00:00"/>
    <n v="168"/>
    <n v="0"/>
    <n v="0"/>
    <s v="QINGDAO CHINA\                               "/>
    <s v="ANDY (EM)           "/>
    <n v="156138"/>
    <m/>
    <n v="94846"/>
    <n v="150"/>
    <n v="45"/>
    <n v="20"/>
    <s v="REPORT OF SURVEY              "/>
    <n v="215"/>
    <x v="1"/>
    <s v="DRAFT"/>
    <x v="1"/>
  </r>
  <r>
    <s v="05/03/2016-11/03/2016"/>
    <x v="3"/>
    <x v="2"/>
    <x v="11"/>
    <x v="0"/>
    <s v="CF250LW        "/>
    <x v="107"/>
    <d v="2016-03-08T00:00:00"/>
    <n v="103"/>
    <n v="0"/>
    <n v="0"/>
    <s v="QINGDAO, CHINA                               "/>
    <s v="ANDY (CK)           "/>
    <n v="156171"/>
    <m/>
    <n v="94847"/>
    <n v="150"/>
    <n v="45"/>
    <n v="20"/>
    <s v="REPORT OF SURVEY              "/>
    <n v="215"/>
    <x v="1"/>
    <s v="DRAFT"/>
    <x v="1"/>
  </r>
  <r>
    <s v="05/03/2016-11/03/2016"/>
    <x v="3"/>
    <x v="2"/>
    <x v="11"/>
    <x v="0"/>
    <s v="CF250LW        "/>
    <x v="107"/>
    <d v="2016-03-09T00:00:00"/>
    <n v="103"/>
    <n v="0"/>
    <n v="0"/>
    <s v="QINGDAO, CHINA                               "/>
    <s v="ANDY (CK)           "/>
    <n v="156196"/>
    <m/>
    <n v="94848"/>
    <n v="150"/>
    <n v="45"/>
    <n v="20"/>
    <s v="REPORT OF SURVEY              "/>
    <n v="215"/>
    <x v="1"/>
    <s v="DRAFT"/>
    <x v="1"/>
  </r>
  <r>
    <s v="12/03/2016-18/03/2016"/>
    <x v="3"/>
    <x v="2"/>
    <x v="11"/>
    <x v="0"/>
    <s v="300SSWC        "/>
    <x v="21"/>
    <d v="2016-03-12T00:00:00"/>
    <n v="292"/>
    <n v="0"/>
    <n v="0"/>
    <s v="ZHONGSHAN CHINA                              "/>
    <s v="JASON, APPLE (EM)   "/>
    <n v="156269"/>
    <m/>
    <n v="94941"/>
    <n v="150"/>
    <n v="0"/>
    <n v="50"/>
    <s v="REPORT OF SURVEY              "/>
    <n v="200"/>
    <x v="1"/>
    <s v="DRAFT"/>
    <x v="1"/>
  </r>
  <r>
    <s v="12/03/2016-18/03/2016"/>
    <x v="3"/>
    <x v="2"/>
    <x v="11"/>
    <x v="0"/>
    <s v="444443571      "/>
    <x v="94"/>
    <d v="2016-03-14T00:00:00"/>
    <n v="250"/>
    <n v="0"/>
    <n v="0"/>
    <s v="FOSHAN, CHINA                                "/>
    <s v="SASA, DEMI (EM)     "/>
    <n v="156298"/>
    <m/>
    <n v="94942"/>
    <n v="150"/>
    <n v="0"/>
    <n v="35"/>
    <s v="REPORT OF SURVEY              "/>
    <n v="185"/>
    <x v="1"/>
    <s v="DRAFT"/>
    <x v="1"/>
  </r>
  <r>
    <s v="12/03/2016-18/03/2016"/>
    <x v="3"/>
    <x v="1"/>
    <x v="11"/>
    <x v="0"/>
    <s v="444443567      "/>
    <x v="94"/>
    <d v="2016-03-17T00:00:00"/>
    <n v="50"/>
    <n v="63.7"/>
    <n v="3185"/>
    <s v="SHUNDE, CHINA                                "/>
    <s v="RICA, KIKI (CK)     "/>
    <n v="156372"/>
    <m/>
    <n v="94943"/>
    <n v="75"/>
    <n v="0"/>
    <n v="15"/>
    <s v="RELEASED FOR SHIPMENT         "/>
    <n v="90"/>
    <x v="1"/>
    <s v="DRAFT"/>
    <x v="1"/>
  </r>
  <r>
    <s v="12/03/2016-18/03/2016"/>
    <x v="3"/>
    <x v="1"/>
    <x v="11"/>
    <x v="0"/>
    <s v="444443568      "/>
    <x v="94"/>
    <d v="2016-03-17T00:00:00"/>
    <n v="43"/>
    <n v="71.400000000000006"/>
    <n v="3070.2000000000003"/>
    <s v="SHUNDE, CHINA                                "/>
    <s v="RICA, KIKI (CK)     "/>
    <n v="156373"/>
    <m/>
    <n v="94944"/>
    <n v="75"/>
    <n v="0"/>
    <n v="15"/>
    <s v="RELEASED FOR SHIPMENT         "/>
    <n v="90"/>
    <x v="1"/>
    <s v="DRAFT"/>
    <x v="1"/>
  </r>
  <r>
    <s v="12/03/2016-18/03/2016"/>
    <x v="3"/>
    <x v="1"/>
    <x v="11"/>
    <x v="0"/>
    <s v="444443569      "/>
    <x v="94"/>
    <d v="2016-03-17T00:00:00"/>
    <n v="50"/>
    <n v="77.099999999999994"/>
    <n v="3854.9999999999995"/>
    <s v="SHUNDE, CHINA                                "/>
    <s v="RICA, KIKI (CK)     "/>
    <n v="156374"/>
    <m/>
    <n v="94945"/>
    <n v="75"/>
    <n v="0"/>
    <n v="15"/>
    <s v="RELEASED FOR SHIPMENT         "/>
    <n v="90"/>
    <x v="1"/>
    <s v="DRAFT"/>
    <x v="1"/>
  </r>
  <r>
    <s v="12/03/2016-18/03/2016"/>
    <x v="3"/>
    <x v="1"/>
    <x v="11"/>
    <x v="0"/>
    <s v="TF5517S        "/>
    <x v="17"/>
    <d v="2016-03-14T00:00:00"/>
    <n v="76"/>
    <n v="158"/>
    <n v="12008"/>
    <s v="HEFEI, CHINA                                 "/>
    <s v="JESSICA, CORY (CK)  "/>
    <n v="156308"/>
    <m/>
    <n v="94946"/>
    <n v="150"/>
    <n v="0"/>
    <n v="25"/>
    <s v="RELEASED FOR SHIPMENT         "/>
    <n v="175"/>
    <x v="1"/>
    <s v="DRAFT"/>
    <x v="1"/>
  </r>
  <r>
    <s v="12/03/2016-18/03/2016"/>
    <x v="3"/>
    <x v="1"/>
    <x v="11"/>
    <x v="0"/>
    <s v="TF55153W       "/>
    <x v="20"/>
    <d v="2016-03-11T00:00:00"/>
    <n v="109"/>
    <n v="136"/>
    <n v="14824"/>
    <s v="CIXI, CHINA                                  "/>
    <s v="JERRY (CK)          "/>
    <n v="156250"/>
    <m/>
    <n v="94947"/>
    <n v="150"/>
    <n v="0"/>
    <n v="35"/>
    <s v="RELEASED FOR SHIPMENT         "/>
    <n v="185"/>
    <x v="1"/>
    <s v="DRAFT"/>
    <x v="1"/>
  </r>
  <r>
    <s v="12/03/2016-18/03/2016"/>
    <x v="3"/>
    <x v="2"/>
    <x v="11"/>
    <x v="0"/>
    <s v="TS55184W       "/>
    <x v="58"/>
    <d v="2016-03-16T00:00:00"/>
    <n v="76"/>
    <n v="0"/>
    <n v="0"/>
    <s v="GUANG ZHOU, CHINA                            "/>
    <s v="PAUL (CK)           "/>
    <n v="156341"/>
    <m/>
    <n v="94948"/>
    <n v="150"/>
    <n v="0"/>
    <n v="90"/>
    <s v="REPORT OF SURVEY              "/>
    <n v="240"/>
    <x v="1"/>
    <s v="DRAFT"/>
    <x v="1"/>
  </r>
  <r>
    <s v="19/03/2016-25/03/2016"/>
    <x v="3"/>
    <x v="1"/>
    <x v="11"/>
    <x v="0"/>
    <s v="150BLKWC       "/>
    <x v="21"/>
    <d v="2016-03-23T00:00:00"/>
    <n v="592"/>
    <n v="95"/>
    <n v="56240"/>
    <s v="ZHONGSHAN, CHINA                             "/>
    <s v="CONNIE, JOEY (EM)   "/>
    <n v="156541"/>
    <m/>
    <n v="95021"/>
    <n v="281.2"/>
    <n v="0"/>
    <n v="25"/>
    <s v="RELEASED FOR SHIPMENT         "/>
    <n v="306.2"/>
    <x v="1"/>
    <s v="DRAFT"/>
    <x v="1"/>
  </r>
  <r>
    <s v="19/03/2016-25/03/2016"/>
    <x v="3"/>
    <x v="1"/>
    <x v="11"/>
    <x v="0"/>
    <s v="300BLKWC       "/>
    <x v="21"/>
    <d v="2016-03-23T00:00:00"/>
    <n v="584"/>
    <n v="115"/>
    <n v="67160"/>
    <s v="ZHONGSHAN, CHINA                             "/>
    <s v="CONNIE, JOEY (EM)   "/>
    <n v="156542"/>
    <m/>
    <n v="95022"/>
    <n v="423.4"/>
    <n v="0"/>
    <n v="25"/>
    <s v="REJECTED FOR SHIPMENT         "/>
    <n v="448.4"/>
    <x v="1"/>
    <s v="DRAFT"/>
    <x v="1"/>
  </r>
  <r>
    <s v="19/03/2016-25/03/2016"/>
    <x v="3"/>
    <x v="1"/>
    <x v="11"/>
    <x v="0"/>
    <s v="444443573      "/>
    <x v="94"/>
    <d v="2016-03-18T00:00:00"/>
    <n v="50"/>
    <n v="61.1"/>
    <n v="3055"/>
    <s v="SHUNDE, CHINA                                "/>
    <s v="RICA, KIKI (CK)     "/>
    <n v="156412"/>
    <m/>
    <n v="95023"/>
    <n v="75"/>
    <n v="0"/>
    <n v="15"/>
    <s v="RELEASED FOR SHIPMENT         "/>
    <n v="90"/>
    <x v="1"/>
    <s v="DRAFT"/>
    <x v="1"/>
  </r>
  <r>
    <s v="19/03/2016-25/03/2016"/>
    <x v="3"/>
    <x v="1"/>
    <x v="11"/>
    <x v="0"/>
    <s v="444443574      "/>
    <x v="94"/>
    <d v="2016-03-18T00:00:00"/>
    <n v="50"/>
    <n v="69.599999999999994"/>
    <n v="3479.9999999999995"/>
    <s v="SHUNDE, CHINA                                "/>
    <s v="RICA, KIKI (CK)     "/>
    <n v="156413"/>
    <m/>
    <n v="95024"/>
    <n v="75"/>
    <n v="0"/>
    <n v="15"/>
    <s v="RELEASED FOR SHIPMENT         "/>
    <n v="90"/>
    <x v="1"/>
    <s v="DRAFT"/>
    <x v="1"/>
  </r>
  <r>
    <s v="19/03/2016-25/03/2016"/>
    <x v="3"/>
    <x v="1"/>
    <x v="11"/>
    <x v="0"/>
    <s v="444443575      "/>
    <x v="94"/>
    <d v="2016-03-18T00:00:00"/>
    <n v="41"/>
    <n v="75.2"/>
    <n v="3083.2000000000003"/>
    <s v="SHUNDE, CHINA                                "/>
    <s v="RICA, KIKI (CK)     "/>
    <n v="156414"/>
    <m/>
    <n v="95025"/>
    <n v="75"/>
    <n v="0"/>
    <n v="15"/>
    <s v="RELEASED FOR SHIPMENT         "/>
    <n v="90"/>
    <x v="1"/>
    <s v="DRAFT"/>
    <x v="1"/>
  </r>
  <r>
    <s v="19/03/2016-25/03/2016"/>
    <x v="3"/>
    <x v="2"/>
    <x v="11"/>
    <x v="0"/>
    <s v="444443567      "/>
    <x v="94"/>
    <d v="2016-03-23T00:00:00"/>
    <n v="258"/>
    <n v="0"/>
    <n v="0"/>
    <s v="SHUNDE CHINA                                 "/>
    <s v="JASON (EM)          "/>
    <n v="156559"/>
    <m/>
    <n v="95026"/>
    <n v="150"/>
    <n v="0"/>
    <n v="35"/>
    <s v="REPORT OF SURVEY              "/>
    <n v="185"/>
    <x v="1"/>
    <s v="DRAFT"/>
    <x v="1"/>
  </r>
  <r>
    <s v="19/03/2016-25/03/2016"/>
    <x v="3"/>
    <x v="1"/>
    <x v="11"/>
    <x v="0"/>
    <s v="TF50152W       "/>
    <x v="17"/>
    <d v="2016-03-18T00:00:00"/>
    <n v="108"/>
    <n v="142"/>
    <n v="15336"/>
    <s v="HEFEI, CHINA                                 "/>
    <s v="JESSICA, CORY (CK)  "/>
    <n v="156411"/>
    <m/>
    <n v="95027"/>
    <n v="150"/>
    <n v="0"/>
    <n v="25"/>
    <s v="RELEASED FOR SHIPMENT         "/>
    <n v="175"/>
    <x v="1"/>
    <s v="DRAFT"/>
    <x v="1"/>
  </r>
  <r>
    <s v="19/03/2016-25/03/2016"/>
    <x v="3"/>
    <x v="1"/>
    <x v="11"/>
    <x v="0"/>
    <s v="TF55142W       "/>
    <x v="17"/>
    <d v="2016-03-22T00:00:00"/>
    <n v="108"/>
    <n v="134"/>
    <n v="14472"/>
    <s v="HEFEI, CHINA                                 "/>
    <s v="JESSICA, CORY (CK)  "/>
    <n v="156496"/>
    <m/>
    <n v="95028"/>
    <n v="150"/>
    <n v="0"/>
    <n v="25"/>
    <s v="RELEASED FOR SHIPMENT         "/>
    <n v="175"/>
    <x v="1"/>
    <s v="DRAFT"/>
    <x v="1"/>
  </r>
  <r>
    <s v="19/03/2016-25/03/2016"/>
    <x v="3"/>
    <x v="1"/>
    <x v="11"/>
    <x v="0"/>
    <s v="TF55142S       "/>
    <x v="17"/>
    <d v="2016-03-24T00:00:00"/>
    <n v="108"/>
    <n v="142"/>
    <n v="15336"/>
    <s v="HEFEI, CHINA                                 "/>
    <s v="JESSICA (CK)        "/>
    <n v="156590"/>
    <m/>
    <n v="95029"/>
    <n v="150"/>
    <n v="0"/>
    <n v="25"/>
    <s v="RELEASED FOR SHIPMENT         "/>
    <n v="175"/>
    <x v="1"/>
    <s v="DRAFT"/>
    <x v="1"/>
  </r>
  <r>
    <s v="19/03/2016-25/03/2016"/>
    <x v="3"/>
    <x v="2"/>
    <x v="11"/>
    <x v="0"/>
    <s v="TF55153W       "/>
    <x v="20"/>
    <d v="2016-03-21T00:00:00"/>
    <n v="109"/>
    <n v="0"/>
    <n v="0"/>
    <s v="CIXI, CHINA                                  "/>
    <s v="JERRY (CK)          "/>
    <n v="156470"/>
    <m/>
    <n v="95031"/>
    <n v="150"/>
    <n v="0"/>
    <n v="35"/>
    <s v="REPORT OF SURVEY              "/>
    <n v="185"/>
    <x v="1"/>
    <s v="DRAFT"/>
    <x v="1"/>
  </r>
  <r>
    <s v="19/03/2016-25/03/2016"/>
    <x v="3"/>
    <x v="1"/>
    <x v="11"/>
    <x v="0"/>
    <s v="CF200LW        "/>
    <x v="18"/>
    <d v="2016-03-21T00:00:00"/>
    <n v="135"/>
    <n v="103"/>
    <n v="13905"/>
    <s v="QINGDAO, CHINA                               "/>
    <s v="ANDY (CK)           "/>
    <n v="156457"/>
    <m/>
    <n v="95032"/>
    <n v="75"/>
    <n v="22.5"/>
    <n v="270"/>
    <s v="RELEASED FOR SHIPMENT         "/>
    <n v="367.5"/>
    <x v="1"/>
    <s v="DRAFT"/>
    <x v="1"/>
  </r>
  <r>
    <s v="19/03/2016-25/03/2016"/>
    <x v="3"/>
    <x v="1"/>
    <x v="11"/>
    <x v="0"/>
    <s v="CF150LW        "/>
    <x v="18"/>
    <d v="2016-03-21T00:00:00"/>
    <n v="151"/>
    <n v="93"/>
    <n v="14043"/>
    <s v="QINGDAO, CHINA                               "/>
    <s v="ANDY (CK)           "/>
    <n v="156458"/>
    <m/>
    <n v="95033"/>
    <n v="150"/>
    <n v="22.5"/>
    <n v="10"/>
    <s v="RELEASED FOR SHIPMENT         "/>
    <n v="182.5"/>
    <x v="1"/>
    <s v="DRAFT"/>
    <x v="1"/>
  </r>
  <r>
    <s v="19/03/2016-25/03/2016"/>
    <x v="3"/>
    <x v="2"/>
    <x v="11"/>
    <x v="0"/>
    <s v="CF150LW        "/>
    <x v="18"/>
    <d v="2016-03-22T00:00:00"/>
    <n v="168"/>
    <n v="0"/>
    <n v="0"/>
    <s v="QINGDAO, CHINA                               "/>
    <s v="ANDY (CK)           "/>
    <n v="156507"/>
    <m/>
    <n v="95034"/>
    <n v="75"/>
    <n v="22.5"/>
    <n v="10"/>
    <s v="REPORT OF SURVEY              "/>
    <n v="107.5"/>
    <x v="1"/>
    <s v="DRAFT"/>
    <x v="1"/>
  </r>
  <r>
    <s v="26/03/2016-31/03/2016"/>
    <x v="3"/>
    <x v="1"/>
    <x v="11"/>
    <x v="0"/>
    <s v="150SSWC        "/>
    <x v="21"/>
    <d v="2016-03-28T00:00:00"/>
    <n v="286"/>
    <n v="99"/>
    <n v="28314"/>
    <s v="ZHONGSHAN, CHINA                             "/>
    <s v="CONNIE, SASA (EM)   "/>
    <n v="156701"/>
    <m/>
    <n v="95143"/>
    <n v="150"/>
    <n v="0"/>
    <n v="50"/>
    <s v="RELEASED FOR SHIPMENT         "/>
    <n v="200"/>
    <x v="1"/>
    <s v="DRAFT"/>
    <x v="1"/>
  </r>
  <r>
    <s v="26/03/2016-31/03/2016"/>
    <x v="3"/>
    <x v="2"/>
    <x v="11"/>
    <x v="0"/>
    <s v="150BLKWC       "/>
    <x v="21"/>
    <d v="2016-03-28T00:00:00"/>
    <n v="1072"/>
    <n v="0"/>
    <n v="0"/>
    <s v="ZHONGSHAN CHINA                              "/>
    <s v="SASA, DEMI (EM)     "/>
    <n v="156702"/>
    <m/>
    <n v="95144"/>
    <n v="150"/>
    <n v="0"/>
    <n v="50"/>
    <s v="REPORT OF SURVEY              "/>
    <n v="200"/>
    <x v="1"/>
    <s v="DRAFT"/>
    <x v="1"/>
  </r>
  <r>
    <s v="26/03/2016-31/03/2016"/>
    <x v="3"/>
    <x v="1"/>
    <x v="11"/>
    <x v="0"/>
    <s v="U6014W         "/>
    <x v="53"/>
    <d v="2016-03-28T00:00:00"/>
    <n v="510"/>
    <n v="100"/>
    <n v="51000"/>
    <s v="ZHONGSHAN CHINA                              "/>
    <s v="COCO, ZITA (EM)     "/>
    <n v="156700"/>
    <m/>
    <n v="95145"/>
    <n v="255"/>
    <n v="0"/>
    <n v="50"/>
    <s v="RELEASED FOR SHIPMENT         "/>
    <n v="305"/>
    <x v="1"/>
    <s v="DRAFT"/>
    <x v="1"/>
  </r>
  <r>
    <s v="26/03/2016-31/03/2016"/>
    <x v="3"/>
    <x v="1"/>
    <x v="11"/>
    <x v="0"/>
    <s v="DW45MK2        "/>
    <x v="19"/>
    <d v="2016-03-31T00:00:00"/>
    <n v="128"/>
    <n v="141"/>
    <n v="18048"/>
    <s v="SHUNDE CHINA                                 "/>
    <s v="ANN (EM)            "/>
    <n v="156805"/>
    <m/>
    <n v="95146"/>
    <n v="90.2"/>
    <n v="0"/>
    <n v="15"/>
    <s v="PENDING BUYER'S DECISION      "/>
    <n v="105.2"/>
    <x v="1"/>
    <s v="DRAFT"/>
    <x v="1"/>
  </r>
  <r>
    <s v="26/03/2016-31/03/2016"/>
    <x v="3"/>
    <x v="1"/>
    <x v="11"/>
    <x v="0"/>
    <s v="S600DW         "/>
    <x v="19"/>
    <d v="2016-03-31T00:00:00"/>
    <n v="170"/>
    <n v="147"/>
    <n v="24990"/>
    <s v="SHUNDE CHINA                                 "/>
    <s v="LIZ (EM)            "/>
    <n v="156806"/>
    <m/>
    <n v="95147"/>
    <n v="124.95"/>
    <n v="0"/>
    <n v="15"/>
    <s v="PENDING BUYER'S DECISION      "/>
    <n v="139.94999999999999"/>
    <x v="1"/>
    <s v="DRAFT"/>
    <x v="1"/>
  </r>
  <r>
    <s v="26/03/2016-31/03/2016"/>
    <x v="3"/>
    <x v="1"/>
    <x v="11"/>
    <x v="0"/>
    <s v="DW60MK2        "/>
    <x v="19"/>
    <d v="2016-03-31T00:00:00"/>
    <n v="170"/>
    <n v="147"/>
    <n v="24990"/>
    <s v="SHUNDE CHINA                                 "/>
    <s v="ZITA (EM)           "/>
    <n v="156807"/>
    <m/>
    <n v="95148"/>
    <n v="124.95"/>
    <n v="0"/>
    <n v="15"/>
    <s v="PENDING BUYER'S DECISION      "/>
    <n v="139.94999999999999"/>
    <x v="1"/>
    <s v="DRAFT"/>
    <x v="1"/>
  </r>
  <r>
    <s v="26/03/2016-31/03/2016"/>
    <x v="3"/>
    <x v="1"/>
    <x v="11"/>
    <x v="0"/>
    <s v="444443553      "/>
    <x v="94"/>
    <d v="2016-03-28T00:00:00"/>
    <n v="50"/>
    <n v="88.4"/>
    <n v="4420"/>
    <s v="SHUNDE, CHINA                                "/>
    <s v="RICA, LUCY (EM)     "/>
    <n v="156680"/>
    <m/>
    <n v="95149"/>
    <n v="75"/>
    <n v="0"/>
    <n v="15"/>
    <s v="RELEASED FOR SHIPMENT         "/>
    <n v="90"/>
    <x v="1"/>
    <s v="DRAFT"/>
    <x v="1"/>
  </r>
  <r>
    <s v="26/03/2016-31/03/2016"/>
    <x v="3"/>
    <x v="1"/>
    <x v="11"/>
    <x v="0"/>
    <s v="444443584      "/>
    <x v="94"/>
    <d v="2016-03-28T00:00:00"/>
    <n v="45"/>
    <n v="80.400000000000006"/>
    <n v="3618.0000000000005"/>
    <s v="SHUNDE CHINA                                 "/>
    <s v="RICA, LUCY (EM)     "/>
    <n v="156681"/>
    <m/>
    <n v="95150"/>
    <n v="75"/>
    <n v="0"/>
    <n v="15"/>
    <s v="RELEASED FOR SHIPMENT         "/>
    <n v="90"/>
    <x v="1"/>
    <s v="DRAFT"/>
    <x v="1"/>
  </r>
  <r>
    <s v="26/03/2016-31/03/2016"/>
    <x v="3"/>
    <x v="1"/>
    <x v="11"/>
    <x v="0"/>
    <s v="444443583      "/>
    <x v="94"/>
    <d v="2016-03-28T00:00:00"/>
    <n v="45"/>
    <n v="74.3"/>
    <n v="3343.5"/>
    <s v="SHUNDE CHINA                                 "/>
    <s v="RICA, LUCY (EM)     "/>
    <n v="156682"/>
    <m/>
    <n v="95151"/>
    <n v="75"/>
    <n v="0"/>
    <n v="15"/>
    <s v="RELEASED FOR SHIPMENT         "/>
    <n v="90"/>
    <x v="1"/>
    <s v="DRAFT"/>
    <x v="1"/>
  </r>
  <r>
    <s v="26/03/2016-31/03/2016"/>
    <x v="3"/>
    <x v="2"/>
    <x v="11"/>
    <x v="0"/>
    <s v="444443553      "/>
    <x v="94"/>
    <d v="2016-03-31T00:00:00"/>
    <n v="201"/>
    <n v="0"/>
    <n v="0"/>
    <s v="SHUNDE CHINA                                 "/>
    <s v="JASON (EM)          "/>
    <n v="156803"/>
    <m/>
    <n v="95152"/>
    <n v="150"/>
    <n v="0"/>
    <n v="35"/>
    <s v="REPORT OF SURVEY              "/>
    <n v="185"/>
    <x v="1"/>
    <s v="DRAFT"/>
    <x v="1"/>
  </r>
  <r>
    <s v="26/03/2016-31/03/2016"/>
    <x v="3"/>
    <x v="1"/>
    <x v="11"/>
    <x v="0"/>
    <s v="TU55144W       "/>
    <x v="17"/>
    <d v="2016-03-26T00:00:00"/>
    <n v="112"/>
    <n v="115"/>
    <n v="12880"/>
    <s v="PANYU, CHINA                                 "/>
    <s v="LIZ, APPLE (DY)     "/>
    <n v="156663"/>
    <m/>
    <n v="95153"/>
    <n v="75"/>
    <n v="0"/>
    <n v="30"/>
    <s v="RELEASED FOR SHIPMENT         "/>
    <n v="105"/>
    <x v="1"/>
    <s v="DRAFT"/>
    <x v="1"/>
  </r>
  <r>
    <s v="26/03/2016-31/03/2016"/>
    <x v="3"/>
    <x v="1"/>
    <x v="11"/>
    <x v="0"/>
    <s v="NW COMNF5518   "/>
    <x v="17"/>
    <d v="2016-03-26T00:00:00"/>
    <n v="101"/>
    <n v="148"/>
    <n v="14948"/>
    <s v="NANSHA, CHINA                                "/>
    <s v="ZITA, JULIE   (DY)  "/>
    <n v="156664"/>
    <m/>
    <n v="95154"/>
    <n v="75"/>
    <n v="0"/>
    <n v="30"/>
    <s v="RELEASED FOR SHIPMENT         "/>
    <n v="105"/>
    <x v="1"/>
    <s v="DRAFT"/>
    <x v="1"/>
  </r>
  <r>
    <s v="26/03/2016-31/03/2016"/>
    <x v="3"/>
    <x v="1"/>
    <x v="11"/>
    <x v="0"/>
    <s v="TF55142W       "/>
    <x v="17"/>
    <d v="2016-03-25T00:00:00"/>
    <n v="216"/>
    <n v="134"/>
    <n v="28944"/>
    <s v="HEFEI CHINA                                  "/>
    <s v="JESSICA, CORY (DY)  "/>
    <n v="156655"/>
    <m/>
    <n v="95155"/>
    <n v="144.69999999999999"/>
    <n v="0"/>
    <n v="25"/>
    <s v="RELEASED FOR SHIPMENT         "/>
    <n v="169.7"/>
    <x v="1"/>
    <s v="DRAFT"/>
    <x v="1"/>
  </r>
  <r>
    <s v="26/03/2016-31/03/2016"/>
    <x v="3"/>
    <x v="1"/>
    <x v="11"/>
    <x v="0"/>
    <s v="TS55172W       "/>
    <x v="17"/>
    <d v="2016-03-25T00:00:00"/>
    <n v="101"/>
    <n v="122"/>
    <n v="12322"/>
    <s v="HEFEI, CHINA                                 "/>
    <s v="CORY (DY)           "/>
    <n v="156656"/>
    <m/>
    <n v="95156"/>
    <n v="75"/>
    <n v="0"/>
    <n v="25"/>
    <s v="RELEASED FOR SHIPMENT         "/>
    <n v="100"/>
    <x v="1"/>
    <s v="DRAFT"/>
    <x v="1"/>
  </r>
  <r>
    <s v="26/03/2016-31/03/2016"/>
    <x v="3"/>
    <x v="1"/>
    <x v="11"/>
    <x v="0"/>
    <s v="NWCF142LWHT    "/>
    <x v="17"/>
    <d v="2016-03-26T00:00:00"/>
    <n v="195"/>
    <n v="81"/>
    <n v="15795"/>
    <s v="HEFEI CHINA                                  "/>
    <s v="CORY (DY)           "/>
    <n v="156660"/>
    <m/>
    <n v="95157"/>
    <n v="79"/>
    <n v="0"/>
    <n v="25"/>
    <s v="RELEASED FOR SHIPMENT         "/>
    <n v="104"/>
    <x v="1"/>
    <s v="DRAFT"/>
    <x v="1"/>
  </r>
  <r>
    <s v="26/03/2016-31/03/2016"/>
    <x v="3"/>
    <x v="1"/>
    <x v="11"/>
    <x v="0"/>
    <s v="TR55122W       "/>
    <x v="17"/>
    <d v="2016-03-26T00:00:00"/>
    <n v="152"/>
    <n v="94"/>
    <n v="14288"/>
    <s v="HEFEI CHINA                                  "/>
    <s v="JESSICA (DY)        "/>
    <n v="156661"/>
    <m/>
    <n v="95158"/>
    <n v="75"/>
    <n v="0"/>
    <n v="25"/>
    <s v="RELEASED FOR SHIPMENT         "/>
    <n v="100"/>
    <x v="1"/>
    <s v="DRAFT"/>
    <x v="1"/>
  </r>
  <r>
    <s v="26/03/2016-31/03/2016"/>
    <x v="3"/>
    <x v="1"/>
    <x v="11"/>
    <x v="0"/>
    <s v="NWCF198LWHT    "/>
    <x v="17"/>
    <d v="2016-03-30T00:00:00"/>
    <n v="144"/>
    <n v="92"/>
    <n v="13248"/>
    <s v="HEFEI, CHINA                                 "/>
    <s v="CORY (EM)           "/>
    <n v="156780"/>
    <m/>
    <n v="95159"/>
    <n v="150"/>
    <n v="0"/>
    <n v="25"/>
    <s v="RELEASED FOR SHIPMENT         "/>
    <n v="175"/>
    <x v="1"/>
    <s v="DRAFT"/>
    <x v="1"/>
  </r>
  <r>
    <s v="26/03/2016-31/03/2016"/>
    <x v="3"/>
    <x v="2"/>
    <x v="11"/>
    <x v="0"/>
    <s v="R50263W        "/>
    <x v="20"/>
    <d v="2016-03-25T00:00:00"/>
    <n v="274"/>
    <n v="0"/>
    <n v="0"/>
    <s v="NINGBO CHINA                                 "/>
    <s v="SIMON, JERRY (EM)   "/>
    <n v="156650"/>
    <m/>
    <n v="95160"/>
    <n v="150"/>
    <n v="0"/>
    <n v="35"/>
    <s v="REPORT OF SURVEY              "/>
    <n v="185"/>
    <x v="1"/>
    <s v="DRAFT"/>
    <x v="1"/>
  </r>
  <r>
    <s v="26/03/2016-31/03/2016"/>
    <x v="3"/>
    <x v="1"/>
    <x v="11"/>
    <x v="0"/>
    <s v="L50263W        "/>
    <x v="20"/>
    <d v="2016-03-25T00:00:00"/>
    <n v="274"/>
    <n v="66.5"/>
    <n v="18221"/>
    <s v="NINGBO, CHINA                                "/>
    <s v="                    "/>
    <n v="156653"/>
    <m/>
    <n v="95161"/>
    <n v="150"/>
    <n v="0"/>
    <n v="17.5"/>
    <s v="RELEASED FOR SHIPMENT         "/>
    <n v="167.5"/>
    <x v="1"/>
    <s v="DRAFT"/>
    <x v="1"/>
  </r>
  <r>
    <s v="26/03/2016-31/03/2016"/>
    <x v="3"/>
    <x v="1"/>
    <x v="11"/>
    <x v="0"/>
    <s v="TF55153W       "/>
    <x v="20"/>
    <d v="2016-03-25T00:00:00"/>
    <n v="218"/>
    <n v="136"/>
    <n v="29648"/>
    <s v="NINGBO, CHINA                                "/>
    <s v="JERRY (DY)          "/>
    <n v="156657"/>
    <m/>
    <n v="95162"/>
    <n v="148.19999999999999"/>
    <n v="0"/>
    <n v="17.5"/>
    <s v="RELEASED FOR SHIPMENT         "/>
    <n v="165.7"/>
    <x v="1"/>
    <s v="DRAFT"/>
    <x v="1"/>
  </r>
  <r>
    <s v="26/03/2016-31/03/2016"/>
    <x v="3"/>
    <x v="2"/>
    <x v="11"/>
    <x v="0"/>
    <s v="TF55153W       "/>
    <x v="20"/>
    <d v="2016-03-28T00:00:00"/>
    <n v="218"/>
    <n v="0"/>
    <n v="0"/>
    <s v="CIXI, CHINA                                  "/>
    <s v="JERRY (CK)          "/>
    <n v="156691"/>
    <m/>
    <n v="95163"/>
    <n v="150"/>
    <n v="0"/>
    <n v="35"/>
    <s v="REPORT OF SURVEY              "/>
    <n v="185"/>
    <x v="1"/>
    <s v="DRAFT"/>
    <x v="1"/>
  </r>
  <r>
    <s v="26/03/2016-31/03/2016"/>
    <x v="3"/>
    <x v="1"/>
    <x v="11"/>
    <x v="0"/>
    <s v="NW5050FF       "/>
    <x v="20"/>
    <d v="2016-03-31T00:00:00"/>
    <n v="38"/>
    <n v="232"/>
    <n v="8816"/>
    <s v="HEFEI, CHINA                                 "/>
    <s v="CORY, JESSICA (CK)  "/>
    <n v="156818"/>
    <m/>
    <n v="95164"/>
    <n v="75"/>
    <n v="0"/>
    <n v="25"/>
    <s v="PENDING BUYER'S DECISION      "/>
    <n v="100"/>
    <x v="1"/>
    <s v="DRAFT"/>
    <x v="1"/>
  </r>
  <r>
    <s v="26/03/2016-31/03/2016"/>
    <x v="3"/>
    <x v="1"/>
    <x v="11"/>
    <x v="0"/>
    <s v="BLF600         "/>
    <x v="20"/>
    <d v="2016-03-31T00:00:00"/>
    <n v="215"/>
    <n v="125"/>
    <n v="26875"/>
    <s v="HEFEI, CHINA                                 "/>
    <s v="JESSICA, CORY (EM)  "/>
    <n v="156819"/>
    <m/>
    <n v="95165"/>
    <n v="150"/>
    <n v="0"/>
    <n v="25"/>
    <s v="PENDING BUYER'S DECISION      "/>
    <n v="175"/>
    <x v="1"/>
    <s v="DRAFT"/>
    <x v="1"/>
  </r>
  <r>
    <s v="26/03/2016-31/03/2016"/>
    <x v="3"/>
    <x v="1"/>
    <x v="11"/>
    <x v="0"/>
    <s v="CF250LW        "/>
    <x v="18"/>
    <d v="2016-03-28T00:00:00"/>
    <n v="103"/>
    <n v="117"/>
    <n v="12051"/>
    <s v="QINGDAO, CHINA                               "/>
    <s v="PAUL (CK)           "/>
    <n v="156692"/>
    <m/>
    <n v="95166"/>
    <n v="75"/>
    <n v="12"/>
    <n v="270"/>
    <s v="RELEASED FOR SHIPMENT         "/>
    <n v="357"/>
    <x v="1"/>
    <s v="DRAFT"/>
    <x v="1"/>
  </r>
  <r>
    <s v="26/03/2016-31/03/2016"/>
    <x v="3"/>
    <x v="1"/>
    <x v="11"/>
    <x v="0"/>
    <s v="CF100LW        "/>
    <x v="18"/>
    <d v="2016-03-28T00:00:00"/>
    <n v="212"/>
    <n v="81"/>
    <n v="17172"/>
    <s v="QINGDAO, CHINA                               "/>
    <s v="PAUL (CK)           "/>
    <n v="156694"/>
    <m/>
    <n v="95167"/>
    <n v="150"/>
    <n v="12"/>
    <n v="10"/>
    <s v="RELEASED FOR SHIPMENT         "/>
    <n v="172"/>
    <x v="1"/>
    <s v="DRAFT"/>
    <x v="1"/>
  </r>
  <r>
    <s v="26/03/2016-31/03/2016"/>
    <x v="3"/>
    <x v="1"/>
    <x v="11"/>
    <x v="0"/>
    <s v="CF200LW        "/>
    <x v="18"/>
    <d v="2016-03-30T00:00:00"/>
    <n v="135"/>
    <n v="103"/>
    <n v="13905"/>
    <s v="QINGDAO, CHINA                               "/>
    <s v="PAUL (CK)           "/>
    <n v="156770"/>
    <m/>
    <n v="95168"/>
    <n v="75"/>
    <n v="12"/>
    <n v="10"/>
    <s v="RELEASED FOR SHIPMENT         "/>
    <n v="97"/>
    <x v="1"/>
    <s v="DRAFT"/>
    <x v="1"/>
  </r>
  <r>
    <s v="26/03/2016-31/03/2016"/>
    <x v="3"/>
    <x v="1"/>
    <x v="11"/>
    <x v="0"/>
    <s v="CF250LW        "/>
    <x v="18"/>
    <d v="2016-03-30T00:00:00"/>
    <n v="90"/>
    <n v="117"/>
    <n v="10530"/>
    <s v="QINGDAO, CHINA                               "/>
    <s v="PAUL (CK)           "/>
    <n v="156772"/>
    <m/>
    <n v="95169"/>
    <n v="75"/>
    <n v="12"/>
    <n v="10"/>
    <s v="RELEASED FOR SHIPMENT         "/>
    <n v="97"/>
    <x v="1"/>
    <s v="DRAFT"/>
    <x v="1"/>
  </r>
  <r>
    <s v="01/03/2016-04/03/2016"/>
    <x v="32"/>
    <x v="1"/>
    <x v="11"/>
    <x v="0"/>
    <s v="361820         "/>
    <x v="100"/>
    <d v="2016-03-01T00:00:00"/>
    <n v="3315"/>
    <n v="2.64"/>
    <n v="8751.6"/>
    <s v="LIAONING, CHINA                              "/>
    <s v="ANDY, JODIE (EM)    "/>
    <n v="156064"/>
    <m/>
    <n v="94778"/>
    <n v="150"/>
    <n v="0"/>
    <n v="0"/>
    <s v="PENDING BUYER'S DECISION      "/>
    <n v="150"/>
    <x v="2"/>
    <s v="DRAFT"/>
    <x v="1"/>
  </r>
  <r>
    <s v="01/03/2016-04/03/2016"/>
    <x v="32"/>
    <x v="1"/>
    <x v="11"/>
    <x v="0"/>
    <s v="328600         "/>
    <x v="100"/>
    <d v="2016-03-01T00:00:00"/>
    <n v="3705"/>
    <n v="2.1800000000000002"/>
    <n v="8076.9000000000005"/>
    <s v="LIAONING CHINA                               "/>
    <s v="ANDY, JODIE (EM)    "/>
    <n v="156065"/>
    <m/>
    <n v="94779"/>
    <n v="150"/>
    <n v="45"/>
    <n v="15"/>
    <s v="PENDING BUYER'S DECISION      "/>
    <n v="210"/>
    <x v="2"/>
    <s v="DRAFT"/>
    <x v="1"/>
  </r>
  <r>
    <s v="01/03/2016-04/03/2016"/>
    <x v="32"/>
    <x v="1"/>
    <x v="11"/>
    <x v="0"/>
    <s v="328600         "/>
    <x v="100"/>
    <d v="2016-03-02T00:00:00"/>
    <n v="7410"/>
    <n v="2.4300000000000002"/>
    <n v="18006.300000000003"/>
    <s v="LIAONING, CHINA                              "/>
    <s v="ANDY, JODIE (CK)    "/>
    <n v="156070"/>
    <m/>
    <n v="94780"/>
    <n v="150"/>
    <n v="45"/>
    <n v="15"/>
    <s v="RELEASED FOR SHIPMENT         "/>
    <n v="210"/>
    <x v="2"/>
    <s v="DRAFT"/>
    <x v="1"/>
  </r>
  <r>
    <s v="01/03/2016-04/03/2016"/>
    <x v="32"/>
    <x v="1"/>
    <x v="11"/>
    <x v="0"/>
    <s v="BALMORAL CHROME"/>
    <x v="74"/>
    <d v="2016-03-01T00:00:00"/>
    <n v="792"/>
    <n v="76.48"/>
    <n v="60572.160000000003"/>
    <s v="NINGBO, CHINA                                "/>
    <s v="JOYCE, PHONE (CK)   "/>
    <n v="156058"/>
    <m/>
    <n v="94782"/>
    <n v="302.89999999999998"/>
    <n v="0"/>
    <n v="15"/>
    <s v="RELEASED FOR SHIPMENT         "/>
    <n v="317.89999999999998"/>
    <x v="2"/>
    <s v="DRAFT"/>
    <x v="1"/>
  </r>
  <r>
    <s v="01/03/2016-04/03/2016"/>
    <x v="32"/>
    <x v="1"/>
    <x v="11"/>
    <x v="0"/>
    <s v="BCH20          "/>
    <x v="74"/>
    <d v="2016-03-01T00:00:00"/>
    <n v="462"/>
    <n v="66.819999999999993"/>
    <n v="30870.839999999997"/>
    <s v="NING BO, CHINA                               "/>
    <s v="ELLA, JERRY (CK)    "/>
    <n v="156059"/>
    <m/>
    <n v="94783"/>
    <n v="154.35"/>
    <n v="0"/>
    <n v="15"/>
    <s v="RELEASED FOR SHIPMENT         "/>
    <n v="169.35"/>
    <x v="2"/>
    <s v="DRAFT"/>
    <x v="1"/>
  </r>
  <r>
    <s v="01/03/2016-04/03/2016"/>
    <x v="32"/>
    <x v="1"/>
    <x v="11"/>
    <x v="0"/>
    <s v="CHT20 (017420) "/>
    <x v="74"/>
    <d v="2016-03-03T00:00:00"/>
    <n v="507"/>
    <n v="70.11"/>
    <n v="35545.769999999997"/>
    <s v="NINGBO, CHINA                                "/>
    <s v="ELLA, ALAN (CK)     "/>
    <n v="156089"/>
    <m/>
    <n v="94784"/>
    <n v="177.7"/>
    <n v="0"/>
    <n v="15"/>
    <s v="RELEASED FOR SHIPMENT         "/>
    <n v="192.7"/>
    <x v="2"/>
    <s v="DRAFT"/>
    <x v="1"/>
  </r>
  <r>
    <s v="01/03/2016-04/03/2016"/>
    <x v="32"/>
    <x v="1"/>
    <x v="11"/>
    <x v="0"/>
    <s v="SP16 (032331)  "/>
    <x v="74"/>
    <d v="2016-03-03T00:00:00"/>
    <n v="24"/>
    <n v="0"/>
    <n v="0"/>
    <s v="NINGBO, CHINA                                "/>
    <s v="JOYCE, LAKE (CK)    "/>
    <n v="156094"/>
    <m/>
    <n v="94786"/>
    <n v="75"/>
    <n v="0"/>
    <n v="15"/>
    <s v="RELEASED FOR SHIPMENT         "/>
    <n v="90"/>
    <x v="2"/>
    <s v="DRAFT"/>
    <x v="1"/>
  </r>
  <r>
    <s v="05/03/2016-11/03/2016"/>
    <x v="32"/>
    <x v="1"/>
    <x v="11"/>
    <x v="0"/>
    <s v="328600         "/>
    <x v="100"/>
    <d v="2016-03-09T00:00:00"/>
    <n v="18525"/>
    <n v="2.4300000000000002"/>
    <n v="45015.75"/>
    <s v="LIAONING CHINA                               "/>
    <s v="JODIE (EM)          "/>
    <n v="156219"/>
    <m/>
    <n v="94856"/>
    <n v="450"/>
    <n v="135"/>
    <n v="45"/>
    <s v="PENDING BUYER'S DECISION      "/>
    <n v="630"/>
    <x v="2"/>
    <s v="DRAFT"/>
    <x v="1"/>
  </r>
  <r>
    <s v="05/03/2016-11/03/2016"/>
    <x v="32"/>
    <x v="1"/>
    <x v="11"/>
    <x v="0"/>
    <s v="FTE10          "/>
    <x v="15"/>
    <d v="2016-03-10T00:00:00"/>
    <n v="1341"/>
    <n v="63"/>
    <n v="84483"/>
    <s v="ZHONGSHAN, CHINA                             "/>
    <s v="LILY, SASA (EM)     "/>
    <n v="156233"/>
    <m/>
    <n v="94857"/>
    <n v="422.4"/>
    <n v="0"/>
    <n v="50"/>
    <s v="REJECTED FOR SHIPMENT         "/>
    <n v="472.4"/>
    <x v="2"/>
    <s v="DRAFT"/>
    <x v="1"/>
  </r>
  <r>
    <s v="05/03/2016-11/03/2016"/>
    <x v="32"/>
    <x v="1"/>
    <x v="11"/>
    <x v="0"/>
    <s v="BALMORAL BR    "/>
    <x v="74"/>
    <d v="2016-03-04T00:00:00"/>
    <n v="592"/>
    <n v="75.09"/>
    <n v="44453.279999999999"/>
    <s v="NINGBO CHINA                                 "/>
    <s v="ELLA, LAKE (EM)     "/>
    <n v="156104"/>
    <m/>
    <n v="94858"/>
    <n v="222.3"/>
    <n v="0"/>
    <n v="15"/>
    <s v="RELEASED FOR SHIPMENT         "/>
    <n v="237.3"/>
    <x v="2"/>
    <s v="DRAFT"/>
    <x v="1"/>
  </r>
  <r>
    <s v="05/03/2016-11/03/2016"/>
    <x v="32"/>
    <x v="1"/>
    <x v="11"/>
    <x v="0"/>
    <s v="CHA-MFD20      "/>
    <x v="74"/>
    <d v="2016-03-05T00:00:00"/>
    <n v="72"/>
    <n v="110.49"/>
    <n v="7955.28"/>
    <s v="NINGBO, CHINA                                "/>
    <s v="JOYCE (CK)          "/>
    <n v="156115"/>
    <m/>
    <n v="94859"/>
    <n v="75"/>
    <n v="0"/>
    <n v="15"/>
    <s v="RELEASED FOR SHIPMENT         "/>
    <n v="90"/>
    <x v="2"/>
    <s v="DRAFT"/>
    <x v="1"/>
  </r>
  <r>
    <s v="05/03/2016-11/03/2016"/>
    <x v="32"/>
    <x v="1"/>
    <x v="11"/>
    <x v="0"/>
    <s v="ASPIRE (050465)"/>
    <x v="74"/>
    <d v="2016-03-05T00:00:00"/>
    <n v="422"/>
    <n v="87.1"/>
    <n v="36756.199999999997"/>
    <s v="NINGBO, CHINA                                "/>
    <s v="JERRY, LAKE (CK)    "/>
    <n v="156119"/>
    <m/>
    <n v="94860"/>
    <n v="183.8"/>
    <n v="0"/>
    <n v="15"/>
    <s v="RELEASED FOR SHIPMENT         "/>
    <n v="198.8"/>
    <x v="2"/>
    <s v="DRAFT"/>
    <x v="1"/>
  </r>
  <r>
    <s v="05/03/2016-11/03/2016"/>
    <x v="32"/>
    <x v="1"/>
    <x v="11"/>
    <x v="0"/>
    <s v="VTA20 (Korea)  "/>
    <x v="74"/>
    <d v="2016-03-08T00:00:00"/>
    <n v="258"/>
    <n v="42.91"/>
    <n v="11070.779999999999"/>
    <s v="NINGBO, CHINA                                "/>
    <s v="ELLA, PHONE (CK)    "/>
    <n v="156172"/>
    <m/>
    <n v="94863"/>
    <n v="150"/>
    <n v="0"/>
    <n v="15"/>
    <s v="PENDING BUYER'S DECISION      "/>
    <n v="165"/>
    <x v="2"/>
    <s v="DRAFT"/>
    <x v="1"/>
  </r>
  <r>
    <s v="05/03/2016-11/03/2016"/>
    <x v="32"/>
    <x v="1"/>
    <x v="11"/>
    <x v="0"/>
    <s v="CHA-OKT20      "/>
    <x v="74"/>
    <d v="2016-03-08T00:00:00"/>
    <n v="458"/>
    <n v="60.66"/>
    <n v="27782.28"/>
    <s v="NINGBO, CHINA                                "/>
    <s v="JOYCE, ALAN (CK)    "/>
    <n v="156173"/>
    <m/>
    <n v="94864"/>
    <n v="150"/>
    <n v="0"/>
    <n v="15"/>
    <s v="RELEASED FOR SHIPMENT         "/>
    <n v="165"/>
    <x v="2"/>
    <s v="DRAFT"/>
    <x v="1"/>
  </r>
  <r>
    <s v="05/03/2016-11/03/2016"/>
    <x v="32"/>
    <x v="1"/>
    <x v="11"/>
    <x v="0"/>
    <s v="VIOTTA UK      "/>
    <x v="74"/>
    <d v="2016-03-09T00:00:00"/>
    <n v="144"/>
    <n v="96.88"/>
    <n v="13950.72"/>
    <s v="NINGBO, CHINA                                "/>
    <s v="ELLA, JOYCE (CK)    "/>
    <n v="156193"/>
    <m/>
    <n v="94865"/>
    <n v="75"/>
    <n v="0"/>
    <n v="15"/>
    <s v="RELEASED FOR SHIPMENT         "/>
    <n v="90"/>
    <x v="2"/>
    <s v="DRAFT"/>
    <x v="1"/>
  </r>
  <r>
    <s v="05/03/2016-11/03/2016"/>
    <x v="32"/>
    <x v="1"/>
    <x v="11"/>
    <x v="0"/>
    <s v="VIOTTA EU      "/>
    <x v="74"/>
    <d v="2016-03-09T00:00:00"/>
    <n v="72"/>
    <n v="94.72"/>
    <n v="6819.84"/>
    <s v="NINGBO, CHINA                                "/>
    <s v="SIMON, JOYCE (CK)   "/>
    <n v="156194"/>
    <m/>
    <n v="94866"/>
    <n v="75"/>
    <n v="0"/>
    <n v="15"/>
    <s v="RELEASED FOR SHIPMENT         "/>
    <n v="90"/>
    <x v="2"/>
    <s v="DRAFT"/>
    <x v="1"/>
  </r>
  <r>
    <s v="05/03/2016-11/03/2016"/>
    <x v="32"/>
    <x v="1"/>
    <x v="11"/>
    <x v="0"/>
    <s v="BALMORAL ECO   "/>
    <x v="74"/>
    <d v="2016-03-09T00:00:00"/>
    <n v="400"/>
    <n v="68.55"/>
    <n v="27420"/>
    <s v="NINGBO, CHINA                                "/>
    <s v="PHONE, ELLA (CK)    "/>
    <n v="156195"/>
    <m/>
    <n v="94867"/>
    <n v="150"/>
    <n v="0"/>
    <n v="15"/>
    <s v="RELEASED FOR SHIPMENT         "/>
    <n v="165"/>
    <x v="2"/>
    <s v="DRAFT"/>
    <x v="1"/>
  </r>
  <r>
    <s v="05/03/2016-11/03/2016"/>
    <x v="32"/>
    <x v="1"/>
    <x v="11"/>
    <x v="0"/>
    <s v="NRC20RC        "/>
    <x v="74"/>
    <d v="2016-03-10T00:00:00"/>
    <n v="201"/>
    <n v="116.25"/>
    <n v="23366.25"/>
    <s v="NINGBO, CHINA                                "/>
    <s v="SIMON, SALLY (CK)   "/>
    <n v="156228"/>
    <m/>
    <n v="94868"/>
    <n v="150"/>
    <n v="0"/>
    <n v="15"/>
    <s v="RELEASED FOR SHIPMENT         "/>
    <n v="165"/>
    <x v="2"/>
    <s v="DRAFT"/>
    <x v="1"/>
  </r>
  <r>
    <s v="05/03/2016-11/03/2016"/>
    <x v="32"/>
    <x v="1"/>
    <x v="11"/>
    <x v="0"/>
    <s v="CHA-AUB20      "/>
    <x v="74"/>
    <d v="2016-03-10T00:00:00"/>
    <n v="390"/>
    <n v="74.11"/>
    <n v="28902.9"/>
    <s v="NINGBO, CHINA                                "/>
    <s v="PHONE, SALLY (CK)   "/>
    <n v="156239"/>
    <m/>
    <n v="94869"/>
    <n v="150"/>
    <n v="0"/>
    <n v="15"/>
    <s v="RELEASED FOR SHIPMENT         "/>
    <n v="165"/>
    <x v="2"/>
    <s v="DRAFT"/>
    <x v="1"/>
  </r>
  <r>
    <s v="12/03/2016-18/03/2016"/>
    <x v="32"/>
    <x v="1"/>
    <x v="11"/>
    <x v="0"/>
    <s v="OFC2000Ti      "/>
    <x v="78"/>
    <d v="2016-03-17T00:00:00"/>
    <n v="159"/>
    <n v="0"/>
    <n v="0"/>
    <s v="CIXI, CHINA                                  "/>
    <s v="ALAN, ERIC (CK)     "/>
    <n v="156365"/>
    <m/>
    <n v="94954"/>
    <n v="150"/>
    <n v="0"/>
    <n v="17.5"/>
    <s v="RELEASED FOR SHIPMENT         "/>
    <n v="167.5"/>
    <x v="2"/>
    <s v="DRAFT"/>
    <x v="1"/>
  </r>
  <r>
    <s v="12/03/2016-18/03/2016"/>
    <x v="32"/>
    <x v="1"/>
    <x v="11"/>
    <x v="0"/>
    <s v="OFC2000        "/>
    <x v="78"/>
    <d v="2016-03-17T00:00:00"/>
    <n v="134"/>
    <n v="0"/>
    <n v="0"/>
    <s v="CIXI, CHINA                                  "/>
    <s v="SIMON, LAKE (CK)    "/>
    <n v="156367"/>
    <m/>
    <n v="94955"/>
    <n v="75"/>
    <n v="0"/>
    <n v="17.5"/>
    <s v="REJECTED FOR SHIPMENT         "/>
    <n v="92.5"/>
    <x v="2"/>
    <s v="DRAFT"/>
    <x v="1"/>
  </r>
  <r>
    <s v="12/03/2016-18/03/2016"/>
    <x v="32"/>
    <x v="1"/>
    <x v="11"/>
    <x v="0"/>
    <s v="03/23239/0     "/>
    <x v="74"/>
    <d v="2016-03-11T00:00:00"/>
    <n v="192"/>
    <n v="60.27"/>
    <n v="11571.84"/>
    <s v="NINGBO, CHINA                                "/>
    <s v="SIMON, JOYCE (CK)   "/>
    <n v="156247"/>
    <m/>
    <n v="94956"/>
    <n v="150"/>
    <n v="0"/>
    <n v="15"/>
    <s v="RELEASED FOR SHIPMENT         "/>
    <n v="165"/>
    <x v="2"/>
    <s v="DRAFT"/>
    <x v="1"/>
  </r>
  <r>
    <s v="12/03/2016-18/03/2016"/>
    <x v="32"/>
    <x v="1"/>
    <x v="11"/>
    <x v="0"/>
    <s v="CHA-BRG        "/>
    <x v="74"/>
    <d v="2016-03-11T00:00:00"/>
    <n v="315"/>
    <n v="105"/>
    <n v="33075"/>
    <s v="NINGBO, CHINA                                "/>
    <s v="PHONE, JOYCE (CK)   "/>
    <n v="156248"/>
    <m/>
    <n v="94957"/>
    <n v="165.4"/>
    <n v="0"/>
    <n v="15"/>
    <s v="RELEASED FOR SHIPMENT         "/>
    <n v="180.4"/>
    <x v="2"/>
    <s v="DRAFT"/>
    <x v="1"/>
  </r>
  <r>
    <s v="12/03/2016-18/03/2016"/>
    <x v="32"/>
    <x v="1"/>
    <x v="11"/>
    <x v="0"/>
    <s v="VTA20(111937)  "/>
    <x v="74"/>
    <d v="2016-03-11T00:00:00"/>
    <n v="520"/>
    <n v="39.909999999999997"/>
    <n v="20753.199999999997"/>
    <s v="NINGBO, CHINA                                "/>
    <s v="SIMON, PHONE (CK)   "/>
    <n v="156249"/>
    <m/>
    <n v="94958"/>
    <n v="150"/>
    <n v="0"/>
    <n v="15"/>
    <s v="RELEASED FOR SHIPMENT         "/>
    <n v="165"/>
    <x v="2"/>
    <s v="DRAFT"/>
    <x v="1"/>
  </r>
  <r>
    <s v="12/03/2016-18/03/2016"/>
    <x v="32"/>
    <x v="1"/>
    <x v="11"/>
    <x v="0"/>
    <s v="SAVENA BC      "/>
    <x v="74"/>
    <d v="2016-03-14T00:00:00"/>
    <n v="792"/>
    <n v="59.09"/>
    <n v="46799.280000000006"/>
    <s v="NINGBO, CHINA                                "/>
    <s v="SIMON, ALAN (CK)    "/>
    <n v="156306"/>
    <m/>
    <n v="94959"/>
    <n v="234"/>
    <n v="0"/>
    <n v="15"/>
    <s v="RELEASED FOR SHIPMENT         "/>
    <n v="249"/>
    <x v="2"/>
    <s v="DRAFT"/>
    <x v="1"/>
  </r>
  <r>
    <s v="12/03/2016-18/03/2016"/>
    <x v="32"/>
    <x v="1"/>
    <x v="11"/>
    <x v="0"/>
    <s v="DF2608-EU      "/>
    <x v="74"/>
    <d v="2016-03-16T00:00:00"/>
    <n v="413"/>
    <n v="93.3"/>
    <n v="38532.9"/>
    <s v="NINGBO, CHINA                                "/>
    <s v="JOYCE, SIMON (CK)   "/>
    <n v="156340"/>
    <m/>
    <n v="94961"/>
    <n v="192.7"/>
    <n v="0"/>
    <n v="15"/>
    <s v="RELEASED FOR SHIPMENT         "/>
    <n v="207.7"/>
    <x v="2"/>
    <s v="DRAFT"/>
    <x v="1"/>
  </r>
  <r>
    <s v="12/03/2016-18/03/2016"/>
    <x v="32"/>
    <x v="1"/>
    <x v="11"/>
    <x v="0"/>
    <s v="RTOPSTVSUR     "/>
    <x v="74"/>
    <d v="2016-03-16T00:00:00"/>
    <n v="192"/>
    <n v="58.12"/>
    <n v="11159.039999999999"/>
    <s v="NINGBO, CHINA                                "/>
    <s v="ELLA, SIMON (CK)    "/>
    <n v="156342"/>
    <m/>
    <n v="94962"/>
    <n v="150"/>
    <n v="0"/>
    <n v="15"/>
    <s v="RELEASED FOR SHIPMENT         "/>
    <n v="165"/>
    <x v="2"/>
    <s v="DRAFT"/>
    <x v="1"/>
  </r>
  <r>
    <s v="12/03/2016-18/03/2016"/>
    <x v="32"/>
    <x v="1"/>
    <x v="11"/>
    <x v="0"/>
    <s v="6903040900     "/>
    <x v="74"/>
    <d v="2016-03-17T00:00:00"/>
    <n v="325"/>
    <n v="0"/>
    <n v="0"/>
    <s v="NINGBO, CHINA                                "/>
    <s v="ELLA, SALLY (CK)    "/>
    <n v="156368"/>
    <m/>
    <n v="94963"/>
    <n v="150"/>
    <n v="0"/>
    <n v="15"/>
    <s v="RELEASED FOR SHIPMENT         "/>
    <n v="165"/>
    <x v="2"/>
    <s v="DRAFT"/>
    <x v="1"/>
  </r>
  <r>
    <s v="12/03/2016-18/03/2016"/>
    <x v="32"/>
    <x v="1"/>
    <x v="11"/>
    <x v="0"/>
    <s v="6903040100(r06)"/>
    <x v="74"/>
    <d v="2016-03-17T00:00:00"/>
    <n v="240"/>
    <n v="0"/>
    <n v="0"/>
    <s v="NINGBO, CHINA                                "/>
    <s v="JOYCE, JODIE (CK)   "/>
    <n v="156369"/>
    <m/>
    <n v="94964"/>
    <n v="150"/>
    <n v="0"/>
    <n v="15"/>
    <s v="RELEASED FOR SHIPMENT         "/>
    <n v="165"/>
    <x v="2"/>
    <s v="DRAFT"/>
    <x v="1"/>
  </r>
  <r>
    <s v="19/03/2016-25/03/2016"/>
    <x v="32"/>
    <x v="1"/>
    <x v="11"/>
    <x v="0"/>
    <s v="PC35-AMB       "/>
    <x v="15"/>
    <d v="2016-03-21T00:00:00"/>
    <n v="453"/>
    <n v="166.5"/>
    <n v="75424.5"/>
    <s v="ZHONGSHAN, CHINA                             "/>
    <s v="RICA, KIKI (CK)     "/>
    <n v="156479"/>
    <m/>
    <n v="95046"/>
    <n v="377.1"/>
    <n v="0"/>
    <n v="50"/>
    <s v="RELEASED FOR SHIPMENT         "/>
    <n v="427.1"/>
    <x v="2"/>
    <s v="DRAFT"/>
    <x v="1"/>
  </r>
  <r>
    <s v="19/03/2016-25/03/2016"/>
    <x v="32"/>
    <x v="1"/>
    <x v="11"/>
    <x v="0"/>
    <s v="DEOC15         "/>
    <x v="78"/>
    <d v="2016-03-18T00:00:00"/>
    <n v="494"/>
    <n v="0"/>
    <n v="0"/>
    <s v="CIXI, CHINA                                  "/>
    <s v="SIMON (CK)          "/>
    <n v="156402"/>
    <m/>
    <n v="95047"/>
    <n v="150"/>
    <n v="0"/>
    <n v="35"/>
    <s v="REJECTED FOR SHIPMENT         "/>
    <n v="185"/>
    <x v="2"/>
    <s v="DRAFT"/>
    <x v="1"/>
  </r>
  <r>
    <s v="19/03/2016-25/03/2016"/>
    <x v="32"/>
    <x v="1"/>
    <x v="11"/>
    <x v="0"/>
    <s v="CDE2TI         "/>
    <x v="78"/>
    <d v="2016-03-19T00:00:00"/>
    <n v="1072"/>
    <n v="0"/>
    <n v="0"/>
    <s v="CIXI, CHINA                                  "/>
    <s v="ALAN (CK)           "/>
    <n v="156419"/>
    <m/>
    <n v="95048"/>
    <n v="150"/>
    <n v="0"/>
    <n v="35"/>
    <s v="RELEASED FOR SHIPMENT         "/>
    <n v="185"/>
    <x v="2"/>
    <s v="DRAFT"/>
    <x v="1"/>
  </r>
  <r>
    <s v="19/03/2016-25/03/2016"/>
    <x v="32"/>
    <x v="1"/>
    <x v="11"/>
    <x v="0"/>
    <s v="NOC ECO 20TLS  "/>
    <x v="78"/>
    <d v="2016-03-22T00:00:00"/>
    <n v="1258"/>
    <n v="22.59"/>
    <n v="28418.22"/>
    <s v="CIXI, CHINA                                  "/>
    <s v="PHONE (CK)          "/>
    <n v="156504"/>
    <m/>
    <n v="95049"/>
    <n v="150"/>
    <n v="0"/>
    <n v="35"/>
    <s v="RELEASED FOR SHIPMENT         "/>
    <n v="185"/>
    <x v="2"/>
    <s v="DRAFT"/>
    <x v="1"/>
  </r>
  <r>
    <s v="19/03/2016-25/03/2016"/>
    <x v="32"/>
    <x v="1"/>
    <x v="11"/>
    <x v="0"/>
    <s v="BALMORAL BR    "/>
    <x v="74"/>
    <d v="2016-03-19T00:00:00"/>
    <n v="592"/>
    <n v="75.09"/>
    <n v="44453.279999999999"/>
    <s v="NINGBO, CHINA                                "/>
    <s v="ELLA, JODIE (CK)    "/>
    <n v="156417"/>
    <m/>
    <n v="95050"/>
    <n v="222.3"/>
    <n v="0"/>
    <n v="15"/>
    <s v="REJECTED FOR SHIPMENT         "/>
    <n v="237.3"/>
    <x v="2"/>
    <s v="DRAFT"/>
    <x v="1"/>
  </r>
  <r>
    <s v="19/03/2016-25/03/2016"/>
    <x v="32"/>
    <x v="1"/>
    <x v="11"/>
    <x v="0"/>
    <s v="DF2550-EU(r06) "/>
    <x v="74"/>
    <d v="2016-03-19T00:00:00"/>
    <n v="186"/>
    <n v="70.64"/>
    <n v="13139.04"/>
    <s v="NINGBO, CHINA                                "/>
    <s v="ELLA, JODIE (CK)    "/>
    <n v="156418"/>
    <m/>
    <n v="95051"/>
    <n v="150"/>
    <n v="0"/>
    <n v="15"/>
    <s v="RELEASED FOR SHIPMENT         "/>
    <n v="165"/>
    <x v="2"/>
    <s v="DRAFT"/>
    <x v="1"/>
  </r>
  <r>
    <s v="19/03/2016-25/03/2016"/>
    <x v="32"/>
    <x v="1"/>
    <x v="11"/>
    <x v="0"/>
    <s v="CFP3902BW-EU-D "/>
    <x v="74"/>
    <d v="2016-03-21T00:00:00"/>
    <n v="65"/>
    <n v="143.06"/>
    <n v="9298.9"/>
    <s v="NINGBO, CHINA                                "/>
    <s v="SALLY,. ELLA (CK)   "/>
    <n v="156471"/>
    <m/>
    <n v="95052"/>
    <n v="75"/>
    <n v="0"/>
    <n v="15"/>
    <s v="REJECTED FOR SHIPMENT         "/>
    <n v="90"/>
    <x v="2"/>
    <s v="DRAFT"/>
    <x v="1"/>
  </r>
  <r>
    <s v="19/03/2016-25/03/2016"/>
    <x v="32"/>
    <x v="1"/>
    <x v="11"/>
    <x v="0"/>
    <s v="CFP3873C-EU-D  "/>
    <x v="74"/>
    <d v="2016-03-21T00:00:00"/>
    <n v="65"/>
    <n v="121.98"/>
    <n v="7928.7"/>
    <s v="NINGBO, CHINA                                "/>
    <s v="SALLY, ELLA (CK)    "/>
    <n v="156472"/>
    <m/>
    <n v="95053"/>
    <n v="75"/>
    <n v="0"/>
    <n v="15"/>
    <s v="RELEASED FOR SHIPMENT         "/>
    <n v="90"/>
    <x v="2"/>
    <s v="DRAFT"/>
    <x v="1"/>
  </r>
  <r>
    <s v="19/03/2016-25/03/2016"/>
    <x v="32"/>
    <x v="1"/>
    <x v="11"/>
    <x v="0"/>
    <s v="CFP3873BW-EU-D "/>
    <x v="74"/>
    <d v="2016-03-21T00:00:00"/>
    <n v="65"/>
    <n v="120.79"/>
    <n v="7851.35"/>
    <s v="NINGBO, CHINA                                "/>
    <s v="SALLY, ELLA (CK)    "/>
    <n v="156473"/>
    <m/>
    <n v="95054"/>
    <n v="75"/>
    <n v="0"/>
    <n v="15"/>
    <s v="RELEASED FOR SHIPMENT         "/>
    <n v="90"/>
    <x v="2"/>
    <s v="DRAFT"/>
    <x v="1"/>
  </r>
  <r>
    <s v="19/03/2016-25/03/2016"/>
    <x v="32"/>
    <x v="1"/>
    <x v="11"/>
    <x v="0"/>
    <s v="SAVENA BRASS   "/>
    <x v="74"/>
    <d v="2016-03-21T00:00:00"/>
    <n v="350"/>
    <n v="59.41"/>
    <n v="20793.5"/>
    <s v="NINGBO, CHINA                                "/>
    <s v="SIMON, ELLA (CK)    "/>
    <n v="156474"/>
    <m/>
    <n v="95055"/>
    <n v="150"/>
    <n v="0"/>
    <n v="15"/>
    <s v="REJECTED FOR SHIPMENT         "/>
    <n v="165"/>
    <x v="2"/>
    <s v="DRAFT"/>
    <x v="1"/>
  </r>
  <r>
    <s v="19/03/2016-25/03/2016"/>
    <x v="32"/>
    <x v="1"/>
    <x v="11"/>
    <x v="0"/>
    <s v="CHA-MFD20      "/>
    <x v="74"/>
    <d v="2016-03-23T00:00:00"/>
    <n v="148"/>
    <n v="110.96"/>
    <n v="16422.079999999998"/>
    <s v="NINGBO, CHINA                                "/>
    <s v="SALLY (CK)          "/>
    <n v="156551"/>
    <m/>
    <n v="95056"/>
    <n v="82.1"/>
    <n v="0"/>
    <n v="15"/>
    <s v="RELEASED FOR SHIPMENT         "/>
    <n v="97.1"/>
    <x v="2"/>
    <s v="DRAFT"/>
    <x v="1"/>
  </r>
  <r>
    <s v="19/03/2016-25/03/2016"/>
    <x v="32"/>
    <x v="1"/>
    <x v="11"/>
    <x v="0"/>
    <s v="CFP3831WN-EU-EW"/>
    <x v="74"/>
    <d v="2016-03-23T00:00:00"/>
    <n v="65"/>
    <n v="132.25"/>
    <n v="8596.25"/>
    <s v="NINGBO, CHINA                                "/>
    <s v="ELLA, SALLY (CK)    "/>
    <n v="156552"/>
    <m/>
    <n v="95057"/>
    <n v="75"/>
    <n v="0"/>
    <n v="15"/>
    <s v="RELEASED FOR SHIPMENT         "/>
    <n v="90"/>
    <x v="2"/>
    <s v="DRAFT"/>
    <x v="1"/>
  </r>
  <r>
    <s v="19/03/2016-25/03/2016"/>
    <x v="32"/>
    <x v="1"/>
    <x v="11"/>
    <x v="0"/>
    <s v="CFP3674WN-EU-D "/>
    <x v="74"/>
    <d v="2016-03-23T00:00:00"/>
    <n v="65"/>
    <n v="127.38"/>
    <n v="8279.6999999999989"/>
    <s v="NINGBO, CHINA                                "/>
    <s v="JOYCE (CK)          "/>
    <n v="156553"/>
    <m/>
    <n v="95058"/>
    <n v="75"/>
    <n v="0"/>
    <n v="15"/>
    <s v="RELEASED FOR SHIPMENT         "/>
    <n v="90"/>
    <x v="2"/>
    <s v="DRAFT"/>
    <x v="1"/>
  </r>
  <r>
    <s v="19/03/2016-25/03/2016"/>
    <x v="32"/>
    <x v="1"/>
    <x v="11"/>
    <x v="0"/>
    <s v="MZT20 (116079) "/>
    <x v="74"/>
    <d v="2016-03-23T00:00:00"/>
    <n v="72"/>
    <n v="94.72"/>
    <n v="6819.84"/>
    <s v="NINGBO, CHINA                                "/>
    <s v="ELLA (CK)           "/>
    <n v="156554"/>
    <m/>
    <n v="95059"/>
    <n v="75"/>
    <n v="0"/>
    <n v="15"/>
    <s v="RELEASED FOR SHIPMENT         "/>
    <n v="90"/>
    <x v="2"/>
    <s v="DRAFT"/>
    <x v="1"/>
  </r>
  <r>
    <s v="19/03/2016-25/03/2016"/>
    <x v="32"/>
    <x v="1"/>
    <x v="11"/>
    <x v="0"/>
    <s v="CHT20 (017420) "/>
    <x v="74"/>
    <d v="2016-03-23T00:00:00"/>
    <n v="1014"/>
    <n v="70.11"/>
    <n v="71091.539999999994"/>
    <s v="NINGBO, CHINA                                "/>
    <s v="PHONE, ALAN (CK)    "/>
    <n v="156555"/>
    <m/>
    <n v="95060"/>
    <n v="355.5"/>
    <n v="0"/>
    <n v="15"/>
    <s v="RELEASED FOR SHIPMENT         "/>
    <n v="370.5"/>
    <x v="2"/>
    <s v="DRAFT"/>
    <x v="1"/>
  </r>
  <r>
    <s v="19/03/2016-25/03/2016"/>
    <x v="32"/>
    <x v="1"/>
    <x v="11"/>
    <x v="0"/>
    <s v="DF3020-EU      "/>
    <x v="74"/>
    <d v="2016-03-23T00:00:00"/>
    <n v="112"/>
    <n v="119.57"/>
    <n v="13391.84"/>
    <s v="NINGBO, CHINA                                "/>
    <s v="SIMON, ALAN (CK)    "/>
    <n v="156556"/>
    <m/>
    <n v="95061"/>
    <n v="75"/>
    <n v="0"/>
    <n v="15"/>
    <s v="RELEASED FOR SHIPMENT         "/>
    <n v="90"/>
    <x v="2"/>
    <s v="DRAFT"/>
    <x v="1"/>
  </r>
  <r>
    <s v="26/03/2016-31/03/2016"/>
    <x v="32"/>
    <x v="1"/>
    <x v="11"/>
    <x v="0"/>
    <s v="CDE3ECC        "/>
    <x v="13"/>
    <d v="2016-03-24T00:00:00"/>
    <n v="491"/>
    <n v="0"/>
    <n v="0"/>
    <s v="ZHEJIANG CHINA                               "/>
    <s v="PHONE, SIMON (DY)   "/>
    <n v="156644"/>
    <m/>
    <n v="95183"/>
    <n v="150"/>
    <n v="0"/>
    <n v="35"/>
    <s v="REJECTED FOR SHIPMENT         "/>
    <n v="185"/>
    <x v="2"/>
    <s v="DRAFT"/>
    <x v="1"/>
  </r>
  <r>
    <s v="26/03/2016-31/03/2016"/>
    <x v="32"/>
    <x v="1"/>
    <x v="11"/>
    <x v="0"/>
    <s v="DESC2TN        "/>
    <x v="13"/>
    <d v="2016-03-29T00:00:00"/>
    <n v="2024"/>
    <n v="126.8"/>
    <n v="256643.19999999998"/>
    <s v="CIXI, CHINA                                  "/>
    <s v="PHONE, JERRY (CK)   "/>
    <n v="156737"/>
    <m/>
    <n v="95184"/>
    <n v="150"/>
    <n v="0"/>
    <n v="35"/>
    <s v="RELEASED FOR SHIPMENT         "/>
    <n v="185"/>
    <x v="2"/>
    <s v="DRAFT"/>
    <x v="1"/>
  </r>
  <r>
    <s v="26/03/2016-31/03/2016"/>
    <x v="32"/>
    <x v="1"/>
    <x v="11"/>
    <x v="0"/>
    <s v="OFC2000TiB     "/>
    <x v="13"/>
    <d v="2016-03-30T00:00:00"/>
    <n v="726"/>
    <n v="0"/>
    <n v="0"/>
    <s v="CIXI CHINA                                   "/>
    <s v="ALAN, ERIC (EM)     "/>
    <n v="156778"/>
    <m/>
    <n v="95186"/>
    <n v="150"/>
    <n v="0"/>
    <n v="35"/>
    <s v="RELEASED FOR SHIPMENT         "/>
    <n v="185"/>
    <x v="2"/>
    <s v="DRAFT"/>
    <x v="1"/>
  </r>
  <r>
    <s v="26/03/2016-31/03/2016"/>
    <x v="32"/>
    <x v="1"/>
    <x v="11"/>
    <x v="0"/>
    <s v="OFRC20TIN      "/>
    <x v="13"/>
    <d v="2016-03-31T00:00:00"/>
    <n v="157"/>
    <n v="0"/>
    <n v="0"/>
    <s v="CIXI, CHINA                                  "/>
    <s v="SIMON (CK)          "/>
    <n v="156799"/>
    <m/>
    <n v="95187"/>
    <n v="150"/>
    <n v="0"/>
    <n v="17.5"/>
    <s v="RELEASED FOR SHIPMENT         "/>
    <n v="167.5"/>
    <x v="2"/>
    <s v="DRAFT"/>
    <x v="1"/>
  </r>
  <r>
    <s v="26/03/2016-31/03/2016"/>
    <x v="32"/>
    <x v="1"/>
    <x v="11"/>
    <x v="0"/>
    <s v="OFRC20N        "/>
    <x v="13"/>
    <d v="2016-03-31T00:00:00"/>
    <n v="454"/>
    <n v="0"/>
    <n v="0"/>
    <s v="CIXI, CHINA                                  "/>
    <s v="ALAN (CK)           "/>
    <n v="156800"/>
    <m/>
    <n v="95188"/>
    <n v="150"/>
    <n v="0"/>
    <n v="17.5"/>
    <s v="RELEASED FOR SHIPMENT         "/>
    <n v="167.5"/>
    <x v="2"/>
    <s v="DRAFT"/>
    <x v="1"/>
  </r>
  <r>
    <s v="26/03/2016-31/03/2016"/>
    <x v="32"/>
    <x v="1"/>
    <x v="11"/>
    <x v="0"/>
    <s v="VIOTTA RC EU   "/>
    <x v="14"/>
    <d v="2016-03-24T00:00:00"/>
    <n v="140"/>
    <n v="102.28"/>
    <n v="14319.2"/>
    <s v="NINGBO CHINA                                 "/>
    <s v="JOYCE, PHONE (DY)   "/>
    <n v="156639"/>
    <m/>
    <n v="95189"/>
    <n v="75"/>
    <n v="0"/>
    <n v="15"/>
    <s v="RELEASED FOR SHIPMENT         "/>
    <n v="90"/>
    <x v="2"/>
    <s v="DRAFT"/>
    <x v="1"/>
  </r>
  <r>
    <s v="26/03/2016-31/03/2016"/>
    <x v="32"/>
    <x v="1"/>
    <x v="11"/>
    <x v="0"/>
    <s v="RTOPSTVSUR     "/>
    <x v="14"/>
    <d v="2016-03-24T00:00:00"/>
    <n v="192"/>
    <n v="58.12"/>
    <n v="11159.039999999999"/>
    <s v="NINGBO CHINA                                 "/>
    <s v="ELLA,ALAN (DY)      "/>
    <n v="156645"/>
    <m/>
    <n v="95190"/>
    <n v="75"/>
    <n v="0"/>
    <n v="15"/>
    <s v="RELEASED FOR SHIPMENT         "/>
    <n v="90"/>
    <x v="2"/>
    <s v="DRAFT"/>
    <x v="1"/>
  </r>
  <r>
    <s v="26/03/2016-31/03/2016"/>
    <x v="32"/>
    <x v="1"/>
    <x v="11"/>
    <x v="0"/>
    <s v="CHA-GOS20      "/>
    <x v="14"/>
    <d v="2016-03-24T00:00:00"/>
    <n v="390"/>
    <n v="58.73"/>
    <n v="22904.699999999997"/>
    <s v="NINGBO CHINA                                 "/>
    <s v="ELLA, JERRY (DY)    "/>
    <n v="156649"/>
    <m/>
    <n v="95191"/>
    <n v="150"/>
    <n v="0"/>
    <n v="15"/>
    <s v="RELEASED FOR SHIPMENT         "/>
    <n v="165"/>
    <x v="2"/>
    <s v="DRAFT"/>
    <x v="1"/>
  </r>
  <r>
    <s v="26/03/2016-31/03/2016"/>
    <x v="32"/>
    <x v="1"/>
    <x v="11"/>
    <x v="0"/>
    <s v="SKG20BLN       "/>
    <x v="14"/>
    <d v="2016-03-25T00:00:00"/>
    <n v="315"/>
    <n v="99.88"/>
    <n v="31462.199999999997"/>
    <s v="NINGBO CHINA                                 "/>
    <s v="JOYCE, SALLY (DY)   "/>
    <n v="156652"/>
    <m/>
    <n v="95192"/>
    <n v="157.30000000000001"/>
    <n v="0"/>
    <n v="15"/>
    <s v="RELEASED FOR SHIPMENT         "/>
    <n v="172.3"/>
    <x v="2"/>
    <s v="DRAFT"/>
    <x v="1"/>
  </r>
  <r>
    <s v="26/03/2016-31/03/2016"/>
    <x v="32"/>
    <x v="1"/>
    <x v="11"/>
    <x v="0"/>
    <s v="SP16 (119254)  "/>
    <x v="14"/>
    <d v="2016-03-25T00:00:00"/>
    <n v="148"/>
    <n v="203.5"/>
    <n v="30118"/>
    <s v="NINGBO CHINA                                 "/>
    <s v="PHONE, ALAN (DY)    "/>
    <n v="156654"/>
    <m/>
    <n v="95193"/>
    <n v="150.6"/>
    <n v="0"/>
    <n v="15"/>
    <s v="RELEASED FOR SHIPMENT         "/>
    <n v="165.6"/>
    <x v="2"/>
    <s v="DRAFT"/>
    <x v="1"/>
  </r>
  <r>
    <s v="26/03/2016-31/03/2016"/>
    <x v="32"/>
    <x v="1"/>
    <x v="11"/>
    <x v="0"/>
    <s v="3/22899/0      "/>
    <x v="14"/>
    <d v="2016-03-25T00:00:00"/>
    <n v="72"/>
    <n v="128.5"/>
    <n v="9252"/>
    <s v="NINGBO,CHINA                                 "/>
    <s v="SALLY, JODIE (DY)   "/>
    <n v="156658"/>
    <m/>
    <n v="95194"/>
    <n v="75"/>
    <n v="0"/>
    <n v="15"/>
    <s v="RELEASED FOR SHIPMENT         "/>
    <n v="90"/>
    <x v="2"/>
    <s v="DRAFT"/>
    <x v="1"/>
  </r>
  <r>
    <s v="26/03/2016-31/03/2016"/>
    <x v="32"/>
    <x v="1"/>
    <x v="11"/>
    <x v="0"/>
    <s v="3/22922/0      "/>
    <x v="14"/>
    <d v="2016-03-25T00:00:00"/>
    <n v="88"/>
    <n v="0.01"/>
    <n v="0.88"/>
    <s v="NINGBO CHINA                                 "/>
    <s v="ELLA, SALLY (DY)    "/>
    <n v="156667"/>
    <m/>
    <n v="95195"/>
    <n v="75"/>
    <n v="0"/>
    <n v="15"/>
    <s v="RELEASED FOR SHIPMENT         "/>
    <n v="90"/>
    <x v="2"/>
    <s v="DRAFT"/>
    <x v="1"/>
  </r>
  <r>
    <s v="26/03/2016-31/03/2016"/>
    <x v="32"/>
    <x v="1"/>
    <x v="11"/>
    <x v="0"/>
    <s v="DF3033-EU      "/>
    <x v="14"/>
    <d v="2016-03-28T00:00:00"/>
    <n v="130"/>
    <n v="118.3"/>
    <n v="15379"/>
    <s v="NINGBO, CHINA                                "/>
    <s v="SIMON, ELLA (CK)    "/>
    <n v="156687"/>
    <m/>
    <n v="95196"/>
    <n v="76.900000000000006"/>
    <n v="0"/>
    <n v="15"/>
    <s v="RELEASED FOR SHIPMENT         "/>
    <n v="91.9"/>
    <x v="2"/>
    <s v="DRAFT"/>
    <x v="1"/>
  </r>
  <r>
    <s v="26/03/2016-31/03/2016"/>
    <x v="32"/>
    <x v="1"/>
    <x v="11"/>
    <x v="0"/>
    <s v="CDW12WWN       "/>
    <x v="14"/>
    <d v="2016-03-28T00:00:00"/>
    <n v="162"/>
    <n v="116.43"/>
    <n v="18861.66"/>
    <s v="NINGBO, CHINA                                "/>
    <s v="JOYCE (CK)          "/>
    <n v="156689"/>
    <m/>
    <n v="95198"/>
    <n v="94.3"/>
    <n v="0"/>
    <n v="15"/>
    <s v="RELEASED FOR SHIPMENT         "/>
    <n v="109.3"/>
    <x v="2"/>
    <s v="DRAFT"/>
    <x v="1"/>
  </r>
  <r>
    <s v="26/03/2016-31/03/2016"/>
    <x v="32"/>
    <x v="1"/>
    <x v="11"/>
    <x v="0"/>
    <s v="SP16 (032331)  "/>
    <x v="14"/>
    <d v="2016-03-28T00:00:00"/>
    <n v="296"/>
    <n v="203.5"/>
    <n v="60236"/>
    <s v="NINGBO, CHINA                                "/>
    <s v="PHONE, SALLY (CK)   "/>
    <n v="156690"/>
    <m/>
    <n v="95199"/>
    <n v="301.2"/>
    <n v="0"/>
    <n v="15"/>
    <s v="PENDING BUYER'S DECISION      "/>
    <n v="316.2"/>
    <x v="2"/>
    <s v="DRAFT"/>
    <x v="1"/>
  </r>
  <r>
    <s v="26/03/2016-31/03/2016"/>
    <x v="32"/>
    <x v="1"/>
    <x v="11"/>
    <x v="0"/>
    <s v="CST20(114754)  "/>
    <x v="14"/>
    <d v="2016-03-29T00:00:00"/>
    <n v="163"/>
    <n v="61.31"/>
    <n v="9993.5300000000007"/>
    <s v="NINGBO, CHINA                                "/>
    <s v="ELLA, SALLY (CK)    "/>
    <n v="156738"/>
    <m/>
    <n v="95200"/>
    <n v="75"/>
    <n v="0"/>
    <n v="15"/>
    <s v="RELEASED FOR SHIPMENT         "/>
    <n v="90"/>
    <x v="2"/>
    <s v="DRAFT"/>
    <x v="1"/>
  </r>
  <r>
    <s v="26/03/2016-31/03/2016"/>
    <x v="32"/>
    <x v="1"/>
    <x v="11"/>
    <x v="0"/>
    <s v="TNG20R(031204) "/>
    <x v="14"/>
    <d v="2016-03-29T00:00:00"/>
    <n v="568"/>
    <n v="45.38"/>
    <n v="25775.84"/>
    <s v="NINGBO, CHINA                                "/>
    <s v="ELLA, ALAN (CK)     "/>
    <n v="156739"/>
    <m/>
    <n v="95201"/>
    <n v="150"/>
    <n v="0"/>
    <n v="15"/>
    <s v="RELEASED FOR SHIPMENT         "/>
    <n v="165"/>
    <x v="2"/>
    <s v="DRAFT"/>
    <x v="1"/>
  </r>
  <r>
    <s v="26/03/2016-31/03/2016"/>
    <x v="32"/>
    <x v="1"/>
    <x v="11"/>
    <x v="0"/>
    <s v="MZT20RC(117458)"/>
    <x v="14"/>
    <d v="2016-03-29T00:00:00"/>
    <n v="70"/>
    <n v="102.28"/>
    <n v="7159.6"/>
    <s v="NINGBO, CHINA                                "/>
    <s v="JOYCE (CK)          "/>
    <n v="156740"/>
    <m/>
    <n v="95202"/>
    <n v="75"/>
    <n v="0"/>
    <n v="15"/>
    <s v="REJECTED FOR SHIPMENT         "/>
    <n v="90"/>
    <x v="2"/>
    <s v="DRAFT"/>
    <x v="1"/>
  </r>
  <r>
    <s v="26/03/2016-31/03/2016"/>
    <x v="32"/>
    <x v="1"/>
    <x v="11"/>
    <x v="0"/>
    <s v="MINI-MOZART EU "/>
    <x v="14"/>
    <d v="2016-03-30T00:00:00"/>
    <n v="106"/>
    <n v="78.08"/>
    <n v="8276.48"/>
    <s v="NINGBO, CHINA                                "/>
    <s v="ELLA, LAKE (CK)     "/>
    <n v="156756"/>
    <m/>
    <n v="95203"/>
    <n v="75"/>
    <n v="0"/>
    <n v="15"/>
    <s v="RELEASED FOR SHIPMENT         "/>
    <n v="90"/>
    <x v="2"/>
    <s v="DRAFT"/>
    <x v="1"/>
  </r>
  <r>
    <s v="26/03/2016-31/03/2016"/>
    <x v="32"/>
    <x v="1"/>
    <x v="11"/>
    <x v="0"/>
    <s v="CLB20-LED      "/>
    <x v="14"/>
    <d v="2016-03-30T00:00:00"/>
    <n v="416"/>
    <n v="61.46"/>
    <n v="25567.360000000001"/>
    <s v="NINGBO, CHINA                                "/>
    <s v="SIMON, JODIE (CK)   "/>
    <n v="156776"/>
    <m/>
    <n v="95204"/>
    <n v="150"/>
    <n v="0"/>
    <n v="15"/>
    <s v="RELEASED FOR SHIPMENT         "/>
    <n v="165"/>
    <x v="2"/>
    <s v="DRAFT"/>
    <x v="1"/>
  </r>
  <r>
    <s v="25/03/2016-31/03/2016"/>
    <x v="34"/>
    <x v="1"/>
    <x v="11"/>
    <x v="0"/>
    <s v="PD20-SAE       "/>
    <x v="15"/>
    <d v="2016-03-25T00:00:00"/>
    <n v="400"/>
    <n v="92.15"/>
    <n v="36860"/>
    <s v="ZHONGSHAN CHINA                              "/>
    <s v="LILY, KIKI (DY)     "/>
    <n v="156648"/>
    <n v="95141"/>
    <n v="95141"/>
    <n v="184.3"/>
    <n v="0"/>
    <n v="50"/>
    <s v="PENDING BUYER'S DECISION"/>
    <n v="234.3"/>
    <x v="3"/>
    <s v="DRAFT"/>
    <x v="1"/>
  </r>
  <r>
    <s v="01/03/2016-04/03/2016"/>
    <x v="28"/>
    <x v="1"/>
    <x v="11"/>
    <x v="0"/>
    <s v="GDDEK20        "/>
    <x v="115"/>
    <d v="2016-03-03T00:00:00"/>
    <n v="450"/>
    <n v="101.57"/>
    <n v="45706.5"/>
    <s v="JIANGXI, CHINA                               "/>
    <s v="SIMON, PHONE (CK)   "/>
    <n v="156098"/>
    <m/>
    <n v="94772"/>
    <n v="228.5"/>
    <n v="45"/>
    <n v="70"/>
    <s v="REJECTED FOR SHIPMENT         "/>
    <n v="343.5"/>
    <x v="1"/>
    <s v="DRAFT"/>
    <x v="1"/>
  </r>
  <r>
    <s v="05/03/2016-11/03/2016"/>
    <x v="28"/>
    <x v="1"/>
    <x v="11"/>
    <x v="0"/>
    <s v="CDE2TI-GDNZ    "/>
    <x v="78"/>
    <d v="2016-03-10T00:00:00"/>
    <n v="220"/>
    <n v="48.94"/>
    <n v="10766.8"/>
    <s v="CIXI, CHINA                                  "/>
    <s v="ALAN, ZITA (CK)     "/>
    <n v="156240"/>
    <m/>
    <n v="94830"/>
    <n v="150"/>
    <n v="0"/>
    <n v="35"/>
    <s v="PENDING BUYER'S DECISION      "/>
    <n v="185"/>
    <x v="1"/>
    <s v="DRAFT"/>
    <x v="1"/>
  </r>
  <r>
    <s v="05/03/2016-11/03/2016"/>
    <x v="28"/>
    <x v="1"/>
    <x v="11"/>
    <x v="0"/>
    <s v="GDDEK16        "/>
    <x v="115"/>
    <d v="2016-04-04T00:00:00"/>
    <n v="630"/>
    <n v="97.25"/>
    <n v="61267.5"/>
    <s v="JIANGSI, CHINA                               "/>
    <s v="SIMON, PHONE (EM)   "/>
    <n v="156111"/>
    <m/>
    <n v="94831"/>
    <n v="306.64999999999998"/>
    <n v="45"/>
    <n v="70"/>
    <s v="RELEASED FOR SHIPMENT         "/>
    <n v="421.65"/>
    <x v="1"/>
    <s v="DRAFT"/>
    <x v="1"/>
  </r>
  <r>
    <s v="05/03/2016-11/03/2016"/>
    <x v="28"/>
    <x v="1"/>
    <x v="11"/>
    <x v="0"/>
    <s v="GDDEYS40       "/>
    <x v="116"/>
    <d v="2016-03-09T00:00:00"/>
    <n v="273"/>
    <n v="150"/>
    <n v="40950"/>
    <s v="CHANGZHOU, CHINA                             "/>
    <s v="RONNIE (EM)         "/>
    <n v="156206"/>
    <m/>
    <n v="94832"/>
    <n v="204.75"/>
    <n v="0"/>
    <n v="70"/>
    <s v="PENDING BUYER'S DECISION      "/>
    <n v="274.75"/>
    <x v="1"/>
    <s v="DRAFT"/>
    <x v="1"/>
  </r>
  <r>
    <s v="12/03/2016-18/03/2016"/>
    <x v="28"/>
    <x v="1"/>
    <x v="11"/>
    <x v="0"/>
    <s v="CDE24ECC       "/>
    <x v="13"/>
    <d v="2016-03-12T00:00:00"/>
    <n v="247"/>
    <n v="65.98"/>
    <n v="16297.060000000001"/>
    <s v="CIXI, CHINA                                  "/>
    <s v="ALAN, SIMON (CK)    "/>
    <n v="156265"/>
    <m/>
    <n v="94940"/>
    <n v="150"/>
    <n v="0"/>
    <n v="35"/>
    <s v="PENDING BUYER'S DECISION      "/>
    <n v="185"/>
    <x v="1"/>
    <s v="DRAFT"/>
    <x v="1"/>
  </r>
  <r>
    <s v="05/03/2016-11/03/2016"/>
    <x v="1"/>
    <x v="1"/>
    <x v="11"/>
    <x v="0"/>
    <s v="BC9007KLED     "/>
    <x v="106"/>
    <d v="2016-03-08T00:00:00"/>
    <n v="96"/>
    <n v="153.91999999999999"/>
    <n v="14776.32"/>
    <s v="GUANGZHOU, CHINA                             "/>
    <s v="COCO, JASON (EM)    "/>
    <n v="156165"/>
    <m/>
    <n v="94849"/>
    <n v="75"/>
    <n v="0"/>
    <n v="30"/>
    <s v="RELEASED FOR SHIPMENT         "/>
    <n v="105"/>
    <x v="1"/>
    <s v="DRAFT"/>
    <x v="1"/>
  </r>
  <r>
    <s v="05/03/2016-11/03/2016"/>
    <x v="1"/>
    <x v="1"/>
    <x v="11"/>
    <x v="0"/>
    <s v="BC9007GLED     "/>
    <x v="106"/>
    <d v="2016-03-08T00:00:00"/>
    <n v="48"/>
    <n v="158"/>
    <n v="7584"/>
    <s v="GUANGZHOU, CHINA                             "/>
    <s v="COCO, JASON (EM)    "/>
    <n v="156166"/>
    <m/>
    <n v="94850"/>
    <n v="75"/>
    <n v="0"/>
    <n v="30"/>
    <s v="RELEASED FOR SHIPMENT         "/>
    <n v="105"/>
    <x v="1"/>
    <s v="DRAFT"/>
    <x v="1"/>
  </r>
  <r>
    <s v="05/03/2016-11/03/2016"/>
    <x v="1"/>
    <x v="1"/>
    <x v="11"/>
    <x v="0"/>
    <s v="BC9027KLED     "/>
    <x v="106"/>
    <d v="2016-03-08T00:00:00"/>
    <n v="48"/>
    <n v="158.66"/>
    <n v="7615.68"/>
    <s v="GUANGZHOU, CHINA                             "/>
    <s v="ANN, JULIE (EM)     "/>
    <n v="156167"/>
    <m/>
    <n v="94851"/>
    <n v="75"/>
    <n v="0"/>
    <n v="30"/>
    <s v="RELEASED FOR SHIPMENT         "/>
    <n v="105"/>
    <x v="1"/>
    <s v="DRAFT"/>
    <x v="1"/>
  </r>
  <r>
    <s v="12/03/2016-18/03/2016"/>
    <x v="1"/>
    <x v="2"/>
    <x v="11"/>
    <x v="0"/>
    <s v="BC9007KLED     "/>
    <x v="106"/>
    <d v="2016-03-14T00:00:00"/>
    <n v="96"/>
    <n v="0"/>
    <n v="0"/>
    <s v="GUANGZHOU CHINA                              "/>
    <s v="PAUL, JASON (EM)    "/>
    <n v="156299"/>
    <m/>
    <n v="94949"/>
    <n v="150"/>
    <n v="0"/>
    <n v="90"/>
    <s v="REPORT OF SURVEY              "/>
    <n v="240"/>
    <x v="1"/>
    <s v="DRAFT"/>
    <x v="1"/>
  </r>
  <r>
    <s v="12/03/2016-18/03/2016"/>
    <x v="1"/>
    <x v="1"/>
    <x v="11"/>
    <x v="0"/>
    <s v="CRS200W        "/>
    <x v="117"/>
    <d v="2016-03-17T00:00:00"/>
    <n v="10"/>
    <n v="219"/>
    <n v="2190"/>
    <s v="QINGDAO, CHINA                               "/>
    <s v="ANDY (CK)           "/>
    <n v="156376"/>
    <m/>
    <n v="94950"/>
    <n v="75"/>
    <n v="15"/>
    <n v="267"/>
    <s v="RELEASED FOR SHIPMENT         "/>
    <n v="357"/>
    <x v="1"/>
    <s v="DRAFT"/>
    <x v="1"/>
  </r>
  <r>
    <s v="12/03/2016-18/03/2016"/>
    <x v="1"/>
    <x v="1"/>
    <x v="11"/>
    <x v="0"/>
    <s v="CRS200ST       "/>
    <x v="117"/>
    <d v="2016-03-17T00:00:00"/>
    <n v="10"/>
    <n v="251"/>
    <n v="2510"/>
    <s v="QINGDAO, CHINA                               "/>
    <s v="ANDY (CK)           "/>
    <n v="156375"/>
    <m/>
    <n v="94951"/>
    <n v="75"/>
    <n v="15"/>
    <n v="7"/>
    <s v="RELEASED FOR SHIPMENT         "/>
    <n v="97"/>
    <x v="1"/>
    <s v="DRAFT"/>
    <x v="1"/>
  </r>
  <r>
    <s v="12/03/2016-18/03/2016"/>
    <x v="1"/>
    <x v="1"/>
    <x v="11"/>
    <x v="0"/>
    <s v="CRS400W        "/>
    <x v="117"/>
    <d v="2016-03-17T00:00:00"/>
    <n v="10"/>
    <n v="385"/>
    <n v="3850"/>
    <s v="QINGDAO, CHINA                               "/>
    <s v="ANDY (CK)           "/>
    <n v="156377"/>
    <m/>
    <n v="94952"/>
    <n v="75"/>
    <n v="15"/>
    <n v="7"/>
    <s v="RELEASED FOR SHIPMENT         "/>
    <n v="97"/>
    <x v="1"/>
    <s v="DRAFT"/>
    <x v="1"/>
  </r>
  <r>
    <s v="19/03/2016-25/03/2016"/>
    <x v="1"/>
    <x v="1"/>
    <x v="11"/>
    <x v="0"/>
    <s v="BC-50 (GDPA)   "/>
    <x v="17"/>
    <d v="2016-03-24T00:00:00"/>
    <n v="1120"/>
    <n v="53"/>
    <n v="59360"/>
    <s v="HEFEI, CHINA                                 "/>
    <s v="CORY (EM)           "/>
    <n v="156580"/>
    <m/>
    <n v="95035"/>
    <n v="296.8"/>
    <n v="0"/>
    <n v="25"/>
    <s v="RELEASED FOR SHIPMENT         "/>
    <n v="321.8"/>
    <x v="1"/>
    <s v="DRAFT"/>
    <x v="1"/>
  </r>
  <r>
    <s v="19/03/2016-25/03/2016"/>
    <x v="1"/>
    <x v="1"/>
    <x v="11"/>
    <x v="0"/>
    <s v="BC9097STLED    "/>
    <x v="55"/>
    <d v="2016-03-19T00:00:00"/>
    <n v="48"/>
    <n v="225"/>
    <n v="10800"/>
    <s v="GUANGZHOU, CHINA                             "/>
    <s v="PAUL, COCO (DYLAN)  "/>
    <n v="156439"/>
    <m/>
    <n v="95036"/>
    <n v="75"/>
    <n v="0"/>
    <n v="45"/>
    <s v="RELEASED FOR SHIPMENT         "/>
    <n v="120"/>
    <x v="1"/>
    <s v="DRAFT"/>
    <x v="1"/>
  </r>
  <r>
    <s v="19/03/2016-25/03/2016"/>
    <x v="1"/>
    <x v="1"/>
    <x v="11"/>
    <x v="0"/>
    <s v="BC9027GLED     "/>
    <x v="55"/>
    <d v="2016-03-19T00:00:00"/>
    <n v="48"/>
    <n v="162.05000000000001"/>
    <n v="7778.4000000000005"/>
    <s v="GUANGZHOU, CHINA                             "/>
    <s v="PAUL, LIZ (DYLAN)   "/>
    <n v="156440"/>
    <m/>
    <n v="95037"/>
    <n v="75"/>
    <n v="0"/>
    <n v="45"/>
    <s v="RELEASED FOR SHIPMENT         "/>
    <n v="120"/>
    <x v="1"/>
    <s v="DRAFT"/>
    <x v="1"/>
  </r>
  <r>
    <s v="19/03/2016-25/03/2016"/>
    <x v="1"/>
    <x v="1"/>
    <x v="11"/>
    <x v="0"/>
    <s v="BC9007KLED     "/>
    <x v="55"/>
    <d v="2016-03-21T00:00:00"/>
    <n v="48"/>
    <n v="153.91999999999999"/>
    <n v="7388.16"/>
    <s v="GUANGZHOU, CHINA                             "/>
    <s v="PAUL, COCO (CK)     "/>
    <n v="156467"/>
    <m/>
    <n v="95038"/>
    <n v="75"/>
    <n v="0"/>
    <n v="45"/>
    <s v="RELEASED FOR SHIPMENT         "/>
    <n v="120"/>
    <x v="1"/>
    <s v="DRAFT"/>
    <x v="1"/>
  </r>
  <r>
    <s v="19/03/2016-25/03/2016"/>
    <x v="1"/>
    <x v="1"/>
    <x v="11"/>
    <x v="0"/>
    <s v="BC6007KLED     "/>
    <x v="55"/>
    <d v="2016-03-21T00:00:00"/>
    <n v="66"/>
    <n v="119.4"/>
    <n v="7880.4000000000005"/>
    <s v="GUANGZHOU, CHINA                             "/>
    <s v="PAUL, COCO (CK)     "/>
    <n v="156468"/>
    <m/>
    <n v="95039"/>
    <n v="75"/>
    <n v="0"/>
    <n v="45"/>
    <s v="RELEASED FOR SHIPMENT         "/>
    <n v="120"/>
    <x v="1"/>
    <s v="DRAFT"/>
    <x v="1"/>
  </r>
  <r>
    <s v="19/03/2016-25/03/2016"/>
    <x v="1"/>
    <x v="1"/>
    <x v="11"/>
    <x v="0"/>
    <s v="BRS200ST       "/>
    <x v="11"/>
    <d v="2016-03-18T00:00:00"/>
    <n v="30"/>
    <n v="249"/>
    <n v="7470"/>
    <s v="QINGDAO, CHINA                               "/>
    <s v="ANDY (CK)           "/>
    <n v="156408"/>
    <m/>
    <n v="95040"/>
    <n v="75"/>
    <n v="15"/>
    <n v="7"/>
    <s v="RELEASED FOR SHIPMENT         "/>
    <n v="97"/>
    <x v="1"/>
    <s v="DRAFT"/>
    <x v="1"/>
  </r>
  <r>
    <s v="19/03/2016-25/03/2016"/>
    <x v="1"/>
    <x v="1"/>
    <x v="11"/>
    <x v="0"/>
    <s v="BRS400W        "/>
    <x v="11"/>
    <d v="2016-03-18T00:00:00"/>
    <n v="10"/>
    <n v="386"/>
    <n v="3860"/>
    <s v="QINGDAO, CHINA                               "/>
    <s v="ANDY (CK)           "/>
    <n v="156409"/>
    <m/>
    <n v="95041"/>
    <n v="75"/>
    <n v="15"/>
    <n v="7"/>
    <s v="RELEASED FOR SHIPMENT         "/>
    <n v="97"/>
    <x v="1"/>
    <s v="DRAFT"/>
    <x v="1"/>
  </r>
  <r>
    <s v="19/03/2016-25/03/2016"/>
    <x v="1"/>
    <x v="1"/>
    <x v="11"/>
    <x v="0"/>
    <s v="BFS200ST       "/>
    <x v="11"/>
    <d v="2016-03-18T00:00:00"/>
    <n v="10"/>
    <n v="251"/>
    <n v="2510"/>
    <s v="QINGDAO, CHINA                               "/>
    <s v="ANDY (CK)           "/>
    <n v="156410"/>
    <m/>
    <n v="95042"/>
    <n v="75"/>
    <n v="15"/>
    <n v="7"/>
    <s v="RELEASED FOR SHIPMENT         "/>
    <n v="97"/>
    <x v="1"/>
    <s v="DRAFT"/>
    <x v="1"/>
  </r>
  <r>
    <s v="19/03/2016-25/03/2016"/>
    <x v="1"/>
    <x v="2"/>
    <x v="11"/>
    <x v="0"/>
    <s v="HEA602         "/>
    <x v="18"/>
    <d v="2016-03-22T00:00:00"/>
    <n v="43"/>
    <n v="0"/>
    <n v="0"/>
    <s v="QINGDAO, CHINA                               "/>
    <s v="ANDY (CK)           "/>
    <n v="156506"/>
    <m/>
    <n v="95043"/>
    <n v="75"/>
    <n v="22.5"/>
    <n v="10"/>
    <s v="REPORT OF SURVEY              "/>
    <n v="107.5"/>
    <x v="1"/>
    <s v="DRAFT"/>
    <x v="1"/>
  </r>
  <r>
    <s v="25/03/2016-31/03/2016"/>
    <x v="1"/>
    <x v="2"/>
    <x v="11"/>
    <x v="0"/>
    <s v="BC9007GLED     "/>
    <x v="55"/>
    <d v="2016-03-28T00:00:00"/>
    <n v="192"/>
    <n v="0"/>
    <n v="0"/>
    <s v="GUANGZHOU CHINA                              "/>
    <s v="JASON (EM)          "/>
    <n v="156704"/>
    <m/>
    <n v="95170"/>
    <n v="150"/>
    <n v="0"/>
    <n v="90"/>
    <s v="REPORT OF SURVEY              "/>
    <n v="240"/>
    <x v="1"/>
    <s v="DRAFT"/>
    <x v="1"/>
  </r>
  <r>
    <s v="25/03/2016-31/03/2016"/>
    <x v="1"/>
    <x v="1"/>
    <x v="11"/>
    <x v="0"/>
    <s v="HEA709         "/>
    <x v="11"/>
    <d v="2016-03-28T00:00:00"/>
    <n v="10"/>
    <n v="708"/>
    <n v="7080"/>
    <s v="QINGDAO, CHINA                               "/>
    <s v="ANDY (CK)           "/>
    <n v="156695"/>
    <m/>
    <n v="95171"/>
    <n v="75"/>
    <n v="12"/>
    <n v="270"/>
    <s v="REJECTED FOR SHIPMENT         "/>
    <n v="357"/>
    <x v="1"/>
    <s v="DRAFT"/>
    <x v="1"/>
  </r>
  <r>
    <s v="25/03/2016-31/03/2016"/>
    <x v="1"/>
    <x v="1"/>
    <x v="11"/>
    <x v="0"/>
    <s v="HEA708         "/>
    <x v="11"/>
    <d v="2016-03-28T00:00:00"/>
    <n v="16"/>
    <n v="585"/>
    <n v="9360"/>
    <s v="QINGDAO, CHINA                               "/>
    <s v="ANDY (CK)           "/>
    <n v="156696"/>
    <m/>
    <n v="95172"/>
    <n v="75"/>
    <n v="12"/>
    <n v="10"/>
    <s v="RELEASED FOR SHIPMENT         "/>
    <n v="97"/>
    <x v="1"/>
    <s v="DRAFT"/>
    <x v="1"/>
  </r>
  <r>
    <s v="25/03/2016-31/03/2016"/>
    <x v="1"/>
    <x v="1"/>
    <x v="11"/>
    <x v="0"/>
    <s v="CFS200ST       "/>
    <x v="11"/>
    <d v="2016-03-30T00:00:00"/>
    <n v="10"/>
    <n v="265"/>
    <n v="2650"/>
    <s v="QINGDAO, CHINA                               "/>
    <s v="ANDY (CK)           "/>
    <n v="156774"/>
    <m/>
    <n v="95173"/>
    <n v="75"/>
    <n v="12"/>
    <n v="10"/>
    <s v="RELEASED FOR SHIPMENT         "/>
    <n v="97"/>
    <x v="1"/>
    <s v="DRAFT"/>
    <x v="1"/>
  </r>
  <r>
    <s v="25/03/2016-31/03/2016"/>
    <x v="1"/>
    <x v="1"/>
    <x v="11"/>
    <x v="0"/>
    <s v="CRS200ST       "/>
    <x v="11"/>
    <d v="2016-03-30T00:00:00"/>
    <n v="10"/>
    <n v="251"/>
    <n v="2510"/>
    <s v="QINGDAO, CHINA                               "/>
    <s v="ANDY (CK)           "/>
    <n v="156775"/>
    <m/>
    <n v="95174"/>
    <n v="75"/>
    <n v="12"/>
    <n v="10"/>
    <s v="RELEASED FOR SHIPMENT         "/>
    <n v="97"/>
    <x v="1"/>
    <s v="DRAFT"/>
    <x v="1"/>
  </r>
  <r>
    <s v="25/03/2016-31/03/2016"/>
    <x v="1"/>
    <x v="1"/>
    <x v="11"/>
    <x v="0"/>
    <s v="CRS200W        "/>
    <x v="11"/>
    <d v="2016-03-31T00:00:00"/>
    <n v="10"/>
    <n v="219"/>
    <n v="2190"/>
    <s v="QINGDAO, CHINA                               "/>
    <s v="PAUL, ANDY (CK)     "/>
    <n v="156804"/>
    <m/>
    <n v="95175"/>
    <n v="75"/>
    <n v="8"/>
    <n v="4"/>
    <s v="PENDING BUYER'S DECISION      "/>
    <n v="87"/>
    <x v="1"/>
    <s v="DRAFT"/>
    <x v="1"/>
  </r>
  <r>
    <s v="25/03/2016-31/03/2016"/>
    <x v="1"/>
    <x v="1"/>
    <x v="11"/>
    <x v="0"/>
    <s v="BRS200ST       "/>
    <x v="11"/>
    <d v="2016-03-31T00:00:00"/>
    <n v="30"/>
    <n v="249"/>
    <n v="7470"/>
    <s v="QINGDAO, CHINA                               "/>
    <s v="PAUL,ANDY (CK)      "/>
    <n v="156808"/>
    <m/>
    <n v="95176"/>
    <n v="75"/>
    <n v="8"/>
    <n v="4"/>
    <s v="PENDING BUYER'S DECISION      "/>
    <n v="87"/>
    <x v="1"/>
    <s v="DRAFT"/>
    <x v="1"/>
  </r>
  <r>
    <s v="25/03/2016-31/03/2016"/>
    <x v="1"/>
    <x v="1"/>
    <x v="11"/>
    <x v="0"/>
    <s v="CRS600W        "/>
    <x v="11"/>
    <d v="2016-03-31T00:00:00"/>
    <n v="15"/>
    <n v="448"/>
    <n v="6720"/>
    <s v="QINGDAO, CHINA                               "/>
    <s v="PAUL, ANDY (CK)     "/>
    <n v="156810"/>
    <m/>
    <n v="95177"/>
    <n v="75"/>
    <n v="8"/>
    <n v="4"/>
    <s v="PENDING BUYER'S DECISION      "/>
    <n v="87"/>
    <x v="1"/>
    <s v="DRAFT"/>
    <x v="1"/>
  </r>
  <r>
    <s v="25/03/2016-31/03/2016"/>
    <x v="1"/>
    <x v="1"/>
    <x v="11"/>
    <x v="0"/>
    <s v="BRS400W        "/>
    <x v="11"/>
    <d v="2016-03-31T00:00:00"/>
    <n v="10"/>
    <n v="386"/>
    <n v="3860"/>
    <s v="QINGDAO, CHINA                               "/>
    <s v="PAUL (CK)           "/>
    <n v="156813"/>
    <m/>
    <n v="95178"/>
    <n v="75"/>
    <n v="8"/>
    <n v="4"/>
    <s v="PENDING BUYER'S DECISION      "/>
    <n v="87"/>
    <x v="1"/>
    <s v="DRAFT"/>
    <x v="1"/>
  </r>
  <r>
    <s v="25/03/2016-31/03/2016"/>
    <x v="1"/>
    <x v="1"/>
    <x v="11"/>
    <x v="0"/>
    <s v="BFS600ST       "/>
    <x v="11"/>
    <d v="2016-03-31T00:00:00"/>
    <n v="7"/>
    <n v="555"/>
    <n v="3885"/>
    <s v="QINGDAO, CHINA                               "/>
    <s v="PAUL (CK)           "/>
    <n v="156814"/>
    <m/>
    <n v="95179"/>
    <n v="75"/>
    <n v="8"/>
    <n v="4"/>
    <s v="PENDING BUYER'S DECISION      "/>
    <n v="87"/>
    <x v="1"/>
    <s v="DRAFT"/>
    <x v="1"/>
  </r>
  <r>
    <s v="25/03/2016-31/03/2016"/>
    <x v="1"/>
    <x v="1"/>
    <x v="11"/>
    <x v="0"/>
    <s v="BFS400W        "/>
    <x v="11"/>
    <d v="2016-03-31T00:00:00"/>
    <n v="10"/>
    <n v="412"/>
    <n v="4120"/>
    <s v="QINGDAO, CHINA                               "/>
    <s v="PAUL (CK)           "/>
    <n v="156815"/>
    <m/>
    <n v="95180"/>
    <n v="75"/>
    <n v="8"/>
    <n v="4"/>
    <s v="PENDING BUYER'S DECISION      "/>
    <n v="87"/>
    <x v="1"/>
    <s v="DRAFT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compact="0" compactData="0" gridDropZones="1" multipleFieldFilters="0">
  <location ref="A5:J59" firstHeaderRow="1" firstDataRow="2" firstDataCol="4" rowPageCount="1" colPageCount="1"/>
  <pivotFields count="25">
    <pivotField compact="0" outline="0" showAll="0" defaultSubtotal="0"/>
    <pivotField compact="0" outline="0" showAll="0" defaultSubtotal="0"/>
    <pivotField axis="axisRow" compact="0" outline="0" showAll="0" defaultSubtotal="0">
      <items count="5">
        <item x="0"/>
        <item x="2"/>
        <item x="1"/>
        <item x="3"/>
        <item x="4"/>
      </items>
    </pivotField>
    <pivotField axis="axisRow" compact="0" outline="0" showAll="0" sortType="descending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2">
        <item x="0"/>
        <item x="1"/>
      </items>
    </pivotField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 defaultSubtotal="0"/>
    <pivotField axis="axisRow" compact="0" outline="0" showAll="0" defaultSubtotal="0">
      <items count="4">
        <item x="0"/>
        <item x="2"/>
        <item x="1"/>
        <item x="3"/>
      </items>
    </pivotField>
    <pivotField compact="0" outline="0" showAll="0" defaultSubtotal="0"/>
    <pivotField axis="axisPage" compact="0" outline="0" showAll="0" defaultSubtotal="0">
      <items count="2">
        <item x="1"/>
        <item x="0"/>
      </items>
    </pivotField>
    <pivotField dataField="1" compact="0" outline="0" dragToRow="0" dragToCol="0" dragToPage="0" showAll="0" defaultSubtotal="0"/>
  </pivotFields>
  <rowFields count="4">
    <field x="3"/>
    <field x="4"/>
    <field x="21"/>
    <field x="2"/>
  </rowFields>
  <rowItems count="53">
    <i>
      <x/>
      <x/>
      <x v="1"/>
      <x v="2"/>
    </i>
    <i r="2">
      <x v="2"/>
      <x v="1"/>
    </i>
    <i r="3">
      <x v="2"/>
    </i>
    <i r="2">
      <x v="3"/>
      <x v="2"/>
    </i>
    <i t="default">
      <x/>
    </i>
    <i>
      <x v="1"/>
      <x/>
      <x v="1"/>
      <x v="2"/>
    </i>
    <i r="2">
      <x v="2"/>
      <x v="1"/>
    </i>
    <i r="3">
      <x v="2"/>
    </i>
    <i t="default">
      <x v="1"/>
    </i>
    <i>
      <x v="2"/>
      <x v="1"/>
      <x v="2"/>
      <x v="1"/>
    </i>
    <i r="3">
      <x v="2"/>
    </i>
    <i t="default">
      <x v="2"/>
    </i>
    <i>
      <x v="3"/>
      <x v="1"/>
      <x v="1"/>
      <x v="2"/>
    </i>
    <i r="2">
      <x v="2"/>
      <x v="1"/>
    </i>
    <i r="3">
      <x v="2"/>
    </i>
    <i t="default">
      <x v="3"/>
    </i>
    <i>
      <x v="4"/>
      <x v="1"/>
      <x v="1"/>
      <x v="2"/>
    </i>
    <i r="2">
      <x v="2"/>
      <x v="1"/>
    </i>
    <i r="3">
      <x v="2"/>
    </i>
    <i t="default">
      <x v="4"/>
    </i>
    <i>
      <x v="5"/>
      <x v="1"/>
      <x v="1"/>
      <x v="2"/>
    </i>
    <i r="2">
      <x v="2"/>
      <x v="2"/>
    </i>
    <i r="3">
      <x v="3"/>
    </i>
    <i t="default">
      <x v="5"/>
    </i>
    <i>
      <x v="6"/>
      <x v="1"/>
      <x v="1"/>
      <x v="2"/>
    </i>
    <i r="2">
      <x v="2"/>
      <x v="2"/>
    </i>
    <i r="3">
      <x v="3"/>
    </i>
    <i t="default">
      <x v="6"/>
    </i>
    <i>
      <x v="7"/>
      <x v="1"/>
      <x v="1"/>
      <x/>
    </i>
    <i r="3">
      <x v="2"/>
    </i>
    <i r="2">
      <x v="2"/>
      <x v="1"/>
    </i>
    <i r="3">
      <x v="2"/>
    </i>
    <i t="default">
      <x v="7"/>
    </i>
    <i>
      <x v="8"/>
      <x v="1"/>
      <x v="1"/>
      <x/>
    </i>
    <i r="3">
      <x v="2"/>
    </i>
    <i r="2">
      <x v="2"/>
      <x v="1"/>
    </i>
    <i r="3">
      <x v="2"/>
    </i>
    <i t="default">
      <x v="8"/>
    </i>
    <i>
      <x v="9"/>
      <x v="1"/>
      <x v="1"/>
      <x v="2"/>
    </i>
    <i r="2">
      <x v="2"/>
      <x v="1"/>
    </i>
    <i r="3">
      <x v="2"/>
    </i>
    <i t="default">
      <x v="9"/>
    </i>
    <i>
      <x v="10"/>
      <x v="1"/>
      <x/>
      <x/>
    </i>
    <i r="2">
      <x v="1"/>
      <x v="2"/>
    </i>
    <i r="2">
      <x v="2"/>
      <x v="1"/>
    </i>
    <i r="3">
      <x v="2"/>
    </i>
    <i t="default">
      <x v="10"/>
    </i>
    <i>
      <x v="11"/>
      <x v="1"/>
      <x/>
      <x/>
    </i>
    <i r="2">
      <x v="1"/>
      <x v="2"/>
    </i>
    <i r="2">
      <x v="2"/>
      <x v="1"/>
    </i>
    <i r="3">
      <x v="2"/>
    </i>
    <i t="default">
      <x v="1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3" item="0" hier="0"/>
  </pageFields>
  <dataFields count="6">
    <dataField name=" FOB" fld="10" baseField="5" baseItem="0" numFmtId="180"/>
    <dataField name=" CHARGE%" fld="24" baseField="3" baseItem="0" numFmtId="182"/>
    <dataField name="INSP FEE" fld="16" baseField="3" baseItem="0" numFmtId="181"/>
    <dataField name=" HOTEL" fld="17" baseField="5" baseItem="0" numFmtId="179"/>
    <dataField name=" TRANSP" fld="18" baseField="5" baseItem="0" numFmtId="179"/>
    <dataField name=" CHARGE" fld="20" baseField="5" baseItem="0" numFmtId="179"/>
  </dataFields>
  <pivotTableStyleInfo name="PivotStyleMedium9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compact="0" compactData="0" gridDropZones="1" multipleFieldFilters="0">
  <location ref="A5:J455" firstHeaderRow="1" firstDataRow="2" firstDataCol="4" rowPageCount="1" colPageCount="1"/>
  <pivotFields count="25">
    <pivotField compact="0" outline="0" showAll="0" defaultSubtotal="0"/>
    <pivotField compact="0" outline="0" showAll="0" defaultSubtotal="0"/>
    <pivotField axis="axisRow" compact="0" outline="0" showAll="0" sortType="ascending" defaultSubtotal="0">
      <items count="5">
        <item x="4"/>
        <item x="0"/>
        <item x="3"/>
        <item x="2"/>
        <item x="1"/>
      </items>
    </pivotField>
    <pivotField axis="axisRow" compact="0" outline="0" showAll="0" sortType="descending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2">
        <item x="0"/>
        <item x="1"/>
      </items>
    </pivotField>
    <pivotField compact="0" outline="0" showAll="0"/>
    <pivotField axis="axisRow" compact="0" outline="0" showAll="0" sortType="ascending" defaultSubtotal="0">
      <items count="118">
        <item x="32"/>
        <item x="97"/>
        <item x="108"/>
        <item x="73"/>
        <item x="77"/>
        <item x="23"/>
        <item x="33"/>
        <item x="49"/>
        <item x="21"/>
        <item x="65"/>
        <item x="26"/>
        <item x="24"/>
        <item x="78"/>
        <item x="13"/>
        <item x="1"/>
        <item x="76"/>
        <item x="35"/>
        <item x="71"/>
        <item x="6"/>
        <item x="60"/>
        <item x="111"/>
        <item x="2"/>
        <item x="86"/>
        <item x="19"/>
        <item x="96"/>
        <item x="72"/>
        <item x="88"/>
        <item x="44"/>
        <item x="43"/>
        <item x="27"/>
        <item x="34"/>
        <item x="70"/>
        <item x="95"/>
        <item x="22"/>
        <item x="79"/>
        <item x="99"/>
        <item x="101"/>
        <item x="109"/>
        <item x="110"/>
        <item x="112"/>
        <item x="55"/>
        <item x="106"/>
        <item x="92"/>
        <item x="114"/>
        <item x="29"/>
        <item x="53"/>
        <item x="61"/>
        <item x="31"/>
        <item x="42"/>
        <item x="0"/>
        <item x="115"/>
        <item x="52"/>
        <item x="59"/>
        <item x="48"/>
        <item x="8"/>
        <item x="63"/>
        <item x="20"/>
        <item x="84"/>
        <item x="94"/>
        <item x="69"/>
        <item x="17"/>
        <item x="64"/>
        <item x="12"/>
        <item x="91"/>
        <item x="39"/>
        <item x="67"/>
        <item x="28"/>
        <item x="66"/>
        <item x="18"/>
        <item x="107"/>
        <item x="87"/>
        <item x="104"/>
        <item x="47"/>
        <item x="11"/>
        <item x="93"/>
        <item x="117"/>
        <item x="105"/>
        <item x="37"/>
        <item x="57"/>
        <item x="83"/>
        <item x="16"/>
        <item x="81"/>
        <item x="90"/>
        <item x="62"/>
        <item x="4"/>
        <item x="41"/>
        <item x="56"/>
        <item x="46"/>
        <item x="38"/>
        <item x="100"/>
        <item x="68"/>
        <item x="80"/>
        <item x="85"/>
        <item x="25"/>
        <item x="15"/>
        <item x="54"/>
        <item x="58"/>
        <item x="82"/>
        <item x="5"/>
        <item x="9"/>
        <item x="3"/>
        <item x="50"/>
        <item x="45"/>
        <item x="116"/>
        <item x="40"/>
        <item x="14"/>
        <item x="74"/>
        <item x="89"/>
        <item x="7"/>
        <item x="98"/>
        <item x="75"/>
        <item x="113"/>
        <item x="103"/>
        <item x="30"/>
        <item x="36"/>
        <item x="102"/>
        <item x="51"/>
        <item x="10"/>
      </items>
    </pivotField>
    <pivotField compact="0" outline="0" showAll="0" defaultSubtotal="0"/>
    <pivotField compact="0" outline="0" showAll="0"/>
    <pivotField compact="0" outline="0" showAll="0" defaultSubtota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 defaultSubtotal="0"/>
    <pivotField compact="0" outline="0" showAll="0"/>
    <pivotField compact="0" outline="0" showAll="0" defaultSubtotal="0"/>
    <pivotField axis="axisPage" compact="0" outline="0" showAll="0" defaultSubtotal="0">
      <items count="2">
        <item x="1"/>
        <item x="0"/>
      </items>
    </pivotField>
    <pivotField dataField="1" compact="0" outline="0" dragToRow="0" dragToCol="0" dragToPage="0" showAll="0" defaultSubtotal="0"/>
  </pivotFields>
  <rowFields count="4">
    <field x="3"/>
    <field x="4"/>
    <field x="2"/>
    <field x="6"/>
  </rowFields>
  <rowItems count="449">
    <i>
      <x/>
      <x/>
      <x v="3"/>
      <x v="8"/>
    </i>
    <i r="3">
      <x v="40"/>
    </i>
    <i r="3">
      <x v="41"/>
    </i>
    <i r="3">
      <x v="56"/>
    </i>
    <i r="3">
      <x v="58"/>
    </i>
    <i r="3">
      <x v="68"/>
    </i>
    <i r="3">
      <x v="69"/>
    </i>
    <i r="3">
      <x v="96"/>
    </i>
    <i r="3">
      <x v="111"/>
    </i>
    <i r="2">
      <x v="4"/>
      <x v="2"/>
    </i>
    <i r="3">
      <x v="8"/>
    </i>
    <i r="3">
      <x v="10"/>
    </i>
    <i r="3">
      <x v="11"/>
    </i>
    <i r="3">
      <x v="12"/>
    </i>
    <i r="3">
      <x v="13"/>
    </i>
    <i r="3">
      <x v="20"/>
    </i>
    <i r="3">
      <x v="23"/>
    </i>
    <i r="3">
      <x v="29"/>
    </i>
    <i r="3">
      <x v="31"/>
    </i>
    <i r="3">
      <x v="36"/>
    </i>
    <i r="3">
      <x v="37"/>
    </i>
    <i r="3">
      <x v="38"/>
    </i>
    <i r="3">
      <x v="39"/>
    </i>
    <i r="3">
      <x v="40"/>
    </i>
    <i r="3">
      <x v="41"/>
    </i>
    <i r="3">
      <x v="43"/>
    </i>
    <i r="3">
      <x v="45"/>
    </i>
    <i r="3">
      <x v="50"/>
    </i>
    <i r="3">
      <x v="56"/>
    </i>
    <i r="3">
      <x v="58"/>
    </i>
    <i r="3">
      <x v="60"/>
    </i>
    <i r="3">
      <x v="64"/>
    </i>
    <i r="3">
      <x v="67"/>
    </i>
    <i r="3">
      <x v="68"/>
    </i>
    <i r="3">
      <x v="69"/>
    </i>
    <i r="3">
      <x v="73"/>
    </i>
    <i r="3">
      <x v="75"/>
    </i>
    <i r="3">
      <x v="80"/>
    </i>
    <i r="3">
      <x v="89"/>
    </i>
    <i r="3">
      <x v="94"/>
    </i>
    <i r="3">
      <x v="97"/>
    </i>
    <i r="3">
      <x v="103"/>
    </i>
    <i r="3">
      <x v="104"/>
    </i>
    <i r="3">
      <x v="105"/>
    </i>
    <i r="3">
      <x v="106"/>
    </i>
    <i r="3">
      <x v="109"/>
    </i>
    <i t="default">
      <x/>
    </i>
    <i>
      <x v="1"/>
      <x/>
      <x v="3"/>
      <x v="36"/>
    </i>
    <i r="3">
      <x v="41"/>
    </i>
    <i r="3">
      <x v="56"/>
    </i>
    <i r="3">
      <x v="60"/>
    </i>
    <i r="3">
      <x v="71"/>
    </i>
    <i r="3">
      <x v="76"/>
    </i>
    <i r="3">
      <x v="115"/>
    </i>
    <i r="2">
      <x v="4"/>
      <x v="1"/>
    </i>
    <i r="3">
      <x v="23"/>
    </i>
    <i r="3">
      <x v="24"/>
    </i>
    <i r="3">
      <x v="32"/>
    </i>
    <i r="3">
      <x v="35"/>
    </i>
    <i r="3">
      <x v="56"/>
    </i>
    <i r="3">
      <x v="57"/>
    </i>
    <i r="3">
      <x v="60"/>
    </i>
    <i r="3">
      <x v="63"/>
    </i>
    <i r="3">
      <x v="69"/>
    </i>
    <i r="3">
      <x v="71"/>
    </i>
    <i r="3">
      <x v="76"/>
    </i>
    <i r="3">
      <x v="89"/>
    </i>
    <i r="3">
      <x v="106"/>
    </i>
    <i r="3">
      <x v="109"/>
    </i>
    <i r="3">
      <x v="112"/>
    </i>
    <i r="3">
      <x v="115"/>
    </i>
    <i t="default">
      <x v="1"/>
    </i>
    <i>
      <x v="2"/>
      <x v="1"/>
      <x v="3"/>
      <x v="5"/>
    </i>
    <i r="3">
      <x v="8"/>
    </i>
    <i r="3">
      <x v="56"/>
    </i>
    <i r="3">
      <x v="60"/>
    </i>
    <i r="3">
      <x v="68"/>
    </i>
    <i r="2">
      <x v="4"/>
      <x v="5"/>
    </i>
    <i r="3">
      <x v="8"/>
    </i>
    <i r="3">
      <x v="23"/>
    </i>
    <i r="3">
      <x v="33"/>
    </i>
    <i r="3">
      <x v="56"/>
    </i>
    <i r="3">
      <x v="58"/>
    </i>
    <i r="3">
      <x v="60"/>
    </i>
    <i r="3">
      <x v="68"/>
    </i>
    <i t="default">
      <x v="2"/>
    </i>
    <i>
      <x v="3"/>
      <x v="1"/>
      <x v="3"/>
      <x v="22"/>
    </i>
    <i r="3">
      <x v="42"/>
    </i>
    <i r="3">
      <x v="45"/>
    </i>
    <i r="3">
      <x v="56"/>
    </i>
    <i r="3">
      <x v="57"/>
    </i>
    <i r="3">
      <x v="60"/>
    </i>
    <i r="3">
      <x v="70"/>
    </i>
    <i r="3">
      <x v="74"/>
    </i>
    <i r="2">
      <x v="4"/>
      <x v="3"/>
    </i>
    <i r="3">
      <x v="4"/>
    </i>
    <i r="3">
      <x v="5"/>
    </i>
    <i r="3">
      <x v="8"/>
    </i>
    <i r="3">
      <x v="10"/>
    </i>
    <i r="3">
      <x v="12"/>
    </i>
    <i r="3">
      <x v="13"/>
    </i>
    <i r="3">
      <x v="15"/>
    </i>
    <i r="3">
      <x v="17"/>
    </i>
    <i r="3">
      <x v="22"/>
    </i>
    <i r="3">
      <x v="25"/>
    </i>
    <i r="3">
      <x v="26"/>
    </i>
    <i r="3">
      <x v="28"/>
    </i>
    <i r="3">
      <x v="31"/>
    </i>
    <i r="3">
      <x v="33"/>
    </i>
    <i r="3">
      <x v="34"/>
    </i>
    <i r="3">
      <x v="42"/>
    </i>
    <i r="3">
      <x v="44"/>
    </i>
    <i r="3">
      <x v="45"/>
    </i>
    <i r="3">
      <x v="56"/>
    </i>
    <i r="3">
      <x v="57"/>
    </i>
    <i r="3">
      <x v="60"/>
    </i>
    <i r="3">
      <x v="63"/>
    </i>
    <i r="3">
      <x v="67"/>
    </i>
    <i r="3">
      <x v="68"/>
    </i>
    <i r="3">
      <x v="70"/>
    </i>
    <i r="3">
      <x v="74"/>
    </i>
    <i r="3">
      <x v="79"/>
    </i>
    <i r="3">
      <x v="81"/>
    </i>
    <i r="3">
      <x v="82"/>
    </i>
    <i r="3">
      <x v="91"/>
    </i>
    <i r="3">
      <x v="92"/>
    </i>
    <i r="3">
      <x v="93"/>
    </i>
    <i r="3">
      <x v="97"/>
    </i>
    <i r="3">
      <x v="105"/>
    </i>
    <i r="3">
      <x v="106"/>
    </i>
    <i r="3">
      <x v="107"/>
    </i>
    <i r="3">
      <x v="110"/>
    </i>
    <i t="default">
      <x v="3"/>
    </i>
    <i>
      <x v="4"/>
      <x v="1"/>
      <x v="3"/>
      <x v="8"/>
    </i>
    <i r="3">
      <x v="40"/>
    </i>
    <i r="3">
      <x v="56"/>
    </i>
    <i r="3">
      <x v="60"/>
    </i>
    <i r="3">
      <x v="68"/>
    </i>
    <i r="3">
      <x v="73"/>
    </i>
    <i r="3">
      <x v="96"/>
    </i>
    <i r="2">
      <x v="4"/>
      <x/>
    </i>
    <i r="3">
      <x v="6"/>
    </i>
    <i r="3">
      <x v="8"/>
    </i>
    <i r="3">
      <x v="10"/>
    </i>
    <i r="3">
      <x v="13"/>
    </i>
    <i r="3">
      <x v="23"/>
    </i>
    <i r="3">
      <x v="29"/>
    </i>
    <i r="3">
      <x v="30"/>
    </i>
    <i r="3">
      <x v="33"/>
    </i>
    <i r="3">
      <x v="40"/>
    </i>
    <i r="3">
      <x v="45"/>
    </i>
    <i r="3">
      <x v="47"/>
    </i>
    <i r="3">
      <x v="56"/>
    </i>
    <i r="3">
      <x v="60"/>
    </i>
    <i r="3">
      <x v="61"/>
    </i>
    <i r="3">
      <x v="62"/>
    </i>
    <i r="3">
      <x v="64"/>
    </i>
    <i r="3">
      <x v="67"/>
    </i>
    <i r="3">
      <x v="68"/>
    </i>
    <i r="3">
      <x v="73"/>
    </i>
    <i r="3">
      <x v="93"/>
    </i>
    <i r="3">
      <x v="94"/>
    </i>
    <i r="3">
      <x v="95"/>
    </i>
    <i r="3">
      <x v="104"/>
    </i>
    <i r="3">
      <x v="105"/>
    </i>
    <i r="3">
      <x v="116"/>
    </i>
    <i t="default">
      <x v="4"/>
    </i>
    <i>
      <x v="5"/>
      <x v="1"/>
      <x v="2"/>
      <x v="5"/>
    </i>
    <i r="3">
      <x v="40"/>
    </i>
    <i r="3">
      <x v="45"/>
    </i>
    <i r="3">
      <x v="56"/>
    </i>
    <i r="3">
      <x v="60"/>
    </i>
    <i r="3">
      <x v="68"/>
    </i>
    <i r="3">
      <x v="73"/>
    </i>
    <i r="2">
      <x v="4"/>
      <x/>
    </i>
    <i r="3">
      <x v="5"/>
    </i>
    <i r="3">
      <x v="6"/>
    </i>
    <i r="3">
      <x v="10"/>
    </i>
    <i r="3">
      <x v="11"/>
    </i>
    <i r="3">
      <x v="13"/>
    </i>
    <i r="3">
      <x v="23"/>
    </i>
    <i r="3">
      <x v="28"/>
    </i>
    <i r="3">
      <x v="29"/>
    </i>
    <i r="3">
      <x v="30"/>
    </i>
    <i r="3">
      <x v="40"/>
    </i>
    <i r="3">
      <x v="45"/>
    </i>
    <i r="3">
      <x v="47"/>
    </i>
    <i r="3">
      <x v="56"/>
    </i>
    <i r="3">
      <x v="59"/>
    </i>
    <i r="3">
      <x v="60"/>
    </i>
    <i r="3">
      <x v="67"/>
    </i>
    <i r="3">
      <x v="68"/>
    </i>
    <i r="3">
      <x v="73"/>
    </i>
    <i r="3">
      <x v="77"/>
    </i>
    <i r="3">
      <x v="80"/>
    </i>
    <i r="3">
      <x v="86"/>
    </i>
    <i r="3">
      <x v="90"/>
    </i>
    <i r="3">
      <x v="93"/>
    </i>
    <i r="3">
      <x v="94"/>
    </i>
    <i r="3">
      <x v="95"/>
    </i>
    <i r="3">
      <x v="105"/>
    </i>
    <i r="3">
      <x v="114"/>
    </i>
    <i r="3">
      <x v="116"/>
    </i>
    <i t="default">
      <x v="5"/>
    </i>
    <i>
      <x v="6"/>
      <x v="1"/>
      <x v="2"/>
      <x v="5"/>
    </i>
    <i r="3">
      <x v="8"/>
    </i>
    <i r="3">
      <x v="40"/>
    </i>
    <i r="3">
      <x v="45"/>
    </i>
    <i r="3">
      <x v="56"/>
    </i>
    <i r="3">
      <x v="60"/>
    </i>
    <i r="3">
      <x v="68"/>
    </i>
    <i r="3">
      <x v="73"/>
    </i>
    <i r="3">
      <x v="96"/>
    </i>
    <i r="2">
      <x v="4"/>
      <x/>
    </i>
    <i r="3">
      <x v="5"/>
    </i>
    <i r="3">
      <x v="6"/>
    </i>
    <i r="3">
      <x v="9"/>
    </i>
    <i r="3">
      <x v="10"/>
    </i>
    <i r="3">
      <x v="13"/>
    </i>
    <i r="3">
      <x v="16"/>
    </i>
    <i r="3">
      <x v="23"/>
    </i>
    <i r="3">
      <x v="29"/>
    </i>
    <i r="3">
      <x v="30"/>
    </i>
    <i r="3">
      <x v="33"/>
    </i>
    <i r="3">
      <x v="40"/>
    </i>
    <i r="3">
      <x v="45"/>
    </i>
    <i r="3">
      <x v="47"/>
    </i>
    <i r="3">
      <x v="51"/>
    </i>
    <i r="3">
      <x v="56"/>
    </i>
    <i r="3">
      <x v="60"/>
    </i>
    <i r="3">
      <x v="62"/>
    </i>
    <i r="3">
      <x v="65"/>
    </i>
    <i r="3">
      <x v="67"/>
    </i>
    <i r="3">
      <x v="68"/>
    </i>
    <i r="3">
      <x v="73"/>
    </i>
    <i r="3">
      <x v="80"/>
    </i>
    <i r="3">
      <x v="85"/>
    </i>
    <i r="3">
      <x v="93"/>
    </i>
    <i r="3">
      <x v="94"/>
    </i>
    <i r="3">
      <x v="95"/>
    </i>
    <i r="3">
      <x v="104"/>
    </i>
    <i r="3">
      <x v="105"/>
    </i>
    <i r="3">
      <x v="114"/>
    </i>
    <i r="3">
      <x v="116"/>
    </i>
    <i t="default">
      <x v="6"/>
    </i>
    <i>
      <x v="7"/>
      <x v="1"/>
      <x v="1"/>
      <x v="52"/>
    </i>
    <i r="2">
      <x v="3"/>
      <x v="5"/>
    </i>
    <i r="3">
      <x v="8"/>
    </i>
    <i r="3">
      <x v="33"/>
    </i>
    <i r="3">
      <x v="40"/>
    </i>
    <i r="3">
      <x v="56"/>
    </i>
    <i r="3">
      <x v="60"/>
    </i>
    <i r="3">
      <x v="68"/>
    </i>
    <i r="2">
      <x v="4"/>
      <x/>
    </i>
    <i r="3">
      <x v="5"/>
    </i>
    <i r="3">
      <x v="6"/>
    </i>
    <i r="3">
      <x v="8"/>
    </i>
    <i r="3">
      <x v="10"/>
    </i>
    <i r="3">
      <x v="11"/>
    </i>
    <i r="3">
      <x v="13"/>
    </i>
    <i r="3">
      <x v="19"/>
    </i>
    <i r="3">
      <x v="23"/>
    </i>
    <i r="3">
      <x v="30"/>
    </i>
    <i r="3">
      <x v="33"/>
    </i>
    <i r="3">
      <x v="40"/>
    </i>
    <i r="3">
      <x v="46"/>
    </i>
    <i r="3">
      <x v="47"/>
    </i>
    <i r="3">
      <x v="55"/>
    </i>
    <i r="3">
      <x v="56"/>
    </i>
    <i r="3">
      <x v="60"/>
    </i>
    <i r="3">
      <x v="61"/>
    </i>
    <i r="3">
      <x v="68"/>
    </i>
    <i r="3">
      <x v="73"/>
    </i>
    <i r="3">
      <x v="80"/>
    </i>
    <i r="3">
      <x v="83"/>
    </i>
    <i r="3">
      <x v="86"/>
    </i>
    <i r="3">
      <x v="93"/>
    </i>
    <i r="3">
      <x v="94"/>
    </i>
    <i r="3">
      <x v="95"/>
    </i>
    <i r="3">
      <x v="96"/>
    </i>
    <i r="3">
      <x v="105"/>
    </i>
    <i r="3">
      <x v="113"/>
    </i>
    <i t="default">
      <x v="7"/>
    </i>
    <i>
      <x v="8"/>
      <x v="1"/>
      <x v="1"/>
      <x v="52"/>
    </i>
    <i r="2">
      <x v="3"/>
      <x v="5"/>
    </i>
    <i r="3">
      <x v="8"/>
    </i>
    <i r="3">
      <x v="23"/>
    </i>
    <i r="3">
      <x v="45"/>
    </i>
    <i r="3">
      <x v="56"/>
    </i>
    <i r="3">
      <x v="60"/>
    </i>
    <i r="3">
      <x v="68"/>
    </i>
    <i r="3">
      <x v="96"/>
    </i>
    <i r="2">
      <x v="4"/>
      <x/>
    </i>
    <i r="3">
      <x v="6"/>
    </i>
    <i r="3">
      <x v="8"/>
    </i>
    <i r="3">
      <x v="10"/>
    </i>
    <i r="3">
      <x v="13"/>
    </i>
    <i r="3">
      <x v="16"/>
    </i>
    <i r="3">
      <x v="23"/>
    </i>
    <i r="3">
      <x v="29"/>
    </i>
    <i r="3">
      <x v="30"/>
    </i>
    <i r="3">
      <x v="40"/>
    </i>
    <i r="3">
      <x v="45"/>
    </i>
    <i r="3">
      <x v="47"/>
    </i>
    <i r="3">
      <x v="51"/>
    </i>
    <i r="3">
      <x v="56"/>
    </i>
    <i r="3">
      <x v="60"/>
    </i>
    <i r="3">
      <x v="62"/>
    </i>
    <i r="3">
      <x v="68"/>
    </i>
    <i r="3">
      <x v="78"/>
    </i>
    <i r="3">
      <x v="80"/>
    </i>
    <i r="3">
      <x v="86"/>
    </i>
    <i r="3">
      <x v="88"/>
    </i>
    <i r="3">
      <x v="93"/>
    </i>
    <i r="3">
      <x v="94"/>
    </i>
    <i r="3">
      <x v="95"/>
    </i>
    <i r="3">
      <x v="96"/>
    </i>
    <i r="3">
      <x v="105"/>
    </i>
    <i r="3">
      <x v="114"/>
    </i>
    <i r="3">
      <x v="116"/>
    </i>
    <i t="default">
      <x v="8"/>
    </i>
    <i>
      <x v="9"/>
      <x v="1"/>
      <x v="3"/>
      <x v="5"/>
    </i>
    <i r="3">
      <x v="23"/>
    </i>
    <i r="3">
      <x v="40"/>
    </i>
    <i r="3">
      <x v="73"/>
    </i>
    <i r="2">
      <x v="4"/>
      <x/>
    </i>
    <i r="3">
      <x v="6"/>
    </i>
    <i r="3">
      <x v="8"/>
    </i>
    <i r="3">
      <x v="10"/>
    </i>
    <i r="3">
      <x v="11"/>
    </i>
    <i r="3">
      <x v="13"/>
    </i>
    <i r="3">
      <x v="16"/>
    </i>
    <i r="3">
      <x v="23"/>
    </i>
    <i r="3">
      <x v="29"/>
    </i>
    <i r="3">
      <x v="30"/>
    </i>
    <i r="3">
      <x v="40"/>
    </i>
    <i r="3">
      <x v="45"/>
    </i>
    <i r="3">
      <x v="51"/>
    </i>
    <i r="3">
      <x v="56"/>
    </i>
    <i r="3">
      <x v="60"/>
    </i>
    <i r="3">
      <x v="62"/>
    </i>
    <i r="3">
      <x v="68"/>
    </i>
    <i r="3">
      <x v="73"/>
    </i>
    <i r="3">
      <x v="80"/>
    </i>
    <i r="3">
      <x v="85"/>
    </i>
    <i r="3">
      <x v="86"/>
    </i>
    <i r="3">
      <x v="88"/>
    </i>
    <i r="3">
      <x v="93"/>
    </i>
    <i r="3">
      <x v="94"/>
    </i>
    <i r="3">
      <x v="95"/>
    </i>
    <i r="3">
      <x v="104"/>
    </i>
    <i r="3">
      <x v="105"/>
    </i>
    <i r="3">
      <x v="113"/>
    </i>
    <i r="3">
      <x v="114"/>
    </i>
    <i r="3">
      <x v="116"/>
    </i>
    <i t="default">
      <x v="9"/>
    </i>
    <i>
      <x v="10"/>
      <x v="1"/>
      <x v="1"/>
      <x v="7"/>
    </i>
    <i r="3">
      <x v="18"/>
    </i>
    <i r="3">
      <x v="27"/>
    </i>
    <i r="3">
      <x v="49"/>
    </i>
    <i r="3">
      <x v="53"/>
    </i>
    <i r="3">
      <x v="54"/>
    </i>
    <i r="3">
      <x v="87"/>
    </i>
    <i r="3">
      <x v="98"/>
    </i>
    <i r="3">
      <x v="100"/>
    </i>
    <i r="3">
      <x v="101"/>
    </i>
    <i r="3">
      <x v="102"/>
    </i>
    <i r="3">
      <x v="108"/>
    </i>
    <i r="3">
      <x v="117"/>
    </i>
    <i r="2">
      <x v="3"/>
      <x v="56"/>
    </i>
    <i r="3">
      <x v="60"/>
    </i>
    <i r="3">
      <x v="68"/>
    </i>
    <i r="3">
      <x v="73"/>
    </i>
    <i r="2">
      <x v="4"/>
      <x/>
    </i>
    <i r="3">
      <x v="5"/>
    </i>
    <i r="3">
      <x v="6"/>
    </i>
    <i r="3">
      <x v="8"/>
    </i>
    <i r="3">
      <x v="11"/>
    </i>
    <i r="3">
      <x v="13"/>
    </i>
    <i r="3">
      <x v="16"/>
    </i>
    <i r="3">
      <x v="23"/>
    </i>
    <i r="3">
      <x v="28"/>
    </i>
    <i r="3">
      <x v="29"/>
    </i>
    <i r="3">
      <x v="30"/>
    </i>
    <i r="3">
      <x v="33"/>
    </i>
    <i r="3">
      <x v="47"/>
    </i>
    <i r="3">
      <x v="48"/>
    </i>
    <i r="3">
      <x v="56"/>
    </i>
    <i r="3">
      <x v="60"/>
    </i>
    <i r="3">
      <x v="62"/>
    </i>
    <i r="3">
      <x v="64"/>
    </i>
    <i r="3">
      <x v="68"/>
    </i>
    <i r="3">
      <x v="73"/>
    </i>
    <i r="3">
      <x v="77"/>
    </i>
    <i r="3">
      <x v="80"/>
    </i>
    <i r="3">
      <x v="85"/>
    </i>
    <i r="3">
      <x v="88"/>
    </i>
    <i r="3">
      <x v="93"/>
    </i>
    <i r="3">
      <x v="94"/>
    </i>
    <i r="3">
      <x v="104"/>
    </i>
    <i r="3">
      <x v="105"/>
    </i>
    <i r="3">
      <x v="114"/>
    </i>
    <i t="default">
      <x v="10"/>
    </i>
    <i>
      <x v="11"/>
      <x v="1"/>
      <x v="1"/>
      <x v="14"/>
    </i>
    <i r="3">
      <x v="18"/>
    </i>
    <i r="3">
      <x v="21"/>
    </i>
    <i r="3">
      <x v="49"/>
    </i>
    <i r="3">
      <x v="54"/>
    </i>
    <i r="3">
      <x v="84"/>
    </i>
    <i r="3">
      <x v="98"/>
    </i>
    <i r="3">
      <x v="99"/>
    </i>
    <i r="3">
      <x v="100"/>
    </i>
    <i r="3">
      <x v="108"/>
    </i>
    <i r="3">
      <x v="117"/>
    </i>
    <i r="2">
      <x v="3"/>
      <x v="5"/>
    </i>
    <i r="3">
      <x v="8"/>
    </i>
    <i r="3">
      <x v="23"/>
    </i>
    <i r="3">
      <x v="33"/>
    </i>
    <i r="3">
      <x v="56"/>
    </i>
    <i r="3">
      <x v="60"/>
    </i>
    <i r="3">
      <x v="68"/>
    </i>
    <i r="3">
      <x v="73"/>
    </i>
    <i r="2">
      <x v="4"/>
      <x/>
    </i>
    <i r="3">
      <x v="5"/>
    </i>
    <i r="3">
      <x v="6"/>
    </i>
    <i r="3">
      <x v="8"/>
    </i>
    <i r="3">
      <x v="11"/>
    </i>
    <i r="3">
      <x v="13"/>
    </i>
    <i r="3">
      <x v="16"/>
    </i>
    <i r="3">
      <x v="23"/>
    </i>
    <i r="3">
      <x v="29"/>
    </i>
    <i r="3">
      <x v="30"/>
    </i>
    <i r="3">
      <x v="33"/>
    </i>
    <i r="3">
      <x v="44"/>
    </i>
    <i r="3">
      <x v="47"/>
    </i>
    <i r="3">
      <x v="56"/>
    </i>
    <i r="3">
      <x v="60"/>
    </i>
    <i r="3">
      <x v="62"/>
    </i>
    <i r="3">
      <x v="66"/>
    </i>
    <i r="3">
      <x v="68"/>
    </i>
    <i r="3">
      <x v="73"/>
    </i>
    <i r="3">
      <x v="80"/>
    </i>
    <i r="3">
      <x v="93"/>
    </i>
    <i r="3">
      <x v="94"/>
    </i>
    <i r="3">
      <x v="105"/>
    </i>
    <i r="3">
      <x v="113"/>
    </i>
    <i r="3">
      <x v="114"/>
    </i>
    <i t="default">
      <x v="1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3" item="0" hier="0"/>
  </pageFields>
  <dataFields count="6">
    <dataField name=" FOB" fld="10" baseField="10" baseItem="7" numFmtId="180"/>
    <dataField name=" CHARGE%" fld="24" baseField="10" baseItem="7" numFmtId="182"/>
    <dataField name=" INSP FEE" fld="16" baseField="10" baseItem="7" numFmtId="181"/>
    <dataField name=" HOTEL" fld="17" baseField="10" baseItem="7" numFmtId="181"/>
    <dataField name=" TRANSP" fld="18" baseField="10" baseItem="7" numFmtId="181"/>
    <dataField name=" CHARGE" fld="20" baseField="10" baseItem="7" numFmtId="181"/>
  </dataFields>
  <formats count="16">
    <format dxfId="57">
      <pivotArea field="3" type="button" dataOnly="0" labelOnly="1" outline="0" axis="axisRow" fieldPosition="0"/>
    </format>
    <format dxfId="56">
      <pivotArea field="4" type="button" dataOnly="0" labelOnly="1" outline="0" axis="axisRow" fieldPosition="1"/>
    </format>
    <format dxfId="55">
      <pivotArea field="2" type="button" dataOnly="0" labelOnly="1" outline="0" axis="axisRow" fieldPosition="2"/>
    </format>
    <format dxfId="54">
      <pivotArea field="6" type="button" dataOnly="0" labelOnly="1" outline="0" axis="axisRow" fieldPosition="3"/>
    </format>
    <format dxfId="5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2">
      <pivotArea field="3" type="button" dataOnly="0" labelOnly="1" outline="0" axis="axisRow" fieldPosition="0"/>
    </format>
    <format dxfId="51">
      <pivotArea field="4" type="button" dataOnly="0" labelOnly="1" outline="0" axis="axisRow" fieldPosition="1"/>
    </format>
    <format dxfId="50">
      <pivotArea field="2" type="button" dataOnly="0" labelOnly="1" outline="0" axis="axisRow" fieldPosition="2"/>
    </format>
    <format dxfId="49">
      <pivotArea field="6" type="button" dataOnly="0" labelOnly="1" outline="0" axis="axisRow" fieldPosition="3"/>
    </format>
    <format dxfId="4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7">
      <pivotArea outline="0" fieldPosition="0">
        <references count="1">
          <reference field="4294967294" count="1">
            <x v="0"/>
          </reference>
        </references>
      </pivotArea>
    </format>
    <format dxfId="46">
      <pivotArea outline="0" fieldPosition="0">
        <references count="1">
          <reference field="4294967294" count="1">
            <x v="2"/>
          </reference>
        </references>
      </pivotArea>
    </format>
    <format dxfId="45">
      <pivotArea outline="0" fieldPosition="0">
        <references count="1">
          <reference field="4294967294" count="1">
            <x v="1"/>
          </reference>
        </references>
      </pivotArea>
    </format>
    <format dxfId="44">
      <pivotArea outline="0" fieldPosition="0">
        <references count="1">
          <reference field="4294967294" count="1">
            <x v="3"/>
          </reference>
        </references>
      </pivotArea>
    </format>
    <format dxfId="43">
      <pivotArea outline="0" fieldPosition="0">
        <references count="1">
          <reference field="4294967294" count="1">
            <x v="4"/>
          </reference>
        </references>
      </pivotArea>
    </format>
    <format dxfId="42">
      <pivotArea outline="0" fieldPosition="0">
        <references count="1">
          <reference field="4294967294" count="1">
            <x v="5"/>
          </reference>
        </references>
      </pivotArea>
    </format>
  </formats>
  <pivotTableStyleInfo name="PivotStyleMedium9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compact="0" compactData="0" gridDropZones="1" multipleFieldFilters="0">
  <location ref="A5:I47" firstHeaderRow="1" firstDataRow="2" firstDataCol="3" rowPageCount="1" colPageCount="1"/>
  <pivotFields count="25">
    <pivotField compact="0" outline="0" showAll="0" defaultSubtotal="0"/>
    <pivotField compact="0" outline="0" showAll="0" defaultSubtotal="0"/>
    <pivotField axis="axisRow" compact="0" outline="0" showAll="0" sortType="ascending" defaultSubtotal="0">
      <items count="5">
        <item x="4"/>
        <item x="0"/>
        <item x="3"/>
        <item x="2"/>
        <item x="1"/>
      </items>
    </pivotField>
    <pivotField axis="axisRow" compact="0" outline="0" showAll="0" sortType="descending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2">
        <item x="0"/>
        <item x="1"/>
      </items>
    </pivotField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 defaultSubtota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 defaultSubtotal="0"/>
    <pivotField compact="0" outline="0" showAll="0"/>
    <pivotField compact="0" outline="0" showAll="0" defaultSubtotal="0"/>
    <pivotField axis="axisPage" compact="0" outline="0" showAll="0" defaultSubtotal="0">
      <items count="2">
        <item x="1"/>
        <item x="0"/>
      </items>
    </pivotField>
    <pivotField dataField="1" compact="0" outline="0" dragToRow="0" dragToCol="0" dragToPage="0" showAll="0" defaultSubtotal="0"/>
  </pivotFields>
  <rowFields count="3">
    <field x="3"/>
    <field x="4"/>
    <field x="2"/>
  </rowFields>
  <rowItems count="41">
    <i>
      <x/>
      <x/>
      <x v="3"/>
    </i>
    <i r="2">
      <x v="4"/>
    </i>
    <i t="default">
      <x/>
    </i>
    <i>
      <x v="1"/>
      <x/>
      <x v="3"/>
    </i>
    <i r="2">
      <x v="4"/>
    </i>
    <i t="default">
      <x v="1"/>
    </i>
    <i>
      <x v="2"/>
      <x v="1"/>
      <x v="3"/>
    </i>
    <i r="2">
      <x v="4"/>
    </i>
    <i t="default">
      <x v="2"/>
    </i>
    <i>
      <x v="3"/>
      <x v="1"/>
      <x v="3"/>
    </i>
    <i r="2">
      <x v="4"/>
    </i>
    <i t="default">
      <x v="3"/>
    </i>
    <i>
      <x v="4"/>
      <x v="1"/>
      <x v="3"/>
    </i>
    <i r="2">
      <x v="4"/>
    </i>
    <i t="default">
      <x v="4"/>
    </i>
    <i>
      <x v="5"/>
      <x v="1"/>
      <x v="2"/>
    </i>
    <i r="2">
      <x v="4"/>
    </i>
    <i t="default">
      <x v="5"/>
    </i>
    <i>
      <x v="6"/>
      <x v="1"/>
      <x v="2"/>
    </i>
    <i r="2">
      <x v="4"/>
    </i>
    <i t="default">
      <x v="6"/>
    </i>
    <i>
      <x v="7"/>
      <x v="1"/>
      <x v="1"/>
    </i>
    <i r="2">
      <x v="3"/>
    </i>
    <i r="2">
      <x v="4"/>
    </i>
    <i t="default">
      <x v="7"/>
    </i>
    <i>
      <x v="8"/>
      <x v="1"/>
      <x v="1"/>
    </i>
    <i r="2">
      <x v="3"/>
    </i>
    <i r="2">
      <x v="4"/>
    </i>
    <i t="default">
      <x v="8"/>
    </i>
    <i>
      <x v="9"/>
      <x v="1"/>
      <x v="3"/>
    </i>
    <i r="2">
      <x v="4"/>
    </i>
    <i t="default">
      <x v="9"/>
    </i>
    <i>
      <x v="10"/>
      <x v="1"/>
      <x v="1"/>
    </i>
    <i r="2">
      <x v="3"/>
    </i>
    <i r="2">
      <x v="4"/>
    </i>
    <i t="default">
      <x v="10"/>
    </i>
    <i>
      <x v="11"/>
      <x v="1"/>
      <x v="1"/>
    </i>
    <i r="2">
      <x v="3"/>
    </i>
    <i r="2">
      <x v="4"/>
    </i>
    <i t="default">
      <x v="1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3" item="0" hier="0"/>
  </pageFields>
  <dataFields count="6">
    <dataField name=" FOB" fld="10" baseField="3" baseItem="0" numFmtId="180"/>
    <dataField name=" CHARGE%" fld="24" baseField="3" baseItem="0" numFmtId="182"/>
    <dataField name="INSP FEE" fld="16" baseField="3" baseItem="0" numFmtId="179"/>
    <dataField name="TRANSP" fld="18" baseField="3" baseItem="0" numFmtId="179"/>
    <dataField name=" HOTEL" fld="17" baseField="3" baseItem="0" numFmtId="181"/>
    <dataField name=" CHARGE" fld="20" baseField="3" baseItem="0" numFmtId="179"/>
  </dataFields>
  <pivotTableStyleInfo name="PivotStyleMedium9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compact="0" compactData="0" gridDropZones="1" multipleFieldFilters="0">
  <location ref="A5:I129" firstHeaderRow="1" firstDataRow="2" firstDataCol="3" rowPageCount="1" colPageCount="1"/>
  <pivotFields count="25">
    <pivotField compact="0" outline="0" showAll="0" defaultSubtotal="0"/>
    <pivotField axis="axisRow" compact="0" outline="0" showAll="0" sortType="ascending" defaultSubtotal="0">
      <items count="35">
        <item x="18"/>
        <item x="25"/>
        <item x="22"/>
        <item x="29"/>
        <item x="3"/>
        <item x="17"/>
        <item x="2"/>
        <item x="32"/>
        <item x="10"/>
        <item x="31"/>
        <item x="13"/>
        <item x="6"/>
        <item x="30"/>
        <item x="15"/>
        <item x="5"/>
        <item x="1"/>
        <item x="19"/>
        <item x="8"/>
        <item x="14"/>
        <item x="11"/>
        <item x="33"/>
        <item x="12"/>
        <item x="21"/>
        <item x="4"/>
        <item x="23"/>
        <item x="16"/>
        <item x="9"/>
        <item x="20"/>
        <item x="24"/>
        <item x="27"/>
        <item x="28"/>
        <item x="26"/>
        <item x="7"/>
        <item x="34"/>
        <item x="0"/>
      </items>
    </pivotField>
    <pivotField compact="0" outline="0" showAll="0" defaultSubtotal="0"/>
    <pivotField axis="axisRow" compact="0" outline="0" showAll="0" sortType="descending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2">
        <item x="0"/>
        <item x="1"/>
      </items>
    </pivotField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 defaultSubtota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 defaultSubtotal="0"/>
    <pivotField compact="0" outline="0" showAll="0"/>
    <pivotField compact="0" outline="0" showAll="0" defaultSubtotal="0"/>
    <pivotField axis="axisPage" compact="0" outline="0" showAll="0" defaultSubtotal="0">
      <items count="2">
        <item x="1"/>
        <item x="0"/>
      </items>
    </pivotField>
    <pivotField dataField="1" compact="0" outline="0" dragToRow="0" dragToCol="0" dragToPage="0" showAll="0" defaultSubtotal="0"/>
  </pivotFields>
  <rowFields count="3">
    <field x="3"/>
    <field x="4"/>
    <field x="1"/>
  </rowFields>
  <rowItems count="123">
    <i>
      <x/>
      <x/>
      <x v="4"/>
    </i>
    <i r="2">
      <x v="7"/>
    </i>
    <i r="2">
      <x v="8"/>
    </i>
    <i r="2">
      <x v="11"/>
    </i>
    <i r="2">
      <x v="14"/>
    </i>
    <i r="2">
      <x v="15"/>
    </i>
    <i r="2">
      <x v="17"/>
    </i>
    <i r="2">
      <x v="20"/>
    </i>
    <i r="2">
      <x v="23"/>
    </i>
    <i r="2">
      <x v="30"/>
    </i>
    <i r="2">
      <x v="32"/>
    </i>
    <i r="2">
      <x v="33"/>
    </i>
    <i t="default">
      <x/>
    </i>
    <i>
      <x v="1"/>
      <x/>
      <x v="4"/>
    </i>
    <i r="2">
      <x v="7"/>
    </i>
    <i r="2">
      <x v="9"/>
    </i>
    <i r="2">
      <x v="14"/>
    </i>
    <i r="2">
      <x v="15"/>
    </i>
    <i r="2">
      <x v="19"/>
    </i>
    <i r="2">
      <x v="32"/>
    </i>
    <i t="default">
      <x v="1"/>
    </i>
    <i>
      <x v="2"/>
      <x v="1"/>
      <x v="4"/>
    </i>
    <i t="default">
      <x v="2"/>
    </i>
    <i>
      <x v="3"/>
      <x v="1"/>
      <x v="4"/>
    </i>
    <i r="2">
      <x v="6"/>
    </i>
    <i r="2">
      <x v="8"/>
    </i>
    <i r="2">
      <x v="12"/>
    </i>
    <i r="2">
      <x v="15"/>
    </i>
    <i r="2">
      <x v="17"/>
    </i>
    <i r="2">
      <x v="19"/>
    </i>
    <i r="2">
      <x v="23"/>
    </i>
    <i r="2">
      <x v="30"/>
    </i>
    <i r="2">
      <x v="32"/>
    </i>
    <i t="default">
      <x v="3"/>
    </i>
    <i>
      <x v="4"/>
      <x v="1"/>
      <x v="4"/>
    </i>
    <i r="2">
      <x v="6"/>
    </i>
    <i r="2">
      <x v="8"/>
    </i>
    <i r="2">
      <x v="11"/>
    </i>
    <i r="2">
      <x v="15"/>
    </i>
    <i r="2">
      <x v="17"/>
    </i>
    <i r="2">
      <x v="19"/>
    </i>
    <i r="2">
      <x v="26"/>
    </i>
    <i r="2">
      <x v="30"/>
    </i>
    <i r="2">
      <x v="32"/>
    </i>
    <i t="default">
      <x v="4"/>
    </i>
    <i>
      <x v="5"/>
      <x v="1"/>
      <x v="4"/>
    </i>
    <i r="2">
      <x v="6"/>
    </i>
    <i r="2">
      <x v="8"/>
    </i>
    <i r="2">
      <x v="11"/>
    </i>
    <i r="2">
      <x v="14"/>
    </i>
    <i r="2">
      <x v="15"/>
    </i>
    <i r="2">
      <x v="17"/>
    </i>
    <i r="2">
      <x v="19"/>
    </i>
    <i r="2">
      <x v="23"/>
    </i>
    <i r="2">
      <x v="26"/>
    </i>
    <i t="default">
      <x v="5"/>
    </i>
    <i>
      <x v="6"/>
      <x v="1"/>
      <x v="4"/>
    </i>
    <i r="2">
      <x v="6"/>
    </i>
    <i r="2">
      <x v="8"/>
    </i>
    <i r="2">
      <x v="11"/>
    </i>
    <i r="2">
      <x v="15"/>
    </i>
    <i r="2">
      <x v="17"/>
    </i>
    <i r="2">
      <x v="19"/>
    </i>
    <i r="2">
      <x v="30"/>
    </i>
    <i r="2">
      <x v="32"/>
    </i>
    <i t="default">
      <x v="6"/>
    </i>
    <i>
      <x v="7"/>
      <x v="1"/>
      <x v="1"/>
    </i>
    <i r="2">
      <x v="5"/>
    </i>
    <i r="2">
      <x v="6"/>
    </i>
    <i r="2">
      <x v="10"/>
    </i>
    <i r="2">
      <x v="11"/>
    </i>
    <i r="2">
      <x v="15"/>
    </i>
    <i r="2">
      <x v="18"/>
    </i>
    <i r="2">
      <x v="23"/>
    </i>
    <i r="2">
      <x v="29"/>
    </i>
    <i r="2">
      <x v="31"/>
    </i>
    <i r="2">
      <x v="32"/>
    </i>
    <i t="default">
      <x v="7"/>
    </i>
    <i>
      <x v="8"/>
      <x v="1"/>
      <x/>
    </i>
    <i r="2">
      <x v="2"/>
    </i>
    <i r="2">
      <x v="5"/>
    </i>
    <i r="2">
      <x v="10"/>
    </i>
    <i r="2">
      <x v="11"/>
    </i>
    <i r="2">
      <x v="16"/>
    </i>
    <i r="2">
      <x v="18"/>
    </i>
    <i r="2">
      <x v="22"/>
    </i>
    <i r="2">
      <x v="24"/>
    </i>
    <i r="2">
      <x v="28"/>
    </i>
    <i t="default">
      <x v="8"/>
    </i>
    <i>
      <x v="9"/>
      <x v="1"/>
      <x/>
    </i>
    <i r="2">
      <x v="5"/>
    </i>
    <i r="2">
      <x v="10"/>
    </i>
    <i r="2">
      <x v="13"/>
    </i>
    <i r="2">
      <x v="16"/>
    </i>
    <i r="2">
      <x v="18"/>
    </i>
    <i r="2">
      <x v="21"/>
    </i>
    <i r="2">
      <x v="25"/>
    </i>
    <i r="2">
      <x v="27"/>
    </i>
    <i t="default">
      <x v="9"/>
    </i>
    <i>
      <x v="10"/>
      <x v="1"/>
      <x v="4"/>
    </i>
    <i r="2">
      <x v="6"/>
    </i>
    <i r="2">
      <x v="8"/>
    </i>
    <i r="2">
      <x v="11"/>
    </i>
    <i r="2">
      <x v="14"/>
    </i>
    <i r="2">
      <x v="15"/>
    </i>
    <i r="2">
      <x v="17"/>
    </i>
    <i r="2">
      <x v="19"/>
    </i>
    <i r="2">
      <x v="23"/>
    </i>
    <i r="2">
      <x v="34"/>
    </i>
    <i t="default">
      <x v="10"/>
    </i>
    <i>
      <x v="11"/>
      <x v="1"/>
      <x v="4"/>
    </i>
    <i r="2">
      <x v="6"/>
    </i>
    <i r="2">
      <x v="8"/>
    </i>
    <i r="2">
      <x v="11"/>
    </i>
    <i r="2">
      <x v="14"/>
    </i>
    <i r="2">
      <x v="15"/>
    </i>
    <i r="2">
      <x v="17"/>
    </i>
    <i r="2">
      <x v="19"/>
    </i>
    <i r="2">
      <x v="23"/>
    </i>
    <i r="2">
      <x v="26"/>
    </i>
    <i r="2">
      <x v="34"/>
    </i>
    <i t="default">
      <x v="1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3" item="0" hier="0"/>
  </pageFields>
  <dataFields count="6">
    <dataField name=" FOB" fld="10" baseField="1" baseItem="0" numFmtId="180"/>
    <dataField name=" CHARGE%" fld="24" baseField="1" baseItem="0" numFmtId="182"/>
    <dataField name="INSP FEE" fld="16" baseField="1" baseItem="0" numFmtId="181"/>
    <dataField name="TRANSP" fld="18" baseField="1" baseItem="0" numFmtId="179"/>
    <dataField name=" HOTEL" fld="17" baseField="1" baseItem="0" numFmtId="181"/>
    <dataField name=" CHARGE" fld="20" baseField="1" baseItem="0" numFmtId="181"/>
  </dataFields>
  <pivotTableStyleInfo name="PivotStyleMedium9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11" dataPosition="0" applyNumberFormats="0" applyBorderFormats="0" applyFontFormats="0" applyPatternFormats="0" applyAlignmentFormats="0" applyWidthHeightFormats="1" dataCaption="Values" updatedVersion="4" minRefreshableVersion="3" showDrill="0" itemPrintTitles="1" mergeItem="1" createdVersion="4" indent="0" compact="0" compactData="0" gridDropZones="1" multipleFieldFilters="0">
  <location ref="A5:AP215" firstHeaderRow="1" firstDataRow="4" firstDataCol="3" rowPageCount="1" colPageCount="1"/>
  <pivotFields count="25">
    <pivotField compact="0" outline="0" showAll="0" defaultSubtotal="0"/>
    <pivotField axis="axisRow" compact="0" outline="0" showAll="0" sortType="ascending" defaultSubtotal="0">
      <items count="35">
        <item x="18"/>
        <item x="25"/>
        <item x="22"/>
        <item x="29"/>
        <item x="3"/>
        <item x="17"/>
        <item x="2"/>
        <item x="32"/>
        <item x="10"/>
        <item x="31"/>
        <item x="13"/>
        <item x="6"/>
        <item x="30"/>
        <item x="15"/>
        <item x="5"/>
        <item x="1"/>
        <item x="19"/>
        <item x="8"/>
        <item x="14"/>
        <item x="11"/>
        <item x="33"/>
        <item x="12"/>
        <item x="21"/>
        <item x="4"/>
        <item x="23"/>
        <item x="16"/>
        <item x="9"/>
        <item x="20"/>
        <item x="24"/>
        <item x="27"/>
        <item x="28"/>
        <item x="26"/>
        <item x="7"/>
        <item x="34"/>
        <item x="0"/>
      </items>
    </pivotField>
    <pivotField axis="axisRow" compact="0" outline="0" showAll="0" defaultSubtotal="0">
      <items count="5">
        <item h="1" x="0"/>
        <item h="1" x="2"/>
        <item x="1"/>
        <item h="1" x="3"/>
        <item h="1" x="4"/>
      </items>
    </pivotField>
    <pivotField axis="axisCol" compact="0" outline="0" showAll="0" sortType="descending" defaultSubtotal="0">
      <items count="12"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axis="axisCol" compact="0" outline="0" showAll="0" defaultSubtotal="0">
      <items count="2">
        <item x="0"/>
        <item x="1"/>
      </items>
    </pivotField>
    <pivotField compact="0" outline="0" showAll="0"/>
    <pivotField axis="axisRow" compact="0" outline="0" showAll="0" sortType="ascending" defaultSubtotal="0">
      <items count="118">
        <item x="32"/>
        <item x="97"/>
        <item x="108"/>
        <item x="73"/>
        <item x="77"/>
        <item x="23"/>
        <item x="33"/>
        <item x="49"/>
        <item x="21"/>
        <item x="65"/>
        <item x="26"/>
        <item x="24"/>
        <item x="78"/>
        <item x="13"/>
        <item x="1"/>
        <item x="76"/>
        <item x="35"/>
        <item x="71"/>
        <item x="6"/>
        <item x="60"/>
        <item x="111"/>
        <item x="2"/>
        <item x="86"/>
        <item x="19"/>
        <item x="96"/>
        <item x="72"/>
        <item x="88"/>
        <item x="44"/>
        <item x="43"/>
        <item x="27"/>
        <item x="34"/>
        <item x="70"/>
        <item x="95"/>
        <item x="22"/>
        <item x="79"/>
        <item x="99"/>
        <item x="101"/>
        <item x="109"/>
        <item x="110"/>
        <item x="112"/>
        <item x="55"/>
        <item x="106"/>
        <item x="92"/>
        <item x="114"/>
        <item x="29"/>
        <item x="53"/>
        <item x="61"/>
        <item x="31"/>
        <item x="42"/>
        <item x="0"/>
        <item x="115"/>
        <item x="52"/>
        <item x="59"/>
        <item x="48"/>
        <item x="8"/>
        <item x="63"/>
        <item x="20"/>
        <item x="84"/>
        <item x="94"/>
        <item x="69"/>
        <item x="17"/>
        <item x="64"/>
        <item x="12"/>
        <item x="91"/>
        <item x="39"/>
        <item x="67"/>
        <item x="28"/>
        <item x="66"/>
        <item x="18"/>
        <item x="107"/>
        <item x="87"/>
        <item x="104"/>
        <item x="47"/>
        <item x="11"/>
        <item x="93"/>
        <item x="117"/>
        <item x="105"/>
        <item x="37"/>
        <item x="57"/>
        <item x="83"/>
        <item x="16"/>
        <item x="81"/>
        <item x="90"/>
        <item x="62"/>
        <item x="4"/>
        <item x="41"/>
        <item x="56"/>
        <item x="46"/>
        <item x="38"/>
        <item x="100"/>
        <item x="68"/>
        <item x="80"/>
        <item x="85"/>
        <item x="25"/>
        <item x="15"/>
        <item x="54"/>
        <item x="58"/>
        <item x="82"/>
        <item x="5"/>
        <item x="9"/>
        <item x="3"/>
        <item x="50"/>
        <item x="45"/>
        <item x="116"/>
        <item x="40"/>
        <item x="14"/>
        <item x="74"/>
        <item x="89"/>
        <item x="7"/>
        <item x="98"/>
        <item x="75"/>
        <item x="113"/>
        <item x="103"/>
        <item x="30"/>
        <item x="36"/>
        <item x="102"/>
        <item x="51"/>
        <item x="10"/>
      </items>
    </pivotField>
    <pivotField compact="0" outline="0" showAll="0" defaultSubtotal="0"/>
    <pivotField compact="0" outline="0" showAll="0"/>
    <pivotField compact="0" outline="0" showAll="0" defaultSubtota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dataField="1" compact="0" outline="0" showAll="0" defaultSubtotal="0"/>
    <pivotField compact="0" outline="0" showAll="0"/>
    <pivotField compact="0" outline="0" showAll="0" defaultSubtotal="0"/>
    <pivotField axis="axisPage" compact="0" outline="0" showAll="0" defaultSubtotal="0">
      <items count="2">
        <item x="1"/>
        <item x="0"/>
      </items>
    </pivotField>
    <pivotField dataField="1" compact="0" outline="0" dragToRow="0" dragToCol="0" dragToPage="0" showAll="0" defaultSubtotal="0"/>
  </pivotFields>
  <rowFields count="3">
    <field x="2"/>
    <field x="1"/>
    <field x="6"/>
  </rowFields>
  <rowItems count="207">
    <i>
      <x v="2"/>
      <x/>
      <x v="6"/>
    </i>
    <i r="2">
      <x v="13"/>
    </i>
    <i r="2">
      <x v="62"/>
    </i>
    <i r="2">
      <x v="80"/>
    </i>
    <i r="2">
      <x v="88"/>
    </i>
    <i r="2">
      <x v="94"/>
    </i>
    <i r="2">
      <x v="95"/>
    </i>
    <i r="2">
      <x v="105"/>
    </i>
    <i r="1">
      <x v="1"/>
      <x v="23"/>
    </i>
    <i r="2">
      <x v="30"/>
    </i>
    <i r="2">
      <x v="60"/>
    </i>
    <i r="1">
      <x v="2"/>
      <x v="94"/>
    </i>
    <i r="1">
      <x v="4"/>
      <x v="5"/>
    </i>
    <i r="2">
      <x v="8"/>
    </i>
    <i r="2">
      <x v="22"/>
    </i>
    <i r="2">
      <x v="23"/>
    </i>
    <i r="2">
      <x v="26"/>
    </i>
    <i r="2">
      <x v="33"/>
    </i>
    <i r="2">
      <x v="34"/>
    </i>
    <i r="2">
      <x v="36"/>
    </i>
    <i r="2">
      <x v="39"/>
    </i>
    <i r="2">
      <x v="43"/>
    </i>
    <i r="2">
      <x v="45"/>
    </i>
    <i r="2">
      <x v="56"/>
    </i>
    <i r="2">
      <x v="57"/>
    </i>
    <i r="2">
      <x v="58"/>
    </i>
    <i r="2">
      <x v="60"/>
    </i>
    <i r="2">
      <x v="68"/>
    </i>
    <i r="2">
      <x v="69"/>
    </i>
    <i r="2">
      <x v="70"/>
    </i>
    <i r="2">
      <x v="71"/>
    </i>
    <i r="2">
      <x v="90"/>
    </i>
    <i r="2">
      <x v="92"/>
    </i>
    <i r="2">
      <x v="112"/>
    </i>
    <i r="2">
      <x v="115"/>
    </i>
    <i r="1">
      <x v="5"/>
      <x v="5"/>
    </i>
    <i r="2">
      <x v="8"/>
    </i>
    <i r="2">
      <x v="23"/>
    </i>
    <i r="2">
      <x v="33"/>
    </i>
    <i r="2">
      <x v="45"/>
    </i>
    <i r="2">
      <x v="56"/>
    </i>
    <i r="2">
      <x v="60"/>
    </i>
    <i r="2">
      <x v="68"/>
    </i>
    <i r="2">
      <x v="96"/>
    </i>
    <i r="1">
      <x v="6"/>
      <x v="12"/>
    </i>
    <i r="2">
      <x v="13"/>
    </i>
    <i r="2">
      <x v="55"/>
    </i>
    <i r="2">
      <x v="62"/>
    </i>
    <i r="2">
      <x v="63"/>
    </i>
    <i r="2">
      <x v="77"/>
    </i>
    <i r="2">
      <x v="80"/>
    </i>
    <i r="2">
      <x v="82"/>
    </i>
    <i r="2">
      <x v="88"/>
    </i>
    <i r="2">
      <x v="94"/>
    </i>
    <i r="2">
      <x v="95"/>
    </i>
    <i r="2">
      <x v="105"/>
    </i>
    <i r="2">
      <x v="107"/>
    </i>
    <i r="1">
      <x v="7"/>
      <x v="12"/>
    </i>
    <i r="2">
      <x v="13"/>
    </i>
    <i r="2">
      <x v="63"/>
    </i>
    <i r="2">
      <x v="89"/>
    </i>
    <i r="2">
      <x v="94"/>
    </i>
    <i r="2">
      <x v="105"/>
    </i>
    <i r="2">
      <x v="106"/>
    </i>
    <i r="1">
      <x v="8"/>
      <x/>
    </i>
    <i r="2">
      <x v="2"/>
    </i>
    <i r="2">
      <x v="3"/>
    </i>
    <i r="2">
      <x v="4"/>
    </i>
    <i r="2">
      <x v="6"/>
    </i>
    <i r="2">
      <x v="13"/>
    </i>
    <i r="2">
      <x v="15"/>
    </i>
    <i r="2">
      <x v="47"/>
    </i>
    <i r="2">
      <x v="48"/>
    </i>
    <i r="2">
      <x v="85"/>
    </i>
    <i r="2">
      <x v="105"/>
    </i>
    <i r="2">
      <x v="106"/>
    </i>
    <i r="2">
      <x v="109"/>
    </i>
    <i r="2">
      <x v="110"/>
    </i>
    <i r="2">
      <x v="116"/>
    </i>
    <i r="1">
      <x v="9"/>
      <x v="1"/>
    </i>
    <i r="2">
      <x v="106"/>
    </i>
    <i r="2">
      <x v="109"/>
    </i>
    <i r="1">
      <x v="10"/>
      <x/>
    </i>
    <i r="2">
      <x v="6"/>
    </i>
    <i r="2">
      <x v="13"/>
    </i>
    <i r="2">
      <x v="19"/>
    </i>
    <i r="2">
      <x v="47"/>
    </i>
    <i r="2">
      <x v="85"/>
    </i>
    <i r="2">
      <x v="105"/>
    </i>
    <i r="2">
      <x v="116"/>
    </i>
    <i r="1">
      <x v="11"/>
      <x v="10"/>
    </i>
    <i r="2">
      <x v="20"/>
    </i>
    <i r="2">
      <x v="93"/>
    </i>
    <i r="1">
      <x v="12"/>
      <x v="10"/>
    </i>
    <i r="2">
      <x v="93"/>
    </i>
    <i r="1">
      <x v="13"/>
      <x v="10"/>
    </i>
    <i r="2">
      <x v="93"/>
    </i>
    <i r="1">
      <x v="14"/>
      <x v="11"/>
    </i>
    <i r="2">
      <x v="77"/>
    </i>
    <i r="2">
      <x v="89"/>
    </i>
    <i r="1">
      <x v="15"/>
      <x v="33"/>
    </i>
    <i r="2">
      <x v="40"/>
    </i>
    <i r="2">
      <x v="41"/>
    </i>
    <i r="2">
      <x v="42"/>
    </i>
    <i r="2">
      <x v="60"/>
    </i>
    <i r="2">
      <x v="68"/>
    </i>
    <i r="2">
      <x v="69"/>
    </i>
    <i r="2">
      <x v="73"/>
    </i>
    <i r="2">
      <x v="74"/>
    </i>
    <i r="2">
      <x v="75"/>
    </i>
    <i r="2">
      <x v="76"/>
    </i>
    <i r="1">
      <x v="16"/>
      <x v="40"/>
    </i>
    <i r="2">
      <x v="60"/>
    </i>
    <i r="2">
      <x v="73"/>
    </i>
    <i r="1">
      <x v="17"/>
      <x v="11"/>
    </i>
    <i r="2">
      <x v="29"/>
    </i>
    <i r="2">
      <x v="44"/>
    </i>
    <i r="2">
      <x v="64"/>
    </i>
    <i r="2">
      <x v="65"/>
    </i>
    <i r="2">
      <x v="66"/>
    </i>
    <i r="2">
      <x v="67"/>
    </i>
    <i r="2">
      <x v="79"/>
    </i>
    <i r="2">
      <x v="93"/>
    </i>
    <i r="2">
      <x v="104"/>
    </i>
    <i r="1">
      <x v="18"/>
      <x v="29"/>
    </i>
    <i r="2">
      <x v="78"/>
    </i>
    <i r="2">
      <x v="83"/>
    </i>
    <i r="2">
      <x v="104"/>
    </i>
    <i r="1">
      <x v="19"/>
      <x v="13"/>
    </i>
    <i r="2">
      <x v="16"/>
    </i>
    <i r="2">
      <x v="17"/>
    </i>
    <i r="2">
      <x v="23"/>
    </i>
    <i r="2">
      <x v="24"/>
    </i>
    <i r="2">
      <x v="25"/>
    </i>
    <i r="2">
      <x v="28"/>
    </i>
    <i r="2">
      <x v="29"/>
    </i>
    <i r="2">
      <x v="30"/>
    </i>
    <i r="2">
      <x v="31"/>
    </i>
    <i r="2">
      <x v="32"/>
    </i>
    <i r="2">
      <x v="51"/>
    </i>
    <i r="2">
      <x v="60"/>
    </i>
    <i r="2">
      <x v="94"/>
    </i>
    <i r="2">
      <x v="114"/>
    </i>
    <i r="1">
      <x v="20"/>
      <x v="23"/>
    </i>
    <i r="2">
      <x v="29"/>
    </i>
    <i r="2">
      <x v="31"/>
    </i>
    <i r="2">
      <x v="60"/>
    </i>
    <i r="1">
      <x v="21"/>
      <x v="16"/>
    </i>
    <i r="2">
      <x v="29"/>
    </i>
    <i r="2">
      <x v="30"/>
    </i>
    <i r="2">
      <x v="114"/>
    </i>
    <i r="1">
      <x v="22"/>
      <x v="13"/>
    </i>
    <i r="2">
      <x v="16"/>
    </i>
    <i r="2">
      <x v="23"/>
    </i>
    <i r="2">
      <x v="29"/>
    </i>
    <i r="2">
      <x v="30"/>
    </i>
    <i r="2">
      <x v="51"/>
    </i>
    <i r="2">
      <x v="60"/>
    </i>
    <i r="2">
      <x v="94"/>
    </i>
    <i r="2">
      <x v="114"/>
    </i>
    <i r="1">
      <x v="23"/>
      <x v="11"/>
    </i>
    <i r="2">
      <x v="80"/>
    </i>
    <i r="2">
      <x v="81"/>
    </i>
    <i r="1">
      <x v="24"/>
      <x v="80"/>
    </i>
    <i r="1">
      <x v="25"/>
      <x v="11"/>
    </i>
    <i r="2">
      <x v="51"/>
    </i>
    <i r="2">
      <x v="80"/>
    </i>
    <i r="1">
      <x v="26"/>
      <x v="59"/>
    </i>
    <i r="2">
      <x v="61"/>
    </i>
    <i r="2">
      <x v="86"/>
    </i>
    <i r="2">
      <x v="113"/>
    </i>
    <i r="1">
      <x v="27"/>
      <x v="86"/>
    </i>
    <i r="2">
      <x v="113"/>
    </i>
    <i r="1">
      <x v="28"/>
      <x v="86"/>
    </i>
    <i r="1">
      <x v="29"/>
      <x v="61"/>
    </i>
    <i r="2">
      <x v="86"/>
    </i>
    <i r="2">
      <x v="113"/>
    </i>
    <i r="1">
      <x v="30"/>
      <x v="12"/>
    </i>
    <i r="2">
      <x v="13"/>
    </i>
    <i r="2">
      <x v="23"/>
    </i>
    <i r="2">
      <x v="30"/>
    </i>
    <i r="2">
      <x v="34"/>
    </i>
    <i r="2">
      <x v="50"/>
    </i>
    <i r="2">
      <x v="94"/>
    </i>
    <i r="2">
      <x v="103"/>
    </i>
    <i r="2">
      <x v="105"/>
    </i>
    <i r="2">
      <x v="106"/>
    </i>
    <i r="1">
      <x v="31"/>
      <x v="94"/>
    </i>
    <i r="1">
      <x v="32"/>
      <x v="9"/>
    </i>
    <i r="2">
      <x v="12"/>
    </i>
    <i r="2">
      <x v="13"/>
    </i>
    <i r="2">
      <x v="30"/>
    </i>
    <i r="2">
      <x v="33"/>
    </i>
    <i r="2">
      <x v="34"/>
    </i>
    <i r="2">
      <x v="35"/>
    </i>
    <i r="2">
      <x v="37"/>
    </i>
    <i r="2">
      <x v="38"/>
    </i>
    <i r="2">
      <x v="46"/>
    </i>
    <i r="2">
      <x v="81"/>
    </i>
    <i r="2">
      <x v="91"/>
    </i>
    <i r="2">
      <x v="93"/>
    </i>
    <i r="2">
      <x v="94"/>
    </i>
    <i r="2">
      <x v="97"/>
    </i>
    <i r="2">
      <x v="105"/>
    </i>
    <i r="2">
      <x v="106"/>
    </i>
    <i r="1">
      <x v="33"/>
      <x v="94"/>
    </i>
    <i t="grand">
      <x/>
    </i>
  </rowItems>
  <colFields count="3">
    <field x="3"/>
    <field x="4"/>
    <field x="-2"/>
  </colFields>
  <colItems count="39">
    <i>
      <x/>
      <x/>
      <x/>
    </i>
    <i r="2" i="1">
      <x v="1"/>
    </i>
    <i r="2" i="2">
      <x v="2"/>
    </i>
    <i>
      <x v="1"/>
      <x/>
      <x/>
    </i>
    <i r="2" i="1">
      <x v="1"/>
    </i>
    <i r="2" i="2">
      <x v="2"/>
    </i>
    <i>
      <x v="2"/>
      <x v="1"/>
      <x/>
    </i>
    <i r="2" i="1">
      <x v="1"/>
    </i>
    <i r="2" i="2">
      <x v="2"/>
    </i>
    <i>
      <x v="3"/>
      <x v="1"/>
      <x/>
    </i>
    <i r="2" i="1">
      <x v="1"/>
    </i>
    <i r="2" i="2">
      <x v="2"/>
    </i>
    <i>
      <x v="4"/>
      <x v="1"/>
      <x/>
    </i>
    <i r="2" i="1">
      <x v="1"/>
    </i>
    <i r="2" i="2">
      <x v="2"/>
    </i>
    <i>
      <x v="5"/>
      <x v="1"/>
      <x/>
    </i>
    <i r="2" i="1">
      <x v="1"/>
    </i>
    <i r="2" i="2">
      <x v="2"/>
    </i>
    <i>
      <x v="6"/>
      <x v="1"/>
      <x/>
    </i>
    <i r="2" i="1">
      <x v="1"/>
    </i>
    <i r="2" i="2">
      <x v="2"/>
    </i>
    <i>
      <x v="7"/>
      <x v="1"/>
      <x/>
    </i>
    <i r="2" i="1">
      <x v="1"/>
    </i>
    <i r="2" i="2">
      <x v="2"/>
    </i>
    <i>
      <x v="8"/>
      <x v="1"/>
      <x/>
    </i>
    <i r="2" i="1">
      <x v="1"/>
    </i>
    <i r="2" i="2">
      <x v="2"/>
    </i>
    <i>
      <x v="9"/>
      <x v="1"/>
      <x/>
    </i>
    <i r="2" i="1">
      <x v="1"/>
    </i>
    <i r="2" i="2">
      <x v="2"/>
    </i>
    <i>
      <x v="10"/>
      <x v="1"/>
      <x/>
    </i>
    <i r="2" i="1">
      <x v="1"/>
    </i>
    <i r="2" i="2">
      <x v="2"/>
    </i>
    <i>
      <x v="11"/>
      <x v="1"/>
      <x/>
    </i>
    <i r="2" i="1">
      <x v="1"/>
    </i>
    <i r="2" i="2">
      <x v="2"/>
    </i>
    <i t="grand">
      <x/>
    </i>
    <i t="grand" i="1">
      <x/>
    </i>
    <i t="grand" i="2">
      <x/>
    </i>
  </colItems>
  <pageFields count="1">
    <pageField fld="23" item="0" hier="0"/>
  </pageFields>
  <dataFields count="3">
    <dataField name=" CHARGE" fld="20" baseField="10" baseItem="1" numFmtId="179"/>
    <dataField name=" FOB" fld="10" baseField="7" baseItem="7" numFmtId="183"/>
    <dataField name=" CHARGE%" fld="24" baseField="1" baseItem="0" numFmtId="182"/>
  </dataFields>
  <formats count="16">
    <format dxfId="41">
      <pivotArea type="all" dataOnly="0" outline="0" fieldPosition="0"/>
    </format>
    <format dxfId="40">
      <pivotArea outline="0" fieldPosition="0">
        <references count="1">
          <reference field="4294967294" count="1">
            <x v="1"/>
          </reference>
        </references>
      </pivotArea>
    </format>
    <format dxfId="39">
      <pivotArea outline="0" fieldPosition="0">
        <references count="3">
          <reference field="4294967294" count="3" selected="0">
            <x v="0"/>
            <x v="1"/>
            <x v="2"/>
          </reference>
          <reference field="3" count="1" selected="0">
            <x v="10"/>
          </reference>
          <reference field="4" count="1" selected="0">
            <x v="0"/>
          </reference>
        </references>
      </pivotArea>
    </format>
    <format dxfId="38">
      <pivotArea dataOnly="0" labelOnly="1" outline="0" fieldPosition="0">
        <references count="1">
          <reference field="3" count="1">
            <x v="10"/>
          </reference>
        </references>
      </pivotArea>
    </format>
    <format dxfId="37">
      <pivotArea dataOnly="0" labelOnly="1" outline="0" fieldPosition="0">
        <references count="2">
          <reference field="3" count="1" selected="0">
            <x v="10"/>
          </reference>
          <reference field="4" count="1">
            <x v="0"/>
          </reference>
        </references>
      </pivotArea>
    </format>
    <format dxfId="36">
      <pivotArea dataOnly="0" labelOnly="1" outline="0" fieldPosition="0">
        <references count="3">
          <reference field="4294967294" count="3">
            <x v="0"/>
            <x v="1"/>
            <x v="2"/>
          </reference>
          <reference field="3" count="1" selected="0">
            <x v="10"/>
          </reference>
          <reference field="4" count="1" selected="0">
            <x v="0"/>
          </reference>
        </references>
      </pivotArea>
    </format>
    <format dxfId="35">
      <pivotArea outline="0" fieldPosition="0">
        <references count="3">
          <reference field="4294967294" count="3" selected="0">
            <x v="0"/>
            <x v="1"/>
            <x v="2"/>
          </reference>
          <reference field="3" count="1" selected="0">
            <x v="11"/>
          </reference>
          <reference field="4" count="1" selected="0">
            <x v="1"/>
          </reference>
        </references>
      </pivotArea>
    </format>
    <format dxfId="34">
      <pivotArea dataOnly="0" labelOnly="1" outline="0" fieldPosition="0">
        <references count="3">
          <reference field="4294967294" count="3">
            <x v="0"/>
            <x v="1"/>
            <x v="2"/>
          </reference>
          <reference field="3" count="1" selected="0">
            <x v="11"/>
          </reference>
          <reference field="4" count="1" selected="0">
            <x v="1"/>
          </reference>
        </references>
      </pivotArea>
    </format>
    <format dxfId="33">
      <pivotArea dataOnly="0" outline="0" fieldPosition="0">
        <references count="3">
          <reference field="3" count="1" selected="0">
            <x v="11"/>
          </reference>
          <reference field="4" count="1">
            <x v="1"/>
          </reference>
          <reference field="23" count="1" selected="0">
            <x v="0"/>
          </reference>
        </references>
      </pivotArea>
    </format>
    <format dxfId="32">
      <pivotArea dataOnly="0" labelOnly="1" outline="0" fieldPosition="0">
        <references count="1">
          <reference field="3" count="1">
            <x v="10"/>
          </reference>
        </references>
      </pivotArea>
    </format>
    <format dxfId="31">
      <pivotArea dataOnly="0" labelOnly="1" outline="0" fieldPosition="0">
        <references count="2">
          <reference field="3" count="1" selected="0">
            <x v="10"/>
          </reference>
          <reference field="4" count="1">
            <x v="0"/>
          </reference>
        </references>
      </pivotArea>
    </format>
    <format dxfId="30">
      <pivotArea dataOnly="0" labelOnly="1" outline="0" fieldPosition="0">
        <references count="1">
          <reference field="3" count="1">
            <x v="11"/>
          </reference>
        </references>
      </pivotArea>
    </format>
    <format dxfId="29">
      <pivotArea dataOnly="0" labelOnly="1" outline="0" fieldPosition="0">
        <references count="2">
          <reference field="3" count="1" selected="0">
            <x v="11"/>
          </reference>
          <reference field="4" count="1">
            <x v="1"/>
          </reference>
        </references>
      </pivotArea>
    </format>
    <format dxfId="28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7">
      <pivotArea field="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6">
      <pivotArea field="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Medium9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1:X5881" totalsRowShown="0" headerRowDxfId="25" dataDxfId="24" headerRowCellStyle="Normal 2" dataCellStyle="Normal 2">
  <autoFilter ref="A1:X5881">
    <filterColumn colId="1">
      <filters>
        <filter val="e89 GLEN DIMPLEX P A (Freezer)"/>
      </filters>
    </filterColumn>
    <filterColumn colId="2">
      <filters>
        <filter val="Container Loading"/>
      </filters>
    </filterColumn>
    <filterColumn colId="3">
      <filters>
        <filter val="2015-12"/>
      </filters>
    </filterColumn>
    <filterColumn colId="4">
      <filters>
        <filter val="ACT"/>
      </filters>
    </filterColumn>
  </autoFilter>
  <tableColumns count="24">
    <tableColumn id="1" name="LISTING" dataDxfId="23" dataCellStyle="Normal 2"/>
    <tableColumn id="2" name="CUSTOMER" dataDxfId="22" dataCellStyle="Normal 2"/>
    <tableColumn id="4" name="NATURE" dataDxfId="21"/>
    <tableColumn id="6" name="MONTH" dataDxfId="20" dataCellStyle="Normal 2"/>
    <tableColumn id="7" name="DRAFT" dataDxfId="19" dataCellStyle="Normal 2"/>
    <tableColumn id="10" name="MODEL" dataDxfId="18"/>
    <tableColumn id="11" name="VENDOR" dataDxfId="17"/>
    <tableColumn id="12" name="INSPECTION DATE" dataDxfId="16"/>
    <tableColumn id="13" name="QUANTITY" dataDxfId="15"/>
    <tableColumn id="14" name="UNIT" dataDxfId="14"/>
    <tableColumn id="15" name="FOB" dataDxfId="13"/>
    <tableColumn id="16" name="PLACE OF" dataDxfId="12"/>
    <tableColumn id="17" name="PREPARED BY" dataDxfId="11"/>
    <tableColumn id="18" name="REPORT" dataDxfId="10"/>
    <tableColumn id="19" name="GD REPORT" dataDxfId="9"/>
    <tableColumn id="20" name="D/N" dataDxfId="8"/>
    <tableColumn id="21" name="INSPECTION FEE" dataDxfId="7"/>
    <tableColumn id="22" name="HOTEL" dataDxfId="6"/>
    <tableColumn id="23" name="TRANSPORTATION" dataDxfId="5"/>
    <tableColumn id="25" name="STATUS" dataDxfId="4"/>
    <tableColumn id="26" name="CHARGE" dataDxfId="3" dataCellStyle="Normal 2">
      <calculatedColumnFormula>Data!$Q2+Data!$R2+Data!$S2</calculatedColumnFormula>
    </tableColumn>
    <tableColumn id="5" name="TEAM" dataDxfId="2" dataCellStyle="Normal 2">
      <calculatedColumnFormula>VLOOKUP(TRIM(Data!$B2),Team!A:B,2,FALSE)</calculatedColumnFormula>
    </tableColumn>
    <tableColumn id="8" name="CURRENT TYPE" dataDxfId="1" dataCellStyle="Normal 2">
      <calculatedColumnFormula>VLOOKUP(Data!$D2,Current!A:B,2,FALSE)</calculatedColumnFormula>
    </tableColumn>
    <tableColumn id="9" name="CURRENT" dataDxfId="0" dataCellStyle="Normal 2">
      <calculatedColumnFormula>IF(Data!$W2=Data!$E2,"CURRENT","NO")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J59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J20" sqref="J20"/>
    </sheetView>
  </sheetViews>
  <sheetFormatPr defaultRowHeight="15.75" outlineLevelRow="1"/>
  <cols>
    <col min="1" max="1" width="11.42578125" customWidth="1"/>
    <col min="2" max="2" width="11.42578125" bestFit="1" customWidth="1"/>
    <col min="3" max="3" width="10.42578125" customWidth="1"/>
    <col min="4" max="4" width="17.7109375" customWidth="1"/>
    <col min="5" max="5" width="13.85546875" customWidth="1"/>
    <col min="6" max="6" width="13.7109375" customWidth="1"/>
    <col min="7" max="7" width="13.85546875" customWidth="1"/>
    <col min="8" max="8" width="11.28515625" customWidth="1"/>
    <col min="9" max="9" width="12.5703125" customWidth="1"/>
    <col min="10" max="10" width="13.85546875" customWidth="1"/>
    <col min="11" max="11" width="20.140625" bestFit="1" customWidth="1"/>
  </cols>
  <sheetData>
    <row r="1" spans="1:10" hidden="1" outlineLevel="1"/>
    <row r="2" spans="1:10" hidden="1" outlineLevel="1"/>
    <row r="3" spans="1:10" hidden="1" outlineLevel="1">
      <c r="A3" s="10" t="s">
        <v>462</v>
      </c>
      <c r="B3" t="s">
        <v>462</v>
      </c>
    </row>
    <row r="4" spans="1:10" hidden="1" outlineLevel="1"/>
    <row r="5" spans="1:10" hidden="1" outlineLevel="1">
      <c r="E5" s="10" t="s">
        <v>467</v>
      </c>
    </row>
    <row r="6" spans="1:10" collapsed="1">
      <c r="A6" s="10" t="s">
        <v>455</v>
      </c>
      <c r="B6" s="10" t="s">
        <v>463</v>
      </c>
      <c r="C6" s="10" t="s">
        <v>454</v>
      </c>
      <c r="D6" s="10" t="s">
        <v>453</v>
      </c>
      <c r="E6" t="s">
        <v>466</v>
      </c>
      <c r="F6" t="s">
        <v>464</v>
      </c>
      <c r="G6" t="s">
        <v>483</v>
      </c>
      <c r="H6" t="s">
        <v>478</v>
      </c>
      <c r="I6" t="s">
        <v>481</v>
      </c>
      <c r="J6" t="s">
        <v>470</v>
      </c>
    </row>
    <row r="7" spans="1:10">
      <c r="A7" t="s">
        <v>813</v>
      </c>
      <c r="B7" t="s">
        <v>463</v>
      </c>
      <c r="C7" t="s">
        <v>472</v>
      </c>
      <c r="D7" t="s">
        <v>458</v>
      </c>
      <c r="E7" s="20">
        <v>2710806.29</v>
      </c>
      <c r="F7" s="22">
        <v>6.5328718120983842E-3</v>
      </c>
      <c r="G7" s="21">
        <v>15364.350000000004</v>
      </c>
      <c r="H7" s="19">
        <v>225</v>
      </c>
      <c r="I7" s="19">
        <v>2120</v>
      </c>
      <c r="J7" s="19">
        <v>17709.349999999999</v>
      </c>
    </row>
    <row r="8" spans="1:10">
      <c r="C8" t="s">
        <v>473</v>
      </c>
      <c r="D8" t="s">
        <v>459</v>
      </c>
      <c r="E8" s="20">
        <v>0</v>
      </c>
      <c r="F8" s="22">
        <v>0</v>
      </c>
      <c r="G8" s="21">
        <v>2400</v>
      </c>
      <c r="H8" s="19">
        <v>180</v>
      </c>
      <c r="I8" s="19">
        <v>710</v>
      </c>
      <c r="J8" s="19">
        <v>3290</v>
      </c>
    </row>
    <row r="9" spans="1:10">
      <c r="D9" t="s">
        <v>458</v>
      </c>
      <c r="E9" s="20">
        <v>2629137.6600000006</v>
      </c>
      <c r="F9" s="22">
        <v>8.7784106367408687E-3</v>
      </c>
      <c r="G9" s="21">
        <v>18171.149999999998</v>
      </c>
      <c r="H9" s="19">
        <v>571.5</v>
      </c>
      <c r="I9" s="19">
        <v>4337</v>
      </c>
      <c r="J9" s="19">
        <v>23079.65</v>
      </c>
    </row>
    <row r="10" spans="1:10">
      <c r="C10" t="s">
        <v>2205</v>
      </c>
      <c r="D10" t="s">
        <v>458</v>
      </c>
      <c r="E10" s="20">
        <v>36860</v>
      </c>
      <c r="F10" s="22">
        <v>6.3564839934888775E-3</v>
      </c>
      <c r="G10" s="21">
        <v>184.3</v>
      </c>
      <c r="H10" s="19">
        <v>0</v>
      </c>
      <c r="I10" s="19">
        <v>50</v>
      </c>
      <c r="J10" s="19">
        <v>234.3</v>
      </c>
    </row>
    <row r="11" spans="1:10">
      <c r="A11" t="s">
        <v>2486</v>
      </c>
      <c r="E11" s="20">
        <v>5376803.9500000011</v>
      </c>
      <c r="F11" s="22">
        <v>8.2415688598800416E-3</v>
      </c>
      <c r="G11" s="21">
        <v>36119.800000000003</v>
      </c>
      <c r="H11" s="19">
        <v>976.5</v>
      </c>
      <c r="I11" s="19">
        <v>7217</v>
      </c>
      <c r="J11" s="19">
        <v>44313.3</v>
      </c>
    </row>
    <row r="12" spans="1:10">
      <c r="A12" t="s">
        <v>812</v>
      </c>
      <c r="B12" t="s">
        <v>463</v>
      </c>
      <c r="C12" t="s">
        <v>472</v>
      </c>
      <c r="D12" t="s">
        <v>458</v>
      </c>
      <c r="E12" s="20">
        <v>501326.40000000008</v>
      </c>
      <c r="F12" s="22">
        <v>9.8865728994124366E-3</v>
      </c>
      <c r="G12" s="21">
        <v>4216.3999999999996</v>
      </c>
      <c r="H12" s="19">
        <v>45</v>
      </c>
      <c r="I12" s="19">
        <v>695</v>
      </c>
      <c r="J12" s="19">
        <v>4956.3999999999996</v>
      </c>
    </row>
    <row r="13" spans="1:10">
      <c r="C13" t="s">
        <v>473</v>
      </c>
      <c r="D13" t="s">
        <v>459</v>
      </c>
      <c r="E13" s="20">
        <v>0</v>
      </c>
      <c r="F13" s="22">
        <v>0</v>
      </c>
      <c r="G13" s="21">
        <v>1650</v>
      </c>
      <c r="H13" s="19">
        <v>90</v>
      </c>
      <c r="I13" s="19">
        <v>560</v>
      </c>
      <c r="J13" s="19">
        <v>2300</v>
      </c>
    </row>
    <row r="14" spans="1:10">
      <c r="D14" t="s">
        <v>458</v>
      </c>
      <c r="E14" s="20">
        <v>748962.35559999989</v>
      </c>
      <c r="F14" s="22">
        <v>1.1664337913220482E-2</v>
      </c>
      <c r="G14" s="21">
        <v>6031.15</v>
      </c>
      <c r="H14" s="19">
        <v>408</v>
      </c>
      <c r="I14" s="19">
        <v>2297</v>
      </c>
      <c r="J14" s="19">
        <v>8736.15</v>
      </c>
    </row>
    <row r="15" spans="1:10">
      <c r="A15" t="s">
        <v>2487</v>
      </c>
      <c r="E15" s="20">
        <v>1250288.7556</v>
      </c>
      <c r="F15" s="22">
        <v>1.2791085202014272E-2</v>
      </c>
      <c r="G15" s="21">
        <v>11897.55</v>
      </c>
      <c r="H15" s="19">
        <v>543</v>
      </c>
      <c r="I15" s="19">
        <v>3552</v>
      </c>
      <c r="J15" s="19">
        <v>15992.55</v>
      </c>
    </row>
    <row r="16" spans="1:10">
      <c r="A16" t="s">
        <v>2488</v>
      </c>
      <c r="B16" t="s">
        <v>486</v>
      </c>
      <c r="C16" t="s">
        <v>473</v>
      </c>
      <c r="D16" t="s">
        <v>459</v>
      </c>
      <c r="E16" s="20">
        <v>0</v>
      </c>
      <c r="F16" s="22">
        <v>0</v>
      </c>
      <c r="G16" s="21">
        <v>5700</v>
      </c>
      <c r="H16" s="19">
        <v>225</v>
      </c>
      <c r="I16" s="19">
        <v>1345</v>
      </c>
      <c r="J16" s="19">
        <v>7270</v>
      </c>
    </row>
    <row r="17" spans="1:10">
      <c r="D17" t="s">
        <v>458</v>
      </c>
      <c r="E17" s="20">
        <v>930931.84000000008</v>
      </c>
      <c r="F17" s="22">
        <v>1.0107077227050263E-2</v>
      </c>
      <c r="G17" s="21">
        <v>7374</v>
      </c>
      <c r="H17" s="19">
        <v>180</v>
      </c>
      <c r="I17" s="19">
        <v>1855</v>
      </c>
      <c r="J17" s="19">
        <v>9409</v>
      </c>
    </row>
    <row r="18" spans="1:10">
      <c r="A18" t="s">
        <v>2489</v>
      </c>
      <c r="E18" s="20">
        <v>930931.84000000008</v>
      </c>
      <c r="F18" s="22">
        <v>1.7916456697839443E-2</v>
      </c>
      <c r="G18" s="21">
        <v>13074</v>
      </c>
      <c r="H18" s="19">
        <v>405</v>
      </c>
      <c r="I18" s="19">
        <v>3200</v>
      </c>
      <c r="J18" s="19">
        <v>16679</v>
      </c>
    </row>
    <row r="19" spans="1:10">
      <c r="A19" t="s">
        <v>810</v>
      </c>
      <c r="B19" t="s">
        <v>486</v>
      </c>
      <c r="C19" t="s">
        <v>472</v>
      </c>
      <c r="D19" t="s">
        <v>458</v>
      </c>
      <c r="E19" s="20">
        <v>3264157.6</v>
      </c>
      <c r="F19" s="22">
        <v>6.6991710204188639E-3</v>
      </c>
      <c r="G19" s="21">
        <v>19422.150000000001</v>
      </c>
      <c r="H19" s="19">
        <v>0</v>
      </c>
      <c r="I19" s="19">
        <v>2445</v>
      </c>
      <c r="J19" s="19">
        <v>21867.149999999991</v>
      </c>
    </row>
    <row r="20" spans="1:10">
      <c r="C20" t="s">
        <v>473</v>
      </c>
      <c r="D20" t="s">
        <v>459</v>
      </c>
      <c r="E20" s="20">
        <v>0</v>
      </c>
      <c r="F20" s="22">
        <v>0</v>
      </c>
      <c r="G20" s="21">
        <v>5100</v>
      </c>
      <c r="H20" s="19">
        <v>135</v>
      </c>
      <c r="I20" s="19">
        <v>1342.5</v>
      </c>
      <c r="J20" s="19">
        <v>6577.5</v>
      </c>
    </row>
    <row r="21" spans="1:10">
      <c r="D21" t="s">
        <v>458</v>
      </c>
      <c r="E21" s="20">
        <v>3244711.21</v>
      </c>
      <c r="F21" s="22">
        <v>8.3371518292994686E-3</v>
      </c>
      <c r="G21" s="21">
        <v>22001.249999999996</v>
      </c>
      <c r="H21" s="19">
        <v>552</v>
      </c>
      <c r="I21" s="19">
        <v>4498.4000000000005</v>
      </c>
      <c r="J21" s="19">
        <v>27051.649999999994</v>
      </c>
    </row>
    <row r="22" spans="1:10">
      <c r="A22" t="s">
        <v>2206</v>
      </c>
      <c r="E22" s="20">
        <v>6508868.8100000005</v>
      </c>
      <c r="F22" s="22">
        <v>8.5262588047154073E-3</v>
      </c>
      <c r="G22" s="21">
        <v>46523.399999999994</v>
      </c>
      <c r="H22" s="19">
        <v>687</v>
      </c>
      <c r="I22" s="19">
        <v>8285.9000000000015</v>
      </c>
      <c r="J22" s="19">
        <v>55496.299999999988</v>
      </c>
    </row>
    <row r="23" spans="1:10">
      <c r="A23" t="s">
        <v>809</v>
      </c>
      <c r="B23" t="s">
        <v>486</v>
      </c>
      <c r="C23" t="s">
        <v>472</v>
      </c>
      <c r="D23" t="s">
        <v>458</v>
      </c>
      <c r="E23" s="20">
        <v>3683251.3080000016</v>
      </c>
      <c r="F23" s="22">
        <v>7.5019860686627859E-3</v>
      </c>
      <c r="G23" s="21">
        <v>24381.7</v>
      </c>
      <c r="H23" s="19">
        <v>135</v>
      </c>
      <c r="I23" s="19">
        <v>3115</v>
      </c>
      <c r="J23" s="19">
        <v>27631.699999999997</v>
      </c>
    </row>
    <row r="24" spans="1:10">
      <c r="C24" t="s">
        <v>473</v>
      </c>
      <c r="D24" t="s">
        <v>459</v>
      </c>
      <c r="E24" s="20">
        <v>0</v>
      </c>
      <c r="F24" s="22">
        <v>0</v>
      </c>
      <c r="G24" s="21">
        <v>5200</v>
      </c>
      <c r="H24" s="19">
        <v>135</v>
      </c>
      <c r="I24" s="19">
        <v>1135</v>
      </c>
      <c r="J24" s="19">
        <v>6470</v>
      </c>
    </row>
    <row r="25" spans="1:10">
      <c r="D25" t="s">
        <v>458</v>
      </c>
      <c r="E25" s="20">
        <v>2374034.13</v>
      </c>
      <c r="F25" s="22">
        <v>7.9399658841467456E-3</v>
      </c>
      <c r="G25" s="21">
        <v>16225.749999999998</v>
      </c>
      <c r="H25" s="19">
        <v>279</v>
      </c>
      <c r="I25" s="19">
        <v>2345</v>
      </c>
      <c r="J25" s="19">
        <v>18849.75</v>
      </c>
    </row>
    <row r="26" spans="1:10">
      <c r="A26" t="s">
        <v>2207</v>
      </c>
      <c r="E26" s="20">
        <v>6057285.438000001</v>
      </c>
      <c r="F26" s="22">
        <v>8.7417788945213602E-3</v>
      </c>
      <c r="G26" s="21">
        <v>45807.45</v>
      </c>
      <c r="H26" s="19">
        <v>549</v>
      </c>
      <c r="I26" s="19">
        <v>6595</v>
      </c>
      <c r="J26" s="19">
        <v>52951.45</v>
      </c>
    </row>
    <row r="27" spans="1:10">
      <c r="A27" t="s">
        <v>808</v>
      </c>
      <c r="B27" t="s">
        <v>486</v>
      </c>
      <c r="C27" t="s">
        <v>472</v>
      </c>
      <c r="D27" t="s">
        <v>458</v>
      </c>
      <c r="E27" s="20">
        <v>3936237.6100000013</v>
      </c>
      <c r="F27" s="22">
        <v>7.7091001627820899E-3</v>
      </c>
      <c r="G27" s="21">
        <v>26834.849999999995</v>
      </c>
      <c r="H27" s="19">
        <v>135</v>
      </c>
      <c r="I27" s="19">
        <v>3375</v>
      </c>
      <c r="J27" s="19">
        <v>30344.849999999995</v>
      </c>
    </row>
    <row r="28" spans="1:10">
      <c r="C28" t="s">
        <v>473</v>
      </c>
      <c r="D28" t="s">
        <v>458</v>
      </c>
      <c r="E28" s="20">
        <v>1027203.5085000001</v>
      </c>
      <c r="F28" s="22">
        <v>1.3263389277062615E-2</v>
      </c>
      <c r="G28" s="21">
        <v>11075.199999999997</v>
      </c>
      <c r="H28" s="19">
        <v>458</v>
      </c>
      <c r="I28" s="19">
        <v>2091</v>
      </c>
      <c r="J28" s="19">
        <v>13624.199999999997</v>
      </c>
    </row>
    <row r="29" spans="1:10">
      <c r="D29" t="s">
        <v>2208</v>
      </c>
      <c r="E29" s="20">
        <v>0</v>
      </c>
      <c r="F29" s="22">
        <v>0</v>
      </c>
      <c r="G29" s="21">
        <v>6800</v>
      </c>
      <c r="H29" s="19">
        <v>360</v>
      </c>
      <c r="I29" s="19">
        <v>1285</v>
      </c>
      <c r="J29" s="19">
        <v>8445</v>
      </c>
    </row>
    <row r="30" spans="1:10">
      <c r="A30" t="s">
        <v>2209</v>
      </c>
      <c r="E30" s="20">
        <v>4963441.1185000017</v>
      </c>
      <c r="F30" s="22">
        <v>1.0560022522406801E-2</v>
      </c>
      <c r="G30" s="21">
        <v>44710.049999999988</v>
      </c>
      <c r="H30" s="19">
        <v>953</v>
      </c>
      <c r="I30" s="19">
        <v>6751</v>
      </c>
      <c r="J30" s="19">
        <v>52414.049999999988</v>
      </c>
    </row>
    <row r="31" spans="1:10">
      <c r="A31" t="s">
        <v>807</v>
      </c>
      <c r="B31" t="s">
        <v>486</v>
      </c>
      <c r="C31" t="s">
        <v>472</v>
      </c>
      <c r="D31" t="s">
        <v>458</v>
      </c>
      <c r="E31" s="20">
        <v>7017328.7880000044</v>
      </c>
      <c r="F31" s="22">
        <v>6.6707648186656353E-3</v>
      </c>
      <c r="G31" s="21">
        <v>41825.94999999999</v>
      </c>
      <c r="H31" s="19">
        <v>180</v>
      </c>
      <c r="I31" s="19">
        <v>4805</v>
      </c>
      <c r="J31" s="19">
        <v>46810.94999999999</v>
      </c>
    </row>
    <row r="32" spans="1:10">
      <c r="C32" t="s">
        <v>473</v>
      </c>
      <c r="D32" t="s">
        <v>458</v>
      </c>
      <c r="E32" s="20">
        <v>2434592.4299999997</v>
      </c>
      <c r="F32" s="22">
        <v>8.9690166333097482E-3</v>
      </c>
      <c r="G32" s="21">
        <v>17867.899999999998</v>
      </c>
      <c r="H32" s="19">
        <v>678</v>
      </c>
      <c r="I32" s="19">
        <v>3290</v>
      </c>
      <c r="J32" s="19">
        <v>21835.899999999994</v>
      </c>
    </row>
    <row r="33" spans="1:10">
      <c r="D33" t="s">
        <v>2208</v>
      </c>
      <c r="E33" s="20">
        <v>0</v>
      </c>
      <c r="F33" s="22">
        <v>0</v>
      </c>
      <c r="G33" s="21">
        <v>10500</v>
      </c>
      <c r="H33" s="19">
        <v>270</v>
      </c>
      <c r="I33" s="19">
        <v>1725</v>
      </c>
      <c r="J33" s="19">
        <v>12495</v>
      </c>
    </row>
    <row r="34" spans="1:10">
      <c r="A34" t="s">
        <v>2210</v>
      </c>
      <c r="E34" s="20">
        <v>9451921.2180000041</v>
      </c>
      <c r="F34" s="22">
        <v>8.5846938552000887E-3</v>
      </c>
      <c r="G34" s="21">
        <v>70193.849999999991</v>
      </c>
      <c r="H34" s="19">
        <v>1128</v>
      </c>
      <c r="I34" s="19">
        <v>9820</v>
      </c>
      <c r="J34" s="19">
        <v>81141.849999999977</v>
      </c>
    </row>
    <row r="35" spans="1:10">
      <c r="A35" t="s">
        <v>806</v>
      </c>
      <c r="B35" t="s">
        <v>486</v>
      </c>
      <c r="C35" t="s">
        <v>472</v>
      </c>
      <c r="D35" t="s">
        <v>457</v>
      </c>
      <c r="E35" s="20">
        <v>11640</v>
      </c>
      <c r="F35" s="22">
        <v>2.2766323024054982E-2</v>
      </c>
      <c r="G35" s="21">
        <v>200</v>
      </c>
      <c r="H35" s="19">
        <v>0</v>
      </c>
      <c r="I35" s="19">
        <v>65</v>
      </c>
      <c r="J35" s="19">
        <v>265</v>
      </c>
    </row>
    <row r="36" spans="1:10">
      <c r="D36" t="s">
        <v>458</v>
      </c>
      <c r="E36" s="20">
        <v>6054955.3999999994</v>
      </c>
      <c r="F36" s="22">
        <v>7.096765733402427E-3</v>
      </c>
      <c r="G36" s="21">
        <v>38133.099999999991</v>
      </c>
      <c r="H36" s="19">
        <v>270</v>
      </c>
      <c r="I36" s="19">
        <v>4567.5</v>
      </c>
      <c r="J36" s="19">
        <v>42970.599999999984</v>
      </c>
    </row>
    <row r="37" spans="1:10">
      <c r="C37" t="s">
        <v>473</v>
      </c>
      <c r="D37" t="s">
        <v>459</v>
      </c>
      <c r="E37" s="20">
        <v>0</v>
      </c>
      <c r="F37" s="22">
        <v>0</v>
      </c>
      <c r="G37" s="21">
        <v>10000</v>
      </c>
      <c r="H37" s="19">
        <v>135</v>
      </c>
      <c r="I37" s="19">
        <v>1795</v>
      </c>
      <c r="J37" s="19">
        <v>11930</v>
      </c>
    </row>
    <row r="38" spans="1:10">
      <c r="D38" t="s">
        <v>458</v>
      </c>
      <c r="E38" s="20">
        <v>3147592.9800000014</v>
      </c>
      <c r="F38" s="22">
        <v>7.9349522504018246E-3</v>
      </c>
      <c r="G38" s="21">
        <v>20775.999999999996</v>
      </c>
      <c r="H38" s="19">
        <v>270</v>
      </c>
      <c r="I38" s="19">
        <v>3930</v>
      </c>
      <c r="J38" s="19">
        <v>24975.999999999996</v>
      </c>
    </row>
    <row r="39" spans="1:10">
      <c r="A39" t="s">
        <v>2211</v>
      </c>
      <c r="E39" s="20">
        <v>9214188.3800000008</v>
      </c>
      <c r="F39" s="22">
        <v>8.6976298611337946E-3</v>
      </c>
      <c r="G39" s="21">
        <v>69109.099999999991</v>
      </c>
      <c r="H39" s="19">
        <v>675</v>
      </c>
      <c r="I39" s="19">
        <v>10357.5</v>
      </c>
      <c r="J39" s="19">
        <v>80141.599999999977</v>
      </c>
    </row>
    <row r="40" spans="1:10">
      <c r="A40" t="s">
        <v>2212</v>
      </c>
      <c r="B40" t="s">
        <v>486</v>
      </c>
      <c r="C40" t="s">
        <v>472</v>
      </c>
      <c r="D40" t="s">
        <v>457</v>
      </c>
      <c r="E40" s="20">
        <v>5820</v>
      </c>
      <c r="F40" s="22">
        <v>5.4123711340206188E-2</v>
      </c>
      <c r="G40" s="21">
        <v>200</v>
      </c>
      <c r="H40" s="19">
        <v>65</v>
      </c>
      <c r="I40" s="19">
        <v>50</v>
      </c>
      <c r="J40" s="19">
        <v>315</v>
      </c>
    </row>
    <row r="41" spans="1:10">
      <c r="D41" t="s">
        <v>458</v>
      </c>
      <c r="E41" s="20">
        <v>5848239.7600000007</v>
      </c>
      <c r="F41" s="22">
        <v>6.8400410451024312E-3</v>
      </c>
      <c r="G41" s="21">
        <v>35476.200000000004</v>
      </c>
      <c r="H41" s="19">
        <v>180</v>
      </c>
      <c r="I41" s="19">
        <v>4346</v>
      </c>
      <c r="J41" s="19">
        <v>40002.199999999997</v>
      </c>
    </row>
    <row r="42" spans="1:10">
      <c r="C42" t="s">
        <v>473</v>
      </c>
      <c r="D42" t="s">
        <v>459</v>
      </c>
      <c r="E42" s="20">
        <v>0</v>
      </c>
      <c r="F42" s="22">
        <v>0</v>
      </c>
      <c r="G42" s="21">
        <v>7000</v>
      </c>
      <c r="H42" s="19">
        <v>90</v>
      </c>
      <c r="I42" s="19">
        <v>1285</v>
      </c>
      <c r="J42" s="19">
        <v>8375</v>
      </c>
    </row>
    <row r="43" spans="1:10">
      <c r="D43" t="s">
        <v>458</v>
      </c>
      <c r="E43" s="20">
        <v>1678499.76</v>
      </c>
      <c r="F43" s="22">
        <v>7.7438795701704477E-3</v>
      </c>
      <c r="G43" s="21">
        <v>10453.1</v>
      </c>
      <c r="H43" s="19">
        <v>225</v>
      </c>
      <c r="I43" s="19">
        <v>2320</v>
      </c>
      <c r="J43" s="19">
        <v>12998.1</v>
      </c>
    </row>
    <row r="44" spans="1:10">
      <c r="A44" t="s">
        <v>2213</v>
      </c>
      <c r="E44" s="20">
        <v>7532559.5200000005</v>
      </c>
      <c r="F44" s="22">
        <v>8.1898191227302766E-3</v>
      </c>
      <c r="G44" s="21">
        <v>53129.3</v>
      </c>
      <c r="H44" s="19">
        <v>560</v>
      </c>
      <c r="I44" s="19">
        <v>8001</v>
      </c>
      <c r="J44" s="19">
        <v>61690.299999999996</v>
      </c>
    </row>
    <row r="45" spans="1:10">
      <c r="A45" t="s">
        <v>790</v>
      </c>
      <c r="B45" t="s">
        <v>486</v>
      </c>
      <c r="C45" t="s">
        <v>472</v>
      </c>
      <c r="D45" t="s">
        <v>458</v>
      </c>
      <c r="E45" s="20">
        <v>4478574.3100000015</v>
      </c>
      <c r="F45" s="22">
        <v>7.3948532965170321E-3</v>
      </c>
      <c r="G45" s="21">
        <v>29668.399999999998</v>
      </c>
      <c r="H45" s="19">
        <v>0</v>
      </c>
      <c r="I45" s="19">
        <v>3450</v>
      </c>
      <c r="J45" s="19">
        <v>33118.400000000001</v>
      </c>
    </row>
    <row r="46" spans="1:10">
      <c r="C46" t="s">
        <v>473</v>
      </c>
      <c r="D46" t="s">
        <v>459</v>
      </c>
      <c r="E46" s="20">
        <v>0</v>
      </c>
      <c r="F46" s="22">
        <v>0</v>
      </c>
      <c r="G46" s="21">
        <v>1100</v>
      </c>
      <c r="H46" s="19">
        <v>135</v>
      </c>
      <c r="I46" s="19">
        <v>480</v>
      </c>
      <c r="J46" s="19">
        <v>1715</v>
      </c>
    </row>
    <row r="47" spans="1:10">
      <c r="D47" t="s">
        <v>458</v>
      </c>
      <c r="E47" s="20">
        <v>1932468.2899999998</v>
      </c>
      <c r="F47" s="22">
        <v>7.3916348712764635E-3</v>
      </c>
      <c r="G47" s="21">
        <v>12164.099999999997</v>
      </c>
      <c r="H47" s="19">
        <v>90</v>
      </c>
      <c r="I47" s="19">
        <v>2030</v>
      </c>
      <c r="J47" s="19">
        <v>14284.099999999997</v>
      </c>
    </row>
    <row r="48" spans="1:10">
      <c r="A48" t="s">
        <v>804</v>
      </c>
      <c r="E48" s="20">
        <v>6411042.6000000015</v>
      </c>
      <c r="F48" s="22">
        <v>7.661390364181949E-3</v>
      </c>
      <c r="G48" s="21">
        <v>42932.499999999993</v>
      </c>
      <c r="H48" s="19">
        <v>225</v>
      </c>
      <c r="I48" s="19">
        <v>5960</v>
      </c>
      <c r="J48" s="19">
        <v>49117.5</v>
      </c>
    </row>
    <row r="49" spans="1:10">
      <c r="A49" t="s">
        <v>492</v>
      </c>
      <c r="B49" t="s">
        <v>486</v>
      </c>
      <c r="C49" t="s">
        <v>474</v>
      </c>
      <c r="D49" t="s">
        <v>457</v>
      </c>
      <c r="E49" s="20"/>
      <c r="F49" s="22">
        <v>0</v>
      </c>
      <c r="G49" s="21">
        <v>1500</v>
      </c>
      <c r="H49" s="19">
        <v>0</v>
      </c>
      <c r="I49" s="19">
        <v>590</v>
      </c>
      <c r="J49" s="19">
        <v>2090</v>
      </c>
    </row>
    <row r="50" spans="1:10">
      <c r="C50" t="s">
        <v>472</v>
      </c>
      <c r="D50" t="s">
        <v>458</v>
      </c>
      <c r="E50" s="20">
        <v>4452154.99</v>
      </c>
      <c r="F50" s="22">
        <v>6.5151819883071983E-3</v>
      </c>
      <c r="G50" s="21">
        <v>25876.600000000013</v>
      </c>
      <c r="H50" s="19">
        <v>135</v>
      </c>
      <c r="I50" s="19">
        <v>2995</v>
      </c>
      <c r="J50" s="19">
        <v>29006.600000000017</v>
      </c>
    </row>
    <row r="51" spans="1:10">
      <c r="C51" t="s">
        <v>473</v>
      </c>
      <c r="D51" t="s">
        <v>459</v>
      </c>
      <c r="E51" s="20"/>
      <c r="F51" s="22">
        <v>0</v>
      </c>
      <c r="G51" s="21">
        <v>1200</v>
      </c>
      <c r="H51" s="19">
        <v>90</v>
      </c>
      <c r="I51" s="19">
        <v>215</v>
      </c>
      <c r="J51" s="19">
        <v>1505</v>
      </c>
    </row>
    <row r="52" spans="1:10">
      <c r="D52" t="s">
        <v>458</v>
      </c>
      <c r="E52" s="20">
        <v>2226454.62</v>
      </c>
      <c r="F52" s="22">
        <v>8.4810621471368662E-3</v>
      </c>
      <c r="G52" s="21">
        <v>15331.699999999999</v>
      </c>
      <c r="H52" s="19">
        <v>540</v>
      </c>
      <c r="I52" s="19">
        <v>3011</v>
      </c>
      <c r="J52" s="19">
        <v>18882.699999999997</v>
      </c>
    </row>
    <row r="53" spans="1:10">
      <c r="A53" t="s">
        <v>788</v>
      </c>
      <c r="E53" s="20">
        <v>6678609.6100000003</v>
      </c>
      <c r="F53" s="22">
        <v>7.708835072933691E-3</v>
      </c>
      <c r="G53" s="21">
        <v>43908.30000000001</v>
      </c>
      <c r="H53" s="19">
        <v>765</v>
      </c>
      <c r="I53" s="19">
        <v>6811</v>
      </c>
      <c r="J53" s="19">
        <v>51484.300000000017</v>
      </c>
    </row>
    <row r="54" spans="1:10">
      <c r="A54" t="s">
        <v>456</v>
      </c>
      <c r="B54" t="s">
        <v>486</v>
      </c>
      <c r="C54" t="s">
        <v>474</v>
      </c>
      <c r="D54" t="s">
        <v>457</v>
      </c>
      <c r="E54" s="20">
        <v>0</v>
      </c>
      <c r="F54" s="22">
        <v>0</v>
      </c>
      <c r="G54" s="21">
        <v>1500</v>
      </c>
      <c r="H54" s="19">
        <v>0</v>
      </c>
      <c r="I54" s="19">
        <v>585</v>
      </c>
      <c r="J54" s="19">
        <v>2085</v>
      </c>
    </row>
    <row r="55" spans="1:10">
      <c r="C55" t="s">
        <v>472</v>
      </c>
      <c r="D55" t="s">
        <v>458</v>
      </c>
      <c r="E55" s="20">
        <v>3933836.6399999997</v>
      </c>
      <c r="F55" s="22">
        <v>6.8133866382412873E-3</v>
      </c>
      <c r="G55" s="21">
        <v>23997.749999999996</v>
      </c>
      <c r="H55" s="19">
        <v>90</v>
      </c>
      <c r="I55" s="19">
        <v>2715</v>
      </c>
      <c r="J55" s="19">
        <v>26802.75</v>
      </c>
    </row>
    <row r="56" spans="1:10">
      <c r="C56" t="s">
        <v>473</v>
      </c>
      <c r="D56" t="s">
        <v>459</v>
      </c>
      <c r="E56" s="20">
        <v>0</v>
      </c>
      <c r="F56" s="22">
        <v>0</v>
      </c>
      <c r="G56" s="21">
        <v>4000</v>
      </c>
      <c r="H56" s="19">
        <v>135</v>
      </c>
      <c r="I56" s="19">
        <v>911.40000000000009</v>
      </c>
      <c r="J56" s="19">
        <v>5046.3999999999996</v>
      </c>
    </row>
    <row r="57" spans="1:10">
      <c r="D57" t="s">
        <v>458</v>
      </c>
      <c r="E57" s="20">
        <v>3184951.7400000007</v>
      </c>
      <c r="F57" s="22">
        <v>7.7579760125344966E-3</v>
      </c>
      <c r="G57" s="21">
        <v>20261.379199999999</v>
      </c>
      <c r="H57" s="19">
        <v>495</v>
      </c>
      <c r="I57" s="19">
        <v>3952.3999999999996</v>
      </c>
      <c r="J57" s="19">
        <v>24708.779200000012</v>
      </c>
    </row>
    <row r="58" spans="1:10">
      <c r="A58" t="s">
        <v>479</v>
      </c>
      <c r="E58" s="20">
        <v>7118788.3800000008</v>
      </c>
      <c r="F58" s="22">
        <v>8.2377682928116459E-3</v>
      </c>
      <c r="G58" s="21">
        <v>49759.129199999996</v>
      </c>
      <c r="H58" s="19">
        <v>720</v>
      </c>
      <c r="I58" s="19">
        <v>8163.7999999999993</v>
      </c>
      <c r="J58" s="19">
        <v>58642.929200000013</v>
      </c>
    </row>
    <row r="59" spans="1:10">
      <c r="A59" t="s">
        <v>460</v>
      </c>
      <c r="E59" s="20">
        <v>71494729.620099992</v>
      </c>
      <c r="F59" s="22">
        <v>8.6728788610688622E-3</v>
      </c>
      <c r="G59" s="21">
        <v>527164.42920000001</v>
      </c>
      <c r="H59" s="19">
        <v>8186.5</v>
      </c>
      <c r="I59" s="19">
        <v>84714.199999999983</v>
      </c>
      <c r="J59" s="19">
        <v>620065.12919999997</v>
      </c>
    </row>
  </sheetData>
  <phoneticPr fontId="6" type="noConversion"/>
  <pageMargins left="0.7" right="0.7" top="0.75" bottom="0.75" header="0.3" footer="0.3"/>
  <pageSetup paperSize="9" scale="51" fitToHeight="100" orientation="portrait" r:id="rId2"/>
  <headerFooter>
    <oddHeader>&amp;A</oddHeader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455"/>
  <sheetViews>
    <sheetView workbookViewId="0">
      <pane xSplit="4" ySplit="6" topLeftCell="E64" activePane="bottomRight" state="frozen"/>
      <selection pane="topRight" activeCell="E1" sqref="E1"/>
      <selection pane="bottomLeft" activeCell="A7" sqref="A7"/>
      <selection pane="bottomRight" activeCell="E70" sqref="E70"/>
    </sheetView>
  </sheetViews>
  <sheetFormatPr defaultRowHeight="15.75" outlineLevelRow="1"/>
  <cols>
    <col min="1" max="1" width="11.42578125" customWidth="1"/>
    <col min="2" max="2" width="11.42578125" bestFit="1" customWidth="1"/>
    <col min="3" max="3" width="17.42578125" bestFit="1" customWidth="1"/>
    <col min="4" max="4" width="97.7109375" customWidth="1"/>
    <col min="5" max="5" width="13.85546875" customWidth="1"/>
    <col min="6" max="6" width="9.28515625" customWidth="1"/>
    <col min="7" max="7" width="13.85546875" customWidth="1"/>
    <col min="8" max="8" width="11.28515625" customWidth="1"/>
    <col min="9" max="9" width="12.5703125" customWidth="1"/>
    <col min="10" max="10" width="13.85546875" customWidth="1"/>
    <col min="11" max="11" width="20.140625" bestFit="1" customWidth="1"/>
  </cols>
  <sheetData>
    <row r="1" spans="1:10" hidden="1" outlineLevel="1"/>
    <row r="2" spans="1:10" hidden="1" outlineLevel="1"/>
    <row r="3" spans="1:10" hidden="1" outlineLevel="1">
      <c r="A3" s="10" t="s">
        <v>462</v>
      </c>
      <c r="B3" t="s">
        <v>462</v>
      </c>
    </row>
    <row r="4" spans="1:10" hidden="1" outlineLevel="1"/>
    <row r="5" spans="1:10" hidden="1" outlineLevel="1">
      <c r="E5" s="10" t="s">
        <v>467</v>
      </c>
    </row>
    <row r="6" spans="1:10" s="18" customFormat="1" ht="47.25" collapsed="1">
      <c r="A6" s="17" t="s">
        <v>455</v>
      </c>
      <c r="B6" s="17" t="s">
        <v>463</v>
      </c>
      <c r="C6" s="17" t="s">
        <v>453</v>
      </c>
      <c r="D6" s="17" t="s">
        <v>65</v>
      </c>
      <c r="E6" s="18" t="s">
        <v>466</v>
      </c>
      <c r="F6" s="18" t="s">
        <v>464</v>
      </c>
      <c r="G6" s="18" t="s">
        <v>482</v>
      </c>
      <c r="H6" s="18" t="s">
        <v>478</v>
      </c>
      <c r="I6" s="18" t="s">
        <v>481</v>
      </c>
      <c r="J6" s="18" t="s">
        <v>470</v>
      </c>
    </row>
    <row r="7" spans="1:10">
      <c r="A7" t="s">
        <v>813</v>
      </c>
      <c r="B7" t="s">
        <v>463</v>
      </c>
      <c r="C7" t="s">
        <v>459</v>
      </c>
      <c r="D7" t="s">
        <v>109</v>
      </c>
      <c r="E7" s="20">
        <v>0</v>
      </c>
      <c r="F7" s="22">
        <v>0</v>
      </c>
      <c r="G7" s="21">
        <v>300</v>
      </c>
      <c r="H7" s="21">
        <v>0</v>
      </c>
      <c r="I7" s="21">
        <v>100</v>
      </c>
      <c r="J7" s="21">
        <v>400</v>
      </c>
    </row>
    <row r="8" spans="1:10">
      <c r="D8" t="s">
        <v>789</v>
      </c>
      <c r="E8" s="20">
        <v>0</v>
      </c>
      <c r="F8" s="22">
        <v>0</v>
      </c>
      <c r="G8" s="21">
        <v>150</v>
      </c>
      <c r="H8" s="21">
        <v>0</v>
      </c>
      <c r="I8" s="21">
        <v>90</v>
      </c>
      <c r="J8" s="21">
        <v>240</v>
      </c>
    </row>
    <row r="9" spans="1:10">
      <c r="D9" t="s">
        <v>2342</v>
      </c>
      <c r="E9" s="20">
        <v>0</v>
      </c>
      <c r="F9" s="22">
        <v>0</v>
      </c>
      <c r="G9" s="21">
        <v>150</v>
      </c>
      <c r="H9" s="21">
        <v>0</v>
      </c>
      <c r="I9" s="21">
        <v>90</v>
      </c>
      <c r="J9" s="21">
        <v>240</v>
      </c>
    </row>
    <row r="10" spans="1:10">
      <c r="D10" t="s">
        <v>70</v>
      </c>
      <c r="E10" s="20">
        <v>0</v>
      </c>
      <c r="F10" s="22">
        <v>0</v>
      </c>
      <c r="G10" s="21">
        <v>450</v>
      </c>
      <c r="H10" s="21">
        <v>0</v>
      </c>
      <c r="I10" s="21">
        <v>105</v>
      </c>
      <c r="J10" s="21">
        <v>555</v>
      </c>
    </row>
    <row r="11" spans="1:10">
      <c r="D11" t="s">
        <v>2242</v>
      </c>
      <c r="E11" s="20">
        <v>0</v>
      </c>
      <c r="F11" s="22">
        <v>0</v>
      </c>
      <c r="G11" s="21">
        <v>450</v>
      </c>
      <c r="H11" s="21">
        <v>0</v>
      </c>
      <c r="I11" s="21">
        <v>105</v>
      </c>
      <c r="J11" s="21">
        <v>555</v>
      </c>
    </row>
    <row r="12" spans="1:10">
      <c r="D12" t="s">
        <v>90</v>
      </c>
      <c r="E12" s="20">
        <v>0</v>
      </c>
      <c r="F12" s="22">
        <v>0</v>
      </c>
      <c r="G12" s="21">
        <v>150</v>
      </c>
      <c r="H12" s="21">
        <v>45</v>
      </c>
      <c r="I12" s="21">
        <v>20</v>
      </c>
      <c r="J12" s="21">
        <v>215</v>
      </c>
    </row>
    <row r="13" spans="1:10">
      <c r="D13" t="s">
        <v>2343</v>
      </c>
      <c r="E13" s="20">
        <v>0</v>
      </c>
      <c r="F13" s="22">
        <v>0</v>
      </c>
      <c r="G13" s="21">
        <v>450</v>
      </c>
      <c r="H13" s="21">
        <v>135</v>
      </c>
      <c r="I13" s="21">
        <v>60</v>
      </c>
      <c r="J13" s="21">
        <v>645</v>
      </c>
    </row>
    <row r="14" spans="1:10">
      <c r="D14" t="s">
        <v>1132</v>
      </c>
      <c r="E14" s="20">
        <v>0</v>
      </c>
      <c r="F14" s="22">
        <v>0</v>
      </c>
      <c r="G14" s="21">
        <v>150</v>
      </c>
      <c r="H14" s="21">
        <v>0</v>
      </c>
      <c r="I14" s="21">
        <v>90</v>
      </c>
      <c r="J14" s="21">
        <v>240</v>
      </c>
    </row>
    <row r="15" spans="1:10">
      <c r="D15" t="s">
        <v>2418</v>
      </c>
      <c r="E15" s="20">
        <v>0</v>
      </c>
      <c r="F15" s="22">
        <v>0</v>
      </c>
      <c r="G15" s="21">
        <v>150</v>
      </c>
      <c r="H15" s="21">
        <v>0</v>
      </c>
      <c r="I15" s="21">
        <v>50</v>
      </c>
      <c r="J15" s="21">
        <v>200</v>
      </c>
    </row>
    <row r="16" spans="1:10">
      <c r="C16" t="s">
        <v>458</v>
      </c>
      <c r="D16" t="s">
        <v>2490</v>
      </c>
      <c r="E16" s="20">
        <v>48794.659999999996</v>
      </c>
      <c r="F16" s="22">
        <v>2.2440980222016099E-2</v>
      </c>
      <c r="G16" s="21">
        <v>900</v>
      </c>
      <c r="H16" s="21">
        <v>0</v>
      </c>
      <c r="I16" s="21">
        <v>195</v>
      </c>
      <c r="J16" s="21">
        <v>1095</v>
      </c>
    </row>
    <row r="17" spans="4:10">
      <c r="D17" t="s">
        <v>109</v>
      </c>
      <c r="E17" s="20">
        <v>151714</v>
      </c>
      <c r="F17" s="22">
        <v>6.2921022450136439E-3</v>
      </c>
      <c r="G17" s="21">
        <v>854.59999999999991</v>
      </c>
      <c r="H17" s="21">
        <v>0</v>
      </c>
      <c r="I17" s="21">
        <v>100</v>
      </c>
      <c r="J17" s="21">
        <v>954.59999999999991</v>
      </c>
    </row>
    <row r="18" spans="4:10">
      <c r="D18" t="s">
        <v>248</v>
      </c>
      <c r="E18" s="20">
        <v>119262.88</v>
      </c>
      <c r="F18" s="22">
        <v>8.2339115070841819E-3</v>
      </c>
      <c r="G18" s="21">
        <v>742</v>
      </c>
      <c r="H18" s="21">
        <v>0</v>
      </c>
      <c r="I18" s="21">
        <v>240</v>
      </c>
      <c r="J18" s="21">
        <v>982</v>
      </c>
    </row>
    <row r="19" spans="4:10">
      <c r="D19" t="s">
        <v>253</v>
      </c>
      <c r="E19" s="20">
        <v>122705.17</v>
      </c>
      <c r="F19" s="22">
        <v>1.209199253788573E-2</v>
      </c>
      <c r="G19" s="21">
        <v>1258.75</v>
      </c>
      <c r="H19" s="21">
        <v>0</v>
      </c>
      <c r="I19" s="21">
        <v>225</v>
      </c>
      <c r="J19" s="21">
        <v>1483.75</v>
      </c>
    </row>
    <row r="20" spans="4:10">
      <c r="D20" t="s">
        <v>1877</v>
      </c>
      <c r="E20" s="20">
        <v>62915.14</v>
      </c>
      <c r="F20" s="22">
        <v>1.8834894112927349E-2</v>
      </c>
      <c r="G20" s="21">
        <v>975</v>
      </c>
      <c r="H20" s="21">
        <v>0</v>
      </c>
      <c r="I20" s="21">
        <v>210</v>
      </c>
      <c r="J20" s="21">
        <v>1185</v>
      </c>
    </row>
    <row r="21" spans="4:10">
      <c r="D21" t="s">
        <v>146</v>
      </c>
      <c r="E21" s="20">
        <v>272940.26</v>
      </c>
      <c r="F21" s="22">
        <v>3.9385908110441455E-3</v>
      </c>
      <c r="G21" s="21">
        <v>900</v>
      </c>
      <c r="H21" s="21">
        <v>0</v>
      </c>
      <c r="I21" s="21">
        <v>175</v>
      </c>
      <c r="J21" s="21">
        <v>1075</v>
      </c>
    </row>
    <row r="22" spans="4:10">
      <c r="D22" t="s">
        <v>2395</v>
      </c>
      <c r="E22" s="20">
        <v>59773</v>
      </c>
      <c r="F22" s="22">
        <v>1.2768306760577519E-2</v>
      </c>
      <c r="G22" s="21">
        <v>638.20000000000005</v>
      </c>
      <c r="H22" s="21">
        <v>0</v>
      </c>
      <c r="I22" s="21">
        <v>125</v>
      </c>
      <c r="J22" s="21">
        <v>763.2</v>
      </c>
    </row>
    <row r="23" spans="4:10">
      <c r="D23" t="s">
        <v>97</v>
      </c>
      <c r="E23" s="20">
        <v>115980</v>
      </c>
      <c r="F23" s="22">
        <v>6.5106052767718563E-3</v>
      </c>
      <c r="G23" s="21">
        <v>640.1</v>
      </c>
      <c r="H23" s="21">
        <v>0</v>
      </c>
      <c r="I23" s="21">
        <v>115</v>
      </c>
      <c r="J23" s="21">
        <v>755.09999999999991</v>
      </c>
    </row>
    <row r="24" spans="4:10">
      <c r="D24" t="s">
        <v>235</v>
      </c>
      <c r="E24" s="20">
        <v>264429.15999999997</v>
      </c>
      <c r="F24" s="22">
        <v>2.4959425806140292E-3</v>
      </c>
      <c r="G24" s="21">
        <v>600</v>
      </c>
      <c r="H24" s="21">
        <v>0</v>
      </c>
      <c r="I24" s="21">
        <v>60</v>
      </c>
      <c r="J24" s="21">
        <v>660</v>
      </c>
    </row>
    <row r="25" spans="4:10">
      <c r="D25" t="s">
        <v>1840</v>
      </c>
      <c r="E25" s="20">
        <v>82686.460000000006</v>
      </c>
      <c r="F25" s="22">
        <v>6.954584825617156E-3</v>
      </c>
      <c r="G25" s="21">
        <v>505.05</v>
      </c>
      <c r="H25" s="21">
        <v>0</v>
      </c>
      <c r="I25" s="21">
        <v>70</v>
      </c>
      <c r="J25" s="21">
        <v>575.04999999999995</v>
      </c>
    </row>
    <row r="26" spans="4:10">
      <c r="D26" t="s">
        <v>2323</v>
      </c>
      <c r="E26" s="20">
        <v>19405</v>
      </c>
      <c r="F26" s="22">
        <v>2.3447565060551404E-2</v>
      </c>
      <c r="G26" s="21">
        <v>375</v>
      </c>
      <c r="H26" s="21">
        <v>0</v>
      </c>
      <c r="I26" s="21">
        <v>80</v>
      </c>
      <c r="J26" s="21">
        <v>455</v>
      </c>
    </row>
    <row r="27" spans="4:10">
      <c r="D27" t="s">
        <v>2491</v>
      </c>
      <c r="E27" s="20">
        <v>32256</v>
      </c>
      <c r="F27" s="22">
        <v>6.0856894841269842E-3</v>
      </c>
      <c r="G27" s="21">
        <v>161.30000000000001</v>
      </c>
      <c r="H27" s="21">
        <v>0</v>
      </c>
      <c r="I27" s="21">
        <v>35</v>
      </c>
      <c r="J27" s="21">
        <v>196.3</v>
      </c>
    </row>
    <row r="28" spans="4:10">
      <c r="D28" t="s">
        <v>2492</v>
      </c>
      <c r="E28" s="20">
        <v>22560</v>
      </c>
      <c r="F28" s="22">
        <v>8.2003546099290777E-3</v>
      </c>
      <c r="G28" s="21">
        <v>150</v>
      </c>
      <c r="H28" s="21">
        <v>0</v>
      </c>
      <c r="I28" s="21">
        <v>35</v>
      </c>
      <c r="J28" s="21">
        <v>185</v>
      </c>
    </row>
    <row r="29" spans="4:10">
      <c r="D29" t="s">
        <v>2493</v>
      </c>
      <c r="E29" s="20">
        <v>25250.190000000002</v>
      </c>
      <c r="F29" s="22">
        <v>1.326722690007481E-2</v>
      </c>
      <c r="G29" s="21">
        <v>300</v>
      </c>
      <c r="H29" s="21">
        <v>0</v>
      </c>
      <c r="I29" s="21">
        <v>35</v>
      </c>
      <c r="J29" s="21">
        <v>335</v>
      </c>
    </row>
    <row r="30" spans="4:10">
      <c r="D30" t="s">
        <v>789</v>
      </c>
      <c r="E30" s="20">
        <v>33846.960000000006</v>
      </c>
      <c r="F30" s="22">
        <v>1.4181480404739448E-2</v>
      </c>
      <c r="G30" s="21">
        <v>300</v>
      </c>
      <c r="H30" s="21">
        <v>0</v>
      </c>
      <c r="I30" s="21">
        <v>180</v>
      </c>
      <c r="J30" s="21">
        <v>480</v>
      </c>
    </row>
    <row r="31" spans="4:10">
      <c r="D31" t="s">
        <v>2342</v>
      </c>
      <c r="E31" s="20">
        <v>29976</v>
      </c>
      <c r="F31" s="22">
        <v>1.0508406725380304E-2</v>
      </c>
      <c r="G31" s="21">
        <v>225</v>
      </c>
      <c r="H31" s="21">
        <v>0</v>
      </c>
      <c r="I31" s="21">
        <v>90</v>
      </c>
      <c r="J31" s="21">
        <v>315</v>
      </c>
    </row>
    <row r="32" spans="4:10">
      <c r="D32" t="s">
        <v>2425</v>
      </c>
      <c r="E32" s="20">
        <v>13528</v>
      </c>
      <c r="F32" s="22">
        <v>1.7740981667652277E-2</v>
      </c>
      <c r="G32" s="21">
        <v>150</v>
      </c>
      <c r="H32" s="21">
        <v>0</v>
      </c>
      <c r="I32" s="21">
        <v>90</v>
      </c>
      <c r="J32" s="21">
        <v>240</v>
      </c>
    </row>
    <row r="33" spans="4:10">
      <c r="D33" t="s">
        <v>952</v>
      </c>
      <c r="E33" s="20">
        <v>51000</v>
      </c>
      <c r="F33" s="22">
        <v>5.9803921568627452E-3</v>
      </c>
      <c r="G33" s="21">
        <v>255</v>
      </c>
      <c r="H33" s="21">
        <v>0</v>
      </c>
      <c r="I33" s="21">
        <v>50</v>
      </c>
      <c r="J33" s="21">
        <v>305</v>
      </c>
    </row>
    <row r="34" spans="4:10">
      <c r="D34" t="s">
        <v>2494</v>
      </c>
      <c r="E34" s="20">
        <v>106974</v>
      </c>
      <c r="F34" s="22">
        <v>7.1526726120365695E-3</v>
      </c>
      <c r="G34" s="21">
        <v>535.15</v>
      </c>
      <c r="H34" s="21">
        <v>90</v>
      </c>
      <c r="I34" s="21">
        <v>140</v>
      </c>
      <c r="J34" s="21">
        <v>765.15</v>
      </c>
    </row>
    <row r="35" spans="4:10">
      <c r="D35" t="s">
        <v>70</v>
      </c>
      <c r="E35" s="20">
        <v>113208</v>
      </c>
      <c r="F35" s="22">
        <v>8.6407321037382523E-3</v>
      </c>
      <c r="G35" s="21">
        <v>823.2</v>
      </c>
      <c r="H35" s="21">
        <v>0</v>
      </c>
      <c r="I35" s="21">
        <v>155</v>
      </c>
      <c r="J35" s="21">
        <v>978.2</v>
      </c>
    </row>
    <row r="36" spans="4:10">
      <c r="D36" t="s">
        <v>2242</v>
      </c>
      <c r="E36" s="20">
        <v>31109.9</v>
      </c>
      <c r="F36" s="22">
        <v>2.6036727858334482E-2</v>
      </c>
      <c r="G36" s="21">
        <v>675</v>
      </c>
      <c r="H36" s="21">
        <v>0</v>
      </c>
      <c r="I36" s="21">
        <v>135</v>
      </c>
      <c r="J36" s="21">
        <v>810</v>
      </c>
    </row>
    <row r="37" spans="4:10">
      <c r="D37" t="s">
        <v>93</v>
      </c>
      <c r="E37" s="20">
        <v>415126.56000000006</v>
      </c>
      <c r="F37" s="22">
        <v>9.0707277318030424E-3</v>
      </c>
      <c r="G37" s="21">
        <v>3145.5</v>
      </c>
      <c r="H37" s="21">
        <v>0</v>
      </c>
      <c r="I37" s="21">
        <v>620</v>
      </c>
      <c r="J37" s="21">
        <v>3765.5</v>
      </c>
    </row>
    <row r="38" spans="4:10">
      <c r="D38" t="s">
        <v>661</v>
      </c>
      <c r="E38" s="20">
        <v>131605.20000000001</v>
      </c>
      <c r="F38" s="22">
        <v>5.3037417974365749E-3</v>
      </c>
      <c r="G38" s="21">
        <v>658</v>
      </c>
      <c r="H38" s="21">
        <v>0</v>
      </c>
      <c r="I38" s="21">
        <v>40</v>
      </c>
      <c r="J38" s="21">
        <v>698</v>
      </c>
    </row>
    <row r="39" spans="4:10">
      <c r="D39" t="s">
        <v>1533</v>
      </c>
      <c r="E39" s="20">
        <v>12750</v>
      </c>
      <c r="F39" s="22">
        <v>1.6862745098039214E-2</v>
      </c>
      <c r="G39" s="21">
        <v>150</v>
      </c>
      <c r="H39" s="21">
        <v>45</v>
      </c>
      <c r="I39" s="21">
        <v>20</v>
      </c>
      <c r="J39" s="21">
        <v>215</v>
      </c>
    </row>
    <row r="40" spans="4:10">
      <c r="D40" t="s">
        <v>90</v>
      </c>
      <c r="E40" s="20">
        <v>81606</v>
      </c>
      <c r="F40" s="22">
        <v>1.5599343185550082E-2</v>
      </c>
      <c r="G40" s="21">
        <v>600</v>
      </c>
      <c r="H40" s="21">
        <v>93</v>
      </c>
      <c r="I40" s="21">
        <v>580</v>
      </c>
      <c r="J40" s="21">
        <v>1273</v>
      </c>
    </row>
    <row r="41" spans="4:10">
      <c r="D41" t="s">
        <v>2343</v>
      </c>
      <c r="E41" s="20">
        <v>92370</v>
      </c>
      <c r="F41" s="22">
        <v>1.1816607123524954E-2</v>
      </c>
      <c r="G41" s="21">
        <v>604</v>
      </c>
      <c r="H41" s="21">
        <v>157.5</v>
      </c>
      <c r="I41" s="21">
        <v>330</v>
      </c>
      <c r="J41" s="21">
        <v>1091.5</v>
      </c>
    </row>
    <row r="42" spans="4:10">
      <c r="D42" t="s">
        <v>121</v>
      </c>
      <c r="E42" s="20">
        <v>63685</v>
      </c>
      <c r="F42" s="22">
        <v>2.294103792101751E-2</v>
      </c>
      <c r="G42" s="21">
        <v>975</v>
      </c>
      <c r="H42" s="21">
        <v>141</v>
      </c>
      <c r="I42" s="21">
        <v>345</v>
      </c>
      <c r="J42" s="21">
        <v>1461</v>
      </c>
    </row>
    <row r="43" spans="4:10">
      <c r="D43" t="s">
        <v>2495</v>
      </c>
      <c r="E43" s="20">
        <v>8550</v>
      </c>
      <c r="F43" s="22">
        <v>6.4444444444444443E-2</v>
      </c>
      <c r="G43" s="21">
        <v>225</v>
      </c>
      <c r="H43" s="21">
        <v>45</v>
      </c>
      <c r="I43" s="21">
        <v>281</v>
      </c>
      <c r="J43" s="21">
        <v>551</v>
      </c>
    </row>
    <row r="44" spans="4:10">
      <c r="D44" t="s">
        <v>261</v>
      </c>
      <c r="E44" s="20">
        <v>44370</v>
      </c>
      <c r="F44" s="22">
        <v>5.9015100292990766E-3</v>
      </c>
      <c r="G44" s="21">
        <v>221.85</v>
      </c>
      <c r="H44" s="21">
        <v>0</v>
      </c>
      <c r="I44" s="21">
        <v>40</v>
      </c>
      <c r="J44" s="21">
        <v>261.85000000000002</v>
      </c>
    </row>
    <row r="45" spans="4:10">
      <c r="D45" t="s">
        <v>2319</v>
      </c>
      <c r="E45" s="20">
        <v>369292.95</v>
      </c>
      <c r="F45" s="22">
        <v>7.2495291339842796E-3</v>
      </c>
      <c r="G45" s="21">
        <v>2347.1999999999998</v>
      </c>
      <c r="H45" s="21">
        <v>225</v>
      </c>
      <c r="I45" s="21">
        <v>105</v>
      </c>
      <c r="J45" s="21">
        <v>2677.2</v>
      </c>
    </row>
    <row r="46" spans="4:10">
      <c r="D46" t="s">
        <v>153</v>
      </c>
      <c r="E46" s="20">
        <v>196767.5</v>
      </c>
      <c r="F46" s="22">
        <v>5.7621304331253904E-3</v>
      </c>
      <c r="G46" s="21">
        <v>983.80000000000007</v>
      </c>
      <c r="H46" s="21">
        <v>0</v>
      </c>
      <c r="I46" s="21">
        <v>150</v>
      </c>
      <c r="J46" s="21">
        <v>1133.8000000000002</v>
      </c>
    </row>
    <row r="47" spans="4:10">
      <c r="D47" t="s">
        <v>1900</v>
      </c>
      <c r="E47" s="20">
        <v>46813.68</v>
      </c>
      <c r="F47" s="22">
        <v>2.5014055720464615E-2</v>
      </c>
      <c r="G47" s="21">
        <v>975</v>
      </c>
      <c r="H47" s="21">
        <v>0</v>
      </c>
      <c r="I47" s="21">
        <v>196</v>
      </c>
      <c r="J47" s="21">
        <v>1171</v>
      </c>
    </row>
    <row r="48" spans="4:10">
      <c r="D48" t="s">
        <v>2477</v>
      </c>
      <c r="E48" s="20">
        <v>40950</v>
      </c>
      <c r="F48" s="22">
        <v>6.7094017094017095E-3</v>
      </c>
      <c r="G48" s="21">
        <v>204.75</v>
      </c>
      <c r="H48" s="21">
        <v>0</v>
      </c>
      <c r="I48" s="21">
        <v>70</v>
      </c>
      <c r="J48" s="21">
        <v>274.75</v>
      </c>
    </row>
    <row r="49" spans="1:10">
      <c r="D49" t="s">
        <v>665</v>
      </c>
      <c r="E49" s="20">
        <v>126351</v>
      </c>
      <c r="F49" s="22">
        <v>5.5535769404278564E-3</v>
      </c>
      <c r="G49" s="21">
        <v>631.70000000000005</v>
      </c>
      <c r="H49" s="21">
        <v>0</v>
      </c>
      <c r="I49" s="21">
        <v>70</v>
      </c>
      <c r="J49" s="21">
        <v>701.7</v>
      </c>
    </row>
    <row r="50" spans="1:10">
      <c r="D50" t="s">
        <v>158</v>
      </c>
      <c r="E50" s="20">
        <v>290465.49</v>
      </c>
      <c r="F50" s="22">
        <v>6.8176773770956406E-3</v>
      </c>
      <c r="G50" s="21">
        <v>1755.3</v>
      </c>
      <c r="H50" s="21">
        <v>0</v>
      </c>
      <c r="I50" s="21">
        <v>225</v>
      </c>
      <c r="J50" s="21">
        <v>1980.3</v>
      </c>
    </row>
    <row r="51" spans="1:10">
      <c r="D51" t="s">
        <v>1865</v>
      </c>
      <c r="E51" s="20">
        <v>1582835.7900000003</v>
      </c>
      <c r="F51" s="22">
        <v>5.4393513555818689E-3</v>
      </c>
      <c r="G51" s="21">
        <v>7814.6</v>
      </c>
      <c r="H51" s="21">
        <v>0</v>
      </c>
      <c r="I51" s="21">
        <v>795</v>
      </c>
      <c r="J51" s="21">
        <v>8609.6</v>
      </c>
    </row>
    <row r="52" spans="1:10">
      <c r="D52" t="s">
        <v>2309</v>
      </c>
      <c r="E52" s="20">
        <v>92950</v>
      </c>
      <c r="F52" s="22">
        <v>6.0758472296933838E-3</v>
      </c>
      <c r="G52" s="21">
        <v>464.75</v>
      </c>
      <c r="H52" s="21">
        <v>0</v>
      </c>
      <c r="I52" s="21">
        <v>100</v>
      </c>
      <c r="J52" s="21">
        <v>564.75</v>
      </c>
    </row>
    <row r="53" spans="1:10">
      <c r="A53" t="s">
        <v>2486</v>
      </c>
      <c r="E53" s="20">
        <v>5376803.9500000002</v>
      </c>
      <c r="F53" s="22">
        <v>8.2415688598800416E-3</v>
      </c>
      <c r="G53" s="21">
        <v>36119.799999999996</v>
      </c>
      <c r="H53" s="21">
        <v>976.5</v>
      </c>
      <c r="I53" s="21">
        <v>7217</v>
      </c>
      <c r="J53" s="21">
        <v>44313.299999999996</v>
      </c>
    </row>
    <row r="54" spans="1:10">
      <c r="A54" t="s">
        <v>812</v>
      </c>
      <c r="B54" t="s">
        <v>463</v>
      </c>
      <c r="C54" t="s">
        <v>459</v>
      </c>
      <c r="D54" t="s">
        <v>2323</v>
      </c>
      <c r="E54" s="20">
        <v>0</v>
      </c>
      <c r="F54" s="22">
        <v>0</v>
      </c>
      <c r="G54" s="21">
        <v>150</v>
      </c>
      <c r="H54" s="21">
        <v>0</v>
      </c>
      <c r="I54" s="21">
        <v>35</v>
      </c>
      <c r="J54" s="21">
        <v>185</v>
      </c>
    </row>
    <row r="55" spans="1:10">
      <c r="D55" t="s">
        <v>2342</v>
      </c>
      <c r="E55" s="20">
        <v>0</v>
      </c>
      <c r="F55" s="22">
        <v>0</v>
      </c>
      <c r="G55" s="21">
        <v>150</v>
      </c>
      <c r="H55" s="21">
        <v>0</v>
      </c>
      <c r="I55" s="21">
        <v>90</v>
      </c>
      <c r="J55" s="21">
        <v>240</v>
      </c>
    </row>
    <row r="56" spans="1:10">
      <c r="D56" t="s">
        <v>70</v>
      </c>
      <c r="E56" s="20">
        <v>0</v>
      </c>
      <c r="F56" s="22">
        <v>0</v>
      </c>
      <c r="G56" s="21">
        <v>150</v>
      </c>
      <c r="H56" s="21">
        <v>0</v>
      </c>
      <c r="I56" s="21">
        <v>35</v>
      </c>
      <c r="J56" s="21">
        <v>185</v>
      </c>
    </row>
    <row r="57" spans="1:10">
      <c r="D57" t="s">
        <v>93</v>
      </c>
      <c r="E57" s="20">
        <v>0</v>
      </c>
      <c r="F57" s="22">
        <v>0</v>
      </c>
      <c r="G57" s="21">
        <v>600</v>
      </c>
      <c r="H57" s="21">
        <v>0</v>
      </c>
      <c r="I57" s="21">
        <v>50</v>
      </c>
      <c r="J57" s="21">
        <v>650</v>
      </c>
    </row>
    <row r="58" spans="1:10">
      <c r="D58" t="s">
        <v>2336</v>
      </c>
      <c r="E58" s="20">
        <v>0</v>
      </c>
      <c r="F58" s="22">
        <v>0</v>
      </c>
      <c r="G58" s="21">
        <v>150</v>
      </c>
      <c r="H58" s="21">
        <v>45</v>
      </c>
      <c r="I58" s="21">
        <v>20</v>
      </c>
      <c r="J58" s="21">
        <v>215</v>
      </c>
    </row>
    <row r="59" spans="1:10">
      <c r="D59" t="s">
        <v>2496</v>
      </c>
      <c r="E59" s="20">
        <v>0</v>
      </c>
      <c r="F59" s="22">
        <v>0</v>
      </c>
      <c r="G59" s="21">
        <v>300</v>
      </c>
      <c r="H59" s="21">
        <v>45</v>
      </c>
      <c r="I59" s="21">
        <v>280</v>
      </c>
      <c r="J59" s="21">
        <v>625</v>
      </c>
    </row>
    <row r="60" spans="1:10">
      <c r="D60" t="s">
        <v>2329</v>
      </c>
      <c r="E60" s="20">
        <v>0</v>
      </c>
      <c r="F60" s="22">
        <v>0</v>
      </c>
      <c r="G60" s="21">
        <v>150</v>
      </c>
      <c r="H60" s="21">
        <v>0</v>
      </c>
      <c r="I60" s="21">
        <v>50</v>
      </c>
      <c r="J60" s="21">
        <v>200</v>
      </c>
    </row>
    <row r="61" spans="1:10">
      <c r="C61" t="s">
        <v>458</v>
      </c>
      <c r="D61" t="s">
        <v>2497</v>
      </c>
      <c r="E61" s="20">
        <v>89911.650000000009</v>
      </c>
      <c r="F61" s="22">
        <v>1.8017687363094771E-2</v>
      </c>
      <c r="G61" s="21">
        <v>1350</v>
      </c>
      <c r="H61" s="21">
        <v>0</v>
      </c>
      <c r="I61" s="21">
        <v>270</v>
      </c>
      <c r="J61" s="21">
        <v>1620</v>
      </c>
    </row>
    <row r="62" spans="1:10">
      <c r="D62" t="s">
        <v>97</v>
      </c>
      <c r="E62" s="20">
        <v>66374</v>
      </c>
      <c r="F62" s="22">
        <v>5.7537590020188623E-3</v>
      </c>
      <c r="G62" s="21">
        <v>346.9</v>
      </c>
      <c r="H62" s="21">
        <v>0</v>
      </c>
      <c r="I62" s="21">
        <v>35</v>
      </c>
      <c r="J62" s="21">
        <v>381.9</v>
      </c>
    </row>
    <row r="63" spans="1:10">
      <c r="D63" t="s">
        <v>2498</v>
      </c>
      <c r="E63" s="20">
        <v>58869</v>
      </c>
      <c r="F63" s="22">
        <v>6.0931899641577057E-3</v>
      </c>
      <c r="G63" s="21">
        <v>323.7</v>
      </c>
      <c r="H63" s="21">
        <v>0</v>
      </c>
      <c r="I63" s="21">
        <v>35</v>
      </c>
      <c r="J63" s="21">
        <v>358.7</v>
      </c>
    </row>
    <row r="64" spans="1:10">
      <c r="D64" t="s">
        <v>2499</v>
      </c>
      <c r="E64" s="20">
        <v>49649.130000000005</v>
      </c>
      <c r="F64" s="22">
        <v>6.7473488457904492E-3</v>
      </c>
      <c r="G64" s="21">
        <v>300</v>
      </c>
      <c r="H64" s="21">
        <v>0</v>
      </c>
      <c r="I64" s="21">
        <v>35</v>
      </c>
      <c r="J64" s="21">
        <v>335</v>
      </c>
    </row>
    <row r="65" spans="1:10">
      <c r="D65" t="s">
        <v>2500</v>
      </c>
      <c r="E65" s="20">
        <v>47872</v>
      </c>
      <c r="F65" s="22">
        <v>8.5122827540106954E-3</v>
      </c>
      <c r="G65" s="21">
        <v>337.5</v>
      </c>
      <c r="H65" s="21">
        <v>0</v>
      </c>
      <c r="I65" s="21">
        <v>70</v>
      </c>
      <c r="J65" s="21">
        <v>407.5</v>
      </c>
    </row>
    <row r="66" spans="1:10">
      <c r="D66" t="s">
        <v>70</v>
      </c>
      <c r="E66" s="20">
        <v>0</v>
      </c>
      <c r="F66" s="22">
        <v>0</v>
      </c>
      <c r="G66" s="21">
        <v>450</v>
      </c>
      <c r="H66" s="21">
        <v>0</v>
      </c>
      <c r="I66" s="21">
        <v>105</v>
      </c>
      <c r="J66" s="21">
        <v>555</v>
      </c>
    </row>
    <row r="67" spans="1:10">
      <c r="D67" t="s">
        <v>1948</v>
      </c>
      <c r="E67" s="20">
        <v>26875</v>
      </c>
      <c r="F67" s="22">
        <v>6.5116279069767444E-3</v>
      </c>
      <c r="G67" s="21">
        <v>150</v>
      </c>
      <c r="H67" s="21">
        <v>0</v>
      </c>
      <c r="I67" s="21">
        <v>25</v>
      </c>
      <c r="J67" s="21">
        <v>175</v>
      </c>
    </row>
    <row r="68" spans="1:10">
      <c r="D68" t="s">
        <v>93</v>
      </c>
      <c r="E68" s="20">
        <v>194987.2</v>
      </c>
      <c r="F68" s="22">
        <v>1.0278879844420555E-2</v>
      </c>
      <c r="G68" s="21">
        <v>1584.25</v>
      </c>
      <c r="H68" s="21">
        <v>0</v>
      </c>
      <c r="I68" s="21">
        <v>420</v>
      </c>
      <c r="J68" s="21">
        <v>2004.25</v>
      </c>
    </row>
    <row r="69" spans="1:10">
      <c r="D69" t="s">
        <v>1968</v>
      </c>
      <c r="E69" s="20">
        <v>52542.239999999998</v>
      </c>
      <c r="F69" s="22">
        <v>6.1417252100405316E-3</v>
      </c>
      <c r="G69" s="21">
        <v>262.7</v>
      </c>
      <c r="H69" s="21">
        <v>0</v>
      </c>
      <c r="I69" s="21">
        <v>60</v>
      </c>
      <c r="J69" s="21">
        <v>322.7</v>
      </c>
    </row>
    <row r="70" spans="1:10">
      <c r="D70" t="s">
        <v>2343</v>
      </c>
      <c r="E70" s="20">
        <v>15348</v>
      </c>
      <c r="F70" s="22">
        <v>3.2968464946572844E-2</v>
      </c>
      <c r="G70" s="21">
        <v>375</v>
      </c>
      <c r="H70" s="21">
        <v>90</v>
      </c>
      <c r="I70" s="21">
        <v>41</v>
      </c>
      <c r="J70" s="21">
        <v>506</v>
      </c>
    </row>
    <row r="71" spans="1:10">
      <c r="D71" t="s">
        <v>2336</v>
      </c>
      <c r="E71" s="20">
        <v>34036</v>
      </c>
      <c r="F71" s="22">
        <v>1.6182865201551298E-2</v>
      </c>
      <c r="G71" s="21">
        <v>225.8</v>
      </c>
      <c r="H71" s="21">
        <v>45</v>
      </c>
      <c r="I71" s="21">
        <v>280</v>
      </c>
      <c r="J71" s="21">
        <v>550.79999999999995</v>
      </c>
    </row>
    <row r="72" spans="1:10">
      <c r="D72" t="s">
        <v>2496</v>
      </c>
      <c r="E72" s="20">
        <v>40635</v>
      </c>
      <c r="F72" s="22">
        <v>2.2615971453180755E-2</v>
      </c>
      <c r="G72" s="21">
        <v>525</v>
      </c>
      <c r="H72" s="21">
        <v>93</v>
      </c>
      <c r="I72" s="21">
        <v>301</v>
      </c>
      <c r="J72" s="21">
        <v>919</v>
      </c>
    </row>
    <row r="73" spans="1:10">
      <c r="D73" t="s">
        <v>2319</v>
      </c>
      <c r="E73" s="20">
        <v>107292.13560000001</v>
      </c>
      <c r="F73" s="22">
        <v>1.6543617014181233E-2</v>
      </c>
      <c r="G73" s="21">
        <v>750</v>
      </c>
      <c r="H73" s="21">
        <v>225</v>
      </c>
      <c r="I73" s="21">
        <v>800</v>
      </c>
      <c r="J73" s="21">
        <v>1775</v>
      </c>
    </row>
    <row r="74" spans="1:10">
      <c r="D74" t="s">
        <v>1865</v>
      </c>
      <c r="E74" s="20">
        <v>303547.40000000008</v>
      </c>
      <c r="F74" s="22">
        <v>8.6829931668003062E-3</v>
      </c>
      <c r="G74" s="21">
        <v>2320.6999999999998</v>
      </c>
      <c r="H74" s="21">
        <v>0</v>
      </c>
      <c r="I74" s="21">
        <v>315</v>
      </c>
      <c r="J74" s="21">
        <v>2635.7</v>
      </c>
    </row>
    <row r="75" spans="1:10">
      <c r="D75" t="s">
        <v>2309</v>
      </c>
      <c r="E75" s="20">
        <v>41600</v>
      </c>
      <c r="F75" s="22">
        <v>6.2019230769230771E-3</v>
      </c>
      <c r="G75" s="21">
        <v>208</v>
      </c>
      <c r="H75" s="21">
        <v>0</v>
      </c>
      <c r="I75" s="21">
        <v>50</v>
      </c>
      <c r="J75" s="21">
        <v>258</v>
      </c>
    </row>
    <row r="76" spans="1:10">
      <c r="D76" t="s">
        <v>2330</v>
      </c>
      <c r="E76" s="20">
        <v>87600</v>
      </c>
      <c r="F76" s="22">
        <v>6.1415525114155252E-3</v>
      </c>
      <c r="G76" s="21">
        <v>438</v>
      </c>
      <c r="H76" s="21">
        <v>0</v>
      </c>
      <c r="I76" s="21">
        <v>100</v>
      </c>
      <c r="J76" s="21">
        <v>538</v>
      </c>
    </row>
    <row r="77" spans="1:10">
      <c r="D77" t="s">
        <v>2329</v>
      </c>
      <c r="E77" s="20">
        <v>33150</v>
      </c>
      <c r="F77" s="22">
        <v>1.0558069381598794E-2</v>
      </c>
      <c r="G77" s="21">
        <v>300</v>
      </c>
      <c r="H77" s="21">
        <v>0</v>
      </c>
      <c r="I77" s="21">
        <v>50</v>
      </c>
      <c r="J77" s="21">
        <v>350</v>
      </c>
    </row>
    <row r="78" spans="1:10">
      <c r="A78" t="s">
        <v>2487</v>
      </c>
      <c r="E78" s="20">
        <v>1250288.7556</v>
      </c>
      <c r="F78" s="22">
        <v>1.2791085202014274E-2</v>
      </c>
      <c r="G78" s="21">
        <v>11897.55</v>
      </c>
      <c r="H78" s="21">
        <v>543</v>
      </c>
      <c r="I78" s="21">
        <v>3552</v>
      </c>
      <c r="J78" s="21">
        <v>15992.55</v>
      </c>
    </row>
    <row r="79" spans="1:10">
      <c r="A79" t="s">
        <v>2488</v>
      </c>
      <c r="B79" t="s">
        <v>486</v>
      </c>
      <c r="C79" t="s">
        <v>459</v>
      </c>
      <c r="D79" t="s">
        <v>78</v>
      </c>
      <c r="E79" s="20">
        <v>0</v>
      </c>
      <c r="F79" s="22">
        <v>0</v>
      </c>
      <c r="G79" s="21">
        <v>450</v>
      </c>
      <c r="H79" s="21">
        <v>0</v>
      </c>
      <c r="I79" s="21">
        <v>105</v>
      </c>
      <c r="J79" s="21">
        <v>555</v>
      </c>
    </row>
    <row r="80" spans="1:10">
      <c r="D80" t="s">
        <v>109</v>
      </c>
      <c r="E80" s="20">
        <v>0</v>
      </c>
      <c r="F80" s="22">
        <v>0</v>
      </c>
      <c r="G80" s="21">
        <v>600</v>
      </c>
      <c r="H80" s="21">
        <v>0</v>
      </c>
      <c r="I80" s="21">
        <v>200</v>
      </c>
      <c r="J80" s="21">
        <v>800</v>
      </c>
    </row>
    <row r="81" spans="1:10">
      <c r="D81" t="s">
        <v>70</v>
      </c>
      <c r="E81" s="20">
        <v>0</v>
      </c>
      <c r="F81" s="22">
        <v>0</v>
      </c>
      <c r="G81" s="21">
        <v>1500</v>
      </c>
      <c r="H81" s="21">
        <v>0</v>
      </c>
      <c r="I81" s="21">
        <v>295</v>
      </c>
      <c r="J81" s="21">
        <v>1795</v>
      </c>
    </row>
    <row r="82" spans="1:10">
      <c r="D82" t="s">
        <v>93</v>
      </c>
      <c r="E82" s="20">
        <v>0</v>
      </c>
      <c r="F82" s="22">
        <v>0</v>
      </c>
      <c r="G82" s="21">
        <v>2400</v>
      </c>
      <c r="H82" s="21">
        <v>0</v>
      </c>
      <c r="I82" s="21">
        <v>385</v>
      </c>
      <c r="J82" s="21">
        <v>2785</v>
      </c>
    </row>
    <row r="83" spans="1:10">
      <c r="D83" t="s">
        <v>90</v>
      </c>
      <c r="E83" s="20">
        <v>0</v>
      </c>
      <c r="F83" s="22">
        <v>0</v>
      </c>
      <c r="G83" s="21">
        <v>750</v>
      </c>
      <c r="H83" s="21">
        <v>225</v>
      </c>
      <c r="I83" s="21">
        <v>360</v>
      </c>
      <c r="J83" s="21">
        <v>1335</v>
      </c>
    </row>
    <row r="84" spans="1:10">
      <c r="C84" t="s">
        <v>458</v>
      </c>
      <c r="D84" t="s">
        <v>78</v>
      </c>
      <c r="E84" s="20">
        <v>44790.000000000007</v>
      </c>
      <c r="F84" s="22">
        <v>3.6168787675820491E-2</v>
      </c>
      <c r="G84" s="21">
        <v>1350</v>
      </c>
      <c r="H84" s="21">
        <v>0</v>
      </c>
      <c r="I84" s="21">
        <v>270</v>
      </c>
      <c r="J84" s="21">
        <v>1620</v>
      </c>
    </row>
    <row r="85" spans="1:10">
      <c r="D85" t="s">
        <v>109</v>
      </c>
      <c r="E85" s="20">
        <v>70332</v>
      </c>
      <c r="F85" s="22">
        <v>6.6683728601490072E-3</v>
      </c>
      <c r="G85" s="21">
        <v>369</v>
      </c>
      <c r="H85" s="21">
        <v>0</v>
      </c>
      <c r="I85" s="21">
        <v>100</v>
      </c>
      <c r="J85" s="21">
        <v>469</v>
      </c>
    </row>
    <row r="86" spans="1:10">
      <c r="D86" t="s">
        <v>97</v>
      </c>
      <c r="E86" s="20">
        <v>50024</v>
      </c>
      <c r="F86" s="22">
        <v>6.3989285143131302E-3</v>
      </c>
      <c r="G86" s="21">
        <v>275.10000000000002</v>
      </c>
      <c r="H86" s="21">
        <v>0</v>
      </c>
      <c r="I86" s="21">
        <v>45</v>
      </c>
      <c r="J86" s="21">
        <v>320.10000000000002</v>
      </c>
    </row>
    <row r="87" spans="1:10">
      <c r="D87" t="s">
        <v>83</v>
      </c>
      <c r="E87" s="20">
        <v>35377.599999999999</v>
      </c>
      <c r="F87" s="22">
        <v>1.0458595269322963E-2</v>
      </c>
      <c r="G87" s="21">
        <v>300</v>
      </c>
      <c r="H87" s="21">
        <v>0</v>
      </c>
      <c r="I87" s="21">
        <v>70</v>
      </c>
      <c r="J87" s="21">
        <v>370</v>
      </c>
    </row>
    <row r="88" spans="1:10">
      <c r="D88" t="s">
        <v>70</v>
      </c>
      <c r="E88" s="20">
        <v>424251.2</v>
      </c>
      <c r="F88" s="22">
        <v>6.3436473485519902E-3</v>
      </c>
      <c r="G88" s="21">
        <v>2301.3000000000002</v>
      </c>
      <c r="H88" s="21">
        <v>0</v>
      </c>
      <c r="I88" s="21">
        <v>390</v>
      </c>
      <c r="J88" s="21">
        <v>2691.3</v>
      </c>
    </row>
    <row r="89" spans="1:10">
      <c r="D89" t="s">
        <v>2242</v>
      </c>
      <c r="E89" s="20">
        <v>75750</v>
      </c>
      <c r="F89" s="22">
        <v>2.0198019801980199E-2</v>
      </c>
      <c r="G89" s="21">
        <v>1275</v>
      </c>
      <c r="H89" s="21">
        <v>0</v>
      </c>
      <c r="I89" s="21">
        <v>255</v>
      </c>
      <c r="J89" s="21">
        <v>1530</v>
      </c>
    </row>
    <row r="90" spans="1:10">
      <c r="D90" t="s">
        <v>93</v>
      </c>
      <c r="E90" s="20">
        <v>133194.03999999998</v>
      </c>
      <c r="F90" s="22">
        <v>7.448531480838033E-3</v>
      </c>
      <c r="G90" s="21">
        <v>867.1</v>
      </c>
      <c r="H90" s="21">
        <v>0</v>
      </c>
      <c r="I90" s="21">
        <v>125</v>
      </c>
      <c r="J90" s="21">
        <v>992.1</v>
      </c>
    </row>
    <row r="91" spans="1:10">
      <c r="D91" t="s">
        <v>90</v>
      </c>
      <c r="E91" s="20">
        <v>97213</v>
      </c>
      <c r="F91" s="22">
        <v>1.4571096458292614E-2</v>
      </c>
      <c r="G91" s="21">
        <v>636.5</v>
      </c>
      <c r="H91" s="21">
        <v>180</v>
      </c>
      <c r="I91" s="21">
        <v>600</v>
      </c>
      <c r="J91" s="21">
        <v>1416.5</v>
      </c>
    </row>
    <row r="92" spans="1:10">
      <c r="A92" t="s">
        <v>2489</v>
      </c>
      <c r="E92" s="20">
        <v>930931.84000000008</v>
      </c>
      <c r="F92" s="22">
        <v>1.7916456697839454E-2</v>
      </c>
      <c r="G92" s="21">
        <v>13074.000000000002</v>
      </c>
      <c r="H92" s="21">
        <v>405</v>
      </c>
      <c r="I92" s="21">
        <v>3200</v>
      </c>
      <c r="J92" s="21">
        <v>16679</v>
      </c>
    </row>
    <row r="93" spans="1:10">
      <c r="A93" t="s">
        <v>810</v>
      </c>
      <c r="B93" t="s">
        <v>486</v>
      </c>
      <c r="C93" t="s">
        <v>459</v>
      </c>
      <c r="D93" t="s">
        <v>1929</v>
      </c>
      <c r="E93" s="20">
        <v>0</v>
      </c>
      <c r="F93" s="22">
        <v>0</v>
      </c>
      <c r="G93" s="21">
        <v>450</v>
      </c>
      <c r="H93" s="21">
        <v>0</v>
      </c>
      <c r="I93" s="21">
        <v>105</v>
      </c>
      <c r="J93" s="21">
        <v>555</v>
      </c>
    </row>
    <row r="94" spans="1:10">
      <c r="D94" t="s">
        <v>1996</v>
      </c>
      <c r="E94" s="20">
        <v>0</v>
      </c>
      <c r="F94" s="22">
        <v>0</v>
      </c>
      <c r="G94" s="21">
        <v>150</v>
      </c>
      <c r="H94" s="21">
        <v>0</v>
      </c>
      <c r="I94" s="21">
        <v>90</v>
      </c>
      <c r="J94" s="21">
        <v>240</v>
      </c>
    </row>
    <row r="95" spans="1:10">
      <c r="D95" t="s">
        <v>952</v>
      </c>
      <c r="E95" s="20">
        <v>0</v>
      </c>
      <c r="F95" s="22">
        <v>0</v>
      </c>
      <c r="G95" s="21">
        <v>150</v>
      </c>
      <c r="H95" s="21">
        <v>0</v>
      </c>
      <c r="I95" s="21">
        <v>50</v>
      </c>
      <c r="J95" s="21">
        <v>200</v>
      </c>
    </row>
    <row r="96" spans="1:10">
      <c r="D96" t="s">
        <v>70</v>
      </c>
      <c r="E96" s="20">
        <v>0</v>
      </c>
      <c r="F96" s="22">
        <v>0</v>
      </c>
      <c r="G96" s="21">
        <v>900</v>
      </c>
      <c r="H96" s="21">
        <v>0</v>
      </c>
      <c r="I96" s="21">
        <v>182.5</v>
      </c>
      <c r="J96" s="21">
        <v>1082.5</v>
      </c>
    </row>
    <row r="97" spans="3:10">
      <c r="D97" t="s">
        <v>1948</v>
      </c>
      <c r="E97" s="20">
        <v>0</v>
      </c>
      <c r="F97" s="22">
        <v>0</v>
      </c>
      <c r="G97" s="21">
        <v>300</v>
      </c>
      <c r="H97" s="21">
        <v>0</v>
      </c>
      <c r="I97" s="21">
        <v>50</v>
      </c>
      <c r="J97" s="21">
        <v>350</v>
      </c>
    </row>
    <row r="98" spans="3:10">
      <c r="D98" t="s">
        <v>93</v>
      </c>
      <c r="E98" s="20">
        <v>0</v>
      </c>
      <c r="F98" s="22">
        <v>0</v>
      </c>
      <c r="G98" s="21">
        <v>2550</v>
      </c>
      <c r="H98" s="21">
        <v>0</v>
      </c>
      <c r="I98" s="21">
        <v>505</v>
      </c>
      <c r="J98" s="21">
        <v>3055</v>
      </c>
    </row>
    <row r="99" spans="3:10">
      <c r="D99" t="s">
        <v>1941</v>
      </c>
      <c r="E99" s="20">
        <v>0</v>
      </c>
      <c r="F99" s="22">
        <v>0</v>
      </c>
      <c r="G99" s="21">
        <v>375</v>
      </c>
      <c r="H99" s="21">
        <v>45</v>
      </c>
      <c r="I99" s="21">
        <v>320</v>
      </c>
      <c r="J99" s="21">
        <v>740</v>
      </c>
    </row>
    <row r="100" spans="3:10">
      <c r="D100" t="s">
        <v>1999</v>
      </c>
      <c r="E100" s="20">
        <v>0</v>
      </c>
      <c r="F100" s="22">
        <v>0</v>
      </c>
      <c r="G100" s="21">
        <v>225</v>
      </c>
      <c r="H100" s="21">
        <v>90</v>
      </c>
      <c r="I100" s="21">
        <v>40</v>
      </c>
      <c r="J100" s="21">
        <v>355</v>
      </c>
    </row>
    <row r="101" spans="3:10">
      <c r="C101" t="s">
        <v>458</v>
      </c>
      <c r="D101" t="s">
        <v>2214</v>
      </c>
      <c r="E101" s="20">
        <v>85297</v>
      </c>
      <c r="F101" s="22">
        <v>1.1840392979823441E-2</v>
      </c>
      <c r="G101" s="21">
        <v>829.95</v>
      </c>
      <c r="H101" s="21">
        <v>0</v>
      </c>
      <c r="I101" s="21">
        <v>180</v>
      </c>
      <c r="J101" s="21">
        <v>1009.95</v>
      </c>
    </row>
    <row r="102" spans="3:10">
      <c r="D102" t="s">
        <v>1861</v>
      </c>
      <c r="E102" s="20">
        <v>29188.5</v>
      </c>
      <c r="F102" s="22">
        <v>1.8500436815869263E-2</v>
      </c>
      <c r="G102" s="21">
        <v>450</v>
      </c>
      <c r="H102" s="21">
        <v>0</v>
      </c>
      <c r="I102" s="21">
        <v>90</v>
      </c>
      <c r="J102" s="21">
        <v>540</v>
      </c>
    </row>
    <row r="103" spans="3:10">
      <c r="D103" t="s">
        <v>78</v>
      </c>
      <c r="E103" s="20">
        <v>37501.39</v>
      </c>
      <c r="F103" s="22">
        <v>2.1999184563558843E-2</v>
      </c>
      <c r="G103" s="21">
        <v>675</v>
      </c>
      <c r="H103" s="21">
        <v>0</v>
      </c>
      <c r="I103" s="21">
        <v>150</v>
      </c>
      <c r="J103" s="21">
        <v>825</v>
      </c>
    </row>
    <row r="104" spans="3:10">
      <c r="D104" t="s">
        <v>109</v>
      </c>
      <c r="E104" s="20">
        <v>80352</v>
      </c>
      <c r="F104" s="22">
        <v>6.2661788132218239E-3</v>
      </c>
      <c r="G104" s="21">
        <v>403.5</v>
      </c>
      <c r="H104" s="21">
        <v>0</v>
      </c>
      <c r="I104" s="21">
        <v>100</v>
      </c>
      <c r="J104" s="21">
        <v>503.5</v>
      </c>
    </row>
    <row r="105" spans="3:10">
      <c r="D105" t="s">
        <v>248</v>
      </c>
      <c r="E105" s="20">
        <v>37077.120000000003</v>
      </c>
      <c r="F105" s="22">
        <v>6.6186370462430737E-3</v>
      </c>
      <c r="G105" s="21">
        <v>185.4</v>
      </c>
      <c r="H105" s="21">
        <v>0</v>
      </c>
      <c r="I105" s="21">
        <v>60</v>
      </c>
      <c r="J105" s="21">
        <v>245.4</v>
      </c>
    </row>
    <row r="106" spans="3:10">
      <c r="D106" t="s">
        <v>1877</v>
      </c>
      <c r="E106" s="20">
        <v>1076150.76</v>
      </c>
      <c r="F106" s="22">
        <v>6.5611624899098711E-3</v>
      </c>
      <c r="G106" s="21">
        <v>6325.8</v>
      </c>
      <c r="H106" s="21">
        <v>0</v>
      </c>
      <c r="I106" s="21">
        <v>735</v>
      </c>
      <c r="J106" s="21">
        <v>7060.8</v>
      </c>
    </row>
    <row r="107" spans="3:10">
      <c r="D107" t="s">
        <v>146</v>
      </c>
      <c r="E107" s="20">
        <v>136369.39000000001</v>
      </c>
      <c r="F107" s="22">
        <v>7.8661347682203453E-3</v>
      </c>
      <c r="G107" s="21">
        <v>922.7</v>
      </c>
      <c r="H107" s="21">
        <v>0</v>
      </c>
      <c r="I107" s="21">
        <v>150</v>
      </c>
      <c r="J107" s="21">
        <v>1072.7</v>
      </c>
    </row>
    <row r="108" spans="3:10">
      <c r="D108" t="s">
        <v>1859</v>
      </c>
      <c r="E108" s="20">
        <v>82626.260000000009</v>
      </c>
      <c r="F108" s="22">
        <v>1.4309010234760715E-2</v>
      </c>
      <c r="G108" s="21">
        <v>942.3</v>
      </c>
      <c r="H108" s="21">
        <v>0</v>
      </c>
      <c r="I108" s="21">
        <v>240</v>
      </c>
      <c r="J108" s="21">
        <v>1182.3</v>
      </c>
    </row>
    <row r="109" spans="3:10">
      <c r="D109" t="s">
        <v>2215</v>
      </c>
      <c r="E109" s="20">
        <v>44407</v>
      </c>
      <c r="F109" s="22">
        <v>5.8999707253360959E-3</v>
      </c>
      <c r="G109" s="21">
        <v>222</v>
      </c>
      <c r="H109" s="21">
        <v>0</v>
      </c>
      <c r="I109" s="21">
        <v>40</v>
      </c>
      <c r="J109" s="21">
        <v>262</v>
      </c>
    </row>
    <row r="110" spans="3:10">
      <c r="D110" t="s">
        <v>1929</v>
      </c>
      <c r="E110" s="20">
        <v>102588.73999999999</v>
      </c>
      <c r="F110" s="22">
        <v>1.856928937815203E-2</v>
      </c>
      <c r="G110" s="21">
        <v>1575</v>
      </c>
      <c r="H110" s="21">
        <v>0</v>
      </c>
      <c r="I110" s="21">
        <v>330</v>
      </c>
      <c r="J110" s="21">
        <v>1905</v>
      </c>
    </row>
    <row r="111" spans="3:10">
      <c r="D111" t="s">
        <v>1849</v>
      </c>
      <c r="E111" s="20">
        <v>25758</v>
      </c>
      <c r="F111" s="22">
        <v>7.1822346455470143E-3</v>
      </c>
      <c r="G111" s="21">
        <v>150</v>
      </c>
      <c r="H111" s="21">
        <v>0</v>
      </c>
      <c r="I111" s="21">
        <v>35</v>
      </c>
      <c r="J111" s="21">
        <v>185</v>
      </c>
    </row>
    <row r="112" spans="3:10">
      <c r="D112" t="s">
        <v>1944</v>
      </c>
      <c r="E112" s="20">
        <v>84666</v>
      </c>
      <c r="F112" s="22">
        <v>6.0614650509059134E-3</v>
      </c>
      <c r="G112" s="21">
        <v>433.2</v>
      </c>
      <c r="H112" s="21">
        <v>0</v>
      </c>
      <c r="I112" s="21">
        <v>80</v>
      </c>
      <c r="J112" s="21">
        <v>513.20000000000005</v>
      </c>
    </row>
    <row r="113" spans="4:10">
      <c r="D113" t="s">
        <v>731</v>
      </c>
      <c r="E113" s="20">
        <v>36873</v>
      </c>
      <c r="F113" s="22">
        <v>6.2213543785425655E-3</v>
      </c>
      <c r="G113" s="21">
        <v>184.4</v>
      </c>
      <c r="H113" s="21">
        <v>0</v>
      </c>
      <c r="I113" s="21">
        <v>45</v>
      </c>
      <c r="J113" s="21">
        <v>229.4</v>
      </c>
    </row>
    <row r="114" spans="4:10">
      <c r="D114" t="s">
        <v>1840</v>
      </c>
      <c r="E114" s="20">
        <v>146689.20000000001</v>
      </c>
      <c r="F114" s="22">
        <v>6.1920032285948789E-3</v>
      </c>
      <c r="G114" s="21">
        <v>803.3</v>
      </c>
      <c r="H114" s="21">
        <v>0</v>
      </c>
      <c r="I114" s="21">
        <v>105</v>
      </c>
      <c r="J114" s="21">
        <v>908.3</v>
      </c>
    </row>
    <row r="115" spans="4:10">
      <c r="D115" t="s">
        <v>83</v>
      </c>
      <c r="E115" s="20">
        <v>34450</v>
      </c>
      <c r="F115" s="22">
        <v>6.0159651669085632E-3</v>
      </c>
      <c r="G115" s="21">
        <v>172.25</v>
      </c>
      <c r="H115" s="21">
        <v>0</v>
      </c>
      <c r="I115" s="21">
        <v>35</v>
      </c>
      <c r="J115" s="21">
        <v>207.25</v>
      </c>
    </row>
    <row r="116" spans="4:10">
      <c r="D116" t="s">
        <v>1881</v>
      </c>
      <c r="E116" s="20">
        <v>88048.99</v>
      </c>
      <c r="F116" s="22">
        <v>1.0108009188975364E-2</v>
      </c>
      <c r="G116" s="21">
        <v>750</v>
      </c>
      <c r="H116" s="21">
        <v>0</v>
      </c>
      <c r="I116" s="21">
        <v>140</v>
      </c>
      <c r="J116" s="21">
        <v>890</v>
      </c>
    </row>
    <row r="117" spans="4:10">
      <c r="D117" t="s">
        <v>1996</v>
      </c>
      <c r="E117" s="20">
        <v>74266.560000000012</v>
      </c>
      <c r="F117" s="22">
        <v>1.3936285725365491E-2</v>
      </c>
      <c r="G117" s="21">
        <v>675</v>
      </c>
      <c r="H117" s="21">
        <v>0</v>
      </c>
      <c r="I117" s="21">
        <v>360</v>
      </c>
      <c r="J117" s="21">
        <v>1035</v>
      </c>
    </row>
    <row r="118" spans="4:10">
      <c r="D118" t="s">
        <v>220</v>
      </c>
      <c r="E118" s="20">
        <v>37530</v>
      </c>
      <c r="F118" s="22">
        <v>6.0658140154543037E-3</v>
      </c>
      <c r="G118" s="21">
        <v>187.65</v>
      </c>
      <c r="H118" s="21">
        <v>0</v>
      </c>
      <c r="I118" s="21">
        <v>40</v>
      </c>
      <c r="J118" s="21">
        <v>227.65</v>
      </c>
    </row>
    <row r="119" spans="4:10">
      <c r="D119" t="s">
        <v>952</v>
      </c>
      <c r="E119" s="20">
        <v>32300</v>
      </c>
      <c r="F119" s="22">
        <v>1.238390092879257E-2</v>
      </c>
      <c r="G119" s="21">
        <v>300</v>
      </c>
      <c r="H119" s="21">
        <v>0</v>
      </c>
      <c r="I119" s="21">
        <v>100</v>
      </c>
      <c r="J119" s="21">
        <v>400</v>
      </c>
    </row>
    <row r="120" spans="4:10">
      <c r="D120" t="s">
        <v>70</v>
      </c>
      <c r="E120" s="20">
        <v>187439</v>
      </c>
      <c r="F120" s="22">
        <v>6.5167867946371886E-3</v>
      </c>
      <c r="G120" s="21">
        <v>1039</v>
      </c>
      <c r="H120" s="21">
        <v>0</v>
      </c>
      <c r="I120" s="21">
        <v>182.5</v>
      </c>
      <c r="J120" s="21">
        <v>1221.5</v>
      </c>
    </row>
    <row r="121" spans="4:10">
      <c r="D121" t="s">
        <v>1948</v>
      </c>
      <c r="E121" s="20">
        <v>37628</v>
      </c>
      <c r="F121" s="22">
        <v>9.9659827787817578E-3</v>
      </c>
      <c r="G121" s="21">
        <v>300</v>
      </c>
      <c r="H121" s="21">
        <v>0</v>
      </c>
      <c r="I121" s="21">
        <v>75</v>
      </c>
      <c r="J121" s="21">
        <v>375</v>
      </c>
    </row>
    <row r="122" spans="4:10">
      <c r="D122" t="s">
        <v>93</v>
      </c>
      <c r="E122" s="20">
        <v>237151.4</v>
      </c>
      <c r="F122" s="22">
        <v>9.9400636049376059E-3</v>
      </c>
      <c r="G122" s="21">
        <v>1982.3</v>
      </c>
      <c r="H122" s="21">
        <v>0</v>
      </c>
      <c r="I122" s="21">
        <v>375</v>
      </c>
      <c r="J122" s="21">
        <v>2357.3000000000002</v>
      </c>
    </row>
    <row r="123" spans="4:10">
      <c r="D123" t="s">
        <v>1968</v>
      </c>
      <c r="E123" s="20">
        <v>140224.68</v>
      </c>
      <c r="F123" s="22">
        <v>7.3089844098770639E-3</v>
      </c>
      <c r="G123" s="21">
        <v>844.9</v>
      </c>
      <c r="H123" s="21">
        <v>0</v>
      </c>
      <c r="I123" s="21">
        <v>180</v>
      </c>
      <c r="J123" s="21">
        <v>1024.9000000000001</v>
      </c>
    </row>
    <row r="124" spans="4:10">
      <c r="D124" t="s">
        <v>1533</v>
      </c>
      <c r="E124" s="20">
        <v>13464.36</v>
      </c>
      <c r="F124" s="22">
        <v>2.5623200805682558E-2</v>
      </c>
      <c r="G124" s="21">
        <v>150</v>
      </c>
      <c r="H124" s="21">
        <v>45</v>
      </c>
      <c r="I124" s="21">
        <v>150</v>
      </c>
      <c r="J124" s="21">
        <v>345</v>
      </c>
    </row>
    <row r="125" spans="4:10">
      <c r="D125" t="s">
        <v>90</v>
      </c>
      <c r="E125" s="20">
        <v>34663</v>
      </c>
      <c r="F125" s="22">
        <v>1.0625162276779275E-2</v>
      </c>
      <c r="G125" s="21">
        <v>173.3</v>
      </c>
      <c r="H125" s="21">
        <v>45</v>
      </c>
      <c r="I125" s="21">
        <v>150</v>
      </c>
      <c r="J125" s="21">
        <v>368.3</v>
      </c>
    </row>
    <row r="126" spans="4:10">
      <c r="D126" t="s">
        <v>1941</v>
      </c>
      <c r="E126" s="20">
        <v>85076</v>
      </c>
      <c r="F126" s="22">
        <v>7.3557760120362961E-3</v>
      </c>
      <c r="G126" s="21">
        <v>430.8</v>
      </c>
      <c r="H126" s="21">
        <v>135</v>
      </c>
      <c r="I126" s="21">
        <v>60</v>
      </c>
      <c r="J126" s="21">
        <v>625.79999999999995</v>
      </c>
    </row>
    <row r="127" spans="4:10">
      <c r="D127" t="s">
        <v>1999</v>
      </c>
      <c r="E127" s="20">
        <v>191007</v>
      </c>
      <c r="F127" s="22">
        <v>1.0857717256435629E-2</v>
      </c>
      <c r="G127" s="21">
        <v>1411.9</v>
      </c>
      <c r="H127" s="21">
        <v>282</v>
      </c>
      <c r="I127" s="21">
        <v>380</v>
      </c>
      <c r="J127" s="21">
        <v>2073.9</v>
      </c>
    </row>
    <row r="128" spans="4:10">
      <c r="D128" t="s">
        <v>1918</v>
      </c>
      <c r="E128" s="20">
        <v>22770.240000000002</v>
      </c>
      <c r="F128" s="22">
        <v>1.5810110038365865E-2</v>
      </c>
      <c r="G128" s="21">
        <v>300</v>
      </c>
      <c r="H128" s="21">
        <v>0</v>
      </c>
      <c r="I128" s="21">
        <v>60</v>
      </c>
      <c r="J128" s="21">
        <v>360</v>
      </c>
    </row>
    <row r="129" spans="1:10">
      <c r="D129" t="s">
        <v>1896</v>
      </c>
      <c r="E129" s="20">
        <v>164643.6</v>
      </c>
      <c r="F129" s="22">
        <v>5.7290413960822042E-3</v>
      </c>
      <c r="G129" s="21">
        <v>823.25</v>
      </c>
      <c r="H129" s="21">
        <v>0</v>
      </c>
      <c r="I129" s="21">
        <v>120</v>
      </c>
      <c r="J129" s="21">
        <v>943.25</v>
      </c>
    </row>
    <row r="130" spans="1:10">
      <c r="D130" t="s">
        <v>1959</v>
      </c>
      <c r="E130" s="20">
        <v>28185.599999999999</v>
      </c>
      <c r="F130" s="22">
        <v>6.9184264305177118E-3</v>
      </c>
      <c r="G130" s="21">
        <v>150</v>
      </c>
      <c r="H130" s="21">
        <v>0</v>
      </c>
      <c r="I130" s="21">
        <v>45</v>
      </c>
      <c r="J130" s="21">
        <v>195</v>
      </c>
    </row>
    <row r="131" spans="1:10">
      <c r="D131" t="s">
        <v>1888</v>
      </c>
      <c r="E131" s="20">
        <v>55085.8</v>
      </c>
      <c r="F131" s="22">
        <v>5.9071484847274605E-3</v>
      </c>
      <c r="G131" s="21">
        <v>275.39999999999998</v>
      </c>
      <c r="H131" s="21">
        <v>0</v>
      </c>
      <c r="I131" s="21">
        <v>50</v>
      </c>
      <c r="J131" s="21">
        <v>325.39999999999998</v>
      </c>
    </row>
    <row r="132" spans="1:10">
      <c r="D132" t="s">
        <v>1928</v>
      </c>
      <c r="E132" s="20">
        <v>23520</v>
      </c>
      <c r="F132" s="22">
        <v>2.0195578231292519E-2</v>
      </c>
      <c r="G132" s="21">
        <v>150</v>
      </c>
      <c r="H132" s="21">
        <v>45</v>
      </c>
      <c r="I132" s="21">
        <v>280</v>
      </c>
      <c r="J132" s="21">
        <v>475</v>
      </c>
    </row>
    <row r="133" spans="1:10">
      <c r="D133" t="s">
        <v>224</v>
      </c>
      <c r="E133" s="20">
        <v>183828.78</v>
      </c>
      <c r="F133" s="22">
        <v>1.0150206077633764E-2</v>
      </c>
      <c r="G133" s="21">
        <v>1565.9</v>
      </c>
      <c r="H133" s="21">
        <v>0</v>
      </c>
      <c r="I133" s="21">
        <v>300</v>
      </c>
      <c r="J133" s="21">
        <v>1865.9</v>
      </c>
    </row>
    <row r="134" spans="1:10">
      <c r="D134" t="s">
        <v>1900</v>
      </c>
      <c r="E134" s="20">
        <v>173020.64</v>
      </c>
      <c r="F134" s="22">
        <v>6.8442701402560988E-3</v>
      </c>
      <c r="G134" s="21">
        <v>1053.3</v>
      </c>
      <c r="H134" s="21">
        <v>0</v>
      </c>
      <c r="I134" s="21">
        <v>130.89999999999998</v>
      </c>
      <c r="J134" s="21">
        <v>1184.2</v>
      </c>
    </row>
    <row r="135" spans="1:10">
      <c r="D135" t="s">
        <v>158</v>
      </c>
      <c r="E135" s="20">
        <v>54401.05</v>
      </c>
      <c r="F135" s="22">
        <v>7.7204392194635948E-3</v>
      </c>
      <c r="G135" s="21">
        <v>375</v>
      </c>
      <c r="H135" s="21">
        <v>0</v>
      </c>
      <c r="I135" s="21">
        <v>45</v>
      </c>
      <c r="J135" s="21">
        <v>420</v>
      </c>
    </row>
    <row r="136" spans="1:10">
      <c r="D136" t="s">
        <v>1865</v>
      </c>
      <c r="E136" s="20">
        <v>994675.59</v>
      </c>
      <c r="F136" s="22">
        <v>5.8993103470046954E-3</v>
      </c>
      <c r="G136" s="21">
        <v>5432.9</v>
      </c>
      <c r="H136" s="21">
        <v>0</v>
      </c>
      <c r="I136" s="21">
        <v>435</v>
      </c>
      <c r="J136" s="21">
        <v>5867.9</v>
      </c>
    </row>
    <row r="137" spans="1:10">
      <c r="D137" t="s">
        <v>1956</v>
      </c>
      <c r="E137" s="20">
        <v>1359207.1600000001</v>
      </c>
      <c r="F137" s="22">
        <v>6.1317363866741246E-3</v>
      </c>
      <c r="G137" s="21">
        <v>7524.3</v>
      </c>
      <c r="H137" s="21">
        <v>0</v>
      </c>
      <c r="I137" s="21">
        <v>810</v>
      </c>
      <c r="J137" s="21">
        <v>8334.2999999999993</v>
      </c>
    </row>
    <row r="138" spans="1:10">
      <c r="D138" t="s">
        <v>1857</v>
      </c>
      <c r="E138" s="20">
        <v>250737</v>
      </c>
      <c r="F138" s="22">
        <v>5.3988840897035541E-3</v>
      </c>
      <c r="G138" s="21">
        <v>1253.7</v>
      </c>
      <c r="H138" s="21">
        <v>0</v>
      </c>
      <c r="I138" s="21">
        <v>100</v>
      </c>
      <c r="J138" s="21">
        <v>1353.7</v>
      </c>
    </row>
    <row r="139" spans="1:10">
      <c r="A139" t="s">
        <v>2206</v>
      </c>
      <c r="E139" s="20">
        <v>6508868.8100000005</v>
      </c>
      <c r="F139" s="22">
        <v>8.526258804715409E-3</v>
      </c>
      <c r="G139" s="21">
        <v>46523.400000000009</v>
      </c>
      <c r="H139" s="21">
        <v>687</v>
      </c>
      <c r="I139" s="21">
        <v>8285.9</v>
      </c>
      <c r="J139" s="21">
        <v>55496.3</v>
      </c>
    </row>
    <row r="140" spans="1:10">
      <c r="A140" t="s">
        <v>809</v>
      </c>
      <c r="B140" t="s">
        <v>486</v>
      </c>
      <c r="C140" t="s">
        <v>459</v>
      </c>
      <c r="D140" t="s">
        <v>109</v>
      </c>
      <c r="E140" s="20">
        <v>0</v>
      </c>
      <c r="F140" s="22">
        <v>0</v>
      </c>
      <c r="G140" s="21">
        <v>400</v>
      </c>
      <c r="H140" s="21">
        <v>0</v>
      </c>
      <c r="I140" s="21">
        <v>50</v>
      </c>
      <c r="J140" s="21">
        <v>450</v>
      </c>
    </row>
    <row r="141" spans="1:10">
      <c r="D141" t="s">
        <v>789</v>
      </c>
      <c r="E141" s="20">
        <v>0</v>
      </c>
      <c r="F141" s="22">
        <v>0</v>
      </c>
      <c r="G141" s="21">
        <v>200</v>
      </c>
      <c r="H141" s="21">
        <v>0</v>
      </c>
      <c r="I141" s="21">
        <v>90</v>
      </c>
      <c r="J141" s="21">
        <v>290</v>
      </c>
    </row>
    <row r="142" spans="1:10">
      <c r="D142" t="s">
        <v>70</v>
      </c>
      <c r="E142" s="20">
        <v>0</v>
      </c>
      <c r="F142" s="22">
        <v>0</v>
      </c>
      <c r="G142" s="21">
        <v>1200</v>
      </c>
      <c r="H142" s="21">
        <v>0</v>
      </c>
      <c r="I142" s="21">
        <v>180</v>
      </c>
      <c r="J142" s="21">
        <v>1380</v>
      </c>
    </row>
    <row r="143" spans="1:10">
      <c r="D143" t="s">
        <v>93</v>
      </c>
      <c r="E143" s="20">
        <v>0</v>
      </c>
      <c r="F143" s="22">
        <v>0</v>
      </c>
      <c r="G143" s="21">
        <v>2600</v>
      </c>
      <c r="H143" s="21">
        <v>0</v>
      </c>
      <c r="I143" s="21">
        <v>405</v>
      </c>
      <c r="J143" s="21">
        <v>3005</v>
      </c>
    </row>
    <row r="144" spans="1:10">
      <c r="D144" t="s">
        <v>90</v>
      </c>
      <c r="E144" s="20">
        <v>0</v>
      </c>
      <c r="F144" s="22">
        <v>0</v>
      </c>
      <c r="G144" s="21">
        <v>200</v>
      </c>
      <c r="H144" s="21">
        <v>45</v>
      </c>
      <c r="I144" s="21">
        <v>280</v>
      </c>
      <c r="J144" s="21">
        <v>525</v>
      </c>
    </row>
    <row r="145" spans="3:10">
      <c r="D145" t="s">
        <v>121</v>
      </c>
      <c r="E145" s="20">
        <v>0</v>
      </c>
      <c r="F145" s="22">
        <v>0</v>
      </c>
      <c r="G145" s="21">
        <v>400</v>
      </c>
      <c r="H145" s="21">
        <v>90</v>
      </c>
      <c r="I145" s="21">
        <v>40</v>
      </c>
      <c r="J145" s="21">
        <v>530</v>
      </c>
    </row>
    <row r="146" spans="3:10">
      <c r="D146" t="s">
        <v>1132</v>
      </c>
      <c r="E146" s="20">
        <v>0</v>
      </c>
      <c r="F146" s="22">
        <v>0</v>
      </c>
      <c r="G146" s="21">
        <v>200</v>
      </c>
      <c r="H146" s="21">
        <v>0</v>
      </c>
      <c r="I146" s="21">
        <v>90</v>
      </c>
      <c r="J146" s="21">
        <v>290</v>
      </c>
    </row>
    <row r="147" spans="3:10">
      <c r="C147" t="s">
        <v>458</v>
      </c>
      <c r="D147" t="s">
        <v>160</v>
      </c>
      <c r="E147" s="20">
        <v>157885</v>
      </c>
      <c r="F147" s="22">
        <v>2.54932387497229E-2</v>
      </c>
      <c r="G147" s="21">
        <v>3500</v>
      </c>
      <c r="H147" s="21">
        <v>0</v>
      </c>
      <c r="I147" s="21">
        <v>525</v>
      </c>
      <c r="J147" s="21">
        <v>4025</v>
      </c>
    </row>
    <row r="148" spans="3:10">
      <c r="D148" t="s">
        <v>179</v>
      </c>
      <c r="E148" s="20">
        <v>116890.62000000001</v>
      </c>
      <c r="F148" s="22">
        <v>8.212806125932089E-3</v>
      </c>
      <c r="G148" s="21">
        <v>800</v>
      </c>
      <c r="H148" s="21">
        <v>0</v>
      </c>
      <c r="I148" s="21">
        <v>160</v>
      </c>
      <c r="J148" s="21">
        <v>960</v>
      </c>
    </row>
    <row r="149" spans="3:10">
      <c r="D149" t="s">
        <v>109</v>
      </c>
      <c r="E149" s="20">
        <v>126530</v>
      </c>
      <c r="F149" s="22">
        <v>6.1111989251560897E-3</v>
      </c>
      <c r="G149" s="21">
        <v>673.25</v>
      </c>
      <c r="H149" s="21">
        <v>0</v>
      </c>
      <c r="I149" s="21">
        <v>100</v>
      </c>
      <c r="J149" s="21">
        <v>773.25</v>
      </c>
    </row>
    <row r="150" spans="3:10">
      <c r="D150" t="s">
        <v>248</v>
      </c>
      <c r="E150" s="20">
        <v>37077.120000000003</v>
      </c>
      <c r="F150" s="22">
        <v>7.0124108884400942E-3</v>
      </c>
      <c r="G150" s="21">
        <v>200</v>
      </c>
      <c r="H150" s="21">
        <v>0</v>
      </c>
      <c r="I150" s="21">
        <v>60</v>
      </c>
      <c r="J150" s="21">
        <v>260</v>
      </c>
    </row>
    <row r="151" spans="3:10">
      <c r="D151" t="s">
        <v>146</v>
      </c>
      <c r="E151" s="20">
        <v>450233.13800000004</v>
      </c>
      <c r="F151" s="22">
        <v>8.7632376806524616E-3</v>
      </c>
      <c r="G151" s="21">
        <v>3420.5</v>
      </c>
      <c r="H151" s="21">
        <v>0</v>
      </c>
      <c r="I151" s="21">
        <v>525</v>
      </c>
      <c r="J151" s="21">
        <v>3945.5</v>
      </c>
    </row>
    <row r="152" spans="3:10">
      <c r="D152" t="s">
        <v>97</v>
      </c>
      <c r="E152" s="20">
        <v>277858</v>
      </c>
      <c r="F152" s="22">
        <v>6.7404933455218127E-3</v>
      </c>
      <c r="G152" s="21">
        <v>1662.8999999999999</v>
      </c>
      <c r="H152" s="21">
        <v>0</v>
      </c>
      <c r="I152" s="21">
        <v>210</v>
      </c>
      <c r="J152" s="21">
        <v>1872.8999999999999</v>
      </c>
    </row>
    <row r="153" spans="3:10">
      <c r="D153" t="s">
        <v>235</v>
      </c>
      <c r="E153" s="20">
        <v>156021.32</v>
      </c>
      <c r="F153" s="22">
        <v>1.378016799242565E-2</v>
      </c>
      <c r="G153" s="21">
        <v>2000</v>
      </c>
      <c r="H153" s="21">
        <v>0</v>
      </c>
      <c r="I153" s="21">
        <v>150</v>
      </c>
      <c r="J153" s="21">
        <v>2150</v>
      </c>
    </row>
    <row r="154" spans="3:10">
      <c r="D154" t="s">
        <v>130</v>
      </c>
      <c r="E154" s="20">
        <v>71820</v>
      </c>
      <c r="F154" s="22">
        <v>5.4873294346978558E-3</v>
      </c>
      <c r="G154" s="21">
        <v>359.1</v>
      </c>
      <c r="H154" s="21">
        <v>0</v>
      </c>
      <c r="I154" s="21">
        <v>35</v>
      </c>
      <c r="J154" s="21">
        <v>394.1</v>
      </c>
    </row>
    <row r="155" spans="3:10">
      <c r="D155" t="s">
        <v>83</v>
      </c>
      <c r="E155" s="20">
        <v>410121.38</v>
      </c>
      <c r="F155" s="22">
        <v>5.7831659495537644E-3</v>
      </c>
      <c r="G155" s="21">
        <v>2196.8000000000002</v>
      </c>
      <c r="H155" s="21">
        <v>0</v>
      </c>
      <c r="I155" s="21">
        <v>175</v>
      </c>
      <c r="J155" s="21">
        <v>2371.8000000000002</v>
      </c>
    </row>
    <row r="156" spans="3:10">
      <c r="D156" t="s">
        <v>789</v>
      </c>
      <c r="E156" s="20">
        <v>12542.4</v>
      </c>
      <c r="F156" s="22">
        <v>2.3121571629034315E-2</v>
      </c>
      <c r="G156" s="21">
        <v>200</v>
      </c>
      <c r="H156" s="21">
        <v>0</v>
      </c>
      <c r="I156" s="21">
        <v>90</v>
      </c>
      <c r="J156" s="21">
        <v>290</v>
      </c>
    </row>
    <row r="157" spans="3:10">
      <c r="D157" t="s">
        <v>952</v>
      </c>
      <c r="E157" s="20">
        <v>17850</v>
      </c>
      <c r="F157" s="22">
        <v>1.4005602240896359E-2</v>
      </c>
      <c r="G157" s="21">
        <v>200</v>
      </c>
      <c r="H157" s="21">
        <v>0</v>
      </c>
      <c r="I157" s="21">
        <v>50</v>
      </c>
      <c r="J157" s="21">
        <v>250</v>
      </c>
    </row>
    <row r="158" spans="3:10">
      <c r="D158" t="s">
        <v>167</v>
      </c>
      <c r="E158" s="20">
        <v>238767.12</v>
      </c>
      <c r="F158" s="22">
        <v>6.8221286079925914E-3</v>
      </c>
      <c r="G158" s="21">
        <v>1193.9000000000001</v>
      </c>
      <c r="H158" s="21">
        <v>135</v>
      </c>
      <c r="I158" s="21">
        <v>300</v>
      </c>
      <c r="J158" s="21">
        <v>1628.9</v>
      </c>
    </row>
    <row r="159" spans="3:10">
      <c r="D159" t="s">
        <v>70</v>
      </c>
      <c r="E159" s="20">
        <v>188314.2</v>
      </c>
      <c r="F159" s="22">
        <v>7.7036144911005119E-3</v>
      </c>
      <c r="G159" s="21">
        <v>1245.7</v>
      </c>
      <c r="H159" s="21">
        <v>0</v>
      </c>
      <c r="I159" s="21">
        <v>205</v>
      </c>
      <c r="J159" s="21">
        <v>1450.7</v>
      </c>
    </row>
    <row r="160" spans="3:10">
      <c r="D160" t="s">
        <v>93</v>
      </c>
      <c r="E160" s="20">
        <v>480387.19999999995</v>
      </c>
      <c r="F160" s="22">
        <v>7.6607994551062151E-3</v>
      </c>
      <c r="G160" s="21">
        <v>3165.15</v>
      </c>
      <c r="H160" s="21">
        <v>0</v>
      </c>
      <c r="I160" s="21">
        <v>515</v>
      </c>
      <c r="J160" s="21">
        <v>3680.15</v>
      </c>
    </row>
    <row r="161" spans="1:10">
      <c r="D161" t="s">
        <v>1430</v>
      </c>
      <c r="E161" s="20">
        <v>11961.6</v>
      </c>
      <c r="F161" s="22">
        <v>3.7620385232744781E-2</v>
      </c>
      <c r="G161" s="21">
        <v>400</v>
      </c>
      <c r="H161" s="21">
        <v>0</v>
      </c>
      <c r="I161" s="21">
        <v>50</v>
      </c>
      <c r="J161" s="21">
        <v>450</v>
      </c>
    </row>
    <row r="162" spans="1:10">
      <c r="D162" t="s">
        <v>364</v>
      </c>
      <c r="E162" s="20">
        <v>40722</v>
      </c>
      <c r="F162" s="22">
        <v>1.2769510338392024E-2</v>
      </c>
      <c r="G162" s="21">
        <v>400</v>
      </c>
      <c r="H162" s="21">
        <v>0</v>
      </c>
      <c r="I162" s="21">
        <v>120</v>
      </c>
      <c r="J162" s="21">
        <v>520</v>
      </c>
    </row>
    <row r="163" spans="1:10">
      <c r="D163" t="s">
        <v>661</v>
      </c>
      <c r="E163" s="20">
        <v>34327.440000000002</v>
      </c>
      <c r="F163" s="22">
        <v>6.9914913550209387E-3</v>
      </c>
      <c r="G163" s="21">
        <v>200</v>
      </c>
      <c r="H163" s="21">
        <v>0</v>
      </c>
      <c r="I163" s="21">
        <v>40</v>
      </c>
      <c r="J163" s="21">
        <v>240</v>
      </c>
    </row>
    <row r="164" spans="1:10">
      <c r="D164" t="s">
        <v>1533</v>
      </c>
      <c r="E164" s="20">
        <v>21024.36</v>
      </c>
      <c r="F164" s="22">
        <v>1.26044264843258E-2</v>
      </c>
      <c r="G164" s="21">
        <v>200</v>
      </c>
      <c r="H164" s="21">
        <v>45</v>
      </c>
      <c r="I164" s="21">
        <v>20</v>
      </c>
      <c r="J164" s="21">
        <v>265</v>
      </c>
    </row>
    <row r="165" spans="1:10">
      <c r="D165" t="s">
        <v>90</v>
      </c>
      <c r="E165" s="20">
        <v>36508</v>
      </c>
      <c r="F165" s="22">
        <v>1.4380409773200395E-2</v>
      </c>
      <c r="G165" s="21">
        <v>200</v>
      </c>
      <c r="H165" s="21">
        <v>45</v>
      </c>
      <c r="I165" s="21">
        <v>280</v>
      </c>
      <c r="J165" s="21">
        <v>525</v>
      </c>
    </row>
    <row r="166" spans="1:10">
      <c r="D166" t="s">
        <v>121</v>
      </c>
      <c r="E166" s="20">
        <v>69439</v>
      </c>
      <c r="F166" s="22">
        <v>1.5394806952865105E-2</v>
      </c>
      <c r="G166" s="21">
        <v>800</v>
      </c>
      <c r="H166" s="21">
        <v>189</v>
      </c>
      <c r="I166" s="21">
        <v>80</v>
      </c>
      <c r="J166" s="21">
        <v>1069</v>
      </c>
    </row>
    <row r="167" spans="1:10">
      <c r="D167" t="s">
        <v>224</v>
      </c>
      <c r="E167" s="20">
        <v>104910.32</v>
      </c>
      <c r="F167" s="22">
        <v>1.6014630400517316E-2</v>
      </c>
      <c r="G167" s="21">
        <v>1455.1</v>
      </c>
      <c r="H167" s="21">
        <v>0</v>
      </c>
      <c r="I167" s="21">
        <v>225</v>
      </c>
      <c r="J167" s="21">
        <v>1680.1</v>
      </c>
    </row>
    <row r="168" spans="1:10">
      <c r="D168" t="s">
        <v>153</v>
      </c>
      <c r="E168" s="20">
        <v>245724</v>
      </c>
      <c r="F168" s="22">
        <v>5.6667236411583732E-3</v>
      </c>
      <c r="G168" s="21">
        <v>1242.45</v>
      </c>
      <c r="H168" s="21">
        <v>0</v>
      </c>
      <c r="I168" s="21">
        <v>150</v>
      </c>
      <c r="J168" s="21">
        <v>1392.45</v>
      </c>
    </row>
    <row r="169" spans="1:10">
      <c r="D169" t="s">
        <v>980</v>
      </c>
      <c r="E169" s="20">
        <v>111006.29999999999</v>
      </c>
      <c r="F169" s="22">
        <v>6.1708209353883523E-3</v>
      </c>
      <c r="G169" s="21">
        <v>555</v>
      </c>
      <c r="H169" s="21">
        <v>0</v>
      </c>
      <c r="I169" s="21">
        <v>130</v>
      </c>
      <c r="J169" s="21">
        <v>685</v>
      </c>
    </row>
    <row r="170" spans="1:10">
      <c r="D170" t="s">
        <v>665</v>
      </c>
      <c r="E170" s="20">
        <v>81064.800000000003</v>
      </c>
      <c r="F170" s="22">
        <v>5.4314573032931681E-3</v>
      </c>
      <c r="G170" s="21">
        <v>405.3</v>
      </c>
      <c r="H170" s="21">
        <v>0</v>
      </c>
      <c r="I170" s="21">
        <v>35</v>
      </c>
      <c r="J170" s="21">
        <v>440.3</v>
      </c>
    </row>
    <row r="171" spans="1:10">
      <c r="D171" t="s">
        <v>158</v>
      </c>
      <c r="E171" s="20">
        <v>2296304.1200000006</v>
      </c>
      <c r="F171" s="22">
        <v>5.9671538628777079E-3</v>
      </c>
      <c r="G171" s="21">
        <v>12622.399999999998</v>
      </c>
      <c r="H171" s="21">
        <v>0</v>
      </c>
      <c r="I171" s="21">
        <v>1080</v>
      </c>
      <c r="J171" s="21">
        <v>13702.4</v>
      </c>
    </row>
    <row r="172" spans="1:10">
      <c r="D172" t="s">
        <v>907</v>
      </c>
      <c r="E172" s="20">
        <v>261996</v>
      </c>
      <c r="F172" s="22">
        <v>5.572222476679033E-3</v>
      </c>
      <c r="G172" s="21">
        <v>1309.8999999999999</v>
      </c>
      <c r="H172" s="21">
        <v>0</v>
      </c>
      <c r="I172" s="21">
        <v>150</v>
      </c>
      <c r="J172" s="21">
        <v>1459.8999999999999</v>
      </c>
    </row>
    <row r="173" spans="1:10">
      <c r="A173" t="s">
        <v>2207</v>
      </c>
      <c r="E173" s="20">
        <v>6057285.438000001</v>
      </c>
      <c r="F173" s="22">
        <v>8.7417788945213654E-3</v>
      </c>
      <c r="G173" s="21">
        <v>45807.450000000004</v>
      </c>
      <c r="H173" s="21">
        <v>549</v>
      </c>
      <c r="I173" s="21">
        <v>6595</v>
      </c>
      <c r="J173" s="21">
        <v>52951.450000000004</v>
      </c>
    </row>
    <row r="174" spans="1:10">
      <c r="A174" t="s">
        <v>808</v>
      </c>
      <c r="B174" t="s">
        <v>486</v>
      </c>
      <c r="C174" t="s">
        <v>2208</v>
      </c>
      <c r="D174" t="s">
        <v>78</v>
      </c>
      <c r="E174" s="20">
        <v>0</v>
      </c>
      <c r="F174" s="22">
        <v>0</v>
      </c>
      <c r="G174" s="21">
        <v>200</v>
      </c>
      <c r="H174" s="21">
        <v>0</v>
      </c>
      <c r="I174" s="21">
        <v>35</v>
      </c>
      <c r="J174" s="21">
        <v>235</v>
      </c>
    </row>
    <row r="175" spans="1:10">
      <c r="D175" t="s">
        <v>789</v>
      </c>
      <c r="E175" s="20">
        <v>0</v>
      </c>
      <c r="F175" s="22">
        <v>0</v>
      </c>
      <c r="G175" s="21">
        <v>200</v>
      </c>
      <c r="H175" s="21">
        <v>0</v>
      </c>
      <c r="I175" s="21">
        <v>90</v>
      </c>
      <c r="J175" s="21">
        <v>290</v>
      </c>
    </row>
    <row r="176" spans="1:10">
      <c r="D176" t="s">
        <v>952</v>
      </c>
      <c r="E176" s="20">
        <v>0</v>
      </c>
      <c r="F176" s="22">
        <v>0</v>
      </c>
      <c r="G176" s="21">
        <v>200</v>
      </c>
      <c r="H176" s="21">
        <v>0</v>
      </c>
      <c r="I176" s="21">
        <v>50</v>
      </c>
      <c r="J176" s="21">
        <v>250</v>
      </c>
    </row>
    <row r="177" spans="3:10">
      <c r="D177" t="s">
        <v>70</v>
      </c>
      <c r="E177" s="20">
        <v>0</v>
      </c>
      <c r="F177" s="22">
        <v>0</v>
      </c>
      <c r="G177" s="21">
        <v>1200</v>
      </c>
      <c r="H177" s="21">
        <v>0</v>
      </c>
      <c r="I177" s="21">
        <v>200</v>
      </c>
      <c r="J177" s="21">
        <v>1400</v>
      </c>
    </row>
    <row r="178" spans="3:10">
      <c r="D178" t="s">
        <v>93</v>
      </c>
      <c r="E178" s="20">
        <v>0</v>
      </c>
      <c r="F178" s="22">
        <v>0</v>
      </c>
      <c r="G178" s="21">
        <v>3200</v>
      </c>
      <c r="H178" s="21">
        <v>0</v>
      </c>
      <c r="I178" s="21">
        <v>490</v>
      </c>
      <c r="J178" s="21">
        <v>3690</v>
      </c>
    </row>
    <row r="179" spans="3:10">
      <c r="D179" t="s">
        <v>90</v>
      </c>
      <c r="E179" s="20">
        <v>0</v>
      </c>
      <c r="F179" s="22">
        <v>0</v>
      </c>
      <c r="G179" s="21">
        <v>800</v>
      </c>
      <c r="H179" s="21">
        <v>180</v>
      </c>
      <c r="I179" s="21">
        <v>340</v>
      </c>
      <c r="J179" s="21">
        <v>1320</v>
      </c>
    </row>
    <row r="180" spans="3:10">
      <c r="D180" t="s">
        <v>121</v>
      </c>
      <c r="E180" s="20">
        <v>0</v>
      </c>
      <c r="F180" s="22">
        <v>0</v>
      </c>
      <c r="G180" s="21">
        <v>1000</v>
      </c>
      <c r="H180" s="21">
        <v>180</v>
      </c>
      <c r="I180" s="21">
        <v>80</v>
      </c>
      <c r="J180" s="21">
        <v>1260</v>
      </c>
    </row>
    <row r="181" spans="3:10">
      <c r="C181" t="s">
        <v>458</v>
      </c>
      <c r="D181" t="s">
        <v>160</v>
      </c>
      <c r="E181" s="20">
        <v>146982</v>
      </c>
      <c r="F181" s="22">
        <v>2.8268767604196433E-2</v>
      </c>
      <c r="G181" s="21">
        <v>3600</v>
      </c>
      <c r="H181" s="21">
        <v>0</v>
      </c>
      <c r="I181" s="21">
        <v>555</v>
      </c>
      <c r="J181" s="21">
        <v>4155</v>
      </c>
    </row>
    <row r="182" spans="3:10">
      <c r="D182" t="s">
        <v>78</v>
      </c>
      <c r="E182" s="20">
        <v>11343</v>
      </c>
      <c r="F182" s="22">
        <v>4.1435246407475979E-2</v>
      </c>
      <c r="G182" s="21">
        <v>400</v>
      </c>
      <c r="H182" s="21">
        <v>0</v>
      </c>
      <c r="I182" s="21">
        <v>70</v>
      </c>
      <c r="J182" s="21">
        <v>470</v>
      </c>
    </row>
    <row r="183" spans="3:10">
      <c r="D183" t="s">
        <v>179</v>
      </c>
      <c r="E183" s="20">
        <v>270851.12</v>
      </c>
      <c r="F183" s="22">
        <v>7.2006347989256982E-3</v>
      </c>
      <c r="G183" s="21">
        <v>1670.3000000000002</v>
      </c>
      <c r="H183" s="21">
        <v>0</v>
      </c>
      <c r="I183" s="21">
        <v>280</v>
      </c>
      <c r="J183" s="21">
        <v>1950.3000000000002</v>
      </c>
    </row>
    <row r="184" spans="3:10">
      <c r="D184" t="s">
        <v>248</v>
      </c>
      <c r="E184" s="20">
        <v>32002.760000000002</v>
      </c>
      <c r="F184" s="22">
        <v>3.4528271936545472E-2</v>
      </c>
      <c r="G184" s="21">
        <v>1000</v>
      </c>
      <c r="H184" s="21">
        <v>0</v>
      </c>
      <c r="I184" s="21">
        <v>105</v>
      </c>
      <c r="J184" s="21">
        <v>1105</v>
      </c>
    </row>
    <row r="185" spans="3:10">
      <c r="D185" t="s">
        <v>253</v>
      </c>
      <c r="E185" s="20">
        <v>79426.600000000006</v>
      </c>
      <c r="F185" s="22">
        <v>8.6872659789037927E-3</v>
      </c>
      <c r="G185" s="21">
        <v>600</v>
      </c>
      <c r="H185" s="21">
        <v>0</v>
      </c>
      <c r="I185" s="21">
        <v>90</v>
      </c>
      <c r="J185" s="21">
        <v>690</v>
      </c>
    </row>
    <row r="186" spans="3:10">
      <c r="D186" t="s">
        <v>146</v>
      </c>
      <c r="E186" s="20">
        <v>709175.09610000008</v>
      </c>
      <c r="F186" s="22">
        <v>7.3304181556693533E-3</v>
      </c>
      <c r="G186" s="21">
        <v>4813.5499999999993</v>
      </c>
      <c r="H186" s="21">
        <v>0</v>
      </c>
      <c r="I186" s="21">
        <v>385</v>
      </c>
      <c r="J186" s="21">
        <v>5198.5499999999993</v>
      </c>
    </row>
    <row r="187" spans="3:10">
      <c r="D187" t="s">
        <v>97</v>
      </c>
      <c r="E187" s="20">
        <v>85179</v>
      </c>
      <c r="F187" s="22">
        <v>7.8880944833820549E-3</v>
      </c>
      <c r="G187" s="21">
        <v>591.90000000000009</v>
      </c>
      <c r="H187" s="21">
        <v>0</v>
      </c>
      <c r="I187" s="21">
        <v>80</v>
      </c>
      <c r="J187" s="21">
        <v>671.90000000000009</v>
      </c>
    </row>
    <row r="188" spans="3:10">
      <c r="D188" t="s">
        <v>731</v>
      </c>
      <c r="E188" s="20">
        <v>580.81000000000006</v>
      </c>
      <c r="F188" s="22">
        <v>0.42182469310101406</v>
      </c>
      <c r="G188" s="21">
        <v>200</v>
      </c>
      <c r="H188" s="21">
        <v>0</v>
      </c>
      <c r="I188" s="21">
        <v>45</v>
      </c>
      <c r="J188" s="21">
        <v>245</v>
      </c>
    </row>
    <row r="189" spans="3:10">
      <c r="D189" t="s">
        <v>235</v>
      </c>
      <c r="E189" s="20">
        <v>25628.7716</v>
      </c>
      <c r="F189" s="22">
        <v>2.6294666420922024E-2</v>
      </c>
      <c r="G189" s="21">
        <v>628.9</v>
      </c>
      <c r="H189" s="21">
        <v>0</v>
      </c>
      <c r="I189" s="21">
        <v>45</v>
      </c>
      <c r="J189" s="21">
        <v>673.9</v>
      </c>
    </row>
    <row r="190" spans="3:10">
      <c r="D190" t="s">
        <v>130</v>
      </c>
      <c r="E190" s="20">
        <v>11851.840800000002</v>
      </c>
      <c r="F190" s="22">
        <v>3.6703159225695975E-2</v>
      </c>
      <c r="G190" s="21">
        <v>400</v>
      </c>
      <c r="H190" s="21">
        <v>0</v>
      </c>
      <c r="I190" s="21">
        <v>35</v>
      </c>
      <c r="J190" s="21">
        <v>435</v>
      </c>
    </row>
    <row r="191" spans="3:10">
      <c r="D191" t="s">
        <v>789</v>
      </c>
      <c r="E191" s="20">
        <v>29715.03</v>
      </c>
      <c r="F191" s="22">
        <v>1.026753127962516E-2</v>
      </c>
      <c r="G191" s="21">
        <v>215.1</v>
      </c>
      <c r="H191" s="21">
        <v>0</v>
      </c>
      <c r="I191" s="21">
        <v>90</v>
      </c>
      <c r="J191" s="21">
        <v>305.10000000000002</v>
      </c>
    </row>
    <row r="192" spans="3:10">
      <c r="D192" t="s">
        <v>952</v>
      </c>
      <c r="E192" s="20">
        <v>16150</v>
      </c>
      <c r="F192" s="22">
        <v>1.5479876160990712E-2</v>
      </c>
      <c r="G192" s="21">
        <v>200</v>
      </c>
      <c r="H192" s="21">
        <v>0</v>
      </c>
      <c r="I192" s="21">
        <v>50</v>
      </c>
      <c r="J192" s="21">
        <v>250</v>
      </c>
    </row>
    <row r="193" spans="4:10">
      <c r="D193" t="s">
        <v>167</v>
      </c>
      <c r="E193" s="20">
        <v>285125.40000000002</v>
      </c>
      <c r="F193" s="22">
        <v>6.5259005335897811E-3</v>
      </c>
      <c r="G193" s="21">
        <v>1425.6999999999998</v>
      </c>
      <c r="H193" s="21">
        <v>135</v>
      </c>
      <c r="I193" s="21">
        <v>300</v>
      </c>
      <c r="J193" s="21">
        <v>1860.6999999999998</v>
      </c>
    </row>
    <row r="194" spans="4:10">
      <c r="D194" t="s">
        <v>70</v>
      </c>
      <c r="E194" s="20">
        <v>218806.18</v>
      </c>
      <c r="F194" s="22">
        <v>7.8608382999054236E-3</v>
      </c>
      <c r="G194" s="21">
        <v>1500</v>
      </c>
      <c r="H194" s="21">
        <v>0</v>
      </c>
      <c r="I194" s="21">
        <v>220</v>
      </c>
      <c r="J194" s="21">
        <v>1720</v>
      </c>
    </row>
    <row r="195" spans="4:10">
      <c r="D195" t="s">
        <v>1720</v>
      </c>
      <c r="E195" s="20">
        <v>27625</v>
      </c>
      <c r="F195" s="22">
        <v>1.574660633484163E-2</v>
      </c>
      <c r="G195" s="21">
        <v>400</v>
      </c>
      <c r="H195" s="21">
        <v>0</v>
      </c>
      <c r="I195" s="21">
        <v>35</v>
      </c>
      <c r="J195" s="21">
        <v>435</v>
      </c>
    </row>
    <row r="196" spans="4:10">
      <c r="D196" t="s">
        <v>93</v>
      </c>
      <c r="E196" s="20">
        <v>156467.44999999998</v>
      </c>
      <c r="F196" s="22">
        <v>1.0161218834971748E-2</v>
      </c>
      <c r="G196" s="21">
        <v>1344.9</v>
      </c>
      <c r="H196" s="21">
        <v>0</v>
      </c>
      <c r="I196" s="21">
        <v>245</v>
      </c>
      <c r="J196" s="21">
        <v>1589.9</v>
      </c>
    </row>
    <row r="197" spans="4:10">
      <c r="D197" t="s">
        <v>1533</v>
      </c>
      <c r="E197" s="20">
        <v>57600</v>
      </c>
      <c r="F197" s="22">
        <v>9.2013888888888892E-3</v>
      </c>
      <c r="G197" s="21">
        <v>400</v>
      </c>
      <c r="H197" s="21">
        <v>90</v>
      </c>
      <c r="I197" s="21">
        <v>40</v>
      </c>
      <c r="J197" s="21">
        <v>530</v>
      </c>
    </row>
    <row r="198" spans="4:10">
      <c r="D198" t="s">
        <v>90</v>
      </c>
      <c r="E198" s="20">
        <v>95429</v>
      </c>
      <c r="F198" s="22">
        <v>1.7080761613346047E-2</v>
      </c>
      <c r="G198" s="21">
        <v>1100</v>
      </c>
      <c r="H198" s="21">
        <v>140</v>
      </c>
      <c r="I198" s="21">
        <v>390</v>
      </c>
      <c r="J198" s="21">
        <v>1630</v>
      </c>
    </row>
    <row r="199" spans="4:10">
      <c r="D199" t="s">
        <v>121</v>
      </c>
      <c r="E199" s="20">
        <v>55326</v>
      </c>
      <c r="F199" s="22">
        <v>2.7003578787550157E-2</v>
      </c>
      <c r="G199" s="21">
        <v>1100</v>
      </c>
      <c r="H199" s="21">
        <v>93</v>
      </c>
      <c r="I199" s="21">
        <v>301</v>
      </c>
      <c r="J199" s="21">
        <v>1494</v>
      </c>
    </row>
    <row r="200" spans="4:10">
      <c r="D200" t="s">
        <v>586</v>
      </c>
      <c r="E200" s="20">
        <v>13186.800000000001</v>
      </c>
      <c r="F200" s="22">
        <v>1.8958352291685625E-2</v>
      </c>
      <c r="G200" s="21">
        <v>200</v>
      </c>
      <c r="H200" s="21">
        <v>0</v>
      </c>
      <c r="I200" s="21">
        <v>50</v>
      </c>
      <c r="J200" s="21">
        <v>250</v>
      </c>
    </row>
    <row r="201" spans="4:10">
      <c r="D201" t="s">
        <v>261</v>
      </c>
      <c r="E201" s="20">
        <v>63920</v>
      </c>
      <c r="F201" s="22">
        <v>5.6257822277847314E-3</v>
      </c>
      <c r="G201" s="21">
        <v>319.60000000000002</v>
      </c>
      <c r="H201" s="21">
        <v>0</v>
      </c>
      <c r="I201" s="21">
        <v>40</v>
      </c>
      <c r="J201" s="21">
        <v>359.6</v>
      </c>
    </row>
    <row r="202" spans="4:10">
      <c r="D202" t="s">
        <v>1025</v>
      </c>
      <c r="E202" s="20">
        <v>68000</v>
      </c>
      <c r="F202" s="22">
        <v>7.1323529411764707E-3</v>
      </c>
      <c r="G202" s="21">
        <v>340</v>
      </c>
      <c r="H202" s="21">
        <v>45</v>
      </c>
      <c r="I202" s="21">
        <v>100</v>
      </c>
      <c r="J202" s="21">
        <v>485</v>
      </c>
    </row>
    <row r="203" spans="4:10">
      <c r="D203" t="s">
        <v>1670</v>
      </c>
      <c r="E203" s="20">
        <v>23730</v>
      </c>
      <c r="F203" s="22">
        <v>1.3063632532659082E-2</v>
      </c>
      <c r="G203" s="21">
        <v>200</v>
      </c>
      <c r="H203" s="21">
        <v>90</v>
      </c>
      <c r="I203" s="21">
        <v>20</v>
      </c>
      <c r="J203" s="21">
        <v>310</v>
      </c>
    </row>
    <row r="204" spans="4:10">
      <c r="D204" t="s">
        <v>224</v>
      </c>
      <c r="E204" s="20">
        <v>75358.42</v>
      </c>
      <c r="F204" s="22">
        <v>1.6943030387314383E-2</v>
      </c>
      <c r="G204" s="21">
        <v>1026.8</v>
      </c>
      <c r="H204" s="21">
        <v>0</v>
      </c>
      <c r="I204" s="21">
        <v>250</v>
      </c>
      <c r="J204" s="21">
        <v>1276.8</v>
      </c>
    </row>
    <row r="205" spans="4:10">
      <c r="D205" t="s">
        <v>153</v>
      </c>
      <c r="E205" s="20">
        <v>37172.25</v>
      </c>
      <c r="F205" s="22">
        <v>1.969614430119242E-2</v>
      </c>
      <c r="G205" s="21">
        <v>632.15</v>
      </c>
      <c r="H205" s="21">
        <v>0</v>
      </c>
      <c r="I205" s="21">
        <v>100</v>
      </c>
      <c r="J205" s="21">
        <v>732.15</v>
      </c>
    </row>
    <row r="206" spans="4:10">
      <c r="D206" t="s">
        <v>980</v>
      </c>
      <c r="E206" s="20">
        <v>273862.5</v>
      </c>
      <c r="F206" s="22">
        <v>6.2668309827011732E-3</v>
      </c>
      <c r="G206" s="21">
        <v>1456.25</v>
      </c>
      <c r="H206" s="21">
        <v>0</v>
      </c>
      <c r="I206" s="21">
        <v>260</v>
      </c>
      <c r="J206" s="21">
        <v>1716.25</v>
      </c>
    </row>
    <row r="207" spans="4:10">
      <c r="D207" t="s">
        <v>158</v>
      </c>
      <c r="E207" s="20">
        <v>1748865.45</v>
      </c>
      <c r="F207" s="22">
        <v>6.3831668696982943E-3</v>
      </c>
      <c r="G207" s="21">
        <v>10128.299999999999</v>
      </c>
      <c r="H207" s="21">
        <v>0</v>
      </c>
      <c r="I207" s="21">
        <v>1035</v>
      </c>
      <c r="J207" s="21">
        <v>11163.3</v>
      </c>
    </row>
    <row r="208" spans="4:10">
      <c r="D208" t="s">
        <v>135</v>
      </c>
      <c r="E208" s="20">
        <v>948.6400000000001</v>
      </c>
      <c r="F208" s="22">
        <v>0.28809664361612414</v>
      </c>
      <c r="G208" s="21">
        <v>223.3</v>
      </c>
      <c r="H208" s="21">
        <v>0</v>
      </c>
      <c r="I208" s="21">
        <v>50</v>
      </c>
      <c r="J208" s="21">
        <v>273.3</v>
      </c>
    </row>
    <row r="209" spans="1:10">
      <c r="D209" t="s">
        <v>907</v>
      </c>
      <c r="E209" s="20">
        <v>343132</v>
      </c>
      <c r="F209" s="22">
        <v>5.8091346770339112E-3</v>
      </c>
      <c r="G209" s="21">
        <v>1793.3</v>
      </c>
      <c r="H209" s="21">
        <v>0</v>
      </c>
      <c r="I209" s="21">
        <v>200</v>
      </c>
      <c r="J209" s="21">
        <v>1993.3</v>
      </c>
    </row>
    <row r="210" spans="1:10">
      <c r="A210" t="s">
        <v>2209</v>
      </c>
      <c r="E210" s="20">
        <v>4963441.1184999999</v>
      </c>
      <c r="F210" s="22">
        <v>1.0560022522406806E-2</v>
      </c>
      <c r="G210" s="21">
        <v>44710.05</v>
      </c>
      <c r="H210" s="21">
        <v>953</v>
      </c>
      <c r="I210" s="21">
        <v>6751</v>
      </c>
      <c r="J210" s="21">
        <v>52414.050000000017</v>
      </c>
    </row>
    <row r="211" spans="1:10">
      <c r="A211" t="s">
        <v>807</v>
      </c>
      <c r="B211" t="s">
        <v>486</v>
      </c>
      <c r="C211" t="s">
        <v>2208</v>
      </c>
      <c r="D211" t="s">
        <v>78</v>
      </c>
      <c r="E211" s="20">
        <v>0</v>
      </c>
      <c r="F211" s="22">
        <v>0</v>
      </c>
      <c r="G211" s="21">
        <v>600</v>
      </c>
      <c r="H211" s="21">
        <v>0</v>
      </c>
      <c r="I211" s="21">
        <v>105</v>
      </c>
      <c r="J211" s="21">
        <v>705</v>
      </c>
    </row>
    <row r="212" spans="1:10">
      <c r="D212" t="s">
        <v>109</v>
      </c>
      <c r="E212" s="20">
        <v>0</v>
      </c>
      <c r="F212" s="22">
        <v>0</v>
      </c>
      <c r="G212" s="21">
        <v>400</v>
      </c>
      <c r="H212" s="21">
        <v>0</v>
      </c>
      <c r="I212" s="21">
        <v>100</v>
      </c>
      <c r="J212" s="21">
        <v>500</v>
      </c>
    </row>
    <row r="213" spans="1:10">
      <c r="D213" t="s">
        <v>789</v>
      </c>
      <c r="E213" s="20">
        <v>0</v>
      </c>
      <c r="F213" s="22">
        <v>0</v>
      </c>
      <c r="G213" s="21">
        <v>200</v>
      </c>
      <c r="H213" s="21">
        <v>0</v>
      </c>
      <c r="I213" s="21">
        <v>50</v>
      </c>
      <c r="J213" s="21">
        <v>250</v>
      </c>
    </row>
    <row r="214" spans="1:10">
      <c r="D214" t="s">
        <v>952</v>
      </c>
      <c r="E214" s="20">
        <v>0</v>
      </c>
      <c r="F214" s="22">
        <v>0</v>
      </c>
      <c r="G214" s="21">
        <v>200</v>
      </c>
      <c r="H214" s="21">
        <v>0</v>
      </c>
      <c r="I214" s="21">
        <v>50</v>
      </c>
      <c r="J214" s="21">
        <v>250</v>
      </c>
    </row>
    <row r="215" spans="1:10">
      <c r="D215" t="s">
        <v>70</v>
      </c>
      <c r="E215" s="20">
        <v>0</v>
      </c>
      <c r="F215" s="22">
        <v>0</v>
      </c>
      <c r="G215" s="21">
        <v>2200</v>
      </c>
      <c r="H215" s="21">
        <v>0</v>
      </c>
      <c r="I215" s="21">
        <v>300</v>
      </c>
      <c r="J215" s="21">
        <v>2500</v>
      </c>
    </row>
    <row r="216" spans="1:10">
      <c r="D216" t="s">
        <v>93</v>
      </c>
      <c r="E216" s="20">
        <v>0</v>
      </c>
      <c r="F216" s="22">
        <v>0</v>
      </c>
      <c r="G216" s="21">
        <v>5400</v>
      </c>
      <c r="H216" s="21">
        <v>0</v>
      </c>
      <c r="I216" s="21">
        <v>630</v>
      </c>
      <c r="J216" s="21">
        <v>6030</v>
      </c>
    </row>
    <row r="217" spans="1:10">
      <c r="D217" t="s">
        <v>90</v>
      </c>
      <c r="E217" s="20">
        <v>0</v>
      </c>
      <c r="F217" s="22">
        <v>0</v>
      </c>
      <c r="G217" s="21">
        <v>1100</v>
      </c>
      <c r="H217" s="21">
        <v>225</v>
      </c>
      <c r="I217" s="21">
        <v>380</v>
      </c>
      <c r="J217" s="21">
        <v>1705</v>
      </c>
    </row>
    <row r="218" spans="1:10">
      <c r="D218" t="s">
        <v>121</v>
      </c>
      <c r="E218" s="20">
        <v>0</v>
      </c>
      <c r="F218" s="22">
        <v>0</v>
      </c>
      <c r="G218" s="21">
        <v>200</v>
      </c>
      <c r="H218" s="21">
        <v>45</v>
      </c>
      <c r="I218" s="21">
        <v>20</v>
      </c>
      <c r="J218" s="21">
        <v>265</v>
      </c>
    </row>
    <row r="219" spans="1:10">
      <c r="D219" t="s">
        <v>1132</v>
      </c>
      <c r="E219" s="20">
        <v>0</v>
      </c>
      <c r="F219" s="22">
        <v>0</v>
      </c>
      <c r="G219" s="21">
        <v>200</v>
      </c>
      <c r="H219" s="21">
        <v>0</v>
      </c>
      <c r="I219" s="21">
        <v>90</v>
      </c>
      <c r="J219" s="21">
        <v>290</v>
      </c>
    </row>
    <row r="220" spans="1:10">
      <c r="C220" t="s">
        <v>458</v>
      </c>
      <c r="D220" t="s">
        <v>160</v>
      </c>
      <c r="E220" s="20">
        <v>386876.29</v>
      </c>
      <c r="F220" s="22">
        <v>1.4919627150063914E-2</v>
      </c>
      <c r="G220" s="21">
        <v>5067.05</v>
      </c>
      <c r="H220" s="21">
        <v>0</v>
      </c>
      <c r="I220" s="21">
        <v>705</v>
      </c>
      <c r="J220" s="21">
        <v>5772.05</v>
      </c>
    </row>
    <row r="221" spans="1:10">
      <c r="D221" t="s">
        <v>78</v>
      </c>
      <c r="E221" s="20">
        <v>77115.900000000009</v>
      </c>
      <c r="F221" s="22">
        <v>3.1381336404036002E-2</v>
      </c>
      <c r="G221" s="21">
        <v>2100</v>
      </c>
      <c r="H221" s="21">
        <v>0</v>
      </c>
      <c r="I221" s="21">
        <v>320</v>
      </c>
      <c r="J221" s="21">
        <v>2420</v>
      </c>
    </row>
    <row r="222" spans="1:10">
      <c r="D222" t="s">
        <v>179</v>
      </c>
      <c r="E222" s="20">
        <v>122931.73000000001</v>
      </c>
      <c r="F222" s="22">
        <v>8.5063473848452312E-3</v>
      </c>
      <c r="G222" s="21">
        <v>885.7</v>
      </c>
      <c r="H222" s="21">
        <v>0</v>
      </c>
      <c r="I222" s="21">
        <v>160</v>
      </c>
      <c r="J222" s="21">
        <v>1045.7</v>
      </c>
    </row>
    <row r="223" spans="1:10">
      <c r="D223" t="s">
        <v>1517</v>
      </c>
      <c r="E223" s="20">
        <v>56788</v>
      </c>
      <c r="F223" s="22">
        <v>6.5841374938367253E-3</v>
      </c>
      <c r="G223" s="21">
        <v>283.89999999999998</v>
      </c>
      <c r="H223" s="21">
        <v>0</v>
      </c>
      <c r="I223" s="21">
        <v>90</v>
      </c>
      <c r="J223" s="21">
        <v>373.9</v>
      </c>
    </row>
    <row r="224" spans="1:10">
      <c r="D224" t="s">
        <v>248</v>
      </c>
      <c r="E224" s="20">
        <v>77402.559999999998</v>
      </c>
      <c r="F224" s="22">
        <v>1.5244973809651775E-2</v>
      </c>
      <c r="G224" s="21">
        <v>1000</v>
      </c>
      <c r="H224" s="21">
        <v>0</v>
      </c>
      <c r="I224" s="21">
        <v>180</v>
      </c>
      <c r="J224" s="21">
        <v>1180</v>
      </c>
    </row>
    <row r="225" spans="4:10">
      <c r="D225" t="s">
        <v>146</v>
      </c>
      <c r="E225" s="20">
        <v>1718361.11</v>
      </c>
      <c r="F225" s="22">
        <v>5.4981749441477979E-3</v>
      </c>
      <c r="G225" s="21">
        <v>8667.85</v>
      </c>
      <c r="H225" s="21">
        <v>0</v>
      </c>
      <c r="I225" s="21">
        <v>780</v>
      </c>
      <c r="J225" s="21">
        <v>9447.8499999999985</v>
      </c>
    </row>
    <row r="226" spans="4:10">
      <c r="D226" t="s">
        <v>139</v>
      </c>
      <c r="E226" s="20">
        <v>45875</v>
      </c>
      <c r="F226" s="22">
        <v>5.8724795640326972E-3</v>
      </c>
      <c r="G226" s="21">
        <v>229.4</v>
      </c>
      <c r="H226" s="21">
        <v>0</v>
      </c>
      <c r="I226" s="21">
        <v>40</v>
      </c>
      <c r="J226" s="21">
        <v>269.39999999999998</v>
      </c>
    </row>
    <row r="227" spans="4:10">
      <c r="D227" t="s">
        <v>97</v>
      </c>
      <c r="E227" s="20">
        <v>214675</v>
      </c>
      <c r="F227" s="22">
        <v>6.8242692442063583E-3</v>
      </c>
      <c r="G227" s="21">
        <v>1280</v>
      </c>
      <c r="H227" s="21">
        <v>0</v>
      </c>
      <c r="I227" s="21">
        <v>185</v>
      </c>
      <c r="J227" s="21">
        <v>1465</v>
      </c>
    </row>
    <row r="228" spans="4:10">
      <c r="D228" t="s">
        <v>235</v>
      </c>
      <c r="E228" s="20">
        <v>83238</v>
      </c>
      <c r="F228" s="22">
        <v>1.1911626901174944E-2</v>
      </c>
      <c r="G228" s="21">
        <v>916.5</v>
      </c>
      <c r="H228" s="21">
        <v>0</v>
      </c>
      <c r="I228" s="21">
        <v>75</v>
      </c>
      <c r="J228" s="21">
        <v>991.5</v>
      </c>
    </row>
    <row r="229" spans="4:10">
      <c r="D229" t="s">
        <v>130</v>
      </c>
      <c r="E229" s="20">
        <v>93630.9</v>
      </c>
      <c r="F229" s="22">
        <v>5.9681152269176092E-3</v>
      </c>
      <c r="G229" s="21">
        <v>473.8</v>
      </c>
      <c r="H229" s="21">
        <v>0</v>
      </c>
      <c r="I229" s="21">
        <v>85</v>
      </c>
      <c r="J229" s="21">
        <v>558.79999999999995</v>
      </c>
    </row>
    <row r="230" spans="4:10">
      <c r="D230" t="s">
        <v>83</v>
      </c>
      <c r="E230" s="20">
        <v>150905.29999999999</v>
      </c>
      <c r="F230" s="22">
        <v>7.4675972281954325E-3</v>
      </c>
      <c r="G230" s="21">
        <v>986.9</v>
      </c>
      <c r="H230" s="21">
        <v>0</v>
      </c>
      <c r="I230" s="21">
        <v>140</v>
      </c>
      <c r="J230" s="21">
        <v>1126.9000000000001</v>
      </c>
    </row>
    <row r="231" spans="4:10">
      <c r="D231" t="s">
        <v>789</v>
      </c>
      <c r="E231" s="20">
        <v>32499</v>
      </c>
      <c r="F231" s="22">
        <v>8.9233514877380838E-3</v>
      </c>
      <c r="G231" s="21">
        <v>200</v>
      </c>
      <c r="H231" s="21">
        <v>0</v>
      </c>
      <c r="I231" s="21">
        <v>90</v>
      </c>
      <c r="J231" s="21">
        <v>290</v>
      </c>
    </row>
    <row r="232" spans="4:10">
      <c r="D232" t="s">
        <v>952</v>
      </c>
      <c r="E232" s="20">
        <v>17850</v>
      </c>
      <c r="F232" s="22">
        <v>1.4005602240896359E-2</v>
      </c>
      <c r="G232" s="21">
        <v>200</v>
      </c>
      <c r="H232" s="21">
        <v>0</v>
      </c>
      <c r="I232" s="21">
        <v>50</v>
      </c>
      <c r="J232" s="21">
        <v>250</v>
      </c>
    </row>
    <row r="233" spans="4:10">
      <c r="D233" t="s">
        <v>167</v>
      </c>
      <c r="E233" s="20">
        <v>188842</v>
      </c>
      <c r="F233" s="22">
        <v>7.69161521271751E-3</v>
      </c>
      <c r="G233" s="21">
        <v>952.5</v>
      </c>
      <c r="H233" s="21">
        <v>180</v>
      </c>
      <c r="I233" s="21">
        <v>320</v>
      </c>
      <c r="J233" s="21">
        <v>1452.5</v>
      </c>
    </row>
    <row r="234" spans="4:10">
      <c r="D234" t="s">
        <v>933</v>
      </c>
      <c r="E234" s="20">
        <v>40559.4</v>
      </c>
      <c r="F234" s="22">
        <v>6.7259377604205195E-3</v>
      </c>
      <c r="G234" s="21">
        <v>202.8</v>
      </c>
      <c r="H234" s="21">
        <v>0</v>
      </c>
      <c r="I234" s="21">
        <v>70</v>
      </c>
      <c r="J234" s="21">
        <v>272.8</v>
      </c>
    </row>
    <row r="235" spans="4:10">
      <c r="D235" t="s">
        <v>70</v>
      </c>
      <c r="E235" s="20">
        <v>149713.63</v>
      </c>
      <c r="F235" s="22">
        <v>7.9485080950879358E-3</v>
      </c>
      <c r="G235" s="21">
        <v>1000</v>
      </c>
      <c r="H235" s="21">
        <v>0</v>
      </c>
      <c r="I235" s="21">
        <v>190</v>
      </c>
      <c r="J235" s="21">
        <v>1190</v>
      </c>
    </row>
    <row r="236" spans="4:10">
      <c r="D236" t="s">
        <v>93</v>
      </c>
      <c r="E236" s="20">
        <v>210679.9</v>
      </c>
      <c r="F236" s="22">
        <v>1.1130629927202358E-2</v>
      </c>
      <c r="G236" s="21">
        <v>2000</v>
      </c>
      <c r="H236" s="21">
        <v>0</v>
      </c>
      <c r="I236" s="21">
        <v>345</v>
      </c>
      <c r="J236" s="21">
        <v>2345</v>
      </c>
    </row>
    <row r="237" spans="4:10">
      <c r="D237" t="s">
        <v>364</v>
      </c>
      <c r="E237" s="20">
        <v>332354.36</v>
      </c>
      <c r="F237" s="22">
        <v>5.5747726613244973E-3</v>
      </c>
      <c r="G237" s="21">
        <v>1672.8</v>
      </c>
      <c r="H237" s="21">
        <v>0</v>
      </c>
      <c r="I237" s="21">
        <v>180</v>
      </c>
      <c r="J237" s="21">
        <v>1852.8</v>
      </c>
    </row>
    <row r="238" spans="4:10">
      <c r="D238" t="s">
        <v>1535</v>
      </c>
      <c r="E238" s="20">
        <v>23700</v>
      </c>
      <c r="F238" s="22">
        <v>1.3713080168776372E-2</v>
      </c>
      <c r="G238" s="21">
        <v>200</v>
      </c>
      <c r="H238" s="21">
        <v>45</v>
      </c>
      <c r="I238" s="21">
        <v>80</v>
      </c>
      <c r="J238" s="21">
        <v>325</v>
      </c>
    </row>
    <row r="239" spans="4:10">
      <c r="D239" t="s">
        <v>1533</v>
      </c>
      <c r="E239" s="20">
        <v>12750</v>
      </c>
      <c r="F239" s="22">
        <v>2.0784313725490194E-2</v>
      </c>
      <c r="G239" s="21">
        <v>200</v>
      </c>
      <c r="H239" s="21">
        <v>45</v>
      </c>
      <c r="I239" s="21">
        <v>20</v>
      </c>
      <c r="J239" s="21">
        <v>265</v>
      </c>
    </row>
    <row r="240" spans="4:10">
      <c r="D240" t="s">
        <v>90</v>
      </c>
      <c r="E240" s="20">
        <v>120926</v>
      </c>
      <c r="F240" s="22">
        <v>1.9598762879777715E-2</v>
      </c>
      <c r="G240" s="21">
        <v>1200</v>
      </c>
      <c r="H240" s="21">
        <v>270</v>
      </c>
      <c r="I240" s="21">
        <v>900</v>
      </c>
      <c r="J240" s="21">
        <v>2370</v>
      </c>
    </row>
    <row r="241" spans="1:10">
      <c r="D241" t="s">
        <v>121</v>
      </c>
      <c r="E241" s="20">
        <v>137924</v>
      </c>
      <c r="F241" s="22">
        <v>1.3477349844842086E-2</v>
      </c>
      <c r="G241" s="21">
        <v>1400.85</v>
      </c>
      <c r="H241" s="21">
        <v>318</v>
      </c>
      <c r="I241" s="21">
        <v>140</v>
      </c>
      <c r="J241" s="21">
        <v>1858.85</v>
      </c>
    </row>
    <row r="242" spans="1:10">
      <c r="D242" t="s">
        <v>261</v>
      </c>
      <c r="E242" s="20">
        <v>127840</v>
      </c>
      <c r="F242" s="22">
        <v>5.3128911138923662E-3</v>
      </c>
      <c r="G242" s="21">
        <v>639.20000000000005</v>
      </c>
      <c r="H242" s="21">
        <v>0</v>
      </c>
      <c r="I242" s="21">
        <v>40</v>
      </c>
      <c r="J242" s="21">
        <v>679.2</v>
      </c>
    </row>
    <row r="243" spans="1:10">
      <c r="D243" t="s">
        <v>716</v>
      </c>
      <c r="E243" s="20">
        <v>159693.12</v>
      </c>
      <c r="F243" s="22">
        <v>5.3759360453349524E-3</v>
      </c>
      <c r="G243" s="21">
        <v>798.5</v>
      </c>
      <c r="H243" s="21">
        <v>0</v>
      </c>
      <c r="I243" s="21">
        <v>60</v>
      </c>
      <c r="J243" s="21">
        <v>858.5</v>
      </c>
    </row>
    <row r="244" spans="1:10">
      <c r="D244" t="s">
        <v>224</v>
      </c>
      <c r="E244" s="20">
        <v>301337.62000000005</v>
      </c>
      <c r="F244" s="22">
        <v>7.3810896893657021E-3</v>
      </c>
      <c r="G244" s="21">
        <v>1899.2000000000003</v>
      </c>
      <c r="H244" s="21">
        <v>0</v>
      </c>
      <c r="I244" s="21">
        <v>325</v>
      </c>
      <c r="J244" s="21">
        <v>2224.2000000000003</v>
      </c>
    </row>
    <row r="245" spans="1:10">
      <c r="D245" t="s">
        <v>153</v>
      </c>
      <c r="E245" s="20">
        <v>1227235.7999999998</v>
      </c>
      <c r="F245" s="22">
        <v>5.4074367778384575E-3</v>
      </c>
      <c r="G245" s="21">
        <v>6136.2000000000007</v>
      </c>
      <c r="H245" s="21">
        <v>0</v>
      </c>
      <c r="I245" s="21">
        <v>500</v>
      </c>
      <c r="J245" s="21">
        <v>6636.2000000000007</v>
      </c>
    </row>
    <row r="246" spans="1:10">
      <c r="D246" t="s">
        <v>980</v>
      </c>
      <c r="E246" s="20">
        <v>213607.5</v>
      </c>
      <c r="F246" s="22">
        <v>6.1828353405194098E-3</v>
      </c>
      <c r="G246" s="21">
        <v>1125.7</v>
      </c>
      <c r="H246" s="21">
        <v>0</v>
      </c>
      <c r="I246" s="21">
        <v>195</v>
      </c>
      <c r="J246" s="21">
        <v>1320.6999999999998</v>
      </c>
    </row>
    <row r="247" spans="1:10">
      <c r="D247" t="s">
        <v>665</v>
      </c>
      <c r="E247" s="20">
        <v>40532.400000000001</v>
      </c>
      <c r="F247" s="22">
        <v>5.8644442470714778E-3</v>
      </c>
      <c r="G247" s="21">
        <v>202.7</v>
      </c>
      <c r="H247" s="21">
        <v>0</v>
      </c>
      <c r="I247" s="21">
        <v>35</v>
      </c>
      <c r="J247" s="21">
        <v>237.7</v>
      </c>
    </row>
    <row r="248" spans="1:10">
      <c r="D248" t="s">
        <v>158</v>
      </c>
      <c r="E248" s="20">
        <v>2720547.6980000003</v>
      </c>
      <c r="F248" s="22">
        <v>6.3670083831774077E-3</v>
      </c>
      <c r="G248" s="21">
        <v>15776.750000000004</v>
      </c>
      <c r="H248" s="21">
        <v>0</v>
      </c>
      <c r="I248" s="21">
        <v>1545</v>
      </c>
      <c r="J248" s="21">
        <v>17321.75</v>
      </c>
    </row>
    <row r="249" spans="1:10">
      <c r="D249" t="s">
        <v>135</v>
      </c>
      <c r="E249" s="20">
        <v>138603</v>
      </c>
      <c r="F249" s="22">
        <v>6.8966761181215412E-3</v>
      </c>
      <c r="G249" s="21">
        <v>855.9</v>
      </c>
      <c r="H249" s="21">
        <v>0</v>
      </c>
      <c r="I249" s="21">
        <v>100</v>
      </c>
      <c r="J249" s="21">
        <v>955.9</v>
      </c>
    </row>
    <row r="250" spans="1:10">
      <c r="D250" t="s">
        <v>907</v>
      </c>
      <c r="E250" s="20">
        <v>226926</v>
      </c>
      <c r="F250" s="22">
        <v>5.6831301834078069E-3</v>
      </c>
      <c r="G250" s="21">
        <v>1139.6500000000001</v>
      </c>
      <c r="H250" s="21">
        <v>0</v>
      </c>
      <c r="I250" s="21">
        <v>150</v>
      </c>
      <c r="J250" s="21">
        <v>1289.6500000000001</v>
      </c>
    </row>
    <row r="251" spans="1:10">
      <c r="A251" t="s">
        <v>2210</v>
      </c>
      <c r="E251" s="20">
        <v>9451921.2180000003</v>
      </c>
      <c r="F251" s="22">
        <v>8.5846938552000904E-3</v>
      </c>
      <c r="G251" s="21">
        <v>70193.849999999991</v>
      </c>
      <c r="H251" s="21">
        <v>1128</v>
      </c>
      <c r="I251" s="21">
        <v>9820</v>
      </c>
      <c r="J251" s="21">
        <v>81141.849999999991</v>
      </c>
    </row>
    <row r="252" spans="1:10">
      <c r="A252" t="s">
        <v>806</v>
      </c>
      <c r="B252" t="s">
        <v>486</v>
      </c>
      <c r="C252" t="s">
        <v>457</v>
      </c>
      <c r="D252" t="s">
        <v>1177</v>
      </c>
      <c r="E252" s="20">
        <v>11640</v>
      </c>
      <c r="F252" s="22">
        <v>2.2766323024054982E-2</v>
      </c>
      <c r="G252" s="21">
        <v>200</v>
      </c>
      <c r="H252" s="21">
        <v>0</v>
      </c>
      <c r="I252" s="21">
        <v>65</v>
      </c>
      <c r="J252" s="21">
        <v>265</v>
      </c>
    </row>
    <row r="253" spans="1:10">
      <c r="C253" t="s">
        <v>459</v>
      </c>
      <c r="D253" t="s">
        <v>78</v>
      </c>
      <c r="E253" s="20">
        <v>0</v>
      </c>
      <c r="F253" s="22">
        <v>0</v>
      </c>
      <c r="G253" s="21">
        <v>400</v>
      </c>
      <c r="H253" s="21">
        <v>0</v>
      </c>
      <c r="I253" s="21">
        <v>70</v>
      </c>
      <c r="J253" s="21">
        <v>470</v>
      </c>
    </row>
    <row r="254" spans="1:10">
      <c r="D254" t="s">
        <v>109</v>
      </c>
      <c r="E254" s="20">
        <v>0</v>
      </c>
      <c r="F254" s="22">
        <v>0</v>
      </c>
      <c r="G254" s="21">
        <v>400</v>
      </c>
      <c r="H254" s="21">
        <v>0</v>
      </c>
      <c r="I254" s="21">
        <v>100</v>
      </c>
      <c r="J254" s="21">
        <v>500</v>
      </c>
    </row>
    <row r="255" spans="1:10">
      <c r="D255" t="s">
        <v>83</v>
      </c>
      <c r="E255" s="20">
        <v>0</v>
      </c>
      <c r="F255" s="22">
        <v>0</v>
      </c>
      <c r="G255" s="21">
        <v>400</v>
      </c>
      <c r="H255" s="21">
        <v>0</v>
      </c>
      <c r="I255" s="21">
        <v>70</v>
      </c>
      <c r="J255" s="21">
        <v>470</v>
      </c>
    </row>
    <row r="256" spans="1:10">
      <c r="D256" t="s">
        <v>789</v>
      </c>
      <c r="E256" s="20">
        <v>0</v>
      </c>
      <c r="F256" s="22">
        <v>0</v>
      </c>
      <c r="G256" s="21">
        <v>400</v>
      </c>
      <c r="H256" s="21">
        <v>0</v>
      </c>
      <c r="I256" s="21">
        <v>180</v>
      </c>
      <c r="J256" s="21">
        <v>580</v>
      </c>
    </row>
    <row r="257" spans="3:10">
      <c r="D257" t="s">
        <v>70</v>
      </c>
      <c r="E257" s="20">
        <v>0</v>
      </c>
      <c r="F257" s="22">
        <v>0</v>
      </c>
      <c r="G257" s="21">
        <v>2600</v>
      </c>
      <c r="H257" s="21">
        <v>0</v>
      </c>
      <c r="I257" s="21">
        <v>390</v>
      </c>
      <c r="J257" s="21">
        <v>2990</v>
      </c>
    </row>
    <row r="258" spans="3:10">
      <c r="D258" t="s">
        <v>93</v>
      </c>
      <c r="E258" s="20">
        <v>0</v>
      </c>
      <c r="F258" s="22">
        <v>0</v>
      </c>
      <c r="G258" s="21">
        <v>5200</v>
      </c>
      <c r="H258" s="21">
        <v>0</v>
      </c>
      <c r="I258" s="21">
        <v>665</v>
      </c>
      <c r="J258" s="21">
        <v>5865</v>
      </c>
    </row>
    <row r="259" spans="3:10">
      <c r="D259" t="s">
        <v>90</v>
      </c>
      <c r="E259" s="20">
        <v>0</v>
      </c>
      <c r="F259" s="22">
        <v>0</v>
      </c>
      <c r="G259" s="21">
        <v>600</v>
      </c>
      <c r="H259" s="21">
        <v>135</v>
      </c>
      <c r="I259" s="21">
        <v>320</v>
      </c>
      <c r="J259" s="21">
        <v>1055</v>
      </c>
    </row>
    <row r="260" spans="3:10">
      <c r="C260" t="s">
        <v>458</v>
      </c>
      <c r="D260" t="s">
        <v>160</v>
      </c>
      <c r="E260" s="20">
        <v>979037.81</v>
      </c>
      <c r="F260" s="22">
        <v>8.657684017331262E-3</v>
      </c>
      <c r="G260" s="21">
        <v>7696.2000000000007</v>
      </c>
      <c r="H260" s="21">
        <v>0</v>
      </c>
      <c r="I260" s="21">
        <v>780</v>
      </c>
      <c r="J260" s="21">
        <v>8476.2000000000007</v>
      </c>
    </row>
    <row r="261" spans="3:10">
      <c r="D261" t="s">
        <v>78</v>
      </c>
      <c r="E261" s="20">
        <v>74671.500000000015</v>
      </c>
      <c r="F261" s="22">
        <v>2.3502942889857572E-2</v>
      </c>
      <c r="G261" s="21">
        <v>1500</v>
      </c>
      <c r="H261" s="21">
        <v>0</v>
      </c>
      <c r="I261" s="21">
        <v>255</v>
      </c>
      <c r="J261" s="21">
        <v>1755</v>
      </c>
    </row>
    <row r="262" spans="3:10">
      <c r="D262" t="s">
        <v>179</v>
      </c>
      <c r="E262" s="20">
        <v>507897.84</v>
      </c>
      <c r="F262" s="22">
        <v>6.3161323938688146E-3</v>
      </c>
      <c r="G262" s="21">
        <v>2807.9500000000003</v>
      </c>
      <c r="H262" s="21">
        <v>0</v>
      </c>
      <c r="I262" s="21">
        <v>400</v>
      </c>
      <c r="J262" s="21">
        <v>3207.9500000000003</v>
      </c>
    </row>
    <row r="263" spans="3:10">
      <c r="D263" t="s">
        <v>109</v>
      </c>
      <c r="E263" s="20">
        <v>164710</v>
      </c>
      <c r="F263" s="22">
        <v>6.7536883006496275E-3</v>
      </c>
      <c r="G263" s="21">
        <v>967.40000000000009</v>
      </c>
      <c r="H263" s="21">
        <v>0</v>
      </c>
      <c r="I263" s="21">
        <v>145</v>
      </c>
      <c r="J263" s="21">
        <v>1112.4000000000001</v>
      </c>
    </row>
    <row r="264" spans="3:10">
      <c r="D264" t="s">
        <v>248</v>
      </c>
      <c r="E264" s="20">
        <v>136895.04000000001</v>
      </c>
      <c r="F264" s="22">
        <v>9.97552577507556E-3</v>
      </c>
      <c r="G264" s="21">
        <v>1125.5999999999999</v>
      </c>
      <c r="H264" s="21">
        <v>0</v>
      </c>
      <c r="I264" s="21">
        <v>240</v>
      </c>
      <c r="J264" s="21">
        <v>1365.6</v>
      </c>
    </row>
    <row r="265" spans="3:10">
      <c r="D265" t="s">
        <v>253</v>
      </c>
      <c r="E265" s="20">
        <v>71476.84</v>
      </c>
      <c r="F265" s="22">
        <v>9.6534765666753033E-3</v>
      </c>
      <c r="G265" s="21">
        <v>600</v>
      </c>
      <c r="H265" s="21">
        <v>0</v>
      </c>
      <c r="I265" s="21">
        <v>90</v>
      </c>
      <c r="J265" s="21">
        <v>690</v>
      </c>
    </row>
    <row r="266" spans="3:10">
      <c r="D266" t="s">
        <v>146</v>
      </c>
      <c r="E266" s="20">
        <v>1193911.79</v>
      </c>
      <c r="F266" s="22">
        <v>7.6661023675794332E-3</v>
      </c>
      <c r="G266" s="21">
        <v>8325.15</v>
      </c>
      <c r="H266" s="21">
        <v>0</v>
      </c>
      <c r="I266" s="21">
        <v>827.5</v>
      </c>
      <c r="J266" s="21">
        <v>9152.65</v>
      </c>
    </row>
    <row r="267" spans="3:10">
      <c r="D267" t="s">
        <v>1244</v>
      </c>
      <c r="E267" s="20">
        <v>97600</v>
      </c>
      <c r="F267" s="22">
        <v>6.4134221311475418E-3</v>
      </c>
      <c r="G267" s="21">
        <v>555.95000000000005</v>
      </c>
      <c r="H267" s="21">
        <v>0</v>
      </c>
      <c r="I267" s="21">
        <v>70</v>
      </c>
      <c r="J267" s="21">
        <v>625.95000000000005</v>
      </c>
    </row>
    <row r="268" spans="3:10">
      <c r="D268" t="s">
        <v>97</v>
      </c>
      <c r="E268" s="20">
        <v>195536</v>
      </c>
      <c r="F268" s="22">
        <v>6.528209639145733E-3</v>
      </c>
      <c r="G268" s="21">
        <v>1126.5</v>
      </c>
      <c r="H268" s="21">
        <v>0</v>
      </c>
      <c r="I268" s="21">
        <v>150</v>
      </c>
      <c r="J268" s="21">
        <v>1276.5</v>
      </c>
    </row>
    <row r="269" spans="3:10">
      <c r="D269" t="s">
        <v>130</v>
      </c>
      <c r="E269" s="20">
        <v>95488.19</v>
      </c>
      <c r="F269" s="22">
        <v>7.5705697217634971E-3</v>
      </c>
      <c r="G269" s="21">
        <v>617.9</v>
      </c>
      <c r="H269" s="21">
        <v>0</v>
      </c>
      <c r="I269" s="21">
        <v>105</v>
      </c>
      <c r="J269" s="21">
        <v>722.9</v>
      </c>
    </row>
    <row r="270" spans="3:10">
      <c r="D270" t="s">
        <v>83</v>
      </c>
      <c r="E270" s="20">
        <v>124443.35</v>
      </c>
      <c r="F270" s="22">
        <v>7.4616281223544682E-3</v>
      </c>
      <c r="G270" s="21">
        <v>813.55</v>
      </c>
      <c r="H270" s="21">
        <v>0</v>
      </c>
      <c r="I270" s="21">
        <v>115</v>
      </c>
      <c r="J270" s="21">
        <v>928.55</v>
      </c>
    </row>
    <row r="271" spans="3:10">
      <c r="D271" t="s">
        <v>789</v>
      </c>
      <c r="E271" s="20">
        <v>46764.100000000006</v>
      </c>
      <c r="F271" s="22">
        <v>6.9241148658907145E-3</v>
      </c>
      <c r="G271" s="21">
        <v>233.8</v>
      </c>
      <c r="H271" s="21">
        <v>0</v>
      </c>
      <c r="I271" s="21">
        <v>90</v>
      </c>
      <c r="J271" s="21">
        <v>323.8</v>
      </c>
    </row>
    <row r="272" spans="3:10">
      <c r="D272" t="s">
        <v>1302</v>
      </c>
      <c r="E272" s="20">
        <v>103016.4</v>
      </c>
      <c r="F272" s="22">
        <v>8.7364730275956062E-3</v>
      </c>
      <c r="G272" s="21">
        <v>800</v>
      </c>
      <c r="H272" s="21">
        <v>0</v>
      </c>
      <c r="I272" s="21">
        <v>100</v>
      </c>
      <c r="J272" s="21">
        <v>900</v>
      </c>
    </row>
    <row r="273" spans="4:10">
      <c r="D273" t="s">
        <v>167</v>
      </c>
      <c r="E273" s="20">
        <v>222853.75</v>
      </c>
      <c r="F273" s="22">
        <v>8.0622381270227667E-3</v>
      </c>
      <c r="G273" s="21">
        <v>1116.7</v>
      </c>
      <c r="H273" s="21">
        <v>270</v>
      </c>
      <c r="I273" s="21">
        <v>410</v>
      </c>
      <c r="J273" s="21">
        <v>1796.7</v>
      </c>
    </row>
    <row r="274" spans="4:10">
      <c r="D274" t="s">
        <v>1388</v>
      </c>
      <c r="E274" s="20">
        <v>59113.9</v>
      </c>
      <c r="F274" s="22">
        <v>5.930923183887377E-3</v>
      </c>
      <c r="G274" s="21">
        <v>295.60000000000002</v>
      </c>
      <c r="H274" s="21">
        <v>0</v>
      </c>
      <c r="I274" s="21">
        <v>55</v>
      </c>
      <c r="J274" s="21">
        <v>350.6</v>
      </c>
    </row>
    <row r="275" spans="4:10">
      <c r="D275" t="s">
        <v>70</v>
      </c>
      <c r="E275" s="20">
        <v>315094</v>
      </c>
      <c r="F275" s="22">
        <v>7.2743371819203153E-3</v>
      </c>
      <c r="G275" s="21">
        <v>1957.1</v>
      </c>
      <c r="H275" s="21">
        <v>0</v>
      </c>
      <c r="I275" s="21">
        <v>335</v>
      </c>
      <c r="J275" s="21">
        <v>2292.1</v>
      </c>
    </row>
    <row r="276" spans="4:10">
      <c r="D276" t="s">
        <v>93</v>
      </c>
      <c r="E276" s="20">
        <v>333388.60000000003</v>
      </c>
      <c r="F276" s="22">
        <v>1.0810807568105206E-2</v>
      </c>
      <c r="G276" s="21">
        <v>3109.2</v>
      </c>
      <c r="H276" s="21">
        <v>0</v>
      </c>
      <c r="I276" s="21">
        <v>495</v>
      </c>
      <c r="J276" s="21">
        <v>3604.2</v>
      </c>
    </row>
    <row r="277" spans="4:10">
      <c r="D277" t="s">
        <v>1430</v>
      </c>
      <c r="E277" s="20">
        <v>12257.6</v>
      </c>
      <c r="F277" s="22">
        <v>3.6711917504242263E-2</v>
      </c>
      <c r="G277" s="21">
        <v>400</v>
      </c>
      <c r="H277" s="21">
        <v>0</v>
      </c>
      <c r="I277" s="21">
        <v>50</v>
      </c>
      <c r="J277" s="21">
        <v>450</v>
      </c>
    </row>
    <row r="278" spans="4:10">
      <c r="D278" t="s">
        <v>90</v>
      </c>
      <c r="E278" s="20">
        <v>79323</v>
      </c>
      <c r="F278" s="22">
        <v>2.0422828183502894E-2</v>
      </c>
      <c r="G278" s="21">
        <v>600</v>
      </c>
      <c r="H278" s="21">
        <v>180</v>
      </c>
      <c r="I278" s="21">
        <v>840</v>
      </c>
      <c r="J278" s="21">
        <v>1620</v>
      </c>
    </row>
    <row r="279" spans="4:10">
      <c r="D279" t="s">
        <v>121</v>
      </c>
      <c r="E279" s="20">
        <v>5404</v>
      </c>
      <c r="F279" s="22">
        <v>9.7150259067357511E-2</v>
      </c>
      <c r="G279" s="21">
        <v>200</v>
      </c>
      <c r="H279" s="21">
        <v>45</v>
      </c>
      <c r="I279" s="21">
        <v>280</v>
      </c>
      <c r="J279" s="21">
        <v>525</v>
      </c>
    </row>
    <row r="280" spans="4:10">
      <c r="D280" t="s">
        <v>261</v>
      </c>
      <c r="E280" s="20">
        <v>143404.79999999999</v>
      </c>
      <c r="F280" s="22">
        <v>5.5576940241888698E-3</v>
      </c>
      <c r="G280" s="21">
        <v>717</v>
      </c>
      <c r="H280" s="21">
        <v>0</v>
      </c>
      <c r="I280" s="21">
        <v>80</v>
      </c>
      <c r="J280" s="21">
        <v>797</v>
      </c>
    </row>
    <row r="281" spans="4:10">
      <c r="D281" t="s">
        <v>1318</v>
      </c>
      <c r="E281" s="20">
        <v>21775.599999999999</v>
      </c>
      <c r="F281" s="22">
        <v>1.1939969507154797E-2</v>
      </c>
      <c r="G281" s="21">
        <v>200</v>
      </c>
      <c r="H281" s="21">
        <v>0</v>
      </c>
      <c r="I281" s="21">
        <v>60</v>
      </c>
      <c r="J281" s="21">
        <v>260</v>
      </c>
    </row>
    <row r="282" spans="4:10">
      <c r="D282" t="s">
        <v>1025</v>
      </c>
      <c r="E282" s="20">
        <v>68000</v>
      </c>
      <c r="F282" s="22">
        <v>7.1323529411764707E-3</v>
      </c>
      <c r="G282" s="21">
        <v>340</v>
      </c>
      <c r="H282" s="21">
        <v>45</v>
      </c>
      <c r="I282" s="21">
        <v>100</v>
      </c>
      <c r="J282" s="21">
        <v>485</v>
      </c>
    </row>
    <row r="283" spans="4:10">
      <c r="D283" t="s">
        <v>224</v>
      </c>
      <c r="E283" s="20">
        <v>13498.68</v>
      </c>
      <c r="F283" s="22">
        <v>3.5188625850823933E-2</v>
      </c>
      <c r="G283" s="21">
        <v>400</v>
      </c>
      <c r="H283" s="21">
        <v>0</v>
      </c>
      <c r="I283" s="21">
        <v>75</v>
      </c>
      <c r="J283" s="21">
        <v>475</v>
      </c>
    </row>
    <row r="284" spans="4:10">
      <c r="D284" t="s">
        <v>153</v>
      </c>
      <c r="E284" s="20">
        <v>1248147</v>
      </c>
      <c r="F284" s="22">
        <v>5.3604663553251343E-3</v>
      </c>
      <c r="G284" s="21">
        <v>6240.6500000000005</v>
      </c>
      <c r="H284" s="21">
        <v>0</v>
      </c>
      <c r="I284" s="21">
        <v>450</v>
      </c>
      <c r="J284" s="21">
        <v>6690.6500000000005</v>
      </c>
    </row>
    <row r="285" spans="4:10">
      <c r="D285" t="s">
        <v>980</v>
      </c>
      <c r="E285" s="20">
        <v>476563.13999999996</v>
      </c>
      <c r="F285" s="22">
        <v>5.9545100361727528E-3</v>
      </c>
      <c r="G285" s="21">
        <v>2382.7000000000003</v>
      </c>
      <c r="H285" s="21">
        <v>0</v>
      </c>
      <c r="I285" s="21">
        <v>455</v>
      </c>
      <c r="J285" s="21">
        <v>2837.7000000000003</v>
      </c>
    </row>
    <row r="286" spans="4:10">
      <c r="D286" t="s">
        <v>1132</v>
      </c>
      <c r="E286" s="20">
        <v>54112</v>
      </c>
      <c r="F286" s="22">
        <v>1.0718509757539917E-2</v>
      </c>
      <c r="G286" s="21">
        <v>400</v>
      </c>
      <c r="H286" s="21">
        <v>0</v>
      </c>
      <c r="I286" s="21">
        <v>180</v>
      </c>
      <c r="J286" s="21">
        <v>580</v>
      </c>
    </row>
    <row r="287" spans="4:10">
      <c r="D287" t="s">
        <v>158</v>
      </c>
      <c r="E287" s="20">
        <v>2303663.4499999997</v>
      </c>
      <c r="F287" s="22">
        <v>6.2173361304143655E-3</v>
      </c>
      <c r="G287" s="21">
        <v>13107.650000000003</v>
      </c>
      <c r="H287" s="21">
        <v>0</v>
      </c>
      <c r="I287" s="21">
        <v>1215</v>
      </c>
      <c r="J287" s="21">
        <v>14322.650000000005</v>
      </c>
    </row>
    <row r="288" spans="4:10">
      <c r="D288" t="s">
        <v>442</v>
      </c>
      <c r="E288" s="20">
        <v>54500</v>
      </c>
      <c r="F288" s="22">
        <v>5.9174311926605506E-3</v>
      </c>
      <c r="G288" s="21">
        <v>272.5</v>
      </c>
      <c r="H288" s="21">
        <v>0</v>
      </c>
      <c r="I288" s="21">
        <v>50</v>
      </c>
      <c r="J288" s="21">
        <v>322.5</v>
      </c>
    </row>
    <row r="289" spans="1:10">
      <c r="A289" t="s">
        <v>2211</v>
      </c>
      <c r="E289" s="20">
        <v>9214188.3799999971</v>
      </c>
      <c r="F289" s="22">
        <v>8.6976298611337894E-3</v>
      </c>
      <c r="G289" s="21">
        <v>69109.100000000006</v>
      </c>
      <c r="H289" s="21">
        <v>675</v>
      </c>
      <c r="I289" s="21">
        <v>10357.5</v>
      </c>
      <c r="J289" s="21">
        <v>80141.600000000006</v>
      </c>
    </row>
    <row r="290" spans="1:10">
      <c r="A290" t="s">
        <v>2212</v>
      </c>
      <c r="B290" t="s">
        <v>486</v>
      </c>
      <c r="C290" t="s">
        <v>457</v>
      </c>
      <c r="D290" t="s">
        <v>1177</v>
      </c>
      <c r="E290" s="20">
        <v>5820</v>
      </c>
      <c r="F290" s="22">
        <v>5.4123711340206188E-2</v>
      </c>
      <c r="G290" s="21">
        <v>200</v>
      </c>
      <c r="H290" s="21">
        <v>65</v>
      </c>
      <c r="I290" s="21">
        <v>50</v>
      </c>
      <c r="J290" s="21">
        <v>315</v>
      </c>
    </row>
    <row r="291" spans="1:10">
      <c r="C291" t="s">
        <v>459</v>
      </c>
      <c r="D291" t="s">
        <v>78</v>
      </c>
      <c r="E291" s="20">
        <v>0</v>
      </c>
      <c r="F291" s="22">
        <v>0</v>
      </c>
      <c r="G291" s="21">
        <v>200</v>
      </c>
      <c r="H291" s="21">
        <v>0</v>
      </c>
      <c r="I291" s="21">
        <v>35</v>
      </c>
      <c r="J291" s="21">
        <v>235</v>
      </c>
    </row>
    <row r="292" spans="1:10">
      <c r="D292" t="s">
        <v>109</v>
      </c>
      <c r="E292" s="20">
        <v>0</v>
      </c>
      <c r="F292" s="22">
        <v>0</v>
      </c>
      <c r="G292" s="21">
        <v>400</v>
      </c>
      <c r="H292" s="21">
        <v>0</v>
      </c>
      <c r="I292" s="21">
        <v>100</v>
      </c>
      <c r="J292" s="21">
        <v>500</v>
      </c>
    </row>
    <row r="293" spans="1:10">
      <c r="D293" t="s">
        <v>97</v>
      </c>
      <c r="E293" s="20">
        <v>0</v>
      </c>
      <c r="F293" s="22">
        <v>0</v>
      </c>
      <c r="G293" s="21">
        <v>200</v>
      </c>
      <c r="H293" s="21">
        <v>0</v>
      </c>
      <c r="I293" s="21">
        <v>35</v>
      </c>
      <c r="J293" s="21">
        <v>235</v>
      </c>
    </row>
    <row r="294" spans="1:10">
      <c r="D294" t="s">
        <v>952</v>
      </c>
      <c r="E294" s="20">
        <v>0</v>
      </c>
      <c r="F294" s="22">
        <v>0</v>
      </c>
      <c r="G294" s="21">
        <v>400</v>
      </c>
      <c r="H294" s="21">
        <v>0</v>
      </c>
      <c r="I294" s="21">
        <v>100</v>
      </c>
      <c r="J294" s="21">
        <v>500</v>
      </c>
    </row>
    <row r="295" spans="1:10">
      <c r="D295" t="s">
        <v>70</v>
      </c>
      <c r="E295" s="20">
        <v>0</v>
      </c>
      <c r="F295" s="22">
        <v>0</v>
      </c>
      <c r="G295" s="21">
        <v>1000</v>
      </c>
      <c r="H295" s="21">
        <v>0</v>
      </c>
      <c r="I295" s="21">
        <v>95</v>
      </c>
      <c r="J295" s="21">
        <v>1095</v>
      </c>
    </row>
    <row r="296" spans="1:10">
      <c r="D296" t="s">
        <v>93</v>
      </c>
      <c r="E296" s="20">
        <v>0</v>
      </c>
      <c r="F296" s="22">
        <v>0</v>
      </c>
      <c r="G296" s="21">
        <v>4200</v>
      </c>
      <c r="H296" s="21">
        <v>0</v>
      </c>
      <c r="I296" s="21">
        <v>530</v>
      </c>
      <c r="J296" s="21">
        <v>4730</v>
      </c>
    </row>
    <row r="297" spans="1:10">
      <c r="D297" t="s">
        <v>90</v>
      </c>
      <c r="E297" s="20">
        <v>0</v>
      </c>
      <c r="F297" s="22">
        <v>0</v>
      </c>
      <c r="G297" s="21">
        <v>400</v>
      </c>
      <c r="H297" s="21">
        <v>90</v>
      </c>
      <c r="I297" s="21">
        <v>300</v>
      </c>
      <c r="J297" s="21">
        <v>790</v>
      </c>
    </row>
    <row r="298" spans="1:10">
      <c r="D298" t="s">
        <v>1132</v>
      </c>
      <c r="E298" s="20">
        <v>0</v>
      </c>
      <c r="F298" s="22">
        <v>0</v>
      </c>
      <c r="G298" s="21">
        <v>200</v>
      </c>
      <c r="H298" s="21">
        <v>0</v>
      </c>
      <c r="I298" s="21">
        <v>90</v>
      </c>
      <c r="J298" s="21">
        <v>290</v>
      </c>
    </row>
    <row r="299" spans="1:10">
      <c r="C299" t="s">
        <v>458</v>
      </c>
      <c r="D299" t="s">
        <v>160</v>
      </c>
      <c r="E299" s="20">
        <v>367122.42</v>
      </c>
      <c r="F299" s="22">
        <v>1.3435845187553516E-2</v>
      </c>
      <c r="G299" s="21">
        <v>4332.6000000000004</v>
      </c>
      <c r="H299" s="21">
        <v>0</v>
      </c>
      <c r="I299" s="21">
        <v>600</v>
      </c>
      <c r="J299" s="21">
        <v>4932.6000000000004</v>
      </c>
    </row>
    <row r="300" spans="1:10">
      <c r="D300" t="s">
        <v>179</v>
      </c>
      <c r="E300" s="20">
        <v>102576.5</v>
      </c>
      <c r="F300" s="22">
        <v>7.1288258031810409E-3</v>
      </c>
      <c r="G300" s="21">
        <v>611.25</v>
      </c>
      <c r="H300" s="21">
        <v>0</v>
      </c>
      <c r="I300" s="21">
        <v>120</v>
      </c>
      <c r="J300" s="21">
        <v>731.25</v>
      </c>
    </row>
    <row r="301" spans="1:10">
      <c r="D301" t="s">
        <v>109</v>
      </c>
      <c r="E301" s="20">
        <v>132264</v>
      </c>
      <c r="F301" s="22">
        <v>6.824986390854655E-3</v>
      </c>
      <c r="G301" s="21">
        <v>752.7</v>
      </c>
      <c r="H301" s="21">
        <v>0</v>
      </c>
      <c r="I301" s="21">
        <v>150</v>
      </c>
      <c r="J301" s="21">
        <v>902.7</v>
      </c>
    </row>
    <row r="302" spans="1:10">
      <c r="D302" t="s">
        <v>248</v>
      </c>
      <c r="E302" s="20">
        <v>37077.120000000003</v>
      </c>
      <c r="F302" s="22">
        <v>7.0124108884400942E-3</v>
      </c>
      <c r="G302" s="21">
        <v>200</v>
      </c>
      <c r="H302" s="21">
        <v>0</v>
      </c>
      <c r="I302" s="21">
        <v>60</v>
      </c>
      <c r="J302" s="21">
        <v>260</v>
      </c>
    </row>
    <row r="303" spans="1:10">
      <c r="D303" t="s">
        <v>146</v>
      </c>
      <c r="E303" s="20">
        <v>841212.72999999986</v>
      </c>
      <c r="F303" s="22">
        <v>6.3620054822517962E-3</v>
      </c>
      <c r="G303" s="21">
        <v>4841.7999999999993</v>
      </c>
      <c r="H303" s="21">
        <v>0</v>
      </c>
      <c r="I303" s="21">
        <v>510</v>
      </c>
      <c r="J303" s="21">
        <v>5351.7999999999993</v>
      </c>
    </row>
    <row r="304" spans="1:10">
      <c r="D304" t="s">
        <v>139</v>
      </c>
      <c r="E304" s="20">
        <v>45875</v>
      </c>
      <c r="F304" s="22">
        <v>5.8724795640326972E-3</v>
      </c>
      <c r="G304" s="21">
        <v>229.4</v>
      </c>
      <c r="H304" s="21">
        <v>0</v>
      </c>
      <c r="I304" s="21">
        <v>40</v>
      </c>
      <c r="J304" s="21">
        <v>269.39999999999998</v>
      </c>
    </row>
    <row r="305" spans="4:10">
      <c r="D305" t="s">
        <v>97</v>
      </c>
      <c r="E305" s="20">
        <v>105864</v>
      </c>
      <c r="F305" s="22">
        <v>7.284818257386836E-3</v>
      </c>
      <c r="G305" s="21">
        <v>666.2</v>
      </c>
      <c r="H305" s="21">
        <v>0</v>
      </c>
      <c r="I305" s="21">
        <v>105</v>
      </c>
      <c r="J305" s="21">
        <v>771.2</v>
      </c>
    </row>
    <row r="306" spans="4:10">
      <c r="D306" t="s">
        <v>235</v>
      </c>
      <c r="E306" s="20">
        <v>56796.34</v>
      </c>
      <c r="F306" s="22">
        <v>1.1356365568626429E-2</v>
      </c>
      <c r="G306" s="21">
        <v>600</v>
      </c>
      <c r="H306" s="21">
        <v>0</v>
      </c>
      <c r="I306" s="21">
        <v>45</v>
      </c>
      <c r="J306" s="21">
        <v>645</v>
      </c>
    </row>
    <row r="307" spans="4:10">
      <c r="D307" t="s">
        <v>130</v>
      </c>
      <c r="E307" s="20">
        <v>204797.73</v>
      </c>
      <c r="F307" s="22">
        <v>5.3906847502655422E-3</v>
      </c>
      <c r="G307" s="21">
        <v>1024</v>
      </c>
      <c r="H307" s="21">
        <v>0</v>
      </c>
      <c r="I307" s="21">
        <v>80</v>
      </c>
      <c r="J307" s="21">
        <v>1104</v>
      </c>
    </row>
    <row r="308" spans="4:10">
      <c r="D308" t="s">
        <v>789</v>
      </c>
      <c r="E308" s="20">
        <v>85612.92</v>
      </c>
      <c r="F308" s="22">
        <v>7.1017318414089842E-3</v>
      </c>
      <c r="G308" s="21">
        <v>428</v>
      </c>
      <c r="H308" s="21">
        <v>0</v>
      </c>
      <c r="I308" s="21">
        <v>180</v>
      </c>
      <c r="J308" s="21">
        <v>608</v>
      </c>
    </row>
    <row r="309" spans="4:10">
      <c r="D309" t="s">
        <v>952</v>
      </c>
      <c r="E309" s="20">
        <v>34850</v>
      </c>
      <c r="F309" s="22">
        <v>7.1736011477761836E-3</v>
      </c>
      <c r="G309" s="21">
        <v>200</v>
      </c>
      <c r="H309" s="21">
        <v>0</v>
      </c>
      <c r="I309" s="21">
        <v>50</v>
      </c>
      <c r="J309" s="21">
        <v>250</v>
      </c>
    </row>
    <row r="310" spans="4:10">
      <c r="D310" t="s">
        <v>167</v>
      </c>
      <c r="E310" s="20">
        <v>286011.48</v>
      </c>
      <c r="F310" s="22">
        <v>7.0857295658202256E-3</v>
      </c>
      <c r="G310" s="21">
        <v>1446.6</v>
      </c>
      <c r="H310" s="21">
        <v>180</v>
      </c>
      <c r="I310" s="21">
        <v>400</v>
      </c>
      <c r="J310" s="21">
        <v>2026.6</v>
      </c>
    </row>
    <row r="311" spans="4:10">
      <c r="D311" t="s">
        <v>933</v>
      </c>
      <c r="E311" s="20">
        <v>40559.4</v>
      </c>
      <c r="F311" s="22">
        <v>6.7259377604205195E-3</v>
      </c>
      <c r="G311" s="21">
        <v>202.8</v>
      </c>
      <c r="H311" s="21">
        <v>0</v>
      </c>
      <c r="I311" s="21">
        <v>70</v>
      </c>
      <c r="J311" s="21">
        <v>272.8</v>
      </c>
    </row>
    <row r="312" spans="4:10">
      <c r="D312" t="s">
        <v>70</v>
      </c>
      <c r="E312" s="20">
        <v>100300.18000000001</v>
      </c>
      <c r="F312" s="22">
        <v>9.3718675280542868E-3</v>
      </c>
      <c r="G312" s="21">
        <v>800</v>
      </c>
      <c r="H312" s="21">
        <v>0</v>
      </c>
      <c r="I312" s="21">
        <v>140</v>
      </c>
      <c r="J312" s="21">
        <v>940</v>
      </c>
    </row>
    <row r="313" spans="4:10">
      <c r="D313" t="s">
        <v>93</v>
      </c>
      <c r="E313" s="20">
        <v>247604.66</v>
      </c>
      <c r="F313" s="22">
        <v>9.6872167107032638E-3</v>
      </c>
      <c r="G313" s="21">
        <v>2078.6</v>
      </c>
      <c r="H313" s="21">
        <v>0</v>
      </c>
      <c r="I313" s="21">
        <v>320</v>
      </c>
      <c r="J313" s="21">
        <v>2398.6</v>
      </c>
    </row>
    <row r="314" spans="4:10">
      <c r="D314" t="s">
        <v>364</v>
      </c>
      <c r="E314" s="20">
        <v>237560.74000000002</v>
      </c>
      <c r="F314" s="22">
        <v>7.5948997296438787E-3</v>
      </c>
      <c r="G314" s="21">
        <v>1444.25</v>
      </c>
      <c r="H314" s="21">
        <v>0</v>
      </c>
      <c r="I314" s="21">
        <v>360</v>
      </c>
      <c r="J314" s="21">
        <v>1804.25</v>
      </c>
    </row>
    <row r="315" spans="4:10">
      <c r="D315" t="s">
        <v>90</v>
      </c>
      <c r="E315" s="20">
        <v>76845</v>
      </c>
      <c r="F315" s="22">
        <v>1.7112369054590411E-2</v>
      </c>
      <c r="G315" s="21">
        <v>600</v>
      </c>
      <c r="H315" s="21">
        <v>135</v>
      </c>
      <c r="I315" s="21">
        <v>580</v>
      </c>
      <c r="J315" s="21">
        <v>1315</v>
      </c>
    </row>
    <row r="316" spans="4:10">
      <c r="D316" t="s">
        <v>1113</v>
      </c>
      <c r="E316" s="20">
        <v>31194.350000000002</v>
      </c>
      <c r="F316" s="22">
        <v>7.8539863789436216E-3</v>
      </c>
      <c r="G316" s="21">
        <v>200</v>
      </c>
      <c r="H316" s="21">
        <v>0</v>
      </c>
      <c r="I316" s="21">
        <v>45</v>
      </c>
      <c r="J316" s="21">
        <v>245</v>
      </c>
    </row>
    <row r="317" spans="4:10">
      <c r="D317" t="s">
        <v>261</v>
      </c>
      <c r="E317" s="20">
        <v>271103.68</v>
      </c>
      <c r="F317" s="22">
        <v>3.9154761750190923E-3</v>
      </c>
      <c r="G317" s="21">
        <v>981.5</v>
      </c>
      <c r="H317" s="21">
        <v>0</v>
      </c>
      <c r="I317" s="21">
        <v>80</v>
      </c>
      <c r="J317" s="21">
        <v>1061.5</v>
      </c>
    </row>
    <row r="318" spans="4:10">
      <c r="D318" t="s">
        <v>1025</v>
      </c>
      <c r="E318" s="20">
        <v>102000</v>
      </c>
      <c r="F318" s="22">
        <v>7.8431372549019607E-3</v>
      </c>
      <c r="G318" s="21">
        <v>510</v>
      </c>
      <c r="H318" s="21">
        <v>90</v>
      </c>
      <c r="I318" s="21">
        <v>200</v>
      </c>
      <c r="J318" s="21">
        <v>800</v>
      </c>
    </row>
    <row r="319" spans="4:10">
      <c r="D319" t="s">
        <v>522</v>
      </c>
      <c r="E319" s="20">
        <v>69524.479999999996</v>
      </c>
      <c r="F319" s="22">
        <v>5.6469318432874295E-3</v>
      </c>
      <c r="G319" s="21">
        <v>347.6</v>
      </c>
      <c r="H319" s="21">
        <v>0</v>
      </c>
      <c r="I319" s="21">
        <v>45</v>
      </c>
      <c r="J319" s="21">
        <v>392.6</v>
      </c>
    </row>
    <row r="320" spans="4:10">
      <c r="D320" t="s">
        <v>224</v>
      </c>
      <c r="E320" s="20">
        <v>71998.759999999995</v>
      </c>
      <c r="F320" s="22">
        <v>2.1221198809535057E-2</v>
      </c>
      <c r="G320" s="21">
        <v>1327.9</v>
      </c>
      <c r="H320" s="21">
        <v>0</v>
      </c>
      <c r="I320" s="21">
        <v>200</v>
      </c>
      <c r="J320" s="21">
        <v>1527.9</v>
      </c>
    </row>
    <row r="321" spans="1:10">
      <c r="D321" t="s">
        <v>153</v>
      </c>
      <c r="E321" s="20">
        <v>579106.30000000005</v>
      </c>
      <c r="F321" s="22">
        <v>5.5762646685073181E-3</v>
      </c>
      <c r="G321" s="21">
        <v>2929.25</v>
      </c>
      <c r="H321" s="21">
        <v>0</v>
      </c>
      <c r="I321" s="21">
        <v>300</v>
      </c>
      <c r="J321" s="21">
        <v>3229.25</v>
      </c>
    </row>
    <row r="322" spans="1:10">
      <c r="D322" t="s">
        <v>980</v>
      </c>
      <c r="E322" s="20">
        <v>372622.56000000006</v>
      </c>
      <c r="F322" s="22">
        <v>6.7626071808427266E-3</v>
      </c>
      <c r="G322" s="21">
        <v>2193.9</v>
      </c>
      <c r="H322" s="21">
        <v>0</v>
      </c>
      <c r="I322" s="21">
        <v>326</v>
      </c>
      <c r="J322" s="21">
        <v>2519.9</v>
      </c>
    </row>
    <row r="323" spans="1:10">
      <c r="D323" t="s">
        <v>1132</v>
      </c>
      <c r="E323" s="20">
        <v>22072</v>
      </c>
      <c r="F323" s="22">
        <v>1.3138818412468285E-2</v>
      </c>
      <c r="G323" s="21">
        <v>200</v>
      </c>
      <c r="H323" s="21">
        <v>0</v>
      </c>
      <c r="I323" s="21">
        <v>90</v>
      </c>
      <c r="J323" s="21">
        <v>290</v>
      </c>
    </row>
    <row r="324" spans="1:10">
      <c r="D324" t="s">
        <v>158</v>
      </c>
      <c r="E324" s="20">
        <v>2939012.1699999995</v>
      </c>
      <c r="F324" s="22">
        <v>6.0641293635745651E-3</v>
      </c>
      <c r="G324" s="21">
        <v>16352.55</v>
      </c>
      <c r="H324" s="21">
        <v>0</v>
      </c>
      <c r="I324" s="21">
        <v>1470</v>
      </c>
      <c r="J324" s="21">
        <v>17822.55</v>
      </c>
    </row>
    <row r="325" spans="1:10">
      <c r="D325" t="s">
        <v>135</v>
      </c>
      <c r="E325" s="20">
        <v>45675</v>
      </c>
      <c r="F325" s="22">
        <v>6.0952380952380945E-3</v>
      </c>
      <c r="G325" s="21">
        <v>228.4</v>
      </c>
      <c r="H325" s="21">
        <v>0</v>
      </c>
      <c r="I325" s="21">
        <v>50</v>
      </c>
      <c r="J325" s="21">
        <v>278.39999999999998</v>
      </c>
    </row>
    <row r="326" spans="1:10">
      <c r="D326" t="s">
        <v>907</v>
      </c>
      <c r="E326" s="20">
        <v>19500</v>
      </c>
      <c r="F326" s="22">
        <v>1.282051282051282E-2</v>
      </c>
      <c r="G326" s="21">
        <v>200</v>
      </c>
      <c r="H326" s="21">
        <v>0</v>
      </c>
      <c r="I326" s="21">
        <v>50</v>
      </c>
      <c r="J326" s="21">
        <v>250</v>
      </c>
    </row>
    <row r="327" spans="1:10">
      <c r="A327" t="s">
        <v>2213</v>
      </c>
      <c r="E327" s="20">
        <v>7532559.5199999996</v>
      </c>
      <c r="F327" s="22">
        <v>8.18981912273028E-3</v>
      </c>
      <c r="G327" s="21">
        <v>53129.299999999996</v>
      </c>
      <c r="H327" s="21">
        <v>560</v>
      </c>
      <c r="I327" s="21">
        <v>8001</v>
      </c>
      <c r="J327" s="21">
        <v>61690.299999999996</v>
      </c>
    </row>
    <row r="328" spans="1:10">
      <c r="A328" t="s">
        <v>790</v>
      </c>
      <c r="B328" t="s">
        <v>486</v>
      </c>
      <c r="C328" t="s">
        <v>459</v>
      </c>
      <c r="D328" t="s">
        <v>78</v>
      </c>
      <c r="E328" s="20"/>
      <c r="F328" s="22">
        <v>0</v>
      </c>
      <c r="G328" s="21">
        <v>200</v>
      </c>
      <c r="H328" s="21">
        <v>0</v>
      </c>
      <c r="I328" s="21">
        <v>35</v>
      </c>
      <c r="J328" s="21">
        <v>235</v>
      </c>
    </row>
    <row r="329" spans="1:10">
      <c r="D329" t="s">
        <v>97</v>
      </c>
      <c r="E329" s="20"/>
      <c r="F329" s="22">
        <v>0</v>
      </c>
      <c r="G329" s="21">
        <v>200</v>
      </c>
      <c r="H329" s="21">
        <v>0</v>
      </c>
      <c r="I329" s="21">
        <v>35</v>
      </c>
      <c r="J329" s="21">
        <v>235</v>
      </c>
    </row>
    <row r="330" spans="1:10">
      <c r="D330" t="s">
        <v>789</v>
      </c>
      <c r="E330" s="20">
        <v>0</v>
      </c>
      <c r="F330" s="22">
        <v>0</v>
      </c>
      <c r="G330" s="21">
        <v>300</v>
      </c>
      <c r="H330" s="21">
        <v>45</v>
      </c>
      <c r="I330" s="21">
        <v>110</v>
      </c>
      <c r="J330" s="21">
        <v>455</v>
      </c>
    </row>
    <row r="331" spans="1:10">
      <c r="D331" t="s">
        <v>121</v>
      </c>
      <c r="E331" s="20">
        <v>0</v>
      </c>
      <c r="F331" s="22">
        <v>0</v>
      </c>
      <c r="G331" s="21">
        <v>400</v>
      </c>
      <c r="H331" s="21">
        <v>90</v>
      </c>
      <c r="I331" s="21">
        <v>300</v>
      </c>
      <c r="J331" s="21">
        <v>790</v>
      </c>
    </row>
    <row r="332" spans="1:10">
      <c r="C332" t="s">
        <v>458</v>
      </c>
      <c r="D332" t="s">
        <v>160</v>
      </c>
      <c r="E332" s="20">
        <v>334833.55</v>
      </c>
      <c r="F332" s="22">
        <v>1.5489188583402112E-2</v>
      </c>
      <c r="G332" s="21">
        <v>4586.3</v>
      </c>
      <c r="H332" s="21">
        <v>0</v>
      </c>
      <c r="I332" s="21">
        <v>600</v>
      </c>
      <c r="J332" s="21">
        <v>5186.3</v>
      </c>
    </row>
    <row r="333" spans="1:10">
      <c r="D333" t="s">
        <v>179</v>
      </c>
      <c r="E333" s="20">
        <v>139929.49</v>
      </c>
      <c r="F333" s="22">
        <v>7.2958173434348973E-3</v>
      </c>
      <c r="G333" s="21">
        <v>860.9</v>
      </c>
      <c r="H333" s="21">
        <v>0</v>
      </c>
      <c r="I333" s="21">
        <v>160</v>
      </c>
      <c r="J333" s="21">
        <v>1020.9</v>
      </c>
    </row>
    <row r="334" spans="1:10">
      <c r="D334" t="s">
        <v>109</v>
      </c>
      <c r="E334" s="20">
        <v>94220</v>
      </c>
      <c r="F334" s="22">
        <v>6.6705582678836762E-3</v>
      </c>
      <c r="G334" s="21">
        <v>528.5</v>
      </c>
      <c r="H334" s="21">
        <v>0</v>
      </c>
      <c r="I334" s="21">
        <v>100</v>
      </c>
      <c r="J334" s="21">
        <v>628.5</v>
      </c>
    </row>
    <row r="335" spans="1:10">
      <c r="D335" t="s">
        <v>248</v>
      </c>
      <c r="E335" s="20">
        <v>38702.92</v>
      </c>
      <c r="F335" s="22">
        <v>9.3016237534532288E-3</v>
      </c>
      <c r="G335" s="21">
        <v>300</v>
      </c>
      <c r="H335" s="21">
        <v>0</v>
      </c>
      <c r="I335" s="21">
        <v>60</v>
      </c>
      <c r="J335" s="21">
        <v>360</v>
      </c>
    </row>
    <row r="336" spans="1:10">
      <c r="D336" t="s">
        <v>253</v>
      </c>
      <c r="E336" s="20">
        <v>76358.959999999992</v>
      </c>
      <c r="F336" s="22">
        <v>5.8277378319453281E-3</v>
      </c>
      <c r="G336" s="21">
        <v>400</v>
      </c>
      <c r="H336" s="21">
        <v>0</v>
      </c>
      <c r="I336" s="21">
        <v>45</v>
      </c>
      <c r="J336" s="21">
        <v>445</v>
      </c>
    </row>
    <row r="337" spans="4:10">
      <c r="D337" t="s">
        <v>146</v>
      </c>
      <c r="E337" s="20">
        <v>287951.75</v>
      </c>
      <c r="F337" s="22">
        <v>1.054760042264025E-2</v>
      </c>
      <c r="G337" s="21">
        <v>2687.2</v>
      </c>
      <c r="H337" s="21">
        <v>0</v>
      </c>
      <c r="I337" s="21">
        <v>350</v>
      </c>
      <c r="J337" s="21">
        <v>3037.2</v>
      </c>
    </row>
    <row r="338" spans="4:10">
      <c r="D338" t="s">
        <v>139</v>
      </c>
      <c r="E338" s="20">
        <v>37894.65</v>
      </c>
      <c r="F338" s="22">
        <v>6.3333478472554832E-3</v>
      </c>
      <c r="G338" s="21">
        <v>200</v>
      </c>
      <c r="H338" s="21">
        <v>0</v>
      </c>
      <c r="I338" s="21">
        <v>40</v>
      </c>
      <c r="J338" s="21">
        <v>240</v>
      </c>
    </row>
    <row r="339" spans="4:10">
      <c r="D339" t="s">
        <v>97</v>
      </c>
      <c r="E339" s="20">
        <v>90504</v>
      </c>
      <c r="F339" s="22">
        <v>6.4991602581101395E-3</v>
      </c>
      <c r="G339" s="21">
        <v>518.20000000000005</v>
      </c>
      <c r="H339" s="21">
        <v>0</v>
      </c>
      <c r="I339" s="21">
        <v>70</v>
      </c>
      <c r="J339" s="21">
        <v>588.20000000000005</v>
      </c>
    </row>
    <row r="340" spans="4:10">
      <c r="D340" t="s">
        <v>235</v>
      </c>
      <c r="E340" s="20">
        <v>90270.599999999991</v>
      </c>
      <c r="F340" s="22">
        <v>1.4290366963330255E-2</v>
      </c>
      <c r="G340" s="21">
        <v>1200</v>
      </c>
      <c r="H340" s="21">
        <v>0</v>
      </c>
      <c r="I340" s="21">
        <v>90</v>
      </c>
      <c r="J340" s="21">
        <v>1290</v>
      </c>
    </row>
    <row r="341" spans="4:10">
      <c r="D341" t="s">
        <v>130</v>
      </c>
      <c r="E341" s="20">
        <v>289365.98</v>
      </c>
      <c r="F341" s="22">
        <v>5.9409195234353404E-3</v>
      </c>
      <c r="G341" s="21">
        <v>1579.1000000000001</v>
      </c>
      <c r="H341" s="21">
        <v>0</v>
      </c>
      <c r="I341" s="21">
        <v>140</v>
      </c>
      <c r="J341" s="21">
        <v>1719.1000000000001</v>
      </c>
    </row>
    <row r="342" spans="4:10">
      <c r="D342" t="s">
        <v>789</v>
      </c>
      <c r="E342" s="20">
        <v>131513.31999999998</v>
      </c>
      <c r="F342" s="22">
        <v>8.7162273752955221E-3</v>
      </c>
      <c r="G342" s="21">
        <v>786.3</v>
      </c>
      <c r="H342" s="21">
        <v>0</v>
      </c>
      <c r="I342" s="21">
        <v>360</v>
      </c>
      <c r="J342" s="21">
        <v>1146.3</v>
      </c>
    </row>
    <row r="343" spans="4:10">
      <c r="D343" t="s">
        <v>952</v>
      </c>
      <c r="E343" s="20">
        <v>49130</v>
      </c>
      <c r="F343" s="22">
        <v>1.0177081213108081E-2</v>
      </c>
      <c r="G343" s="21">
        <v>400</v>
      </c>
      <c r="H343" s="21">
        <v>0</v>
      </c>
      <c r="I343" s="21">
        <v>100</v>
      </c>
      <c r="J343" s="21">
        <v>500</v>
      </c>
    </row>
    <row r="344" spans="4:10">
      <c r="D344" t="s">
        <v>933</v>
      </c>
      <c r="E344" s="20">
        <v>111240</v>
      </c>
      <c r="F344" s="22">
        <v>5.6292700467457752E-3</v>
      </c>
      <c r="G344" s="21">
        <v>556.20000000000005</v>
      </c>
      <c r="H344" s="21">
        <v>0</v>
      </c>
      <c r="I344" s="21">
        <v>70</v>
      </c>
      <c r="J344" s="21">
        <v>626.20000000000005</v>
      </c>
    </row>
    <row r="345" spans="4:10">
      <c r="D345" t="s">
        <v>70</v>
      </c>
      <c r="E345" s="20">
        <v>172337.41</v>
      </c>
      <c r="F345" s="22">
        <v>5.6969638803321928E-3</v>
      </c>
      <c r="G345" s="21">
        <v>861.8</v>
      </c>
      <c r="H345" s="21">
        <v>0</v>
      </c>
      <c r="I345" s="21">
        <v>120</v>
      </c>
      <c r="J345" s="21">
        <v>981.80000000000007</v>
      </c>
    </row>
    <row r="346" spans="4:10">
      <c r="D346" t="s">
        <v>93</v>
      </c>
      <c r="E346" s="20">
        <v>293537.19</v>
      </c>
      <c r="F346" s="22">
        <v>6.1184751410885956E-3</v>
      </c>
      <c r="G346" s="21">
        <v>1596</v>
      </c>
      <c r="H346" s="21">
        <v>0</v>
      </c>
      <c r="I346" s="21">
        <v>200</v>
      </c>
      <c r="J346" s="21">
        <v>1796</v>
      </c>
    </row>
    <row r="347" spans="4:10">
      <c r="D347" t="s">
        <v>364</v>
      </c>
      <c r="E347" s="20">
        <v>226946.88000000003</v>
      </c>
      <c r="F347" s="22">
        <v>7.6132353086325738E-3</v>
      </c>
      <c r="G347" s="21">
        <v>1427.8</v>
      </c>
      <c r="H347" s="21">
        <v>0</v>
      </c>
      <c r="I347" s="21">
        <v>300</v>
      </c>
      <c r="J347" s="21">
        <v>1727.8</v>
      </c>
    </row>
    <row r="348" spans="4:10">
      <c r="D348" t="s">
        <v>90</v>
      </c>
      <c r="E348" s="20">
        <v>13905</v>
      </c>
      <c r="F348" s="22">
        <v>3.6317871269327583E-2</v>
      </c>
      <c r="G348" s="21">
        <v>200</v>
      </c>
      <c r="H348" s="21">
        <v>45</v>
      </c>
      <c r="I348" s="21">
        <v>260</v>
      </c>
      <c r="J348" s="21">
        <v>505</v>
      </c>
    </row>
    <row r="349" spans="4:10">
      <c r="D349" t="s">
        <v>121</v>
      </c>
      <c r="E349" s="20">
        <v>46502</v>
      </c>
      <c r="F349" s="22">
        <v>1.4618726076297793E-2</v>
      </c>
      <c r="G349" s="21">
        <v>614.79999999999995</v>
      </c>
      <c r="H349" s="21">
        <v>45</v>
      </c>
      <c r="I349" s="21">
        <v>20</v>
      </c>
      <c r="J349" s="21">
        <v>679.8</v>
      </c>
    </row>
    <row r="350" spans="4:10">
      <c r="D350" t="s">
        <v>261</v>
      </c>
      <c r="E350" s="20">
        <v>266191.68</v>
      </c>
      <c r="F350" s="22">
        <v>5.4505835794717555E-3</v>
      </c>
      <c r="G350" s="21">
        <v>1330.9</v>
      </c>
      <c r="H350" s="21">
        <v>0</v>
      </c>
      <c r="I350" s="21">
        <v>120</v>
      </c>
      <c r="J350" s="21">
        <v>1450.9</v>
      </c>
    </row>
    <row r="351" spans="4:10">
      <c r="D351" t="s">
        <v>716</v>
      </c>
      <c r="E351" s="20">
        <v>82509</v>
      </c>
      <c r="F351" s="22">
        <v>7.5979590105321841E-3</v>
      </c>
      <c r="G351" s="21">
        <v>506.9</v>
      </c>
      <c r="H351" s="21">
        <v>0</v>
      </c>
      <c r="I351" s="21">
        <v>120</v>
      </c>
      <c r="J351" s="21">
        <v>626.9</v>
      </c>
    </row>
    <row r="352" spans="4:10">
      <c r="D352" t="s">
        <v>1025</v>
      </c>
      <c r="E352" s="20">
        <v>34000</v>
      </c>
      <c r="F352" s="22">
        <v>8.8235294117647058E-3</v>
      </c>
      <c r="G352" s="21">
        <v>200</v>
      </c>
      <c r="H352" s="21">
        <v>0</v>
      </c>
      <c r="I352" s="21">
        <v>100</v>
      </c>
      <c r="J352" s="21">
        <v>300</v>
      </c>
    </row>
    <row r="353" spans="1:10">
      <c r="D353" t="s">
        <v>522</v>
      </c>
      <c r="E353" s="20">
        <v>26264</v>
      </c>
      <c r="F353" s="22">
        <v>1.6943344501979898E-2</v>
      </c>
      <c r="G353" s="21">
        <v>400</v>
      </c>
      <c r="H353" s="21">
        <v>0</v>
      </c>
      <c r="I353" s="21">
        <v>45</v>
      </c>
      <c r="J353" s="21">
        <v>445</v>
      </c>
    </row>
    <row r="354" spans="1:10">
      <c r="D354" t="s">
        <v>224</v>
      </c>
      <c r="E354" s="20">
        <v>30918.18</v>
      </c>
      <c r="F354" s="22">
        <v>4.0429287881757592E-2</v>
      </c>
      <c r="G354" s="21">
        <v>1000</v>
      </c>
      <c r="H354" s="21">
        <v>0</v>
      </c>
      <c r="I354" s="21">
        <v>250</v>
      </c>
      <c r="J354" s="21">
        <v>1250</v>
      </c>
    </row>
    <row r="355" spans="1:10">
      <c r="D355" t="s">
        <v>153</v>
      </c>
      <c r="E355" s="20">
        <v>121992</v>
      </c>
      <c r="F355" s="22">
        <v>5.4101908321857175E-3</v>
      </c>
      <c r="G355" s="21">
        <v>610</v>
      </c>
      <c r="H355" s="21">
        <v>0</v>
      </c>
      <c r="I355" s="21">
        <v>50</v>
      </c>
      <c r="J355" s="21">
        <v>660</v>
      </c>
    </row>
    <row r="356" spans="1:10">
      <c r="D356" t="s">
        <v>980</v>
      </c>
      <c r="E356" s="20">
        <v>272853.36</v>
      </c>
      <c r="F356" s="22">
        <v>6.8712732729404539E-3</v>
      </c>
      <c r="G356" s="21">
        <v>1549.85</v>
      </c>
      <c r="H356" s="21">
        <v>0</v>
      </c>
      <c r="I356" s="21">
        <v>325</v>
      </c>
      <c r="J356" s="21">
        <v>1874.85</v>
      </c>
    </row>
    <row r="357" spans="1:10">
      <c r="D357" t="s">
        <v>665</v>
      </c>
      <c r="E357" s="20">
        <v>3100</v>
      </c>
      <c r="F357" s="22">
        <v>7.5806451612903225E-2</v>
      </c>
      <c r="G357" s="21">
        <v>200</v>
      </c>
      <c r="H357" s="21">
        <v>0</v>
      </c>
      <c r="I357" s="21">
        <v>35</v>
      </c>
      <c r="J357" s="21">
        <v>235</v>
      </c>
    </row>
    <row r="358" spans="1:10">
      <c r="D358" t="s">
        <v>158</v>
      </c>
      <c r="E358" s="20">
        <v>2736053.1800000006</v>
      </c>
      <c r="F358" s="22">
        <v>5.7944231917305047E-3</v>
      </c>
      <c r="G358" s="21">
        <v>14803.85</v>
      </c>
      <c r="H358" s="21">
        <v>0</v>
      </c>
      <c r="I358" s="21">
        <v>1050</v>
      </c>
      <c r="J358" s="21">
        <v>15853.85</v>
      </c>
    </row>
    <row r="359" spans="1:10">
      <c r="D359" t="s">
        <v>442</v>
      </c>
      <c r="E359" s="20">
        <v>54500</v>
      </c>
      <c r="F359" s="22">
        <v>5.9174311926605506E-3</v>
      </c>
      <c r="G359" s="21">
        <v>272.5</v>
      </c>
      <c r="H359" s="21">
        <v>0</v>
      </c>
      <c r="I359" s="21">
        <v>50</v>
      </c>
      <c r="J359" s="21">
        <v>322.5</v>
      </c>
    </row>
    <row r="360" spans="1:10">
      <c r="D360" t="s">
        <v>135</v>
      </c>
      <c r="E360" s="20">
        <v>141817.5</v>
      </c>
      <c r="F360" s="22">
        <v>8.3868351931179162E-3</v>
      </c>
      <c r="G360" s="21">
        <v>1039.4000000000001</v>
      </c>
      <c r="H360" s="21">
        <v>0</v>
      </c>
      <c r="I360" s="21">
        <v>150</v>
      </c>
      <c r="J360" s="21">
        <v>1189.4000000000001</v>
      </c>
    </row>
    <row r="361" spans="1:10">
      <c r="D361" t="s">
        <v>907</v>
      </c>
      <c r="E361" s="20">
        <v>115700</v>
      </c>
      <c r="F361" s="22">
        <v>6.1884183232497839E-3</v>
      </c>
      <c r="G361" s="21">
        <v>616</v>
      </c>
      <c r="H361" s="21">
        <v>0</v>
      </c>
      <c r="I361" s="21">
        <v>100</v>
      </c>
      <c r="J361" s="21">
        <v>716</v>
      </c>
    </row>
    <row r="362" spans="1:10">
      <c r="A362" t="s">
        <v>804</v>
      </c>
      <c r="E362" s="20">
        <v>6411042.6000000015</v>
      </c>
      <c r="F362" s="22">
        <v>7.661390364181949E-3</v>
      </c>
      <c r="G362" s="21">
        <v>42932.5</v>
      </c>
      <c r="H362" s="21">
        <v>225</v>
      </c>
      <c r="I362" s="21">
        <v>5960</v>
      </c>
      <c r="J362" s="21">
        <v>49117.500000000007</v>
      </c>
    </row>
    <row r="363" spans="1:10">
      <c r="A363" t="s">
        <v>492</v>
      </c>
      <c r="B363" t="s">
        <v>486</v>
      </c>
      <c r="C363" t="s">
        <v>457</v>
      </c>
      <c r="D363" t="s">
        <v>761</v>
      </c>
      <c r="E363" s="20"/>
      <c r="F363" s="22">
        <v>0</v>
      </c>
      <c r="G363" s="21">
        <v>0</v>
      </c>
      <c r="H363" s="21">
        <v>0</v>
      </c>
      <c r="I363" s="21">
        <v>25</v>
      </c>
      <c r="J363" s="21">
        <v>25</v>
      </c>
    </row>
    <row r="364" spans="1:10">
      <c r="D364" t="s">
        <v>12</v>
      </c>
      <c r="E364" s="20"/>
      <c r="F364" s="22">
        <v>0</v>
      </c>
      <c r="G364" s="21">
        <v>0</v>
      </c>
      <c r="H364" s="21">
        <v>0</v>
      </c>
      <c r="I364" s="21">
        <v>20</v>
      </c>
      <c r="J364" s="21">
        <v>20</v>
      </c>
    </row>
    <row r="365" spans="1:10">
      <c r="D365" t="s">
        <v>786</v>
      </c>
      <c r="E365" s="20"/>
      <c r="F365" s="22">
        <v>0</v>
      </c>
      <c r="G365" s="21">
        <v>0</v>
      </c>
      <c r="H365" s="21">
        <v>0</v>
      </c>
      <c r="I365" s="21">
        <v>30</v>
      </c>
      <c r="J365" s="21">
        <v>30</v>
      </c>
    </row>
    <row r="366" spans="1:10">
      <c r="D366" t="s">
        <v>53</v>
      </c>
      <c r="E366" s="20"/>
      <c r="F366" s="22">
        <v>0</v>
      </c>
      <c r="G366" s="21">
        <v>0</v>
      </c>
      <c r="H366" s="21">
        <v>0</v>
      </c>
      <c r="I366" s="21">
        <v>180</v>
      </c>
      <c r="J366" s="21">
        <v>180</v>
      </c>
    </row>
    <row r="367" spans="1:10">
      <c r="D367" t="s">
        <v>764</v>
      </c>
      <c r="E367" s="20"/>
      <c r="F367" s="22">
        <v>0</v>
      </c>
      <c r="G367" s="21">
        <v>0</v>
      </c>
      <c r="H367" s="21">
        <v>0</v>
      </c>
      <c r="I367" s="21">
        <v>20</v>
      </c>
      <c r="J367" s="21">
        <v>20</v>
      </c>
    </row>
    <row r="368" spans="1:10">
      <c r="D368" t="s">
        <v>15</v>
      </c>
      <c r="E368" s="20"/>
      <c r="F368" s="22">
        <v>0</v>
      </c>
      <c r="G368" s="21">
        <v>0</v>
      </c>
      <c r="H368" s="21">
        <v>0</v>
      </c>
      <c r="I368" s="21">
        <v>45</v>
      </c>
      <c r="J368" s="21">
        <v>45</v>
      </c>
    </row>
    <row r="369" spans="3:10">
      <c r="D369" t="s">
        <v>776</v>
      </c>
      <c r="E369" s="20"/>
      <c r="F369" s="22">
        <v>0</v>
      </c>
      <c r="G369" s="21">
        <v>0</v>
      </c>
      <c r="H369" s="21">
        <v>0</v>
      </c>
      <c r="I369" s="21">
        <v>45</v>
      </c>
      <c r="J369" s="21">
        <v>45</v>
      </c>
    </row>
    <row r="370" spans="3:10">
      <c r="D370" t="s">
        <v>41</v>
      </c>
      <c r="E370" s="20"/>
      <c r="F370" s="22">
        <v>0</v>
      </c>
      <c r="G370" s="21">
        <v>0</v>
      </c>
      <c r="H370" s="21">
        <v>0</v>
      </c>
      <c r="I370" s="21">
        <v>30</v>
      </c>
      <c r="J370" s="21">
        <v>30</v>
      </c>
    </row>
    <row r="371" spans="3:10">
      <c r="D371" t="s">
        <v>19</v>
      </c>
      <c r="E371" s="20"/>
      <c r="F371" s="22">
        <v>0</v>
      </c>
      <c r="G371" s="21">
        <v>0</v>
      </c>
      <c r="H371" s="21">
        <v>0</v>
      </c>
      <c r="I371" s="21">
        <v>30</v>
      </c>
      <c r="J371" s="21">
        <v>30</v>
      </c>
    </row>
    <row r="372" spans="3:10">
      <c r="D372" t="s">
        <v>755</v>
      </c>
      <c r="E372" s="20"/>
      <c r="F372" s="22">
        <v>0</v>
      </c>
      <c r="G372" s="21">
        <v>0</v>
      </c>
      <c r="H372" s="21">
        <v>0</v>
      </c>
      <c r="I372" s="21">
        <v>45</v>
      </c>
      <c r="J372" s="21">
        <v>45</v>
      </c>
    </row>
    <row r="373" spans="3:10">
      <c r="D373" t="s">
        <v>746</v>
      </c>
      <c r="E373" s="20"/>
      <c r="F373" s="22">
        <v>0</v>
      </c>
      <c r="G373" s="21">
        <v>0</v>
      </c>
      <c r="H373" s="21">
        <v>0</v>
      </c>
      <c r="I373" s="21">
        <v>60</v>
      </c>
      <c r="J373" s="21">
        <v>60</v>
      </c>
    </row>
    <row r="374" spans="3:10">
      <c r="D374" t="s">
        <v>21</v>
      </c>
      <c r="E374" s="20"/>
      <c r="F374" s="22">
        <v>0</v>
      </c>
      <c r="G374" s="21">
        <v>0</v>
      </c>
      <c r="H374" s="21">
        <v>0</v>
      </c>
      <c r="I374" s="21">
        <v>60</v>
      </c>
      <c r="J374" s="21">
        <v>60</v>
      </c>
    </row>
    <row r="375" spans="3:10">
      <c r="D375" t="s">
        <v>465</v>
      </c>
      <c r="E375" s="20"/>
      <c r="F375" s="22">
        <v>0</v>
      </c>
      <c r="G375" s="21">
        <v>1500</v>
      </c>
      <c r="H375" s="21">
        <v>0</v>
      </c>
      <c r="I375" s="21">
        <v>0</v>
      </c>
      <c r="J375" s="21">
        <v>1500</v>
      </c>
    </row>
    <row r="376" spans="3:10">
      <c r="C376" t="s">
        <v>459</v>
      </c>
      <c r="D376" t="s">
        <v>70</v>
      </c>
      <c r="E376" s="20"/>
      <c r="F376" s="22">
        <v>0</v>
      </c>
      <c r="G376" s="21">
        <v>200</v>
      </c>
      <c r="H376" s="21">
        <v>0</v>
      </c>
      <c r="I376" s="21">
        <v>25</v>
      </c>
      <c r="J376" s="21">
        <v>225</v>
      </c>
    </row>
    <row r="377" spans="3:10">
      <c r="D377" t="s">
        <v>93</v>
      </c>
      <c r="E377" s="20"/>
      <c r="F377" s="22">
        <v>0</v>
      </c>
      <c r="G377" s="21">
        <v>600</v>
      </c>
      <c r="H377" s="21">
        <v>0</v>
      </c>
      <c r="I377" s="21">
        <v>85</v>
      </c>
      <c r="J377" s="21">
        <v>685</v>
      </c>
    </row>
    <row r="378" spans="3:10">
      <c r="D378" t="s">
        <v>90</v>
      </c>
      <c r="E378" s="20"/>
      <c r="F378" s="22">
        <v>0</v>
      </c>
      <c r="G378" s="21">
        <v>200</v>
      </c>
      <c r="H378" s="21">
        <v>45</v>
      </c>
      <c r="I378" s="21">
        <v>85</v>
      </c>
      <c r="J378" s="21">
        <v>330</v>
      </c>
    </row>
    <row r="379" spans="3:10">
      <c r="D379" t="s">
        <v>121</v>
      </c>
      <c r="E379" s="20"/>
      <c r="F379" s="22">
        <v>0</v>
      </c>
      <c r="G379" s="21">
        <v>200</v>
      </c>
      <c r="H379" s="21">
        <v>45</v>
      </c>
      <c r="I379" s="21">
        <v>20</v>
      </c>
      <c r="J379" s="21">
        <v>265</v>
      </c>
    </row>
    <row r="380" spans="3:10">
      <c r="C380" t="s">
        <v>458</v>
      </c>
      <c r="D380" t="s">
        <v>160</v>
      </c>
      <c r="E380" s="20">
        <v>50468.85</v>
      </c>
      <c r="F380" s="22">
        <v>3.9033978384686793E-2</v>
      </c>
      <c r="G380" s="21">
        <v>1700</v>
      </c>
      <c r="H380" s="21">
        <v>0</v>
      </c>
      <c r="I380" s="21">
        <v>270</v>
      </c>
      <c r="J380" s="21">
        <v>1970</v>
      </c>
    </row>
    <row r="381" spans="3:10">
      <c r="D381" t="s">
        <v>78</v>
      </c>
      <c r="E381" s="20">
        <v>32144.799999999999</v>
      </c>
      <c r="F381" s="22">
        <v>2.9864861501704785E-2</v>
      </c>
      <c r="G381" s="21">
        <v>800</v>
      </c>
      <c r="H381" s="21">
        <v>0</v>
      </c>
      <c r="I381" s="21">
        <v>160</v>
      </c>
      <c r="J381" s="21">
        <v>960</v>
      </c>
    </row>
    <row r="382" spans="3:10">
      <c r="D382" t="s">
        <v>179</v>
      </c>
      <c r="E382" s="20">
        <v>89776.62000000001</v>
      </c>
      <c r="F382" s="22">
        <v>1.0693207206954327E-2</v>
      </c>
      <c r="G382" s="21">
        <v>800</v>
      </c>
      <c r="H382" s="21">
        <v>0</v>
      </c>
      <c r="I382" s="21">
        <v>160</v>
      </c>
      <c r="J382" s="21">
        <v>960</v>
      </c>
    </row>
    <row r="383" spans="3:10">
      <c r="D383" t="s">
        <v>109</v>
      </c>
      <c r="E383" s="20">
        <v>34320</v>
      </c>
      <c r="F383" s="22">
        <v>7.5611888111888114E-3</v>
      </c>
      <c r="G383" s="21">
        <v>209.5</v>
      </c>
      <c r="H383" s="21">
        <v>0</v>
      </c>
      <c r="I383" s="21">
        <v>50</v>
      </c>
      <c r="J383" s="21">
        <v>259.5</v>
      </c>
    </row>
    <row r="384" spans="3:10">
      <c r="D384" t="s">
        <v>253</v>
      </c>
      <c r="E384" s="20">
        <v>417238.59</v>
      </c>
      <c r="F384" s="22">
        <v>7.2397426134528922E-3</v>
      </c>
      <c r="G384" s="21">
        <v>2705.7</v>
      </c>
      <c r="H384" s="21">
        <v>0</v>
      </c>
      <c r="I384" s="21">
        <v>315</v>
      </c>
      <c r="J384" s="21">
        <v>3020.7</v>
      </c>
    </row>
    <row r="385" spans="4:10">
      <c r="D385" t="s">
        <v>146</v>
      </c>
      <c r="E385" s="20">
        <v>560670.02</v>
      </c>
      <c r="F385" s="22">
        <v>8.2943618066113108E-3</v>
      </c>
      <c r="G385" s="21">
        <v>4185.3999999999996</v>
      </c>
      <c r="H385" s="21">
        <v>0</v>
      </c>
      <c r="I385" s="21">
        <v>465</v>
      </c>
      <c r="J385" s="21">
        <v>4650.3999999999996</v>
      </c>
    </row>
    <row r="386" spans="4:10">
      <c r="D386" t="s">
        <v>139</v>
      </c>
      <c r="E386" s="20">
        <v>45875</v>
      </c>
      <c r="F386" s="22">
        <v>5.8724795640326972E-3</v>
      </c>
      <c r="G386" s="21">
        <v>229.4</v>
      </c>
      <c r="H386" s="21">
        <v>0</v>
      </c>
      <c r="I386" s="21">
        <v>40</v>
      </c>
      <c r="J386" s="21">
        <v>269.39999999999998</v>
      </c>
    </row>
    <row r="387" spans="4:10">
      <c r="D387" t="s">
        <v>97</v>
      </c>
      <c r="E387" s="20">
        <v>92936</v>
      </c>
      <c r="F387" s="22">
        <v>5.7953860721356634E-3</v>
      </c>
      <c r="G387" s="21">
        <v>468.6</v>
      </c>
      <c r="H387" s="21">
        <v>0</v>
      </c>
      <c r="I387" s="21">
        <v>70</v>
      </c>
      <c r="J387" s="21">
        <v>538.6</v>
      </c>
    </row>
    <row r="388" spans="4:10">
      <c r="D388" t="s">
        <v>731</v>
      </c>
      <c r="E388" s="20">
        <v>95966.2</v>
      </c>
      <c r="F388" s="22">
        <v>7.1900314902538605E-3</v>
      </c>
      <c r="G388" s="21">
        <v>600</v>
      </c>
      <c r="H388" s="21">
        <v>0</v>
      </c>
      <c r="I388" s="21">
        <v>90</v>
      </c>
      <c r="J388" s="21">
        <v>690</v>
      </c>
    </row>
    <row r="389" spans="4:10">
      <c r="D389" t="s">
        <v>235</v>
      </c>
      <c r="E389" s="20">
        <v>25940.339999999997</v>
      </c>
      <c r="F389" s="22">
        <v>8.2882491131573456E-3</v>
      </c>
      <c r="G389" s="21">
        <v>200</v>
      </c>
      <c r="H389" s="21">
        <v>0</v>
      </c>
      <c r="I389" s="21">
        <v>15</v>
      </c>
      <c r="J389" s="21">
        <v>215</v>
      </c>
    </row>
    <row r="390" spans="4:10">
      <c r="D390" t="s">
        <v>130</v>
      </c>
      <c r="E390" s="20">
        <v>38874.9</v>
      </c>
      <c r="F390" s="22">
        <v>6.4926212028841232E-3</v>
      </c>
      <c r="G390" s="21">
        <v>217.4</v>
      </c>
      <c r="H390" s="21">
        <v>0</v>
      </c>
      <c r="I390" s="21">
        <v>35</v>
      </c>
      <c r="J390" s="21">
        <v>252.4</v>
      </c>
    </row>
    <row r="391" spans="4:10">
      <c r="D391" t="s">
        <v>83</v>
      </c>
      <c r="E391" s="20">
        <v>52450</v>
      </c>
      <c r="F391" s="22">
        <v>8.9609151572926597E-3</v>
      </c>
      <c r="G391" s="21">
        <v>400</v>
      </c>
      <c r="H391" s="21">
        <v>0</v>
      </c>
      <c r="I391" s="21">
        <v>70</v>
      </c>
      <c r="J391" s="21">
        <v>470</v>
      </c>
    </row>
    <row r="392" spans="4:10">
      <c r="D392" t="s">
        <v>167</v>
      </c>
      <c r="E392" s="20">
        <v>75175.009999999995</v>
      </c>
      <c r="F392" s="22">
        <v>1.1228465416898516E-2</v>
      </c>
      <c r="G392" s="21">
        <v>514.1</v>
      </c>
      <c r="H392" s="21">
        <v>90</v>
      </c>
      <c r="I392" s="21">
        <v>240</v>
      </c>
      <c r="J392" s="21">
        <v>844.1</v>
      </c>
    </row>
    <row r="393" spans="4:10">
      <c r="D393" t="s">
        <v>670</v>
      </c>
      <c r="E393" s="20">
        <v>178518.96000000002</v>
      </c>
      <c r="F393" s="22">
        <v>5.6526208756761745E-3</v>
      </c>
      <c r="G393" s="21">
        <v>949.1</v>
      </c>
      <c r="H393" s="21">
        <v>45</v>
      </c>
      <c r="I393" s="21">
        <v>15</v>
      </c>
      <c r="J393" s="21">
        <v>1009.1</v>
      </c>
    </row>
    <row r="394" spans="4:10">
      <c r="D394" t="s">
        <v>70</v>
      </c>
      <c r="E394" s="20">
        <v>249904.16</v>
      </c>
      <c r="F394" s="22">
        <v>6.7109727185013643E-3</v>
      </c>
      <c r="G394" s="21">
        <v>1452.1</v>
      </c>
      <c r="H394" s="21">
        <v>0</v>
      </c>
      <c r="I394" s="21">
        <v>225</v>
      </c>
      <c r="J394" s="21">
        <v>1677.1</v>
      </c>
    </row>
    <row r="395" spans="4:10">
      <c r="D395" t="s">
        <v>93</v>
      </c>
      <c r="E395" s="20">
        <v>432628.42999999993</v>
      </c>
      <c r="F395" s="22">
        <v>8.2592815271062998E-3</v>
      </c>
      <c r="G395" s="21">
        <v>3088.2</v>
      </c>
      <c r="H395" s="21">
        <v>0</v>
      </c>
      <c r="I395" s="21">
        <v>485</v>
      </c>
      <c r="J395" s="21">
        <v>3573.2000000000003</v>
      </c>
    </row>
    <row r="396" spans="4:10">
      <c r="D396" t="s">
        <v>364</v>
      </c>
      <c r="E396" s="20">
        <v>107964</v>
      </c>
      <c r="F396" s="22">
        <v>8.3175873439294574E-3</v>
      </c>
      <c r="G396" s="21">
        <v>778</v>
      </c>
      <c r="H396" s="21">
        <v>0</v>
      </c>
      <c r="I396" s="21">
        <v>120</v>
      </c>
      <c r="J396" s="21">
        <v>898</v>
      </c>
    </row>
    <row r="397" spans="4:10">
      <c r="D397" t="s">
        <v>661</v>
      </c>
      <c r="E397" s="20">
        <v>79658.7</v>
      </c>
      <c r="F397" s="22">
        <v>5.5009685068925307E-3</v>
      </c>
      <c r="G397" s="21">
        <v>398.2</v>
      </c>
      <c r="H397" s="21">
        <v>0</v>
      </c>
      <c r="I397" s="21">
        <v>40</v>
      </c>
      <c r="J397" s="21">
        <v>438.2</v>
      </c>
    </row>
    <row r="398" spans="4:10">
      <c r="D398" t="s">
        <v>90</v>
      </c>
      <c r="E398" s="20">
        <v>126489</v>
      </c>
      <c r="F398" s="22">
        <v>2.0634205345919407E-2</v>
      </c>
      <c r="G398" s="21">
        <v>1700</v>
      </c>
      <c r="H398" s="21">
        <v>270</v>
      </c>
      <c r="I398" s="21">
        <v>640</v>
      </c>
      <c r="J398" s="21">
        <v>2610</v>
      </c>
    </row>
    <row r="399" spans="4:10">
      <c r="D399" t="s">
        <v>121</v>
      </c>
      <c r="E399" s="20">
        <v>302031</v>
      </c>
      <c r="F399" s="22">
        <v>8.7481086378550562E-3</v>
      </c>
      <c r="G399" s="21">
        <v>1796.1999999999998</v>
      </c>
      <c r="H399" s="21">
        <v>270</v>
      </c>
      <c r="I399" s="21">
        <v>576</v>
      </c>
      <c r="J399" s="21">
        <v>2642.2000000000003</v>
      </c>
    </row>
    <row r="400" spans="4:10">
      <c r="D400" t="s">
        <v>586</v>
      </c>
      <c r="E400" s="20">
        <v>13186.800000000001</v>
      </c>
      <c r="F400" s="22">
        <v>1.8958352291685625E-2</v>
      </c>
      <c r="G400" s="21">
        <v>200</v>
      </c>
      <c r="H400" s="21">
        <v>0</v>
      </c>
      <c r="I400" s="21">
        <v>50</v>
      </c>
      <c r="J400" s="21">
        <v>250</v>
      </c>
    </row>
    <row r="401" spans="1:10">
      <c r="D401" t="s">
        <v>261</v>
      </c>
      <c r="E401" s="20">
        <v>76760.5</v>
      </c>
      <c r="F401" s="22">
        <v>6.7469596993245222E-3</v>
      </c>
      <c r="G401" s="21">
        <v>437.9</v>
      </c>
      <c r="H401" s="21">
        <v>0</v>
      </c>
      <c r="I401" s="21">
        <v>80</v>
      </c>
      <c r="J401" s="21">
        <v>517.9</v>
      </c>
    </row>
    <row r="402" spans="1:10">
      <c r="D402" t="s">
        <v>716</v>
      </c>
      <c r="E402" s="20">
        <v>160268.75</v>
      </c>
      <c r="F402" s="22">
        <v>5.749093319814374E-3</v>
      </c>
      <c r="G402" s="21">
        <v>801.40000000000009</v>
      </c>
      <c r="H402" s="21">
        <v>0</v>
      </c>
      <c r="I402" s="21">
        <v>120</v>
      </c>
      <c r="J402" s="21">
        <v>921.4</v>
      </c>
    </row>
    <row r="403" spans="1:10">
      <c r="D403" t="s">
        <v>522</v>
      </c>
      <c r="E403" s="20">
        <v>174037.32</v>
      </c>
      <c r="F403" s="22">
        <v>5.7792202270179746E-3</v>
      </c>
      <c r="G403" s="21">
        <v>870.8</v>
      </c>
      <c r="H403" s="21">
        <v>0</v>
      </c>
      <c r="I403" s="21">
        <v>135</v>
      </c>
      <c r="J403" s="21">
        <v>1005.8</v>
      </c>
    </row>
    <row r="404" spans="1:10">
      <c r="D404" t="s">
        <v>224</v>
      </c>
      <c r="E404" s="20">
        <v>60390.84</v>
      </c>
      <c r="F404" s="22">
        <v>2.3015079770375774E-2</v>
      </c>
      <c r="G404" s="21">
        <v>1084.9000000000001</v>
      </c>
      <c r="H404" s="21">
        <v>0</v>
      </c>
      <c r="I404" s="21">
        <v>305</v>
      </c>
      <c r="J404" s="21">
        <v>1389.9</v>
      </c>
    </row>
    <row r="405" spans="1:10">
      <c r="D405" t="s">
        <v>153</v>
      </c>
      <c r="E405" s="20">
        <v>171648</v>
      </c>
      <c r="F405" s="22">
        <v>1.456469052945563E-3</v>
      </c>
      <c r="G405" s="21">
        <v>200</v>
      </c>
      <c r="H405" s="21">
        <v>0</v>
      </c>
      <c r="I405" s="21">
        <v>50</v>
      </c>
      <c r="J405" s="21">
        <v>250</v>
      </c>
    </row>
    <row r="406" spans="1:10">
      <c r="D406" t="s">
        <v>665</v>
      </c>
      <c r="E406" s="20">
        <v>77562</v>
      </c>
      <c r="F406" s="22">
        <v>6.0622469766122584E-3</v>
      </c>
      <c r="G406" s="21">
        <v>400.2</v>
      </c>
      <c r="H406" s="21">
        <v>0</v>
      </c>
      <c r="I406" s="21">
        <v>70</v>
      </c>
      <c r="J406" s="21">
        <v>470.2</v>
      </c>
    </row>
    <row r="407" spans="1:10">
      <c r="D407" t="s">
        <v>158</v>
      </c>
      <c r="E407" s="20">
        <v>2810049.8200000008</v>
      </c>
      <c r="F407" s="22">
        <v>5.2874151533726169E-3</v>
      </c>
      <c r="G407" s="21">
        <v>13792.899999999998</v>
      </c>
      <c r="H407" s="21">
        <v>0</v>
      </c>
      <c r="I407" s="21">
        <v>1065</v>
      </c>
      <c r="J407" s="21">
        <v>14857.899999999998</v>
      </c>
    </row>
    <row r="408" spans="1:10">
      <c r="D408" t="s">
        <v>135</v>
      </c>
      <c r="E408" s="20">
        <v>45675</v>
      </c>
      <c r="F408" s="22">
        <v>6.093048713738369E-3</v>
      </c>
      <c r="G408" s="21">
        <v>228.3</v>
      </c>
      <c r="H408" s="21">
        <v>0</v>
      </c>
      <c r="I408" s="21">
        <v>50</v>
      </c>
      <c r="J408" s="21">
        <v>278.3</v>
      </c>
    </row>
    <row r="409" spans="1:10">
      <c r="A409" t="s">
        <v>788</v>
      </c>
      <c r="E409" s="20">
        <v>6678609.6100000003</v>
      </c>
      <c r="F409" s="22">
        <v>7.708835072933691E-3</v>
      </c>
      <c r="G409" s="21">
        <v>43908.3</v>
      </c>
      <c r="H409" s="21">
        <v>765</v>
      </c>
      <c r="I409" s="21">
        <v>6811</v>
      </c>
      <c r="J409" s="21">
        <v>51484.3</v>
      </c>
    </row>
    <row r="410" spans="1:10">
      <c r="A410" t="s">
        <v>456</v>
      </c>
      <c r="B410" t="s">
        <v>486</v>
      </c>
      <c r="C410" t="s">
        <v>457</v>
      </c>
      <c r="D410" t="s">
        <v>7</v>
      </c>
      <c r="E410" s="20">
        <v>0</v>
      </c>
      <c r="F410" s="22">
        <v>0</v>
      </c>
      <c r="G410" s="21">
        <v>0</v>
      </c>
      <c r="H410" s="21">
        <v>0</v>
      </c>
      <c r="I410" s="21">
        <v>120</v>
      </c>
      <c r="J410" s="21">
        <v>120</v>
      </c>
    </row>
    <row r="411" spans="1:10">
      <c r="D411" t="s">
        <v>12</v>
      </c>
      <c r="E411" s="20">
        <v>0</v>
      </c>
      <c r="F411" s="22">
        <v>0</v>
      </c>
      <c r="G411" s="21">
        <v>0</v>
      </c>
      <c r="H411" s="21">
        <v>0</v>
      </c>
      <c r="I411" s="21">
        <v>40</v>
      </c>
      <c r="J411" s="21">
        <v>40</v>
      </c>
    </row>
    <row r="412" spans="1:10">
      <c r="D412" t="s">
        <v>27</v>
      </c>
      <c r="E412" s="20">
        <v>0</v>
      </c>
      <c r="F412" s="22">
        <v>0</v>
      </c>
      <c r="G412" s="21">
        <v>0</v>
      </c>
      <c r="H412" s="21">
        <v>0</v>
      </c>
      <c r="I412" s="21">
        <v>60</v>
      </c>
      <c r="J412" s="21">
        <v>60</v>
      </c>
    </row>
    <row r="413" spans="1:10">
      <c r="D413" t="s">
        <v>53</v>
      </c>
      <c r="E413" s="20">
        <v>0</v>
      </c>
      <c r="F413" s="22">
        <v>0</v>
      </c>
      <c r="G413" s="21">
        <v>0</v>
      </c>
      <c r="H413" s="21">
        <v>0</v>
      </c>
      <c r="I413" s="21">
        <v>30</v>
      </c>
      <c r="J413" s="21">
        <v>30</v>
      </c>
    </row>
    <row r="414" spans="1:10">
      <c r="D414" t="s">
        <v>15</v>
      </c>
      <c r="E414" s="20">
        <v>0</v>
      </c>
      <c r="F414" s="22">
        <v>0</v>
      </c>
      <c r="G414" s="21">
        <v>0</v>
      </c>
      <c r="H414" s="21">
        <v>0</v>
      </c>
      <c r="I414" s="21">
        <v>45</v>
      </c>
      <c r="J414" s="21">
        <v>45</v>
      </c>
    </row>
    <row r="415" spans="1:10">
      <c r="D415" t="s">
        <v>45</v>
      </c>
      <c r="E415" s="20">
        <v>0</v>
      </c>
      <c r="F415" s="22">
        <v>0</v>
      </c>
      <c r="G415" s="21">
        <v>0</v>
      </c>
      <c r="H415" s="21">
        <v>0</v>
      </c>
      <c r="I415" s="21">
        <v>50</v>
      </c>
      <c r="J415" s="21">
        <v>50</v>
      </c>
    </row>
    <row r="416" spans="1:10">
      <c r="D416" t="s">
        <v>41</v>
      </c>
      <c r="E416" s="20">
        <v>0</v>
      </c>
      <c r="F416" s="22">
        <v>0</v>
      </c>
      <c r="G416" s="21">
        <v>0</v>
      </c>
      <c r="H416" s="21">
        <v>0</v>
      </c>
      <c r="I416" s="21">
        <v>30</v>
      </c>
      <c r="J416" s="21">
        <v>30</v>
      </c>
    </row>
    <row r="417" spans="3:10">
      <c r="D417" t="s">
        <v>3</v>
      </c>
      <c r="E417" s="20">
        <v>0</v>
      </c>
      <c r="F417" s="22">
        <v>0</v>
      </c>
      <c r="G417" s="21">
        <v>0</v>
      </c>
      <c r="H417" s="21">
        <v>0</v>
      </c>
      <c r="I417" s="21">
        <v>30</v>
      </c>
      <c r="J417" s="21">
        <v>30</v>
      </c>
    </row>
    <row r="418" spans="3:10">
      <c r="D418" t="s">
        <v>19</v>
      </c>
      <c r="E418" s="20">
        <v>0</v>
      </c>
      <c r="F418" s="22">
        <v>0</v>
      </c>
      <c r="G418" s="21">
        <v>0</v>
      </c>
      <c r="H418" s="21">
        <v>0</v>
      </c>
      <c r="I418" s="21">
        <v>150</v>
      </c>
      <c r="J418" s="21">
        <v>150</v>
      </c>
    </row>
    <row r="419" spans="3:10">
      <c r="D419" t="s">
        <v>21</v>
      </c>
      <c r="E419" s="20">
        <v>0</v>
      </c>
      <c r="F419" s="22">
        <v>0</v>
      </c>
      <c r="G419" s="21">
        <v>0</v>
      </c>
      <c r="H419" s="21">
        <v>0</v>
      </c>
      <c r="I419" s="21">
        <v>30</v>
      </c>
      <c r="J419" s="21">
        <v>30</v>
      </c>
    </row>
    <row r="420" spans="3:10">
      <c r="D420" t="s">
        <v>465</v>
      </c>
      <c r="E420" s="20">
        <v>0</v>
      </c>
      <c r="F420" s="22">
        <v>0</v>
      </c>
      <c r="G420" s="21">
        <v>1500</v>
      </c>
      <c r="H420" s="21">
        <v>0</v>
      </c>
      <c r="I420" s="21">
        <v>0</v>
      </c>
      <c r="J420" s="21">
        <v>1500</v>
      </c>
    </row>
    <row r="421" spans="3:10">
      <c r="C421" t="s">
        <v>459</v>
      </c>
      <c r="D421" t="s">
        <v>78</v>
      </c>
      <c r="E421" s="20">
        <v>0</v>
      </c>
      <c r="F421" s="22">
        <v>0</v>
      </c>
      <c r="G421" s="21">
        <v>400</v>
      </c>
      <c r="H421" s="21">
        <v>0</v>
      </c>
      <c r="I421" s="21">
        <v>70</v>
      </c>
      <c r="J421" s="21">
        <v>470</v>
      </c>
    </row>
    <row r="422" spans="3:10">
      <c r="D422" t="s">
        <v>109</v>
      </c>
      <c r="E422" s="20">
        <v>0</v>
      </c>
      <c r="F422" s="22">
        <v>0</v>
      </c>
      <c r="G422" s="21">
        <v>400</v>
      </c>
      <c r="H422" s="21">
        <v>0</v>
      </c>
      <c r="I422" s="21">
        <v>100</v>
      </c>
      <c r="J422" s="21">
        <v>500</v>
      </c>
    </row>
    <row r="423" spans="3:10">
      <c r="D423" t="s">
        <v>97</v>
      </c>
      <c r="E423" s="20">
        <v>0</v>
      </c>
      <c r="F423" s="22">
        <v>0</v>
      </c>
      <c r="G423" s="21">
        <v>400</v>
      </c>
      <c r="H423" s="21">
        <v>0</v>
      </c>
      <c r="I423" s="21">
        <v>70</v>
      </c>
      <c r="J423" s="21">
        <v>470</v>
      </c>
    </row>
    <row r="424" spans="3:10">
      <c r="D424" t="s">
        <v>83</v>
      </c>
      <c r="E424" s="20">
        <v>0</v>
      </c>
      <c r="F424" s="22">
        <v>0</v>
      </c>
      <c r="G424" s="21">
        <v>400</v>
      </c>
      <c r="H424" s="21">
        <v>0</v>
      </c>
      <c r="I424" s="21">
        <v>70</v>
      </c>
      <c r="J424" s="21">
        <v>470</v>
      </c>
    </row>
    <row r="425" spans="3:10">
      <c r="D425" t="s">
        <v>70</v>
      </c>
      <c r="E425" s="20">
        <v>0</v>
      </c>
      <c r="F425" s="22">
        <v>0</v>
      </c>
      <c r="G425" s="21">
        <v>1200</v>
      </c>
      <c r="H425" s="21">
        <v>0</v>
      </c>
      <c r="I425" s="21">
        <v>145</v>
      </c>
      <c r="J425" s="21">
        <v>1345</v>
      </c>
    </row>
    <row r="426" spans="3:10">
      <c r="D426" t="s">
        <v>93</v>
      </c>
      <c r="E426" s="20">
        <v>0</v>
      </c>
      <c r="F426" s="22">
        <v>0</v>
      </c>
      <c r="G426" s="21">
        <v>400</v>
      </c>
      <c r="H426" s="21">
        <v>0</v>
      </c>
      <c r="I426" s="21">
        <v>85</v>
      </c>
      <c r="J426" s="21">
        <v>485</v>
      </c>
    </row>
    <row r="427" spans="3:10">
      <c r="D427" t="s">
        <v>90</v>
      </c>
      <c r="E427" s="20">
        <v>0</v>
      </c>
      <c r="F427" s="22">
        <v>0</v>
      </c>
      <c r="G427" s="21">
        <v>500</v>
      </c>
      <c r="H427" s="21">
        <v>67.5</v>
      </c>
      <c r="I427" s="21">
        <v>239.2</v>
      </c>
      <c r="J427" s="21">
        <v>806.7</v>
      </c>
    </row>
    <row r="428" spans="3:10">
      <c r="D428" t="s">
        <v>121</v>
      </c>
      <c r="E428" s="20">
        <v>0</v>
      </c>
      <c r="F428" s="22">
        <v>0</v>
      </c>
      <c r="G428" s="21">
        <v>300</v>
      </c>
      <c r="H428" s="21">
        <v>67.5</v>
      </c>
      <c r="I428" s="21">
        <v>132.19999999999999</v>
      </c>
      <c r="J428" s="21">
        <v>499.7</v>
      </c>
    </row>
    <row r="429" spans="3:10">
      <c r="C429" t="s">
        <v>458</v>
      </c>
      <c r="D429" t="s">
        <v>160</v>
      </c>
      <c r="E429" s="20">
        <v>60626.630000000005</v>
      </c>
      <c r="F429" s="22">
        <v>2.5153962870771474E-2</v>
      </c>
      <c r="G429" s="21">
        <v>1300</v>
      </c>
      <c r="H429" s="21">
        <v>0</v>
      </c>
      <c r="I429" s="21">
        <v>225</v>
      </c>
      <c r="J429" s="21">
        <v>1525</v>
      </c>
    </row>
    <row r="430" spans="3:10">
      <c r="D430" t="s">
        <v>78</v>
      </c>
      <c r="E430" s="20">
        <v>27144</v>
      </c>
      <c r="F430" s="22">
        <v>1.6946654877689361E-2</v>
      </c>
      <c r="G430" s="21">
        <v>400</v>
      </c>
      <c r="H430" s="21">
        <v>0</v>
      </c>
      <c r="I430" s="21">
        <v>60</v>
      </c>
      <c r="J430" s="21">
        <v>460</v>
      </c>
    </row>
    <row r="431" spans="3:10">
      <c r="D431" t="s">
        <v>179</v>
      </c>
      <c r="E431" s="20">
        <v>30984.799999999999</v>
      </c>
      <c r="F431" s="22">
        <v>7.7457333918566525E-3</v>
      </c>
      <c r="G431" s="21">
        <v>200</v>
      </c>
      <c r="H431" s="21">
        <v>0</v>
      </c>
      <c r="I431" s="21">
        <v>40</v>
      </c>
      <c r="J431" s="21">
        <v>240</v>
      </c>
    </row>
    <row r="432" spans="3:10">
      <c r="D432" t="s">
        <v>109</v>
      </c>
      <c r="E432" s="20">
        <v>34320</v>
      </c>
      <c r="F432" s="22">
        <v>7.5611888111888114E-3</v>
      </c>
      <c r="G432" s="21">
        <v>209.5</v>
      </c>
      <c r="H432" s="21">
        <v>0</v>
      </c>
      <c r="I432" s="21">
        <v>50</v>
      </c>
      <c r="J432" s="21">
        <v>259.5</v>
      </c>
    </row>
    <row r="433" spans="4:10">
      <c r="D433" t="s">
        <v>253</v>
      </c>
      <c r="E433" s="20">
        <v>581563.83000000007</v>
      </c>
      <c r="F433" s="22">
        <v>6.1425415676212188E-3</v>
      </c>
      <c r="G433" s="21">
        <v>3212.28</v>
      </c>
      <c r="H433" s="21">
        <v>0</v>
      </c>
      <c r="I433" s="21">
        <v>360</v>
      </c>
      <c r="J433" s="21">
        <v>3572.28</v>
      </c>
    </row>
    <row r="434" spans="4:10">
      <c r="D434" t="s">
        <v>146</v>
      </c>
      <c r="E434" s="20">
        <v>840258.71</v>
      </c>
      <c r="F434" s="22">
        <v>6.1387045901612845E-3</v>
      </c>
      <c r="G434" s="21">
        <v>4668.0999999999995</v>
      </c>
      <c r="H434" s="21">
        <v>0</v>
      </c>
      <c r="I434" s="21">
        <v>490</v>
      </c>
      <c r="J434" s="21">
        <v>5158.0999999999995</v>
      </c>
    </row>
    <row r="435" spans="4:10">
      <c r="D435" t="s">
        <v>139</v>
      </c>
      <c r="E435" s="20">
        <v>37894.649999999994</v>
      </c>
      <c r="F435" s="22">
        <v>6.3333478472554841E-3</v>
      </c>
      <c r="G435" s="21">
        <v>200</v>
      </c>
      <c r="H435" s="21">
        <v>0</v>
      </c>
      <c r="I435" s="21">
        <v>40</v>
      </c>
      <c r="J435" s="21">
        <v>240</v>
      </c>
    </row>
    <row r="436" spans="4:10">
      <c r="D436" t="s">
        <v>97</v>
      </c>
      <c r="E436" s="20">
        <v>117192</v>
      </c>
      <c r="F436" s="22">
        <v>5.6505563519694182E-3</v>
      </c>
      <c r="G436" s="21">
        <v>592.20000000000005</v>
      </c>
      <c r="H436" s="21">
        <v>0</v>
      </c>
      <c r="I436" s="21">
        <v>70</v>
      </c>
      <c r="J436" s="21">
        <v>662.2</v>
      </c>
    </row>
    <row r="437" spans="4:10">
      <c r="D437" t="s">
        <v>235</v>
      </c>
      <c r="E437" s="20">
        <v>26206.2</v>
      </c>
      <c r="F437" s="22">
        <v>8.2041654265021247E-3</v>
      </c>
      <c r="G437" s="21">
        <v>200</v>
      </c>
      <c r="H437" s="21">
        <v>0</v>
      </c>
      <c r="I437" s="21">
        <v>15</v>
      </c>
      <c r="J437" s="21">
        <v>215</v>
      </c>
    </row>
    <row r="438" spans="4:10">
      <c r="D438" t="s">
        <v>130</v>
      </c>
      <c r="E438" s="20">
        <v>156605.07</v>
      </c>
      <c r="F438" s="22">
        <v>9.1951046029352685E-3</v>
      </c>
      <c r="G438" s="21">
        <v>1300</v>
      </c>
      <c r="H438" s="21">
        <v>0</v>
      </c>
      <c r="I438" s="21">
        <v>140</v>
      </c>
      <c r="J438" s="21">
        <v>1440</v>
      </c>
    </row>
    <row r="439" spans="4:10">
      <c r="D439" t="s">
        <v>83</v>
      </c>
      <c r="E439" s="20">
        <v>19600</v>
      </c>
      <c r="F439" s="22">
        <v>1.1989795918367347E-2</v>
      </c>
      <c r="G439" s="21">
        <v>200</v>
      </c>
      <c r="H439" s="21">
        <v>0</v>
      </c>
      <c r="I439" s="21">
        <v>35</v>
      </c>
      <c r="J439" s="21">
        <v>235</v>
      </c>
    </row>
    <row r="440" spans="4:10">
      <c r="D440" t="s">
        <v>220</v>
      </c>
      <c r="E440" s="20">
        <v>37530</v>
      </c>
      <c r="F440" s="22">
        <v>6.3948840927258192E-3</v>
      </c>
      <c r="G440" s="21">
        <v>200</v>
      </c>
      <c r="H440" s="21">
        <v>0</v>
      </c>
      <c r="I440" s="21">
        <v>40</v>
      </c>
      <c r="J440" s="21">
        <v>240</v>
      </c>
    </row>
    <row r="441" spans="4:10">
      <c r="D441" t="s">
        <v>167</v>
      </c>
      <c r="E441" s="20">
        <v>226900</v>
      </c>
      <c r="F441" s="22">
        <v>6.27809607756721E-3</v>
      </c>
      <c r="G441" s="21">
        <v>1134.5</v>
      </c>
      <c r="H441" s="21">
        <v>90</v>
      </c>
      <c r="I441" s="21">
        <v>200</v>
      </c>
      <c r="J441" s="21">
        <v>1424.5</v>
      </c>
    </row>
    <row r="442" spans="4:10">
      <c r="D442" t="s">
        <v>70</v>
      </c>
      <c r="E442" s="20">
        <v>429561</v>
      </c>
      <c r="F442" s="22">
        <v>6.5741536126417421E-3</v>
      </c>
      <c r="G442" s="21">
        <v>2484</v>
      </c>
      <c r="H442" s="21">
        <v>0</v>
      </c>
      <c r="I442" s="21">
        <v>340</v>
      </c>
      <c r="J442" s="21">
        <v>2823.9999999999995</v>
      </c>
    </row>
    <row r="443" spans="4:10">
      <c r="D443" t="s">
        <v>93</v>
      </c>
      <c r="E443" s="20">
        <v>929116.95000000007</v>
      </c>
      <c r="F443" s="22">
        <v>7.0005180725634152E-3</v>
      </c>
      <c r="G443" s="21">
        <v>5559.2999999999993</v>
      </c>
      <c r="H443" s="21">
        <v>0</v>
      </c>
      <c r="I443" s="21">
        <v>945</v>
      </c>
      <c r="J443" s="21">
        <v>6504.2999999999993</v>
      </c>
    </row>
    <row r="444" spans="4:10">
      <c r="D444" t="s">
        <v>364</v>
      </c>
      <c r="E444" s="20">
        <v>112237.03</v>
      </c>
      <c r="F444" s="22">
        <v>8.2584152485146844E-3</v>
      </c>
      <c r="G444" s="21">
        <v>746.9</v>
      </c>
      <c r="H444" s="21">
        <v>0</v>
      </c>
      <c r="I444" s="21">
        <v>180</v>
      </c>
      <c r="J444" s="21">
        <v>926.90000000000009</v>
      </c>
    </row>
    <row r="445" spans="4:10">
      <c r="D445" t="s">
        <v>230</v>
      </c>
      <c r="E445" s="20">
        <v>61860</v>
      </c>
      <c r="F445" s="22">
        <v>7.6705463950856772E-3</v>
      </c>
      <c r="G445" s="21">
        <v>414.5</v>
      </c>
      <c r="H445" s="21">
        <v>0</v>
      </c>
      <c r="I445" s="21">
        <v>60</v>
      </c>
      <c r="J445" s="21">
        <v>474.5</v>
      </c>
    </row>
    <row r="446" spans="4:10">
      <c r="D446" t="s">
        <v>90</v>
      </c>
      <c r="E446" s="20">
        <v>116666</v>
      </c>
      <c r="F446" s="22">
        <v>1.255207172612415E-2</v>
      </c>
      <c r="G446" s="21">
        <v>800</v>
      </c>
      <c r="H446" s="21">
        <v>180</v>
      </c>
      <c r="I446" s="21">
        <v>484.4</v>
      </c>
      <c r="J446" s="21">
        <v>1464.4</v>
      </c>
    </row>
    <row r="447" spans="4:10">
      <c r="D447" t="s">
        <v>121</v>
      </c>
      <c r="E447" s="20">
        <v>320278.59999999998</v>
      </c>
      <c r="F447" s="22">
        <v>1.1346996021588705E-2</v>
      </c>
      <c r="G447" s="21">
        <v>2421.1999999999998</v>
      </c>
      <c r="H447" s="21">
        <v>315</v>
      </c>
      <c r="I447" s="21">
        <v>898</v>
      </c>
      <c r="J447" s="21">
        <v>3634.2</v>
      </c>
    </row>
    <row r="448" spans="4:10">
      <c r="D448" t="s">
        <v>261</v>
      </c>
      <c r="E448" s="20">
        <v>181381</v>
      </c>
      <c r="F448" s="22">
        <v>5.4410329637613643E-3</v>
      </c>
      <c r="G448" s="21">
        <v>906.9</v>
      </c>
      <c r="H448" s="21">
        <v>0</v>
      </c>
      <c r="I448" s="21">
        <v>80</v>
      </c>
      <c r="J448" s="21">
        <v>986.9</v>
      </c>
    </row>
    <row r="449" spans="1:10">
      <c r="D449" t="s">
        <v>224</v>
      </c>
      <c r="E449" s="20">
        <v>167874.69999999998</v>
      </c>
      <c r="F449" s="22">
        <v>1.4402403697519639E-2</v>
      </c>
      <c r="G449" s="21">
        <v>1987.7992000000002</v>
      </c>
      <c r="H449" s="21">
        <v>0</v>
      </c>
      <c r="I449" s="21">
        <v>430</v>
      </c>
      <c r="J449" s="21">
        <v>2417.7991999999999</v>
      </c>
    </row>
    <row r="450" spans="1:10">
      <c r="D450" t="s">
        <v>153</v>
      </c>
      <c r="E450" s="20">
        <v>550602</v>
      </c>
      <c r="F450" s="22">
        <v>5.5057918423834272E-3</v>
      </c>
      <c r="G450" s="21">
        <v>2781.5</v>
      </c>
      <c r="H450" s="21">
        <v>0</v>
      </c>
      <c r="I450" s="21">
        <v>250</v>
      </c>
      <c r="J450" s="21">
        <v>3031.5</v>
      </c>
    </row>
    <row r="451" spans="1:10">
      <c r="D451" t="s">
        <v>158</v>
      </c>
      <c r="E451" s="20">
        <v>2010573.2100000002</v>
      </c>
      <c r="F451" s="22">
        <v>6.2546590879921241E-3</v>
      </c>
      <c r="G451" s="21">
        <v>11540.449999999999</v>
      </c>
      <c r="H451" s="21">
        <v>0</v>
      </c>
      <c r="I451" s="21">
        <v>1035</v>
      </c>
      <c r="J451" s="21">
        <v>12575.449999999999</v>
      </c>
    </row>
    <row r="452" spans="1:10">
      <c r="D452" t="s">
        <v>442</v>
      </c>
      <c r="E452" s="20">
        <v>22000</v>
      </c>
      <c r="F452" s="22">
        <v>3.4090909090909088E-2</v>
      </c>
      <c r="G452" s="21">
        <v>600</v>
      </c>
      <c r="H452" s="21">
        <v>0</v>
      </c>
      <c r="I452" s="21">
        <v>150</v>
      </c>
      <c r="J452" s="21">
        <v>750</v>
      </c>
    </row>
    <row r="453" spans="1:10">
      <c r="D453" t="s">
        <v>135</v>
      </c>
      <c r="E453" s="20">
        <v>19812</v>
      </c>
      <c r="F453" s="22">
        <v>1.2618614980819705E-2</v>
      </c>
      <c r="G453" s="21">
        <v>200</v>
      </c>
      <c r="H453" s="21">
        <v>0</v>
      </c>
      <c r="I453" s="21">
        <v>50</v>
      </c>
      <c r="J453" s="21">
        <v>250</v>
      </c>
    </row>
    <row r="454" spans="1:10">
      <c r="A454" t="s">
        <v>479</v>
      </c>
      <c r="E454" s="20">
        <v>7118788.3799999999</v>
      </c>
      <c r="F454" s="22">
        <v>8.2377682928116511E-3</v>
      </c>
      <c r="G454" s="21">
        <v>49759.129200000003</v>
      </c>
      <c r="H454" s="21">
        <v>720</v>
      </c>
      <c r="I454" s="21">
        <v>8163.7999999999993</v>
      </c>
      <c r="J454" s="21">
        <v>58642.929199999999</v>
      </c>
    </row>
    <row r="455" spans="1:10">
      <c r="A455" t="s">
        <v>460</v>
      </c>
      <c r="E455" s="20">
        <v>71494729.620099992</v>
      </c>
      <c r="F455" s="22">
        <v>8.6728788610688761E-3</v>
      </c>
      <c r="G455" s="21">
        <v>527164.42920000025</v>
      </c>
      <c r="H455" s="21">
        <v>8186.5</v>
      </c>
      <c r="I455" s="21">
        <v>84714.199999999983</v>
      </c>
      <c r="J455" s="21">
        <v>620065.12919999985</v>
      </c>
    </row>
  </sheetData>
  <phoneticPr fontId="6" type="noConversion"/>
  <pageMargins left="0.7" right="0.7" top="0.75" bottom="0.75" header="0.3" footer="0.3"/>
  <pageSetup paperSize="9" scale="38" fitToHeight="100" orientation="portrait" r:id="rId2"/>
  <headerFooter>
    <oddHeader>&amp;A</oddHeader>
    <oddFooter>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47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F12" sqref="F12"/>
    </sheetView>
  </sheetViews>
  <sheetFormatPr defaultRowHeight="15.75" outlineLevelRow="1"/>
  <cols>
    <col min="1" max="1" width="13.42578125" bestFit="1" customWidth="1"/>
    <col min="2" max="2" width="11.42578125" bestFit="1" customWidth="1"/>
    <col min="3" max="3" width="17.7109375" customWidth="1"/>
    <col min="4" max="4" width="13.85546875" customWidth="1"/>
    <col min="5" max="5" width="13.7109375" customWidth="1"/>
    <col min="6" max="6" width="13.85546875" customWidth="1"/>
    <col min="7" max="7" width="12.5703125" customWidth="1"/>
    <col min="8" max="8" width="11.28515625" customWidth="1"/>
    <col min="9" max="9" width="13.85546875" customWidth="1"/>
    <col min="10" max="14" width="24" customWidth="1"/>
    <col min="15" max="15" width="14.42578125" customWidth="1"/>
    <col min="16" max="16" width="20.140625" customWidth="1"/>
    <col min="17" max="17" width="18" customWidth="1"/>
    <col min="18" max="18" width="28.42578125" customWidth="1"/>
    <col min="19" max="19" width="30.42578125" customWidth="1"/>
    <col min="20" max="20" width="16.42578125" bestFit="1" customWidth="1"/>
  </cols>
  <sheetData>
    <row r="1" spans="1:9" hidden="1" outlineLevel="1"/>
    <row r="2" spans="1:9" hidden="1" outlineLevel="1"/>
    <row r="3" spans="1:9" hidden="1" outlineLevel="1">
      <c r="A3" s="10" t="s">
        <v>462</v>
      </c>
      <c r="B3" t="s">
        <v>462</v>
      </c>
    </row>
    <row r="4" spans="1:9" hidden="1" outlineLevel="1"/>
    <row r="5" spans="1:9" hidden="1" outlineLevel="1">
      <c r="D5" s="10" t="s">
        <v>467</v>
      </c>
    </row>
    <row r="6" spans="1:9" collapsed="1">
      <c r="A6" s="10" t="s">
        <v>455</v>
      </c>
      <c r="B6" s="10" t="s">
        <v>463</v>
      </c>
      <c r="C6" s="10" t="s">
        <v>453</v>
      </c>
      <c r="D6" t="s">
        <v>466</v>
      </c>
      <c r="E6" t="s">
        <v>464</v>
      </c>
      <c r="F6" t="s">
        <v>483</v>
      </c>
      <c r="G6" t="s">
        <v>484</v>
      </c>
      <c r="H6" t="s">
        <v>478</v>
      </c>
      <c r="I6" t="s">
        <v>470</v>
      </c>
    </row>
    <row r="7" spans="1:9">
      <c r="A7" t="s">
        <v>813</v>
      </c>
      <c r="B7" t="s">
        <v>463</v>
      </c>
      <c r="C7" t="s">
        <v>459</v>
      </c>
      <c r="D7" s="20">
        <v>0</v>
      </c>
      <c r="E7" s="22">
        <v>0</v>
      </c>
      <c r="F7" s="19">
        <v>2400</v>
      </c>
      <c r="G7" s="19">
        <v>710</v>
      </c>
      <c r="H7" s="21">
        <v>180</v>
      </c>
      <c r="I7" s="19">
        <v>3290</v>
      </c>
    </row>
    <row r="8" spans="1:9">
      <c r="C8" t="s">
        <v>458</v>
      </c>
      <c r="D8" s="20">
        <v>5376803.950000003</v>
      </c>
      <c r="E8" s="22">
        <v>7.6296811975076735E-3</v>
      </c>
      <c r="F8" s="19">
        <v>33719.80000000001</v>
      </c>
      <c r="G8" s="19">
        <v>6507</v>
      </c>
      <c r="H8" s="21">
        <v>796.5</v>
      </c>
      <c r="I8" s="19">
        <v>41023.30000000001</v>
      </c>
    </row>
    <row r="9" spans="1:9">
      <c r="A9" t="s">
        <v>2486</v>
      </c>
      <c r="D9" s="20">
        <v>5376803.950000003</v>
      </c>
      <c r="E9" s="22">
        <v>8.2415688598800382E-3</v>
      </c>
      <c r="F9" s="19">
        <v>36119.80000000001</v>
      </c>
      <c r="G9" s="19">
        <v>7217</v>
      </c>
      <c r="H9" s="21">
        <v>976.5</v>
      </c>
      <c r="I9" s="19">
        <v>44313.30000000001</v>
      </c>
    </row>
    <row r="10" spans="1:9">
      <c r="A10" t="s">
        <v>812</v>
      </c>
      <c r="B10" t="s">
        <v>463</v>
      </c>
      <c r="C10" t="s">
        <v>459</v>
      </c>
      <c r="D10" s="20">
        <v>0</v>
      </c>
      <c r="E10" s="22">
        <v>0</v>
      </c>
      <c r="F10" s="19">
        <v>1650</v>
      </c>
      <c r="G10" s="19">
        <v>560</v>
      </c>
      <c r="H10" s="21">
        <v>90</v>
      </c>
      <c r="I10" s="19">
        <v>2300</v>
      </c>
    </row>
    <row r="11" spans="1:9">
      <c r="C11" t="s">
        <v>458</v>
      </c>
      <c r="D11" s="20">
        <v>1250288.7555999998</v>
      </c>
      <c r="E11" s="22">
        <v>1.0951510152092102E-2</v>
      </c>
      <c r="F11" s="19">
        <v>10247.549999999999</v>
      </c>
      <c r="G11" s="19">
        <v>2992</v>
      </c>
      <c r="H11" s="21">
        <v>453</v>
      </c>
      <c r="I11" s="19">
        <v>13692.55</v>
      </c>
    </row>
    <row r="12" spans="1:9">
      <c r="A12" t="s">
        <v>2487</v>
      </c>
      <c r="D12" s="20">
        <v>1250288.7555999998</v>
      </c>
      <c r="E12" s="22">
        <v>1.2791085202014276E-2</v>
      </c>
      <c r="F12" s="19">
        <v>11897.55</v>
      </c>
      <c r="G12" s="19">
        <v>3552</v>
      </c>
      <c r="H12" s="21">
        <v>543</v>
      </c>
      <c r="I12" s="19">
        <v>15992.55</v>
      </c>
    </row>
    <row r="13" spans="1:9">
      <c r="A13" t="s">
        <v>2488</v>
      </c>
      <c r="B13" t="s">
        <v>486</v>
      </c>
      <c r="C13" t="s">
        <v>459</v>
      </c>
      <c r="D13" s="20">
        <v>0</v>
      </c>
      <c r="E13" s="22">
        <v>0</v>
      </c>
      <c r="F13" s="19">
        <v>5700</v>
      </c>
      <c r="G13" s="19">
        <v>1345</v>
      </c>
      <c r="H13" s="21">
        <v>225</v>
      </c>
      <c r="I13" s="19">
        <v>7270</v>
      </c>
    </row>
    <row r="14" spans="1:9">
      <c r="C14" t="s">
        <v>458</v>
      </c>
      <c r="D14" s="20">
        <v>930931.84000000008</v>
      </c>
      <c r="E14" s="22">
        <v>1.0107077227050263E-2</v>
      </c>
      <c r="F14" s="19">
        <v>7374</v>
      </c>
      <c r="G14" s="19">
        <v>1855</v>
      </c>
      <c r="H14" s="21">
        <v>180</v>
      </c>
      <c r="I14" s="19">
        <v>9409</v>
      </c>
    </row>
    <row r="15" spans="1:9">
      <c r="A15" t="s">
        <v>2489</v>
      </c>
      <c r="D15" s="20">
        <v>930931.84000000008</v>
      </c>
      <c r="E15" s="22">
        <v>1.7916456697839443E-2</v>
      </c>
      <c r="F15" s="19">
        <v>13074</v>
      </c>
      <c r="G15" s="19">
        <v>3200</v>
      </c>
      <c r="H15" s="21">
        <v>405</v>
      </c>
      <c r="I15" s="19">
        <v>16679</v>
      </c>
    </row>
    <row r="16" spans="1:9">
      <c r="A16" t="s">
        <v>810</v>
      </c>
      <c r="B16" t="s">
        <v>486</v>
      </c>
      <c r="C16" t="s">
        <v>459</v>
      </c>
      <c r="D16" s="20">
        <v>0</v>
      </c>
      <c r="E16" s="22">
        <v>0</v>
      </c>
      <c r="F16" s="19">
        <v>5100</v>
      </c>
      <c r="G16" s="19">
        <v>1342.5</v>
      </c>
      <c r="H16" s="21">
        <v>135</v>
      </c>
      <c r="I16" s="19">
        <v>6577.5</v>
      </c>
    </row>
    <row r="17" spans="1:9">
      <c r="C17" t="s">
        <v>458</v>
      </c>
      <c r="D17" s="20">
        <v>6508868.8100000005</v>
      </c>
      <c r="E17" s="22">
        <v>7.5157145470258731E-3</v>
      </c>
      <c r="F17" s="19">
        <v>41423.400000000009</v>
      </c>
      <c r="G17" s="19">
        <v>6943.4000000000005</v>
      </c>
      <c r="H17" s="21">
        <v>552</v>
      </c>
      <c r="I17" s="19">
        <v>48918.799999999988</v>
      </c>
    </row>
    <row r="18" spans="1:9">
      <c r="A18" t="s">
        <v>2206</v>
      </c>
      <c r="D18" s="20">
        <v>6508868.8100000005</v>
      </c>
      <c r="E18" s="22">
        <v>8.5262588047154073E-3</v>
      </c>
      <c r="F18" s="19">
        <v>46523.400000000009</v>
      </c>
      <c r="G18" s="19">
        <v>8285.9000000000015</v>
      </c>
      <c r="H18" s="21">
        <v>687</v>
      </c>
      <c r="I18" s="19">
        <v>55496.299999999988</v>
      </c>
    </row>
    <row r="19" spans="1:9">
      <c r="A19" t="s">
        <v>809</v>
      </c>
      <c r="B19" t="s">
        <v>486</v>
      </c>
      <c r="C19" t="s">
        <v>459</v>
      </c>
      <c r="D19" s="20">
        <v>0</v>
      </c>
      <c r="E19" s="22">
        <v>0</v>
      </c>
      <c r="F19" s="19">
        <v>5200</v>
      </c>
      <c r="G19" s="19">
        <v>1135</v>
      </c>
      <c r="H19" s="21">
        <v>135</v>
      </c>
      <c r="I19" s="19">
        <v>6470</v>
      </c>
    </row>
    <row r="20" spans="1:9">
      <c r="C20" t="s">
        <v>458</v>
      </c>
      <c r="D20" s="20">
        <v>6057285.4380000001</v>
      </c>
      <c r="E20" s="22">
        <v>7.673643660310531E-3</v>
      </c>
      <c r="F20" s="19">
        <v>40607.449999999997</v>
      </c>
      <c r="G20" s="19">
        <v>5460</v>
      </c>
      <c r="H20" s="21">
        <v>414</v>
      </c>
      <c r="I20" s="19">
        <v>46481.45</v>
      </c>
    </row>
    <row r="21" spans="1:9">
      <c r="A21" t="s">
        <v>2207</v>
      </c>
      <c r="D21" s="20">
        <v>6057285.4380000001</v>
      </c>
      <c r="E21" s="22">
        <v>8.7417788945213671E-3</v>
      </c>
      <c r="F21" s="19">
        <v>45807.45</v>
      </c>
      <c r="G21" s="19">
        <v>6595</v>
      </c>
      <c r="H21" s="21">
        <v>549</v>
      </c>
      <c r="I21" s="19">
        <v>52951.45</v>
      </c>
    </row>
    <row r="22" spans="1:9">
      <c r="A22" t="s">
        <v>808</v>
      </c>
      <c r="B22" t="s">
        <v>486</v>
      </c>
      <c r="C22" t="s">
        <v>2208</v>
      </c>
      <c r="D22" s="20">
        <v>0</v>
      </c>
      <c r="E22" s="22">
        <v>0</v>
      </c>
      <c r="F22" s="19">
        <v>6800</v>
      </c>
      <c r="G22" s="19">
        <v>1285</v>
      </c>
      <c r="H22" s="21">
        <v>360</v>
      </c>
      <c r="I22" s="19">
        <v>8445</v>
      </c>
    </row>
    <row r="23" spans="1:9">
      <c r="C23" t="s">
        <v>458</v>
      </c>
      <c r="D23" s="20">
        <v>4963441.1184999989</v>
      </c>
      <c r="E23" s="22">
        <v>8.8585819696976459E-3</v>
      </c>
      <c r="F23" s="19">
        <v>37910.049999999996</v>
      </c>
      <c r="G23" s="19">
        <v>5466</v>
      </c>
      <c r="H23" s="21">
        <v>593</v>
      </c>
      <c r="I23" s="19">
        <v>43969.05000000001</v>
      </c>
    </row>
    <row r="24" spans="1:9">
      <c r="A24" t="s">
        <v>2209</v>
      </c>
      <c r="D24" s="20">
        <v>4963441.1184999989</v>
      </c>
      <c r="E24" s="22">
        <v>1.0560022522406806E-2</v>
      </c>
      <c r="F24" s="19">
        <v>44710.049999999996</v>
      </c>
      <c r="G24" s="19">
        <v>6751</v>
      </c>
      <c r="H24" s="21">
        <v>953</v>
      </c>
      <c r="I24" s="19">
        <v>52414.05000000001</v>
      </c>
    </row>
    <row r="25" spans="1:9">
      <c r="A25" t="s">
        <v>807</v>
      </c>
      <c r="B25" t="s">
        <v>486</v>
      </c>
      <c r="C25" t="s">
        <v>2208</v>
      </c>
      <c r="D25" s="20">
        <v>0</v>
      </c>
      <c r="E25" s="22">
        <v>0</v>
      </c>
      <c r="F25" s="19">
        <v>10500</v>
      </c>
      <c r="G25" s="19">
        <v>1725</v>
      </c>
      <c r="H25" s="21">
        <v>270</v>
      </c>
      <c r="I25" s="19">
        <v>12495</v>
      </c>
    </row>
    <row r="26" spans="1:9">
      <c r="C26" t="s">
        <v>458</v>
      </c>
      <c r="D26" s="20">
        <v>9451921.2180000059</v>
      </c>
      <c r="E26" s="22">
        <v>7.2627403907335394E-3</v>
      </c>
      <c r="F26" s="19">
        <v>59693.849999999984</v>
      </c>
      <c r="G26" s="19">
        <v>8095</v>
      </c>
      <c r="H26" s="21">
        <v>858</v>
      </c>
      <c r="I26" s="19">
        <v>68646.849999999991</v>
      </c>
    </row>
    <row r="27" spans="1:9">
      <c r="A27" t="s">
        <v>2210</v>
      </c>
      <c r="D27" s="20">
        <v>9451921.2180000059</v>
      </c>
      <c r="E27" s="22">
        <v>8.5846938552000904E-3</v>
      </c>
      <c r="F27" s="19">
        <v>70193.849999999977</v>
      </c>
      <c r="G27" s="19">
        <v>9820</v>
      </c>
      <c r="H27" s="21">
        <v>1128</v>
      </c>
      <c r="I27" s="19">
        <v>81141.849999999991</v>
      </c>
    </row>
    <row r="28" spans="1:9">
      <c r="A28" t="s">
        <v>806</v>
      </c>
      <c r="B28" t="s">
        <v>486</v>
      </c>
      <c r="C28" t="s">
        <v>457</v>
      </c>
      <c r="D28" s="20">
        <v>11640</v>
      </c>
      <c r="E28" s="22">
        <v>2.2766323024054982E-2</v>
      </c>
      <c r="F28" s="19">
        <v>200</v>
      </c>
      <c r="G28" s="19">
        <v>65</v>
      </c>
      <c r="H28" s="21">
        <v>0</v>
      </c>
      <c r="I28" s="19">
        <v>265</v>
      </c>
    </row>
    <row r="29" spans="1:9">
      <c r="C29" t="s">
        <v>459</v>
      </c>
      <c r="D29" s="20">
        <v>0</v>
      </c>
      <c r="E29" s="22">
        <v>0</v>
      </c>
      <c r="F29" s="19">
        <v>10000</v>
      </c>
      <c r="G29" s="19">
        <v>1795</v>
      </c>
      <c r="H29" s="21">
        <v>135</v>
      </c>
      <c r="I29" s="19">
        <v>11930</v>
      </c>
    </row>
    <row r="30" spans="1:9">
      <c r="C30" t="s">
        <v>458</v>
      </c>
      <c r="D30" s="20">
        <v>9202548.379999999</v>
      </c>
      <c r="E30" s="22">
        <v>7.3834547990716459E-3</v>
      </c>
      <c r="F30" s="19">
        <v>58909.099999999984</v>
      </c>
      <c r="G30" s="19">
        <v>8497.5</v>
      </c>
      <c r="H30" s="21">
        <v>540</v>
      </c>
      <c r="I30" s="19">
        <v>67946.599999999991</v>
      </c>
    </row>
    <row r="31" spans="1:9">
      <c r="A31" t="s">
        <v>2211</v>
      </c>
      <c r="D31" s="20">
        <v>9214188.379999999</v>
      </c>
      <c r="E31" s="22">
        <v>8.6976298611337894E-3</v>
      </c>
      <c r="F31" s="19">
        <v>69109.099999999977</v>
      </c>
      <c r="G31" s="19">
        <v>10357.5</v>
      </c>
      <c r="H31" s="21">
        <v>675</v>
      </c>
      <c r="I31" s="19">
        <v>80141.599999999991</v>
      </c>
    </row>
    <row r="32" spans="1:9">
      <c r="A32" t="s">
        <v>2212</v>
      </c>
      <c r="B32" t="s">
        <v>486</v>
      </c>
      <c r="C32" t="s">
        <v>457</v>
      </c>
      <c r="D32" s="20">
        <v>5820</v>
      </c>
      <c r="E32" s="22">
        <v>5.4123711340206188E-2</v>
      </c>
      <c r="F32" s="19">
        <v>200</v>
      </c>
      <c r="G32" s="19">
        <v>50</v>
      </c>
      <c r="H32" s="21">
        <v>65</v>
      </c>
      <c r="I32" s="19">
        <v>315</v>
      </c>
    </row>
    <row r="33" spans="1:9">
      <c r="C33" t="s">
        <v>459</v>
      </c>
      <c r="D33" s="20">
        <v>0</v>
      </c>
      <c r="E33" s="22">
        <v>0</v>
      </c>
      <c r="F33" s="19">
        <v>7000</v>
      </c>
      <c r="G33" s="19">
        <v>1285</v>
      </c>
      <c r="H33" s="21">
        <v>90</v>
      </c>
      <c r="I33" s="19">
        <v>8375</v>
      </c>
    </row>
    <row r="34" spans="1:9">
      <c r="C34" t="s">
        <v>458</v>
      </c>
      <c r="D34" s="20">
        <v>7526739.5200000005</v>
      </c>
      <c r="E34" s="22">
        <v>7.0416014609204916E-3</v>
      </c>
      <c r="F34" s="19">
        <v>45929.299999999996</v>
      </c>
      <c r="G34" s="19">
        <v>6666</v>
      </c>
      <c r="H34" s="21">
        <v>405</v>
      </c>
      <c r="I34" s="19">
        <v>53000.3</v>
      </c>
    </row>
    <row r="35" spans="1:9">
      <c r="A35" t="s">
        <v>2213</v>
      </c>
      <c r="D35" s="20">
        <v>7532559.5200000005</v>
      </c>
      <c r="E35" s="22">
        <v>8.1898191227302766E-3</v>
      </c>
      <c r="F35" s="19">
        <v>53129.299999999996</v>
      </c>
      <c r="G35" s="19">
        <v>8001</v>
      </c>
      <c r="H35" s="21">
        <v>560</v>
      </c>
      <c r="I35" s="19">
        <v>61690.3</v>
      </c>
    </row>
    <row r="36" spans="1:9">
      <c r="A36" t="s">
        <v>790</v>
      </c>
      <c r="B36" t="s">
        <v>486</v>
      </c>
      <c r="C36" t="s">
        <v>459</v>
      </c>
      <c r="D36" s="20">
        <v>0</v>
      </c>
      <c r="E36" s="22">
        <v>0</v>
      </c>
      <c r="F36" s="19">
        <v>1100</v>
      </c>
      <c r="G36" s="19">
        <v>480</v>
      </c>
      <c r="H36" s="21">
        <v>135</v>
      </c>
      <c r="I36" s="19">
        <v>1715</v>
      </c>
    </row>
    <row r="37" spans="1:9">
      <c r="C37" t="s">
        <v>458</v>
      </c>
      <c r="D37" s="20">
        <v>6411042.600000008</v>
      </c>
      <c r="E37" s="22">
        <v>7.3938831727619397E-3</v>
      </c>
      <c r="F37" s="19">
        <v>41832.500000000015</v>
      </c>
      <c r="G37" s="19">
        <v>5480</v>
      </c>
      <c r="H37" s="21">
        <v>90</v>
      </c>
      <c r="I37" s="19">
        <v>47402.500000000015</v>
      </c>
    </row>
    <row r="38" spans="1:9">
      <c r="A38" t="s">
        <v>804</v>
      </c>
      <c r="D38" s="20">
        <v>6411042.600000008</v>
      </c>
      <c r="E38" s="22">
        <v>7.6613903641819421E-3</v>
      </c>
      <c r="F38" s="19">
        <v>42932.500000000015</v>
      </c>
      <c r="G38" s="19">
        <v>5960</v>
      </c>
      <c r="H38" s="21">
        <v>225</v>
      </c>
      <c r="I38" s="19">
        <v>49117.500000000015</v>
      </c>
    </row>
    <row r="39" spans="1:9">
      <c r="A39" t="s">
        <v>492</v>
      </c>
      <c r="B39" t="s">
        <v>486</v>
      </c>
      <c r="C39" t="s">
        <v>457</v>
      </c>
      <c r="D39" s="20"/>
      <c r="E39" s="22">
        <v>0</v>
      </c>
      <c r="F39" s="19">
        <v>1500</v>
      </c>
      <c r="G39" s="19">
        <v>590</v>
      </c>
      <c r="H39" s="21">
        <v>0</v>
      </c>
      <c r="I39" s="19">
        <v>2090</v>
      </c>
    </row>
    <row r="40" spans="1:9">
      <c r="C40" t="s">
        <v>459</v>
      </c>
      <c r="D40" s="20"/>
      <c r="E40" s="22">
        <v>0</v>
      </c>
      <c r="F40" s="19">
        <v>1200</v>
      </c>
      <c r="G40" s="19">
        <v>215</v>
      </c>
      <c r="H40" s="21">
        <v>90</v>
      </c>
      <c r="I40" s="19">
        <v>1505</v>
      </c>
    </row>
    <row r="41" spans="1:9">
      <c r="C41" t="s">
        <v>458</v>
      </c>
      <c r="D41" s="20">
        <v>6678609.6099999994</v>
      </c>
      <c r="E41" s="22">
        <v>7.1705493802624023E-3</v>
      </c>
      <c r="F41" s="19">
        <v>41208.300000000032</v>
      </c>
      <c r="G41" s="19">
        <v>6006</v>
      </c>
      <c r="H41" s="21">
        <v>675</v>
      </c>
      <c r="I41" s="19">
        <v>47889.300000000017</v>
      </c>
    </row>
    <row r="42" spans="1:9">
      <c r="A42" t="s">
        <v>788</v>
      </c>
      <c r="D42" s="20">
        <v>6678609.6099999994</v>
      </c>
      <c r="E42" s="22">
        <v>7.7088350729336945E-3</v>
      </c>
      <c r="F42" s="19">
        <v>43908.300000000032</v>
      </c>
      <c r="G42" s="19">
        <v>6811</v>
      </c>
      <c r="H42" s="21">
        <v>765</v>
      </c>
      <c r="I42" s="19">
        <v>51484.300000000017</v>
      </c>
    </row>
    <row r="43" spans="1:9">
      <c r="A43" t="s">
        <v>456</v>
      </c>
      <c r="B43" t="s">
        <v>486</v>
      </c>
      <c r="C43" t="s">
        <v>457</v>
      </c>
      <c r="D43" s="20">
        <v>0</v>
      </c>
      <c r="E43" s="22">
        <v>0</v>
      </c>
      <c r="F43" s="19">
        <v>1500</v>
      </c>
      <c r="G43" s="19">
        <v>585</v>
      </c>
      <c r="H43" s="21">
        <v>0</v>
      </c>
      <c r="I43" s="19">
        <v>2085</v>
      </c>
    </row>
    <row r="44" spans="1:9">
      <c r="C44" t="s">
        <v>459</v>
      </c>
      <c r="D44" s="20">
        <v>0</v>
      </c>
      <c r="E44" s="22">
        <v>0</v>
      </c>
      <c r="F44" s="19">
        <v>4000</v>
      </c>
      <c r="G44" s="19">
        <v>911.40000000000009</v>
      </c>
      <c r="H44" s="21">
        <v>135</v>
      </c>
      <c r="I44" s="19">
        <v>5046.3999999999996</v>
      </c>
    </row>
    <row r="45" spans="1:9">
      <c r="C45" t="s">
        <v>458</v>
      </c>
      <c r="D45" s="20">
        <v>7118788.379999999</v>
      </c>
      <c r="E45" s="22">
        <v>7.2359966963928806E-3</v>
      </c>
      <c r="F45" s="19">
        <v>44259.12920000001</v>
      </c>
      <c r="G45" s="19">
        <v>6667.4</v>
      </c>
      <c r="H45" s="21">
        <v>585</v>
      </c>
      <c r="I45" s="19">
        <v>51511.529200000019</v>
      </c>
    </row>
    <row r="46" spans="1:9">
      <c r="A46" t="s">
        <v>479</v>
      </c>
      <c r="D46" s="20">
        <v>7118788.379999999</v>
      </c>
      <c r="E46" s="22">
        <v>8.2377682928116511E-3</v>
      </c>
      <c r="F46" s="19">
        <v>49759.12920000001</v>
      </c>
      <c r="G46" s="19">
        <v>8163.7999999999993</v>
      </c>
      <c r="H46" s="21">
        <v>720</v>
      </c>
      <c r="I46" s="19">
        <v>58642.929200000021</v>
      </c>
    </row>
    <row r="47" spans="1:9">
      <c r="A47" t="s">
        <v>460</v>
      </c>
      <c r="D47" s="20">
        <v>71494729.620100021</v>
      </c>
      <c r="E47" s="22">
        <v>8.6728788610688605E-3</v>
      </c>
      <c r="F47" s="19">
        <v>527164.42920000001</v>
      </c>
      <c r="G47" s="19">
        <v>84714.199999999983</v>
      </c>
      <c r="H47" s="21">
        <v>8186.5</v>
      </c>
      <c r="I47" s="19">
        <v>620065.12919999997</v>
      </c>
    </row>
  </sheetData>
  <phoneticPr fontId="6" type="noConversion"/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I129"/>
  <sheetViews>
    <sheetView workbookViewId="0">
      <pane xSplit="3" ySplit="6" topLeftCell="D22" activePane="bottomRight" state="frozen"/>
      <selection pane="topRight" activeCell="D1" sqref="D1"/>
      <selection pane="bottomLeft" activeCell="A7" sqref="A7"/>
      <selection pane="bottomRight" activeCell="D14" sqref="D14"/>
    </sheetView>
  </sheetViews>
  <sheetFormatPr defaultRowHeight="15.75" outlineLevelRow="1"/>
  <cols>
    <col min="1" max="1" width="12.85546875" customWidth="1"/>
    <col min="2" max="2" width="12" customWidth="1"/>
    <col min="3" max="3" width="44.140625" customWidth="1"/>
    <col min="4" max="4" width="13.85546875" customWidth="1"/>
    <col min="5" max="5" width="13.7109375" customWidth="1"/>
    <col min="6" max="6" width="13.85546875" customWidth="1"/>
    <col min="7" max="7" width="12.5703125" customWidth="1"/>
    <col min="8" max="8" width="11.28515625" customWidth="1"/>
    <col min="9" max="9" width="13.85546875" customWidth="1"/>
    <col min="10" max="10" width="11.42578125" bestFit="1" customWidth="1"/>
    <col min="11" max="11" width="13.42578125" bestFit="1" customWidth="1"/>
    <col min="12" max="12" width="21.85546875" bestFit="1" customWidth="1"/>
    <col min="13" max="13" width="24" customWidth="1"/>
    <col min="14" max="14" width="9.85546875" bestFit="1" customWidth="1"/>
    <col min="15" max="15" width="18" bestFit="1" customWidth="1"/>
    <col min="16" max="16" width="14.42578125" bestFit="1" customWidth="1"/>
    <col min="17" max="17" width="20.140625" bestFit="1" customWidth="1"/>
    <col min="18" max="18" width="28.42578125" bestFit="1" customWidth="1"/>
    <col min="19" max="19" width="30.42578125" bestFit="1" customWidth="1"/>
    <col min="20" max="20" width="16.42578125" bestFit="1" customWidth="1"/>
  </cols>
  <sheetData>
    <row r="1" spans="1:9" hidden="1" outlineLevel="1"/>
    <row r="2" spans="1:9" hidden="1" outlineLevel="1"/>
    <row r="3" spans="1:9" hidden="1" outlineLevel="1">
      <c r="A3" s="10" t="s">
        <v>462</v>
      </c>
      <c r="B3" t="s">
        <v>462</v>
      </c>
    </row>
    <row r="4" spans="1:9" hidden="1" outlineLevel="1"/>
    <row r="5" spans="1:9" hidden="1" outlineLevel="1" collapsed="1">
      <c r="D5" s="10" t="s">
        <v>467</v>
      </c>
    </row>
    <row r="6" spans="1:9" collapsed="1">
      <c r="A6" s="10" t="s">
        <v>455</v>
      </c>
      <c r="B6" s="10" t="s">
        <v>463</v>
      </c>
      <c r="C6" s="10" t="s">
        <v>446</v>
      </c>
      <c r="D6" t="s">
        <v>466</v>
      </c>
      <c r="E6" t="s">
        <v>464</v>
      </c>
      <c r="F6" t="s">
        <v>483</v>
      </c>
      <c r="G6" t="s">
        <v>484</v>
      </c>
      <c r="H6" t="s">
        <v>478</v>
      </c>
      <c r="I6" t="s">
        <v>470</v>
      </c>
    </row>
    <row r="7" spans="1:9">
      <c r="A7" t="s">
        <v>813</v>
      </c>
      <c r="B7" t="s">
        <v>463</v>
      </c>
      <c r="C7" t="s">
        <v>793</v>
      </c>
      <c r="D7" s="20">
        <v>855245.16999999993</v>
      </c>
      <c r="E7" s="22">
        <v>1.3374644372443517E-2</v>
      </c>
      <c r="F7" s="21">
        <v>8575.5999999999985</v>
      </c>
      <c r="G7" s="19">
        <v>2455</v>
      </c>
      <c r="H7" s="21">
        <v>408</v>
      </c>
      <c r="I7" s="21">
        <v>11438.599999999999</v>
      </c>
    </row>
    <row r="8" spans="1:9">
      <c r="C8" t="s">
        <v>2337</v>
      </c>
      <c r="D8" s="20">
        <v>1560708.54</v>
      </c>
      <c r="E8" s="22">
        <v>7.1844612319478937E-3</v>
      </c>
      <c r="F8" s="21">
        <v>9797.8500000000022</v>
      </c>
      <c r="G8" s="19">
        <v>1190</v>
      </c>
      <c r="H8" s="21">
        <v>225</v>
      </c>
      <c r="I8" s="21">
        <v>11212.849999999999</v>
      </c>
    </row>
    <row r="9" spans="1:9">
      <c r="C9" t="s">
        <v>795</v>
      </c>
      <c r="D9" s="20">
        <v>971061.86999999976</v>
      </c>
      <c r="E9" s="22">
        <v>4.8928911192857374E-3</v>
      </c>
      <c r="F9" s="21">
        <v>4186.3</v>
      </c>
      <c r="G9" s="19">
        <v>565</v>
      </c>
      <c r="H9" s="21">
        <v>0</v>
      </c>
      <c r="I9" s="21">
        <v>4751.3</v>
      </c>
    </row>
    <row r="10" spans="1:9">
      <c r="C10" t="s">
        <v>796</v>
      </c>
      <c r="D10" s="20">
        <v>179035.88000000003</v>
      </c>
      <c r="E10" s="22">
        <v>9.7477667604951579E-3</v>
      </c>
      <c r="F10" s="21">
        <v>1380.2</v>
      </c>
      <c r="G10" s="19">
        <v>365</v>
      </c>
      <c r="H10" s="21">
        <v>0</v>
      </c>
      <c r="I10" s="21">
        <v>1745.2</v>
      </c>
    </row>
    <row r="11" spans="1:9">
      <c r="C11" t="s">
        <v>797</v>
      </c>
      <c r="D11" s="20">
        <v>359705.73</v>
      </c>
      <c r="E11" s="22">
        <v>6.521858853902605E-3</v>
      </c>
      <c r="F11" s="21">
        <v>2180.9499999999998</v>
      </c>
      <c r="G11" s="19">
        <v>165</v>
      </c>
      <c r="H11" s="21">
        <v>0</v>
      </c>
      <c r="I11" s="21">
        <v>2345.9499999999998</v>
      </c>
    </row>
    <row r="12" spans="1:9">
      <c r="C12" t="s">
        <v>798</v>
      </c>
      <c r="D12" s="20">
        <v>195417.96</v>
      </c>
      <c r="E12" s="22">
        <v>1.9017187570681836E-2</v>
      </c>
      <c r="F12" s="21">
        <v>2396.8000000000002</v>
      </c>
      <c r="G12" s="19">
        <v>1111</v>
      </c>
      <c r="H12" s="21">
        <v>208.5</v>
      </c>
      <c r="I12" s="21">
        <v>3716.3</v>
      </c>
    </row>
    <row r="13" spans="1:9">
      <c r="C13" t="s">
        <v>799</v>
      </c>
      <c r="D13" s="20">
        <v>270706.2</v>
      </c>
      <c r="E13" s="22">
        <v>5.9647691851904385E-3</v>
      </c>
      <c r="F13" s="21">
        <v>1439.7</v>
      </c>
      <c r="G13" s="19">
        <v>130</v>
      </c>
      <c r="H13" s="21">
        <v>45</v>
      </c>
      <c r="I13" s="21">
        <v>1614.7</v>
      </c>
    </row>
    <row r="14" spans="1:9">
      <c r="C14" t="s">
        <v>2345</v>
      </c>
      <c r="D14" s="20">
        <v>542808.1</v>
      </c>
      <c r="E14" s="22">
        <v>5.7848252448701488E-3</v>
      </c>
      <c r="F14" s="21">
        <v>2680.05</v>
      </c>
      <c r="G14" s="19">
        <v>460</v>
      </c>
      <c r="H14" s="21">
        <v>0</v>
      </c>
      <c r="I14" s="21">
        <v>3140.05</v>
      </c>
    </row>
    <row r="15" spans="1:9">
      <c r="C15" t="s">
        <v>801</v>
      </c>
      <c r="D15" s="20">
        <v>96811.839999999997</v>
      </c>
      <c r="E15" s="22">
        <v>9.0572599384538093E-3</v>
      </c>
      <c r="F15" s="21">
        <v>746.85</v>
      </c>
      <c r="G15" s="19">
        <v>130</v>
      </c>
      <c r="H15" s="21">
        <v>0</v>
      </c>
      <c r="I15" s="21">
        <v>876.85</v>
      </c>
    </row>
    <row r="16" spans="1:9">
      <c r="C16" t="s">
        <v>1610</v>
      </c>
      <c r="D16" s="20">
        <v>174987.86</v>
      </c>
      <c r="E16" s="22">
        <v>8.0571303632149122E-3</v>
      </c>
      <c r="F16" s="21">
        <v>1039.9000000000001</v>
      </c>
      <c r="G16" s="19">
        <v>280</v>
      </c>
      <c r="H16" s="21">
        <v>90</v>
      </c>
      <c r="I16" s="21">
        <v>1409.9</v>
      </c>
    </row>
    <row r="17" spans="1:9">
      <c r="C17" t="s">
        <v>448</v>
      </c>
      <c r="D17" s="20">
        <v>133454.79999999999</v>
      </c>
      <c r="E17" s="22">
        <v>1.3692276336257671E-2</v>
      </c>
      <c r="F17" s="21">
        <v>1511.3</v>
      </c>
      <c r="G17" s="19">
        <v>316</v>
      </c>
      <c r="H17" s="21">
        <v>0</v>
      </c>
      <c r="I17" s="21">
        <v>1827.3</v>
      </c>
    </row>
    <row r="18" spans="1:9">
      <c r="C18" t="s">
        <v>2469</v>
      </c>
      <c r="D18" s="20">
        <v>36860</v>
      </c>
      <c r="E18" s="22">
        <v>6.3564839934888775E-3</v>
      </c>
      <c r="F18" s="21">
        <v>184.3</v>
      </c>
      <c r="G18" s="19">
        <v>50</v>
      </c>
      <c r="H18" s="21">
        <v>0</v>
      </c>
      <c r="I18" s="21">
        <v>234.3</v>
      </c>
    </row>
    <row r="19" spans="1:9">
      <c r="A19" t="s">
        <v>2486</v>
      </c>
      <c r="D19" s="20">
        <v>5376803.9499999993</v>
      </c>
      <c r="E19" s="22">
        <v>8.2415688598800416E-3</v>
      </c>
      <c r="F19" s="21">
        <v>36119.80000000001</v>
      </c>
      <c r="G19" s="19">
        <v>7217</v>
      </c>
      <c r="H19" s="21">
        <v>976.5</v>
      </c>
      <c r="I19" s="21">
        <v>44313.3</v>
      </c>
    </row>
    <row r="20" spans="1:9">
      <c r="A20" t="s">
        <v>812</v>
      </c>
      <c r="B20" t="s">
        <v>463</v>
      </c>
      <c r="C20" t="s">
        <v>793</v>
      </c>
      <c r="D20" s="20">
        <v>396831</v>
      </c>
      <c r="E20" s="22">
        <v>1.3595082037441633E-2</v>
      </c>
      <c r="F20" s="21">
        <v>4244.9500000000007</v>
      </c>
      <c r="G20" s="19">
        <v>1060</v>
      </c>
      <c r="H20" s="21">
        <v>90</v>
      </c>
      <c r="I20" s="21">
        <v>5394.9500000000007</v>
      </c>
    </row>
    <row r="21" spans="1:9">
      <c r="C21" t="s">
        <v>2337</v>
      </c>
      <c r="D21" s="20">
        <v>359565.11000000004</v>
      </c>
      <c r="E21" s="22">
        <v>8.311151212641291E-3</v>
      </c>
      <c r="F21" s="21">
        <v>2583.3999999999996</v>
      </c>
      <c r="G21" s="19">
        <v>360</v>
      </c>
      <c r="H21" s="21">
        <v>45</v>
      </c>
      <c r="I21" s="21">
        <v>2988.3999999999996</v>
      </c>
    </row>
    <row r="22" spans="1:9">
      <c r="C22" t="s">
        <v>2298</v>
      </c>
      <c r="D22" s="20">
        <v>141761.28999999998</v>
      </c>
      <c r="E22" s="22">
        <v>1.3882492181046041E-2</v>
      </c>
      <c r="F22" s="21">
        <v>1633</v>
      </c>
      <c r="G22" s="19">
        <v>335</v>
      </c>
      <c r="H22" s="21">
        <v>0</v>
      </c>
      <c r="I22" s="21">
        <v>1968</v>
      </c>
    </row>
    <row r="23" spans="1:9">
      <c r="C23" t="s">
        <v>797</v>
      </c>
      <c r="D23" s="20">
        <v>88693.035600000003</v>
      </c>
      <c r="E23" s="22">
        <v>1.7645128384804094E-2</v>
      </c>
      <c r="F23" s="21">
        <v>600</v>
      </c>
      <c r="G23" s="19">
        <v>785</v>
      </c>
      <c r="H23" s="21">
        <v>180</v>
      </c>
      <c r="I23" s="21">
        <v>1565</v>
      </c>
    </row>
    <row r="24" spans="1:9">
      <c r="C24" t="s">
        <v>798</v>
      </c>
      <c r="D24" s="20">
        <v>55983</v>
      </c>
      <c r="E24" s="22">
        <v>4.0905274815569014E-2</v>
      </c>
      <c r="F24" s="21">
        <v>1350</v>
      </c>
      <c r="G24" s="19">
        <v>712</v>
      </c>
      <c r="H24" s="21">
        <v>228</v>
      </c>
      <c r="I24" s="21">
        <v>2290</v>
      </c>
    </row>
    <row r="25" spans="1:9">
      <c r="C25" t="s">
        <v>800</v>
      </c>
      <c r="D25" s="20">
        <v>154709.32999999999</v>
      </c>
      <c r="E25" s="22">
        <v>8.3298143686615419E-3</v>
      </c>
      <c r="F25" s="21">
        <v>1073.7</v>
      </c>
      <c r="G25" s="19">
        <v>215</v>
      </c>
      <c r="H25" s="21">
        <v>0</v>
      </c>
      <c r="I25" s="21">
        <v>1288.7</v>
      </c>
    </row>
    <row r="26" spans="1:9">
      <c r="C26" t="s">
        <v>448</v>
      </c>
      <c r="D26" s="20">
        <v>52745.99</v>
      </c>
      <c r="E26" s="22">
        <v>9.4319966314026903E-3</v>
      </c>
      <c r="F26" s="21">
        <v>412.5</v>
      </c>
      <c r="G26" s="19">
        <v>85</v>
      </c>
      <c r="H26" s="21">
        <v>0</v>
      </c>
      <c r="I26" s="21">
        <v>497.5</v>
      </c>
    </row>
    <row r="27" spans="1:9">
      <c r="A27" t="s">
        <v>2487</v>
      </c>
      <c r="D27" s="20">
        <v>1250288.7556000003</v>
      </c>
      <c r="E27" s="22">
        <v>1.2791085202014277E-2</v>
      </c>
      <c r="F27" s="21">
        <v>11897.550000000001</v>
      </c>
      <c r="G27" s="19">
        <v>3552</v>
      </c>
      <c r="H27" s="21">
        <v>543</v>
      </c>
      <c r="I27" s="21">
        <v>15992.550000000001</v>
      </c>
    </row>
    <row r="28" spans="1:9">
      <c r="A28" t="s">
        <v>2488</v>
      </c>
      <c r="B28" t="s">
        <v>486</v>
      </c>
      <c r="C28" t="s">
        <v>793</v>
      </c>
      <c r="D28" s="20">
        <v>930931.84000000008</v>
      </c>
      <c r="E28" s="22">
        <v>1.7916456697839443E-2</v>
      </c>
      <c r="F28" s="21">
        <v>13074</v>
      </c>
      <c r="G28" s="19">
        <v>3200</v>
      </c>
      <c r="H28" s="21">
        <v>405</v>
      </c>
      <c r="I28" s="21">
        <v>16679</v>
      </c>
    </row>
    <row r="29" spans="1:9">
      <c r="A29" t="s">
        <v>2489</v>
      </c>
      <c r="D29" s="20">
        <v>930931.84000000008</v>
      </c>
      <c r="E29" s="22">
        <v>1.7916456697839443E-2</v>
      </c>
      <c r="F29" s="21">
        <v>13074</v>
      </c>
      <c r="G29" s="19">
        <v>3200</v>
      </c>
      <c r="H29" s="21">
        <v>405</v>
      </c>
      <c r="I29" s="21">
        <v>16679</v>
      </c>
    </row>
    <row r="30" spans="1:9">
      <c r="A30" t="s">
        <v>810</v>
      </c>
      <c r="B30" t="s">
        <v>486</v>
      </c>
      <c r="C30" t="s">
        <v>793</v>
      </c>
      <c r="D30" s="20">
        <v>867514.52000000014</v>
      </c>
      <c r="E30" s="22">
        <v>1.6739892722487222E-2</v>
      </c>
      <c r="F30" s="21">
        <v>11287.1</v>
      </c>
      <c r="G30" s="19">
        <v>2965</v>
      </c>
      <c r="H30" s="21">
        <v>270</v>
      </c>
      <c r="I30" s="21">
        <v>14522.099999999999</v>
      </c>
    </row>
    <row r="31" spans="1:9">
      <c r="C31" t="s">
        <v>794</v>
      </c>
      <c r="D31" s="20">
        <v>1791034.7800000007</v>
      </c>
      <c r="E31" s="22">
        <v>6.2950201335565323E-3</v>
      </c>
      <c r="F31" s="21">
        <v>10064.600000000002</v>
      </c>
      <c r="G31" s="19">
        <v>1210</v>
      </c>
      <c r="H31" s="21">
        <v>0</v>
      </c>
      <c r="I31" s="21">
        <v>11274.599999999999</v>
      </c>
    </row>
    <row r="32" spans="1:9">
      <c r="C32" t="s">
        <v>795</v>
      </c>
      <c r="D32" s="20">
        <v>1287406.1599999999</v>
      </c>
      <c r="E32" s="22">
        <v>6.7633278995651242E-3</v>
      </c>
      <c r="F32" s="21">
        <v>7782.1500000000005</v>
      </c>
      <c r="G32" s="19">
        <v>925</v>
      </c>
      <c r="H32" s="21">
        <v>0</v>
      </c>
      <c r="I32" s="21">
        <v>8707.1500000000015</v>
      </c>
    </row>
    <row r="33" spans="1:9">
      <c r="C33" t="s">
        <v>1925</v>
      </c>
      <c r="D33" s="20">
        <v>185716.66</v>
      </c>
      <c r="E33" s="22">
        <v>1.0152024056430909E-2</v>
      </c>
      <c r="F33" s="21">
        <v>1575.4</v>
      </c>
      <c r="G33" s="19">
        <v>310</v>
      </c>
      <c r="H33" s="21">
        <v>0</v>
      </c>
      <c r="I33" s="21">
        <v>1885.4</v>
      </c>
    </row>
    <row r="34" spans="1:9">
      <c r="C34" t="s">
        <v>798</v>
      </c>
      <c r="D34" s="20">
        <v>315829.15999999992</v>
      </c>
      <c r="E34" s="22">
        <v>1.3491946088828533E-2</v>
      </c>
      <c r="F34" s="21">
        <v>2934.15</v>
      </c>
      <c r="G34" s="19">
        <v>955</v>
      </c>
      <c r="H34" s="21">
        <v>372</v>
      </c>
      <c r="I34" s="21">
        <v>4261.1499999999996</v>
      </c>
    </row>
    <row r="35" spans="1:9">
      <c r="C35" t="s">
        <v>799</v>
      </c>
      <c r="D35" s="20">
        <v>73764.599999999991</v>
      </c>
      <c r="E35" s="22">
        <v>1.2643598690971009E-2</v>
      </c>
      <c r="F35" s="21">
        <v>637.65</v>
      </c>
      <c r="G35" s="19">
        <v>250</v>
      </c>
      <c r="H35" s="21">
        <v>45</v>
      </c>
      <c r="I35" s="21">
        <v>932.65</v>
      </c>
    </row>
    <row r="36" spans="1:9">
      <c r="C36" t="s">
        <v>800</v>
      </c>
      <c r="D36" s="20">
        <v>341819.8</v>
      </c>
      <c r="E36" s="22">
        <v>7.7078624468213952E-3</v>
      </c>
      <c r="F36" s="21">
        <v>2259.6999999999998</v>
      </c>
      <c r="G36" s="19">
        <v>375</v>
      </c>
      <c r="H36" s="21">
        <v>0</v>
      </c>
      <c r="I36" s="21">
        <v>2634.7</v>
      </c>
    </row>
    <row r="37" spans="1:9">
      <c r="C37" t="s">
        <v>801</v>
      </c>
      <c r="D37" s="20">
        <v>33530.6</v>
      </c>
      <c r="E37" s="22">
        <v>6.1928507095011728E-3</v>
      </c>
      <c r="F37" s="21">
        <v>167.65</v>
      </c>
      <c r="G37" s="19">
        <v>40</v>
      </c>
      <c r="H37" s="21">
        <v>0</v>
      </c>
      <c r="I37" s="21">
        <v>207.65</v>
      </c>
    </row>
    <row r="38" spans="1:9">
      <c r="C38" t="s">
        <v>1610</v>
      </c>
      <c r="D38" s="20">
        <v>356151.64999999997</v>
      </c>
      <c r="E38" s="22">
        <v>7.9659886455671364E-3</v>
      </c>
      <c r="F38" s="21">
        <v>2504.6000000000004</v>
      </c>
      <c r="G38" s="19">
        <v>332.5</v>
      </c>
      <c r="H38" s="21">
        <v>0</v>
      </c>
      <c r="I38" s="21">
        <v>2837.1000000000004</v>
      </c>
    </row>
    <row r="39" spans="1:9">
      <c r="C39" t="s">
        <v>448</v>
      </c>
      <c r="D39" s="20">
        <v>1256100.8800000001</v>
      </c>
      <c r="E39" s="22">
        <v>6.555046757072568E-3</v>
      </c>
      <c r="F39" s="21">
        <v>7310.4000000000005</v>
      </c>
      <c r="G39" s="19">
        <v>923.40000000000009</v>
      </c>
      <c r="H39" s="21">
        <v>0</v>
      </c>
      <c r="I39" s="21">
        <v>8233.7999999999993</v>
      </c>
    </row>
    <row r="40" spans="1:9">
      <c r="A40" t="s">
        <v>2206</v>
      </c>
      <c r="D40" s="20">
        <v>6508868.8100000005</v>
      </c>
      <c r="E40" s="22">
        <v>8.526258804715409E-3</v>
      </c>
      <c r="F40" s="21">
        <v>46523.400000000009</v>
      </c>
      <c r="G40" s="19">
        <v>8285.9</v>
      </c>
      <c r="H40" s="21">
        <v>687</v>
      </c>
      <c r="I40" s="21">
        <v>55496.3</v>
      </c>
    </row>
    <row r="41" spans="1:9">
      <c r="A41" t="s">
        <v>809</v>
      </c>
      <c r="B41" t="s">
        <v>486</v>
      </c>
      <c r="C41" t="s">
        <v>793</v>
      </c>
      <c r="D41" s="20">
        <v>1027637.1000000001</v>
      </c>
      <c r="E41" s="22">
        <v>1.3142479966906604E-2</v>
      </c>
      <c r="F41" s="21">
        <v>11115.699999999999</v>
      </c>
      <c r="G41" s="19">
        <v>2300</v>
      </c>
      <c r="H41" s="21">
        <v>90</v>
      </c>
      <c r="I41" s="21">
        <v>13505.699999999999</v>
      </c>
    </row>
    <row r="42" spans="1:9">
      <c r="C42" t="s">
        <v>794</v>
      </c>
      <c r="D42" s="20">
        <v>1756648.9880000001</v>
      </c>
      <c r="E42" s="22">
        <v>6.8990447623791295E-3</v>
      </c>
      <c r="F42" s="21">
        <v>10754.2</v>
      </c>
      <c r="G42" s="19">
        <v>1365</v>
      </c>
      <c r="H42" s="21">
        <v>0</v>
      </c>
      <c r="I42" s="21">
        <v>12119.199999999999</v>
      </c>
    </row>
    <row r="43" spans="1:9">
      <c r="C43" t="s">
        <v>795</v>
      </c>
      <c r="D43" s="20">
        <v>1851543.7599999998</v>
      </c>
      <c r="E43" s="22">
        <v>7.616617173552517E-3</v>
      </c>
      <c r="F43" s="21">
        <v>12427.499999999998</v>
      </c>
      <c r="G43" s="19">
        <v>1540</v>
      </c>
      <c r="H43" s="21">
        <v>135</v>
      </c>
      <c r="I43" s="21">
        <v>14102.499999999998</v>
      </c>
    </row>
    <row r="44" spans="1:9">
      <c r="C44" t="s">
        <v>796</v>
      </c>
      <c r="D44" s="20">
        <v>75058.560000000012</v>
      </c>
      <c r="E44" s="22">
        <v>1.8785332412452355E-2</v>
      </c>
      <c r="F44" s="21">
        <v>1200</v>
      </c>
      <c r="G44" s="19">
        <v>210</v>
      </c>
      <c r="H44" s="21">
        <v>0</v>
      </c>
      <c r="I44" s="21">
        <v>1410</v>
      </c>
    </row>
    <row r="45" spans="1:9">
      <c r="C45" t="s">
        <v>798</v>
      </c>
      <c r="D45" s="20">
        <v>81981.399999999994</v>
      </c>
      <c r="E45" s="22">
        <v>2.6579199672120753E-2</v>
      </c>
      <c r="F45" s="21">
        <v>1600</v>
      </c>
      <c r="G45" s="19">
        <v>300</v>
      </c>
      <c r="H45" s="21">
        <v>279</v>
      </c>
      <c r="I45" s="21">
        <v>2179</v>
      </c>
    </row>
    <row r="46" spans="1:9">
      <c r="C46" t="s">
        <v>799</v>
      </c>
      <c r="D46" s="20">
        <v>185582.36000000002</v>
      </c>
      <c r="E46" s="22">
        <v>6.7377093383228876E-3</v>
      </c>
      <c r="F46" s="21">
        <v>1060.4000000000001</v>
      </c>
      <c r="G46" s="19">
        <v>145</v>
      </c>
      <c r="H46" s="21">
        <v>45</v>
      </c>
      <c r="I46" s="21">
        <v>1250.4000000000001</v>
      </c>
    </row>
    <row r="47" spans="1:9">
      <c r="C47" t="s">
        <v>800</v>
      </c>
      <c r="D47" s="20">
        <v>324389.32000000007</v>
      </c>
      <c r="E47" s="22">
        <v>1.0274690917691122E-2</v>
      </c>
      <c r="F47" s="21">
        <v>3048</v>
      </c>
      <c r="G47" s="19">
        <v>285</v>
      </c>
      <c r="H47" s="21">
        <v>0</v>
      </c>
      <c r="I47" s="21">
        <v>3333</v>
      </c>
    </row>
    <row r="48" spans="1:9">
      <c r="C48" t="s">
        <v>802</v>
      </c>
      <c r="D48" s="20">
        <v>11961.6</v>
      </c>
      <c r="E48" s="22">
        <v>3.7620385232744781E-2</v>
      </c>
      <c r="F48" s="21">
        <v>400</v>
      </c>
      <c r="G48" s="19">
        <v>50</v>
      </c>
      <c r="H48" s="21">
        <v>0</v>
      </c>
      <c r="I48" s="21">
        <v>450</v>
      </c>
    </row>
    <row r="49" spans="1:9">
      <c r="C49" t="s">
        <v>1610</v>
      </c>
      <c r="D49" s="20">
        <v>161606</v>
      </c>
      <c r="E49" s="22">
        <v>6.2086184918876772E-3</v>
      </c>
      <c r="F49" s="21">
        <v>883.35</v>
      </c>
      <c r="G49" s="19">
        <v>120</v>
      </c>
      <c r="H49" s="21">
        <v>0</v>
      </c>
      <c r="I49" s="21">
        <v>1003.35</v>
      </c>
    </row>
    <row r="50" spans="1:9">
      <c r="C50" t="s">
        <v>448</v>
      </c>
      <c r="D50" s="20">
        <v>580876.35</v>
      </c>
      <c r="E50" s="22">
        <v>6.1946057883058942E-3</v>
      </c>
      <c r="F50" s="21">
        <v>3318.3</v>
      </c>
      <c r="G50" s="19">
        <v>280</v>
      </c>
      <c r="H50" s="21">
        <v>0</v>
      </c>
      <c r="I50" s="21">
        <v>3598.3</v>
      </c>
    </row>
    <row r="51" spans="1:9">
      <c r="A51" t="s">
        <v>2207</v>
      </c>
      <c r="D51" s="20">
        <v>6057285.4380000001</v>
      </c>
      <c r="E51" s="22">
        <v>8.7417788945213567E-3</v>
      </c>
      <c r="F51" s="21">
        <v>45807.450000000004</v>
      </c>
      <c r="G51" s="19">
        <v>6595</v>
      </c>
      <c r="H51" s="21">
        <v>549</v>
      </c>
      <c r="I51" s="21">
        <v>52951.45</v>
      </c>
    </row>
    <row r="52" spans="1:9">
      <c r="A52" t="s">
        <v>808</v>
      </c>
      <c r="B52" t="s">
        <v>486</v>
      </c>
      <c r="C52" t="s">
        <v>793</v>
      </c>
      <c r="D52" s="20">
        <v>552522.38</v>
      </c>
      <c r="E52" s="22">
        <v>2.1994946159465976E-2</v>
      </c>
      <c r="F52" s="21">
        <v>9777.7000000000007</v>
      </c>
      <c r="G52" s="19">
        <v>2060</v>
      </c>
      <c r="H52" s="21">
        <v>315</v>
      </c>
      <c r="I52" s="21">
        <v>12152.7</v>
      </c>
    </row>
    <row r="53" spans="1:9">
      <c r="C53" t="s">
        <v>794</v>
      </c>
      <c r="D53" s="20">
        <v>1391624.9600000004</v>
      </c>
      <c r="E53" s="22">
        <v>7.0913861734701843E-3</v>
      </c>
      <c r="F53" s="21">
        <v>8758.5499999999993</v>
      </c>
      <c r="G53" s="19">
        <v>1110</v>
      </c>
      <c r="H53" s="21">
        <v>0</v>
      </c>
      <c r="I53" s="21">
        <v>9868.5500000000011</v>
      </c>
    </row>
    <row r="54" spans="1:9">
      <c r="C54" t="s">
        <v>795</v>
      </c>
      <c r="D54" s="20">
        <v>2482685.0699999994</v>
      </c>
      <c r="E54" s="22">
        <v>7.3997706040097935E-3</v>
      </c>
      <c r="F54" s="21">
        <v>16276.299999999997</v>
      </c>
      <c r="G54" s="19">
        <v>1960</v>
      </c>
      <c r="H54" s="21">
        <v>135</v>
      </c>
      <c r="I54" s="21">
        <v>18371.299999999992</v>
      </c>
    </row>
    <row r="55" spans="1:9">
      <c r="C55" t="s">
        <v>796</v>
      </c>
      <c r="D55" s="20">
        <v>61927.58</v>
      </c>
      <c r="E55" s="22">
        <v>3.3991316954416755E-2</v>
      </c>
      <c r="F55" s="21">
        <v>1800</v>
      </c>
      <c r="G55" s="19">
        <v>305</v>
      </c>
      <c r="H55" s="21">
        <v>0</v>
      </c>
      <c r="I55" s="21">
        <v>2105</v>
      </c>
    </row>
    <row r="56" spans="1:9">
      <c r="C56" t="s">
        <v>797</v>
      </c>
      <c r="D56" s="20">
        <v>13186.800000000001</v>
      </c>
      <c r="E56" s="22">
        <v>1.8958352291685625E-2</v>
      </c>
      <c r="F56" s="21">
        <v>200</v>
      </c>
      <c r="G56" s="19">
        <v>50</v>
      </c>
      <c r="H56" s="21">
        <v>0</v>
      </c>
      <c r="I56" s="21">
        <v>250</v>
      </c>
    </row>
    <row r="57" spans="1:9">
      <c r="C57" t="s">
        <v>798</v>
      </c>
      <c r="D57" s="20">
        <v>100940.03000000001</v>
      </c>
      <c r="E57" s="22">
        <v>4.1500879284462271E-2</v>
      </c>
      <c r="F57" s="21">
        <v>3215.1</v>
      </c>
      <c r="G57" s="19">
        <v>606</v>
      </c>
      <c r="H57" s="21">
        <v>368</v>
      </c>
      <c r="I57" s="21">
        <v>4189.1000000000004</v>
      </c>
    </row>
    <row r="58" spans="1:9">
      <c r="C58" t="s">
        <v>799</v>
      </c>
      <c r="D58" s="20">
        <v>128454.88</v>
      </c>
      <c r="E58" s="22">
        <v>7.954544039120973E-3</v>
      </c>
      <c r="F58" s="21">
        <v>826.8</v>
      </c>
      <c r="G58" s="19">
        <v>105</v>
      </c>
      <c r="H58" s="21">
        <v>90</v>
      </c>
      <c r="I58" s="21">
        <v>1021.8</v>
      </c>
    </row>
    <row r="59" spans="1:9">
      <c r="C59" t="s">
        <v>800</v>
      </c>
      <c r="D59" s="20">
        <v>57047.818500000001</v>
      </c>
      <c r="E59" s="22">
        <v>4.9880960829378609E-2</v>
      </c>
      <c r="F59" s="21">
        <v>2515.6000000000004</v>
      </c>
      <c r="G59" s="19">
        <v>330</v>
      </c>
      <c r="H59" s="21">
        <v>0</v>
      </c>
      <c r="I59" s="21">
        <v>2845.6000000000004</v>
      </c>
    </row>
    <row r="60" spans="1:9">
      <c r="C60" t="s">
        <v>801</v>
      </c>
      <c r="D60" s="20">
        <v>79426.600000000006</v>
      </c>
      <c r="E60" s="22">
        <v>8.6872659789037927E-3</v>
      </c>
      <c r="F60" s="21">
        <v>600</v>
      </c>
      <c r="G60" s="19">
        <v>90</v>
      </c>
      <c r="H60" s="21">
        <v>0</v>
      </c>
      <c r="I60" s="21">
        <v>690</v>
      </c>
    </row>
    <row r="61" spans="1:9">
      <c r="C61" t="s">
        <v>802</v>
      </c>
      <c r="D61" s="20">
        <v>95625</v>
      </c>
      <c r="E61" s="22">
        <v>9.6209150326797381E-3</v>
      </c>
      <c r="F61" s="21">
        <v>740</v>
      </c>
      <c r="G61" s="19">
        <v>135</v>
      </c>
      <c r="H61" s="21">
        <v>45</v>
      </c>
      <c r="I61" s="21">
        <v>920</v>
      </c>
    </row>
    <row r="62" spans="1:9">
      <c r="A62" t="s">
        <v>2209</v>
      </c>
      <c r="D62" s="20">
        <v>4963441.1184999999</v>
      </c>
      <c r="E62" s="22">
        <v>1.0560022522406808E-2</v>
      </c>
      <c r="F62" s="21">
        <v>44710.049999999996</v>
      </c>
      <c r="G62" s="19">
        <v>6751</v>
      </c>
      <c r="H62" s="21">
        <v>953</v>
      </c>
      <c r="I62" s="21">
        <v>52414.049999999988</v>
      </c>
    </row>
    <row r="63" spans="1:9">
      <c r="A63" t="s">
        <v>807</v>
      </c>
      <c r="B63" t="s">
        <v>486</v>
      </c>
      <c r="C63" t="s">
        <v>793</v>
      </c>
      <c r="D63" s="20">
        <v>657788.53000000014</v>
      </c>
      <c r="E63" s="22">
        <v>3.1693468416057656E-2</v>
      </c>
      <c r="F63" s="21">
        <v>16842.599999999999</v>
      </c>
      <c r="G63" s="19">
        <v>3510</v>
      </c>
      <c r="H63" s="21">
        <v>495</v>
      </c>
      <c r="I63" s="21">
        <v>20847.599999999999</v>
      </c>
    </row>
    <row r="64" spans="1:9">
      <c r="C64" t="s">
        <v>794</v>
      </c>
      <c r="D64" s="20">
        <v>4052190.700000002</v>
      </c>
      <c r="E64" s="22">
        <v>5.9036708218100356E-3</v>
      </c>
      <c r="F64" s="21">
        <v>21722.799999999996</v>
      </c>
      <c r="G64" s="19">
        <v>2200</v>
      </c>
      <c r="H64" s="21">
        <v>0</v>
      </c>
      <c r="I64" s="21">
        <v>23922.799999999996</v>
      </c>
    </row>
    <row r="65" spans="1:9">
      <c r="C65" t="s">
        <v>795</v>
      </c>
      <c r="D65" s="20">
        <v>2586397.9080000008</v>
      </c>
      <c r="E65" s="22">
        <v>7.5332376119444325E-3</v>
      </c>
      <c r="F65" s="21">
        <v>17203.95</v>
      </c>
      <c r="G65" s="19">
        <v>2100</v>
      </c>
      <c r="H65" s="21">
        <v>180</v>
      </c>
      <c r="I65" s="21">
        <v>19483.95</v>
      </c>
    </row>
    <row r="66" spans="1:9">
      <c r="C66" t="s">
        <v>796</v>
      </c>
      <c r="D66" s="20">
        <v>378740.18000000005</v>
      </c>
      <c r="E66" s="22">
        <v>8.9882198397856806E-3</v>
      </c>
      <c r="F66" s="21">
        <v>2899.2000000000003</v>
      </c>
      <c r="G66" s="19">
        <v>505</v>
      </c>
      <c r="H66" s="21">
        <v>0</v>
      </c>
      <c r="I66" s="21">
        <v>3404.2000000000003</v>
      </c>
    </row>
    <row r="67" spans="1:9">
      <c r="C67" t="s">
        <v>798</v>
      </c>
      <c r="D67" s="20">
        <v>200103</v>
      </c>
      <c r="E67" s="22">
        <v>1.5561235963478809E-2</v>
      </c>
      <c r="F67" s="21">
        <v>2400.85</v>
      </c>
      <c r="G67" s="19">
        <v>350</v>
      </c>
      <c r="H67" s="21">
        <v>363</v>
      </c>
      <c r="I67" s="21">
        <v>3113.85</v>
      </c>
    </row>
    <row r="68" spans="1:9">
      <c r="C68" t="s">
        <v>799</v>
      </c>
      <c r="D68" s="20">
        <v>76982.399999999994</v>
      </c>
      <c r="E68" s="22">
        <v>1.0751808205511911E-2</v>
      </c>
      <c r="F68" s="21">
        <v>602.70000000000005</v>
      </c>
      <c r="G68" s="19">
        <v>135</v>
      </c>
      <c r="H68" s="21">
        <v>90</v>
      </c>
      <c r="I68" s="21">
        <v>827.7</v>
      </c>
    </row>
    <row r="69" spans="1:9">
      <c r="C69" t="s">
        <v>800</v>
      </c>
      <c r="D69" s="20">
        <v>624395.80000000005</v>
      </c>
      <c r="E69" s="22">
        <v>7.4356682091711694E-3</v>
      </c>
      <c r="F69" s="21">
        <v>4082.8</v>
      </c>
      <c r="G69" s="19">
        <v>560</v>
      </c>
      <c r="H69" s="21">
        <v>0</v>
      </c>
      <c r="I69" s="21">
        <v>4642.8</v>
      </c>
    </row>
    <row r="70" spans="1:9">
      <c r="C70" t="s">
        <v>1610</v>
      </c>
      <c r="D70" s="20">
        <v>131058.5</v>
      </c>
      <c r="E70" s="22">
        <v>6.1243643105941235E-3</v>
      </c>
      <c r="F70" s="21">
        <v>717.65</v>
      </c>
      <c r="G70" s="19">
        <v>85</v>
      </c>
      <c r="H70" s="21">
        <v>0</v>
      </c>
      <c r="I70" s="21">
        <v>802.65</v>
      </c>
    </row>
    <row r="71" spans="1:9">
      <c r="C71" t="s">
        <v>448</v>
      </c>
      <c r="D71" s="20">
        <v>744264.2</v>
      </c>
      <c r="E71" s="22">
        <v>5.5038251201656625E-3</v>
      </c>
      <c r="F71" s="21">
        <v>3721.3</v>
      </c>
      <c r="G71" s="19">
        <v>375</v>
      </c>
      <c r="H71" s="21">
        <v>0</v>
      </c>
      <c r="I71" s="21">
        <v>4096.3</v>
      </c>
    </row>
    <row r="72" spans="1:9">
      <c r="A72" t="s">
        <v>2210</v>
      </c>
      <c r="D72" s="20">
        <v>9451921.2180000022</v>
      </c>
      <c r="E72" s="22">
        <v>8.5846938552000887E-3</v>
      </c>
      <c r="F72" s="21">
        <v>70193.849999999977</v>
      </c>
      <c r="G72" s="19">
        <v>9820</v>
      </c>
      <c r="H72" s="21">
        <v>1128</v>
      </c>
      <c r="I72" s="21">
        <v>81141.849999999991</v>
      </c>
    </row>
    <row r="73" spans="1:9">
      <c r="A73" t="s">
        <v>806</v>
      </c>
      <c r="B73" t="s">
        <v>486</v>
      </c>
      <c r="C73" t="s">
        <v>1232</v>
      </c>
      <c r="D73" s="20">
        <v>182039.39</v>
      </c>
      <c r="E73" s="22">
        <v>8.9700366497602515E-3</v>
      </c>
      <c r="F73" s="21">
        <v>1417.9</v>
      </c>
      <c r="G73" s="19">
        <v>215</v>
      </c>
      <c r="H73" s="21">
        <v>0</v>
      </c>
      <c r="I73" s="21">
        <v>1632.9</v>
      </c>
    </row>
    <row r="74" spans="1:9">
      <c r="C74" t="s">
        <v>937</v>
      </c>
      <c r="D74" s="20">
        <v>1193677.2499999998</v>
      </c>
      <c r="E74" s="22">
        <v>1.9493125130767137E-2</v>
      </c>
      <c r="F74" s="21">
        <v>18968.5</v>
      </c>
      <c r="G74" s="19">
        <v>3985</v>
      </c>
      <c r="H74" s="21">
        <v>315</v>
      </c>
      <c r="I74" s="21">
        <v>23268.5</v>
      </c>
    </row>
    <row r="75" spans="1:9">
      <c r="C75" t="s">
        <v>794</v>
      </c>
      <c r="D75" s="20">
        <v>2794601.2899999991</v>
      </c>
      <c r="E75" s="22">
        <v>7.1307309816635821E-3</v>
      </c>
      <c r="F75" s="21">
        <v>17795.05</v>
      </c>
      <c r="G75" s="19">
        <v>2132.5</v>
      </c>
      <c r="H75" s="21">
        <v>0</v>
      </c>
      <c r="I75" s="21">
        <v>19927.550000000007</v>
      </c>
    </row>
    <row r="76" spans="1:9">
      <c r="C76" t="s">
        <v>1048</v>
      </c>
      <c r="D76" s="20">
        <v>3121600.3899999987</v>
      </c>
      <c r="E76" s="22">
        <v>6.8770653888853501E-3</v>
      </c>
      <c r="F76" s="21">
        <v>19012.45</v>
      </c>
      <c r="G76" s="19">
        <v>2185</v>
      </c>
      <c r="H76" s="21">
        <v>270</v>
      </c>
      <c r="I76" s="21">
        <v>21467.45</v>
      </c>
    </row>
    <row r="77" spans="1:9">
      <c r="C77" t="s">
        <v>796</v>
      </c>
      <c r="D77" s="20">
        <v>150393.72</v>
      </c>
      <c r="E77" s="22">
        <v>1.223854293915996E-2</v>
      </c>
      <c r="F77" s="21">
        <v>1525.6</v>
      </c>
      <c r="G77" s="19">
        <v>315</v>
      </c>
      <c r="H77" s="21">
        <v>0</v>
      </c>
      <c r="I77" s="21">
        <v>1840.6</v>
      </c>
    </row>
    <row r="78" spans="1:9">
      <c r="C78" t="s">
        <v>798</v>
      </c>
      <c r="D78" s="20">
        <v>113218.09999999999</v>
      </c>
      <c r="E78" s="22">
        <v>1.5625151808765562E-2</v>
      </c>
      <c r="F78" s="21">
        <v>1139.05</v>
      </c>
      <c r="G78" s="19">
        <v>585</v>
      </c>
      <c r="H78" s="21">
        <v>45</v>
      </c>
      <c r="I78" s="21">
        <v>1769.05</v>
      </c>
    </row>
    <row r="79" spans="1:9">
      <c r="C79" t="s">
        <v>925</v>
      </c>
      <c r="D79" s="20">
        <v>21775.599999999999</v>
      </c>
      <c r="E79" s="22">
        <v>1.1939969507154797E-2</v>
      </c>
      <c r="F79" s="21">
        <v>200</v>
      </c>
      <c r="G79" s="19">
        <v>60</v>
      </c>
      <c r="H79" s="21">
        <v>0</v>
      </c>
      <c r="I79" s="21">
        <v>260</v>
      </c>
    </row>
    <row r="80" spans="1:9">
      <c r="C80" t="s">
        <v>801</v>
      </c>
      <c r="D80" s="20">
        <v>150961.64000000001</v>
      </c>
      <c r="E80" s="22">
        <v>7.4681223653903072E-3</v>
      </c>
      <c r="F80" s="21">
        <v>997.4</v>
      </c>
      <c r="G80" s="19">
        <v>130</v>
      </c>
      <c r="H80" s="21">
        <v>0</v>
      </c>
      <c r="I80" s="21">
        <v>1127.4000000000001</v>
      </c>
    </row>
    <row r="81" spans="1:9">
      <c r="C81" t="s">
        <v>1428</v>
      </c>
      <c r="D81" s="20">
        <v>134757.6</v>
      </c>
      <c r="E81" s="22">
        <v>9.3315701674710743E-3</v>
      </c>
      <c r="F81" s="21">
        <v>1012.5</v>
      </c>
      <c r="G81" s="19">
        <v>200</v>
      </c>
      <c r="H81" s="21">
        <v>45</v>
      </c>
      <c r="I81" s="21">
        <v>1257.5</v>
      </c>
    </row>
    <row r="82" spans="1:9">
      <c r="C82" t="s">
        <v>1422</v>
      </c>
      <c r="D82" s="20">
        <v>71520</v>
      </c>
      <c r="E82" s="22">
        <v>5.6991051454138705E-3</v>
      </c>
      <c r="F82" s="21">
        <v>357.6</v>
      </c>
      <c r="G82" s="19">
        <v>50</v>
      </c>
      <c r="H82" s="21">
        <v>0</v>
      </c>
      <c r="I82" s="21">
        <v>407.6</v>
      </c>
    </row>
    <row r="83" spans="1:9">
      <c r="C83" t="s">
        <v>448</v>
      </c>
      <c r="D83" s="20">
        <v>1279643.3999999999</v>
      </c>
      <c r="E83" s="22">
        <v>5.6133216488281033E-3</v>
      </c>
      <c r="F83" s="21">
        <v>6683.05</v>
      </c>
      <c r="G83" s="19">
        <v>500</v>
      </c>
      <c r="H83" s="21">
        <v>0</v>
      </c>
      <c r="I83" s="21">
        <v>7183.05</v>
      </c>
    </row>
    <row r="84" spans="1:9">
      <c r="A84" t="s">
        <v>2211</v>
      </c>
      <c r="D84" s="20">
        <v>9214188.3799999952</v>
      </c>
      <c r="E84" s="22">
        <v>8.6976298611337946E-3</v>
      </c>
      <c r="F84" s="21">
        <v>69109.099999999991</v>
      </c>
      <c r="G84" s="19">
        <v>10357.5</v>
      </c>
      <c r="H84" s="21">
        <v>675</v>
      </c>
      <c r="I84" s="21">
        <v>80141.60000000002</v>
      </c>
    </row>
    <row r="85" spans="1:9">
      <c r="A85" t="s">
        <v>2212</v>
      </c>
      <c r="B85" t="s">
        <v>486</v>
      </c>
      <c r="C85" t="s">
        <v>1152</v>
      </c>
      <c r="D85" s="20">
        <v>3284678.0600000015</v>
      </c>
      <c r="E85" s="22">
        <v>6.4503277377509537E-3</v>
      </c>
      <c r="F85" s="21">
        <v>18821.25</v>
      </c>
      <c r="G85" s="19">
        <v>2301</v>
      </c>
      <c r="H85" s="21">
        <v>65</v>
      </c>
      <c r="I85" s="21">
        <v>21187.25</v>
      </c>
    </row>
    <row r="86" spans="1:9">
      <c r="C86" t="s">
        <v>1109</v>
      </c>
      <c r="D86" s="20">
        <v>87711</v>
      </c>
      <c r="E86" s="22">
        <v>5.5705669756358957E-3</v>
      </c>
      <c r="F86" s="21">
        <v>438.6</v>
      </c>
      <c r="G86" s="19">
        <v>50</v>
      </c>
      <c r="H86" s="21">
        <v>0</v>
      </c>
      <c r="I86" s="21">
        <v>488.6</v>
      </c>
    </row>
    <row r="87" spans="1:9">
      <c r="C87" t="s">
        <v>937</v>
      </c>
      <c r="D87" s="20">
        <v>643337.54</v>
      </c>
      <c r="E87" s="22">
        <v>2.1462294894216805E-2</v>
      </c>
      <c r="F87" s="21">
        <v>11297.5</v>
      </c>
      <c r="G87" s="19">
        <v>2330</v>
      </c>
      <c r="H87" s="21">
        <v>180</v>
      </c>
      <c r="I87" s="21">
        <v>13807.5</v>
      </c>
    </row>
    <row r="88" spans="1:9">
      <c r="C88" t="s">
        <v>1048</v>
      </c>
      <c r="D88" s="20">
        <v>2460305.8200000003</v>
      </c>
      <c r="E88" s="22">
        <v>7.0487375427173513E-3</v>
      </c>
      <c r="F88" s="21">
        <v>15327.050000000001</v>
      </c>
      <c r="G88" s="19">
        <v>1835</v>
      </c>
      <c r="H88" s="21">
        <v>180</v>
      </c>
      <c r="I88" s="21">
        <v>17342.05</v>
      </c>
    </row>
    <row r="89" spans="1:9">
      <c r="C89" t="s">
        <v>796</v>
      </c>
      <c r="D89" s="20">
        <v>109075.88</v>
      </c>
      <c r="E89" s="22">
        <v>1.6391341513815886E-2</v>
      </c>
      <c r="F89" s="21">
        <v>1527.9</v>
      </c>
      <c r="G89" s="19">
        <v>260</v>
      </c>
      <c r="H89" s="21">
        <v>0</v>
      </c>
      <c r="I89" s="21">
        <v>1787.9</v>
      </c>
    </row>
    <row r="90" spans="1:9">
      <c r="C90" t="s">
        <v>1014</v>
      </c>
      <c r="D90" s="20">
        <v>115292.92</v>
      </c>
      <c r="E90" s="22">
        <v>1.3730244667235422E-2</v>
      </c>
      <c r="F90" s="21">
        <v>1028</v>
      </c>
      <c r="G90" s="19">
        <v>510</v>
      </c>
      <c r="H90" s="21">
        <v>45</v>
      </c>
      <c r="I90" s="21">
        <v>1583.0000000000002</v>
      </c>
    </row>
    <row r="91" spans="1:9">
      <c r="C91" t="s">
        <v>925</v>
      </c>
      <c r="D91" s="20">
        <v>57134.69</v>
      </c>
      <c r="E91" s="22">
        <v>8.0511507107153286E-3</v>
      </c>
      <c r="F91" s="21">
        <v>400</v>
      </c>
      <c r="G91" s="19">
        <v>60</v>
      </c>
      <c r="H91" s="21">
        <v>0</v>
      </c>
      <c r="I91" s="21">
        <v>460</v>
      </c>
    </row>
    <row r="92" spans="1:9">
      <c r="C92" t="s">
        <v>1028</v>
      </c>
      <c r="D92" s="20">
        <v>540639.92999999993</v>
      </c>
      <c r="E92" s="22">
        <v>6.5331837402390919E-3</v>
      </c>
      <c r="F92" s="21">
        <v>3117.1</v>
      </c>
      <c r="G92" s="19">
        <v>415</v>
      </c>
      <c r="H92" s="21">
        <v>0</v>
      </c>
      <c r="I92" s="21">
        <v>3532.1000000000004</v>
      </c>
    </row>
    <row r="93" spans="1:9">
      <c r="C93" t="s">
        <v>1121</v>
      </c>
      <c r="D93" s="20">
        <v>132383.67999999999</v>
      </c>
      <c r="E93" s="22">
        <v>5.3020130578028957E-3</v>
      </c>
      <c r="F93" s="21">
        <v>661.9</v>
      </c>
      <c r="G93" s="19">
        <v>40</v>
      </c>
      <c r="H93" s="21">
        <v>0</v>
      </c>
      <c r="I93" s="21">
        <v>701.9</v>
      </c>
    </row>
    <row r="94" spans="1:9">
      <c r="C94" t="s">
        <v>1227</v>
      </c>
      <c r="D94" s="20">
        <v>102000</v>
      </c>
      <c r="E94" s="22">
        <v>7.8431372549019607E-3</v>
      </c>
      <c r="F94" s="21">
        <v>510</v>
      </c>
      <c r="G94" s="19">
        <v>200</v>
      </c>
      <c r="H94" s="21">
        <v>90</v>
      </c>
      <c r="I94" s="21">
        <v>800</v>
      </c>
    </row>
    <row r="95" spans="1:9">
      <c r="A95" t="s">
        <v>2213</v>
      </c>
      <c r="D95" s="20">
        <v>7532559.5200000014</v>
      </c>
      <c r="E95" s="22">
        <v>8.18981912273028E-3</v>
      </c>
      <c r="F95" s="21">
        <v>53129.3</v>
      </c>
      <c r="G95" s="19">
        <v>8001</v>
      </c>
      <c r="H95" s="21">
        <v>560</v>
      </c>
      <c r="I95" s="21">
        <v>61690.299999999996</v>
      </c>
    </row>
    <row r="96" spans="1:9">
      <c r="A96" t="s">
        <v>790</v>
      </c>
      <c r="B96" t="s">
        <v>486</v>
      </c>
      <c r="C96" t="s">
        <v>1152</v>
      </c>
      <c r="D96" s="20">
        <v>1454839.6999999995</v>
      </c>
      <c r="E96" s="22">
        <v>8.1048448155490969E-3</v>
      </c>
      <c r="F96" s="21">
        <v>10271.25</v>
      </c>
      <c r="G96" s="19">
        <v>1520</v>
      </c>
      <c r="H96" s="21">
        <v>0</v>
      </c>
      <c r="I96" s="21">
        <v>11791.249999999998</v>
      </c>
    </row>
    <row r="97" spans="1:9">
      <c r="C97" t="s">
        <v>937</v>
      </c>
      <c r="D97" s="20">
        <v>713633.60000000009</v>
      </c>
      <c r="E97" s="22">
        <v>7.6642971967687597E-3</v>
      </c>
      <c r="F97" s="21">
        <v>4504.5</v>
      </c>
      <c r="G97" s="19">
        <v>920</v>
      </c>
      <c r="H97" s="21">
        <v>45</v>
      </c>
      <c r="I97" s="21">
        <v>5469.4999999999991</v>
      </c>
    </row>
    <row r="98" spans="1:9">
      <c r="C98" t="s">
        <v>1048</v>
      </c>
      <c r="D98" s="20">
        <v>2954113.51</v>
      </c>
      <c r="E98" s="22">
        <v>6.6744727083963683E-3</v>
      </c>
      <c r="F98" s="21">
        <v>18097.149999999998</v>
      </c>
      <c r="G98" s="19">
        <v>1620</v>
      </c>
      <c r="H98" s="21">
        <v>0</v>
      </c>
      <c r="I98" s="21">
        <v>19717.150000000001</v>
      </c>
    </row>
    <row r="99" spans="1:9">
      <c r="C99" t="s">
        <v>2216</v>
      </c>
      <c r="D99" s="20">
        <v>69621.100000000006</v>
      </c>
      <c r="E99" s="22">
        <v>2.3125173259256171E-2</v>
      </c>
      <c r="F99" s="21">
        <v>1300</v>
      </c>
      <c r="G99" s="19">
        <v>310</v>
      </c>
      <c r="H99" s="21">
        <v>0</v>
      </c>
      <c r="I99" s="21">
        <v>1610</v>
      </c>
    </row>
    <row r="100" spans="1:9">
      <c r="C100" t="s">
        <v>1014</v>
      </c>
      <c r="D100" s="20">
        <v>178015.31999999998</v>
      </c>
      <c r="E100" s="22">
        <v>1.7251885961275693E-2</v>
      </c>
      <c r="F100" s="21">
        <v>2101.1</v>
      </c>
      <c r="G100" s="19">
        <v>790</v>
      </c>
      <c r="H100" s="21">
        <v>180</v>
      </c>
      <c r="I100" s="21">
        <v>3071.1</v>
      </c>
    </row>
    <row r="101" spans="1:9">
      <c r="C101" t="s">
        <v>925</v>
      </c>
      <c r="D101" s="20">
        <v>3100</v>
      </c>
      <c r="E101" s="22">
        <v>7.5806451612903225E-2</v>
      </c>
      <c r="F101" s="21">
        <v>200</v>
      </c>
      <c r="G101" s="19">
        <v>35</v>
      </c>
      <c r="H101" s="21">
        <v>0</v>
      </c>
      <c r="I101" s="21">
        <v>235</v>
      </c>
    </row>
    <row r="102" spans="1:9">
      <c r="C102" t="s">
        <v>818</v>
      </c>
      <c r="D102" s="20">
        <v>559348.73</v>
      </c>
      <c r="E102" s="22">
        <v>7.9351212614713548E-3</v>
      </c>
      <c r="F102" s="21">
        <v>4018.5000000000005</v>
      </c>
      <c r="G102" s="19">
        <v>420</v>
      </c>
      <c r="H102" s="21">
        <v>0</v>
      </c>
      <c r="I102" s="21">
        <v>4438.5</v>
      </c>
    </row>
    <row r="103" spans="1:9">
      <c r="C103" t="s">
        <v>2217</v>
      </c>
      <c r="D103" s="20">
        <v>389870.64</v>
      </c>
      <c r="E103" s="22">
        <v>5.5467115964413219E-3</v>
      </c>
      <c r="F103" s="21">
        <v>1967.5</v>
      </c>
      <c r="G103" s="19">
        <v>195</v>
      </c>
      <c r="H103" s="21">
        <v>0</v>
      </c>
      <c r="I103" s="21">
        <v>2162.5</v>
      </c>
    </row>
    <row r="104" spans="1:9">
      <c r="C104" t="s">
        <v>1023</v>
      </c>
      <c r="D104" s="20">
        <v>88500</v>
      </c>
      <c r="E104" s="22">
        <v>7.0338983050847459E-3</v>
      </c>
      <c r="F104" s="21">
        <v>472.5</v>
      </c>
      <c r="G104" s="19">
        <v>150</v>
      </c>
      <c r="H104" s="21">
        <v>0</v>
      </c>
      <c r="I104" s="21">
        <v>622.5</v>
      </c>
    </row>
    <row r="105" spans="1:9">
      <c r="A105" t="s">
        <v>804</v>
      </c>
      <c r="D105" s="20">
        <v>6411042.5999999987</v>
      </c>
      <c r="E105" s="22">
        <v>7.661390364181949E-3</v>
      </c>
      <c r="F105" s="21">
        <v>42932.499999999993</v>
      </c>
      <c r="G105" s="19">
        <v>5960</v>
      </c>
      <c r="H105" s="21">
        <v>225</v>
      </c>
      <c r="I105" s="21">
        <v>49117.499999999993</v>
      </c>
    </row>
    <row r="106" spans="1:9">
      <c r="A106" t="s">
        <v>492</v>
      </c>
      <c r="B106" t="s">
        <v>486</v>
      </c>
      <c r="C106" t="s">
        <v>793</v>
      </c>
      <c r="D106" s="20">
        <v>901606.39</v>
      </c>
      <c r="E106" s="22">
        <v>9.9970453847382339E-3</v>
      </c>
      <c r="F106" s="21">
        <v>7618.3999999999987</v>
      </c>
      <c r="G106" s="19">
        <v>1260</v>
      </c>
      <c r="H106" s="21">
        <v>135</v>
      </c>
      <c r="I106" s="21">
        <v>9013.4</v>
      </c>
    </row>
    <row r="107" spans="1:9">
      <c r="C107" t="s">
        <v>794</v>
      </c>
      <c r="D107" s="20">
        <v>2184176.7799999998</v>
      </c>
      <c r="E107" s="22">
        <v>6.3423437731079607E-3</v>
      </c>
      <c r="F107" s="21">
        <v>12417.799999999997</v>
      </c>
      <c r="G107" s="19">
        <v>1435</v>
      </c>
      <c r="H107" s="21">
        <v>0</v>
      </c>
      <c r="I107" s="21">
        <v>13852.799999999996</v>
      </c>
    </row>
    <row r="108" spans="1:9">
      <c r="C108" t="s">
        <v>795</v>
      </c>
      <c r="D108" s="20">
        <v>2207587.3700000006</v>
      </c>
      <c r="E108" s="22">
        <v>6.2348155217068482E-3</v>
      </c>
      <c r="F108" s="21">
        <v>12373.900000000003</v>
      </c>
      <c r="G108" s="19">
        <v>1255</v>
      </c>
      <c r="H108" s="21">
        <v>135</v>
      </c>
      <c r="I108" s="21">
        <v>13763.900000000003</v>
      </c>
    </row>
    <row r="109" spans="1:9">
      <c r="C109" t="s">
        <v>796</v>
      </c>
      <c r="D109" s="20">
        <v>60390.84</v>
      </c>
      <c r="E109" s="22">
        <v>2.3015079770375774E-2</v>
      </c>
      <c r="F109" s="21">
        <v>1084.9000000000001</v>
      </c>
      <c r="G109" s="19">
        <v>305</v>
      </c>
      <c r="H109" s="21">
        <v>0</v>
      </c>
      <c r="I109" s="21">
        <v>1389.9</v>
      </c>
    </row>
    <row r="110" spans="1:9">
      <c r="C110" t="s">
        <v>797</v>
      </c>
      <c r="D110" s="20">
        <v>133460.44</v>
      </c>
      <c r="E110" s="22">
        <v>7.1346984919276454E-3</v>
      </c>
      <c r="F110" s="21">
        <v>862.2</v>
      </c>
      <c r="G110" s="19">
        <v>90</v>
      </c>
      <c r="H110" s="21">
        <v>0</v>
      </c>
      <c r="I110" s="21">
        <v>952.2</v>
      </c>
    </row>
    <row r="111" spans="1:9">
      <c r="C111" t="s">
        <v>798</v>
      </c>
      <c r="D111" s="20">
        <v>421297</v>
      </c>
      <c r="E111" s="22">
        <v>1.2395530943728535E-2</v>
      </c>
      <c r="F111" s="21">
        <v>3496.2000000000003</v>
      </c>
      <c r="G111" s="19">
        <v>1231</v>
      </c>
      <c r="H111" s="21">
        <v>495</v>
      </c>
      <c r="I111" s="21">
        <v>5222.2000000000007</v>
      </c>
    </row>
    <row r="112" spans="1:9">
      <c r="C112" t="s">
        <v>799</v>
      </c>
      <c r="D112" s="20">
        <v>200141.15999999997</v>
      </c>
      <c r="E112" s="22">
        <v>6.8371743223632772E-3</v>
      </c>
      <c r="F112" s="21">
        <v>1198.4000000000001</v>
      </c>
      <c r="G112" s="19">
        <v>170</v>
      </c>
      <c r="H112" s="21">
        <v>0</v>
      </c>
      <c r="I112" s="21">
        <v>1368.4</v>
      </c>
    </row>
    <row r="113" spans="1:9">
      <c r="C113" t="s">
        <v>800</v>
      </c>
      <c r="D113" s="20">
        <v>226391.09999999998</v>
      </c>
      <c r="E113" s="22">
        <v>6.581972524538288E-3</v>
      </c>
      <c r="F113" s="21">
        <v>1275.0999999999999</v>
      </c>
      <c r="G113" s="19">
        <v>215</v>
      </c>
      <c r="H113" s="21">
        <v>0</v>
      </c>
      <c r="I113" s="21">
        <v>1490.1</v>
      </c>
    </row>
    <row r="114" spans="1:9">
      <c r="C114" t="s">
        <v>801</v>
      </c>
      <c r="D114" s="20">
        <v>343558.53</v>
      </c>
      <c r="E114" s="22">
        <v>6.8151415131506117E-3</v>
      </c>
      <c r="F114" s="21">
        <v>2081.4</v>
      </c>
      <c r="G114" s="19">
        <v>260</v>
      </c>
      <c r="H114" s="21">
        <v>0</v>
      </c>
      <c r="I114" s="21">
        <v>2341.4</v>
      </c>
    </row>
    <row r="115" spans="1:9">
      <c r="C115" t="s">
        <v>803</v>
      </c>
      <c r="D115" s="20"/>
      <c r="E115" s="22">
        <v>0</v>
      </c>
      <c r="F115" s="21">
        <v>1500</v>
      </c>
      <c r="G115" s="19">
        <v>590</v>
      </c>
      <c r="H115" s="21">
        <v>0</v>
      </c>
      <c r="I115" s="21">
        <v>2090</v>
      </c>
    </row>
    <row r="116" spans="1:9">
      <c r="A116" t="s">
        <v>788</v>
      </c>
      <c r="D116" s="20">
        <v>6678609.6100000013</v>
      </c>
      <c r="E116" s="22">
        <v>7.7088350729336893E-3</v>
      </c>
      <c r="F116" s="21">
        <v>43908.299999999996</v>
      </c>
      <c r="G116" s="19">
        <v>6811</v>
      </c>
      <c r="H116" s="21">
        <v>765</v>
      </c>
      <c r="I116" s="21">
        <v>51484.299999999996</v>
      </c>
    </row>
    <row r="117" spans="1:9">
      <c r="A117" t="s">
        <v>456</v>
      </c>
      <c r="B117" t="s">
        <v>486</v>
      </c>
      <c r="C117" t="s">
        <v>793</v>
      </c>
      <c r="D117" s="20">
        <v>1658449.9500000002</v>
      </c>
      <c r="E117" s="22">
        <v>1.0088396095402219E-2</v>
      </c>
      <c r="F117" s="21">
        <v>13745</v>
      </c>
      <c r="G117" s="19">
        <v>2738.6</v>
      </c>
      <c r="H117" s="21">
        <v>247.5</v>
      </c>
      <c r="I117" s="21">
        <v>16731.100000000006</v>
      </c>
    </row>
    <row r="118" spans="1:9">
      <c r="C118" t="s">
        <v>794</v>
      </c>
      <c r="D118" s="20">
        <v>2827932.6</v>
      </c>
      <c r="E118" s="22">
        <v>6.2137973161029373E-3</v>
      </c>
      <c r="F118" s="21">
        <v>15987.199999999997</v>
      </c>
      <c r="G118" s="19">
        <v>1585</v>
      </c>
      <c r="H118" s="21">
        <v>0</v>
      </c>
      <c r="I118" s="21">
        <v>17572.2</v>
      </c>
    </row>
    <row r="119" spans="1:9">
      <c r="C119" t="s">
        <v>795</v>
      </c>
      <c r="D119" s="20">
        <v>994247.78</v>
      </c>
      <c r="E119" s="22">
        <v>7.2254121603369335E-3</v>
      </c>
      <c r="F119" s="21">
        <v>6303.85</v>
      </c>
      <c r="G119" s="19">
        <v>790</v>
      </c>
      <c r="H119" s="21">
        <v>90</v>
      </c>
      <c r="I119" s="21">
        <v>7183.85</v>
      </c>
    </row>
    <row r="120" spans="1:9">
      <c r="C120" t="s">
        <v>796</v>
      </c>
      <c r="D120" s="20">
        <v>111656.25999999998</v>
      </c>
      <c r="E120" s="22">
        <v>1.8330364997000619E-2</v>
      </c>
      <c r="F120" s="21">
        <v>1706.7</v>
      </c>
      <c r="G120" s="19">
        <v>340</v>
      </c>
      <c r="H120" s="21">
        <v>0</v>
      </c>
      <c r="I120" s="21">
        <v>2046.7</v>
      </c>
    </row>
    <row r="121" spans="1:9">
      <c r="C121" t="s">
        <v>797</v>
      </c>
      <c r="D121" s="20">
        <v>236431</v>
      </c>
      <c r="E121" s="22">
        <v>6.3392702310610706E-3</v>
      </c>
      <c r="F121" s="21">
        <v>1363.8</v>
      </c>
      <c r="G121" s="19">
        <v>135</v>
      </c>
      <c r="H121" s="21">
        <v>0</v>
      </c>
      <c r="I121" s="21">
        <v>1498.8</v>
      </c>
    </row>
    <row r="122" spans="1:9">
      <c r="C122" t="s">
        <v>798</v>
      </c>
      <c r="D122" s="20">
        <v>320278.59999999998</v>
      </c>
      <c r="E122" s="22">
        <v>1.2907200168852993E-2</v>
      </c>
      <c r="F122" s="21">
        <v>2721.2</v>
      </c>
      <c r="G122" s="19">
        <v>1030.2</v>
      </c>
      <c r="H122" s="21">
        <v>382.5</v>
      </c>
      <c r="I122" s="21">
        <v>4133.8999999999996</v>
      </c>
    </row>
    <row r="123" spans="1:9">
      <c r="C123" t="s">
        <v>799</v>
      </c>
      <c r="D123" s="20">
        <v>181814.64</v>
      </c>
      <c r="E123" s="22">
        <v>7.1534349489128053E-3</v>
      </c>
      <c r="F123" s="21">
        <v>1095.5992000000001</v>
      </c>
      <c r="G123" s="19">
        <v>205</v>
      </c>
      <c r="H123" s="21">
        <v>0</v>
      </c>
      <c r="I123" s="21">
        <v>1300.5992000000001</v>
      </c>
    </row>
    <row r="124" spans="1:9">
      <c r="C124" t="s">
        <v>800</v>
      </c>
      <c r="D124" s="20">
        <v>303383.71999999997</v>
      </c>
      <c r="E124" s="22">
        <v>8.7018512397435185E-3</v>
      </c>
      <c r="F124" s="21">
        <v>2300</v>
      </c>
      <c r="G124" s="19">
        <v>340</v>
      </c>
      <c r="H124" s="21">
        <v>0</v>
      </c>
      <c r="I124" s="21">
        <v>2640</v>
      </c>
    </row>
    <row r="125" spans="1:9">
      <c r="C125" t="s">
        <v>801</v>
      </c>
      <c r="D125" s="20">
        <v>462593.83</v>
      </c>
      <c r="E125" s="22">
        <v>5.8383398671789464E-3</v>
      </c>
      <c r="F125" s="21">
        <v>2435.7800000000002</v>
      </c>
      <c r="G125" s="19">
        <v>265</v>
      </c>
      <c r="H125" s="21">
        <v>0</v>
      </c>
      <c r="I125" s="21">
        <v>2700.78</v>
      </c>
    </row>
    <row r="126" spans="1:9">
      <c r="C126" t="s">
        <v>802</v>
      </c>
      <c r="D126" s="20">
        <v>22000</v>
      </c>
      <c r="E126" s="22">
        <v>3.4090909090909088E-2</v>
      </c>
      <c r="F126" s="21">
        <v>600</v>
      </c>
      <c r="G126" s="19">
        <v>150</v>
      </c>
      <c r="H126" s="21">
        <v>0</v>
      </c>
      <c r="I126" s="21">
        <v>750</v>
      </c>
    </row>
    <row r="127" spans="1:9">
      <c r="C127" t="s">
        <v>803</v>
      </c>
      <c r="D127" s="20">
        <v>0</v>
      </c>
      <c r="E127" s="22">
        <v>0</v>
      </c>
      <c r="F127" s="21">
        <v>1500</v>
      </c>
      <c r="G127" s="19">
        <v>585</v>
      </c>
      <c r="H127" s="21">
        <v>0</v>
      </c>
      <c r="I127" s="21">
        <v>2085</v>
      </c>
    </row>
    <row r="128" spans="1:9">
      <c r="A128" t="s">
        <v>479</v>
      </c>
      <c r="D128" s="20">
        <v>7118788.3799999999</v>
      </c>
      <c r="E128" s="22">
        <v>8.2377682928116529E-3</v>
      </c>
      <c r="F128" s="21">
        <v>49759.129199999988</v>
      </c>
      <c r="G128" s="19">
        <v>8163.8</v>
      </c>
      <c r="H128" s="21">
        <v>720</v>
      </c>
      <c r="I128" s="21">
        <v>58642.929199999999</v>
      </c>
    </row>
    <row r="129" spans="1:9">
      <c r="A129" t="s">
        <v>460</v>
      </c>
      <c r="D129" s="20">
        <v>71494729.620100021</v>
      </c>
      <c r="E129" s="22">
        <v>8.6728788610688709E-3</v>
      </c>
      <c r="F129" s="21">
        <v>527164.42920000001</v>
      </c>
      <c r="G129" s="19">
        <v>84714.2</v>
      </c>
      <c r="H129" s="21">
        <v>8186.5</v>
      </c>
      <c r="I129" s="21">
        <v>620065.12919999997</v>
      </c>
    </row>
  </sheetData>
  <phoneticPr fontId="6" type="noConversion"/>
  <pageMargins left="0.7" right="0.7" top="0.75" bottom="0.75" header="0.3" footer="0.3"/>
  <pageSetup paperSize="9" scale="44" fitToHeight="10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AP215"/>
  <sheetViews>
    <sheetView workbookViewId="0">
      <pane xSplit="3" ySplit="8" topLeftCell="D168" activePane="bottomRight" state="frozen"/>
      <selection pane="topRight" activeCell="D1" sqref="D1"/>
      <selection pane="bottomLeft" activeCell="A9" sqref="A9"/>
      <selection pane="bottomRight" activeCell="H26" sqref="H26"/>
    </sheetView>
  </sheetViews>
  <sheetFormatPr defaultColWidth="9.140625" defaultRowHeight="15.75" outlineLevelRow="1"/>
  <cols>
    <col min="1" max="1" width="14.85546875" style="23" customWidth="1"/>
    <col min="2" max="2" width="16.140625" style="23" customWidth="1"/>
    <col min="3" max="3" width="19.42578125" style="23" customWidth="1"/>
    <col min="4" max="4" width="14.85546875" style="23" customWidth="1"/>
    <col min="5" max="5" width="13.42578125" style="23" customWidth="1"/>
    <col min="6" max="6" width="12.42578125" style="23" customWidth="1"/>
    <col min="7" max="12" width="13.85546875" style="23" customWidth="1"/>
    <col min="13" max="13" width="13.42578125" style="23" customWidth="1"/>
    <col min="14" max="14" width="13.28515625" style="23" customWidth="1"/>
    <col min="15" max="16384" width="9.140625" style="23"/>
  </cols>
  <sheetData>
    <row r="1" spans="1:42" hidden="1" outlineLevel="1"/>
    <row r="2" spans="1:42" hidden="1" outlineLevel="1"/>
    <row r="3" spans="1:42" hidden="1" outlineLevel="1">
      <c r="A3" s="24" t="s">
        <v>462</v>
      </c>
      <c r="B3" s="23" t="s">
        <v>462</v>
      </c>
    </row>
    <row r="4" spans="1:42" hidden="1" outlineLevel="1"/>
    <row r="5" spans="1:42" ht="16.5" hidden="1" outlineLevel="1" collapsed="1" thickBot="1">
      <c r="A5" s="142"/>
      <c r="B5" s="142"/>
      <c r="C5" s="142"/>
      <c r="D5" s="25" t="s">
        <v>455</v>
      </c>
      <c r="E5" s="25" t="s">
        <v>463</v>
      </c>
      <c r="F5" s="25" t="s">
        <v>467</v>
      </c>
      <c r="G5" s="142"/>
      <c r="H5" s="142"/>
      <c r="I5" s="142"/>
      <c r="J5" s="142"/>
      <c r="K5" s="142"/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</row>
    <row r="6" spans="1:42" ht="16.5" collapsed="1" thickBot="1">
      <c r="A6" s="142"/>
      <c r="B6" s="142"/>
      <c r="C6" s="142"/>
      <c r="D6" s="149" t="s">
        <v>813</v>
      </c>
      <c r="E6" s="150"/>
      <c r="F6" s="150"/>
      <c r="G6" s="149" t="s">
        <v>812</v>
      </c>
      <c r="H6" s="150"/>
      <c r="I6" s="150"/>
      <c r="J6" s="149" t="s">
        <v>2488</v>
      </c>
      <c r="K6" s="150"/>
      <c r="L6" s="150"/>
      <c r="M6" s="149" t="s">
        <v>810</v>
      </c>
      <c r="N6" s="150"/>
      <c r="O6" s="150"/>
      <c r="P6" s="149" t="s">
        <v>809</v>
      </c>
      <c r="Q6" s="150"/>
      <c r="R6" s="150"/>
      <c r="S6" s="149" t="s">
        <v>808</v>
      </c>
      <c r="T6" s="150"/>
      <c r="U6" s="150"/>
      <c r="V6" s="149" t="s">
        <v>807</v>
      </c>
      <c r="W6" s="150"/>
      <c r="X6" s="150"/>
      <c r="Y6" s="149" t="s">
        <v>806</v>
      </c>
      <c r="Z6" s="150"/>
      <c r="AA6" s="150"/>
      <c r="AB6" s="149" t="s">
        <v>2212</v>
      </c>
      <c r="AC6" s="150"/>
      <c r="AD6" s="150"/>
      <c r="AE6" s="149" t="s">
        <v>790</v>
      </c>
      <c r="AF6" s="150"/>
      <c r="AG6" s="150"/>
      <c r="AH6" s="143" t="s">
        <v>492</v>
      </c>
      <c r="AI6" s="144"/>
      <c r="AJ6" s="145"/>
      <c r="AK6" s="143" t="s">
        <v>456</v>
      </c>
      <c r="AL6" s="144"/>
      <c r="AM6" s="145"/>
      <c r="AN6" s="146" t="s">
        <v>471</v>
      </c>
      <c r="AO6" s="146" t="s">
        <v>468</v>
      </c>
      <c r="AP6" s="146" t="s">
        <v>469</v>
      </c>
    </row>
    <row r="7" spans="1:42" ht="16.5" thickBot="1">
      <c r="A7" s="142"/>
      <c r="B7" s="142"/>
      <c r="C7" s="142"/>
      <c r="D7" s="149" t="s">
        <v>463</v>
      </c>
      <c r="E7" s="150"/>
      <c r="F7" s="150"/>
      <c r="G7" s="150" t="s">
        <v>463</v>
      </c>
      <c r="H7" s="150"/>
      <c r="I7" s="150"/>
      <c r="J7" s="149" t="s">
        <v>486</v>
      </c>
      <c r="K7" s="150"/>
      <c r="L7" s="150"/>
      <c r="M7" s="150" t="s">
        <v>486</v>
      </c>
      <c r="N7" s="150"/>
      <c r="O7" s="150"/>
      <c r="P7" s="150" t="s">
        <v>486</v>
      </c>
      <c r="Q7" s="150"/>
      <c r="R7" s="150"/>
      <c r="S7" s="150" t="s">
        <v>486</v>
      </c>
      <c r="T7" s="150"/>
      <c r="U7" s="150"/>
      <c r="V7" s="150" t="s">
        <v>486</v>
      </c>
      <c r="W7" s="150"/>
      <c r="X7" s="150"/>
      <c r="Y7" s="150" t="s">
        <v>486</v>
      </c>
      <c r="Z7" s="150"/>
      <c r="AA7" s="150"/>
      <c r="AB7" s="150" t="s">
        <v>486</v>
      </c>
      <c r="AC7" s="150"/>
      <c r="AD7" s="150"/>
      <c r="AE7" s="150" t="s">
        <v>486</v>
      </c>
      <c r="AF7" s="150"/>
      <c r="AG7" s="150"/>
      <c r="AH7" s="150" t="s">
        <v>486</v>
      </c>
      <c r="AI7" s="150"/>
      <c r="AJ7" s="150"/>
      <c r="AK7" s="151" t="s">
        <v>486</v>
      </c>
      <c r="AL7" s="144"/>
      <c r="AM7" s="145"/>
      <c r="AN7" s="147"/>
      <c r="AO7" s="147"/>
      <c r="AP7" s="147"/>
    </row>
    <row r="8" spans="1:42" ht="48" thickBot="1">
      <c r="A8" s="25" t="s">
        <v>453</v>
      </c>
      <c r="B8" s="25" t="s">
        <v>446</v>
      </c>
      <c r="C8" s="25" t="s">
        <v>65</v>
      </c>
      <c r="D8" s="141" t="s">
        <v>470</v>
      </c>
      <c r="E8" s="141" t="s">
        <v>466</v>
      </c>
      <c r="F8" s="141" t="s">
        <v>464</v>
      </c>
      <c r="G8" s="141" t="s">
        <v>470</v>
      </c>
      <c r="H8" s="141" t="s">
        <v>466</v>
      </c>
      <c r="I8" s="141" t="s">
        <v>464</v>
      </c>
      <c r="J8" s="141" t="s">
        <v>470</v>
      </c>
      <c r="K8" s="141" t="s">
        <v>466</v>
      </c>
      <c r="L8" s="141" t="s">
        <v>464</v>
      </c>
      <c r="M8" s="141" t="s">
        <v>470</v>
      </c>
      <c r="N8" s="141" t="s">
        <v>466</v>
      </c>
      <c r="O8" s="141" t="s">
        <v>464</v>
      </c>
      <c r="P8" s="141" t="s">
        <v>470</v>
      </c>
      <c r="Q8" s="141" t="s">
        <v>466</v>
      </c>
      <c r="R8" s="141" t="s">
        <v>464</v>
      </c>
      <c r="S8" s="141" t="s">
        <v>470</v>
      </c>
      <c r="T8" s="141" t="s">
        <v>466</v>
      </c>
      <c r="U8" s="141" t="s">
        <v>464</v>
      </c>
      <c r="V8" s="141" t="s">
        <v>470</v>
      </c>
      <c r="W8" s="141" t="s">
        <v>466</v>
      </c>
      <c r="X8" s="141" t="s">
        <v>464</v>
      </c>
      <c r="Y8" s="141" t="s">
        <v>470</v>
      </c>
      <c r="Z8" s="141" t="s">
        <v>466</v>
      </c>
      <c r="AA8" s="141" t="s">
        <v>464</v>
      </c>
      <c r="AB8" s="141" t="s">
        <v>470</v>
      </c>
      <c r="AC8" s="141" t="s">
        <v>466</v>
      </c>
      <c r="AD8" s="141" t="s">
        <v>464</v>
      </c>
      <c r="AE8" s="141" t="s">
        <v>470</v>
      </c>
      <c r="AF8" s="141" t="s">
        <v>466</v>
      </c>
      <c r="AG8" s="141" t="s">
        <v>464</v>
      </c>
      <c r="AH8" s="141" t="s">
        <v>470</v>
      </c>
      <c r="AI8" s="141" t="s">
        <v>466</v>
      </c>
      <c r="AJ8" s="141" t="s">
        <v>464</v>
      </c>
      <c r="AK8" s="38" t="s">
        <v>470</v>
      </c>
      <c r="AL8" s="38" t="s">
        <v>466</v>
      </c>
      <c r="AM8" s="39" t="s">
        <v>464</v>
      </c>
      <c r="AN8" s="148"/>
      <c r="AO8" s="148"/>
      <c r="AP8" s="148"/>
    </row>
    <row r="9" spans="1:42">
      <c r="A9" s="149" t="s">
        <v>458</v>
      </c>
      <c r="B9" s="149" t="s">
        <v>1152</v>
      </c>
      <c r="C9" s="141" t="s">
        <v>179</v>
      </c>
      <c r="D9" s="26"/>
      <c r="E9" s="28"/>
      <c r="F9" s="27">
        <v>0</v>
      </c>
      <c r="G9" s="26"/>
      <c r="H9" s="28"/>
      <c r="I9" s="27">
        <v>0</v>
      </c>
      <c r="J9" s="26"/>
      <c r="K9" s="28"/>
      <c r="L9" s="27">
        <v>0</v>
      </c>
      <c r="M9" s="26"/>
      <c r="N9" s="28"/>
      <c r="O9" s="27">
        <v>0</v>
      </c>
      <c r="P9" s="26"/>
      <c r="Q9" s="28"/>
      <c r="R9" s="27">
        <v>0</v>
      </c>
      <c r="S9" s="26"/>
      <c r="T9" s="28"/>
      <c r="U9" s="27">
        <v>0</v>
      </c>
      <c r="V9" s="26"/>
      <c r="W9" s="28"/>
      <c r="X9" s="27">
        <v>0</v>
      </c>
      <c r="Y9" s="26"/>
      <c r="Z9" s="28"/>
      <c r="AA9" s="27">
        <v>0</v>
      </c>
      <c r="AB9" s="26">
        <v>240</v>
      </c>
      <c r="AC9" s="28">
        <v>21868</v>
      </c>
      <c r="AD9" s="27">
        <v>1.0974940552405341E-2</v>
      </c>
      <c r="AE9" s="26">
        <v>240</v>
      </c>
      <c r="AF9" s="28">
        <v>11626.23</v>
      </c>
      <c r="AG9" s="27">
        <v>2.0642977130161711E-2</v>
      </c>
      <c r="AH9" s="26"/>
      <c r="AI9" s="28"/>
      <c r="AJ9" s="27">
        <v>0</v>
      </c>
      <c r="AK9" s="35"/>
      <c r="AL9" s="33"/>
      <c r="AM9" s="34">
        <v>0</v>
      </c>
      <c r="AN9" s="26">
        <v>480</v>
      </c>
      <c r="AO9" s="28">
        <v>33494.229999999996</v>
      </c>
      <c r="AP9" s="27">
        <v>1.4330826533405904E-2</v>
      </c>
    </row>
    <row r="10" spans="1:42" ht="47.25">
      <c r="A10" s="150"/>
      <c r="B10" s="150"/>
      <c r="C10" s="141" t="s">
        <v>146</v>
      </c>
      <c r="D10" s="26"/>
      <c r="E10" s="28"/>
      <c r="F10" s="27">
        <v>0</v>
      </c>
      <c r="G10" s="26"/>
      <c r="H10" s="28"/>
      <c r="I10" s="27">
        <v>0</v>
      </c>
      <c r="J10" s="26"/>
      <c r="K10" s="28"/>
      <c r="L10" s="27">
        <v>0</v>
      </c>
      <c r="M10" s="26"/>
      <c r="N10" s="28"/>
      <c r="O10" s="27">
        <v>0</v>
      </c>
      <c r="P10" s="26"/>
      <c r="Q10" s="28"/>
      <c r="R10" s="27">
        <v>0</v>
      </c>
      <c r="S10" s="26"/>
      <c r="T10" s="28"/>
      <c r="U10" s="27">
        <v>0</v>
      </c>
      <c r="V10" s="26"/>
      <c r="W10" s="28"/>
      <c r="X10" s="27">
        <v>0</v>
      </c>
      <c r="Y10" s="26"/>
      <c r="Z10" s="28"/>
      <c r="AA10" s="27">
        <v>0</v>
      </c>
      <c r="AB10" s="26">
        <v>5116.7999999999993</v>
      </c>
      <c r="AC10" s="28">
        <v>801612.72999999986</v>
      </c>
      <c r="AD10" s="27">
        <v>6.3831321640812769E-3</v>
      </c>
      <c r="AE10" s="26">
        <v>2734.1</v>
      </c>
      <c r="AF10" s="28">
        <v>234326.75000000003</v>
      </c>
      <c r="AG10" s="27">
        <v>1.1667895364058945E-2</v>
      </c>
      <c r="AH10" s="26"/>
      <c r="AI10" s="28"/>
      <c r="AJ10" s="27">
        <v>0</v>
      </c>
      <c r="AK10" s="36"/>
      <c r="AL10" s="29"/>
      <c r="AM10" s="30">
        <v>0</v>
      </c>
      <c r="AN10" s="26">
        <v>7850.9</v>
      </c>
      <c r="AO10" s="28">
        <v>1035939.4799999999</v>
      </c>
      <c r="AP10" s="27">
        <v>7.5785315180767121E-3</v>
      </c>
    </row>
    <row r="11" spans="1:42">
      <c r="A11" s="150"/>
      <c r="B11" s="150"/>
      <c r="C11" s="141" t="s">
        <v>364</v>
      </c>
      <c r="D11" s="26"/>
      <c r="E11" s="28"/>
      <c r="F11" s="27">
        <v>0</v>
      </c>
      <c r="G11" s="26"/>
      <c r="H11" s="28"/>
      <c r="I11" s="27">
        <v>0</v>
      </c>
      <c r="J11" s="26"/>
      <c r="K11" s="28"/>
      <c r="L11" s="27">
        <v>0</v>
      </c>
      <c r="M11" s="26"/>
      <c r="N11" s="28"/>
      <c r="O11" s="27">
        <v>0</v>
      </c>
      <c r="P11" s="26"/>
      <c r="Q11" s="28"/>
      <c r="R11" s="27">
        <v>0</v>
      </c>
      <c r="S11" s="26"/>
      <c r="T11" s="28"/>
      <c r="U11" s="27">
        <v>0</v>
      </c>
      <c r="V11" s="26"/>
      <c r="W11" s="28"/>
      <c r="X11" s="27">
        <v>0</v>
      </c>
      <c r="Y11" s="26"/>
      <c r="Z11" s="28"/>
      <c r="AA11" s="27">
        <v>0</v>
      </c>
      <c r="AB11" s="26">
        <v>1804.25</v>
      </c>
      <c r="AC11" s="28">
        <v>237560.74000000002</v>
      </c>
      <c r="AD11" s="27">
        <v>7.5948997296438787E-3</v>
      </c>
      <c r="AE11" s="26">
        <v>1727.8</v>
      </c>
      <c r="AF11" s="28">
        <v>226946.88000000003</v>
      </c>
      <c r="AG11" s="27">
        <v>7.6132353086325738E-3</v>
      </c>
      <c r="AH11" s="26"/>
      <c r="AI11" s="28"/>
      <c r="AJ11" s="27">
        <v>0</v>
      </c>
      <c r="AK11" s="36"/>
      <c r="AL11" s="29"/>
      <c r="AM11" s="30">
        <v>0</v>
      </c>
      <c r="AN11" s="26">
        <v>3532.05</v>
      </c>
      <c r="AO11" s="28">
        <v>464507.62000000005</v>
      </c>
      <c r="AP11" s="27">
        <v>7.6038580378939751E-3</v>
      </c>
    </row>
    <row r="12" spans="1:42" ht="31.5">
      <c r="A12" s="150"/>
      <c r="B12" s="150"/>
      <c r="C12" s="141" t="s">
        <v>261</v>
      </c>
      <c r="D12" s="26"/>
      <c r="E12" s="28"/>
      <c r="F12" s="27">
        <v>0</v>
      </c>
      <c r="G12" s="26"/>
      <c r="H12" s="28"/>
      <c r="I12" s="27">
        <v>0</v>
      </c>
      <c r="J12" s="26"/>
      <c r="K12" s="28"/>
      <c r="L12" s="27">
        <v>0</v>
      </c>
      <c r="M12" s="26"/>
      <c r="N12" s="28"/>
      <c r="O12" s="27">
        <v>0</v>
      </c>
      <c r="P12" s="26"/>
      <c r="Q12" s="28"/>
      <c r="R12" s="27">
        <v>0</v>
      </c>
      <c r="S12" s="26"/>
      <c r="T12" s="28"/>
      <c r="U12" s="27">
        <v>0</v>
      </c>
      <c r="V12" s="26"/>
      <c r="W12" s="28"/>
      <c r="X12" s="27">
        <v>0</v>
      </c>
      <c r="Y12" s="26"/>
      <c r="Z12" s="28"/>
      <c r="AA12" s="27">
        <v>0</v>
      </c>
      <c r="AB12" s="26">
        <v>359.6</v>
      </c>
      <c r="AC12" s="28">
        <v>138720</v>
      </c>
      <c r="AD12" s="27">
        <v>2.592272202998847E-3</v>
      </c>
      <c r="AE12" s="26">
        <v>359.6</v>
      </c>
      <c r="AF12" s="28">
        <v>63920</v>
      </c>
      <c r="AG12" s="27">
        <v>5.6257822277847314E-3</v>
      </c>
      <c r="AH12" s="26"/>
      <c r="AI12" s="28"/>
      <c r="AJ12" s="27">
        <v>0</v>
      </c>
      <c r="AK12" s="36"/>
      <c r="AL12" s="29"/>
      <c r="AM12" s="30">
        <v>0</v>
      </c>
      <c r="AN12" s="26">
        <v>719.2</v>
      </c>
      <c r="AO12" s="28">
        <v>202640</v>
      </c>
      <c r="AP12" s="27">
        <v>3.5491512041058038E-3</v>
      </c>
    </row>
    <row r="13" spans="1:42">
      <c r="A13" s="150"/>
      <c r="B13" s="150"/>
      <c r="C13" s="141" t="s">
        <v>522</v>
      </c>
      <c r="D13" s="26"/>
      <c r="E13" s="28"/>
      <c r="F13" s="27">
        <v>0</v>
      </c>
      <c r="G13" s="26"/>
      <c r="H13" s="28"/>
      <c r="I13" s="27">
        <v>0</v>
      </c>
      <c r="J13" s="26"/>
      <c r="K13" s="28"/>
      <c r="L13" s="27">
        <v>0</v>
      </c>
      <c r="M13" s="26"/>
      <c r="N13" s="28"/>
      <c r="O13" s="27">
        <v>0</v>
      </c>
      <c r="P13" s="26"/>
      <c r="Q13" s="28"/>
      <c r="R13" s="27">
        <v>0</v>
      </c>
      <c r="S13" s="26"/>
      <c r="T13" s="28"/>
      <c r="U13" s="27">
        <v>0</v>
      </c>
      <c r="V13" s="26"/>
      <c r="W13" s="28"/>
      <c r="X13" s="27">
        <v>0</v>
      </c>
      <c r="Y13" s="26"/>
      <c r="Z13" s="28"/>
      <c r="AA13" s="27">
        <v>0</v>
      </c>
      <c r="AB13" s="26">
        <v>392.6</v>
      </c>
      <c r="AC13" s="28">
        <v>69524.479999999996</v>
      </c>
      <c r="AD13" s="27">
        <v>5.6469318432874295E-3</v>
      </c>
      <c r="AE13" s="26">
        <v>445</v>
      </c>
      <c r="AF13" s="28">
        <v>26264</v>
      </c>
      <c r="AG13" s="27">
        <v>1.6943344501979898E-2</v>
      </c>
      <c r="AH13" s="26"/>
      <c r="AI13" s="28"/>
      <c r="AJ13" s="27">
        <v>0</v>
      </c>
      <c r="AK13" s="36"/>
      <c r="AL13" s="29"/>
      <c r="AM13" s="30">
        <v>0</v>
      </c>
      <c r="AN13" s="26">
        <v>837.6</v>
      </c>
      <c r="AO13" s="28">
        <v>95788.479999999996</v>
      </c>
      <c r="AP13" s="27">
        <v>8.7442665339297586E-3</v>
      </c>
    </row>
    <row r="14" spans="1:42" ht="47.25">
      <c r="A14" s="150"/>
      <c r="B14" s="150"/>
      <c r="C14" s="141" t="s">
        <v>153</v>
      </c>
      <c r="D14" s="26"/>
      <c r="E14" s="28"/>
      <c r="F14" s="27">
        <v>0</v>
      </c>
      <c r="G14" s="26"/>
      <c r="H14" s="28"/>
      <c r="I14" s="27">
        <v>0</v>
      </c>
      <c r="J14" s="26"/>
      <c r="K14" s="28"/>
      <c r="L14" s="27">
        <v>0</v>
      </c>
      <c r="M14" s="26"/>
      <c r="N14" s="28"/>
      <c r="O14" s="27">
        <v>0</v>
      </c>
      <c r="P14" s="26"/>
      <c r="Q14" s="28"/>
      <c r="R14" s="27">
        <v>0</v>
      </c>
      <c r="S14" s="26"/>
      <c r="T14" s="28"/>
      <c r="U14" s="27">
        <v>0</v>
      </c>
      <c r="V14" s="26"/>
      <c r="W14" s="28"/>
      <c r="X14" s="27">
        <v>0</v>
      </c>
      <c r="Y14" s="26"/>
      <c r="Z14" s="28"/>
      <c r="AA14" s="27">
        <v>0</v>
      </c>
      <c r="AB14" s="26">
        <v>2258.15</v>
      </c>
      <c r="AC14" s="28">
        <v>404900.8</v>
      </c>
      <c r="AD14" s="27">
        <v>5.5770450441194486E-3</v>
      </c>
      <c r="AE14" s="26">
        <v>660</v>
      </c>
      <c r="AF14" s="28">
        <v>121992</v>
      </c>
      <c r="AG14" s="27">
        <v>5.4101908321857175E-3</v>
      </c>
      <c r="AH14" s="26"/>
      <c r="AI14" s="28"/>
      <c r="AJ14" s="27">
        <v>0</v>
      </c>
      <c r="AK14" s="36"/>
      <c r="AL14" s="29"/>
      <c r="AM14" s="30">
        <v>0</v>
      </c>
      <c r="AN14" s="26">
        <v>2918.15</v>
      </c>
      <c r="AO14" s="28">
        <v>526892.80000000005</v>
      </c>
      <c r="AP14" s="27">
        <v>5.5384131269206943E-3</v>
      </c>
    </row>
    <row r="15" spans="1:42" ht="31.5">
      <c r="A15" s="150"/>
      <c r="B15" s="150"/>
      <c r="C15" s="141" t="s">
        <v>980</v>
      </c>
      <c r="D15" s="26"/>
      <c r="E15" s="28"/>
      <c r="F15" s="27">
        <v>0</v>
      </c>
      <c r="G15" s="26"/>
      <c r="H15" s="28"/>
      <c r="I15" s="27">
        <v>0</v>
      </c>
      <c r="J15" s="26"/>
      <c r="K15" s="28"/>
      <c r="L15" s="27">
        <v>0</v>
      </c>
      <c r="M15" s="26"/>
      <c r="N15" s="28"/>
      <c r="O15" s="27">
        <v>0</v>
      </c>
      <c r="P15" s="26"/>
      <c r="Q15" s="28"/>
      <c r="R15" s="27">
        <v>0</v>
      </c>
      <c r="S15" s="26"/>
      <c r="T15" s="28"/>
      <c r="U15" s="27">
        <v>0</v>
      </c>
      <c r="V15" s="26"/>
      <c r="W15" s="28"/>
      <c r="X15" s="27">
        <v>0</v>
      </c>
      <c r="Y15" s="26"/>
      <c r="Z15" s="28"/>
      <c r="AA15" s="27">
        <v>0</v>
      </c>
      <c r="AB15" s="26">
        <v>2519.9</v>
      </c>
      <c r="AC15" s="28">
        <v>372622.56000000006</v>
      </c>
      <c r="AD15" s="27">
        <v>6.7626071808427266E-3</v>
      </c>
      <c r="AE15" s="26">
        <v>1874.85</v>
      </c>
      <c r="AF15" s="28">
        <v>272853.36</v>
      </c>
      <c r="AG15" s="27">
        <v>6.8712732729404539E-3</v>
      </c>
      <c r="AH15" s="26"/>
      <c r="AI15" s="28"/>
      <c r="AJ15" s="27">
        <v>0</v>
      </c>
      <c r="AK15" s="36"/>
      <c r="AL15" s="29"/>
      <c r="AM15" s="30">
        <v>0</v>
      </c>
      <c r="AN15" s="26">
        <v>4394.75</v>
      </c>
      <c r="AO15" s="28">
        <v>645475.92000000004</v>
      </c>
      <c r="AP15" s="27">
        <v>6.8085421374045971E-3</v>
      </c>
    </row>
    <row r="16" spans="1:42" ht="31.5">
      <c r="A16" s="150"/>
      <c r="B16" s="150"/>
      <c r="C16" s="141" t="s">
        <v>158</v>
      </c>
      <c r="D16" s="26"/>
      <c r="E16" s="28"/>
      <c r="F16" s="27">
        <v>0</v>
      </c>
      <c r="G16" s="26"/>
      <c r="H16" s="28"/>
      <c r="I16" s="27">
        <v>0</v>
      </c>
      <c r="J16" s="26"/>
      <c r="K16" s="28"/>
      <c r="L16" s="27">
        <v>0</v>
      </c>
      <c r="M16" s="26"/>
      <c r="N16" s="28"/>
      <c r="O16" s="27">
        <v>0</v>
      </c>
      <c r="P16" s="26"/>
      <c r="Q16" s="28"/>
      <c r="R16" s="27">
        <v>0</v>
      </c>
      <c r="S16" s="26"/>
      <c r="T16" s="28"/>
      <c r="U16" s="27">
        <v>0</v>
      </c>
      <c r="V16" s="26"/>
      <c r="W16" s="28"/>
      <c r="X16" s="27">
        <v>0</v>
      </c>
      <c r="Y16" s="26"/>
      <c r="Z16" s="28"/>
      <c r="AA16" s="27">
        <v>0</v>
      </c>
      <c r="AB16" s="26">
        <v>8180.9500000000007</v>
      </c>
      <c r="AC16" s="28">
        <v>1232048.7500000007</v>
      </c>
      <c r="AD16" s="27">
        <v>6.6401187453012682E-3</v>
      </c>
      <c r="AE16" s="26">
        <v>3749.9</v>
      </c>
      <c r="AF16" s="28">
        <v>496910.47999999986</v>
      </c>
      <c r="AG16" s="27">
        <v>7.5464296909173679E-3</v>
      </c>
      <c r="AH16" s="26"/>
      <c r="AI16" s="28"/>
      <c r="AJ16" s="27">
        <v>0</v>
      </c>
      <c r="AK16" s="36"/>
      <c r="AL16" s="29"/>
      <c r="AM16" s="30">
        <v>0</v>
      </c>
      <c r="AN16" s="26">
        <v>11930.85</v>
      </c>
      <c r="AO16" s="28">
        <v>1728959.2300000004</v>
      </c>
      <c r="AP16" s="27">
        <v>6.9005964935332804E-3</v>
      </c>
    </row>
    <row r="17" spans="1:42" ht="31.5">
      <c r="A17" s="150"/>
      <c r="B17" s="149" t="s">
        <v>1232</v>
      </c>
      <c r="C17" s="141" t="s">
        <v>97</v>
      </c>
      <c r="D17" s="26"/>
      <c r="E17" s="28"/>
      <c r="F17" s="27">
        <v>0</v>
      </c>
      <c r="G17" s="26"/>
      <c r="H17" s="28"/>
      <c r="I17" s="27">
        <v>0</v>
      </c>
      <c r="J17" s="26"/>
      <c r="K17" s="28"/>
      <c r="L17" s="27">
        <v>0</v>
      </c>
      <c r="M17" s="26"/>
      <c r="N17" s="28"/>
      <c r="O17" s="27">
        <v>0</v>
      </c>
      <c r="P17" s="26"/>
      <c r="Q17" s="28"/>
      <c r="R17" s="27">
        <v>0</v>
      </c>
      <c r="S17" s="26"/>
      <c r="T17" s="28"/>
      <c r="U17" s="27">
        <v>0</v>
      </c>
      <c r="V17" s="26"/>
      <c r="W17" s="28"/>
      <c r="X17" s="27">
        <v>0</v>
      </c>
      <c r="Y17" s="26">
        <v>235</v>
      </c>
      <c r="Z17" s="28">
        <v>24168</v>
      </c>
      <c r="AA17" s="27">
        <v>9.7236014564713678E-3</v>
      </c>
      <c r="AB17" s="26"/>
      <c r="AC17" s="28"/>
      <c r="AD17" s="27">
        <v>0</v>
      </c>
      <c r="AE17" s="26"/>
      <c r="AF17" s="28"/>
      <c r="AG17" s="27">
        <v>0</v>
      </c>
      <c r="AH17" s="26"/>
      <c r="AI17" s="28"/>
      <c r="AJ17" s="27">
        <v>0</v>
      </c>
      <c r="AK17" s="36"/>
      <c r="AL17" s="29"/>
      <c r="AM17" s="30">
        <v>0</v>
      </c>
      <c r="AN17" s="26">
        <v>235</v>
      </c>
      <c r="AO17" s="28">
        <v>24168</v>
      </c>
      <c r="AP17" s="27">
        <v>9.7236014564713678E-3</v>
      </c>
    </row>
    <row r="18" spans="1:42" ht="47.25">
      <c r="A18" s="150"/>
      <c r="B18" s="150"/>
      <c r="C18" s="141" t="s">
        <v>130</v>
      </c>
      <c r="D18" s="26"/>
      <c r="E18" s="28"/>
      <c r="F18" s="27">
        <v>0</v>
      </c>
      <c r="G18" s="26"/>
      <c r="H18" s="28"/>
      <c r="I18" s="27">
        <v>0</v>
      </c>
      <c r="J18" s="26"/>
      <c r="K18" s="28"/>
      <c r="L18" s="27">
        <v>0</v>
      </c>
      <c r="M18" s="26"/>
      <c r="N18" s="28"/>
      <c r="O18" s="27">
        <v>0</v>
      </c>
      <c r="P18" s="26"/>
      <c r="Q18" s="28"/>
      <c r="R18" s="27">
        <v>0</v>
      </c>
      <c r="S18" s="26"/>
      <c r="T18" s="28"/>
      <c r="U18" s="27">
        <v>0</v>
      </c>
      <c r="V18" s="26"/>
      <c r="W18" s="28"/>
      <c r="X18" s="27">
        <v>0</v>
      </c>
      <c r="Y18" s="26">
        <v>722.9</v>
      </c>
      <c r="Z18" s="28">
        <v>95488.19</v>
      </c>
      <c r="AA18" s="27">
        <v>7.5705697217634971E-3</v>
      </c>
      <c r="AB18" s="26"/>
      <c r="AC18" s="28"/>
      <c r="AD18" s="27">
        <v>0</v>
      </c>
      <c r="AE18" s="26"/>
      <c r="AF18" s="28"/>
      <c r="AG18" s="27">
        <v>0</v>
      </c>
      <c r="AH18" s="26"/>
      <c r="AI18" s="28"/>
      <c r="AJ18" s="27">
        <v>0</v>
      </c>
      <c r="AK18" s="36"/>
      <c r="AL18" s="29"/>
      <c r="AM18" s="30">
        <v>0</v>
      </c>
      <c r="AN18" s="26">
        <v>722.9</v>
      </c>
      <c r="AO18" s="28">
        <v>95488.19</v>
      </c>
      <c r="AP18" s="27">
        <v>7.5705697217634971E-3</v>
      </c>
    </row>
    <row r="19" spans="1:42" ht="47.25">
      <c r="A19" s="150"/>
      <c r="B19" s="150"/>
      <c r="C19" s="141" t="s">
        <v>93</v>
      </c>
      <c r="D19" s="26"/>
      <c r="E19" s="28"/>
      <c r="F19" s="27">
        <v>0</v>
      </c>
      <c r="G19" s="26"/>
      <c r="H19" s="28"/>
      <c r="I19" s="27">
        <v>0</v>
      </c>
      <c r="J19" s="26"/>
      <c r="K19" s="28"/>
      <c r="L19" s="27">
        <v>0</v>
      </c>
      <c r="M19" s="26"/>
      <c r="N19" s="28"/>
      <c r="O19" s="27">
        <v>0</v>
      </c>
      <c r="P19" s="26"/>
      <c r="Q19" s="28"/>
      <c r="R19" s="27">
        <v>0</v>
      </c>
      <c r="S19" s="26"/>
      <c r="T19" s="28"/>
      <c r="U19" s="27">
        <v>0</v>
      </c>
      <c r="V19" s="26"/>
      <c r="W19" s="28"/>
      <c r="X19" s="27">
        <v>0</v>
      </c>
      <c r="Y19" s="26">
        <v>675</v>
      </c>
      <c r="Z19" s="28">
        <v>62383.199999999997</v>
      </c>
      <c r="AA19" s="27">
        <v>1.0820220828684647E-2</v>
      </c>
      <c r="AB19" s="26"/>
      <c r="AC19" s="28"/>
      <c r="AD19" s="27">
        <v>0</v>
      </c>
      <c r="AE19" s="26"/>
      <c r="AF19" s="28"/>
      <c r="AG19" s="27">
        <v>0</v>
      </c>
      <c r="AH19" s="26"/>
      <c r="AI19" s="28"/>
      <c r="AJ19" s="27">
        <v>0</v>
      </c>
      <c r="AK19" s="36"/>
      <c r="AL19" s="29"/>
      <c r="AM19" s="30">
        <v>0</v>
      </c>
      <c r="AN19" s="26">
        <v>675</v>
      </c>
      <c r="AO19" s="28">
        <v>62383.199999999997</v>
      </c>
      <c r="AP19" s="27">
        <v>1.0820220828684647E-2</v>
      </c>
    </row>
    <row r="20" spans="1:42" ht="47.25">
      <c r="A20" s="150"/>
      <c r="B20" s="141" t="s">
        <v>1109</v>
      </c>
      <c r="C20" s="141" t="s">
        <v>153</v>
      </c>
      <c r="D20" s="26"/>
      <c r="E20" s="28"/>
      <c r="F20" s="27">
        <v>0</v>
      </c>
      <c r="G20" s="26"/>
      <c r="H20" s="28"/>
      <c r="I20" s="27">
        <v>0</v>
      </c>
      <c r="J20" s="26"/>
      <c r="K20" s="28"/>
      <c r="L20" s="27">
        <v>0</v>
      </c>
      <c r="M20" s="26"/>
      <c r="N20" s="28"/>
      <c r="O20" s="27">
        <v>0</v>
      </c>
      <c r="P20" s="26"/>
      <c r="Q20" s="28"/>
      <c r="R20" s="27">
        <v>0</v>
      </c>
      <c r="S20" s="26"/>
      <c r="T20" s="28"/>
      <c r="U20" s="27">
        <v>0</v>
      </c>
      <c r="V20" s="26"/>
      <c r="W20" s="28"/>
      <c r="X20" s="27">
        <v>0</v>
      </c>
      <c r="Y20" s="26"/>
      <c r="Z20" s="28"/>
      <c r="AA20" s="27">
        <v>0</v>
      </c>
      <c r="AB20" s="26">
        <v>488.6</v>
      </c>
      <c r="AC20" s="28">
        <v>87711</v>
      </c>
      <c r="AD20" s="27">
        <v>5.5705669756358957E-3</v>
      </c>
      <c r="AE20" s="26"/>
      <c r="AF20" s="28"/>
      <c r="AG20" s="27">
        <v>0</v>
      </c>
      <c r="AH20" s="26"/>
      <c r="AI20" s="28"/>
      <c r="AJ20" s="27">
        <v>0</v>
      </c>
      <c r="AK20" s="36"/>
      <c r="AL20" s="29"/>
      <c r="AM20" s="30">
        <v>0</v>
      </c>
      <c r="AN20" s="26">
        <v>488.6</v>
      </c>
      <c r="AO20" s="28">
        <v>87711</v>
      </c>
      <c r="AP20" s="27">
        <v>5.5705669756358957E-3</v>
      </c>
    </row>
    <row r="21" spans="1:42">
      <c r="A21" s="150"/>
      <c r="B21" s="149" t="s">
        <v>793</v>
      </c>
      <c r="C21" s="141" t="s">
        <v>78</v>
      </c>
      <c r="D21" s="26"/>
      <c r="E21" s="28"/>
      <c r="F21" s="27">
        <v>0</v>
      </c>
      <c r="G21" s="26"/>
      <c r="H21" s="28"/>
      <c r="I21" s="27">
        <v>0</v>
      </c>
      <c r="J21" s="26">
        <v>1620</v>
      </c>
      <c r="K21" s="28">
        <v>44790.000000000007</v>
      </c>
      <c r="L21" s="27">
        <v>3.6168787675820491E-2</v>
      </c>
      <c r="M21" s="26">
        <v>825</v>
      </c>
      <c r="N21" s="28">
        <v>37501.39</v>
      </c>
      <c r="O21" s="27">
        <v>2.1999184563558843E-2</v>
      </c>
      <c r="P21" s="26"/>
      <c r="Q21" s="28"/>
      <c r="R21" s="27">
        <v>0</v>
      </c>
      <c r="S21" s="26">
        <v>470</v>
      </c>
      <c r="T21" s="28">
        <v>11343</v>
      </c>
      <c r="U21" s="27">
        <v>4.1435246407475979E-2</v>
      </c>
      <c r="V21" s="26">
        <v>2420</v>
      </c>
      <c r="W21" s="28">
        <v>77115.900000000009</v>
      </c>
      <c r="X21" s="27">
        <v>3.1381336404036002E-2</v>
      </c>
      <c r="Y21" s="26"/>
      <c r="Z21" s="28"/>
      <c r="AA21" s="27">
        <v>0</v>
      </c>
      <c r="AB21" s="26"/>
      <c r="AC21" s="28"/>
      <c r="AD21" s="27">
        <v>0</v>
      </c>
      <c r="AE21" s="26"/>
      <c r="AF21" s="28"/>
      <c r="AG21" s="27">
        <v>0</v>
      </c>
      <c r="AH21" s="26">
        <v>960</v>
      </c>
      <c r="AI21" s="28">
        <v>32144.799999999999</v>
      </c>
      <c r="AJ21" s="27">
        <v>2.9864861501704785E-2</v>
      </c>
      <c r="AK21" s="36">
        <v>460</v>
      </c>
      <c r="AL21" s="29">
        <v>27144</v>
      </c>
      <c r="AM21" s="30">
        <v>1.6946654877689361E-2</v>
      </c>
      <c r="AN21" s="26">
        <v>6755</v>
      </c>
      <c r="AO21" s="28">
        <v>230039.09000000003</v>
      </c>
      <c r="AP21" s="27">
        <v>2.9364574516444145E-2</v>
      </c>
    </row>
    <row r="22" spans="1:42">
      <c r="A22" s="150"/>
      <c r="B22" s="150"/>
      <c r="C22" s="141" t="s">
        <v>109</v>
      </c>
      <c r="D22" s="26">
        <v>954.59999999999991</v>
      </c>
      <c r="E22" s="28">
        <v>151714</v>
      </c>
      <c r="F22" s="27">
        <v>6.2921022450136439E-3</v>
      </c>
      <c r="G22" s="26"/>
      <c r="H22" s="28"/>
      <c r="I22" s="27">
        <v>0</v>
      </c>
      <c r="J22" s="26">
        <v>469</v>
      </c>
      <c r="K22" s="28">
        <v>70332</v>
      </c>
      <c r="L22" s="27">
        <v>6.6683728601490072E-3</v>
      </c>
      <c r="M22" s="26">
        <v>503.5</v>
      </c>
      <c r="N22" s="28">
        <v>80352</v>
      </c>
      <c r="O22" s="27">
        <v>6.2661788132218239E-3</v>
      </c>
      <c r="P22" s="26">
        <v>773.25</v>
      </c>
      <c r="Q22" s="28">
        <v>126530</v>
      </c>
      <c r="R22" s="27">
        <v>6.1111989251560897E-3</v>
      </c>
      <c r="S22" s="26"/>
      <c r="T22" s="28"/>
      <c r="U22" s="27">
        <v>0</v>
      </c>
      <c r="V22" s="26"/>
      <c r="W22" s="28"/>
      <c r="X22" s="27">
        <v>0</v>
      </c>
      <c r="Y22" s="26"/>
      <c r="Z22" s="28"/>
      <c r="AA22" s="27">
        <v>0</v>
      </c>
      <c r="AB22" s="26"/>
      <c r="AC22" s="28"/>
      <c r="AD22" s="27">
        <v>0</v>
      </c>
      <c r="AE22" s="26"/>
      <c r="AF22" s="28"/>
      <c r="AG22" s="27">
        <v>0</v>
      </c>
      <c r="AH22" s="26">
        <v>259.5</v>
      </c>
      <c r="AI22" s="28">
        <v>34320</v>
      </c>
      <c r="AJ22" s="27">
        <v>7.5611888111888114E-3</v>
      </c>
      <c r="AK22" s="36">
        <v>259.5</v>
      </c>
      <c r="AL22" s="29">
        <v>34320</v>
      </c>
      <c r="AM22" s="30">
        <v>7.5611888111888114E-3</v>
      </c>
      <c r="AN22" s="26">
        <v>3219.35</v>
      </c>
      <c r="AO22" s="28">
        <v>497568</v>
      </c>
      <c r="AP22" s="27">
        <v>6.4701709113126242E-3</v>
      </c>
    </row>
    <row r="23" spans="1:42" ht="78.75">
      <c r="A23" s="150"/>
      <c r="B23" s="150"/>
      <c r="C23" s="141" t="s">
        <v>1929</v>
      </c>
      <c r="D23" s="26"/>
      <c r="E23" s="28"/>
      <c r="F23" s="27">
        <v>0</v>
      </c>
      <c r="G23" s="26"/>
      <c r="H23" s="28"/>
      <c r="I23" s="27">
        <v>0</v>
      </c>
      <c r="J23" s="26"/>
      <c r="K23" s="28"/>
      <c r="L23" s="27">
        <v>0</v>
      </c>
      <c r="M23" s="26">
        <v>1905</v>
      </c>
      <c r="N23" s="28">
        <v>102588.73999999999</v>
      </c>
      <c r="O23" s="27">
        <v>1.856928937815203E-2</v>
      </c>
      <c r="P23" s="26"/>
      <c r="Q23" s="28"/>
      <c r="R23" s="27">
        <v>0</v>
      </c>
      <c r="S23" s="26"/>
      <c r="T23" s="28"/>
      <c r="U23" s="27">
        <v>0</v>
      </c>
      <c r="V23" s="26"/>
      <c r="W23" s="28"/>
      <c r="X23" s="27">
        <v>0</v>
      </c>
      <c r="Y23" s="26"/>
      <c r="Z23" s="28"/>
      <c r="AA23" s="27">
        <v>0</v>
      </c>
      <c r="AB23" s="26"/>
      <c r="AC23" s="28"/>
      <c r="AD23" s="27">
        <v>0</v>
      </c>
      <c r="AE23" s="26"/>
      <c r="AF23" s="28"/>
      <c r="AG23" s="27">
        <v>0</v>
      </c>
      <c r="AH23" s="26"/>
      <c r="AI23" s="28"/>
      <c r="AJ23" s="27">
        <v>0</v>
      </c>
      <c r="AK23" s="36"/>
      <c r="AL23" s="29"/>
      <c r="AM23" s="30">
        <v>0</v>
      </c>
      <c r="AN23" s="26">
        <v>1905</v>
      </c>
      <c r="AO23" s="28">
        <v>102588.73999999999</v>
      </c>
      <c r="AP23" s="27">
        <v>1.856928937815203E-2</v>
      </c>
    </row>
    <row r="24" spans="1:42" ht="31.5">
      <c r="A24" s="150"/>
      <c r="B24" s="150"/>
      <c r="C24" s="141" t="s">
        <v>97</v>
      </c>
      <c r="D24" s="26">
        <v>385.09999999999997</v>
      </c>
      <c r="E24" s="28">
        <v>68028</v>
      </c>
      <c r="F24" s="27">
        <v>5.6609043335097307E-3</v>
      </c>
      <c r="G24" s="26">
        <v>381.9</v>
      </c>
      <c r="H24" s="28">
        <v>66374</v>
      </c>
      <c r="I24" s="27">
        <v>5.7537590020188623E-3</v>
      </c>
      <c r="J24" s="26">
        <v>320.10000000000002</v>
      </c>
      <c r="K24" s="28">
        <v>50024</v>
      </c>
      <c r="L24" s="27">
        <v>6.3989285143131302E-3</v>
      </c>
      <c r="M24" s="26"/>
      <c r="N24" s="28"/>
      <c r="O24" s="27">
        <v>0</v>
      </c>
      <c r="P24" s="26">
        <v>1157.1999999999998</v>
      </c>
      <c r="Q24" s="28">
        <v>161014</v>
      </c>
      <c r="R24" s="27">
        <v>7.1869526873439568E-3</v>
      </c>
      <c r="S24" s="26">
        <v>379.3</v>
      </c>
      <c r="T24" s="28">
        <v>59898</v>
      </c>
      <c r="U24" s="27">
        <v>6.3324318007279045E-3</v>
      </c>
      <c r="V24" s="26">
        <v>504.3</v>
      </c>
      <c r="W24" s="28">
        <v>72568</v>
      </c>
      <c r="X24" s="27">
        <v>6.9493440634990633E-3</v>
      </c>
      <c r="Y24" s="26"/>
      <c r="Z24" s="28"/>
      <c r="AA24" s="27">
        <v>0</v>
      </c>
      <c r="AB24" s="26"/>
      <c r="AC24" s="28"/>
      <c r="AD24" s="27">
        <v>0</v>
      </c>
      <c r="AE24" s="26"/>
      <c r="AF24" s="28"/>
      <c r="AG24" s="27">
        <v>0</v>
      </c>
      <c r="AH24" s="26">
        <v>538.6</v>
      </c>
      <c r="AI24" s="28">
        <v>92936</v>
      </c>
      <c r="AJ24" s="27">
        <v>5.7953860721356634E-3</v>
      </c>
      <c r="AK24" s="36">
        <v>662.2</v>
      </c>
      <c r="AL24" s="29">
        <v>117192</v>
      </c>
      <c r="AM24" s="30">
        <v>5.6505563519694182E-3</v>
      </c>
      <c r="AN24" s="26">
        <v>4328.7</v>
      </c>
      <c r="AO24" s="28">
        <v>688034</v>
      </c>
      <c r="AP24" s="27">
        <v>6.2914042038620197E-3</v>
      </c>
    </row>
    <row r="25" spans="1:42" ht="63">
      <c r="A25" s="150"/>
      <c r="B25" s="150"/>
      <c r="C25" s="141" t="s">
        <v>1944</v>
      </c>
      <c r="D25" s="26"/>
      <c r="E25" s="28"/>
      <c r="F25" s="27">
        <v>0</v>
      </c>
      <c r="G25" s="26"/>
      <c r="H25" s="28"/>
      <c r="I25" s="27">
        <v>0</v>
      </c>
      <c r="J25" s="26"/>
      <c r="K25" s="28"/>
      <c r="L25" s="27">
        <v>0</v>
      </c>
      <c r="M25" s="26">
        <v>513.20000000000005</v>
      </c>
      <c r="N25" s="28">
        <v>84666</v>
      </c>
      <c r="O25" s="27">
        <v>6.0614650509059134E-3</v>
      </c>
      <c r="P25" s="26"/>
      <c r="Q25" s="28"/>
      <c r="R25" s="27">
        <v>0</v>
      </c>
      <c r="S25" s="26"/>
      <c r="T25" s="28"/>
      <c r="U25" s="27">
        <v>0</v>
      </c>
      <c r="V25" s="26"/>
      <c r="W25" s="28"/>
      <c r="X25" s="27">
        <v>0</v>
      </c>
      <c r="Y25" s="26"/>
      <c r="Z25" s="28"/>
      <c r="AA25" s="27">
        <v>0</v>
      </c>
      <c r="AB25" s="26"/>
      <c r="AC25" s="28"/>
      <c r="AD25" s="27">
        <v>0</v>
      </c>
      <c r="AE25" s="26"/>
      <c r="AF25" s="28"/>
      <c r="AG25" s="27">
        <v>0</v>
      </c>
      <c r="AH25" s="26"/>
      <c r="AI25" s="28"/>
      <c r="AJ25" s="27">
        <v>0</v>
      </c>
      <c r="AK25" s="36"/>
      <c r="AL25" s="29"/>
      <c r="AM25" s="30">
        <v>0</v>
      </c>
      <c r="AN25" s="26">
        <v>513.20000000000005</v>
      </c>
      <c r="AO25" s="28">
        <v>84666</v>
      </c>
      <c r="AP25" s="27">
        <v>6.0614650509059134E-3</v>
      </c>
    </row>
    <row r="26" spans="1:42" ht="31.5">
      <c r="A26" s="150"/>
      <c r="B26" s="150"/>
      <c r="C26" s="141" t="s">
        <v>83</v>
      </c>
      <c r="D26" s="26"/>
      <c r="E26" s="28"/>
      <c r="F26" s="27">
        <v>0</v>
      </c>
      <c r="G26" s="26"/>
      <c r="H26" s="28"/>
      <c r="I26" s="27">
        <v>0</v>
      </c>
      <c r="J26" s="26">
        <v>370</v>
      </c>
      <c r="K26" s="28">
        <v>35377.599999999999</v>
      </c>
      <c r="L26" s="27">
        <v>1.0458595269322963E-2</v>
      </c>
      <c r="M26" s="26"/>
      <c r="N26" s="28"/>
      <c r="O26" s="27">
        <v>0</v>
      </c>
      <c r="P26" s="26">
        <v>721.7</v>
      </c>
      <c r="Q26" s="28">
        <v>96259.7</v>
      </c>
      <c r="R26" s="27">
        <v>7.4974262334081667E-3</v>
      </c>
      <c r="S26" s="26"/>
      <c r="T26" s="28"/>
      <c r="U26" s="27">
        <v>0</v>
      </c>
      <c r="V26" s="26">
        <v>713.3</v>
      </c>
      <c r="W26" s="28">
        <v>75190.100000000006</v>
      </c>
      <c r="X26" s="27">
        <v>9.4866212440201554E-3</v>
      </c>
      <c r="Y26" s="26"/>
      <c r="Z26" s="28"/>
      <c r="AA26" s="27">
        <v>0</v>
      </c>
      <c r="AB26" s="26"/>
      <c r="AC26" s="28"/>
      <c r="AD26" s="27">
        <v>0</v>
      </c>
      <c r="AE26" s="26"/>
      <c r="AF26" s="28"/>
      <c r="AG26" s="27">
        <v>0</v>
      </c>
      <c r="AH26" s="26">
        <v>235</v>
      </c>
      <c r="AI26" s="28">
        <v>12800</v>
      </c>
      <c r="AJ26" s="27">
        <v>1.8359375000000001E-2</v>
      </c>
      <c r="AK26" s="36">
        <v>235</v>
      </c>
      <c r="AL26" s="29">
        <v>19600</v>
      </c>
      <c r="AM26" s="30">
        <v>1.1989795918367347E-2</v>
      </c>
      <c r="AN26" s="26">
        <v>2275</v>
      </c>
      <c r="AO26" s="28">
        <v>239227.4</v>
      </c>
      <c r="AP26" s="27">
        <v>9.5097802342039416E-3</v>
      </c>
    </row>
    <row r="27" spans="1:42" ht="78.75">
      <c r="A27" s="150"/>
      <c r="B27" s="150"/>
      <c r="C27" s="141" t="s">
        <v>1881</v>
      </c>
      <c r="D27" s="26"/>
      <c r="E27" s="28"/>
      <c r="F27" s="27">
        <v>0</v>
      </c>
      <c r="G27" s="26"/>
      <c r="H27" s="28"/>
      <c r="I27" s="27">
        <v>0</v>
      </c>
      <c r="J27" s="26"/>
      <c r="K27" s="28"/>
      <c r="L27" s="27">
        <v>0</v>
      </c>
      <c r="M27" s="26">
        <v>370</v>
      </c>
      <c r="N27" s="28">
        <v>28827.190000000002</v>
      </c>
      <c r="O27" s="27">
        <v>1.283510463558883E-2</v>
      </c>
      <c r="P27" s="26"/>
      <c r="Q27" s="28"/>
      <c r="R27" s="27">
        <v>0</v>
      </c>
      <c r="S27" s="26"/>
      <c r="T27" s="28"/>
      <c r="U27" s="27">
        <v>0</v>
      </c>
      <c r="V27" s="26"/>
      <c r="W27" s="28"/>
      <c r="X27" s="27">
        <v>0</v>
      </c>
      <c r="Y27" s="26"/>
      <c r="Z27" s="28"/>
      <c r="AA27" s="27">
        <v>0</v>
      </c>
      <c r="AB27" s="26"/>
      <c r="AC27" s="28"/>
      <c r="AD27" s="27">
        <v>0</v>
      </c>
      <c r="AE27" s="26"/>
      <c r="AF27" s="28"/>
      <c r="AG27" s="27">
        <v>0</v>
      </c>
      <c r="AH27" s="26"/>
      <c r="AI27" s="28"/>
      <c r="AJ27" s="27">
        <v>0</v>
      </c>
      <c r="AK27" s="36"/>
      <c r="AL27" s="29"/>
      <c r="AM27" s="30">
        <v>0</v>
      </c>
      <c r="AN27" s="26">
        <v>370</v>
      </c>
      <c r="AO27" s="28">
        <v>28827.190000000002</v>
      </c>
      <c r="AP27" s="27">
        <v>1.283510463558883E-2</v>
      </c>
    </row>
    <row r="28" spans="1:42" ht="78.75">
      <c r="A28" s="150"/>
      <c r="B28" s="150"/>
      <c r="C28" s="141" t="s">
        <v>2323</v>
      </c>
      <c r="D28" s="26">
        <v>455</v>
      </c>
      <c r="E28" s="28">
        <v>19405</v>
      </c>
      <c r="F28" s="27">
        <v>2.3447565060551404E-2</v>
      </c>
      <c r="G28" s="26"/>
      <c r="H28" s="28"/>
      <c r="I28" s="27">
        <v>0</v>
      </c>
      <c r="J28" s="26"/>
      <c r="K28" s="28"/>
      <c r="L28" s="27">
        <v>0</v>
      </c>
      <c r="M28" s="26"/>
      <c r="N28" s="28"/>
      <c r="O28" s="27">
        <v>0</v>
      </c>
      <c r="P28" s="26"/>
      <c r="Q28" s="28"/>
      <c r="R28" s="27">
        <v>0</v>
      </c>
      <c r="S28" s="26"/>
      <c r="T28" s="28"/>
      <c r="U28" s="27">
        <v>0</v>
      </c>
      <c r="V28" s="26"/>
      <c r="W28" s="28"/>
      <c r="X28" s="27">
        <v>0</v>
      </c>
      <c r="Y28" s="26"/>
      <c r="Z28" s="28"/>
      <c r="AA28" s="27">
        <v>0</v>
      </c>
      <c r="AB28" s="26"/>
      <c r="AC28" s="28"/>
      <c r="AD28" s="27">
        <v>0</v>
      </c>
      <c r="AE28" s="26"/>
      <c r="AF28" s="28"/>
      <c r="AG28" s="27">
        <v>0</v>
      </c>
      <c r="AH28" s="26"/>
      <c r="AI28" s="28"/>
      <c r="AJ28" s="27">
        <v>0</v>
      </c>
      <c r="AK28" s="36"/>
      <c r="AL28" s="29"/>
      <c r="AM28" s="30">
        <v>0</v>
      </c>
      <c r="AN28" s="26">
        <v>455</v>
      </c>
      <c r="AO28" s="28">
        <v>19405</v>
      </c>
      <c r="AP28" s="27">
        <v>2.3447565060551404E-2</v>
      </c>
    </row>
    <row r="29" spans="1:42" ht="94.5">
      <c r="A29" s="150"/>
      <c r="B29" s="150"/>
      <c r="C29" s="141" t="s">
        <v>2493</v>
      </c>
      <c r="D29" s="26">
        <v>335</v>
      </c>
      <c r="E29" s="28">
        <v>25250.190000000002</v>
      </c>
      <c r="F29" s="27">
        <v>1.326722690007481E-2</v>
      </c>
      <c r="G29" s="26"/>
      <c r="H29" s="28"/>
      <c r="I29" s="27">
        <v>0</v>
      </c>
      <c r="J29" s="26"/>
      <c r="K29" s="28"/>
      <c r="L29" s="27">
        <v>0</v>
      </c>
      <c r="M29" s="26"/>
      <c r="N29" s="28"/>
      <c r="O29" s="27">
        <v>0</v>
      </c>
      <c r="P29" s="26"/>
      <c r="Q29" s="28"/>
      <c r="R29" s="27">
        <v>0</v>
      </c>
      <c r="S29" s="26"/>
      <c r="T29" s="28"/>
      <c r="U29" s="27">
        <v>0</v>
      </c>
      <c r="V29" s="26"/>
      <c r="W29" s="28"/>
      <c r="X29" s="27">
        <v>0</v>
      </c>
      <c r="Y29" s="26"/>
      <c r="Z29" s="28"/>
      <c r="AA29" s="27">
        <v>0</v>
      </c>
      <c r="AB29" s="26"/>
      <c r="AC29" s="28"/>
      <c r="AD29" s="27">
        <v>0</v>
      </c>
      <c r="AE29" s="26"/>
      <c r="AF29" s="28"/>
      <c r="AG29" s="27">
        <v>0</v>
      </c>
      <c r="AH29" s="26"/>
      <c r="AI29" s="28"/>
      <c r="AJ29" s="27">
        <v>0</v>
      </c>
      <c r="AK29" s="36"/>
      <c r="AL29" s="29"/>
      <c r="AM29" s="30">
        <v>0</v>
      </c>
      <c r="AN29" s="26">
        <v>335</v>
      </c>
      <c r="AO29" s="28">
        <v>25250.190000000002</v>
      </c>
      <c r="AP29" s="27">
        <v>1.326722690007481E-2</v>
      </c>
    </row>
    <row r="30" spans="1:42" ht="63">
      <c r="A30" s="150"/>
      <c r="B30" s="150"/>
      <c r="C30" s="141" t="s">
        <v>2425</v>
      </c>
      <c r="D30" s="26">
        <v>240</v>
      </c>
      <c r="E30" s="28">
        <v>13528</v>
      </c>
      <c r="F30" s="27">
        <v>1.7740981667652277E-2</v>
      </c>
      <c r="G30" s="26"/>
      <c r="H30" s="28"/>
      <c r="I30" s="27">
        <v>0</v>
      </c>
      <c r="J30" s="26"/>
      <c r="K30" s="28"/>
      <c r="L30" s="27">
        <v>0</v>
      </c>
      <c r="M30" s="26"/>
      <c r="N30" s="28"/>
      <c r="O30" s="27">
        <v>0</v>
      </c>
      <c r="P30" s="26"/>
      <c r="Q30" s="28"/>
      <c r="R30" s="27">
        <v>0</v>
      </c>
      <c r="S30" s="26"/>
      <c r="T30" s="28"/>
      <c r="U30" s="27">
        <v>0</v>
      </c>
      <c r="V30" s="26"/>
      <c r="W30" s="28"/>
      <c r="X30" s="27">
        <v>0</v>
      </c>
      <c r="Y30" s="26"/>
      <c r="Z30" s="28"/>
      <c r="AA30" s="27">
        <v>0</v>
      </c>
      <c r="AB30" s="26"/>
      <c r="AC30" s="28"/>
      <c r="AD30" s="27">
        <v>0</v>
      </c>
      <c r="AE30" s="26"/>
      <c r="AF30" s="28"/>
      <c r="AG30" s="27">
        <v>0</v>
      </c>
      <c r="AH30" s="26"/>
      <c r="AI30" s="28"/>
      <c r="AJ30" s="27">
        <v>0</v>
      </c>
      <c r="AK30" s="36"/>
      <c r="AL30" s="29"/>
      <c r="AM30" s="30">
        <v>0</v>
      </c>
      <c r="AN30" s="26">
        <v>240</v>
      </c>
      <c r="AO30" s="28">
        <v>13528</v>
      </c>
      <c r="AP30" s="27">
        <v>1.7740981667652277E-2</v>
      </c>
    </row>
    <row r="31" spans="1:42" ht="47.25">
      <c r="A31" s="150"/>
      <c r="B31" s="150"/>
      <c r="C31" s="141" t="s">
        <v>952</v>
      </c>
      <c r="D31" s="26">
        <v>305</v>
      </c>
      <c r="E31" s="28">
        <v>51000</v>
      </c>
      <c r="F31" s="27">
        <v>5.9803921568627452E-3</v>
      </c>
      <c r="G31" s="26"/>
      <c r="H31" s="28"/>
      <c r="I31" s="27">
        <v>0</v>
      </c>
      <c r="J31" s="26"/>
      <c r="K31" s="28"/>
      <c r="L31" s="27">
        <v>0</v>
      </c>
      <c r="M31" s="26">
        <v>400</v>
      </c>
      <c r="N31" s="28">
        <v>32300</v>
      </c>
      <c r="O31" s="27">
        <v>1.238390092879257E-2</v>
      </c>
      <c r="P31" s="26">
        <v>250</v>
      </c>
      <c r="Q31" s="28">
        <v>17850</v>
      </c>
      <c r="R31" s="27">
        <v>1.4005602240896359E-2</v>
      </c>
      <c r="S31" s="26">
        <v>250</v>
      </c>
      <c r="T31" s="28">
        <v>16150</v>
      </c>
      <c r="U31" s="27">
        <v>1.5479876160990712E-2</v>
      </c>
      <c r="V31" s="26">
        <v>250</v>
      </c>
      <c r="W31" s="28">
        <v>17850</v>
      </c>
      <c r="X31" s="27">
        <v>1.4005602240896359E-2</v>
      </c>
      <c r="Y31" s="26"/>
      <c r="Z31" s="28"/>
      <c r="AA31" s="27">
        <v>0</v>
      </c>
      <c r="AB31" s="26"/>
      <c r="AC31" s="28"/>
      <c r="AD31" s="27">
        <v>0</v>
      </c>
      <c r="AE31" s="26"/>
      <c r="AF31" s="28"/>
      <c r="AG31" s="27">
        <v>0</v>
      </c>
      <c r="AH31" s="26"/>
      <c r="AI31" s="28"/>
      <c r="AJ31" s="27">
        <v>0</v>
      </c>
      <c r="AK31" s="36"/>
      <c r="AL31" s="29"/>
      <c r="AM31" s="30">
        <v>0</v>
      </c>
      <c r="AN31" s="26">
        <v>1455</v>
      </c>
      <c r="AO31" s="28">
        <v>135150</v>
      </c>
      <c r="AP31" s="27">
        <v>1.076581576026637E-2</v>
      </c>
    </row>
    <row r="32" spans="1:42">
      <c r="A32" s="150"/>
      <c r="B32" s="150"/>
      <c r="C32" s="141" t="s">
        <v>70</v>
      </c>
      <c r="D32" s="26">
        <v>978.2</v>
      </c>
      <c r="E32" s="28">
        <v>113208</v>
      </c>
      <c r="F32" s="27">
        <v>8.6407321037382523E-3</v>
      </c>
      <c r="G32" s="26">
        <v>555</v>
      </c>
      <c r="H32" s="28">
        <v>0</v>
      </c>
      <c r="I32" s="27">
        <v>0</v>
      </c>
      <c r="J32" s="26">
        <v>2691.3</v>
      </c>
      <c r="K32" s="28">
        <v>424251.2</v>
      </c>
      <c r="L32" s="27">
        <v>6.3436473485519902E-3</v>
      </c>
      <c r="M32" s="26">
        <v>1221.5</v>
      </c>
      <c r="N32" s="28">
        <v>187439</v>
      </c>
      <c r="O32" s="27">
        <v>6.5167867946371886E-3</v>
      </c>
      <c r="P32" s="26">
        <v>1450.7</v>
      </c>
      <c r="Q32" s="28">
        <v>188314.2</v>
      </c>
      <c r="R32" s="27">
        <v>7.7036144911005119E-3</v>
      </c>
      <c r="S32" s="26">
        <v>1720</v>
      </c>
      <c r="T32" s="28">
        <v>218806.18</v>
      </c>
      <c r="U32" s="27">
        <v>7.8608382999054236E-3</v>
      </c>
      <c r="V32" s="26">
        <v>1190</v>
      </c>
      <c r="W32" s="28">
        <v>149713.63</v>
      </c>
      <c r="X32" s="27">
        <v>7.9485080950879358E-3</v>
      </c>
      <c r="Y32" s="26"/>
      <c r="Z32" s="28"/>
      <c r="AA32" s="27">
        <v>0</v>
      </c>
      <c r="AB32" s="26"/>
      <c r="AC32" s="28"/>
      <c r="AD32" s="27">
        <v>0</v>
      </c>
      <c r="AE32" s="26"/>
      <c r="AF32" s="28"/>
      <c r="AG32" s="27">
        <v>0</v>
      </c>
      <c r="AH32" s="26">
        <v>1677.1</v>
      </c>
      <c r="AI32" s="28">
        <v>249904.16</v>
      </c>
      <c r="AJ32" s="27">
        <v>6.7109727185013643E-3</v>
      </c>
      <c r="AK32" s="36">
        <v>2823.9999999999995</v>
      </c>
      <c r="AL32" s="29">
        <v>429561</v>
      </c>
      <c r="AM32" s="30">
        <v>6.5741536126417421E-3</v>
      </c>
      <c r="AN32" s="26">
        <v>14307.800000000001</v>
      </c>
      <c r="AO32" s="28">
        <v>1961197.3699999999</v>
      </c>
      <c r="AP32" s="27">
        <v>7.2954411518510254E-3</v>
      </c>
    </row>
    <row r="33" spans="1:42" ht="63">
      <c r="A33" s="150"/>
      <c r="B33" s="150"/>
      <c r="C33" s="141" t="s">
        <v>1948</v>
      </c>
      <c r="D33" s="26"/>
      <c r="E33" s="28"/>
      <c r="F33" s="27">
        <v>0</v>
      </c>
      <c r="G33" s="26">
        <v>175</v>
      </c>
      <c r="H33" s="28">
        <v>26875</v>
      </c>
      <c r="I33" s="27">
        <v>6.5116279069767444E-3</v>
      </c>
      <c r="J33" s="26"/>
      <c r="K33" s="28"/>
      <c r="L33" s="27">
        <v>0</v>
      </c>
      <c r="M33" s="26">
        <v>375</v>
      </c>
      <c r="N33" s="28">
        <v>37628</v>
      </c>
      <c r="O33" s="27">
        <v>9.9659827787817578E-3</v>
      </c>
      <c r="P33" s="26"/>
      <c r="Q33" s="28"/>
      <c r="R33" s="27">
        <v>0</v>
      </c>
      <c r="S33" s="26"/>
      <c r="T33" s="28"/>
      <c r="U33" s="27">
        <v>0</v>
      </c>
      <c r="V33" s="26"/>
      <c r="W33" s="28"/>
      <c r="X33" s="27">
        <v>0</v>
      </c>
      <c r="Y33" s="26"/>
      <c r="Z33" s="28"/>
      <c r="AA33" s="27">
        <v>0</v>
      </c>
      <c r="AB33" s="26"/>
      <c r="AC33" s="28"/>
      <c r="AD33" s="27">
        <v>0</v>
      </c>
      <c r="AE33" s="26"/>
      <c r="AF33" s="28"/>
      <c r="AG33" s="27">
        <v>0</v>
      </c>
      <c r="AH33" s="26"/>
      <c r="AI33" s="28"/>
      <c r="AJ33" s="27">
        <v>0</v>
      </c>
      <c r="AK33" s="36"/>
      <c r="AL33" s="29"/>
      <c r="AM33" s="30">
        <v>0</v>
      </c>
      <c r="AN33" s="26">
        <v>550</v>
      </c>
      <c r="AO33" s="28">
        <v>64503</v>
      </c>
      <c r="AP33" s="27">
        <v>8.5267351906112895E-3</v>
      </c>
    </row>
    <row r="34" spans="1:42" ht="31.5">
      <c r="A34" s="150"/>
      <c r="B34" s="150"/>
      <c r="C34" s="141" t="s">
        <v>2242</v>
      </c>
      <c r="D34" s="26">
        <v>810</v>
      </c>
      <c r="E34" s="28">
        <v>31109.9</v>
      </c>
      <c r="F34" s="27">
        <v>2.6036727858334482E-2</v>
      </c>
      <c r="G34" s="26"/>
      <c r="H34" s="28"/>
      <c r="I34" s="27">
        <v>0</v>
      </c>
      <c r="J34" s="26">
        <v>1530</v>
      </c>
      <c r="K34" s="28">
        <v>75750</v>
      </c>
      <c r="L34" s="27">
        <v>2.0198019801980199E-2</v>
      </c>
      <c r="M34" s="26"/>
      <c r="N34" s="28"/>
      <c r="O34" s="27">
        <v>0</v>
      </c>
      <c r="P34" s="26"/>
      <c r="Q34" s="28"/>
      <c r="R34" s="27">
        <v>0</v>
      </c>
      <c r="S34" s="26"/>
      <c r="T34" s="28"/>
      <c r="U34" s="27">
        <v>0</v>
      </c>
      <c r="V34" s="26"/>
      <c r="W34" s="28"/>
      <c r="X34" s="27">
        <v>0</v>
      </c>
      <c r="Y34" s="26"/>
      <c r="Z34" s="28"/>
      <c r="AA34" s="27">
        <v>0</v>
      </c>
      <c r="AB34" s="26"/>
      <c r="AC34" s="28"/>
      <c r="AD34" s="27">
        <v>0</v>
      </c>
      <c r="AE34" s="26"/>
      <c r="AF34" s="28"/>
      <c r="AG34" s="27">
        <v>0</v>
      </c>
      <c r="AH34" s="26"/>
      <c r="AI34" s="28"/>
      <c r="AJ34" s="27">
        <v>0</v>
      </c>
      <c r="AK34" s="36"/>
      <c r="AL34" s="29"/>
      <c r="AM34" s="30">
        <v>0</v>
      </c>
      <c r="AN34" s="26">
        <v>2340</v>
      </c>
      <c r="AO34" s="28">
        <v>106859.9</v>
      </c>
      <c r="AP34" s="27">
        <v>2.1897830711052509E-2</v>
      </c>
    </row>
    <row r="35" spans="1:42" ht="47.25">
      <c r="A35" s="150"/>
      <c r="B35" s="150"/>
      <c r="C35" s="141" t="s">
        <v>93</v>
      </c>
      <c r="D35" s="26">
        <v>1908.7</v>
      </c>
      <c r="E35" s="28">
        <v>208026.08</v>
      </c>
      <c r="F35" s="27">
        <v>9.1752918672504923E-3</v>
      </c>
      <c r="G35" s="26">
        <v>1409.25</v>
      </c>
      <c r="H35" s="28">
        <v>148796</v>
      </c>
      <c r="I35" s="27">
        <v>9.4710207263636118E-3</v>
      </c>
      <c r="J35" s="26">
        <v>992.1</v>
      </c>
      <c r="K35" s="28">
        <v>133194.03999999998</v>
      </c>
      <c r="L35" s="27">
        <v>7.448531480838033E-3</v>
      </c>
      <c r="M35" s="26">
        <v>1132.3</v>
      </c>
      <c r="N35" s="28">
        <v>132953.20000000001</v>
      </c>
      <c r="O35" s="27">
        <v>8.516530628822773E-3</v>
      </c>
      <c r="P35" s="26">
        <v>2977.85</v>
      </c>
      <c r="Q35" s="28">
        <v>401161.19999999995</v>
      </c>
      <c r="R35" s="27">
        <v>7.4230758109208976E-3</v>
      </c>
      <c r="S35" s="26">
        <v>1338.4</v>
      </c>
      <c r="T35" s="28">
        <v>143065.19999999998</v>
      </c>
      <c r="U35" s="27">
        <v>9.3551751229509362E-3</v>
      </c>
      <c r="V35" s="26">
        <v>1645</v>
      </c>
      <c r="W35" s="28">
        <v>144424.9</v>
      </c>
      <c r="X35" s="27">
        <v>1.1390002693441367E-2</v>
      </c>
      <c r="Y35" s="26"/>
      <c r="Z35" s="28"/>
      <c r="AA35" s="27">
        <v>0</v>
      </c>
      <c r="AB35" s="26"/>
      <c r="AC35" s="28"/>
      <c r="AD35" s="27">
        <v>0</v>
      </c>
      <c r="AE35" s="26"/>
      <c r="AF35" s="28"/>
      <c r="AG35" s="27">
        <v>0</v>
      </c>
      <c r="AH35" s="26">
        <v>3573.2000000000003</v>
      </c>
      <c r="AI35" s="28">
        <v>432628.42999999993</v>
      </c>
      <c r="AJ35" s="27">
        <v>8.2592815271062998E-3</v>
      </c>
      <c r="AK35" s="36">
        <v>6279.2999999999993</v>
      </c>
      <c r="AL35" s="29">
        <v>913966.95000000007</v>
      </c>
      <c r="AM35" s="30">
        <v>6.8703797221551597E-3</v>
      </c>
      <c r="AN35" s="26">
        <v>21256.1</v>
      </c>
      <c r="AO35" s="28">
        <v>2658216</v>
      </c>
      <c r="AP35" s="27">
        <v>7.9963780219515675E-3</v>
      </c>
    </row>
    <row r="36" spans="1:42">
      <c r="A36" s="150"/>
      <c r="B36" s="150"/>
      <c r="C36" s="141" t="s">
        <v>90</v>
      </c>
      <c r="D36" s="26">
        <v>1273</v>
      </c>
      <c r="E36" s="28">
        <v>81606</v>
      </c>
      <c r="F36" s="27">
        <v>1.5599343185550082E-2</v>
      </c>
      <c r="G36" s="26"/>
      <c r="H36" s="28"/>
      <c r="I36" s="27">
        <v>0</v>
      </c>
      <c r="J36" s="26">
        <v>1416.5</v>
      </c>
      <c r="K36" s="28">
        <v>97213</v>
      </c>
      <c r="L36" s="27">
        <v>1.4571096458292614E-2</v>
      </c>
      <c r="M36" s="26">
        <v>368.3</v>
      </c>
      <c r="N36" s="28">
        <v>34663</v>
      </c>
      <c r="O36" s="27">
        <v>1.0625162276779275E-2</v>
      </c>
      <c r="P36" s="26">
        <v>525</v>
      </c>
      <c r="Q36" s="28">
        <v>36508</v>
      </c>
      <c r="R36" s="27">
        <v>1.4380409773200395E-2</v>
      </c>
      <c r="S36" s="26">
        <v>1055</v>
      </c>
      <c r="T36" s="28">
        <v>79530</v>
      </c>
      <c r="U36" s="27">
        <v>1.3265434427260154E-2</v>
      </c>
      <c r="V36" s="26">
        <v>2370</v>
      </c>
      <c r="W36" s="28">
        <v>120926</v>
      </c>
      <c r="X36" s="27">
        <v>1.9598762879777715E-2</v>
      </c>
      <c r="Y36" s="26"/>
      <c r="Z36" s="28"/>
      <c r="AA36" s="27">
        <v>0</v>
      </c>
      <c r="AB36" s="26"/>
      <c r="AC36" s="28"/>
      <c r="AD36" s="27">
        <v>0</v>
      </c>
      <c r="AE36" s="26"/>
      <c r="AF36" s="28"/>
      <c r="AG36" s="27">
        <v>0</v>
      </c>
      <c r="AH36" s="26">
        <v>530</v>
      </c>
      <c r="AI36" s="28">
        <v>46873</v>
      </c>
      <c r="AJ36" s="27">
        <v>1.1307149105028481E-2</v>
      </c>
      <c r="AK36" s="36">
        <v>1464.4</v>
      </c>
      <c r="AL36" s="29">
        <v>116666</v>
      </c>
      <c r="AM36" s="30">
        <v>1.255207172612415E-2</v>
      </c>
      <c r="AN36" s="26">
        <v>9002.2000000000007</v>
      </c>
      <c r="AO36" s="28">
        <v>613985</v>
      </c>
      <c r="AP36" s="27">
        <v>1.4661921708185055E-2</v>
      </c>
    </row>
    <row r="37" spans="1:42" ht="63">
      <c r="A37" s="150"/>
      <c r="B37" s="150"/>
      <c r="C37" s="141" t="s">
        <v>2343</v>
      </c>
      <c r="D37" s="26">
        <v>1091.5</v>
      </c>
      <c r="E37" s="28">
        <v>92370</v>
      </c>
      <c r="F37" s="27">
        <v>1.1816607123524954E-2</v>
      </c>
      <c r="G37" s="26"/>
      <c r="H37" s="28"/>
      <c r="I37" s="27">
        <v>0</v>
      </c>
      <c r="J37" s="26"/>
      <c r="K37" s="28"/>
      <c r="L37" s="27">
        <v>0</v>
      </c>
      <c r="M37" s="26"/>
      <c r="N37" s="28"/>
      <c r="O37" s="27">
        <v>0</v>
      </c>
      <c r="P37" s="26"/>
      <c r="Q37" s="28"/>
      <c r="R37" s="27">
        <v>0</v>
      </c>
      <c r="S37" s="26"/>
      <c r="T37" s="28"/>
      <c r="U37" s="27">
        <v>0</v>
      </c>
      <c r="V37" s="26"/>
      <c r="W37" s="28"/>
      <c r="X37" s="27">
        <v>0</v>
      </c>
      <c r="Y37" s="26"/>
      <c r="Z37" s="28"/>
      <c r="AA37" s="27">
        <v>0</v>
      </c>
      <c r="AB37" s="26"/>
      <c r="AC37" s="28"/>
      <c r="AD37" s="27">
        <v>0</v>
      </c>
      <c r="AE37" s="26"/>
      <c r="AF37" s="28"/>
      <c r="AG37" s="27">
        <v>0</v>
      </c>
      <c r="AH37" s="26"/>
      <c r="AI37" s="28"/>
      <c r="AJ37" s="27">
        <v>0</v>
      </c>
      <c r="AK37" s="36"/>
      <c r="AL37" s="29"/>
      <c r="AM37" s="30">
        <v>0</v>
      </c>
      <c r="AN37" s="26">
        <v>1091.5</v>
      </c>
      <c r="AO37" s="28">
        <v>92370</v>
      </c>
      <c r="AP37" s="27">
        <v>1.1816607123524954E-2</v>
      </c>
    </row>
    <row r="38" spans="1:42" ht="63">
      <c r="A38" s="150"/>
      <c r="B38" s="150"/>
      <c r="C38" s="141" t="s">
        <v>1941</v>
      </c>
      <c r="D38" s="26"/>
      <c r="E38" s="28"/>
      <c r="F38" s="27">
        <v>0</v>
      </c>
      <c r="G38" s="26"/>
      <c r="H38" s="28"/>
      <c r="I38" s="27">
        <v>0</v>
      </c>
      <c r="J38" s="26"/>
      <c r="K38" s="28"/>
      <c r="L38" s="27">
        <v>0</v>
      </c>
      <c r="M38" s="26">
        <v>625.79999999999995</v>
      </c>
      <c r="N38" s="28">
        <v>85076</v>
      </c>
      <c r="O38" s="27">
        <v>7.3557760120362961E-3</v>
      </c>
      <c r="P38" s="26"/>
      <c r="Q38" s="28"/>
      <c r="R38" s="27">
        <v>0</v>
      </c>
      <c r="S38" s="26"/>
      <c r="T38" s="28"/>
      <c r="U38" s="27">
        <v>0</v>
      </c>
      <c r="V38" s="26"/>
      <c r="W38" s="28"/>
      <c r="X38" s="27">
        <v>0</v>
      </c>
      <c r="Y38" s="26"/>
      <c r="Z38" s="28"/>
      <c r="AA38" s="27">
        <v>0</v>
      </c>
      <c r="AB38" s="26"/>
      <c r="AC38" s="28"/>
      <c r="AD38" s="27">
        <v>0</v>
      </c>
      <c r="AE38" s="26"/>
      <c r="AF38" s="28"/>
      <c r="AG38" s="27">
        <v>0</v>
      </c>
      <c r="AH38" s="26"/>
      <c r="AI38" s="28"/>
      <c r="AJ38" s="27">
        <v>0</v>
      </c>
      <c r="AK38" s="36"/>
      <c r="AL38" s="29"/>
      <c r="AM38" s="30">
        <v>0</v>
      </c>
      <c r="AN38" s="26">
        <v>625.79999999999995</v>
      </c>
      <c r="AO38" s="28">
        <v>85076</v>
      </c>
      <c r="AP38" s="27">
        <v>7.3557760120362961E-3</v>
      </c>
    </row>
    <row r="39" spans="1:42" ht="63">
      <c r="A39" s="150"/>
      <c r="B39" s="150"/>
      <c r="C39" s="141" t="s">
        <v>2336</v>
      </c>
      <c r="D39" s="26"/>
      <c r="E39" s="28"/>
      <c r="F39" s="27">
        <v>0</v>
      </c>
      <c r="G39" s="26">
        <v>550.79999999999995</v>
      </c>
      <c r="H39" s="28">
        <v>34036</v>
      </c>
      <c r="I39" s="27">
        <v>1.6182865201551298E-2</v>
      </c>
      <c r="J39" s="26"/>
      <c r="K39" s="28"/>
      <c r="L39" s="27">
        <v>0</v>
      </c>
      <c r="M39" s="26"/>
      <c r="N39" s="28"/>
      <c r="O39" s="27">
        <v>0</v>
      </c>
      <c r="P39" s="26"/>
      <c r="Q39" s="28"/>
      <c r="R39" s="27">
        <v>0</v>
      </c>
      <c r="S39" s="26"/>
      <c r="T39" s="28"/>
      <c r="U39" s="27">
        <v>0</v>
      </c>
      <c r="V39" s="26"/>
      <c r="W39" s="28"/>
      <c r="X39" s="27">
        <v>0</v>
      </c>
      <c r="Y39" s="26"/>
      <c r="Z39" s="28"/>
      <c r="AA39" s="27">
        <v>0</v>
      </c>
      <c r="AB39" s="26"/>
      <c r="AC39" s="28"/>
      <c r="AD39" s="27">
        <v>0</v>
      </c>
      <c r="AE39" s="26"/>
      <c r="AF39" s="28"/>
      <c r="AG39" s="27">
        <v>0</v>
      </c>
      <c r="AH39" s="26"/>
      <c r="AI39" s="28"/>
      <c r="AJ39" s="27">
        <v>0</v>
      </c>
      <c r="AK39" s="36"/>
      <c r="AL39" s="29"/>
      <c r="AM39" s="30">
        <v>0</v>
      </c>
      <c r="AN39" s="26">
        <v>550.79999999999995</v>
      </c>
      <c r="AO39" s="28">
        <v>34036</v>
      </c>
      <c r="AP39" s="27">
        <v>1.6182865201551298E-2</v>
      </c>
    </row>
    <row r="40" spans="1:42">
      <c r="A40" s="150"/>
      <c r="B40" s="150"/>
      <c r="C40" s="141" t="s">
        <v>1670</v>
      </c>
      <c r="D40" s="26"/>
      <c r="E40" s="28"/>
      <c r="F40" s="27">
        <v>0</v>
      </c>
      <c r="G40" s="26"/>
      <c r="H40" s="28"/>
      <c r="I40" s="27">
        <v>0</v>
      </c>
      <c r="J40" s="26"/>
      <c r="K40" s="28"/>
      <c r="L40" s="27">
        <v>0</v>
      </c>
      <c r="M40" s="26"/>
      <c r="N40" s="28"/>
      <c r="O40" s="27">
        <v>0</v>
      </c>
      <c r="P40" s="26"/>
      <c r="Q40" s="28"/>
      <c r="R40" s="27">
        <v>0</v>
      </c>
      <c r="S40" s="26">
        <v>310</v>
      </c>
      <c r="T40" s="28">
        <v>23730</v>
      </c>
      <c r="U40" s="27">
        <v>1.3063632532659082E-2</v>
      </c>
      <c r="V40" s="26"/>
      <c r="W40" s="28"/>
      <c r="X40" s="27">
        <v>0</v>
      </c>
      <c r="Y40" s="26"/>
      <c r="Z40" s="28"/>
      <c r="AA40" s="27">
        <v>0</v>
      </c>
      <c r="AB40" s="26"/>
      <c r="AC40" s="28"/>
      <c r="AD40" s="27">
        <v>0</v>
      </c>
      <c r="AE40" s="26"/>
      <c r="AF40" s="28"/>
      <c r="AG40" s="27">
        <v>0</v>
      </c>
      <c r="AH40" s="26"/>
      <c r="AI40" s="28"/>
      <c r="AJ40" s="27">
        <v>0</v>
      </c>
      <c r="AK40" s="36"/>
      <c r="AL40" s="29"/>
      <c r="AM40" s="30">
        <v>0</v>
      </c>
      <c r="AN40" s="26">
        <v>310</v>
      </c>
      <c r="AO40" s="28">
        <v>23730</v>
      </c>
      <c r="AP40" s="27">
        <v>1.3063632532659082E-2</v>
      </c>
    </row>
    <row r="41" spans="1:42" ht="47.25">
      <c r="A41" s="150"/>
      <c r="B41" s="150"/>
      <c r="C41" s="141" t="s">
        <v>1928</v>
      </c>
      <c r="D41" s="26"/>
      <c r="E41" s="28"/>
      <c r="F41" s="27">
        <v>0</v>
      </c>
      <c r="G41" s="26"/>
      <c r="H41" s="28"/>
      <c r="I41" s="27">
        <v>0</v>
      </c>
      <c r="J41" s="26"/>
      <c r="K41" s="28"/>
      <c r="L41" s="27">
        <v>0</v>
      </c>
      <c r="M41" s="26">
        <v>475</v>
      </c>
      <c r="N41" s="28">
        <v>23520</v>
      </c>
      <c r="O41" s="27">
        <v>2.0195578231292519E-2</v>
      </c>
      <c r="P41" s="26"/>
      <c r="Q41" s="28"/>
      <c r="R41" s="27">
        <v>0</v>
      </c>
      <c r="S41" s="26"/>
      <c r="T41" s="28"/>
      <c r="U41" s="27">
        <v>0</v>
      </c>
      <c r="V41" s="26"/>
      <c r="W41" s="28"/>
      <c r="X41" s="27">
        <v>0</v>
      </c>
      <c r="Y41" s="26"/>
      <c r="Z41" s="28"/>
      <c r="AA41" s="27">
        <v>0</v>
      </c>
      <c r="AB41" s="26"/>
      <c r="AC41" s="28"/>
      <c r="AD41" s="27">
        <v>0</v>
      </c>
      <c r="AE41" s="26"/>
      <c r="AF41" s="28"/>
      <c r="AG41" s="27">
        <v>0</v>
      </c>
      <c r="AH41" s="26"/>
      <c r="AI41" s="28"/>
      <c r="AJ41" s="27">
        <v>0</v>
      </c>
      <c r="AK41" s="36"/>
      <c r="AL41" s="29"/>
      <c r="AM41" s="30">
        <v>0</v>
      </c>
      <c r="AN41" s="26">
        <v>475</v>
      </c>
      <c r="AO41" s="28">
        <v>23520</v>
      </c>
      <c r="AP41" s="27">
        <v>2.0195578231292519E-2</v>
      </c>
    </row>
    <row r="42" spans="1:42" ht="63">
      <c r="A42" s="150"/>
      <c r="B42" s="150"/>
      <c r="C42" s="141" t="s">
        <v>2330</v>
      </c>
      <c r="D42" s="26"/>
      <c r="E42" s="28"/>
      <c r="F42" s="27">
        <v>0</v>
      </c>
      <c r="G42" s="26">
        <v>538</v>
      </c>
      <c r="H42" s="28">
        <v>87600</v>
      </c>
      <c r="I42" s="27">
        <v>6.1415525114155252E-3</v>
      </c>
      <c r="J42" s="26"/>
      <c r="K42" s="28"/>
      <c r="L42" s="27">
        <v>0</v>
      </c>
      <c r="M42" s="26"/>
      <c r="N42" s="28"/>
      <c r="O42" s="27">
        <v>0</v>
      </c>
      <c r="P42" s="26"/>
      <c r="Q42" s="28"/>
      <c r="R42" s="27">
        <v>0</v>
      </c>
      <c r="S42" s="26"/>
      <c r="T42" s="28"/>
      <c r="U42" s="27">
        <v>0</v>
      </c>
      <c r="V42" s="26"/>
      <c r="W42" s="28"/>
      <c r="X42" s="27">
        <v>0</v>
      </c>
      <c r="Y42" s="26"/>
      <c r="Z42" s="28"/>
      <c r="AA42" s="27">
        <v>0</v>
      </c>
      <c r="AB42" s="26"/>
      <c r="AC42" s="28"/>
      <c r="AD42" s="27">
        <v>0</v>
      </c>
      <c r="AE42" s="26"/>
      <c r="AF42" s="28"/>
      <c r="AG42" s="27">
        <v>0</v>
      </c>
      <c r="AH42" s="26"/>
      <c r="AI42" s="28"/>
      <c r="AJ42" s="27">
        <v>0</v>
      </c>
      <c r="AK42" s="36"/>
      <c r="AL42" s="29"/>
      <c r="AM42" s="30">
        <v>0</v>
      </c>
      <c r="AN42" s="26">
        <v>538</v>
      </c>
      <c r="AO42" s="28">
        <v>87600</v>
      </c>
      <c r="AP42" s="27">
        <v>6.1415525114155252E-3</v>
      </c>
    </row>
    <row r="43" spans="1:42" ht="63">
      <c r="A43" s="150"/>
      <c r="B43" s="150"/>
      <c r="C43" s="141" t="s">
        <v>2329</v>
      </c>
      <c r="D43" s="26"/>
      <c r="E43" s="28"/>
      <c r="F43" s="27">
        <v>0</v>
      </c>
      <c r="G43" s="26">
        <v>350</v>
      </c>
      <c r="H43" s="28">
        <v>33150</v>
      </c>
      <c r="I43" s="27">
        <v>1.0558069381598794E-2</v>
      </c>
      <c r="J43" s="26"/>
      <c r="K43" s="28"/>
      <c r="L43" s="27">
        <v>0</v>
      </c>
      <c r="M43" s="26"/>
      <c r="N43" s="28"/>
      <c r="O43" s="27">
        <v>0</v>
      </c>
      <c r="P43" s="26"/>
      <c r="Q43" s="28"/>
      <c r="R43" s="27">
        <v>0</v>
      </c>
      <c r="S43" s="26"/>
      <c r="T43" s="28"/>
      <c r="U43" s="27">
        <v>0</v>
      </c>
      <c r="V43" s="26"/>
      <c r="W43" s="28"/>
      <c r="X43" s="27">
        <v>0</v>
      </c>
      <c r="Y43" s="26"/>
      <c r="Z43" s="28"/>
      <c r="AA43" s="27">
        <v>0</v>
      </c>
      <c r="AB43" s="26"/>
      <c r="AC43" s="28"/>
      <c r="AD43" s="27">
        <v>0</v>
      </c>
      <c r="AE43" s="26"/>
      <c r="AF43" s="28"/>
      <c r="AG43" s="27">
        <v>0</v>
      </c>
      <c r="AH43" s="26"/>
      <c r="AI43" s="28"/>
      <c r="AJ43" s="27">
        <v>0</v>
      </c>
      <c r="AK43" s="36"/>
      <c r="AL43" s="29"/>
      <c r="AM43" s="30">
        <v>0</v>
      </c>
      <c r="AN43" s="26">
        <v>350</v>
      </c>
      <c r="AO43" s="28">
        <v>33150</v>
      </c>
      <c r="AP43" s="27">
        <v>1.0558069381598794E-2</v>
      </c>
    </row>
    <row r="44" spans="1:42">
      <c r="A44" s="150"/>
      <c r="B44" s="149" t="s">
        <v>937</v>
      </c>
      <c r="C44" s="141" t="s">
        <v>78</v>
      </c>
      <c r="D44" s="26"/>
      <c r="E44" s="28"/>
      <c r="F44" s="27">
        <v>0</v>
      </c>
      <c r="G44" s="26"/>
      <c r="H44" s="28"/>
      <c r="I44" s="27">
        <v>0</v>
      </c>
      <c r="J44" s="26"/>
      <c r="K44" s="28"/>
      <c r="L44" s="27">
        <v>0</v>
      </c>
      <c r="M44" s="26"/>
      <c r="N44" s="28"/>
      <c r="O44" s="27">
        <v>0</v>
      </c>
      <c r="P44" s="26"/>
      <c r="Q44" s="28"/>
      <c r="R44" s="27">
        <v>0</v>
      </c>
      <c r="S44" s="26"/>
      <c r="T44" s="28"/>
      <c r="U44" s="27">
        <v>0</v>
      </c>
      <c r="V44" s="26"/>
      <c r="W44" s="28"/>
      <c r="X44" s="27">
        <v>0</v>
      </c>
      <c r="Y44" s="26">
        <v>1755</v>
      </c>
      <c r="Z44" s="28">
        <v>74671.5</v>
      </c>
      <c r="AA44" s="27">
        <v>2.3502942889857575E-2</v>
      </c>
      <c r="AB44" s="26"/>
      <c r="AC44" s="28"/>
      <c r="AD44" s="27">
        <v>0</v>
      </c>
      <c r="AE44" s="26"/>
      <c r="AF44" s="28"/>
      <c r="AG44" s="27">
        <v>0</v>
      </c>
      <c r="AH44" s="26"/>
      <c r="AI44" s="28"/>
      <c r="AJ44" s="27">
        <v>0</v>
      </c>
      <c r="AK44" s="36"/>
      <c r="AL44" s="29"/>
      <c r="AM44" s="30">
        <v>0</v>
      </c>
      <c r="AN44" s="26">
        <v>1755</v>
      </c>
      <c r="AO44" s="28">
        <v>74671.5</v>
      </c>
      <c r="AP44" s="27">
        <v>2.3502942889857575E-2</v>
      </c>
    </row>
    <row r="45" spans="1:42">
      <c r="A45" s="150"/>
      <c r="B45" s="150"/>
      <c r="C45" s="141" t="s">
        <v>109</v>
      </c>
      <c r="D45" s="26"/>
      <c r="E45" s="28"/>
      <c r="F45" s="27">
        <v>0</v>
      </c>
      <c r="G45" s="26"/>
      <c r="H45" s="28"/>
      <c r="I45" s="27">
        <v>0</v>
      </c>
      <c r="J45" s="26"/>
      <c r="K45" s="28"/>
      <c r="L45" s="27">
        <v>0</v>
      </c>
      <c r="M45" s="26"/>
      <c r="N45" s="28"/>
      <c r="O45" s="27">
        <v>0</v>
      </c>
      <c r="P45" s="26"/>
      <c r="Q45" s="28"/>
      <c r="R45" s="27">
        <v>0</v>
      </c>
      <c r="S45" s="26"/>
      <c r="T45" s="28"/>
      <c r="U45" s="27">
        <v>0</v>
      </c>
      <c r="V45" s="26"/>
      <c r="W45" s="28"/>
      <c r="X45" s="27">
        <v>0</v>
      </c>
      <c r="Y45" s="26">
        <v>1112.4000000000001</v>
      </c>
      <c r="Z45" s="28">
        <v>164710</v>
      </c>
      <c r="AA45" s="27">
        <v>6.7536883006496275E-3</v>
      </c>
      <c r="AB45" s="26">
        <v>902.7</v>
      </c>
      <c r="AC45" s="28">
        <v>132264</v>
      </c>
      <c r="AD45" s="27">
        <v>6.824986390854655E-3</v>
      </c>
      <c r="AE45" s="26">
        <v>628.5</v>
      </c>
      <c r="AF45" s="28">
        <v>94220</v>
      </c>
      <c r="AG45" s="27">
        <v>6.6705582678836762E-3</v>
      </c>
      <c r="AH45" s="26"/>
      <c r="AI45" s="28"/>
      <c r="AJ45" s="27">
        <v>0</v>
      </c>
      <c r="AK45" s="36"/>
      <c r="AL45" s="29"/>
      <c r="AM45" s="30">
        <v>0</v>
      </c>
      <c r="AN45" s="26">
        <v>2643.6000000000004</v>
      </c>
      <c r="AO45" s="28">
        <v>391194</v>
      </c>
      <c r="AP45" s="27">
        <v>6.7577723584717571E-3</v>
      </c>
    </row>
    <row r="46" spans="1:42" ht="31.5">
      <c r="A46" s="150"/>
      <c r="B46" s="150"/>
      <c r="C46" s="141" t="s">
        <v>97</v>
      </c>
      <c r="D46" s="26"/>
      <c r="E46" s="28"/>
      <c r="F46" s="27">
        <v>0</v>
      </c>
      <c r="G46" s="26"/>
      <c r="H46" s="28"/>
      <c r="I46" s="27">
        <v>0</v>
      </c>
      <c r="J46" s="26"/>
      <c r="K46" s="28"/>
      <c r="L46" s="27">
        <v>0</v>
      </c>
      <c r="M46" s="26"/>
      <c r="N46" s="28"/>
      <c r="O46" s="27">
        <v>0</v>
      </c>
      <c r="P46" s="26"/>
      <c r="Q46" s="28"/>
      <c r="R46" s="27">
        <v>0</v>
      </c>
      <c r="S46" s="26"/>
      <c r="T46" s="28"/>
      <c r="U46" s="27">
        <v>0</v>
      </c>
      <c r="V46" s="26"/>
      <c r="W46" s="28"/>
      <c r="X46" s="27">
        <v>0</v>
      </c>
      <c r="Y46" s="26">
        <v>1041.5</v>
      </c>
      <c r="Z46" s="28">
        <v>171368</v>
      </c>
      <c r="AA46" s="27">
        <v>6.0775640726389987E-3</v>
      </c>
      <c r="AB46" s="26">
        <v>536.20000000000005</v>
      </c>
      <c r="AC46" s="28">
        <v>80106</v>
      </c>
      <c r="AD46" s="27">
        <v>6.6936309390058174E-3</v>
      </c>
      <c r="AE46" s="26">
        <v>588.20000000000005</v>
      </c>
      <c r="AF46" s="28">
        <v>90504</v>
      </c>
      <c r="AG46" s="27">
        <v>6.4991602581101395E-3</v>
      </c>
      <c r="AH46" s="26"/>
      <c r="AI46" s="28"/>
      <c r="AJ46" s="27">
        <v>0</v>
      </c>
      <c r="AK46" s="36"/>
      <c r="AL46" s="29"/>
      <c r="AM46" s="30">
        <v>0</v>
      </c>
      <c r="AN46" s="26">
        <v>2165.9</v>
      </c>
      <c r="AO46" s="28">
        <v>341978</v>
      </c>
      <c r="AP46" s="27">
        <v>6.3334483504786862E-3</v>
      </c>
    </row>
    <row r="47" spans="1:42" ht="31.5">
      <c r="A47" s="150"/>
      <c r="B47" s="150"/>
      <c r="C47" s="141" t="s">
        <v>83</v>
      </c>
      <c r="D47" s="26"/>
      <c r="E47" s="28"/>
      <c r="F47" s="27">
        <v>0</v>
      </c>
      <c r="G47" s="26"/>
      <c r="H47" s="28"/>
      <c r="I47" s="27">
        <v>0</v>
      </c>
      <c r="J47" s="26"/>
      <c r="K47" s="28"/>
      <c r="L47" s="27">
        <v>0</v>
      </c>
      <c r="M47" s="26"/>
      <c r="N47" s="28"/>
      <c r="O47" s="27">
        <v>0</v>
      </c>
      <c r="P47" s="26"/>
      <c r="Q47" s="28"/>
      <c r="R47" s="27">
        <v>0</v>
      </c>
      <c r="S47" s="26"/>
      <c r="T47" s="28"/>
      <c r="U47" s="27">
        <v>0</v>
      </c>
      <c r="V47" s="26"/>
      <c r="W47" s="28"/>
      <c r="X47" s="27">
        <v>0</v>
      </c>
      <c r="Y47" s="26">
        <v>588.29999999999995</v>
      </c>
      <c r="Z47" s="28">
        <v>63393.35</v>
      </c>
      <c r="AA47" s="27">
        <v>9.2801532021891883E-3</v>
      </c>
      <c r="AB47" s="26"/>
      <c r="AC47" s="28"/>
      <c r="AD47" s="27">
        <v>0</v>
      </c>
      <c r="AE47" s="26"/>
      <c r="AF47" s="28"/>
      <c r="AG47" s="27">
        <v>0</v>
      </c>
      <c r="AH47" s="26"/>
      <c r="AI47" s="28"/>
      <c r="AJ47" s="27">
        <v>0</v>
      </c>
      <c r="AK47" s="36"/>
      <c r="AL47" s="29"/>
      <c r="AM47" s="30">
        <v>0</v>
      </c>
      <c r="AN47" s="26">
        <v>588.29999999999995</v>
      </c>
      <c r="AO47" s="28">
        <v>63393.35</v>
      </c>
      <c r="AP47" s="27">
        <v>9.2801532021891883E-3</v>
      </c>
    </row>
    <row r="48" spans="1:42" ht="47.25">
      <c r="A48" s="150"/>
      <c r="B48" s="150"/>
      <c r="C48" s="141" t="s">
        <v>952</v>
      </c>
      <c r="D48" s="26"/>
      <c r="E48" s="28"/>
      <c r="F48" s="27">
        <v>0</v>
      </c>
      <c r="G48" s="26"/>
      <c r="H48" s="28"/>
      <c r="I48" s="27">
        <v>0</v>
      </c>
      <c r="J48" s="26"/>
      <c r="K48" s="28"/>
      <c r="L48" s="27">
        <v>0</v>
      </c>
      <c r="M48" s="26"/>
      <c r="N48" s="28"/>
      <c r="O48" s="27">
        <v>0</v>
      </c>
      <c r="P48" s="26"/>
      <c r="Q48" s="28"/>
      <c r="R48" s="27">
        <v>0</v>
      </c>
      <c r="S48" s="26"/>
      <c r="T48" s="28"/>
      <c r="U48" s="27">
        <v>0</v>
      </c>
      <c r="V48" s="26"/>
      <c r="W48" s="28"/>
      <c r="X48" s="27">
        <v>0</v>
      </c>
      <c r="Y48" s="26"/>
      <c r="Z48" s="28"/>
      <c r="AA48" s="27">
        <v>0</v>
      </c>
      <c r="AB48" s="26">
        <v>250</v>
      </c>
      <c r="AC48" s="28">
        <v>34850</v>
      </c>
      <c r="AD48" s="27">
        <v>7.1736011477761836E-3</v>
      </c>
      <c r="AE48" s="26">
        <v>500</v>
      </c>
      <c r="AF48" s="28">
        <v>49130</v>
      </c>
      <c r="AG48" s="27">
        <v>1.0177081213108081E-2</v>
      </c>
      <c r="AH48" s="26"/>
      <c r="AI48" s="28"/>
      <c r="AJ48" s="27">
        <v>0</v>
      </c>
      <c r="AK48" s="36"/>
      <c r="AL48" s="29"/>
      <c r="AM48" s="30">
        <v>0</v>
      </c>
      <c r="AN48" s="26">
        <v>750</v>
      </c>
      <c r="AO48" s="28">
        <v>83980</v>
      </c>
      <c r="AP48" s="27">
        <v>8.9306977851869498E-3</v>
      </c>
    </row>
    <row r="49" spans="1:42">
      <c r="A49" s="150"/>
      <c r="B49" s="150"/>
      <c r="C49" s="141" t="s">
        <v>70</v>
      </c>
      <c r="D49" s="26"/>
      <c r="E49" s="28"/>
      <c r="F49" s="27">
        <v>0</v>
      </c>
      <c r="G49" s="26"/>
      <c r="H49" s="28"/>
      <c r="I49" s="27">
        <v>0</v>
      </c>
      <c r="J49" s="26"/>
      <c r="K49" s="28"/>
      <c r="L49" s="27">
        <v>0</v>
      </c>
      <c r="M49" s="26"/>
      <c r="N49" s="28"/>
      <c r="O49" s="27">
        <v>0</v>
      </c>
      <c r="P49" s="26"/>
      <c r="Q49" s="28"/>
      <c r="R49" s="27">
        <v>0</v>
      </c>
      <c r="S49" s="26"/>
      <c r="T49" s="28"/>
      <c r="U49" s="27">
        <v>0</v>
      </c>
      <c r="V49" s="26"/>
      <c r="W49" s="28"/>
      <c r="X49" s="27">
        <v>0</v>
      </c>
      <c r="Y49" s="26">
        <v>2292.1</v>
      </c>
      <c r="Z49" s="28">
        <v>315094</v>
      </c>
      <c r="AA49" s="27">
        <v>7.2743371819203153E-3</v>
      </c>
      <c r="AB49" s="26">
        <v>940</v>
      </c>
      <c r="AC49" s="28">
        <v>100300.18000000001</v>
      </c>
      <c r="AD49" s="27">
        <v>9.3718675280542868E-3</v>
      </c>
      <c r="AE49" s="26">
        <v>981.80000000000007</v>
      </c>
      <c r="AF49" s="28">
        <v>172337.41</v>
      </c>
      <c r="AG49" s="27">
        <v>5.6969638803321928E-3</v>
      </c>
      <c r="AH49" s="26"/>
      <c r="AI49" s="28"/>
      <c r="AJ49" s="27">
        <v>0</v>
      </c>
      <c r="AK49" s="36"/>
      <c r="AL49" s="29"/>
      <c r="AM49" s="30">
        <v>0</v>
      </c>
      <c r="AN49" s="26">
        <v>4213.8999999999996</v>
      </c>
      <c r="AO49" s="28">
        <v>587731.59</v>
      </c>
      <c r="AP49" s="27">
        <v>7.1697694520725013E-3</v>
      </c>
    </row>
    <row r="50" spans="1:42" ht="47.25">
      <c r="A50" s="150"/>
      <c r="B50" s="150"/>
      <c r="C50" s="141" t="s">
        <v>93</v>
      </c>
      <c r="D50" s="26"/>
      <c r="E50" s="28"/>
      <c r="F50" s="27">
        <v>0</v>
      </c>
      <c r="G50" s="26"/>
      <c r="H50" s="28"/>
      <c r="I50" s="27">
        <v>0</v>
      </c>
      <c r="J50" s="26"/>
      <c r="K50" s="28"/>
      <c r="L50" s="27">
        <v>0</v>
      </c>
      <c r="M50" s="26"/>
      <c r="N50" s="28"/>
      <c r="O50" s="27">
        <v>0</v>
      </c>
      <c r="P50" s="26"/>
      <c r="Q50" s="28"/>
      <c r="R50" s="27">
        <v>0</v>
      </c>
      <c r="S50" s="26"/>
      <c r="T50" s="28"/>
      <c r="U50" s="27">
        <v>0</v>
      </c>
      <c r="V50" s="26"/>
      <c r="W50" s="28"/>
      <c r="X50" s="27">
        <v>0</v>
      </c>
      <c r="Y50" s="26">
        <v>2929.2</v>
      </c>
      <c r="Z50" s="28">
        <v>271005.40000000002</v>
      </c>
      <c r="AA50" s="27">
        <v>1.0808640713432276E-2</v>
      </c>
      <c r="AB50" s="26">
        <v>1948.6</v>
      </c>
      <c r="AC50" s="28">
        <v>196900.36</v>
      </c>
      <c r="AD50" s="27">
        <v>9.8963760147518266E-3</v>
      </c>
      <c r="AE50" s="26">
        <v>1796</v>
      </c>
      <c r="AF50" s="28">
        <v>293537.19</v>
      </c>
      <c r="AG50" s="27">
        <v>6.1184751410885956E-3</v>
      </c>
      <c r="AH50" s="26"/>
      <c r="AI50" s="28"/>
      <c r="AJ50" s="27">
        <v>0</v>
      </c>
      <c r="AK50" s="36"/>
      <c r="AL50" s="29"/>
      <c r="AM50" s="30">
        <v>0</v>
      </c>
      <c r="AN50" s="26">
        <v>6673.7999999999993</v>
      </c>
      <c r="AO50" s="28">
        <v>761442.95</v>
      </c>
      <c r="AP50" s="27">
        <v>8.7646750160337017E-3</v>
      </c>
    </row>
    <row r="51" spans="1:42">
      <c r="A51" s="150"/>
      <c r="B51" s="150"/>
      <c r="C51" s="141" t="s">
        <v>90</v>
      </c>
      <c r="D51" s="26"/>
      <c r="E51" s="28"/>
      <c r="F51" s="27">
        <v>0</v>
      </c>
      <c r="G51" s="26"/>
      <c r="H51" s="28"/>
      <c r="I51" s="27">
        <v>0</v>
      </c>
      <c r="J51" s="26"/>
      <c r="K51" s="28"/>
      <c r="L51" s="27">
        <v>0</v>
      </c>
      <c r="M51" s="26"/>
      <c r="N51" s="28"/>
      <c r="O51" s="27">
        <v>0</v>
      </c>
      <c r="P51" s="26"/>
      <c r="Q51" s="28"/>
      <c r="R51" s="27">
        <v>0</v>
      </c>
      <c r="S51" s="26"/>
      <c r="T51" s="28"/>
      <c r="U51" s="27">
        <v>0</v>
      </c>
      <c r="V51" s="26"/>
      <c r="W51" s="28"/>
      <c r="X51" s="27">
        <v>0</v>
      </c>
      <c r="Y51" s="26">
        <v>1620</v>
      </c>
      <c r="Z51" s="28">
        <v>79323</v>
      </c>
      <c r="AA51" s="27">
        <v>2.0422828183502894E-2</v>
      </c>
      <c r="AB51" s="26">
        <v>1315</v>
      </c>
      <c r="AC51" s="28">
        <v>76845</v>
      </c>
      <c r="AD51" s="27">
        <v>1.7112369054590411E-2</v>
      </c>
      <c r="AE51" s="26">
        <v>505</v>
      </c>
      <c r="AF51" s="28">
        <v>13905</v>
      </c>
      <c r="AG51" s="27">
        <v>3.6317871269327583E-2</v>
      </c>
      <c r="AH51" s="26"/>
      <c r="AI51" s="28"/>
      <c r="AJ51" s="27">
        <v>0</v>
      </c>
      <c r="AK51" s="36"/>
      <c r="AL51" s="29"/>
      <c r="AM51" s="30">
        <v>0</v>
      </c>
      <c r="AN51" s="26">
        <v>3440</v>
      </c>
      <c r="AO51" s="28">
        <v>170073</v>
      </c>
      <c r="AP51" s="27">
        <v>2.0226608573965299E-2</v>
      </c>
    </row>
    <row r="52" spans="1:42">
      <c r="A52" s="150"/>
      <c r="B52" s="150"/>
      <c r="C52" s="141" t="s">
        <v>1132</v>
      </c>
      <c r="D52" s="26"/>
      <c r="E52" s="28"/>
      <c r="F52" s="27">
        <v>0</v>
      </c>
      <c r="G52" s="26"/>
      <c r="H52" s="28"/>
      <c r="I52" s="27">
        <v>0</v>
      </c>
      <c r="J52" s="26"/>
      <c r="K52" s="28"/>
      <c r="L52" s="27">
        <v>0</v>
      </c>
      <c r="M52" s="26"/>
      <c r="N52" s="28"/>
      <c r="O52" s="27">
        <v>0</v>
      </c>
      <c r="P52" s="26"/>
      <c r="Q52" s="28"/>
      <c r="R52" s="27">
        <v>0</v>
      </c>
      <c r="S52" s="26"/>
      <c r="T52" s="28"/>
      <c r="U52" s="27">
        <v>0</v>
      </c>
      <c r="V52" s="26"/>
      <c r="W52" s="28"/>
      <c r="X52" s="27">
        <v>0</v>
      </c>
      <c r="Y52" s="26">
        <v>580</v>
      </c>
      <c r="Z52" s="28">
        <v>54112</v>
      </c>
      <c r="AA52" s="27">
        <v>1.0718509757539917E-2</v>
      </c>
      <c r="AB52" s="26">
        <v>290</v>
      </c>
      <c r="AC52" s="28">
        <v>22072</v>
      </c>
      <c r="AD52" s="27">
        <v>1.3138818412468285E-2</v>
      </c>
      <c r="AE52" s="26"/>
      <c r="AF52" s="28"/>
      <c r="AG52" s="27">
        <v>0</v>
      </c>
      <c r="AH52" s="26"/>
      <c r="AI52" s="28"/>
      <c r="AJ52" s="27">
        <v>0</v>
      </c>
      <c r="AK52" s="36"/>
      <c r="AL52" s="29"/>
      <c r="AM52" s="30">
        <v>0</v>
      </c>
      <c r="AN52" s="26">
        <v>870</v>
      </c>
      <c r="AO52" s="28">
        <v>76184</v>
      </c>
      <c r="AP52" s="27">
        <v>1.1419720676257482E-2</v>
      </c>
    </row>
    <row r="53" spans="1:42" ht="63">
      <c r="A53" s="150"/>
      <c r="B53" s="149" t="s">
        <v>794</v>
      </c>
      <c r="C53" s="141" t="s">
        <v>1877</v>
      </c>
      <c r="D53" s="26"/>
      <c r="E53" s="28"/>
      <c r="F53" s="27">
        <v>0</v>
      </c>
      <c r="G53" s="26"/>
      <c r="H53" s="28"/>
      <c r="I53" s="27">
        <v>0</v>
      </c>
      <c r="J53" s="26"/>
      <c r="K53" s="28"/>
      <c r="L53" s="27">
        <v>0</v>
      </c>
      <c r="M53" s="26">
        <v>1720.3999999999999</v>
      </c>
      <c r="N53" s="28">
        <v>263417.33999999997</v>
      </c>
      <c r="O53" s="27">
        <v>6.5310810594321547E-3</v>
      </c>
      <c r="P53" s="26"/>
      <c r="Q53" s="28"/>
      <c r="R53" s="27">
        <v>0</v>
      </c>
      <c r="S53" s="26"/>
      <c r="T53" s="28"/>
      <c r="U53" s="27">
        <v>0</v>
      </c>
      <c r="V53" s="26"/>
      <c r="W53" s="28"/>
      <c r="X53" s="27">
        <v>0</v>
      </c>
      <c r="Y53" s="26"/>
      <c r="Z53" s="28"/>
      <c r="AA53" s="27">
        <v>0</v>
      </c>
      <c r="AB53" s="26"/>
      <c r="AC53" s="28"/>
      <c r="AD53" s="27">
        <v>0</v>
      </c>
      <c r="AE53" s="26"/>
      <c r="AF53" s="28"/>
      <c r="AG53" s="27">
        <v>0</v>
      </c>
      <c r="AH53" s="26"/>
      <c r="AI53" s="28"/>
      <c r="AJ53" s="27">
        <v>0</v>
      </c>
      <c r="AK53" s="36"/>
      <c r="AL53" s="29"/>
      <c r="AM53" s="30">
        <v>0</v>
      </c>
      <c r="AN53" s="26">
        <v>1720.3999999999999</v>
      </c>
      <c r="AO53" s="28">
        <v>263417.33999999997</v>
      </c>
      <c r="AP53" s="27">
        <v>6.5310810594321547E-3</v>
      </c>
    </row>
    <row r="54" spans="1:42" ht="47.25">
      <c r="A54" s="150"/>
      <c r="B54" s="150"/>
      <c r="C54" s="141" t="s">
        <v>146</v>
      </c>
      <c r="D54" s="26"/>
      <c r="E54" s="28"/>
      <c r="F54" s="27">
        <v>0</v>
      </c>
      <c r="G54" s="26"/>
      <c r="H54" s="28"/>
      <c r="I54" s="27">
        <v>0</v>
      </c>
      <c r="J54" s="26"/>
      <c r="K54" s="28"/>
      <c r="L54" s="27">
        <v>0</v>
      </c>
      <c r="M54" s="26"/>
      <c r="N54" s="28"/>
      <c r="O54" s="27">
        <v>0</v>
      </c>
      <c r="P54" s="26">
        <v>3335.5</v>
      </c>
      <c r="Q54" s="28">
        <v>391230.38800000004</v>
      </c>
      <c r="R54" s="27">
        <v>8.5256669786090335E-3</v>
      </c>
      <c r="S54" s="26">
        <v>3566.4</v>
      </c>
      <c r="T54" s="28">
        <v>494749.76000000007</v>
      </c>
      <c r="U54" s="27">
        <v>7.2084926327200234E-3</v>
      </c>
      <c r="V54" s="26">
        <v>9212.8499999999985</v>
      </c>
      <c r="W54" s="28">
        <v>1678761.11</v>
      </c>
      <c r="X54" s="27">
        <v>5.4878862424922372E-3</v>
      </c>
      <c r="Y54" s="26">
        <v>9152.6500000000015</v>
      </c>
      <c r="Z54" s="28">
        <v>1193911.7899999998</v>
      </c>
      <c r="AA54" s="27">
        <v>7.6661023675794367E-3</v>
      </c>
      <c r="AB54" s="26"/>
      <c r="AC54" s="28"/>
      <c r="AD54" s="27">
        <v>0</v>
      </c>
      <c r="AE54" s="26"/>
      <c r="AF54" s="28"/>
      <c r="AG54" s="27">
        <v>0</v>
      </c>
      <c r="AH54" s="26">
        <v>4650.3999999999996</v>
      </c>
      <c r="AI54" s="28">
        <v>560670.02</v>
      </c>
      <c r="AJ54" s="27">
        <v>8.2943618066113108E-3</v>
      </c>
      <c r="AK54" s="36">
        <v>4397.0999999999995</v>
      </c>
      <c r="AL54" s="29">
        <v>729466.71</v>
      </c>
      <c r="AM54" s="30">
        <v>6.0278281924613115E-3</v>
      </c>
      <c r="AN54" s="26">
        <v>34314.9</v>
      </c>
      <c r="AO54" s="28">
        <v>5048789.7779999999</v>
      </c>
      <c r="AP54" s="27">
        <v>6.7966585080500783E-3</v>
      </c>
    </row>
    <row r="55" spans="1:42">
      <c r="A55" s="150"/>
      <c r="B55" s="150"/>
      <c r="C55" s="141" t="s">
        <v>1388</v>
      </c>
      <c r="D55" s="26"/>
      <c r="E55" s="28"/>
      <c r="F55" s="27">
        <v>0</v>
      </c>
      <c r="G55" s="26"/>
      <c r="H55" s="28"/>
      <c r="I55" s="27">
        <v>0</v>
      </c>
      <c r="J55" s="26"/>
      <c r="K55" s="28"/>
      <c r="L55" s="27">
        <v>0</v>
      </c>
      <c r="M55" s="26"/>
      <c r="N55" s="28"/>
      <c r="O55" s="27">
        <v>0</v>
      </c>
      <c r="P55" s="26"/>
      <c r="Q55" s="28"/>
      <c r="R55" s="27">
        <v>0</v>
      </c>
      <c r="S55" s="26"/>
      <c r="T55" s="28"/>
      <c r="U55" s="27">
        <v>0</v>
      </c>
      <c r="V55" s="26"/>
      <c r="W55" s="28"/>
      <c r="X55" s="27">
        <v>0</v>
      </c>
      <c r="Y55" s="26">
        <v>350.6</v>
      </c>
      <c r="Z55" s="28">
        <v>59113.9</v>
      </c>
      <c r="AA55" s="27">
        <v>5.930923183887377E-3</v>
      </c>
      <c r="AB55" s="26"/>
      <c r="AC55" s="28"/>
      <c r="AD55" s="27">
        <v>0</v>
      </c>
      <c r="AE55" s="26"/>
      <c r="AF55" s="28"/>
      <c r="AG55" s="27">
        <v>0</v>
      </c>
      <c r="AH55" s="26"/>
      <c r="AI55" s="28"/>
      <c r="AJ55" s="27">
        <v>0</v>
      </c>
      <c r="AK55" s="36"/>
      <c r="AL55" s="29"/>
      <c r="AM55" s="30">
        <v>0</v>
      </c>
      <c r="AN55" s="26">
        <v>350.6</v>
      </c>
      <c r="AO55" s="28">
        <v>59113.9</v>
      </c>
      <c r="AP55" s="27">
        <v>5.930923183887377E-3</v>
      </c>
    </row>
    <row r="56" spans="1:42">
      <c r="A56" s="150"/>
      <c r="B56" s="150"/>
      <c r="C56" s="141" t="s">
        <v>364</v>
      </c>
      <c r="D56" s="26"/>
      <c r="E56" s="28"/>
      <c r="F56" s="27">
        <v>0</v>
      </c>
      <c r="G56" s="26"/>
      <c r="H56" s="28"/>
      <c r="I56" s="27">
        <v>0</v>
      </c>
      <c r="J56" s="26"/>
      <c r="K56" s="28"/>
      <c r="L56" s="27">
        <v>0</v>
      </c>
      <c r="M56" s="26"/>
      <c r="N56" s="28"/>
      <c r="O56" s="27">
        <v>0</v>
      </c>
      <c r="P56" s="26">
        <v>520</v>
      </c>
      <c r="Q56" s="28">
        <v>40722</v>
      </c>
      <c r="R56" s="27">
        <v>1.2769510338392024E-2</v>
      </c>
      <c r="S56" s="26"/>
      <c r="T56" s="28"/>
      <c r="U56" s="27">
        <v>0</v>
      </c>
      <c r="V56" s="26">
        <v>1852.8</v>
      </c>
      <c r="W56" s="28">
        <v>332354.36</v>
      </c>
      <c r="X56" s="27">
        <v>5.5747726613244973E-3</v>
      </c>
      <c r="Y56" s="26"/>
      <c r="Z56" s="28"/>
      <c r="AA56" s="27">
        <v>0</v>
      </c>
      <c r="AB56" s="26"/>
      <c r="AC56" s="28"/>
      <c r="AD56" s="27">
        <v>0</v>
      </c>
      <c r="AE56" s="26"/>
      <c r="AF56" s="28"/>
      <c r="AG56" s="27">
        <v>0</v>
      </c>
      <c r="AH56" s="26">
        <v>898</v>
      </c>
      <c r="AI56" s="28">
        <v>107964</v>
      </c>
      <c r="AJ56" s="27">
        <v>8.3175873439294574E-3</v>
      </c>
      <c r="AK56" s="36">
        <v>926.90000000000009</v>
      </c>
      <c r="AL56" s="29">
        <v>112237.03</v>
      </c>
      <c r="AM56" s="30">
        <v>8.2584152485146844E-3</v>
      </c>
      <c r="AN56" s="26">
        <v>4197.7000000000007</v>
      </c>
      <c r="AO56" s="28">
        <v>593277.39</v>
      </c>
      <c r="AP56" s="27">
        <v>7.0754423997179475E-3</v>
      </c>
    </row>
    <row r="57" spans="1:42" ht="63">
      <c r="A57" s="150"/>
      <c r="B57" s="150"/>
      <c r="C57" s="141" t="s">
        <v>1968</v>
      </c>
      <c r="D57" s="26"/>
      <c r="E57" s="28"/>
      <c r="F57" s="27">
        <v>0</v>
      </c>
      <c r="G57" s="26"/>
      <c r="H57" s="28"/>
      <c r="I57" s="27">
        <v>0</v>
      </c>
      <c r="J57" s="26"/>
      <c r="K57" s="28"/>
      <c r="L57" s="27">
        <v>0</v>
      </c>
      <c r="M57" s="26">
        <v>1024.9000000000001</v>
      </c>
      <c r="N57" s="28">
        <v>140224.68</v>
      </c>
      <c r="O57" s="27">
        <v>7.3089844098770639E-3</v>
      </c>
      <c r="P57" s="26"/>
      <c r="Q57" s="28"/>
      <c r="R57" s="27">
        <v>0</v>
      </c>
      <c r="S57" s="26"/>
      <c r="T57" s="28"/>
      <c r="U57" s="27">
        <v>0</v>
      </c>
      <c r="V57" s="26"/>
      <c r="W57" s="28"/>
      <c r="X57" s="27">
        <v>0</v>
      </c>
      <c r="Y57" s="26"/>
      <c r="Z57" s="28"/>
      <c r="AA57" s="27">
        <v>0</v>
      </c>
      <c r="AB57" s="26"/>
      <c r="AC57" s="28"/>
      <c r="AD57" s="27">
        <v>0</v>
      </c>
      <c r="AE57" s="26"/>
      <c r="AF57" s="28"/>
      <c r="AG57" s="27">
        <v>0</v>
      </c>
      <c r="AH57" s="26"/>
      <c r="AI57" s="28"/>
      <c r="AJ57" s="27">
        <v>0</v>
      </c>
      <c r="AK57" s="36"/>
      <c r="AL57" s="29"/>
      <c r="AM57" s="30">
        <v>0</v>
      </c>
      <c r="AN57" s="26">
        <v>1024.9000000000001</v>
      </c>
      <c r="AO57" s="28">
        <v>140224.68</v>
      </c>
      <c r="AP57" s="27">
        <v>7.3089844098770639E-3</v>
      </c>
    </row>
    <row r="58" spans="1:42" ht="31.5">
      <c r="A58" s="150"/>
      <c r="B58" s="150"/>
      <c r="C58" s="141" t="s">
        <v>586</v>
      </c>
      <c r="D58" s="26"/>
      <c r="E58" s="28"/>
      <c r="F58" s="27">
        <v>0</v>
      </c>
      <c r="G58" s="26"/>
      <c r="H58" s="28"/>
      <c r="I58" s="27">
        <v>0</v>
      </c>
      <c r="J58" s="26"/>
      <c r="K58" s="28"/>
      <c r="L58" s="27">
        <v>0</v>
      </c>
      <c r="M58" s="26"/>
      <c r="N58" s="28"/>
      <c r="O58" s="27">
        <v>0</v>
      </c>
      <c r="P58" s="26"/>
      <c r="Q58" s="28"/>
      <c r="R58" s="27">
        <v>0</v>
      </c>
      <c r="S58" s="26"/>
      <c r="T58" s="28"/>
      <c r="U58" s="27">
        <v>0</v>
      </c>
      <c r="V58" s="26"/>
      <c r="W58" s="28"/>
      <c r="X58" s="27">
        <v>0</v>
      </c>
      <c r="Y58" s="26"/>
      <c r="Z58" s="28"/>
      <c r="AA58" s="27">
        <v>0</v>
      </c>
      <c r="AB58" s="26"/>
      <c r="AC58" s="28"/>
      <c r="AD58" s="27">
        <v>0</v>
      </c>
      <c r="AE58" s="26"/>
      <c r="AF58" s="28"/>
      <c r="AG58" s="27">
        <v>0</v>
      </c>
      <c r="AH58" s="26">
        <v>250</v>
      </c>
      <c r="AI58" s="28">
        <v>13186.800000000001</v>
      </c>
      <c r="AJ58" s="27">
        <v>1.8958352291685625E-2</v>
      </c>
      <c r="AK58" s="36"/>
      <c r="AL58" s="29"/>
      <c r="AM58" s="30">
        <v>0</v>
      </c>
      <c r="AN58" s="26">
        <v>250</v>
      </c>
      <c r="AO58" s="28">
        <v>13186.800000000001</v>
      </c>
      <c r="AP58" s="27">
        <v>1.8958352291685625E-2</v>
      </c>
    </row>
    <row r="59" spans="1:42" ht="31.5">
      <c r="A59" s="150"/>
      <c r="B59" s="150"/>
      <c r="C59" s="141" t="s">
        <v>261</v>
      </c>
      <c r="D59" s="26"/>
      <c r="E59" s="28"/>
      <c r="F59" s="27">
        <v>0</v>
      </c>
      <c r="G59" s="26"/>
      <c r="H59" s="28"/>
      <c r="I59" s="27">
        <v>0</v>
      </c>
      <c r="J59" s="26"/>
      <c r="K59" s="28"/>
      <c r="L59" s="27">
        <v>0</v>
      </c>
      <c r="M59" s="26"/>
      <c r="N59" s="28"/>
      <c r="O59" s="27">
        <v>0</v>
      </c>
      <c r="P59" s="26"/>
      <c r="Q59" s="28"/>
      <c r="R59" s="27">
        <v>0</v>
      </c>
      <c r="S59" s="26">
        <v>359.6</v>
      </c>
      <c r="T59" s="28">
        <v>63920</v>
      </c>
      <c r="U59" s="27">
        <v>5.6257822277847314E-3</v>
      </c>
      <c r="V59" s="26">
        <v>679.2</v>
      </c>
      <c r="W59" s="28">
        <v>127840</v>
      </c>
      <c r="X59" s="27">
        <v>5.3128911138923662E-3</v>
      </c>
      <c r="Y59" s="26">
        <v>359.6</v>
      </c>
      <c r="Z59" s="28">
        <v>63920</v>
      </c>
      <c r="AA59" s="27">
        <v>5.6257822277847314E-3</v>
      </c>
      <c r="AB59" s="26"/>
      <c r="AC59" s="28"/>
      <c r="AD59" s="27">
        <v>0</v>
      </c>
      <c r="AE59" s="26"/>
      <c r="AF59" s="28"/>
      <c r="AG59" s="27">
        <v>0</v>
      </c>
      <c r="AH59" s="26"/>
      <c r="AI59" s="28"/>
      <c r="AJ59" s="27">
        <v>0</v>
      </c>
      <c r="AK59" s="36">
        <v>359.6</v>
      </c>
      <c r="AL59" s="29">
        <v>63920</v>
      </c>
      <c r="AM59" s="30">
        <v>5.6257822277847314E-3</v>
      </c>
      <c r="AN59" s="26">
        <v>1758</v>
      </c>
      <c r="AO59" s="28">
        <v>319600</v>
      </c>
      <c r="AP59" s="27">
        <v>5.5006257822277846E-3</v>
      </c>
    </row>
    <row r="60" spans="1:42" ht="63">
      <c r="A60" s="150"/>
      <c r="B60" s="150"/>
      <c r="C60" s="141" t="s">
        <v>1959</v>
      </c>
      <c r="D60" s="26"/>
      <c r="E60" s="28"/>
      <c r="F60" s="27">
        <v>0</v>
      </c>
      <c r="G60" s="26"/>
      <c r="H60" s="28"/>
      <c r="I60" s="27">
        <v>0</v>
      </c>
      <c r="J60" s="26"/>
      <c r="K60" s="28"/>
      <c r="L60" s="27">
        <v>0</v>
      </c>
      <c r="M60" s="26">
        <v>195</v>
      </c>
      <c r="N60" s="28">
        <v>28185.599999999999</v>
      </c>
      <c r="O60" s="27">
        <v>6.9184264305177118E-3</v>
      </c>
      <c r="P60" s="26"/>
      <c r="Q60" s="28"/>
      <c r="R60" s="27">
        <v>0</v>
      </c>
      <c r="S60" s="26"/>
      <c r="T60" s="28"/>
      <c r="U60" s="27">
        <v>0</v>
      </c>
      <c r="V60" s="26"/>
      <c r="W60" s="28"/>
      <c r="X60" s="27">
        <v>0</v>
      </c>
      <c r="Y60" s="26"/>
      <c r="Z60" s="28"/>
      <c r="AA60" s="27">
        <v>0</v>
      </c>
      <c r="AB60" s="26"/>
      <c r="AC60" s="28"/>
      <c r="AD60" s="27">
        <v>0</v>
      </c>
      <c r="AE60" s="26"/>
      <c r="AF60" s="28"/>
      <c r="AG60" s="27">
        <v>0</v>
      </c>
      <c r="AH60" s="26"/>
      <c r="AI60" s="28"/>
      <c r="AJ60" s="27">
        <v>0</v>
      </c>
      <c r="AK60" s="36"/>
      <c r="AL60" s="29"/>
      <c r="AM60" s="30">
        <v>0</v>
      </c>
      <c r="AN60" s="26">
        <v>195</v>
      </c>
      <c r="AO60" s="28">
        <v>28185.599999999999</v>
      </c>
      <c r="AP60" s="27">
        <v>6.9184264305177118E-3</v>
      </c>
    </row>
    <row r="61" spans="1:42">
      <c r="A61" s="150"/>
      <c r="B61" s="150"/>
      <c r="C61" s="141" t="s">
        <v>522</v>
      </c>
      <c r="D61" s="26"/>
      <c r="E61" s="28"/>
      <c r="F61" s="27">
        <v>0</v>
      </c>
      <c r="G61" s="26"/>
      <c r="H61" s="28"/>
      <c r="I61" s="27">
        <v>0</v>
      </c>
      <c r="J61" s="26"/>
      <c r="K61" s="28"/>
      <c r="L61" s="27">
        <v>0</v>
      </c>
      <c r="M61" s="26"/>
      <c r="N61" s="28"/>
      <c r="O61" s="27">
        <v>0</v>
      </c>
      <c r="P61" s="26"/>
      <c r="Q61" s="28"/>
      <c r="R61" s="27">
        <v>0</v>
      </c>
      <c r="S61" s="26"/>
      <c r="T61" s="28"/>
      <c r="U61" s="27">
        <v>0</v>
      </c>
      <c r="V61" s="26"/>
      <c r="W61" s="28"/>
      <c r="X61" s="27">
        <v>0</v>
      </c>
      <c r="Y61" s="26"/>
      <c r="Z61" s="28"/>
      <c r="AA61" s="27">
        <v>0</v>
      </c>
      <c r="AB61" s="26"/>
      <c r="AC61" s="28"/>
      <c r="AD61" s="27">
        <v>0</v>
      </c>
      <c r="AE61" s="26"/>
      <c r="AF61" s="28"/>
      <c r="AG61" s="27">
        <v>0</v>
      </c>
      <c r="AH61" s="26">
        <v>1005.8</v>
      </c>
      <c r="AI61" s="28">
        <v>174037.32</v>
      </c>
      <c r="AJ61" s="27">
        <v>5.7792202270179746E-3</v>
      </c>
      <c r="AK61" s="36"/>
      <c r="AL61" s="29"/>
      <c r="AM61" s="30">
        <v>0</v>
      </c>
      <c r="AN61" s="26">
        <v>1005.8</v>
      </c>
      <c r="AO61" s="28">
        <v>174037.32</v>
      </c>
      <c r="AP61" s="27">
        <v>5.7792202270179746E-3</v>
      </c>
    </row>
    <row r="62" spans="1:42" ht="47.25">
      <c r="A62" s="150"/>
      <c r="B62" s="150"/>
      <c r="C62" s="141" t="s">
        <v>153</v>
      </c>
      <c r="D62" s="26"/>
      <c r="E62" s="28"/>
      <c r="F62" s="27">
        <v>0</v>
      </c>
      <c r="G62" s="26"/>
      <c r="H62" s="28"/>
      <c r="I62" s="27">
        <v>0</v>
      </c>
      <c r="J62" s="26"/>
      <c r="K62" s="28"/>
      <c r="L62" s="27">
        <v>0</v>
      </c>
      <c r="M62" s="26"/>
      <c r="N62" s="28"/>
      <c r="O62" s="27">
        <v>0</v>
      </c>
      <c r="P62" s="26"/>
      <c r="Q62" s="28"/>
      <c r="R62" s="27">
        <v>0</v>
      </c>
      <c r="S62" s="26">
        <v>250</v>
      </c>
      <c r="T62" s="28">
        <v>33012</v>
      </c>
      <c r="U62" s="27">
        <v>7.573003756209863E-3</v>
      </c>
      <c r="V62" s="26">
        <v>2601.0500000000002</v>
      </c>
      <c r="W62" s="28">
        <v>480208.8</v>
      </c>
      <c r="X62" s="27">
        <v>5.416497990040999E-3</v>
      </c>
      <c r="Y62" s="26"/>
      <c r="Z62" s="28"/>
      <c r="AA62" s="27">
        <v>0</v>
      </c>
      <c r="AB62" s="26"/>
      <c r="AC62" s="28"/>
      <c r="AD62" s="27">
        <v>0</v>
      </c>
      <c r="AE62" s="26"/>
      <c r="AF62" s="28"/>
      <c r="AG62" s="27">
        <v>0</v>
      </c>
      <c r="AH62" s="26">
        <v>250</v>
      </c>
      <c r="AI62" s="28">
        <v>171648</v>
      </c>
      <c r="AJ62" s="27">
        <v>1.456469052945563E-3</v>
      </c>
      <c r="AK62" s="36">
        <v>2781.5</v>
      </c>
      <c r="AL62" s="29">
        <v>516280</v>
      </c>
      <c r="AM62" s="30">
        <v>5.387580382738049E-3</v>
      </c>
      <c r="AN62" s="26">
        <v>5882.55</v>
      </c>
      <c r="AO62" s="28">
        <v>1201148.8</v>
      </c>
      <c r="AP62" s="27">
        <v>4.8974365207707813E-3</v>
      </c>
    </row>
    <row r="63" spans="1:42" ht="31.5">
      <c r="A63" s="150"/>
      <c r="B63" s="150"/>
      <c r="C63" s="141" t="s">
        <v>980</v>
      </c>
      <c r="D63" s="26"/>
      <c r="E63" s="28"/>
      <c r="F63" s="27">
        <v>0</v>
      </c>
      <c r="G63" s="26"/>
      <c r="H63" s="28"/>
      <c r="I63" s="27">
        <v>0</v>
      </c>
      <c r="J63" s="26"/>
      <c r="K63" s="28"/>
      <c r="L63" s="27">
        <v>0</v>
      </c>
      <c r="M63" s="26"/>
      <c r="N63" s="28"/>
      <c r="O63" s="27">
        <v>0</v>
      </c>
      <c r="P63" s="26">
        <v>685</v>
      </c>
      <c r="Q63" s="28">
        <v>111006.29999999999</v>
      </c>
      <c r="R63" s="27">
        <v>6.1708209353883523E-3</v>
      </c>
      <c r="S63" s="26">
        <v>1716.25</v>
      </c>
      <c r="T63" s="28">
        <v>273862.5</v>
      </c>
      <c r="U63" s="27">
        <v>6.2668309827011732E-3</v>
      </c>
      <c r="V63" s="26">
        <v>1320.6999999999998</v>
      </c>
      <c r="W63" s="28">
        <v>213607.5</v>
      </c>
      <c r="X63" s="27">
        <v>6.1828353405194098E-3</v>
      </c>
      <c r="Y63" s="26">
        <v>2837.7</v>
      </c>
      <c r="Z63" s="28">
        <v>476563.14</v>
      </c>
      <c r="AA63" s="27">
        <v>5.9545100361727511E-3</v>
      </c>
      <c r="AB63" s="26"/>
      <c r="AC63" s="28"/>
      <c r="AD63" s="27">
        <v>0</v>
      </c>
      <c r="AE63" s="26"/>
      <c r="AF63" s="28"/>
      <c r="AG63" s="27">
        <v>0</v>
      </c>
      <c r="AH63" s="26"/>
      <c r="AI63" s="28"/>
      <c r="AJ63" s="27">
        <v>0</v>
      </c>
      <c r="AK63" s="36"/>
      <c r="AL63" s="29"/>
      <c r="AM63" s="30">
        <v>0</v>
      </c>
      <c r="AN63" s="26">
        <v>6559.65</v>
      </c>
      <c r="AO63" s="28">
        <v>1075039.44</v>
      </c>
      <c r="AP63" s="27">
        <v>6.1017761357667032E-3</v>
      </c>
    </row>
    <row r="64" spans="1:42" ht="31.5">
      <c r="A64" s="150"/>
      <c r="B64" s="150"/>
      <c r="C64" s="141" t="s">
        <v>158</v>
      </c>
      <c r="D64" s="26"/>
      <c r="E64" s="28"/>
      <c r="F64" s="27">
        <v>0</v>
      </c>
      <c r="G64" s="26"/>
      <c r="H64" s="28"/>
      <c r="I64" s="27">
        <v>0</v>
      </c>
      <c r="J64" s="26"/>
      <c r="K64" s="28"/>
      <c r="L64" s="27">
        <v>0</v>
      </c>
      <c r="M64" s="26"/>
      <c r="N64" s="28"/>
      <c r="O64" s="27">
        <v>0</v>
      </c>
      <c r="P64" s="26">
        <v>7578.6999999999989</v>
      </c>
      <c r="Q64" s="28">
        <v>1213690.3000000003</v>
      </c>
      <c r="R64" s="27">
        <v>6.2443442120283877E-3</v>
      </c>
      <c r="S64" s="26">
        <v>3976.2999999999997</v>
      </c>
      <c r="T64" s="28">
        <v>526080.70000000007</v>
      </c>
      <c r="U64" s="27">
        <v>7.5583460864464313E-3</v>
      </c>
      <c r="V64" s="26">
        <v>8256.2000000000007</v>
      </c>
      <c r="W64" s="28">
        <v>1219418.9299999995</v>
      </c>
      <c r="X64" s="27">
        <v>6.7706017980219517E-3</v>
      </c>
      <c r="Y64" s="26">
        <v>6961.9999999999991</v>
      </c>
      <c r="Z64" s="28">
        <v>989452.46000000008</v>
      </c>
      <c r="AA64" s="27">
        <v>7.0362147565937614E-3</v>
      </c>
      <c r="AB64" s="26"/>
      <c r="AC64" s="28"/>
      <c r="AD64" s="27">
        <v>0</v>
      </c>
      <c r="AE64" s="26"/>
      <c r="AF64" s="28"/>
      <c r="AG64" s="27">
        <v>0</v>
      </c>
      <c r="AH64" s="26">
        <v>6798.5999999999985</v>
      </c>
      <c r="AI64" s="28">
        <v>1156670.6400000001</v>
      </c>
      <c r="AJ64" s="27">
        <v>5.8777319704423356E-3</v>
      </c>
      <c r="AK64" s="36">
        <v>9107.0999999999985</v>
      </c>
      <c r="AL64" s="29">
        <v>1406028.8599999999</v>
      </c>
      <c r="AM64" s="30">
        <v>6.4771785694356229E-3</v>
      </c>
      <c r="AN64" s="26">
        <v>42678.899999999994</v>
      </c>
      <c r="AO64" s="28">
        <v>6511341.8899999987</v>
      </c>
      <c r="AP64" s="27">
        <v>6.5545475450376088E-3</v>
      </c>
    </row>
    <row r="65" spans="1:42" ht="78.75">
      <c r="A65" s="150"/>
      <c r="B65" s="150"/>
      <c r="C65" s="141" t="s">
        <v>1956</v>
      </c>
      <c r="D65" s="26"/>
      <c r="E65" s="28"/>
      <c r="F65" s="27">
        <v>0</v>
      </c>
      <c r="G65" s="26"/>
      <c r="H65" s="28"/>
      <c r="I65" s="27">
        <v>0</v>
      </c>
      <c r="J65" s="26"/>
      <c r="K65" s="28"/>
      <c r="L65" s="27">
        <v>0</v>
      </c>
      <c r="M65" s="26">
        <v>8334.2999999999993</v>
      </c>
      <c r="N65" s="28">
        <v>1359207.1600000001</v>
      </c>
      <c r="O65" s="27">
        <v>6.1317363866741246E-3</v>
      </c>
      <c r="P65" s="26"/>
      <c r="Q65" s="28"/>
      <c r="R65" s="27">
        <v>0</v>
      </c>
      <c r="S65" s="26"/>
      <c r="T65" s="28"/>
      <c r="U65" s="27">
        <v>0</v>
      </c>
      <c r="V65" s="26"/>
      <c r="W65" s="28"/>
      <c r="X65" s="27">
        <v>0</v>
      </c>
      <c r="Y65" s="26"/>
      <c r="Z65" s="28"/>
      <c r="AA65" s="27">
        <v>0</v>
      </c>
      <c r="AB65" s="26"/>
      <c r="AC65" s="28"/>
      <c r="AD65" s="27">
        <v>0</v>
      </c>
      <c r="AE65" s="26"/>
      <c r="AF65" s="28"/>
      <c r="AG65" s="27">
        <v>0</v>
      </c>
      <c r="AH65" s="26"/>
      <c r="AI65" s="28"/>
      <c r="AJ65" s="27">
        <v>0</v>
      </c>
      <c r="AK65" s="36"/>
      <c r="AL65" s="29"/>
      <c r="AM65" s="30">
        <v>0</v>
      </c>
      <c r="AN65" s="26">
        <v>8334.2999999999993</v>
      </c>
      <c r="AO65" s="28">
        <v>1359207.1600000001</v>
      </c>
      <c r="AP65" s="27">
        <v>6.1317363866741246E-3</v>
      </c>
    </row>
    <row r="66" spans="1:42" ht="63">
      <c r="A66" s="150"/>
      <c r="B66" s="149" t="s">
        <v>2337</v>
      </c>
      <c r="C66" s="141" t="s">
        <v>1877</v>
      </c>
      <c r="D66" s="26">
        <v>815</v>
      </c>
      <c r="E66" s="28">
        <v>28418.22</v>
      </c>
      <c r="F66" s="27">
        <v>2.8678784244755652E-2</v>
      </c>
      <c r="G66" s="26"/>
      <c r="H66" s="28"/>
      <c r="I66" s="27">
        <v>0</v>
      </c>
      <c r="J66" s="26"/>
      <c r="K66" s="28"/>
      <c r="L66" s="27">
        <v>0</v>
      </c>
      <c r="M66" s="26"/>
      <c r="N66" s="28"/>
      <c r="O66" s="27">
        <v>0</v>
      </c>
      <c r="P66" s="26"/>
      <c r="Q66" s="28"/>
      <c r="R66" s="27">
        <v>0</v>
      </c>
      <c r="S66" s="26"/>
      <c r="T66" s="28"/>
      <c r="U66" s="27">
        <v>0</v>
      </c>
      <c r="V66" s="26"/>
      <c r="W66" s="28"/>
      <c r="X66" s="27">
        <v>0</v>
      </c>
      <c r="Y66" s="26"/>
      <c r="Z66" s="28"/>
      <c r="AA66" s="27">
        <v>0</v>
      </c>
      <c r="AB66" s="26"/>
      <c r="AC66" s="28"/>
      <c r="AD66" s="27">
        <v>0</v>
      </c>
      <c r="AE66" s="26"/>
      <c r="AF66" s="28"/>
      <c r="AG66" s="27">
        <v>0</v>
      </c>
      <c r="AH66" s="26"/>
      <c r="AI66" s="28"/>
      <c r="AJ66" s="27">
        <v>0</v>
      </c>
      <c r="AK66" s="36"/>
      <c r="AL66" s="29"/>
      <c r="AM66" s="30">
        <v>0</v>
      </c>
      <c r="AN66" s="26">
        <v>815</v>
      </c>
      <c r="AO66" s="28">
        <v>28418.22</v>
      </c>
      <c r="AP66" s="27">
        <v>2.8678784244755652E-2</v>
      </c>
    </row>
    <row r="67" spans="1:42" ht="47.25">
      <c r="A67" s="150"/>
      <c r="B67" s="150"/>
      <c r="C67" s="141" t="s">
        <v>146</v>
      </c>
      <c r="D67" s="26">
        <v>890</v>
      </c>
      <c r="E67" s="28">
        <v>256643.19999999998</v>
      </c>
      <c r="F67" s="27">
        <v>3.4678495280607478E-3</v>
      </c>
      <c r="G67" s="26"/>
      <c r="H67" s="28"/>
      <c r="I67" s="27">
        <v>0</v>
      </c>
      <c r="J67" s="26"/>
      <c r="K67" s="28"/>
      <c r="L67" s="27">
        <v>0</v>
      </c>
      <c r="M67" s="26"/>
      <c r="N67" s="28"/>
      <c r="O67" s="27">
        <v>0</v>
      </c>
      <c r="P67" s="26"/>
      <c r="Q67" s="28"/>
      <c r="R67" s="27">
        <v>0</v>
      </c>
      <c r="S67" s="26"/>
      <c r="T67" s="28"/>
      <c r="U67" s="27">
        <v>0</v>
      </c>
      <c r="V67" s="26"/>
      <c r="W67" s="28"/>
      <c r="X67" s="27">
        <v>0</v>
      </c>
      <c r="Y67" s="26"/>
      <c r="Z67" s="28"/>
      <c r="AA67" s="27">
        <v>0</v>
      </c>
      <c r="AB67" s="26"/>
      <c r="AC67" s="28"/>
      <c r="AD67" s="27">
        <v>0</v>
      </c>
      <c r="AE67" s="26"/>
      <c r="AF67" s="28"/>
      <c r="AG67" s="27">
        <v>0</v>
      </c>
      <c r="AH67" s="26"/>
      <c r="AI67" s="28"/>
      <c r="AJ67" s="27">
        <v>0</v>
      </c>
      <c r="AK67" s="36"/>
      <c r="AL67" s="29"/>
      <c r="AM67" s="30">
        <v>0</v>
      </c>
      <c r="AN67" s="26">
        <v>890</v>
      </c>
      <c r="AO67" s="28">
        <v>256643.19999999998</v>
      </c>
      <c r="AP67" s="27">
        <v>3.4678495280607478E-3</v>
      </c>
    </row>
    <row r="68" spans="1:42" ht="63">
      <c r="A68" s="150"/>
      <c r="B68" s="150"/>
      <c r="C68" s="141" t="s">
        <v>1968</v>
      </c>
      <c r="D68" s="26"/>
      <c r="E68" s="28"/>
      <c r="F68" s="27">
        <v>0</v>
      </c>
      <c r="G68" s="26">
        <v>322.7</v>
      </c>
      <c r="H68" s="28">
        <v>52542.239999999998</v>
      </c>
      <c r="I68" s="27">
        <v>6.1417252100405316E-3</v>
      </c>
      <c r="J68" s="26"/>
      <c r="K68" s="28"/>
      <c r="L68" s="27">
        <v>0</v>
      </c>
      <c r="M68" s="26"/>
      <c r="N68" s="28"/>
      <c r="O68" s="27">
        <v>0</v>
      </c>
      <c r="P68" s="26"/>
      <c r="Q68" s="28"/>
      <c r="R68" s="27">
        <v>0</v>
      </c>
      <c r="S68" s="26"/>
      <c r="T68" s="28"/>
      <c r="U68" s="27">
        <v>0</v>
      </c>
      <c r="V68" s="26"/>
      <c r="W68" s="28"/>
      <c r="X68" s="27">
        <v>0</v>
      </c>
      <c r="Y68" s="26"/>
      <c r="Z68" s="28"/>
      <c r="AA68" s="27">
        <v>0</v>
      </c>
      <c r="AB68" s="26"/>
      <c r="AC68" s="28"/>
      <c r="AD68" s="27">
        <v>0</v>
      </c>
      <c r="AE68" s="26"/>
      <c r="AF68" s="28"/>
      <c r="AG68" s="27">
        <v>0</v>
      </c>
      <c r="AH68" s="26"/>
      <c r="AI68" s="28"/>
      <c r="AJ68" s="27">
        <v>0</v>
      </c>
      <c r="AK68" s="36"/>
      <c r="AL68" s="29"/>
      <c r="AM68" s="30">
        <v>0</v>
      </c>
      <c r="AN68" s="26">
        <v>322.7</v>
      </c>
      <c r="AO68" s="28">
        <v>52542.239999999998</v>
      </c>
      <c r="AP68" s="27">
        <v>6.1417252100405316E-3</v>
      </c>
    </row>
    <row r="69" spans="1:42">
      <c r="A69" s="150"/>
      <c r="B69" s="150"/>
      <c r="C69" s="141" t="s">
        <v>2319</v>
      </c>
      <c r="D69" s="26">
        <v>1200</v>
      </c>
      <c r="E69" s="28">
        <v>79850.55</v>
      </c>
      <c r="F69" s="27">
        <v>1.5028074321341556E-2</v>
      </c>
      <c r="G69" s="26">
        <v>210</v>
      </c>
      <c r="H69" s="28">
        <v>18599.099999999999</v>
      </c>
      <c r="I69" s="27">
        <v>1.129086891301192E-2</v>
      </c>
      <c r="J69" s="26"/>
      <c r="K69" s="28"/>
      <c r="L69" s="27">
        <v>0</v>
      </c>
      <c r="M69" s="26"/>
      <c r="N69" s="28"/>
      <c r="O69" s="27">
        <v>0</v>
      </c>
      <c r="P69" s="26"/>
      <c r="Q69" s="28"/>
      <c r="R69" s="27">
        <v>0</v>
      </c>
      <c r="S69" s="26"/>
      <c r="T69" s="28"/>
      <c r="U69" s="27">
        <v>0</v>
      </c>
      <c r="V69" s="26"/>
      <c r="W69" s="28"/>
      <c r="X69" s="27">
        <v>0</v>
      </c>
      <c r="Y69" s="26"/>
      <c r="Z69" s="28"/>
      <c r="AA69" s="27">
        <v>0</v>
      </c>
      <c r="AB69" s="26"/>
      <c r="AC69" s="28"/>
      <c r="AD69" s="27">
        <v>0</v>
      </c>
      <c r="AE69" s="26"/>
      <c r="AF69" s="28"/>
      <c r="AG69" s="27">
        <v>0</v>
      </c>
      <c r="AH69" s="26"/>
      <c r="AI69" s="28"/>
      <c r="AJ69" s="27">
        <v>0</v>
      </c>
      <c r="AK69" s="36"/>
      <c r="AL69" s="29"/>
      <c r="AM69" s="30">
        <v>0</v>
      </c>
      <c r="AN69" s="26">
        <v>1410</v>
      </c>
      <c r="AO69" s="28">
        <v>98449.65</v>
      </c>
      <c r="AP69" s="27">
        <v>1.4322041774653339E-2</v>
      </c>
    </row>
    <row r="70" spans="1:42" ht="47.25">
      <c r="A70" s="150"/>
      <c r="B70" s="150"/>
      <c r="C70" s="141" t="s">
        <v>153</v>
      </c>
      <c r="D70" s="26">
        <v>899.5</v>
      </c>
      <c r="E70" s="28">
        <v>159907.5</v>
      </c>
      <c r="F70" s="27">
        <v>5.6251270265622313E-3</v>
      </c>
      <c r="G70" s="26"/>
      <c r="H70" s="28"/>
      <c r="I70" s="27">
        <v>0</v>
      </c>
      <c r="J70" s="26"/>
      <c r="K70" s="28"/>
      <c r="L70" s="27">
        <v>0</v>
      </c>
      <c r="M70" s="26"/>
      <c r="N70" s="28"/>
      <c r="O70" s="27">
        <v>0</v>
      </c>
      <c r="P70" s="26"/>
      <c r="Q70" s="28"/>
      <c r="R70" s="27">
        <v>0</v>
      </c>
      <c r="S70" s="26"/>
      <c r="T70" s="28"/>
      <c r="U70" s="27">
        <v>0</v>
      </c>
      <c r="V70" s="26"/>
      <c r="W70" s="28"/>
      <c r="X70" s="27">
        <v>0</v>
      </c>
      <c r="Y70" s="26"/>
      <c r="Z70" s="28"/>
      <c r="AA70" s="27">
        <v>0</v>
      </c>
      <c r="AB70" s="26"/>
      <c r="AC70" s="28"/>
      <c r="AD70" s="27">
        <v>0</v>
      </c>
      <c r="AE70" s="26"/>
      <c r="AF70" s="28"/>
      <c r="AG70" s="27">
        <v>0</v>
      </c>
      <c r="AH70" s="26"/>
      <c r="AI70" s="28"/>
      <c r="AJ70" s="27">
        <v>0</v>
      </c>
      <c r="AK70" s="36"/>
      <c r="AL70" s="29"/>
      <c r="AM70" s="30">
        <v>0</v>
      </c>
      <c r="AN70" s="26">
        <v>899.5</v>
      </c>
      <c r="AO70" s="28">
        <v>159907.5</v>
      </c>
      <c r="AP70" s="27">
        <v>5.6251270265622313E-3</v>
      </c>
    </row>
    <row r="71" spans="1:42" ht="31.5">
      <c r="A71" s="150"/>
      <c r="B71" s="150"/>
      <c r="C71" s="141" t="s">
        <v>158</v>
      </c>
      <c r="D71" s="26">
        <v>1980.3</v>
      </c>
      <c r="E71" s="28">
        <v>290465.49</v>
      </c>
      <c r="F71" s="27">
        <v>6.8176773770956406E-3</v>
      </c>
      <c r="G71" s="26"/>
      <c r="H71" s="28"/>
      <c r="I71" s="27">
        <v>0</v>
      </c>
      <c r="J71" s="26"/>
      <c r="K71" s="28"/>
      <c r="L71" s="27">
        <v>0</v>
      </c>
      <c r="M71" s="26"/>
      <c r="N71" s="28"/>
      <c r="O71" s="27">
        <v>0</v>
      </c>
      <c r="P71" s="26"/>
      <c r="Q71" s="28"/>
      <c r="R71" s="27">
        <v>0</v>
      </c>
      <c r="S71" s="26"/>
      <c r="T71" s="28"/>
      <c r="U71" s="27">
        <v>0</v>
      </c>
      <c r="V71" s="26"/>
      <c r="W71" s="28"/>
      <c r="X71" s="27">
        <v>0</v>
      </c>
      <c r="Y71" s="26"/>
      <c r="Z71" s="28"/>
      <c r="AA71" s="27">
        <v>0</v>
      </c>
      <c r="AB71" s="26"/>
      <c r="AC71" s="28"/>
      <c r="AD71" s="27">
        <v>0</v>
      </c>
      <c r="AE71" s="26"/>
      <c r="AF71" s="28"/>
      <c r="AG71" s="27">
        <v>0</v>
      </c>
      <c r="AH71" s="26"/>
      <c r="AI71" s="28"/>
      <c r="AJ71" s="27">
        <v>0</v>
      </c>
      <c r="AK71" s="36"/>
      <c r="AL71" s="29"/>
      <c r="AM71" s="30">
        <v>0</v>
      </c>
      <c r="AN71" s="26">
        <v>1980.3</v>
      </c>
      <c r="AO71" s="28">
        <v>290465.49</v>
      </c>
      <c r="AP71" s="27">
        <v>6.8176773770956406E-3</v>
      </c>
    </row>
    <row r="72" spans="1:42" ht="63">
      <c r="A72" s="150"/>
      <c r="B72" s="150"/>
      <c r="C72" s="141" t="s">
        <v>1865</v>
      </c>
      <c r="D72" s="26">
        <v>5428.05</v>
      </c>
      <c r="E72" s="28">
        <v>745423.58000000019</v>
      </c>
      <c r="F72" s="27">
        <v>7.2818329680421415E-3</v>
      </c>
      <c r="G72" s="26">
        <v>2455.6999999999998</v>
      </c>
      <c r="H72" s="28">
        <v>288423.77000000008</v>
      </c>
      <c r="I72" s="27">
        <v>8.5142081042765619E-3</v>
      </c>
      <c r="J72" s="26"/>
      <c r="K72" s="28"/>
      <c r="L72" s="27">
        <v>0</v>
      </c>
      <c r="M72" s="26"/>
      <c r="N72" s="28"/>
      <c r="O72" s="27">
        <v>0</v>
      </c>
      <c r="P72" s="26"/>
      <c r="Q72" s="28"/>
      <c r="R72" s="27">
        <v>0</v>
      </c>
      <c r="S72" s="26"/>
      <c r="T72" s="28"/>
      <c r="U72" s="27">
        <v>0</v>
      </c>
      <c r="V72" s="26"/>
      <c r="W72" s="28"/>
      <c r="X72" s="27">
        <v>0</v>
      </c>
      <c r="Y72" s="26"/>
      <c r="Z72" s="28"/>
      <c r="AA72" s="27">
        <v>0</v>
      </c>
      <c r="AB72" s="26"/>
      <c r="AC72" s="28"/>
      <c r="AD72" s="27">
        <v>0</v>
      </c>
      <c r="AE72" s="26"/>
      <c r="AF72" s="28"/>
      <c r="AG72" s="27">
        <v>0</v>
      </c>
      <c r="AH72" s="26"/>
      <c r="AI72" s="28"/>
      <c r="AJ72" s="27">
        <v>0</v>
      </c>
      <c r="AK72" s="36"/>
      <c r="AL72" s="29"/>
      <c r="AM72" s="30">
        <v>0</v>
      </c>
      <c r="AN72" s="26">
        <v>7883.75</v>
      </c>
      <c r="AO72" s="28">
        <v>1033847.3500000003</v>
      </c>
      <c r="AP72" s="27">
        <v>7.6256422188440099E-3</v>
      </c>
    </row>
    <row r="73" spans="1:42">
      <c r="A73" s="150"/>
      <c r="B73" s="149" t="s">
        <v>795</v>
      </c>
      <c r="C73" s="141" t="s">
        <v>160</v>
      </c>
      <c r="D73" s="26"/>
      <c r="E73" s="28"/>
      <c r="F73" s="27">
        <v>0</v>
      </c>
      <c r="G73" s="26"/>
      <c r="H73" s="28"/>
      <c r="I73" s="27">
        <v>0</v>
      </c>
      <c r="J73" s="26"/>
      <c r="K73" s="28"/>
      <c r="L73" s="27">
        <v>0</v>
      </c>
      <c r="M73" s="26"/>
      <c r="N73" s="28"/>
      <c r="O73" s="27">
        <v>0</v>
      </c>
      <c r="P73" s="26">
        <v>4025</v>
      </c>
      <c r="Q73" s="28">
        <v>157885</v>
      </c>
      <c r="R73" s="27">
        <v>2.54932387497229E-2</v>
      </c>
      <c r="S73" s="26">
        <v>4155</v>
      </c>
      <c r="T73" s="28">
        <v>146982</v>
      </c>
      <c r="U73" s="27">
        <v>2.8268767604196433E-2</v>
      </c>
      <c r="V73" s="26">
        <v>5772.05</v>
      </c>
      <c r="W73" s="28">
        <v>386876.29</v>
      </c>
      <c r="X73" s="27">
        <v>1.4919627150063914E-2</v>
      </c>
      <c r="Y73" s="26"/>
      <c r="Z73" s="28"/>
      <c r="AA73" s="27">
        <v>0</v>
      </c>
      <c r="AB73" s="26"/>
      <c r="AC73" s="28"/>
      <c r="AD73" s="27">
        <v>0</v>
      </c>
      <c r="AE73" s="26"/>
      <c r="AF73" s="28"/>
      <c r="AG73" s="27">
        <v>0</v>
      </c>
      <c r="AH73" s="26">
        <v>1970</v>
      </c>
      <c r="AI73" s="28">
        <v>50468.85</v>
      </c>
      <c r="AJ73" s="27">
        <v>3.9033978384686793E-2</v>
      </c>
      <c r="AK73" s="36">
        <v>1525</v>
      </c>
      <c r="AL73" s="29">
        <v>60626.630000000005</v>
      </c>
      <c r="AM73" s="30">
        <v>2.5153962870771474E-2</v>
      </c>
      <c r="AN73" s="26">
        <v>17447.05</v>
      </c>
      <c r="AO73" s="28">
        <v>802838.77</v>
      </c>
      <c r="AP73" s="27">
        <v>2.1731698383225813E-2</v>
      </c>
    </row>
    <row r="74" spans="1:42" ht="63">
      <c r="A74" s="150"/>
      <c r="B74" s="150"/>
      <c r="C74" s="141" t="s">
        <v>2490</v>
      </c>
      <c r="D74" s="26">
        <v>1095</v>
      </c>
      <c r="E74" s="28">
        <v>48794.659999999996</v>
      </c>
      <c r="F74" s="27">
        <v>2.2440980222016099E-2</v>
      </c>
      <c r="G74" s="26"/>
      <c r="H74" s="28"/>
      <c r="I74" s="27">
        <v>0</v>
      </c>
      <c r="J74" s="26"/>
      <c r="K74" s="28"/>
      <c r="L74" s="27">
        <v>0</v>
      </c>
      <c r="M74" s="26"/>
      <c r="N74" s="28"/>
      <c r="O74" s="27">
        <v>0</v>
      </c>
      <c r="P74" s="26"/>
      <c r="Q74" s="28"/>
      <c r="R74" s="27">
        <v>0</v>
      </c>
      <c r="S74" s="26"/>
      <c r="T74" s="28"/>
      <c r="U74" s="27">
        <v>0</v>
      </c>
      <c r="V74" s="26"/>
      <c r="W74" s="28"/>
      <c r="X74" s="27">
        <v>0</v>
      </c>
      <c r="Y74" s="26"/>
      <c r="Z74" s="28"/>
      <c r="AA74" s="27">
        <v>0</v>
      </c>
      <c r="AB74" s="26"/>
      <c r="AC74" s="28"/>
      <c r="AD74" s="27">
        <v>0</v>
      </c>
      <c r="AE74" s="26"/>
      <c r="AF74" s="28"/>
      <c r="AG74" s="27">
        <v>0</v>
      </c>
      <c r="AH74" s="26"/>
      <c r="AI74" s="28"/>
      <c r="AJ74" s="27">
        <v>0</v>
      </c>
      <c r="AK74" s="36"/>
      <c r="AL74" s="29"/>
      <c r="AM74" s="30">
        <v>0</v>
      </c>
      <c r="AN74" s="26">
        <v>1095</v>
      </c>
      <c r="AO74" s="28">
        <v>48794.659999999996</v>
      </c>
      <c r="AP74" s="27">
        <v>2.2440980222016099E-2</v>
      </c>
    </row>
    <row r="75" spans="1:42" ht="63">
      <c r="A75" s="150"/>
      <c r="B75" s="150"/>
      <c r="C75" s="141" t="s">
        <v>2214</v>
      </c>
      <c r="D75" s="26"/>
      <c r="E75" s="28"/>
      <c r="F75" s="27">
        <v>0</v>
      </c>
      <c r="G75" s="26"/>
      <c r="H75" s="28"/>
      <c r="I75" s="27">
        <v>0</v>
      </c>
      <c r="J75" s="26"/>
      <c r="K75" s="28"/>
      <c r="L75" s="27">
        <v>0</v>
      </c>
      <c r="M75" s="26">
        <v>1009.95</v>
      </c>
      <c r="N75" s="28">
        <v>85297</v>
      </c>
      <c r="O75" s="27">
        <v>1.1840392979823441E-2</v>
      </c>
      <c r="P75" s="26"/>
      <c r="Q75" s="28"/>
      <c r="R75" s="27">
        <v>0</v>
      </c>
      <c r="S75" s="26"/>
      <c r="T75" s="28"/>
      <c r="U75" s="27">
        <v>0</v>
      </c>
      <c r="V75" s="26"/>
      <c r="W75" s="28"/>
      <c r="X75" s="27">
        <v>0</v>
      </c>
      <c r="Y75" s="26"/>
      <c r="Z75" s="28"/>
      <c r="AA75" s="27">
        <v>0</v>
      </c>
      <c r="AB75" s="26"/>
      <c r="AC75" s="28"/>
      <c r="AD75" s="27">
        <v>0</v>
      </c>
      <c r="AE75" s="26"/>
      <c r="AF75" s="28"/>
      <c r="AG75" s="27">
        <v>0</v>
      </c>
      <c r="AH75" s="26"/>
      <c r="AI75" s="28"/>
      <c r="AJ75" s="27">
        <v>0</v>
      </c>
      <c r="AK75" s="36"/>
      <c r="AL75" s="29"/>
      <c r="AM75" s="30">
        <v>0</v>
      </c>
      <c r="AN75" s="26">
        <v>1009.95</v>
      </c>
      <c r="AO75" s="28">
        <v>85297</v>
      </c>
      <c r="AP75" s="27">
        <v>1.1840392979823441E-2</v>
      </c>
    </row>
    <row r="76" spans="1:42" ht="63">
      <c r="A76" s="150"/>
      <c r="B76" s="150"/>
      <c r="C76" s="141" t="s">
        <v>1861</v>
      </c>
      <c r="D76" s="26"/>
      <c r="E76" s="28"/>
      <c r="F76" s="27">
        <v>0</v>
      </c>
      <c r="G76" s="26"/>
      <c r="H76" s="28"/>
      <c r="I76" s="27">
        <v>0</v>
      </c>
      <c r="J76" s="26"/>
      <c r="K76" s="28"/>
      <c r="L76" s="27">
        <v>0</v>
      </c>
      <c r="M76" s="26">
        <v>540</v>
      </c>
      <c r="N76" s="28">
        <v>29188.5</v>
      </c>
      <c r="O76" s="27">
        <v>1.8500436815869263E-2</v>
      </c>
      <c r="P76" s="26"/>
      <c r="Q76" s="28"/>
      <c r="R76" s="27">
        <v>0</v>
      </c>
      <c r="S76" s="26"/>
      <c r="T76" s="28"/>
      <c r="U76" s="27">
        <v>0</v>
      </c>
      <c r="V76" s="26"/>
      <c r="W76" s="28"/>
      <c r="X76" s="27">
        <v>0</v>
      </c>
      <c r="Y76" s="26"/>
      <c r="Z76" s="28"/>
      <c r="AA76" s="27">
        <v>0</v>
      </c>
      <c r="AB76" s="26"/>
      <c r="AC76" s="28"/>
      <c r="AD76" s="27">
        <v>0</v>
      </c>
      <c r="AE76" s="26"/>
      <c r="AF76" s="28"/>
      <c r="AG76" s="27">
        <v>0</v>
      </c>
      <c r="AH76" s="26"/>
      <c r="AI76" s="28"/>
      <c r="AJ76" s="27">
        <v>0</v>
      </c>
      <c r="AK76" s="36"/>
      <c r="AL76" s="29"/>
      <c r="AM76" s="30">
        <v>0</v>
      </c>
      <c r="AN76" s="26">
        <v>540</v>
      </c>
      <c r="AO76" s="28">
        <v>29188.5</v>
      </c>
      <c r="AP76" s="27">
        <v>1.8500436815869263E-2</v>
      </c>
    </row>
    <row r="77" spans="1:42">
      <c r="A77" s="150"/>
      <c r="B77" s="150"/>
      <c r="C77" s="141" t="s">
        <v>179</v>
      </c>
      <c r="D77" s="26"/>
      <c r="E77" s="28"/>
      <c r="F77" s="27">
        <v>0</v>
      </c>
      <c r="G77" s="26"/>
      <c r="H77" s="28"/>
      <c r="I77" s="27">
        <v>0</v>
      </c>
      <c r="J77" s="26"/>
      <c r="K77" s="28"/>
      <c r="L77" s="27">
        <v>0</v>
      </c>
      <c r="M77" s="26"/>
      <c r="N77" s="28"/>
      <c r="O77" s="27">
        <v>0</v>
      </c>
      <c r="P77" s="26">
        <v>960</v>
      </c>
      <c r="Q77" s="28">
        <v>116890.62000000001</v>
      </c>
      <c r="R77" s="27">
        <v>8.212806125932089E-3</v>
      </c>
      <c r="S77" s="26">
        <v>1950.3000000000002</v>
      </c>
      <c r="T77" s="28">
        <v>270851.12</v>
      </c>
      <c r="U77" s="27">
        <v>7.2006347989256982E-3</v>
      </c>
      <c r="V77" s="26">
        <v>1045.7</v>
      </c>
      <c r="W77" s="28">
        <v>122931.73000000001</v>
      </c>
      <c r="X77" s="27">
        <v>8.5063473848452312E-3</v>
      </c>
      <c r="Y77" s="26"/>
      <c r="Z77" s="28"/>
      <c r="AA77" s="27">
        <v>0</v>
      </c>
      <c r="AB77" s="26"/>
      <c r="AC77" s="28"/>
      <c r="AD77" s="27">
        <v>0</v>
      </c>
      <c r="AE77" s="26"/>
      <c r="AF77" s="28"/>
      <c r="AG77" s="27">
        <v>0</v>
      </c>
      <c r="AH77" s="26">
        <v>960</v>
      </c>
      <c r="AI77" s="28">
        <v>89776.62000000001</v>
      </c>
      <c r="AJ77" s="27">
        <v>1.0693207206954327E-2</v>
      </c>
      <c r="AK77" s="36">
        <v>240</v>
      </c>
      <c r="AL77" s="29">
        <v>30984.799999999999</v>
      </c>
      <c r="AM77" s="30">
        <v>7.7457333918566525E-3</v>
      </c>
      <c r="AN77" s="26">
        <v>5156</v>
      </c>
      <c r="AO77" s="28">
        <v>631434.89</v>
      </c>
      <c r="AP77" s="27">
        <v>8.1655291490148711E-3</v>
      </c>
    </row>
    <row r="78" spans="1:42" ht="47.25">
      <c r="A78" s="150"/>
      <c r="B78" s="150"/>
      <c r="C78" s="141" t="s">
        <v>146</v>
      </c>
      <c r="D78" s="26"/>
      <c r="E78" s="28"/>
      <c r="F78" s="27">
        <v>0</v>
      </c>
      <c r="G78" s="26"/>
      <c r="H78" s="28"/>
      <c r="I78" s="27">
        <v>0</v>
      </c>
      <c r="J78" s="26"/>
      <c r="K78" s="28"/>
      <c r="L78" s="27">
        <v>0</v>
      </c>
      <c r="M78" s="26"/>
      <c r="N78" s="28"/>
      <c r="O78" s="27">
        <v>0</v>
      </c>
      <c r="P78" s="26"/>
      <c r="Q78" s="28"/>
      <c r="R78" s="27">
        <v>0</v>
      </c>
      <c r="S78" s="26">
        <v>1225</v>
      </c>
      <c r="T78" s="28">
        <v>213809.8</v>
      </c>
      <c r="U78" s="27">
        <v>5.7293912627017097E-3</v>
      </c>
      <c r="V78" s="26"/>
      <c r="W78" s="28"/>
      <c r="X78" s="27">
        <v>0</v>
      </c>
      <c r="Y78" s="26"/>
      <c r="Z78" s="28"/>
      <c r="AA78" s="27">
        <v>0</v>
      </c>
      <c r="AB78" s="26"/>
      <c r="AC78" s="28"/>
      <c r="AD78" s="27">
        <v>0</v>
      </c>
      <c r="AE78" s="26"/>
      <c r="AF78" s="28"/>
      <c r="AG78" s="27">
        <v>0</v>
      </c>
      <c r="AH78" s="26"/>
      <c r="AI78" s="28"/>
      <c r="AJ78" s="27">
        <v>0</v>
      </c>
      <c r="AK78" s="36">
        <v>526</v>
      </c>
      <c r="AL78" s="29">
        <v>71192</v>
      </c>
      <c r="AM78" s="30">
        <v>7.3884706146758062E-3</v>
      </c>
      <c r="AN78" s="26">
        <v>1751</v>
      </c>
      <c r="AO78" s="28">
        <v>285001.8</v>
      </c>
      <c r="AP78" s="27">
        <v>6.1438208460437797E-3</v>
      </c>
    </row>
    <row r="79" spans="1:42" ht="63">
      <c r="A79" s="150"/>
      <c r="B79" s="150"/>
      <c r="C79" s="141" t="s">
        <v>1859</v>
      </c>
      <c r="D79" s="26"/>
      <c r="E79" s="28"/>
      <c r="F79" s="27">
        <v>0</v>
      </c>
      <c r="G79" s="26"/>
      <c r="H79" s="28"/>
      <c r="I79" s="27">
        <v>0</v>
      </c>
      <c r="J79" s="26"/>
      <c r="K79" s="28"/>
      <c r="L79" s="27">
        <v>0</v>
      </c>
      <c r="M79" s="26">
        <v>1182.3</v>
      </c>
      <c r="N79" s="28">
        <v>82626.260000000009</v>
      </c>
      <c r="O79" s="27">
        <v>1.4309010234760715E-2</v>
      </c>
      <c r="P79" s="26"/>
      <c r="Q79" s="28"/>
      <c r="R79" s="27">
        <v>0</v>
      </c>
      <c r="S79" s="26"/>
      <c r="T79" s="28"/>
      <c r="U79" s="27">
        <v>0</v>
      </c>
      <c r="V79" s="26"/>
      <c r="W79" s="28"/>
      <c r="X79" s="27">
        <v>0</v>
      </c>
      <c r="Y79" s="26"/>
      <c r="Z79" s="28"/>
      <c r="AA79" s="27">
        <v>0</v>
      </c>
      <c r="AB79" s="26"/>
      <c r="AC79" s="28"/>
      <c r="AD79" s="27">
        <v>0</v>
      </c>
      <c r="AE79" s="26"/>
      <c r="AF79" s="28"/>
      <c r="AG79" s="27">
        <v>0</v>
      </c>
      <c r="AH79" s="26"/>
      <c r="AI79" s="28"/>
      <c r="AJ79" s="27">
        <v>0</v>
      </c>
      <c r="AK79" s="36"/>
      <c r="AL79" s="29"/>
      <c r="AM79" s="30">
        <v>0</v>
      </c>
      <c r="AN79" s="26">
        <v>1182.3</v>
      </c>
      <c r="AO79" s="28">
        <v>82626.260000000009</v>
      </c>
      <c r="AP79" s="27">
        <v>1.4309010234760715E-2</v>
      </c>
    </row>
    <row r="80" spans="1:42" ht="31.5">
      <c r="A80" s="150"/>
      <c r="B80" s="150"/>
      <c r="C80" s="141" t="s">
        <v>167</v>
      </c>
      <c r="D80" s="26"/>
      <c r="E80" s="28"/>
      <c r="F80" s="27">
        <v>0</v>
      </c>
      <c r="G80" s="26"/>
      <c r="H80" s="28"/>
      <c r="I80" s="27">
        <v>0</v>
      </c>
      <c r="J80" s="26"/>
      <c r="K80" s="28"/>
      <c r="L80" s="27">
        <v>0</v>
      </c>
      <c r="M80" s="26"/>
      <c r="N80" s="28"/>
      <c r="O80" s="27">
        <v>0</v>
      </c>
      <c r="P80" s="26">
        <v>1628.9</v>
      </c>
      <c r="Q80" s="28">
        <v>238767.12</v>
      </c>
      <c r="R80" s="27">
        <v>6.8221286079925914E-3</v>
      </c>
      <c r="S80" s="26">
        <v>1860.6999999999998</v>
      </c>
      <c r="T80" s="28">
        <v>285125.40000000002</v>
      </c>
      <c r="U80" s="27">
        <v>6.5259005335897811E-3</v>
      </c>
      <c r="V80" s="26">
        <v>1452.5</v>
      </c>
      <c r="W80" s="28">
        <v>188842</v>
      </c>
      <c r="X80" s="27">
        <v>7.69161521271751E-3</v>
      </c>
      <c r="Y80" s="26"/>
      <c r="Z80" s="28"/>
      <c r="AA80" s="27">
        <v>0</v>
      </c>
      <c r="AB80" s="26"/>
      <c r="AC80" s="28"/>
      <c r="AD80" s="27">
        <v>0</v>
      </c>
      <c r="AE80" s="26"/>
      <c r="AF80" s="28"/>
      <c r="AG80" s="27">
        <v>0</v>
      </c>
      <c r="AH80" s="26">
        <v>844.1</v>
      </c>
      <c r="AI80" s="28">
        <v>75175.009999999995</v>
      </c>
      <c r="AJ80" s="27">
        <v>1.1228465416898516E-2</v>
      </c>
      <c r="AK80" s="36">
        <v>1424.5</v>
      </c>
      <c r="AL80" s="29">
        <v>226900</v>
      </c>
      <c r="AM80" s="30">
        <v>6.27809607756721E-3</v>
      </c>
      <c r="AN80" s="26">
        <v>7210.7000000000007</v>
      </c>
      <c r="AO80" s="28">
        <v>1014809.53</v>
      </c>
      <c r="AP80" s="27">
        <v>7.1054713094781457E-3</v>
      </c>
    </row>
    <row r="81" spans="1:42" ht="31.5">
      <c r="A81" s="150"/>
      <c r="B81" s="150"/>
      <c r="C81" s="141" t="s">
        <v>670</v>
      </c>
      <c r="D81" s="26"/>
      <c r="E81" s="28"/>
      <c r="F81" s="27">
        <v>0</v>
      </c>
      <c r="G81" s="26"/>
      <c r="H81" s="28"/>
      <c r="I81" s="27">
        <v>0</v>
      </c>
      <c r="J81" s="26"/>
      <c r="K81" s="28"/>
      <c r="L81" s="27">
        <v>0</v>
      </c>
      <c r="M81" s="26"/>
      <c r="N81" s="28"/>
      <c r="O81" s="27">
        <v>0</v>
      </c>
      <c r="P81" s="26"/>
      <c r="Q81" s="28"/>
      <c r="R81" s="27">
        <v>0</v>
      </c>
      <c r="S81" s="26"/>
      <c r="T81" s="28"/>
      <c r="U81" s="27">
        <v>0</v>
      </c>
      <c r="V81" s="26"/>
      <c r="W81" s="28"/>
      <c r="X81" s="27">
        <v>0</v>
      </c>
      <c r="Y81" s="26"/>
      <c r="Z81" s="28"/>
      <c r="AA81" s="27">
        <v>0</v>
      </c>
      <c r="AB81" s="26"/>
      <c r="AC81" s="28"/>
      <c r="AD81" s="27">
        <v>0</v>
      </c>
      <c r="AE81" s="26"/>
      <c r="AF81" s="28"/>
      <c r="AG81" s="27">
        <v>0</v>
      </c>
      <c r="AH81" s="26">
        <v>1009.1</v>
      </c>
      <c r="AI81" s="28">
        <v>178518.96000000002</v>
      </c>
      <c r="AJ81" s="27">
        <v>5.6526208756761745E-3</v>
      </c>
      <c r="AK81" s="36"/>
      <c r="AL81" s="29"/>
      <c r="AM81" s="30">
        <v>0</v>
      </c>
      <c r="AN81" s="26">
        <v>1009.1</v>
      </c>
      <c r="AO81" s="28">
        <v>178518.96000000002</v>
      </c>
      <c r="AP81" s="27">
        <v>5.6526208756761745E-3</v>
      </c>
    </row>
    <row r="82" spans="1:42">
      <c r="A82" s="150"/>
      <c r="B82" s="150"/>
      <c r="C82" s="141" t="s">
        <v>716</v>
      </c>
      <c r="D82" s="26"/>
      <c r="E82" s="28"/>
      <c r="F82" s="27">
        <v>0</v>
      </c>
      <c r="G82" s="26"/>
      <c r="H82" s="28"/>
      <c r="I82" s="27">
        <v>0</v>
      </c>
      <c r="J82" s="26"/>
      <c r="K82" s="28"/>
      <c r="L82" s="27">
        <v>0</v>
      </c>
      <c r="M82" s="26"/>
      <c r="N82" s="28"/>
      <c r="O82" s="27">
        <v>0</v>
      </c>
      <c r="P82" s="26"/>
      <c r="Q82" s="28"/>
      <c r="R82" s="27">
        <v>0</v>
      </c>
      <c r="S82" s="26"/>
      <c r="T82" s="28"/>
      <c r="U82" s="27">
        <v>0</v>
      </c>
      <c r="V82" s="26">
        <v>858.5</v>
      </c>
      <c r="W82" s="28">
        <v>159693.12</v>
      </c>
      <c r="X82" s="27">
        <v>5.3759360453349524E-3</v>
      </c>
      <c r="Y82" s="26"/>
      <c r="Z82" s="28"/>
      <c r="AA82" s="27">
        <v>0</v>
      </c>
      <c r="AB82" s="26"/>
      <c r="AC82" s="28"/>
      <c r="AD82" s="27">
        <v>0</v>
      </c>
      <c r="AE82" s="26"/>
      <c r="AF82" s="28"/>
      <c r="AG82" s="27">
        <v>0</v>
      </c>
      <c r="AH82" s="26">
        <v>921.4</v>
      </c>
      <c r="AI82" s="28">
        <v>160268.75</v>
      </c>
      <c r="AJ82" s="27">
        <v>5.749093319814374E-3</v>
      </c>
      <c r="AK82" s="36"/>
      <c r="AL82" s="29"/>
      <c r="AM82" s="30">
        <v>0</v>
      </c>
      <c r="AN82" s="26">
        <v>1779.9</v>
      </c>
      <c r="AO82" s="28">
        <v>319961.87</v>
      </c>
      <c r="AP82" s="27">
        <v>5.5628503483868257E-3</v>
      </c>
    </row>
    <row r="83" spans="1:42" ht="31.5">
      <c r="A83" s="150"/>
      <c r="B83" s="150"/>
      <c r="C83" s="141" t="s">
        <v>158</v>
      </c>
      <c r="D83" s="26"/>
      <c r="E83" s="28"/>
      <c r="F83" s="27">
        <v>0</v>
      </c>
      <c r="G83" s="26"/>
      <c r="H83" s="28"/>
      <c r="I83" s="27">
        <v>0</v>
      </c>
      <c r="J83" s="26"/>
      <c r="K83" s="28"/>
      <c r="L83" s="27">
        <v>0</v>
      </c>
      <c r="M83" s="26"/>
      <c r="N83" s="28"/>
      <c r="O83" s="27">
        <v>0</v>
      </c>
      <c r="P83" s="26">
        <v>6028.7000000000007</v>
      </c>
      <c r="Q83" s="28">
        <v>1076005.02</v>
      </c>
      <c r="R83" s="27">
        <v>5.6028549011788069E-3</v>
      </c>
      <c r="S83" s="26">
        <v>7187.0000000000018</v>
      </c>
      <c r="T83" s="28">
        <v>1222784.7499999998</v>
      </c>
      <c r="U83" s="27">
        <v>5.87756757679551E-3</v>
      </c>
      <c r="V83" s="26">
        <v>9065.5500000000011</v>
      </c>
      <c r="W83" s="28">
        <v>1501128.7680000002</v>
      </c>
      <c r="X83" s="27">
        <v>6.0391554630441942E-3</v>
      </c>
      <c r="Y83" s="26"/>
      <c r="Z83" s="28"/>
      <c r="AA83" s="27">
        <v>0</v>
      </c>
      <c r="AB83" s="26"/>
      <c r="AC83" s="28"/>
      <c r="AD83" s="27">
        <v>0</v>
      </c>
      <c r="AE83" s="26"/>
      <c r="AF83" s="28"/>
      <c r="AG83" s="27">
        <v>0</v>
      </c>
      <c r="AH83" s="26">
        <v>8059.3</v>
      </c>
      <c r="AI83" s="28">
        <v>1653379.18</v>
      </c>
      <c r="AJ83" s="27">
        <v>4.8744414454281442E-3</v>
      </c>
      <c r="AK83" s="36">
        <v>3468.3500000000004</v>
      </c>
      <c r="AL83" s="29">
        <v>604544.35</v>
      </c>
      <c r="AM83" s="30">
        <v>5.737130782878048E-3</v>
      </c>
      <c r="AN83" s="26">
        <v>33808.9</v>
      </c>
      <c r="AO83" s="28">
        <v>6057842.067999999</v>
      </c>
      <c r="AP83" s="27">
        <v>5.5810137703312633E-3</v>
      </c>
    </row>
    <row r="84" spans="1:42" ht="63">
      <c r="A84" s="150"/>
      <c r="B84" s="150"/>
      <c r="C84" s="141" t="s">
        <v>1865</v>
      </c>
      <c r="D84" s="26">
        <v>3091.55</v>
      </c>
      <c r="E84" s="28">
        <v>829317.20999999985</v>
      </c>
      <c r="F84" s="27">
        <v>3.7278256892799809E-3</v>
      </c>
      <c r="G84" s="26"/>
      <c r="H84" s="28"/>
      <c r="I84" s="27">
        <v>0</v>
      </c>
      <c r="J84" s="26"/>
      <c r="K84" s="28"/>
      <c r="L84" s="27">
        <v>0</v>
      </c>
      <c r="M84" s="26">
        <v>4621.1999999999989</v>
      </c>
      <c r="N84" s="28">
        <v>839557.4</v>
      </c>
      <c r="O84" s="27">
        <v>5.504328828499396E-3</v>
      </c>
      <c r="P84" s="26"/>
      <c r="Q84" s="28"/>
      <c r="R84" s="27">
        <v>0</v>
      </c>
      <c r="S84" s="26"/>
      <c r="T84" s="28"/>
      <c r="U84" s="27">
        <v>0</v>
      </c>
      <c r="V84" s="26"/>
      <c r="W84" s="28"/>
      <c r="X84" s="27">
        <v>0</v>
      </c>
      <c r="Y84" s="26"/>
      <c r="Z84" s="28"/>
      <c r="AA84" s="27">
        <v>0</v>
      </c>
      <c r="AB84" s="26"/>
      <c r="AC84" s="28"/>
      <c r="AD84" s="27">
        <v>0</v>
      </c>
      <c r="AE84" s="26"/>
      <c r="AF84" s="28"/>
      <c r="AG84" s="27">
        <v>0</v>
      </c>
      <c r="AH84" s="26"/>
      <c r="AI84" s="28"/>
      <c r="AJ84" s="27">
        <v>0</v>
      </c>
      <c r="AK84" s="36"/>
      <c r="AL84" s="29"/>
      <c r="AM84" s="30">
        <v>0</v>
      </c>
      <c r="AN84" s="26">
        <v>7712.7499999999991</v>
      </c>
      <c r="AO84" s="28">
        <v>1668874.6099999999</v>
      </c>
      <c r="AP84" s="27">
        <v>4.6215275574238626E-3</v>
      </c>
    </row>
    <row r="85" spans="1:42" ht="47.25">
      <c r="A85" s="150"/>
      <c r="B85" s="150"/>
      <c r="C85" s="141" t="s">
        <v>2309</v>
      </c>
      <c r="D85" s="26">
        <v>564.75</v>
      </c>
      <c r="E85" s="28">
        <v>92950</v>
      </c>
      <c r="F85" s="27">
        <v>6.0758472296933838E-3</v>
      </c>
      <c r="G85" s="26"/>
      <c r="H85" s="28"/>
      <c r="I85" s="27">
        <v>0</v>
      </c>
      <c r="J85" s="26"/>
      <c r="K85" s="28"/>
      <c r="L85" s="27">
        <v>0</v>
      </c>
      <c r="M85" s="26"/>
      <c r="N85" s="28"/>
      <c r="O85" s="27">
        <v>0</v>
      </c>
      <c r="P85" s="26"/>
      <c r="Q85" s="28"/>
      <c r="R85" s="27">
        <v>0</v>
      </c>
      <c r="S85" s="26"/>
      <c r="T85" s="28"/>
      <c r="U85" s="27">
        <v>0</v>
      </c>
      <c r="V85" s="26"/>
      <c r="W85" s="28"/>
      <c r="X85" s="27">
        <v>0</v>
      </c>
      <c r="Y85" s="26"/>
      <c r="Z85" s="28"/>
      <c r="AA85" s="27">
        <v>0</v>
      </c>
      <c r="AB85" s="26"/>
      <c r="AC85" s="28"/>
      <c r="AD85" s="27">
        <v>0</v>
      </c>
      <c r="AE85" s="26"/>
      <c r="AF85" s="28"/>
      <c r="AG85" s="27">
        <v>0</v>
      </c>
      <c r="AH85" s="26"/>
      <c r="AI85" s="28"/>
      <c r="AJ85" s="27">
        <v>0</v>
      </c>
      <c r="AK85" s="36"/>
      <c r="AL85" s="29"/>
      <c r="AM85" s="30">
        <v>0</v>
      </c>
      <c r="AN85" s="26">
        <v>564.75</v>
      </c>
      <c r="AO85" s="28">
        <v>92950</v>
      </c>
      <c r="AP85" s="27">
        <v>6.0758472296933838E-3</v>
      </c>
    </row>
    <row r="86" spans="1:42" ht="47.25">
      <c r="A86" s="150"/>
      <c r="B86" s="150"/>
      <c r="C86" s="141" t="s">
        <v>1857</v>
      </c>
      <c r="D86" s="26"/>
      <c r="E86" s="28"/>
      <c r="F86" s="27">
        <v>0</v>
      </c>
      <c r="G86" s="26"/>
      <c r="H86" s="28"/>
      <c r="I86" s="27">
        <v>0</v>
      </c>
      <c r="J86" s="26"/>
      <c r="K86" s="28"/>
      <c r="L86" s="27">
        <v>0</v>
      </c>
      <c r="M86" s="26">
        <v>1353.7</v>
      </c>
      <c r="N86" s="28">
        <v>250737</v>
      </c>
      <c r="O86" s="27">
        <v>5.3988840897035541E-3</v>
      </c>
      <c r="P86" s="26"/>
      <c r="Q86" s="28"/>
      <c r="R86" s="27">
        <v>0</v>
      </c>
      <c r="S86" s="26"/>
      <c r="T86" s="28"/>
      <c r="U86" s="27">
        <v>0</v>
      </c>
      <c r="V86" s="26"/>
      <c r="W86" s="28"/>
      <c r="X86" s="27">
        <v>0</v>
      </c>
      <c r="Y86" s="26"/>
      <c r="Z86" s="28"/>
      <c r="AA86" s="27">
        <v>0</v>
      </c>
      <c r="AB86" s="26"/>
      <c r="AC86" s="28"/>
      <c r="AD86" s="27">
        <v>0</v>
      </c>
      <c r="AE86" s="26"/>
      <c r="AF86" s="28"/>
      <c r="AG86" s="27">
        <v>0</v>
      </c>
      <c r="AH86" s="26"/>
      <c r="AI86" s="28"/>
      <c r="AJ86" s="27">
        <v>0</v>
      </c>
      <c r="AK86" s="36"/>
      <c r="AL86" s="29"/>
      <c r="AM86" s="30">
        <v>0</v>
      </c>
      <c r="AN86" s="26">
        <v>1353.7</v>
      </c>
      <c r="AO86" s="28">
        <v>250737</v>
      </c>
      <c r="AP86" s="27">
        <v>5.3988840897035541E-3</v>
      </c>
    </row>
    <row r="87" spans="1:42" ht="31.5">
      <c r="A87" s="150"/>
      <c r="B87" s="150"/>
      <c r="C87" s="141" t="s">
        <v>907</v>
      </c>
      <c r="D87" s="26"/>
      <c r="E87" s="28"/>
      <c r="F87" s="27">
        <v>0</v>
      </c>
      <c r="G87" s="26"/>
      <c r="H87" s="28"/>
      <c r="I87" s="27">
        <v>0</v>
      </c>
      <c r="J87" s="26"/>
      <c r="K87" s="28"/>
      <c r="L87" s="27">
        <v>0</v>
      </c>
      <c r="M87" s="26"/>
      <c r="N87" s="28"/>
      <c r="O87" s="27">
        <v>0</v>
      </c>
      <c r="P87" s="26">
        <v>1459.8999999999999</v>
      </c>
      <c r="Q87" s="28">
        <v>261996</v>
      </c>
      <c r="R87" s="27">
        <v>5.572222476679033E-3</v>
      </c>
      <c r="S87" s="26">
        <v>1993.3</v>
      </c>
      <c r="T87" s="28">
        <v>343132</v>
      </c>
      <c r="U87" s="27">
        <v>5.8091346770339112E-3</v>
      </c>
      <c r="V87" s="26">
        <v>1289.6500000000001</v>
      </c>
      <c r="W87" s="28">
        <v>226926</v>
      </c>
      <c r="X87" s="27">
        <v>5.6831301834078069E-3</v>
      </c>
      <c r="Y87" s="26"/>
      <c r="Z87" s="28"/>
      <c r="AA87" s="27">
        <v>0</v>
      </c>
      <c r="AB87" s="26"/>
      <c r="AC87" s="28"/>
      <c r="AD87" s="27">
        <v>0</v>
      </c>
      <c r="AE87" s="26"/>
      <c r="AF87" s="28"/>
      <c r="AG87" s="27">
        <v>0</v>
      </c>
      <c r="AH87" s="26"/>
      <c r="AI87" s="28"/>
      <c r="AJ87" s="27">
        <v>0</v>
      </c>
      <c r="AK87" s="36"/>
      <c r="AL87" s="29"/>
      <c r="AM87" s="30">
        <v>0</v>
      </c>
      <c r="AN87" s="26">
        <v>4742.8500000000004</v>
      </c>
      <c r="AO87" s="28">
        <v>832054</v>
      </c>
      <c r="AP87" s="27">
        <v>5.7001709023693182E-3</v>
      </c>
    </row>
    <row r="88" spans="1:42" ht="63">
      <c r="A88" s="150"/>
      <c r="B88" s="149" t="s">
        <v>2298</v>
      </c>
      <c r="C88" s="141" t="s">
        <v>2497</v>
      </c>
      <c r="D88" s="26"/>
      <c r="E88" s="28"/>
      <c r="F88" s="27">
        <v>0</v>
      </c>
      <c r="G88" s="26">
        <v>1620</v>
      </c>
      <c r="H88" s="28">
        <v>89911.650000000009</v>
      </c>
      <c r="I88" s="27">
        <v>1.8017687363094771E-2</v>
      </c>
      <c r="J88" s="26"/>
      <c r="K88" s="28"/>
      <c r="L88" s="27">
        <v>0</v>
      </c>
      <c r="M88" s="26"/>
      <c r="N88" s="28"/>
      <c r="O88" s="27">
        <v>0</v>
      </c>
      <c r="P88" s="26"/>
      <c r="Q88" s="28"/>
      <c r="R88" s="27">
        <v>0</v>
      </c>
      <c r="S88" s="26"/>
      <c r="T88" s="28"/>
      <c r="U88" s="27">
        <v>0</v>
      </c>
      <c r="V88" s="26"/>
      <c r="W88" s="28"/>
      <c r="X88" s="27">
        <v>0</v>
      </c>
      <c r="Y88" s="26"/>
      <c r="Z88" s="28"/>
      <c r="AA88" s="27">
        <v>0</v>
      </c>
      <c r="AB88" s="26"/>
      <c r="AC88" s="28"/>
      <c r="AD88" s="27">
        <v>0</v>
      </c>
      <c r="AE88" s="26"/>
      <c r="AF88" s="28"/>
      <c r="AG88" s="27">
        <v>0</v>
      </c>
      <c r="AH88" s="26"/>
      <c r="AI88" s="28"/>
      <c r="AJ88" s="27">
        <v>0</v>
      </c>
      <c r="AK88" s="36"/>
      <c r="AL88" s="29"/>
      <c r="AM88" s="30">
        <v>0</v>
      </c>
      <c r="AN88" s="26">
        <v>1620</v>
      </c>
      <c r="AO88" s="28">
        <v>89911.650000000009</v>
      </c>
      <c r="AP88" s="27">
        <v>1.8017687363094771E-2</v>
      </c>
    </row>
    <row r="89" spans="1:42" ht="63">
      <c r="A89" s="150"/>
      <c r="B89" s="150"/>
      <c r="C89" s="141" t="s">
        <v>1865</v>
      </c>
      <c r="D89" s="26"/>
      <c r="E89" s="28"/>
      <c r="F89" s="27">
        <v>0</v>
      </c>
      <c r="G89" s="26">
        <v>90</v>
      </c>
      <c r="H89" s="28">
        <v>10249.64</v>
      </c>
      <c r="I89" s="27">
        <v>8.7807962035739793E-3</v>
      </c>
      <c r="J89" s="26"/>
      <c r="K89" s="28"/>
      <c r="L89" s="27">
        <v>0</v>
      </c>
      <c r="M89" s="26"/>
      <c r="N89" s="28"/>
      <c r="O89" s="27">
        <v>0</v>
      </c>
      <c r="P89" s="26"/>
      <c r="Q89" s="28"/>
      <c r="R89" s="27">
        <v>0</v>
      </c>
      <c r="S89" s="26"/>
      <c r="T89" s="28"/>
      <c r="U89" s="27">
        <v>0</v>
      </c>
      <c r="V89" s="26"/>
      <c r="W89" s="28"/>
      <c r="X89" s="27">
        <v>0</v>
      </c>
      <c r="Y89" s="26"/>
      <c r="Z89" s="28"/>
      <c r="AA89" s="27">
        <v>0</v>
      </c>
      <c r="AB89" s="26"/>
      <c r="AC89" s="28"/>
      <c r="AD89" s="27">
        <v>0</v>
      </c>
      <c r="AE89" s="26"/>
      <c r="AF89" s="28"/>
      <c r="AG89" s="27">
        <v>0</v>
      </c>
      <c r="AH89" s="26"/>
      <c r="AI89" s="28"/>
      <c r="AJ89" s="27">
        <v>0</v>
      </c>
      <c r="AK89" s="36"/>
      <c r="AL89" s="29"/>
      <c r="AM89" s="30">
        <v>0</v>
      </c>
      <c r="AN89" s="26">
        <v>90</v>
      </c>
      <c r="AO89" s="28">
        <v>10249.64</v>
      </c>
      <c r="AP89" s="27">
        <v>8.7807962035739793E-3</v>
      </c>
    </row>
    <row r="90" spans="1:42" ht="47.25">
      <c r="A90" s="150"/>
      <c r="B90" s="150"/>
      <c r="C90" s="141" t="s">
        <v>2309</v>
      </c>
      <c r="D90" s="26"/>
      <c r="E90" s="28"/>
      <c r="F90" s="27">
        <v>0</v>
      </c>
      <c r="G90" s="26">
        <v>258</v>
      </c>
      <c r="H90" s="28">
        <v>41600</v>
      </c>
      <c r="I90" s="27">
        <v>6.2019230769230771E-3</v>
      </c>
      <c r="J90" s="26"/>
      <c r="K90" s="28"/>
      <c r="L90" s="27">
        <v>0</v>
      </c>
      <c r="M90" s="26"/>
      <c r="N90" s="28"/>
      <c r="O90" s="27">
        <v>0</v>
      </c>
      <c r="P90" s="26"/>
      <c r="Q90" s="28"/>
      <c r="R90" s="27">
        <v>0</v>
      </c>
      <c r="S90" s="26"/>
      <c r="T90" s="28"/>
      <c r="U90" s="27">
        <v>0</v>
      </c>
      <c r="V90" s="26"/>
      <c r="W90" s="28"/>
      <c r="X90" s="27">
        <v>0</v>
      </c>
      <c r="Y90" s="26"/>
      <c r="Z90" s="28"/>
      <c r="AA90" s="27">
        <v>0</v>
      </c>
      <c r="AB90" s="26"/>
      <c r="AC90" s="28"/>
      <c r="AD90" s="27">
        <v>0</v>
      </c>
      <c r="AE90" s="26"/>
      <c r="AF90" s="28"/>
      <c r="AG90" s="27">
        <v>0</v>
      </c>
      <c r="AH90" s="26"/>
      <c r="AI90" s="28"/>
      <c r="AJ90" s="27">
        <v>0</v>
      </c>
      <c r="AK90" s="36"/>
      <c r="AL90" s="29"/>
      <c r="AM90" s="30">
        <v>0</v>
      </c>
      <c r="AN90" s="26">
        <v>258</v>
      </c>
      <c r="AO90" s="28">
        <v>41600</v>
      </c>
      <c r="AP90" s="27">
        <v>6.2019230769230771E-3</v>
      </c>
    </row>
    <row r="91" spans="1:42">
      <c r="A91" s="150"/>
      <c r="B91" s="149" t="s">
        <v>1048</v>
      </c>
      <c r="C91" s="141" t="s">
        <v>160</v>
      </c>
      <c r="D91" s="26"/>
      <c r="E91" s="28"/>
      <c r="F91" s="27">
        <v>0</v>
      </c>
      <c r="G91" s="26"/>
      <c r="H91" s="28"/>
      <c r="I91" s="27">
        <v>0</v>
      </c>
      <c r="J91" s="26"/>
      <c r="K91" s="28"/>
      <c r="L91" s="27">
        <v>0</v>
      </c>
      <c r="M91" s="26"/>
      <c r="N91" s="28"/>
      <c r="O91" s="27">
        <v>0</v>
      </c>
      <c r="P91" s="26"/>
      <c r="Q91" s="28"/>
      <c r="R91" s="27">
        <v>0</v>
      </c>
      <c r="S91" s="26"/>
      <c r="T91" s="28"/>
      <c r="U91" s="27">
        <v>0</v>
      </c>
      <c r="V91" s="26"/>
      <c r="W91" s="28"/>
      <c r="X91" s="27">
        <v>0</v>
      </c>
      <c r="Y91" s="26">
        <v>8476.2000000000007</v>
      </c>
      <c r="Z91" s="28">
        <v>979037.81</v>
      </c>
      <c r="AA91" s="27">
        <v>8.657684017331262E-3</v>
      </c>
      <c r="AB91" s="26">
        <v>4932.6000000000004</v>
      </c>
      <c r="AC91" s="28">
        <v>367122.42</v>
      </c>
      <c r="AD91" s="27">
        <v>1.3435845187553516E-2</v>
      </c>
      <c r="AE91" s="26">
        <v>5186.3</v>
      </c>
      <c r="AF91" s="28">
        <v>334833.55</v>
      </c>
      <c r="AG91" s="27">
        <v>1.5489188583402112E-2</v>
      </c>
      <c r="AH91" s="26"/>
      <c r="AI91" s="28"/>
      <c r="AJ91" s="27">
        <v>0</v>
      </c>
      <c r="AK91" s="36"/>
      <c r="AL91" s="29"/>
      <c r="AM91" s="30">
        <v>0</v>
      </c>
      <c r="AN91" s="26">
        <v>18595.100000000002</v>
      </c>
      <c r="AO91" s="28">
        <v>1680993.78</v>
      </c>
      <c r="AP91" s="27">
        <v>1.1061968355409381E-2</v>
      </c>
    </row>
    <row r="92" spans="1:42">
      <c r="A92" s="150"/>
      <c r="B92" s="150"/>
      <c r="C92" s="141" t="s">
        <v>179</v>
      </c>
      <c r="D92" s="26"/>
      <c r="E92" s="28"/>
      <c r="F92" s="27">
        <v>0</v>
      </c>
      <c r="G92" s="26"/>
      <c r="H92" s="28"/>
      <c r="I92" s="27">
        <v>0</v>
      </c>
      <c r="J92" s="26"/>
      <c r="K92" s="28"/>
      <c r="L92" s="27">
        <v>0</v>
      </c>
      <c r="M92" s="26"/>
      <c r="N92" s="28"/>
      <c r="O92" s="27">
        <v>0</v>
      </c>
      <c r="P92" s="26"/>
      <c r="Q92" s="28"/>
      <c r="R92" s="27">
        <v>0</v>
      </c>
      <c r="S92" s="26"/>
      <c r="T92" s="28"/>
      <c r="U92" s="27">
        <v>0</v>
      </c>
      <c r="V92" s="26"/>
      <c r="W92" s="28"/>
      <c r="X92" s="27">
        <v>0</v>
      </c>
      <c r="Y92" s="26">
        <v>3207.9500000000003</v>
      </c>
      <c r="Z92" s="28">
        <v>507897.84</v>
      </c>
      <c r="AA92" s="27">
        <v>6.3161323938688146E-3</v>
      </c>
      <c r="AB92" s="26">
        <v>491.25</v>
      </c>
      <c r="AC92" s="28">
        <v>80708.5</v>
      </c>
      <c r="AD92" s="27">
        <v>6.0867194905121517E-3</v>
      </c>
      <c r="AE92" s="26">
        <v>780.9</v>
      </c>
      <c r="AF92" s="28">
        <v>128303.26</v>
      </c>
      <c r="AG92" s="27">
        <v>6.0863613286209562E-3</v>
      </c>
      <c r="AH92" s="26"/>
      <c r="AI92" s="28"/>
      <c r="AJ92" s="27">
        <v>0</v>
      </c>
      <c r="AK92" s="36"/>
      <c r="AL92" s="29"/>
      <c r="AM92" s="30">
        <v>0</v>
      </c>
      <c r="AN92" s="26">
        <v>4480.1000000000004</v>
      </c>
      <c r="AO92" s="28">
        <v>716909.60000000009</v>
      </c>
      <c r="AP92" s="27">
        <v>6.2491839975360904E-3</v>
      </c>
    </row>
    <row r="93" spans="1:42" ht="47.25">
      <c r="A93" s="150"/>
      <c r="B93" s="150"/>
      <c r="C93" s="141" t="s">
        <v>146</v>
      </c>
      <c r="D93" s="26"/>
      <c r="E93" s="28"/>
      <c r="F93" s="27">
        <v>0</v>
      </c>
      <c r="G93" s="26"/>
      <c r="H93" s="28"/>
      <c r="I93" s="27">
        <v>0</v>
      </c>
      <c r="J93" s="26"/>
      <c r="K93" s="28"/>
      <c r="L93" s="27">
        <v>0</v>
      </c>
      <c r="M93" s="26"/>
      <c r="N93" s="28"/>
      <c r="O93" s="27">
        <v>0</v>
      </c>
      <c r="P93" s="26"/>
      <c r="Q93" s="28"/>
      <c r="R93" s="27">
        <v>0</v>
      </c>
      <c r="S93" s="26"/>
      <c r="T93" s="28"/>
      <c r="U93" s="27">
        <v>0</v>
      </c>
      <c r="V93" s="26"/>
      <c r="W93" s="28"/>
      <c r="X93" s="27">
        <v>0</v>
      </c>
      <c r="Y93" s="26"/>
      <c r="Z93" s="28"/>
      <c r="AA93" s="27">
        <v>0</v>
      </c>
      <c r="AB93" s="26"/>
      <c r="AC93" s="28"/>
      <c r="AD93" s="27">
        <v>0</v>
      </c>
      <c r="AE93" s="26">
        <v>303.10000000000002</v>
      </c>
      <c r="AF93" s="28">
        <v>53625</v>
      </c>
      <c r="AG93" s="27">
        <v>5.6522144522144525E-3</v>
      </c>
      <c r="AH93" s="26"/>
      <c r="AI93" s="28"/>
      <c r="AJ93" s="27">
        <v>0</v>
      </c>
      <c r="AK93" s="36"/>
      <c r="AL93" s="29"/>
      <c r="AM93" s="30">
        <v>0</v>
      </c>
      <c r="AN93" s="26">
        <v>303.10000000000002</v>
      </c>
      <c r="AO93" s="28">
        <v>53625</v>
      </c>
      <c r="AP93" s="27">
        <v>5.6522144522144525E-3</v>
      </c>
    </row>
    <row r="94" spans="1:42">
      <c r="A94" s="150"/>
      <c r="B94" s="150"/>
      <c r="C94" s="141" t="s">
        <v>1244</v>
      </c>
      <c r="D94" s="26"/>
      <c r="E94" s="28"/>
      <c r="F94" s="27">
        <v>0</v>
      </c>
      <c r="G94" s="26"/>
      <c r="H94" s="28"/>
      <c r="I94" s="27">
        <v>0</v>
      </c>
      <c r="J94" s="26"/>
      <c r="K94" s="28"/>
      <c r="L94" s="27">
        <v>0</v>
      </c>
      <c r="M94" s="26"/>
      <c r="N94" s="28"/>
      <c r="O94" s="27">
        <v>0</v>
      </c>
      <c r="P94" s="26"/>
      <c r="Q94" s="28"/>
      <c r="R94" s="27">
        <v>0</v>
      </c>
      <c r="S94" s="26"/>
      <c r="T94" s="28"/>
      <c r="U94" s="27">
        <v>0</v>
      </c>
      <c r="V94" s="26"/>
      <c r="W94" s="28"/>
      <c r="X94" s="27">
        <v>0</v>
      </c>
      <c r="Y94" s="26">
        <v>625.95000000000005</v>
      </c>
      <c r="Z94" s="28">
        <v>97600</v>
      </c>
      <c r="AA94" s="27">
        <v>6.4134221311475418E-3</v>
      </c>
      <c r="AB94" s="26"/>
      <c r="AC94" s="28"/>
      <c r="AD94" s="27">
        <v>0</v>
      </c>
      <c r="AE94" s="26"/>
      <c r="AF94" s="28"/>
      <c r="AG94" s="27">
        <v>0</v>
      </c>
      <c r="AH94" s="26"/>
      <c r="AI94" s="28"/>
      <c r="AJ94" s="27">
        <v>0</v>
      </c>
      <c r="AK94" s="36"/>
      <c r="AL94" s="29"/>
      <c r="AM94" s="30">
        <v>0</v>
      </c>
      <c r="AN94" s="26">
        <v>625.95000000000005</v>
      </c>
      <c r="AO94" s="28">
        <v>97600</v>
      </c>
      <c r="AP94" s="27">
        <v>6.4134221311475418E-3</v>
      </c>
    </row>
    <row r="95" spans="1:42" ht="31.5">
      <c r="A95" s="150"/>
      <c r="B95" s="150"/>
      <c r="C95" s="141" t="s">
        <v>167</v>
      </c>
      <c r="D95" s="26"/>
      <c r="E95" s="28"/>
      <c r="F95" s="27">
        <v>0</v>
      </c>
      <c r="G95" s="26"/>
      <c r="H95" s="28"/>
      <c r="I95" s="27">
        <v>0</v>
      </c>
      <c r="J95" s="26"/>
      <c r="K95" s="28"/>
      <c r="L95" s="27">
        <v>0</v>
      </c>
      <c r="M95" s="26"/>
      <c r="N95" s="28"/>
      <c r="O95" s="27">
        <v>0</v>
      </c>
      <c r="P95" s="26"/>
      <c r="Q95" s="28"/>
      <c r="R95" s="27">
        <v>0</v>
      </c>
      <c r="S95" s="26"/>
      <c r="T95" s="28"/>
      <c r="U95" s="27">
        <v>0</v>
      </c>
      <c r="V95" s="26"/>
      <c r="W95" s="28"/>
      <c r="X95" s="27">
        <v>0</v>
      </c>
      <c r="Y95" s="26">
        <v>1796.7</v>
      </c>
      <c r="Z95" s="28">
        <v>222853.75</v>
      </c>
      <c r="AA95" s="27">
        <v>8.0622381270227667E-3</v>
      </c>
      <c r="AB95" s="26">
        <v>2026.6</v>
      </c>
      <c r="AC95" s="28">
        <v>286011.48</v>
      </c>
      <c r="AD95" s="27">
        <v>7.0857295658202256E-3</v>
      </c>
      <c r="AE95" s="26"/>
      <c r="AF95" s="28"/>
      <c r="AG95" s="27">
        <v>0</v>
      </c>
      <c r="AH95" s="26"/>
      <c r="AI95" s="28"/>
      <c r="AJ95" s="27">
        <v>0</v>
      </c>
      <c r="AK95" s="36"/>
      <c r="AL95" s="29"/>
      <c r="AM95" s="30">
        <v>0</v>
      </c>
      <c r="AN95" s="26">
        <v>3823.3</v>
      </c>
      <c r="AO95" s="28">
        <v>508865.23</v>
      </c>
      <c r="AP95" s="27">
        <v>7.5133842412459578E-3</v>
      </c>
    </row>
    <row r="96" spans="1:42">
      <c r="A96" s="150"/>
      <c r="B96" s="150"/>
      <c r="C96" s="141" t="s">
        <v>716</v>
      </c>
      <c r="D96" s="26"/>
      <c r="E96" s="28"/>
      <c r="F96" s="27">
        <v>0</v>
      </c>
      <c r="G96" s="26"/>
      <c r="H96" s="28"/>
      <c r="I96" s="27">
        <v>0</v>
      </c>
      <c r="J96" s="26"/>
      <c r="K96" s="28"/>
      <c r="L96" s="27">
        <v>0</v>
      </c>
      <c r="M96" s="26"/>
      <c r="N96" s="28"/>
      <c r="O96" s="27">
        <v>0</v>
      </c>
      <c r="P96" s="26"/>
      <c r="Q96" s="28"/>
      <c r="R96" s="27">
        <v>0</v>
      </c>
      <c r="S96" s="26"/>
      <c r="T96" s="28"/>
      <c r="U96" s="27">
        <v>0</v>
      </c>
      <c r="V96" s="26"/>
      <c r="W96" s="28"/>
      <c r="X96" s="27">
        <v>0</v>
      </c>
      <c r="Y96" s="26"/>
      <c r="Z96" s="28"/>
      <c r="AA96" s="27">
        <v>0</v>
      </c>
      <c r="AB96" s="26"/>
      <c r="AC96" s="28"/>
      <c r="AD96" s="27">
        <v>0</v>
      </c>
      <c r="AE96" s="26">
        <v>626.9</v>
      </c>
      <c r="AF96" s="28">
        <v>82509</v>
      </c>
      <c r="AG96" s="27">
        <v>7.5979590105321841E-3</v>
      </c>
      <c r="AH96" s="26"/>
      <c r="AI96" s="28"/>
      <c r="AJ96" s="27">
        <v>0</v>
      </c>
      <c r="AK96" s="36"/>
      <c r="AL96" s="29"/>
      <c r="AM96" s="30">
        <v>0</v>
      </c>
      <c r="AN96" s="26">
        <v>626.9</v>
      </c>
      <c r="AO96" s="28">
        <v>82509</v>
      </c>
      <c r="AP96" s="27">
        <v>7.5979590105321841E-3</v>
      </c>
    </row>
    <row r="97" spans="1:42" ht="31.5">
      <c r="A97" s="150"/>
      <c r="B97" s="150"/>
      <c r="C97" s="141" t="s">
        <v>158</v>
      </c>
      <c r="D97" s="26"/>
      <c r="E97" s="28"/>
      <c r="F97" s="27">
        <v>0</v>
      </c>
      <c r="G97" s="26"/>
      <c r="H97" s="28"/>
      <c r="I97" s="27">
        <v>0</v>
      </c>
      <c r="J97" s="26"/>
      <c r="K97" s="28"/>
      <c r="L97" s="27">
        <v>0</v>
      </c>
      <c r="M97" s="26"/>
      <c r="N97" s="28"/>
      <c r="O97" s="27">
        <v>0</v>
      </c>
      <c r="P97" s="26"/>
      <c r="Q97" s="28"/>
      <c r="R97" s="27">
        <v>0</v>
      </c>
      <c r="S97" s="26"/>
      <c r="T97" s="28"/>
      <c r="U97" s="27">
        <v>0</v>
      </c>
      <c r="V97" s="26"/>
      <c r="W97" s="28"/>
      <c r="X97" s="27">
        <v>0</v>
      </c>
      <c r="Y97" s="26">
        <v>7360.6500000000005</v>
      </c>
      <c r="Z97" s="28">
        <v>1314210.9899999998</v>
      </c>
      <c r="AA97" s="27">
        <v>5.6008130018757509E-3</v>
      </c>
      <c r="AB97" s="26">
        <v>9641.6</v>
      </c>
      <c r="AC97" s="28">
        <v>1706963.4200000002</v>
      </c>
      <c r="AD97" s="27">
        <v>5.6483928636268024E-3</v>
      </c>
      <c r="AE97" s="26">
        <v>12103.95</v>
      </c>
      <c r="AF97" s="28">
        <v>2239142.7000000002</v>
      </c>
      <c r="AG97" s="27">
        <v>5.4056179626247132E-3</v>
      </c>
      <c r="AH97" s="26"/>
      <c r="AI97" s="28"/>
      <c r="AJ97" s="27">
        <v>0</v>
      </c>
      <c r="AK97" s="36"/>
      <c r="AL97" s="29"/>
      <c r="AM97" s="30">
        <v>0</v>
      </c>
      <c r="AN97" s="26">
        <v>29106.2</v>
      </c>
      <c r="AO97" s="28">
        <v>5260317.1100000003</v>
      </c>
      <c r="AP97" s="27">
        <v>5.5331645205701288E-3</v>
      </c>
    </row>
    <row r="98" spans="1:42" ht="31.5">
      <c r="A98" s="150"/>
      <c r="B98" s="150"/>
      <c r="C98" s="141" t="s">
        <v>907</v>
      </c>
      <c r="D98" s="26"/>
      <c r="E98" s="28"/>
      <c r="F98" s="27">
        <v>0</v>
      </c>
      <c r="G98" s="26"/>
      <c r="H98" s="28"/>
      <c r="I98" s="27">
        <v>0</v>
      </c>
      <c r="J98" s="26"/>
      <c r="K98" s="28"/>
      <c r="L98" s="27">
        <v>0</v>
      </c>
      <c r="M98" s="26"/>
      <c r="N98" s="28"/>
      <c r="O98" s="27">
        <v>0</v>
      </c>
      <c r="P98" s="26"/>
      <c r="Q98" s="28"/>
      <c r="R98" s="27">
        <v>0</v>
      </c>
      <c r="S98" s="26"/>
      <c r="T98" s="28"/>
      <c r="U98" s="27">
        <v>0</v>
      </c>
      <c r="V98" s="26"/>
      <c r="W98" s="28"/>
      <c r="X98" s="27">
        <v>0</v>
      </c>
      <c r="Y98" s="26"/>
      <c r="Z98" s="28"/>
      <c r="AA98" s="27">
        <v>0</v>
      </c>
      <c r="AB98" s="26">
        <v>250</v>
      </c>
      <c r="AC98" s="28">
        <v>19500</v>
      </c>
      <c r="AD98" s="27">
        <v>1.282051282051282E-2</v>
      </c>
      <c r="AE98" s="26">
        <v>716</v>
      </c>
      <c r="AF98" s="28">
        <v>115700</v>
      </c>
      <c r="AG98" s="27">
        <v>6.1884183232497839E-3</v>
      </c>
      <c r="AH98" s="26"/>
      <c r="AI98" s="28"/>
      <c r="AJ98" s="27">
        <v>0</v>
      </c>
      <c r="AK98" s="36"/>
      <c r="AL98" s="29"/>
      <c r="AM98" s="30">
        <v>0</v>
      </c>
      <c r="AN98" s="26">
        <v>966</v>
      </c>
      <c r="AO98" s="28">
        <v>135200</v>
      </c>
      <c r="AP98" s="27">
        <v>7.1449704142011834E-3</v>
      </c>
    </row>
    <row r="99" spans="1:42" ht="31.5">
      <c r="A99" s="150"/>
      <c r="B99" s="149" t="s">
        <v>796</v>
      </c>
      <c r="C99" s="141" t="s">
        <v>248</v>
      </c>
      <c r="D99" s="26">
        <v>982</v>
      </c>
      <c r="E99" s="28">
        <v>119262.88</v>
      </c>
      <c r="F99" s="27">
        <v>8.2339115070841819E-3</v>
      </c>
      <c r="G99" s="26"/>
      <c r="H99" s="28"/>
      <c r="I99" s="27">
        <v>0</v>
      </c>
      <c r="J99" s="26"/>
      <c r="K99" s="28"/>
      <c r="L99" s="27">
        <v>0</v>
      </c>
      <c r="M99" s="26"/>
      <c r="N99" s="28"/>
      <c r="O99" s="27">
        <v>0</v>
      </c>
      <c r="P99" s="26">
        <v>260</v>
      </c>
      <c r="Q99" s="28">
        <v>37077.120000000003</v>
      </c>
      <c r="R99" s="27">
        <v>7.0124108884400942E-3</v>
      </c>
      <c r="S99" s="26">
        <v>1105</v>
      </c>
      <c r="T99" s="28">
        <v>32002.760000000002</v>
      </c>
      <c r="U99" s="27">
        <v>3.4528271936545472E-2</v>
      </c>
      <c r="V99" s="26">
        <v>1180</v>
      </c>
      <c r="W99" s="28">
        <v>77402.559999999998</v>
      </c>
      <c r="X99" s="27">
        <v>1.5244973809651775E-2</v>
      </c>
      <c r="Y99" s="26">
        <v>1365.6</v>
      </c>
      <c r="Z99" s="28">
        <v>136895.04000000001</v>
      </c>
      <c r="AA99" s="27">
        <v>9.97552577507556E-3</v>
      </c>
      <c r="AB99" s="26">
        <v>260</v>
      </c>
      <c r="AC99" s="28">
        <v>37077.120000000003</v>
      </c>
      <c r="AD99" s="27">
        <v>7.0124108884400942E-3</v>
      </c>
      <c r="AE99" s="26"/>
      <c r="AF99" s="28"/>
      <c r="AG99" s="27">
        <v>0</v>
      </c>
      <c r="AH99" s="26"/>
      <c r="AI99" s="28"/>
      <c r="AJ99" s="27">
        <v>0</v>
      </c>
      <c r="AK99" s="36"/>
      <c r="AL99" s="29"/>
      <c r="AM99" s="30">
        <v>0</v>
      </c>
      <c r="AN99" s="26">
        <v>5152.6000000000004</v>
      </c>
      <c r="AO99" s="28">
        <v>439717.48</v>
      </c>
      <c r="AP99" s="27">
        <v>1.1717978552956322E-2</v>
      </c>
    </row>
    <row r="100" spans="1:42" ht="31.5">
      <c r="A100" s="150"/>
      <c r="B100" s="150"/>
      <c r="C100" s="141" t="s">
        <v>2395</v>
      </c>
      <c r="D100" s="26">
        <v>763.2</v>
      </c>
      <c r="E100" s="28">
        <v>59773</v>
      </c>
      <c r="F100" s="27">
        <v>1.2768306760577519E-2</v>
      </c>
      <c r="G100" s="26"/>
      <c r="H100" s="28"/>
      <c r="I100" s="27">
        <v>0</v>
      </c>
      <c r="J100" s="26"/>
      <c r="K100" s="28"/>
      <c r="L100" s="27">
        <v>0</v>
      </c>
      <c r="M100" s="26"/>
      <c r="N100" s="28"/>
      <c r="O100" s="27">
        <v>0</v>
      </c>
      <c r="P100" s="26"/>
      <c r="Q100" s="28"/>
      <c r="R100" s="27">
        <v>0</v>
      </c>
      <c r="S100" s="26"/>
      <c r="T100" s="28"/>
      <c r="U100" s="27">
        <v>0</v>
      </c>
      <c r="V100" s="26"/>
      <c r="W100" s="28"/>
      <c r="X100" s="27">
        <v>0</v>
      </c>
      <c r="Y100" s="26"/>
      <c r="Z100" s="28"/>
      <c r="AA100" s="27">
        <v>0</v>
      </c>
      <c r="AB100" s="26"/>
      <c r="AC100" s="28"/>
      <c r="AD100" s="27">
        <v>0</v>
      </c>
      <c r="AE100" s="26"/>
      <c r="AF100" s="28"/>
      <c r="AG100" s="27">
        <v>0</v>
      </c>
      <c r="AH100" s="26"/>
      <c r="AI100" s="28"/>
      <c r="AJ100" s="27">
        <v>0</v>
      </c>
      <c r="AK100" s="36"/>
      <c r="AL100" s="29"/>
      <c r="AM100" s="30">
        <v>0</v>
      </c>
      <c r="AN100" s="26">
        <v>763.2</v>
      </c>
      <c r="AO100" s="28">
        <v>59773</v>
      </c>
      <c r="AP100" s="27">
        <v>1.2768306760577519E-2</v>
      </c>
    </row>
    <row r="101" spans="1:42">
      <c r="A101" s="150"/>
      <c r="B101" s="150"/>
      <c r="C101" s="141" t="s">
        <v>224</v>
      </c>
      <c r="D101" s="26"/>
      <c r="E101" s="28"/>
      <c r="F101" s="27">
        <v>0</v>
      </c>
      <c r="G101" s="26"/>
      <c r="H101" s="28"/>
      <c r="I101" s="27">
        <v>0</v>
      </c>
      <c r="J101" s="26"/>
      <c r="K101" s="28"/>
      <c r="L101" s="27">
        <v>0</v>
      </c>
      <c r="M101" s="26"/>
      <c r="N101" s="28"/>
      <c r="O101" s="27">
        <v>0</v>
      </c>
      <c r="P101" s="26">
        <v>1150</v>
      </c>
      <c r="Q101" s="28">
        <v>37981.44000000001</v>
      </c>
      <c r="R101" s="27">
        <v>3.0277946281130987E-2</v>
      </c>
      <c r="S101" s="26">
        <v>1000</v>
      </c>
      <c r="T101" s="28">
        <v>29924.82</v>
      </c>
      <c r="U101" s="27">
        <v>3.3417076527110269E-2</v>
      </c>
      <c r="V101" s="26">
        <v>2224.2000000000003</v>
      </c>
      <c r="W101" s="28">
        <v>301337.62000000005</v>
      </c>
      <c r="X101" s="27">
        <v>7.3810896893657021E-3</v>
      </c>
      <c r="Y101" s="26">
        <v>475</v>
      </c>
      <c r="Z101" s="28">
        <v>13498.68</v>
      </c>
      <c r="AA101" s="27">
        <v>3.5188625850823933E-2</v>
      </c>
      <c r="AB101" s="26">
        <v>1527.9</v>
      </c>
      <c r="AC101" s="28">
        <v>71998.759999999995</v>
      </c>
      <c r="AD101" s="27">
        <v>2.1221198809535057E-2</v>
      </c>
      <c r="AE101" s="26"/>
      <c r="AF101" s="28"/>
      <c r="AG101" s="27">
        <v>0</v>
      </c>
      <c r="AH101" s="26">
        <v>1389.9</v>
      </c>
      <c r="AI101" s="28">
        <v>60390.84</v>
      </c>
      <c r="AJ101" s="27">
        <v>2.3015079770375774E-2</v>
      </c>
      <c r="AK101" s="36">
        <v>2046.7</v>
      </c>
      <c r="AL101" s="29">
        <v>111656.25999999998</v>
      </c>
      <c r="AM101" s="30">
        <v>1.8330364997000619E-2</v>
      </c>
      <c r="AN101" s="26">
        <v>9813.7000000000007</v>
      </c>
      <c r="AO101" s="28">
        <v>626788.42000000004</v>
      </c>
      <c r="AP101" s="27">
        <v>1.5657117596397204E-2</v>
      </c>
    </row>
    <row r="102" spans="1:42" ht="31.5">
      <c r="A102" s="150"/>
      <c r="B102" s="149" t="s">
        <v>1925</v>
      </c>
      <c r="C102" s="141" t="s">
        <v>248</v>
      </c>
      <c r="D102" s="26"/>
      <c r="E102" s="28"/>
      <c r="F102" s="27">
        <v>0</v>
      </c>
      <c r="G102" s="26"/>
      <c r="H102" s="28"/>
      <c r="I102" s="27">
        <v>0</v>
      </c>
      <c r="J102" s="26"/>
      <c r="K102" s="28"/>
      <c r="L102" s="27">
        <v>0</v>
      </c>
      <c r="M102" s="26">
        <v>245.4</v>
      </c>
      <c r="N102" s="28">
        <v>37077.120000000003</v>
      </c>
      <c r="O102" s="27">
        <v>6.6186370462430737E-3</v>
      </c>
      <c r="P102" s="26"/>
      <c r="Q102" s="28"/>
      <c r="R102" s="27">
        <v>0</v>
      </c>
      <c r="S102" s="26"/>
      <c r="T102" s="28"/>
      <c r="U102" s="27">
        <v>0</v>
      </c>
      <c r="V102" s="26"/>
      <c r="W102" s="28"/>
      <c r="X102" s="27">
        <v>0</v>
      </c>
      <c r="Y102" s="26"/>
      <c r="Z102" s="28"/>
      <c r="AA102" s="27">
        <v>0</v>
      </c>
      <c r="AB102" s="26"/>
      <c r="AC102" s="28"/>
      <c r="AD102" s="27">
        <v>0</v>
      </c>
      <c r="AE102" s="26"/>
      <c r="AF102" s="28"/>
      <c r="AG102" s="27">
        <v>0</v>
      </c>
      <c r="AH102" s="26"/>
      <c r="AI102" s="28"/>
      <c r="AJ102" s="27">
        <v>0</v>
      </c>
      <c r="AK102" s="36"/>
      <c r="AL102" s="29"/>
      <c r="AM102" s="30">
        <v>0</v>
      </c>
      <c r="AN102" s="26">
        <v>245.4</v>
      </c>
      <c r="AO102" s="28">
        <v>37077.120000000003</v>
      </c>
      <c r="AP102" s="27">
        <v>6.6186370462430737E-3</v>
      </c>
    </row>
    <row r="103" spans="1:42">
      <c r="A103" s="150"/>
      <c r="B103" s="150"/>
      <c r="C103" s="141" t="s">
        <v>224</v>
      </c>
      <c r="D103" s="26"/>
      <c r="E103" s="28"/>
      <c r="F103" s="27">
        <v>0</v>
      </c>
      <c r="G103" s="26"/>
      <c r="H103" s="28"/>
      <c r="I103" s="27">
        <v>0</v>
      </c>
      <c r="J103" s="26"/>
      <c r="K103" s="28"/>
      <c r="L103" s="27">
        <v>0</v>
      </c>
      <c r="M103" s="26">
        <v>1640</v>
      </c>
      <c r="N103" s="28">
        <v>148639.54</v>
      </c>
      <c r="O103" s="27">
        <v>1.103340335956368E-2</v>
      </c>
      <c r="P103" s="26"/>
      <c r="Q103" s="28"/>
      <c r="R103" s="27">
        <v>0</v>
      </c>
      <c r="S103" s="26"/>
      <c r="T103" s="28"/>
      <c r="U103" s="27">
        <v>0</v>
      </c>
      <c r="V103" s="26"/>
      <c r="W103" s="28"/>
      <c r="X103" s="27">
        <v>0</v>
      </c>
      <c r="Y103" s="26"/>
      <c r="Z103" s="28"/>
      <c r="AA103" s="27">
        <v>0</v>
      </c>
      <c r="AB103" s="26"/>
      <c r="AC103" s="28"/>
      <c r="AD103" s="27">
        <v>0</v>
      </c>
      <c r="AE103" s="26"/>
      <c r="AF103" s="28"/>
      <c r="AG103" s="27">
        <v>0</v>
      </c>
      <c r="AH103" s="26"/>
      <c r="AI103" s="28"/>
      <c r="AJ103" s="27">
        <v>0</v>
      </c>
      <c r="AK103" s="36"/>
      <c r="AL103" s="29"/>
      <c r="AM103" s="30">
        <v>0</v>
      </c>
      <c r="AN103" s="26">
        <v>1640</v>
      </c>
      <c r="AO103" s="28">
        <v>148639.54</v>
      </c>
      <c r="AP103" s="27">
        <v>1.103340335956368E-2</v>
      </c>
    </row>
    <row r="104" spans="1:42" ht="31.5">
      <c r="A104" s="150"/>
      <c r="B104" s="149" t="s">
        <v>2216</v>
      </c>
      <c r="C104" s="141" t="s">
        <v>248</v>
      </c>
      <c r="D104" s="26"/>
      <c r="E104" s="28"/>
      <c r="F104" s="27">
        <v>0</v>
      </c>
      <c r="G104" s="26"/>
      <c r="H104" s="28"/>
      <c r="I104" s="27">
        <v>0</v>
      </c>
      <c r="J104" s="26"/>
      <c r="K104" s="28"/>
      <c r="L104" s="27">
        <v>0</v>
      </c>
      <c r="M104" s="26"/>
      <c r="N104" s="28"/>
      <c r="O104" s="27">
        <v>0</v>
      </c>
      <c r="P104" s="26"/>
      <c r="Q104" s="28"/>
      <c r="R104" s="27">
        <v>0</v>
      </c>
      <c r="S104" s="26"/>
      <c r="T104" s="28"/>
      <c r="U104" s="27">
        <v>0</v>
      </c>
      <c r="V104" s="26"/>
      <c r="W104" s="28"/>
      <c r="X104" s="27">
        <v>0</v>
      </c>
      <c r="Y104" s="26"/>
      <c r="Z104" s="28"/>
      <c r="AA104" s="27">
        <v>0</v>
      </c>
      <c r="AB104" s="26"/>
      <c r="AC104" s="28"/>
      <c r="AD104" s="27">
        <v>0</v>
      </c>
      <c r="AE104" s="26">
        <v>360</v>
      </c>
      <c r="AF104" s="28">
        <v>38702.92</v>
      </c>
      <c r="AG104" s="27">
        <v>9.3016237534532288E-3</v>
      </c>
      <c r="AH104" s="26"/>
      <c r="AI104" s="28"/>
      <c r="AJ104" s="27">
        <v>0</v>
      </c>
      <c r="AK104" s="36"/>
      <c r="AL104" s="29"/>
      <c r="AM104" s="30">
        <v>0</v>
      </c>
      <c r="AN104" s="26">
        <v>360</v>
      </c>
      <c r="AO104" s="28">
        <v>38702.92</v>
      </c>
      <c r="AP104" s="27">
        <v>9.3016237534532288E-3</v>
      </c>
    </row>
    <row r="105" spans="1:42">
      <c r="A105" s="150"/>
      <c r="B105" s="150"/>
      <c r="C105" s="141" t="s">
        <v>224</v>
      </c>
      <c r="D105" s="26"/>
      <c r="E105" s="28"/>
      <c r="F105" s="27">
        <v>0</v>
      </c>
      <c r="G105" s="26"/>
      <c r="H105" s="28"/>
      <c r="I105" s="27">
        <v>0</v>
      </c>
      <c r="J105" s="26"/>
      <c r="K105" s="28"/>
      <c r="L105" s="27">
        <v>0</v>
      </c>
      <c r="M105" s="26"/>
      <c r="N105" s="28"/>
      <c r="O105" s="27">
        <v>0</v>
      </c>
      <c r="P105" s="26"/>
      <c r="Q105" s="28"/>
      <c r="R105" s="27">
        <v>0</v>
      </c>
      <c r="S105" s="26"/>
      <c r="T105" s="28"/>
      <c r="U105" s="27">
        <v>0</v>
      </c>
      <c r="V105" s="26"/>
      <c r="W105" s="28"/>
      <c r="X105" s="27">
        <v>0</v>
      </c>
      <c r="Y105" s="26"/>
      <c r="Z105" s="28"/>
      <c r="AA105" s="27">
        <v>0</v>
      </c>
      <c r="AB105" s="26"/>
      <c r="AC105" s="28"/>
      <c r="AD105" s="27">
        <v>0</v>
      </c>
      <c r="AE105" s="26">
        <v>1250</v>
      </c>
      <c r="AF105" s="28">
        <v>30918.18</v>
      </c>
      <c r="AG105" s="27">
        <v>4.0429287881757592E-2</v>
      </c>
      <c r="AH105" s="26"/>
      <c r="AI105" s="28"/>
      <c r="AJ105" s="27">
        <v>0</v>
      </c>
      <c r="AK105" s="36"/>
      <c r="AL105" s="29"/>
      <c r="AM105" s="30">
        <v>0</v>
      </c>
      <c r="AN105" s="26">
        <v>1250</v>
      </c>
      <c r="AO105" s="28">
        <v>30918.18</v>
      </c>
      <c r="AP105" s="27">
        <v>4.0429287881757592E-2</v>
      </c>
    </row>
    <row r="106" spans="1:42" ht="31.5">
      <c r="A106" s="150"/>
      <c r="B106" s="149" t="s">
        <v>797</v>
      </c>
      <c r="C106" s="141" t="s">
        <v>253</v>
      </c>
      <c r="D106" s="26">
        <v>868.75</v>
      </c>
      <c r="E106" s="28">
        <v>70263.33</v>
      </c>
      <c r="F106" s="27">
        <v>1.2364201924389294E-2</v>
      </c>
      <c r="G106" s="26"/>
      <c r="H106" s="28"/>
      <c r="I106" s="27">
        <v>0</v>
      </c>
      <c r="J106" s="26"/>
      <c r="K106" s="28"/>
      <c r="L106" s="27">
        <v>0</v>
      </c>
      <c r="M106" s="26"/>
      <c r="N106" s="28"/>
      <c r="O106" s="27">
        <v>0</v>
      </c>
      <c r="P106" s="26"/>
      <c r="Q106" s="28"/>
      <c r="R106" s="27">
        <v>0</v>
      </c>
      <c r="S106" s="26"/>
      <c r="T106" s="28"/>
      <c r="U106" s="27">
        <v>0</v>
      </c>
      <c r="V106" s="26"/>
      <c r="W106" s="28"/>
      <c r="X106" s="27">
        <v>0</v>
      </c>
      <c r="Y106" s="26"/>
      <c r="Z106" s="28"/>
      <c r="AA106" s="27">
        <v>0</v>
      </c>
      <c r="AB106" s="26"/>
      <c r="AC106" s="28"/>
      <c r="AD106" s="27">
        <v>0</v>
      </c>
      <c r="AE106" s="26"/>
      <c r="AF106" s="28"/>
      <c r="AG106" s="27">
        <v>0</v>
      </c>
      <c r="AH106" s="26">
        <v>952.2</v>
      </c>
      <c r="AI106" s="28">
        <v>133460.44</v>
      </c>
      <c r="AJ106" s="27">
        <v>7.1346984919276454E-3</v>
      </c>
      <c r="AK106" s="36">
        <v>1498.8</v>
      </c>
      <c r="AL106" s="29">
        <v>236431</v>
      </c>
      <c r="AM106" s="30">
        <v>6.3392702310610706E-3</v>
      </c>
      <c r="AN106" s="26">
        <v>3319.75</v>
      </c>
      <c r="AO106" s="28">
        <v>440154.77</v>
      </c>
      <c r="AP106" s="27">
        <v>7.5422333830438776E-3</v>
      </c>
    </row>
    <row r="107" spans="1:42" ht="31.5">
      <c r="A107" s="150"/>
      <c r="B107" s="150"/>
      <c r="C107" s="141" t="s">
        <v>586</v>
      </c>
      <c r="D107" s="26"/>
      <c r="E107" s="28"/>
      <c r="F107" s="27">
        <v>0</v>
      </c>
      <c r="G107" s="26"/>
      <c r="H107" s="28"/>
      <c r="I107" s="27">
        <v>0</v>
      </c>
      <c r="J107" s="26"/>
      <c r="K107" s="28"/>
      <c r="L107" s="27">
        <v>0</v>
      </c>
      <c r="M107" s="26"/>
      <c r="N107" s="28"/>
      <c r="O107" s="27">
        <v>0</v>
      </c>
      <c r="P107" s="26"/>
      <c r="Q107" s="28"/>
      <c r="R107" s="27">
        <v>0</v>
      </c>
      <c r="S107" s="26">
        <v>250</v>
      </c>
      <c r="T107" s="28">
        <v>13186.800000000001</v>
      </c>
      <c r="U107" s="27">
        <v>1.8958352291685625E-2</v>
      </c>
      <c r="V107" s="26"/>
      <c r="W107" s="28"/>
      <c r="X107" s="27">
        <v>0</v>
      </c>
      <c r="Y107" s="26"/>
      <c r="Z107" s="28"/>
      <c r="AA107" s="27">
        <v>0</v>
      </c>
      <c r="AB107" s="26"/>
      <c r="AC107" s="28"/>
      <c r="AD107" s="27">
        <v>0</v>
      </c>
      <c r="AE107" s="26"/>
      <c r="AF107" s="28"/>
      <c r="AG107" s="27">
        <v>0</v>
      </c>
      <c r="AH107" s="26"/>
      <c r="AI107" s="28"/>
      <c r="AJ107" s="27">
        <v>0</v>
      </c>
      <c r="AK107" s="36"/>
      <c r="AL107" s="29"/>
      <c r="AM107" s="30">
        <v>0</v>
      </c>
      <c r="AN107" s="26">
        <v>250</v>
      </c>
      <c r="AO107" s="28">
        <v>13186.800000000001</v>
      </c>
      <c r="AP107" s="27">
        <v>1.8958352291685625E-2</v>
      </c>
    </row>
    <row r="108" spans="1:42">
      <c r="A108" s="150"/>
      <c r="B108" s="150"/>
      <c r="C108" s="141" t="s">
        <v>2319</v>
      </c>
      <c r="D108" s="26">
        <v>1477.2</v>
      </c>
      <c r="E108" s="28">
        <v>289442.40000000002</v>
      </c>
      <c r="F108" s="27">
        <v>5.1036061060853559E-3</v>
      </c>
      <c r="G108" s="26">
        <v>1565</v>
      </c>
      <c r="H108" s="28">
        <v>88693.035600000003</v>
      </c>
      <c r="I108" s="27">
        <v>1.7645128384804094E-2</v>
      </c>
      <c r="J108" s="26"/>
      <c r="K108" s="28"/>
      <c r="L108" s="27">
        <v>0</v>
      </c>
      <c r="M108" s="26"/>
      <c r="N108" s="28"/>
      <c r="O108" s="27">
        <v>0</v>
      </c>
      <c r="P108" s="26"/>
      <c r="Q108" s="28"/>
      <c r="R108" s="27">
        <v>0</v>
      </c>
      <c r="S108" s="26"/>
      <c r="T108" s="28"/>
      <c r="U108" s="27">
        <v>0</v>
      </c>
      <c r="V108" s="26"/>
      <c r="W108" s="28"/>
      <c r="X108" s="27">
        <v>0</v>
      </c>
      <c r="Y108" s="26"/>
      <c r="Z108" s="28"/>
      <c r="AA108" s="27">
        <v>0</v>
      </c>
      <c r="AB108" s="26"/>
      <c r="AC108" s="28"/>
      <c r="AD108" s="27">
        <v>0</v>
      </c>
      <c r="AE108" s="26"/>
      <c r="AF108" s="28"/>
      <c r="AG108" s="27">
        <v>0</v>
      </c>
      <c r="AH108" s="26"/>
      <c r="AI108" s="28"/>
      <c r="AJ108" s="27">
        <v>0</v>
      </c>
      <c r="AK108" s="36"/>
      <c r="AL108" s="29"/>
      <c r="AM108" s="30">
        <v>0</v>
      </c>
      <c r="AN108" s="26">
        <v>3042.2</v>
      </c>
      <c r="AO108" s="28">
        <v>378135.43560000003</v>
      </c>
      <c r="AP108" s="27">
        <v>8.0452655678059908E-3</v>
      </c>
    </row>
    <row r="109" spans="1:42" ht="31.5">
      <c r="A109" s="150"/>
      <c r="B109" s="149" t="s">
        <v>798</v>
      </c>
      <c r="C109" s="141" t="s">
        <v>83</v>
      </c>
      <c r="D109" s="26"/>
      <c r="E109" s="28"/>
      <c r="F109" s="27">
        <v>0</v>
      </c>
      <c r="G109" s="26"/>
      <c r="H109" s="28"/>
      <c r="I109" s="27">
        <v>0</v>
      </c>
      <c r="J109" s="26"/>
      <c r="K109" s="28"/>
      <c r="L109" s="27">
        <v>0</v>
      </c>
      <c r="M109" s="26">
        <v>207.25</v>
      </c>
      <c r="N109" s="28">
        <v>34450</v>
      </c>
      <c r="O109" s="27">
        <v>6.0159651669085632E-3</v>
      </c>
      <c r="P109" s="26"/>
      <c r="Q109" s="28"/>
      <c r="R109" s="27">
        <v>0</v>
      </c>
      <c r="S109" s="26"/>
      <c r="T109" s="28"/>
      <c r="U109" s="27">
        <v>0</v>
      </c>
      <c r="V109" s="26"/>
      <c r="W109" s="28"/>
      <c r="X109" s="27">
        <v>0</v>
      </c>
      <c r="Y109" s="26">
        <v>340.25</v>
      </c>
      <c r="Z109" s="28">
        <v>61050</v>
      </c>
      <c r="AA109" s="27">
        <v>5.5733005733005735E-3</v>
      </c>
      <c r="AB109" s="26"/>
      <c r="AC109" s="28"/>
      <c r="AD109" s="27">
        <v>0</v>
      </c>
      <c r="AE109" s="26"/>
      <c r="AF109" s="28"/>
      <c r="AG109" s="27">
        <v>0</v>
      </c>
      <c r="AH109" s="26">
        <v>235</v>
      </c>
      <c r="AI109" s="28">
        <v>39650</v>
      </c>
      <c r="AJ109" s="27">
        <v>5.9268600252206814E-3</v>
      </c>
      <c r="AK109" s="36"/>
      <c r="AL109" s="29"/>
      <c r="AM109" s="30">
        <v>0</v>
      </c>
      <c r="AN109" s="26">
        <v>782.5</v>
      </c>
      <c r="AO109" s="28">
        <v>135150</v>
      </c>
      <c r="AP109" s="27">
        <v>5.789863115057344E-3</v>
      </c>
    </row>
    <row r="110" spans="1:42" ht="31.5">
      <c r="A110" s="150"/>
      <c r="B110" s="150"/>
      <c r="C110" s="141" t="s">
        <v>789</v>
      </c>
      <c r="D110" s="26">
        <v>480</v>
      </c>
      <c r="E110" s="28">
        <v>33846.960000000006</v>
      </c>
      <c r="F110" s="27">
        <v>1.4181480404739448E-2</v>
      </c>
      <c r="G110" s="26"/>
      <c r="H110" s="28"/>
      <c r="I110" s="27">
        <v>0</v>
      </c>
      <c r="J110" s="26"/>
      <c r="K110" s="28"/>
      <c r="L110" s="27">
        <v>0</v>
      </c>
      <c r="M110" s="26"/>
      <c r="N110" s="28"/>
      <c r="O110" s="27">
        <v>0</v>
      </c>
      <c r="P110" s="26">
        <v>290</v>
      </c>
      <c r="Q110" s="28">
        <v>12542.4</v>
      </c>
      <c r="R110" s="27">
        <v>2.3121571629034315E-2</v>
      </c>
      <c r="S110" s="26">
        <v>305.10000000000002</v>
      </c>
      <c r="T110" s="28">
        <v>29715.03</v>
      </c>
      <c r="U110" s="27">
        <v>1.026753127962516E-2</v>
      </c>
      <c r="V110" s="26">
        <v>290</v>
      </c>
      <c r="W110" s="28">
        <v>32499</v>
      </c>
      <c r="X110" s="27">
        <v>8.9233514877380838E-3</v>
      </c>
      <c r="Y110" s="26">
        <v>323.8</v>
      </c>
      <c r="Z110" s="28">
        <v>46764.100000000006</v>
      </c>
      <c r="AA110" s="27">
        <v>6.9241148658907145E-3</v>
      </c>
      <c r="AB110" s="26"/>
      <c r="AC110" s="28"/>
      <c r="AD110" s="27">
        <v>0</v>
      </c>
      <c r="AE110" s="26"/>
      <c r="AF110" s="28"/>
      <c r="AG110" s="27">
        <v>0</v>
      </c>
      <c r="AH110" s="26"/>
      <c r="AI110" s="28"/>
      <c r="AJ110" s="27">
        <v>0</v>
      </c>
      <c r="AK110" s="36"/>
      <c r="AL110" s="29"/>
      <c r="AM110" s="30">
        <v>0</v>
      </c>
      <c r="AN110" s="26">
        <v>1688.8999999999999</v>
      </c>
      <c r="AO110" s="28">
        <v>155367.49000000002</v>
      </c>
      <c r="AP110" s="27">
        <v>1.0870356469039949E-2</v>
      </c>
    </row>
    <row r="111" spans="1:42" ht="63">
      <c r="A111" s="150"/>
      <c r="B111" s="150"/>
      <c r="C111" s="141" t="s">
        <v>2342</v>
      </c>
      <c r="D111" s="26">
        <v>315</v>
      </c>
      <c r="E111" s="28">
        <v>29976</v>
      </c>
      <c r="F111" s="27">
        <v>1.0508406725380304E-2</v>
      </c>
      <c r="G111" s="26"/>
      <c r="H111" s="28"/>
      <c r="I111" s="27">
        <v>0</v>
      </c>
      <c r="J111" s="26"/>
      <c r="K111" s="28"/>
      <c r="L111" s="27">
        <v>0</v>
      </c>
      <c r="M111" s="26"/>
      <c r="N111" s="28"/>
      <c r="O111" s="27">
        <v>0</v>
      </c>
      <c r="P111" s="26"/>
      <c r="Q111" s="28"/>
      <c r="R111" s="27">
        <v>0</v>
      </c>
      <c r="S111" s="26"/>
      <c r="T111" s="28"/>
      <c r="U111" s="27">
        <v>0</v>
      </c>
      <c r="V111" s="26"/>
      <c r="W111" s="28"/>
      <c r="X111" s="27">
        <v>0</v>
      </c>
      <c r="Y111" s="26"/>
      <c r="Z111" s="28"/>
      <c r="AA111" s="27">
        <v>0</v>
      </c>
      <c r="AB111" s="26"/>
      <c r="AC111" s="28"/>
      <c r="AD111" s="27">
        <v>0</v>
      </c>
      <c r="AE111" s="26"/>
      <c r="AF111" s="28"/>
      <c r="AG111" s="27">
        <v>0</v>
      </c>
      <c r="AH111" s="26"/>
      <c r="AI111" s="28"/>
      <c r="AJ111" s="27">
        <v>0</v>
      </c>
      <c r="AK111" s="36"/>
      <c r="AL111" s="29"/>
      <c r="AM111" s="30">
        <v>0</v>
      </c>
      <c r="AN111" s="26">
        <v>315</v>
      </c>
      <c r="AO111" s="28">
        <v>29976</v>
      </c>
      <c r="AP111" s="27">
        <v>1.0508406725380304E-2</v>
      </c>
    </row>
    <row r="112" spans="1:42" ht="63">
      <c r="A112" s="150"/>
      <c r="B112" s="150"/>
      <c r="C112" s="141" t="s">
        <v>1996</v>
      </c>
      <c r="D112" s="26"/>
      <c r="E112" s="28"/>
      <c r="F112" s="27">
        <v>0</v>
      </c>
      <c r="G112" s="26"/>
      <c r="H112" s="28"/>
      <c r="I112" s="27">
        <v>0</v>
      </c>
      <c r="J112" s="26"/>
      <c r="K112" s="28"/>
      <c r="L112" s="27">
        <v>0</v>
      </c>
      <c r="M112" s="26">
        <v>1035</v>
      </c>
      <c r="N112" s="28">
        <v>74266.560000000012</v>
      </c>
      <c r="O112" s="27">
        <v>1.3936285725365491E-2</v>
      </c>
      <c r="P112" s="26"/>
      <c r="Q112" s="28"/>
      <c r="R112" s="27">
        <v>0</v>
      </c>
      <c r="S112" s="26"/>
      <c r="T112" s="28"/>
      <c r="U112" s="27">
        <v>0</v>
      </c>
      <c r="V112" s="26"/>
      <c r="W112" s="28"/>
      <c r="X112" s="27">
        <v>0</v>
      </c>
      <c r="Y112" s="26"/>
      <c r="Z112" s="28"/>
      <c r="AA112" s="27">
        <v>0</v>
      </c>
      <c r="AB112" s="26"/>
      <c r="AC112" s="28"/>
      <c r="AD112" s="27">
        <v>0</v>
      </c>
      <c r="AE112" s="26"/>
      <c r="AF112" s="28"/>
      <c r="AG112" s="27">
        <v>0</v>
      </c>
      <c r="AH112" s="26"/>
      <c r="AI112" s="28"/>
      <c r="AJ112" s="27">
        <v>0</v>
      </c>
      <c r="AK112" s="36"/>
      <c r="AL112" s="29"/>
      <c r="AM112" s="30">
        <v>0</v>
      </c>
      <c r="AN112" s="26">
        <v>1035</v>
      </c>
      <c r="AO112" s="28">
        <v>74266.560000000012</v>
      </c>
      <c r="AP112" s="27">
        <v>1.3936285725365491E-2</v>
      </c>
    </row>
    <row r="113" spans="1:42" ht="47.25">
      <c r="A113" s="150"/>
      <c r="B113" s="150"/>
      <c r="C113" s="141" t="s">
        <v>93</v>
      </c>
      <c r="D113" s="26">
        <v>321.8</v>
      </c>
      <c r="E113" s="28">
        <v>59360</v>
      </c>
      <c r="F113" s="27">
        <v>5.4211590296495962E-3</v>
      </c>
      <c r="G113" s="26"/>
      <c r="H113" s="28"/>
      <c r="I113" s="27">
        <v>0</v>
      </c>
      <c r="J113" s="26"/>
      <c r="K113" s="28"/>
      <c r="L113" s="27">
        <v>0</v>
      </c>
      <c r="M113" s="26">
        <v>175</v>
      </c>
      <c r="N113" s="28">
        <v>16105.6</v>
      </c>
      <c r="O113" s="27">
        <v>1.0865785813630041E-2</v>
      </c>
      <c r="P113" s="26"/>
      <c r="Q113" s="28"/>
      <c r="R113" s="27">
        <v>0</v>
      </c>
      <c r="S113" s="26"/>
      <c r="T113" s="28"/>
      <c r="U113" s="27">
        <v>0</v>
      </c>
      <c r="V113" s="26">
        <v>225</v>
      </c>
      <c r="W113" s="28">
        <v>29680</v>
      </c>
      <c r="X113" s="27">
        <v>7.5808625336927227E-3</v>
      </c>
      <c r="Y113" s="26"/>
      <c r="Z113" s="28"/>
      <c r="AA113" s="27">
        <v>0</v>
      </c>
      <c r="AB113" s="26"/>
      <c r="AC113" s="28"/>
      <c r="AD113" s="27">
        <v>0</v>
      </c>
      <c r="AE113" s="26"/>
      <c r="AF113" s="28"/>
      <c r="AG113" s="27">
        <v>0</v>
      </c>
      <c r="AH113" s="26"/>
      <c r="AI113" s="28"/>
      <c r="AJ113" s="27">
        <v>0</v>
      </c>
      <c r="AK113" s="36"/>
      <c r="AL113" s="29"/>
      <c r="AM113" s="30">
        <v>0</v>
      </c>
      <c r="AN113" s="26">
        <v>721.8</v>
      </c>
      <c r="AO113" s="28">
        <v>105145.60000000001</v>
      </c>
      <c r="AP113" s="27">
        <v>6.8647665713068347E-3</v>
      </c>
    </row>
    <row r="114" spans="1:42">
      <c r="A114" s="150"/>
      <c r="B114" s="150"/>
      <c r="C114" s="141" t="s">
        <v>90</v>
      </c>
      <c r="D114" s="26"/>
      <c r="E114" s="28"/>
      <c r="F114" s="27">
        <v>0</v>
      </c>
      <c r="G114" s="26"/>
      <c r="H114" s="28"/>
      <c r="I114" s="27">
        <v>0</v>
      </c>
      <c r="J114" s="26"/>
      <c r="K114" s="28"/>
      <c r="L114" s="27">
        <v>0</v>
      </c>
      <c r="M114" s="26"/>
      <c r="N114" s="28"/>
      <c r="O114" s="27">
        <v>0</v>
      </c>
      <c r="P114" s="26"/>
      <c r="Q114" s="28"/>
      <c r="R114" s="27">
        <v>0</v>
      </c>
      <c r="S114" s="26">
        <v>575</v>
      </c>
      <c r="T114" s="28">
        <v>15899</v>
      </c>
      <c r="U114" s="27">
        <v>3.6165796590980563E-2</v>
      </c>
      <c r="V114" s="26"/>
      <c r="W114" s="28"/>
      <c r="X114" s="27">
        <v>0</v>
      </c>
      <c r="Y114" s="26"/>
      <c r="Z114" s="28"/>
      <c r="AA114" s="27">
        <v>0</v>
      </c>
      <c r="AB114" s="26"/>
      <c r="AC114" s="28"/>
      <c r="AD114" s="27">
        <v>0</v>
      </c>
      <c r="AE114" s="26"/>
      <c r="AF114" s="28"/>
      <c r="AG114" s="27">
        <v>0</v>
      </c>
      <c r="AH114" s="26">
        <v>2080</v>
      </c>
      <c r="AI114" s="28">
        <v>79616</v>
      </c>
      <c r="AJ114" s="27">
        <v>2.6125401929260449E-2</v>
      </c>
      <c r="AK114" s="36"/>
      <c r="AL114" s="29"/>
      <c r="AM114" s="30">
        <v>0</v>
      </c>
      <c r="AN114" s="26">
        <v>2655</v>
      </c>
      <c r="AO114" s="28">
        <v>95515</v>
      </c>
      <c r="AP114" s="27">
        <v>2.7796681149557662E-2</v>
      </c>
    </row>
    <row r="115" spans="1:42" ht="63">
      <c r="A115" s="150"/>
      <c r="B115" s="150"/>
      <c r="C115" s="141" t="s">
        <v>2343</v>
      </c>
      <c r="D115" s="26"/>
      <c r="E115" s="28"/>
      <c r="F115" s="27">
        <v>0</v>
      </c>
      <c r="G115" s="26">
        <v>506</v>
      </c>
      <c r="H115" s="28">
        <v>15348</v>
      </c>
      <c r="I115" s="27">
        <v>3.2968464946572844E-2</v>
      </c>
      <c r="J115" s="26"/>
      <c r="K115" s="28"/>
      <c r="L115" s="27">
        <v>0</v>
      </c>
      <c r="M115" s="26"/>
      <c r="N115" s="28"/>
      <c r="O115" s="27">
        <v>0</v>
      </c>
      <c r="P115" s="26"/>
      <c r="Q115" s="28"/>
      <c r="R115" s="27">
        <v>0</v>
      </c>
      <c r="S115" s="26"/>
      <c r="T115" s="28"/>
      <c r="U115" s="27">
        <v>0</v>
      </c>
      <c r="V115" s="26"/>
      <c r="W115" s="28"/>
      <c r="X115" s="27">
        <v>0</v>
      </c>
      <c r="Y115" s="26"/>
      <c r="Z115" s="28"/>
      <c r="AA115" s="27">
        <v>0</v>
      </c>
      <c r="AB115" s="26"/>
      <c r="AC115" s="28"/>
      <c r="AD115" s="27">
        <v>0</v>
      </c>
      <c r="AE115" s="26"/>
      <c r="AF115" s="28"/>
      <c r="AG115" s="27">
        <v>0</v>
      </c>
      <c r="AH115" s="26"/>
      <c r="AI115" s="28"/>
      <c r="AJ115" s="27">
        <v>0</v>
      </c>
      <c r="AK115" s="36"/>
      <c r="AL115" s="29"/>
      <c r="AM115" s="30">
        <v>0</v>
      </c>
      <c r="AN115" s="26">
        <v>506</v>
      </c>
      <c r="AO115" s="28">
        <v>15348</v>
      </c>
      <c r="AP115" s="27">
        <v>3.2968464946572844E-2</v>
      </c>
    </row>
    <row r="116" spans="1:42">
      <c r="A116" s="150"/>
      <c r="B116" s="150"/>
      <c r="C116" s="141" t="s">
        <v>121</v>
      </c>
      <c r="D116" s="26">
        <v>1461</v>
      </c>
      <c r="E116" s="28">
        <v>63685</v>
      </c>
      <c r="F116" s="27">
        <v>2.294103792101751E-2</v>
      </c>
      <c r="G116" s="26"/>
      <c r="H116" s="28"/>
      <c r="I116" s="27">
        <v>0</v>
      </c>
      <c r="J116" s="26"/>
      <c r="K116" s="28"/>
      <c r="L116" s="27">
        <v>0</v>
      </c>
      <c r="M116" s="26"/>
      <c r="N116" s="28"/>
      <c r="O116" s="27">
        <v>0</v>
      </c>
      <c r="P116" s="26">
        <v>1069</v>
      </c>
      <c r="Q116" s="28">
        <v>69439</v>
      </c>
      <c r="R116" s="27">
        <v>1.5394806952865105E-2</v>
      </c>
      <c r="S116" s="26">
        <v>1494</v>
      </c>
      <c r="T116" s="28">
        <v>55326</v>
      </c>
      <c r="U116" s="27">
        <v>2.7003578787550157E-2</v>
      </c>
      <c r="V116" s="26">
        <v>1858.85</v>
      </c>
      <c r="W116" s="28">
        <v>137924</v>
      </c>
      <c r="X116" s="27">
        <v>1.3477349844842086E-2</v>
      </c>
      <c r="Y116" s="26">
        <v>525</v>
      </c>
      <c r="Z116" s="28">
        <v>5404</v>
      </c>
      <c r="AA116" s="27">
        <v>9.7150259067357511E-2</v>
      </c>
      <c r="AB116" s="26"/>
      <c r="AC116" s="28"/>
      <c r="AD116" s="27">
        <v>0</v>
      </c>
      <c r="AE116" s="26"/>
      <c r="AF116" s="28"/>
      <c r="AG116" s="27">
        <v>0</v>
      </c>
      <c r="AH116" s="26">
        <v>2642.2000000000003</v>
      </c>
      <c r="AI116" s="28">
        <v>302031</v>
      </c>
      <c r="AJ116" s="27">
        <v>8.7481086378550562E-3</v>
      </c>
      <c r="AK116" s="36">
        <v>3634.2</v>
      </c>
      <c r="AL116" s="29">
        <v>320278.59999999998</v>
      </c>
      <c r="AM116" s="30">
        <v>1.1346996021588705E-2</v>
      </c>
      <c r="AN116" s="26">
        <v>12684.25</v>
      </c>
      <c r="AO116" s="28">
        <v>954087.6</v>
      </c>
      <c r="AP116" s="27">
        <v>1.3294638773211182E-2</v>
      </c>
    </row>
    <row r="117" spans="1:42" ht="31.5">
      <c r="A117" s="150"/>
      <c r="B117" s="150"/>
      <c r="C117" s="141" t="s">
        <v>1999</v>
      </c>
      <c r="D117" s="26"/>
      <c r="E117" s="28"/>
      <c r="F117" s="27">
        <v>0</v>
      </c>
      <c r="G117" s="26"/>
      <c r="H117" s="28"/>
      <c r="I117" s="27">
        <v>0</v>
      </c>
      <c r="J117" s="26"/>
      <c r="K117" s="28"/>
      <c r="L117" s="27">
        <v>0</v>
      </c>
      <c r="M117" s="26">
        <v>2073.9</v>
      </c>
      <c r="N117" s="28">
        <v>191007</v>
      </c>
      <c r="O117" s="27">
        <v>1.0857717256435629E-2</v>
      </c>
      <c r="P117" s="26"/>
      <c r="Q117" s="28"/>
      <c r="R117" s="27">
        <v>0</v>
      </c>
      <c r="S117" s="26"/>
      <c r="T117" s="28"/>
      <c r="U117" s="27">
        <v>0</v>
      </c>
      <c r="V117" s="26"/>
      <c r="W117" s="28"/>
      <c r="X117" s="27">
        <v>0</v>
      </c>
      <c r="Y117" s="26"/>
      <c r="Z117" s="28"/>
      <c r="AA117" s="27">
        <v>0</v>
      </c>
      <c r="AB117" s="26"/>
      <c r="AC117" s="28"/>
      <c r="AD117" s="27">
        <v>0</v>
      </c>
      <c r="AE117" s="26"/>
      <c r="AF117" s="28"/>
      <c r="AG117" s="27">
        <v>0</v>
      </c>
      <c r="AH117" s="26"/>
      <c r="AI117" s="28"/>
      <c r="AJ117" s="27">
        <v>0</v>
      </c>
      <c r="AK117" s="36"/>
      <c r="AL117" s="29"/>
      <c r="AM117" s="30">
        <v>0</v>
      </c>
      <c r="AN117" s="26">
        <v>2073.9</v>
      </c>
      <c r="AO117" s="28">
        <v>191007</v>
      </c>
      <c r="AP117" s="27">
        <v>1.0857717256435629E-2</v>
      </c>
    </row>
    <row r="118" spans="1:42" ht="31.5">
      <c r="A118" s="150"/>
      <c r="B118" s="150"/>
      <c r="C118" s="141" t="s">
        <v>2495</v>
      </c>
      <c r="D118" s="26">
        <v>551</v>
      </c>
      <c r="E118" s="28">
        <v>8550</v>
      </c>
      <c r="F118" s="27">
        <v>6.4444444444444443E-2</v>
      </c>
      <c r="G118" s="26"/>
      <c r="H118" s="28"/>
      <c r="I118" s="27">
        <v>0</v>
      </c>
      <c r="J118" s="26"/>
      <c r="K118" s="28"/>
      <c r="L118" s="27">
        <v>0</v>
      </c>
      <c r="M118" s="26"/>
      <c r="N118" s="28"/>
      <c r="O118" s="27">
        <v>0</v>
      </c>
      <c r="P118" s="26"/>
      <c r="Q118" s="28"/>
      <c r="R118" s="27">
        <v>0</v>
      </c>
      <c r="S118" s="26"/>
      <c r="T118" s="28"/>
      <c r="U118" s="27">
        <v>0</v>
      </c>
      <c r="V118" s="26"/>
      <c r="W118" s="28"/>
      <c r="X118" s="27">
        <v>0</v>
      </c>
      <c r="Y118" s="26"/>
      <c r="Z118" s="28"/>
      <c r="AA118" s="27">
        <v>0</v>
      </c>
      <c r="AB118" s="26"/>
      <c r="AC118" s="28"/>
      <c r="AD118" s="27">
        <v>0</v>
      </c>
      <c r="AE118" s="26"/>
      <c r="AF118" s="28"/>
      <c r="AG118" s="27">
        <v>0</v>
      </c>
      <c r="AH118" s="26"/>
      <c r="AI118" s="28"/>
      <c r="AJ118" s="27">
        <v>0</v>
      </c>
      <c r="AK118" s="36"/>
      <c r="AL118" s="29"/>
      <c r="AM118" s="30">
        <v>0</v>
      </c>
      <c r="AN118" s="26">
        <v>551</v>
      </c>
      <c r="AO118" s="28">
        <v>8550</v>
      </c>
      <c r="AP118" s="27">
        <v>6.4444444444444443E-2</v>
      </c>
    </row>
    <row r="119" spans="1:42" ht="31.5">
      <c r="A119" s="150"/>
      <c r="B119" s="150"/>
      <c r="C119" s="141" t="s">
        <v>2496</v>
      </c>
      <c r="D119" s="26"/>
      <c r="E119" s="28"/>
      <c r="F119" s="27">
        <v>0</v>
      </c>
      <c r="G119" s="26">
        <v>919</v>
      </c>
      <c r="H119" s="28">
        <v>40635</v>
      </c>
      <c r="I119" s="27">
        <v>2.2615971453180755E-2</v>
      </c>
      <c r="J119" s="26"/>
      <c r="K119" s="28"/>
      <c r="L119" s="27">
        <v>0</v>
      </c>
      <c r="M119" s="26"/>
      <c r="N119" s="28"/>
      <c r="O119" s="27">
        <v>0</v>
      </c>
      <c r="P119" s="26"/>
      <c r="Q119" s="28"/>
      <c r="R119" s="27">
        <v>0</v>
      </c>
      <c r="S119" s="26"/>
      <c r="T119" s="28"/>
      <c r="U119" s="27">
        <v>0</v>
      </c>
      <c r="V119" s="26"/>
      <c r="W119" s="28"/>
      <c r="X119" s="27">
        <v>0</v>
      </c>
      <c r="Y119" s="26"/>
      <c r="Z119" s="28"/>
      <c r="AA119" s="27">
        <v>0</v>
      </c>
      <c r="AB119" s="26"/>
      <c r="AC119" s="28"/>
      <c r="AD119" s="27">
        <v>0</v>
      </c>
      <c r="AE119" s="26"/>
      <c r="AF119" s="28"/>
      <c r="AG119" s="27">
        <v>0</v>
      </c>
      <c r="AH119" s="26"/>
      <c r="AI119" s="28"/>
      <c r="AJ119" s="27">
        <v>0</v>
      </c>
      <c r="AK119" s="36"/>
      <c r="AL119" s="29"/>
      <c r="AM119" s="30">
        <v>0</v>
      </c>
      <c r="AN119" s="26">
        <v>919</v>
      </c>
      <c r="AO119" s="28">
        <v>40635</v>
      </c>
      <c r="AP119" s="27">
        <v>2.2615971453180755E-2</v>
      </c>
    </row>
    <row r="120" spans="1:42" ht="31.5">
      <c r="A120" s="150"/>
      <c r="B120" s="149" t="s">
        <v>1014</v>
      </c>
      <c r="C120" s="141" t="s">
        <v>789</v>
      </c>
      <c r="D120" s="26"/>
      <c r="E120" s="28"/>
      <c r="F120" s="27">
        <v>0</v>
      </c>
      <c r="G120" s="26"/>
      <c r="H120" s="28"/>
      <c r="I120" s="27">
        <v>0</v>
      </c>
      <c r="J120" s="26"/>
      <c r="K120" s="28"/>
      <c r="L120" s="27">
        <v>0</v>
      </c>
      <c r="M120" s="26"/>
      <c r="N120" s="28"/>
      <c r="O120" s="27">
        <v>0</v>
      </c>
      <c r="P120" s="26"/>
      <c r="Q120" s="28"/>
      <c r="R120" s="27">
        <v>0</v>
      </c>
      <c r="S120" s="26"/>
      <c r="T120" s="28"/>
      <c r="U120" s="27">
        <v>0</v>
      </c>
      <c r="V120" s="26"/>
      <c r="W120" s="28"/>
      <c r="X120" s="27">
        <v>0</v>
      </c>
      <c r="Y120" s="26"/>
      <c r="Z120" s="28"/>
      <c r="AA120" s="27">
        <v>0</v>
      </c>
      <c r="AB120" s="26">
        <v>608</v>
      </c>
      <c r="AC120" s="28">
        <v>85612.92</v>
      </c>
      <c r="AD120" s="27">
        <v>7.1017318414089842E-3</v>
      </c>
      <c r="AE120" s="26">
        <v>1146.3</v>
      </c>
      <c r="AF120" s="28">
        <v>131513.31999999998</v>
      </c>
      <c r="AG120" s="27">
        <v>8.7162273752955221E-3</v>
      </c>
      <c r="AH120" s="26"/>
      <c r="AI120" s="28"/>
      <c r="AJ120" s="27">
        <v>0</v>
      </c>
      <c r="AK120" s="36"/>
      <c r="AL120" s="29"/>
      <c r="AM120" s="30">
        <v>0</v>
      </c>
      <c r="AN120" s="26">
        <v>1754.3</v>
      </c>
      <c r="AO120" s="28">
        <v>217126.24</v>
      </c>
      <c r="AP120" s="27">
        <v>8.0796314623234871E-3</v>
      </c>
    </row>
    <row r="121" spans="1:42" ht="47.25">
      <c r="A121" s="150"/>
      <c r="B121" s="150"/>
      <c r="C121" s="141" t="s">
        <v>93</v>
      </c>
      <c r="D121" s="26"/>
      <c r="E121" s="28"/>
      <c r="F121" s="27">
        <v>0</v>
      </c>
      <c r="G121" s="26"/>
      <c r="H121" s="28"/>
      <c r="I121" s="27">
        <v>0</v>
      </c>
      <c r="J121" s="26"/>
      <c r="K121" s="28"/>
      <c r="L121" s="27">
        <v>0</v>
      </c>
      <c r="M121" s="26"/>
      <c r="N121" s="28"/>
      <c r="O121" s="27">
        <v>0</v>
      </c>
      <c r="P121" s="26"/>
      <c r="Q121" s="28"/>
      <c r="R121" s="27">
        <v>0</v>
      </c>
      <c r="S121" s="26"/>
      <c r="T121" s="28"/>
      <c r="U121" s="27">
        <v>0</v>
      </c>
      <c r="V121" s="26"/>
      <c r="W121" s="28"/>
      <c r="X121" s="27">
        <v>0</v>
      </c>
      <c r="Y121" s="26"/>
      <c r="Z121" s="28"/>
      <c r="AA121" s="27">
        <v>0</v>
      </c>
      <c r="AB121" s="26">
        <v>225</v>
      </c>
      <c r="AC121" s="28">
        <v>29680</v>
      </c>
      <c r="AD121" s="27">
        <v>7.5808625336927227E-3</v>
      </c>
      <c r="AE121" s="26"/>
      <c r="AF121" s="28"/>
      <c r="AG121" s="27">
        <v>0</v>
      </c>
      <c r="AH121" s="26"/>
      <c r="AI121" s="28"/>
      <c r="AJ121" s="27">
        <v>0</v>
      </c>
      <c r="AK121" s="36"/>
      <c r="AL121" s="29"/>
      <c r="AM121" s="30">
        <v>0</v>
      </c>
      <c r="AN121" s="26">
        <v>225</v>
      </c>
      <c r="AO121" s="28">
        <v>29680</v>
      </c>
      <c r="AP121" s="27">
        <v>7.5808625336927227E-3</v>
      </c>
    </row>
    <row r="122" spans="1:42">
      <c r="A122" s="150"/>
      <c r="B122" s="150"/>
      <c r="C122" s="141" t="s">
        <v>121</v>
      </c>
      <c r="D122" s="26"/>
      <c r="E122" s="28"/>
      <c r="F122" s="27">
        <v>0</v>
      </c>
      <c r="G122" s="26"/>
      <c r="H122" s="28"/>
      <c r="I122" s="27">
        <v>0</v>
      </c>
      <c r="J122" s="26"/>
      <c r="K122" s="28"/>
      <c r="L122" s="27">
        <v>0</v>
      </c>
      <c r="M122" s="26"/>
      <c r="N122" s="28"/>
      <c r="O122" s="27">
        <v>0</v>
      </c>
      <c r="P122" s="26"/>
      <c r="Q122" s="28"/>
      <c r="R122" s="27">
        <v>0</v>
      </c>
      <c r="S122" s="26"/>
      <c r="T122" s="28"/>
      <c r="U122" s="27">
        <v>0</v>
      </c>
      <c r="V122" s="26"/>
      <c r="W122" s="28"/>
      <c r="X122" s="27">
        <v>0</v>
      </c>
      <c r="Y122" s="26"/>
      <c r="Z122" s="28"/>
      <c r="AA122" s="27">
        <v>0</v>
      </c>
      <c r="AB122" s="26"/>
      <c r="AC122" s="28"/>
      <c r="AD122" s="27">
        <v>0</v>
      </c>
      <c r="AE122" s="26">
        <v>679.8</v>
      </c>
      <c r="AF122" s="28">
        <v>46502</v>
      </c>
      <c r="AG122" s="27">
        <v>1.4618726076297793E-2</v>
      </c>
      <c r="AH122" s="26"/>
      <c r="AI122" s="28"/>
      <c r="AJ122" s="27">
        <v>0</v>
      </c>
      <c r="AK122" s="36"/>
      <c r="AL122" s="29"/>
      <c r="AM122" s="30">
        <v>0</v>
      </c>
      <c r="AN122" s="26">
        <v>679.8</v>
      </c>
      <c r="AO122" s="28">
        <v>46502</v>
      </c>
      <c r="AP122" s="27">
        <v>1.4618726076297793E-2</v>
      </c>
    </row>
    <row r="123" spans="1:42" ht="31.5">
      <c r="A123" s="150"/>
      <c r="B123" s="149" t="s">
        <v>799</v>
      </c>
      <c r="C123" s="141" t="s">
        <v>253</v>
      </c>
      <c r="D123" s="26"/>
      <c r="E123" s="28"/>
      <c r="F123" s="27">
        <v>0</v>
      </c>
      <c r="G123" s="26"/>
      <c r="H123" s="28"/>
      <c r="I123" s="27">
        <v>0</v>
      </c>
      <c r="J123" s="26"/>
      <c r="K123" s="28"/>
      <c r="L123" s="27">
        <v>0</v>
      </c>
      <c r="M123" s="26"/>
      <c r="N123" s="28"/>
      <c r="O123" s="27">
        <v>0</v>
      </c>
      <c r="P123" s="26"/>
      <c r="Q123" s="28"/>
      <c r="R123" s="27">
        <v>0</v>
      </c>
      <c r="S123" s="26"/>
      <c r="T123" s="28"/>
      <c r="U123" s="27">
        <v>0</v>
      </c>
      <c r="V123" s="26"/>
      <c r="W123" s="28"/>
      <c r="X123" s="27">
        <v>0</v>
      </c>
      <c r="Y123" s="26"/>
      <c r="Z123" s="28"/>
      <c r="AA123" s="27">
        <v>0</v>
      </c>
      <c r="AB123" s="26"/>
      <c r="AC123" s="28"/>
      <c r="AD123" s="27">
        <v>0</v>
      </c>
      <c r="AE123" s="26"/>
      <c r="AF123" s="28"/>
      <c r="AG123" s="27">
        <v>0</v>
      </c>
      <c r="AH123" s="26">
        <v>245</v>
      </c>
      <c r="AI123" s="28">
        <v>16980.12</v>
      </c>
      <c r="AJ123" s="27">
        <v>1.4428637724586165E-2</v>
      </c>
      <c r="AK123" s="36"/>
      <c r="AL123" s="29"/>
      <c r="AM123" s="30">
        <v>0</v>
      </c>
      <c r="AN123" s="26">
        <v>245</v>
      </c>
      <c r="AO123" s="28">
        <v>16980.12</v>
      </c>
      <c r="AP123" s="27">
        <v>1.4428637724586165E-2</v>
      </c>
    </row>
    <row r="124" spans="1:42" ht="47.25">
      <c r="A124" s="150"/>
      <c r="B124" s="150"/>
      <c r="C124" s="141" t="s">
        <v>235</v>
      </c>
      <c r="D124" s="26"/>
      <c r="E124" s="28"/>
      <c r="F124" s="27">
        <v>0</v>
      </c>
      <c r="G124" s="26"/>
      <c r="H124" s="28"/>
      <c r="I124" s="27">
        <v>0</v>
      </c>
      <c r="J124" s="26"/>
      <c r="K124" s="28"/>
      <c r="L124" s="27">
        <v>0</v>
      </c>
      <c r="M124" s="26"/>
      <c r="N124" s="28"/>
      <c r="O124" s="27">
        <v>0</v>
      </c>
      <c r="P124" s="26"/>
      <c r="Q124" s="28"/>
      <c r="R124" s="27">
        <v>0</v>
      </c>
      <c r="S124" s="26">
        <v>215</v>
      </c>
      <c r="T124" s="28">
        <v>25421.279999999999</v>
      </c>
      <c r="U124" s="27">
        <v>8.4574812912646419E-3</v>
      </c>
      <c r="V124" s="26"/>
      <c r="W124" s="28"/>
      <c r="X124" s="27">
        <v>0</v>
      </c>
      <c r="Y124" s="26"/>
      <c r="Z124" s="28"/>
      <c r="AA124" s="27">
        <v>0</v>
      </c>
      <c r="AB124" s="26"/>
      <c r="AC124" s="28"/>
      <c r="AD124" s="27">
        <v>0</v>
      </c>
      <c r="AE124" s="26"/>
      <c r="AF124" s="28"/>
      <c r="AG124" s="27">
        <v>0</v>
      </c>
      <c r="AH124" s="26">
        <v>215</v>
      </c>
      <c r="AI124" s="28">
        <v>25940.339999999997</v>
      </c>
      <c r="AJ124" s="27">
        <v>8.2882491131573456E-3</v>
      </c>
      <c r="AK124" s="36">
        <v>215</v>
      </c>
      <c r="AL124" s="29">
        <v>26206.2</v>
      </c>
      <c r="AM124" s="30">
        <v>8.2041654265021247E-3</v>
      </c>
      <c r="AN124" s="26">
        <v>645</v>
      </c>
      <c r="AO124" s="28">
        <v>77567.819999999992</v>
      </c>
      <c r="AP124" s="27">
        <v>8.315303949498646E-3</v>
      </c>
    </row>
    <row r="125" spans="1:42" ht="31.5">
      <c r="A125" s="150"/>
      <c r="B125" s="150"/>
      <c r="C125" s="141" t="s">
        <v>220</v>
      </c>
      <c r="D125" s="26"/>
      <c r="E125" s="28"/>
      <c r="F125" s="27">
        <v>0</v>
      </c>
      <c r="G125" s="26"/>
      <c r="H125" s="28"/>
      <c r="I125" s="27">
        <v>0</v>
      </c>
      <c r="J125" s="26"/>
      <c r="K125" s="28"/>
      <c r="L125" s="27">
        <v>0</v>
      </c>
      <c r="M125" s="26">
        <v>227.65</v>
      </c>
      <c r="N125" s="28">
        <v>37530</v>
      </c>
      <c r="O125" s="27">
        <v>6.0658140154543037E-3</v>
      </c>
      <c r="P125" s="26"/>
      <c r="Q125" s="28"/>
      <c r="R125" s="27">
        <v>0</v>
      </c>
      <c r="S125" s="26"/>
      <c r="T125" s="28"/>
      <c r="U125" s="27">
        <v>0</v>
      </c>
      <c r="V125" s="26"/>
      <c r="W125" s="28"/>
      <c r="X125" s="27">
        <v>0</v>
      </c>
      <c r="Y125" s="26"/>
      <c r="Z125" s="28"/>
      <c r="AA125" s="27">
        <v>0</v>
      </c>
      <c r="AB125" s="26"/>
      <c r="AC125" s="28"/>
      <c r="AD125" s="27">
        <v>0</v>
      </c>
      <c r="AE125" s="26"/>
      <c r="AF125" s="28"/>
      <c r="AG125" s="27">
        <v>0</v>
      </c>
      <c r="AH125" s="26"/>
      <c r="AI125" s="28"/>
      <c r="AJ125" s="27">
        <v>0</v>
      </c>
      <c r="AK125" s="36">
        <v>240</v>
      </c>
      <c r="AL125" s="29">
        <v>37530</v>
      </c>
      <c r="AM125" s="30">
        <v>6.3948840927258192E-3</v>
      </c>
      <c r="AN125" s="26">
        <v>467.65</v>
      </c>
      <c r="AO125" s="28">
        <v>75060</v>
      </c>
      <c r="AP125" s="27">
        <v>6.230349054090061E-3</v>
      </c>
    </row>
    <row r="126" spans="1:42" ht="47.25">
      <c r="A126" s="150"/>
      <c r="B126" s="150"/>
      <c r="C126" s="141" t="s">
        <v>661</v>
      </c>
      <c r="D126" s="26">
        <v>698</v>
      </c>
      <c r="E126" s="28">
        <v>131605.20000000001</v>
      </c>
      <c r="F126" s="27">
        <v>5.3037417974365749E-3</v>
      </c>
      <c r="G126" s="26"/>
      <c r="H126" s="28"/>
      <c r="I126" s="27">
        <v>0</v>
      </c>
      <c r="J126" s="26"/>
      <c r="K126" s="28"/>
      <c r="L126" s="27">
        <v>0</v>
      </c>
      <c r="M126" s="26"/>
      <c r="N126" s="28"/>
      <c r="O126" s="27">
        <v>0</v>
      </c>
      <c r="P126" s="26">
        <v>240</v>
      </c>
      <c r="Q126" s="28">
        <v>34327.440000000002</v>
      </c>
      <c r="R126" s="27">
        <v>6.9914913550209387E-3</v>
      </c>
      <c r="S126" s="26"/>
      <c r="T126" s="28"/>
      <c r="U126" s="27">
        <v>0</v>
      </c>
      <c r="V126" s="26"/>
      <c r="W126" s="28"/>
      <c r="X126" s="27">
        <v>0</v>
      </c>
      <c r="Y126" s="26"/>
      <c r="Z126" s="28"/>
      <c r="AA126" s="27">
        <v>0</v>
      </c>
      <c r="AB126" s="26"/>
      <c r="AC126" s="28"/>
      <c r="AD126" s="27">
        <v>0</v>
      </c>
      <c r="AE126" s="26"/>
      <c r="AF126" s="28"/>
      <c r="AG126" s="27">
        <v>0</v>
      </c>
      <c r="AH126" s="26">
        <v>438.2</v>
      </c>
      <c r="AI126" s="28">
        <v>79658.7</v>
      </c>
      <c r="AJ126" s="27">
        <v>5.5009685068925307E-3</v>
      </c>
      <c r="AK126" s="36"/>
      <c r="AL126" s="29"/>
      <c r="AM126" s="30">
        <v>0</v>
      </c>
      <c r="AN126" s="26">
        <v>1376.2</v>
      </c>
      <c r="AO126" s="28">
        <v>245591.34000000003</v>
      </c>
      <c r="AP126" s="27">
        <v>5.6036177822882515E-3</v>
      </c>
    </row>
    <row r="127" spans="1:42">
      <c r="A127" s="150"/>
      <c r="B127" s="150"/>
      <c r="C127" s="141" t="s">
        <v>1535</v>
      </c>
      <c r="D127" s="26"/>
      <c r="E127" s="28"/>
      <c r="F127" s="27">
        <v>0</v>
      </c>
      <c r="G127" s="26"/>
      <c r="H127" s="28"/>
      <c r="I127" s="27">
        <v>0</v>
      </c>
      <c r="J127" s="26"/>
      <c r="K127" s="28"/>
      <c r="L127" s="27">
        <v>0</v>
      </c>
      <c r="M127" s="26"/>
      <c r="N127" s="28"/>
      <c r="O127" s="27">
        <v>0</v>
      </c>
      <c r="P127" s="26"/>
      <c r="Q127" s="28"/>
      <c r="R127" s="27">
        <v>0</v>
      </c>
      <c r="S127" s="26"/>
      <c r="T127" s="28"/>
      <c r="U127" s="27">
        <v>0</v>
      </c>
      <c r="V127" s="26">
        <v>325</v>
      </c>
      <c r="W127" s="28">
        <v>23700</v>
      </c>
      <c r="X127" s="27">
        <v>1.3713080168776372E-2</v>
      </c>
      <c r="Y127" s="26"/>
      <c r="Z127" s="28"/>
      <c r="AA127" s="27">
        <v>0</v>
      </c>
      <c r="AB127" s="26"/>
      <c r="AC127" s="28"/>
      <c r="AD127" s="27">
        <v>0</v>
      </c>
      <c r="AE127" s="26"/>
      <c r="AF127" s="28"/>
      <c r="AG127" s="27">
        <v>0</v>
      </c>
      <c r="AH127" s="26"/>
      <c r="AI127" s="28"/>
      <c r="AJ127" s="27">
        <v>0</v>
      </c>
      <c r="AK127" s="36"/>
      <c r="AL127" s="29"/>
      <c r="AM127" s="30">
        <v>0</v>
      </c>
      <c r="AN127" s="26">
        <v>325</v>
      </c>
      <c r="AO127" s="28">
        <v>23700</v>
      </c>
      <c r="AP127" s="27">
        <v>1.3713080168776372E-2</v>
      </c>
    </row>
    <row r="128" spans="1:42" ht="31.5">
      <c r="A128" s="150"/>
      <c r="B128" s="150"/>
      <c r="C128" s="141" t="s">
        <v>230</v>
      </c>
      <c r="D128" s="26"/>
      <c r="E128" s="28"/>
      <c r="F128" s="27">
        <v>0</v>
      </c>
      <c r="G128" s="26"/>
      <c r="H128" s="28"/>
      <c r="I128" s="27">
        <v>0</v>
      </c>
      <c r="J128" s="26"/>
      <c r="K128" s="28"/>
      <c r="L128" s="27">
        <v>0</v>
      </c>
      <c r="M128" s="26"/>
      <c r="N128" s="28"/>
      <c r="O128" s="27">
        <v>0</v>
      </c>
      <c r="P128" s="26"/>
      <c r="Q128" s="28"/>
      <c r="R128" s="27">
        <v>0</v>
      </c>
      <c r="S128" s="26"/>
      <c r="T128" s="28"/>
      <c r="U128" s="27">
        <v>0</v>
      </c>
      <c r="V128" s="26"/>
      <c r="W128" s="28"/>
      <c r="X128" s="27">
        <v>0</v>
      </c>
      <c r="Y128" s="26"/>
      <c r="Z128" s="28"/>
      <c r="AA128" s="27">
        <v>0</v>
      </c>
      <c r="AB128" s="26"/>
      <c r="AC128" s="28"/>
      <c r="AD128" s="27">
        <v>0</v>
      </c>
      <c r="AE128" s="26"/>
      <c r="AF128" s="28"/>
      <c r="AG128" s="27">
        <v>0</v>
      </c>
      <c r="AH128" s="26"/>
      <c r="AI128" s="28"/>
      <c r="AJ128" s="27">
        <v>0</v>
      </c>
      <c r="AK128" s="36">
        <v>474.5</v>
      </c>
      <c r="AL128" s="29">
        <v>61860</v>
      </c>
      <c r="AM128" s="30">
        <v>7.6705463950856772E-3</v>
      </c>
      <c r="AN128" s="26">
        <v>474.5</v>
      </c>
      <c r="AO128" s="28">
        <v>61860</v>
      </c>
      <c r="AP128" s="27">
        <v>7.6705463950856772E-3</v>
      </c>
    </row>
    <row r="129" spans="1:42" ht="47.25">
      <c r="A129" s="150"/>
      <c r="B129" s="150"/>
      <c r="C129" s="141" t="s">
        <v>1533</v>
      </c>
      <c r="D129" s="26">
        <v>215</v>
      </c>
      <c r="E129" s="28">
        <v>12750</v>
      </c>
      <c r="F129" s="27">
        <v>1.6862745098039214E-2</v>
      </c>
      <c r="G129" s="26"/>
      <c r="H129" s="28"/>
      <c r="I129" s="27">
        <v>0</v>
      </c>
      <c r="J129" s="26"/>
      <c r="K129" s="28"/>
      <c r="L129" s="27">
        <v>0</v>
      </c>
      <c r="M129" s="26">
        <v>345</v>
      </c>
      <c r="N129" s="28">
        <v>13464.36</v>
      </c>
      <c r="O129" s="27">
        <v>2.5623200805682558E-2</v>
      </c>
      <c r="P129" s="26">
        <v>265</v>
      </c>
      <c r="Q129" s="28">
        <v>21024.36</v>
      </c>
      <c r="R129" s="27">
        <v>1.26044264843258E-2</v>
      </c>
      <c r="S129" s="26">
        <v>530</v>
      </c>
      <c r="T129" s="28">
        <v>57600</v>
      </c>
      <c r="U129" s="27">
        <v>9.2013888888888892E-3</v>
      </c>
      <c r="V129" s="26">
        <v>265</v>
      </c>
      <c r="W129" s="28">
        <v>12750</v>
      </c>
      <c r="X129" s="27">
        <v>2.0784313725490194E-2</v>
      </c>
      <c r="Y129" s="26"/>
      <c r="Z129" s="28"/>
      <c r="AA129" s="27">
        <v>0</v>
      </c>
      <c r="AB129" s="26"/>
      <c r="AC129" s="28"/>
      <c r="AD129" s="27">
        <v>0</v>
      </c>
      <c r="AE129" s="26"/>
      <c r="AF129" s="28"/>
      <c r="AG129" s="27">
        <v>0</v>
      </c>
      <c r="AH129" s="26"/>
      <c r="AI129" s="28"/>
      <c r="AJ129" s="27">
        <v>0</v>
      </c>
      <c r="AK129" s="36"/>
      <c r="AL129" s="29"/>
      <c r="AM129" s="30">
        <v>0</v>
      </c>
      <c r="AN129" s="26">
        <v>1620</v>
      </c>
      <c r="AO129" s="28">
        <v>117588.72</v>
      </c>
      <c r="AP129" s="27">
        <v>1.3776831655281221E-2</v>
      </c>
    </row>
    <row r="130" spans="1:42" ht="63">
      <c r="A130" s="150"/>
      <c r="B130" s="150"/>
      <c r="C130" s="141" t="s">
        <v>1918</v>
      </c>
      <c r="D130" s="26"/>
      <c r="E130" s="28"/>
      <c r="F130" s="27">
        <v>0</v>
      </c>
      <c r="G130" s="26"/>
      <c r="H130" s="28"/>
      <c r="I130" s="27">
        <v>0</v>
      </c>
      <c r="J130" s="26"/>
      <c r="K130" s="28"/>
      <c r="L130" s="27">
        <v>0</v>
      </c>
      <c r="M130" s="26">
        <v>360</v>
      </c>
      <c r="N130" s="28">
        <v>22770.240000000002</v>
      </c>
      <c r="O130" s="27">
        <v>1.5810110038365865E-2</v>
      </c>
      <c r="P130" s="26"/>
      <c r="Q130" s="28"/>
      <c r="R130" s="27">
        <v>0</v>
      </c>
      <c r="S130" s="26"/>
      <c r="T130" s="28"/>
      <c r="U130" s="27">
        <v>0</v>
      </c>
      <c r="V130" s="26"/>
      <c r="W130" s="28"/>
      <c r="X130" s="27">
        <v>0</v>
      </c>
      <c r="Y130" s="26"/>
      <c r="Z130" s="28"/>
      <c r="AA130" s="27">
        <v>0</v>
      </c>
      <c r="AB130" s="26"/>
      <c r="AC130" s="28"/>
      <c r="AD130" s="27">
        <v>0</v>
      </c>
      <c r="AE130" s="26"/>
      <c r="AF130" s="28"/>
      <c r="AG130" s="27">
        <v>0</v>
      </c>
      <c r="AH130" s="26"/>
      <c r="AI130" s="28"/>
      <c r="AJ130" s="27">
        <v>0</v>
      </c>
      <c r="AK130" s="36"/>
      <c r="AL130" s="29"/>
      <c r="AM130" s="30">
        <v>0</v>
      </c>
      <c r="AN130" s="26">
        <v>360</v>
      </c>
      <c r="AO130" s="28">
        <v>22770.240000000002</v>
      </c>
      <c r="AP130" s="27">
        <v>1.5810110038365865E-2</v>
      </c>
    </row>
    <row r="131" spans="1:42">
      <c r="A131" s="150"/>
      <c r="B131" s="150"/>
      <c r="C131" s="141" t="s">
        <v>224</v>
      </c>
      <c r="D131" s="26"/>
      <c r="E131" s="28"/>
      <c r="F131" s="27">
        <v>0</v>
      </c>
      <c r="G131" s="26"/>
      <c r="H131" s="28"/>
      <c r="I131" s="27">
        <v>0</v>
      </c>
      <c r="J131" s="26"/>
      <c r="K131" s="28"/>
      <c r="L131" s="27">
        <v>0</v>
      </c>
      <c r="M131" s="26"/>
      <c r="N131" s="28"/>
      <c r="O131" s="27">
        <v>0</v>
      </c>
      <c r="P131" s="26">
        <v>305.10000000000002</v>
      </c>
      <c r="Q131" s="28">
        <v>49165.760000000002</v>
      </c>
      <c r="R131" s="27">
        <v>6.205538163144432E-3</v>
      </c>
      <c r="S131" s="26">
        <v>276.8</v>
      </c>
      <c r="T131" s="28">
        <v>45433.599999999999</v>
      </c>
      <c r="U131" s="27">
        <v>6.0924073813213133E-3</v>
      </c>
      <c r="V131" s="26"/>
      <c r="W131" s="28"/>
      <c r="X131" s="27">
        <v>0</v>
      </c>
      <c r="Y131" s="26"/>
      <c r="Z131" s="28"/>
      <c r="AA131" s="27">
        <v>0</v>
      </c>
      <c r="AB131" s="26"/>
      <c r="AC131" s="28"/>
      <c r="AD131" s="27">
        <v>0</v>
      </c>
      <c r="AE131" s="26"/>
      <c r="AF131" s="28"/>
      <c r="AG131" s="27">
        <v>0</v>
      </c>
      <c r="AH131" s="26"/>
      <c r="AI131" s="28"/>
      <c r="AJ131" s="27">
        <v>0</v>
      </c>
      <c r="AK131" s="36">
        <v>371.0992</v>
      </c>
      <c r="AL131" s="29">
        <v>56218.44</v>
      </c>
      <c r="AM131" s="30">
        <v>6.6010227249279768E-3</v>
      </c>
      <c r="AN131" s="26">
        <v>952.99920000000009</v>
      </c>
      <c r="AO131" s="28">
        <v>150817.79999999999</v>
      </c>
      <c r="AP131" s="27">
        <v>6.3188774799791533E-3</v>
      </c>
    </row>
    <row r="132" spans="1:42">
      <c r="A132" s="150"/>
      <c r="B132" s="150"/>
      <c r="C132" s="141" t="s">
        <v>665</v>
      </c>
      <c r="D132" s="26">
        <v>701.7</v>
      </c>
      <c r="E132" s="28">
        <v>126351</v>
      </c>
      <c r="F132" s="27">
        <v>5.5535769404278564E-3</v>
      </c>
      <c r="G132" s="26"/>
      <c r="H132" s="28"/>
      <c r="I132" s="27">
        <v>0</v>
      </c>
      <c r="J132" s="26"/>
      <c r="K132" s="28"/>
      <c r="L132" s="27">
        <v>0</v>
      </c>
      <c r="M132" s="26"/>
      <c r="N132" s="28"/>
      <c r="O132" s="27">
        <v>0</v>
      </c>
      <c r="P132" s="26">
        <v>440.3</v>
      </c>
      <c r="Q132" s="28">
        <v>81064.800000000003</v>
      </c>
      <c r="R132" s="27">
        <v>5.4314573032931681E-3</v>
      </c>
      <c r="S132" s="26"/>
      <c r="T132" s="28"/>
      <c r="U132" s="27">
        <v>0</v>
      </c>
      <c r="V132" s="26">
        <v>237.7</v>
      </c>
      <c r="W132" s="28">
        <v>40532.400000000001</v>
      </c>
      <c r="X132" s="27">
        <v>5.8644442470714778E-3</v>
      </c>
      <c r="Y132" s="26"/>
      <c r="Z132" s="28"/>
      <c r="AA132" s="27">
        <v>0</v>
      </c>
      <c r="AB132" s="26"/>
      <c r="AC132" s="28"/>
      <c r="AD132" s="27">
        <v>0</v>
      </c>
      <c r="AE132" s="26"/>
      <c r="AF132" s="28"/>
      <c r="AG132" s="27">
        <v>0</v>
      </c>
      <c r="AH132" s="26">
        <v>470.2</v>
      </c>
      <c r="AI132" s="28">
        <v>77562</v>
      </c>
      <c r="AJ132" s="27">
        <v>6.0622469766122584E-3</v>
      </c>
      <c r="AK132" s="36"/>
      <c r="AL132" s="29"/>
      <c r="AM132" s="30">
        <v>0</v>
      </c>
      <c r="AN132" s="26">
        <v>1849.9</v>
      </c>
      <c r="AO132" s="28">
        <v>325510.19999999995</v>
      </c>
      <c r="AP132" s="27">
        <v>5.6830784411671291E-3</v>
      </c>
    </row>
    <row r="133" spans="1:42" ht="47.25">
      <c r="A133" s="150"/>
      <c r="B133" s="149" t="s">
        <v>925</v>
      </c>
      <c r="C133" s="141" t="s">
        <v>235</v>
      </c>
      <c r="D133" s="26"/>
      <c r="E133" s="28"/>
      <c r="F133" s="27">
        <v>0</v>
      </c>
      <c r="G133" s="26"/>
      <c r="H133" s="28"/>
      <c r="I133" s="27">
        <v>0</v>
      </c>
      <c r="J133" s="26"/>
      <c r="K133" s="28"/>
      <c r="L133" s="27">
        <v>0</v>
      </c>
      <c r="M133" s="26"/>
      <c r="N133" s="28"/>
      <c r="O133" s="27">
        <v>0</v>
      </c>
      <c r="P133" s="26"/>
      <c r="Q133" s="28"/>
      <c r="R133" s="27">
        <v>0</v>
      </c>
      <c r="S133" s="26"/>
      <c r="T133" s="28"/>
      <c r="U133" s="27">
        <v>0</v>
      </c>
      <c r="V133" s="26"/>
      <c r="W133" s="28"/>
      <c r="X133" s="27">
        <v>0</v>
      </c>
      <c r="Y133" s="26"/>
      <c r="Z133" s="28"/>
      <c r="AA133" s="27">
        <v>0</v>
      </c>
      <c r="AB133" s="26">
        <v>215</v>
      </c>
      <c r="AC133" s="28">
        <v>25940.339999999997</v>
      </c>
      <c r="AD133" s="27">
        <v>8.2882491131573456E-3</v>
      </c>
      <c r="AE133" s="26"/>
      <c r="AF133" s="28"/>
      <c r="AG133" s="27">
        <v>0</v>
      </c>
      <c r="AH133" s="26"/>
      <c r="AI133" s="28"/>
      <c r="AJ133" s="27">
        <v>0</v>
      </c>
      <c r="AK133" s="36"/>
      <c r="AL133" s="29"/>
      <c r="AM133" s="30">
        <v>0</v>
      </c>
      <c r="AN133" s="26">
        <v>215</v>
      </c>
      <c r="AO133" s="28">
        <v>25940.339999999997</v>
      </c>
      <c r="AP133" s="27">
        <v>8.2882491131573456E-3</v>
      </c>
    </row>
    <row r="134" spans="1:42" ht="47.25">
      <c r="A134" s="150"/>
      <c r="B134" s="150"/>
      <c r="C134" s="141" t="s">
        <v>1113</v>
      </c>
      <c r="D134" s="26"/>
      <c r="E134" s="28"/>
      <c r="F134" s="27">
        <v>0</v>
      </c>
      <c r="G134" s="26"/>
      <c r="H134" s="28"/>
      <c r="I134" s="27">
        <v>0</v>
      </c>
      <c r="J134" s="26"/>
      <c r="K134" s="28"/>
      <c r="L134" s="27">
        <v>0</v>
      </c>
      <c r="M134" s="26"/>
      <c r="N134" s="28"/>
      <c r="O134" s="27">
        <v>0</v>
      </c>
      <c r="P134" s="26"/>
      <c r="Q134" s="28"/>
      <c r="R134" s="27">
        <v>0</v>
      </c>
      <c r="S134" s="26"/>
      <c r="T134" s="28"/>
      <c r="U134" s="27">
        <v>0</v>
      </c>
      <c r="V134" s="26"/>
      <c r="W134" s="28"/>
      <c r="X134" s="27">
        <v>0</v>
      </c>
      <c r="Y134" s="26"/>
      <c r="Z134" s="28"/>
      <c r="AA134" s="27">
        <v>0</v>
      </c>
      <c r="AB134" s="26">
        <v>245</v>
      </c>
      <c r="AC134" s="28">
        <v>31194.350000000002</v>
      </c>
      <c r="AD134" s="27">
        <v>7.8539863789436216E-3</v>
      </c>
      <c r="AE134" s="26"/>
      <c r="AF134" s="28"/>
      <c r="AG134" s="27">
        <v>0</v>
      </c>
      <c r="AH134" s="26"/>
      <c r="AI134" s="28"/>
      <c r="AJ134" s="27">
        <v>0</v>
      </c>
      <c r="AK134" s="36"/>
      <c r="AL134" s="29"/>
      <c r="AM134" s="30">
        <v>0</v>
      </c>
      <c r="AN134" s="26">
        <v>245</v>
      </c>
      <c r="AO134" s="28">
        <v>31194.350000000002</v>
      </c>
      <c r="AP134" s="27">
        <v>7.8539863789436216E-3</v>
      </c>
    </row>
    <row r="135" spans="1:42">
      <c r="A135" s="150"/>
      <c r="B135" s="150"/>
      <c r="C135" s="141" t="s">
        <v>1318</v>
      </c>
      <c r="D135" s="26"/>
      <c r="E135" s="28"/>
      <c r="F135" s="27">
        <v>0</v>
      </c>
      <c r="G135" s="26"/>
      <c r="H135" s="28"/>
      <c r="I135" s="27">
        <v>0</v>
      </c>
      <c r="J135" s="26"/>
      <c r="K135" s="28"/>
      <c r="L135" s="27">
        <v>0</v>
      </c>
      <c r="M135" s="26"/>
      <c r="N135" s="28"/>
      <c r="O135" s="27">
        <v>0</v>
      </c>
      <c r="P135" s="26"/>
      <c r="Q135" s="28"/>
      <c r="R135" s="27">
        <v>0</v>
      </c>
      <c r="S135" s="26"/>
      <c r="T135" s="28"/>
      <c r="U135" s="27">
        <v>0</v>
      </c>
      <c r="V135" s="26"/>
      <c r="W135" s="28"/>
      <c r="X135" s="27">
        <v>0</v>
      </c>
      <c r="Y135" s="26">
        <v>260</v>
      </c>
      <c r="Z135" s="28">
        <v>21775.599999999999</v>
      </c>
      <c r="AA135" s="27">
        <v>1.1939969507154797E-2</v>
      </c>
      <c r="AB135" s="26"/>
      <c r="AC135" s="28"/>
      <c r="AD135" s="27">
        <v>0</v>
      </c>
      <c r="AE135" s="26"/>
      <c r="AF135" s="28"/>
      <c r="AG135" s="27">
        <v>0</v>
      </c>
      <c r="AH135" s="26"/>
      <c r="AI135" s="28"/>
      <c r="AJ135" s="27">
        <v>0</v>
      </c>
      <c r="AK135" s="36"/>
      <c r="AL135" s="29"/>
      <c r="AM135" s="30">
        <v>0</v>
      </c>
      <c r="AN135" s="26">
        <v>260</v>
      </c>
      <c r="AO135" s="28">
        <v>21775.599999999999</v>
      </c>
      <c r="AP135" s="27">
        <v>1.1939969507154797E-2</v>
      </c>
    </row>
    <row r="136" spans="1:42">
      <c r="A136" s="150"/>
      <c r="B136" s="150"/>
      <c r="C136" s="141" t="s">
        <v>665</v>
      </c>
      <c r="D136" s="26"/>
      <c r="E136" s="28"/>
      <c r="F136" s="27">
        <v>0</v>
      </c>
      <c r="G136" s="26"/>
      <c r="H136" s="28"/>
      <c r="I136" s="27">
        <v>0</v>
      </c>
      <c r="J136" s="26"/>
      <c r="K136" s="28"/>
      <c r="L136" s="27">
        <v>0</v>
      </c>
      <c r="M136" s="26"/>
      <c r="N136" s="28"/>
      <c r="O136" s="27">
        <v>0</v>
      </c>
      <c r="P136" s="26"/>
      <c r="Q136" s="28"/>
      <c r="R136" s="27">
        <v>0</v>
      </c>
      <c r="S136" s="26"/>
      <c r="T136" s="28"/>
      <c r="U136" s="27">
        <v>0</v>
      </c>
      <c r="V136" s="26"/>
      <c r="W136" s="28"/>
      <c r="X136" s="27">
        <v>0</v>
      </c>
      <c r="Y136" s="26"/>
      <c r="Z136" s="28"/>
      <c r="AA136" s="27">
        <v>0</v>
      </c>
      <c r="AB136" s="26"/>
      <c r="AC136" s="28"/>
      <c r="AD136" s="27">
        <v>0</v>
      </c>
      <c r="AE136" s="26">
        <v>235</v>
      </c>
      <c r="AF136" s="28">
        <v>3100</v>
      </c>
      <c r="AG136" s="27">
        <v>7.5806451612903225E-2</v>
      </c>
      <c r="AH136" s="26"/>
      <c r="AI136" s="28"/>
      <c r="AJ136" s="27">
        <v>0</v>
      </c>
      <c r="AK136" s="36"/>
      <c r="AL136" s="29"/>
      <c r="AM136" s="30">
        <v>0</v>
      </c>
      <c r="AN136" s="26">
        <v>235</v>
      </c>
      <c r="AO136" s="28">
        <v>3100</v>
      </c>
      <c r="AP136" s="27">
        <v>7.5806451612903225E-2</v>
      </c>
    </row>
    <row r="137" spans="1:42" ht="47.25">
      <c r="A137" s="150"/>
      <c r="B137" s="149" t="s">
        <v>800</v>
      </c>
      <c r="C137" s="141" t="s">
        <v>146</v>
      </c>
      <c r="D137" s="26"/>
      <c r="E137" s="28"/>
      <c r="F137" s="27">
        <v>0</v>
      </c>
      <c r="G137" s="26"/>
      <c r="H137" s="28"/>
      <c r="I137" s="27">
        <v>0</v>
      </c>
      <c r="J137" s="26"/>
      <c r="K137" s="28"/>
      <c r="L137" s="27">
        <v>0</v>
      </c>
      <c r="M137" s="26"/>
      <c r="N137" s="28"/>
      <c r="O137" s="27">
        <v>0</v>
      </c>
      <c r="P137" s="26"/>
      <c r="Q137" s="28"/>
      <c r="R137" s="27">
        <v>0</v>
      </c>
      <c r="S137" s="26">
        <v>407.15</v>
      </c>
      <c r="T137" s="28">
        <v>615.53609999999992</v>
      </c>
      <c r="U137" s="27">
        <v>0.66145592435602074</v>
      </c>
      <c r="V137" s="26">
        <v>235</v>
      </c>
      <c r="W137" s="28">
        <v>39600</v>
      </c>
      <c r="X137" s="27">
        <v>5.9343434343434344E-3</v>
      </c>
      <c r="Y137" s="26"/>
      <c r="Z137" s="28"/>
      <c r="AA137" s="27">
        <v>0</v>
      </c>
      <c r="AB137" s="26"/>
      <c r="AC137" s="28"/>
      <c r="AD137" s="27">
        <v>0</v>
      </c>
      <c r="AE137" s="26"/>
      <c r="AF137" s="28"/>
      <c r="AG137" s="27">
        <v>0</v>
      </c>
      <c r="AH137" s="26"/>
      <c r="AI137" s="28"/>
      <c r="AJ137" s="27">
        <v>0</v>
      </c>
      <c r="AK137" s="36">
        <v>235</v>
      </c>
      <c r="AL137" s="29">
        <v>39600</v>
      </c>
      <c r="AM137" s="30">
        <v>5.9343434343434344E-3</v>
      </c>
      <c r="AN137" s="26">
        <v>877.15</v>
      </c>
      <c r="AO137" s="28">
        <v>79815.536099999998</v>
      </c>
      <c r="AP137" s="27">
        <v>1.0989715071274201E-2</v>
      </c>
    </row>
    <row r="138" spans="1:42" ht="47.25">
      <c r="A138" s="150"/>
      <c r="B138" s="150"/>
      <c r="C138" s="141" t="s">
        <v>139</v>
      </c>
      <c r="D138" s="26"/>
      <c r="E138" s="28"/>
      <c r="F138" s="27">
        <v>0</v>
      </c>
      <c r="G138" s="26"/>
      <c r="H138" s="28"/>
      <c r="I138" s="27">
        <v>0</v>
      </c>
      <c r="J138" s="26"/>
      <c r="K138" s="28"/>
      <c r="L138" s="27">
        <v>0</v>
      </c>
      <c r="M138" s="26"/>
      <c r="N138" s="28"/>
      <c r="O138" s="27">
        <v>0</v>
      </c>
      <c r="P138" s="26"/>
      <c r="Q138" s="28"/>
      <c r="R138" s="27">
        <v>0</v>
      </c>
      <c r="S138" s="26"/>
      <c r="T138" s="28"/>
      <c r="U138" s="27">
        <v>0</v>
      </c>
      <c r="V138" s="26">
        <v>269.39999999999998</v>
      </c>
      <c r="W138" s="28">
        <v>45875</v>
      </c>
      <c r="X138" s="27">
        <v>5.8724795640326972E-3</v>
      </c>
      <c r="Y138" s="26"/>
      <c r="Z138" s="28"/>
      <c r="AA138" s="27">
        <v>0</v>
      </c>
      <c r="AB138" s="26"/>
      <c r="AC138" s="28"/>
      <c r="AD138" s="27">
        <v>0</v>
      </c>
      <c r="AE138" s="26"/>
      <c r="AF138" s="28"/>
      <c r="AG138" s="27">
        <v>0</v>
      </c>
      <c r="AH138" s="26">
        <v>269.39999999999998</v>
      </c>
      <c r="AI138" s="28">
        <v>45875</v>
      </c>
      <c r="AJ138" s="27">
        <v>5.8724795640326972E-3</v>
      </c>
      <c r="AK138" s="36">
        <v>240</v>
      </c>
      <c r="AL138" s="29">
        <v>37894.649999999994</v>
      </c>
      <c r="AM138" s="30">
        <v>6.3333478472554841E-3</v>
      </c>
      <c r="AN138" s="26">
        <v>778.8</v>
      </c>
      <c r="AO138" s="28">
        <v>129644.65</v>
      </c>
      <c r="AP138" s="27">
        <v>6.0071896526389633E-3</v>
      </c>
    </row>
    <row r="139" spans="1:42" ht="47.25">
      <c r="A139" s="150"/>
      <c r="B139" s="150"/>
      <c r="C139" s="141" t="s">
        <v>2215</v>
      </c>
      <c r="D139" s="26"/>
      <c r="E139" s="28"/>
      <c r="F139" s="27">
        <v>0</v>
      </c>
      <c r="G139" s="26"/>
      <c r="H139" s="28"/>
      <c r="I139" s="27">
        <v>0</v>
      </c>
      <c r="J139" s="26"/>
      <c r="K139" s="28"/>
      <c r="L139" s="27">
        <v>0</v>
      </c>
      <c r="M139" s="26">
        <v>262</v>
      </c>
      <c r="N139" s="28">
        <v>44407</v>
      </c>
      <c r="O139" s="27">
        <v>5.8999707253360959E-3</v>
      </c>
      <c r="P139" s="26"/>
      <c r="Q139" s="28"/>
      <c r="R139" s="27">
        <v>0</v>
      </c>
      <c r="S139" s="26"/>
      <c r="T139" s="28"/>
      <c r="U139" s="27">
        <v>0</v>
      </c>
      <c r="V139" s="26"/>
      <c r="W139" s="28"/>
      <c r="X139" s="27">
        <v>0</v>
      </c>
      <c r="Y139" s="26"/>
      <c r="Z139" s="28"/>
      <c r="AA139" s="27">
        <v>0</v>
      </c>
      <c r="AB139" s="26"/>
      <c r="AC139" s="28"/>
      <c r="AD139" s="27">
        <v>0</v>
      </c>
      <c r="AE139" s="26"/>
      <c r="AF139" s="28"/>
      <c r="AG139" s="27">
        <v>0</v>
      </c>
      <c r="AH139" s="26"/>
      <c r="AI139" s="28"/>
      <c r="AJ139" s="27">
        <v>0</v>
      </c>
      <c r="AK139" s="36"/>
      <c r="AL139" s="29"/>
      <c r="AM139" s="30">
        <v>0</v>
      </c>
      <c r="AN139" s="26">
        <v>262</v>
      </c>
      <c r="AO139" s="28">
        <v>44407</v>
      </c>
      <c r="AP139" s="27">
        <v>5.8999707253360959E-3</v>
      </c>
    </row>
    <row r="140" spans="1:42" ht="31.5">
      <c r="A140" s="150"/>
      <c r="B140" s="150"/>
      <c r="C140" s="141" t="s">
        <v>97</v>
      </c>
      <c r="D140" s="26"/>
      <c r="E140" s="28"/>
      <c r="F140" s="27">
        <v>0</v>
      </c>
      <c r="G140" s="26"/>
      <c r="H140" s="28"/>
      <c r="I140" s="27">
        <v>0</v>
      </c>
      <c r="J140" s="26"/>
      <c r="K140" s="28"/>
      <c r="L140" s="27">
        <v>0</v>
      </c>
      <c r="M140" s="26"/>
      <c r="N140" s="28"/>
      <c r="O140" s="27">
        <v>0</v>
      </c>
      <c r="P140" s="26">
        <v>480.7</v>
      </c>
      <c r="Q140" s="28">
        <v>89142</v>
      </c>
      <c r="R140" s="27">
        <v>5.3925197998698701E-3</v>
      </c>
      <c r="S140" s="26">
        <v>292.60000000000002</v>
      </c>
      <c r="T140" s="28">
        <v>25281</v>
      </c>
      <c r="U140" s="27">
        <v>1.1573909259918518E-2</v>
      </c>
      <c r="V140" s="26">
        <v>725.7</v>
      </c>
      <c r="W140" s="28">
        <v>114576</v>
      </c>
      <c r="X140" s="27">
        <v>6.3337871805613745E-3</v>
      </c>
      <c r="Y140" s="26"/>
      <c r="Z140" s="28"/>
      <c r="AA140" s="27">
        <v>0</v>
      </c>
      <c r="AB140" s="26"/>
      <c r="AC140" s="28"/>
      <c r="AD140" s="27">
        <v>0</v>
      </c>
      <c r="AE140" s="26"/>
      <c r="AF140" s="28"/>
      <c r="AG140" s="27">
        <v>0</v>
      </c>
      <c r="AH140" s="26"/>
      <c r="AI140" s="28"/>
      <c r="AJ140" s="27">
        <v>0</v>
      </c>
      <c r="AK140" s="36"/>
      <c r="AL140" s="29"/>
      <c r="AM140" s="30">
        <v>0</v>
      </c>
      <c r="AN140" s="26">
        <v>1499</v>
      </c>
      <c r="AO140" s="28">
        <v>228999</v>
      </c>
      <c r="AP140" s="27">
        <v>6.5458801130135937E-3</v>
      </c>
    </row>
    <row r="141" spans="1:42" ht="63">
      <c r="A141" s="150"/>
      <c r="B141" s="150"/>
      <c r="C141" s="141" t="s">
        <v>2498</v>
      </c>
      <c r="D141" s="26"/>
      <c r="E141" s="28"/>
      <c r="F141" s="27">
        <v>0</v>
      </c>
      <c r="G141" s="26">
        <v>358.7</v>
      </c>
      <c r="H141" s="28">
        <v>58869</v>
      </c>
      <c r="I141" s="27">
        <v>6.0931899641577057E-3</v>
      </c>
      <c r="J141" s="26"/>
      <c r="K141" s="28"/>
      <c r="L141" s="27">
        <v>0</v>
      </c>
      <c r="M141" s="26"/>
      <c r="N141" s="28"/>
      <c r="O141" s="27">
        <v>0</v>
      </c>
      <c r="P141" s="26"/>
      <c r="Q141" s="28"/>
      <c r="R141" s="27">
        <v>0</v>
      </c>
      <c r="S141" s="26"/>
      <c r="T141" s="28"/>
      <c r="U141" s="27">
        <v>0</v>
      </c>
      <c r="V141" s="26"/>
      <c r="W141" s="28"/>
      <c r="X141" s="27">
        <v>0</v>
      </c>
      <c r="Y141" s="26"/>
      <c r="Z141" s="28"/>
      <c r="AA141" s="27">
        <v>0</v>
      </c>
      <c r="AB141" s="26"/>
      <c r="AC141" s="28"/>
      <c r="AD141" s="27">
        <v>0</v>
      </c>
      <c r="AE141" s="26"/>
      <c r="AF141" s="28"/>
      <c r="AG141" s="27">
        <v>0</v>
      </c>
      <c r="AH141" s="26"/>
      <c r="AI141" s="28"/>
      <c r="AJ141" s="27">
        <v>0</v>
      </c>
      <c r="AK141" s="36"/>
      <c r="AL141" s="29"/>
      <c r="AM141" s="30">
        <v>0</v>
      </c>
      <c r="AN141" s="26">
        <v>358.7</v>
      </c>
      <c r="AO141" s="28">
        <v>58869</v>
      </c>
      <c r="AP141" s="27">
        <v>6.0931899641577057E-3</v>
      </c>
    </row>
    <row r="142" spans="1:42" ht="63">
      <c r="A142" s="150"/>
      <c r="B142" s="150"/>
      <c r="C142" s="141" t="s">
        <v>1849</v>
      </c>
      <c r="D142" s="26"/>
      <c r="E142" s="28"/>
      <c r="F142" s="27">
        <v>0</v>
      </c>
      <c r="G142" s="26"/>
      <c r="H142" s="28"/>
      <c r="I142" s="27">
        <v>0</v>
      </c>
      <c r="J142" s="26"/>
      <c r="K142" s="28"/>
      <c r="L142" s="27">
        <v>0</v>
      </c>
      <c r="M142" s="26">
        <v>185</v>
      </c>
      <c r="N142" s="28">
        <v>25758</v>
      </c>
      <c r="O142" s="27">
        <v>7.1822346455470143E-3</v>
      </c>
      <c r="P142" s="26"/>
      <c r="Q142" s="28"/>
      <c r="R142" s="27">
        <v>0</v>
      </c>
      <c r="S142" s="26"/>
      <c r="T142" s="28"/>
      <c r="U142" s="27">
        <v>0</v>
      </c>
      <c r="V142" s="26"/>
      <c r="W142" s="28"/>
      <c r="X142" s="27">
        <v>0</v>
      </c>
      <c r="Y142" s="26"/>
      <c r="Z142" s="28"/>
      <c r="AA142" s="27">
        <v>0</v>
      </c>
      <c r="AB142" s="26"/>
      <c r="AC142" s="28"/>
      <c r="AD142" s="27">
        <v>0</v>
      </c>
      <c r="AE142" s="26"/>
      <c r="AF142" s="28"/>
      <c r="AG142" s="27">
        <v>0</v>
      </c>
      <c r="AH142" s="26"/>
      <c r="AI142" s="28"/>
      <c r="AJ142" s="27">
        <v>0</v>
      </c>
      <c r="AK142" s="36"/>
      <c r="AL142" s="29"/>
      <c r="AM142" s="30">
        <v>0</v>
      </c>
      <c r="AN142" s="26">
        <v>185</v>
      </c>
      <c r="AO142" s="28">
        <v>25758</v>
      </c>
      <c r="AP142" s="27">
        <v>7.1822346455470143E-3</v>
      </c>
    </row>
    <row r="143" spans="1:42" ht="47.25">
      <c r="A143" s="150"/>
      <c r="B143" s="150"/>
      <c r="C143" s="141" t="s">
        <v>731</v>
      </c>
      <c r="D143" s="26"/>
      <c r="E143" s="28"/>
      <c r="F143" s="27">
        <v>0</v>
      </c>
      <c r="G143" s="26"/>
      <c r="H143" s="28"/>
      <c r="I143" s="27">
        <v>0</v>
      </c>
      <c r="J143" s="26"/>
      <c r="K143" s="28"/>
      <c r="L143" s="27">
        <v>0</v>
      </c>
      <c r="M143" s="26">
        <v>229.4</v>
      </c>
      <c r="N143" s="28">
        <v>36873</v>
      </c>
      <c r="O143" s="27">
        <v>6.2213543785425655E-3</v>
      </c>
      <c r="P143" s="26"/>
      <c r="Q143" s="28"/>
      <c r="R143" s="27">
        <v>0</v>
      </c>
      <c r="S143" s="26">
        <v>245</v>
      </c>
      <c r="T143" s="28">
        <v>580.81000000000006</v>
      </c>
      <c r="U143" s="27">
        <v>0.42182469310101406</v>
      </c>
      <c r="V143" s="26"/>
      <c r="W143" s="28"/>
      <c r="X143" s="27">
        <v>0</v>
      </c>
      <c r="Y143" s="26"/>
      <c r="Z143" s="28"/>
      <c r="AA143" s="27">
        <v>0</v>
      </c>
      <c r="AB143" s="26"/>
      <c r="AC143" s="28"/>
      <c r="AD143" s="27">
        <v>0</v>
      </c>
      <c r="AE143" s="26"/>
      <c r="AF143" s="28"/>
      <c r="AG143" s="27">
        <v>0</v>
      </c>
      <c r="AH143" s="26">
        <v>690</v>
      </c>
      <c r="AI143" s="28">
        <v>95966.2</v>
      </c>
      <c r="AJ143" s="27">
        <v>7.1900314902538605E-3</v>
      </c>
      <c r="AK143" s="36"/>
      <c r="AL143" s="29"/>
      <c r="AM143" s="30">
        <v>0</v>
      </c>
      <c r="AN143" s="26">
        <v>1164.4000000000001</v>
      </c>
      <c r="AO143" s="28">
        <v>133420.01</v>
      </c>
      <c r="AP143" s="27">
        <v>8.7273265831714457E-3</v>
      </c>
    </row>
    <row r="144" spans="1:42" ht="47.25">
      <c r="A144" s="150"/>
      <c r="B144" s="150"/>
      <c r="C144" s="141" t="s">
        <v>235</v>
      </c>
      <c r="D144" s="26"/>
      <c r="E144" s="28"/>
      <c r="F144" s="27">
        <v>0</v>
      </c>
      <c r="G144" s="26"/>
      <c r="H144" s="28"/>
      <c r="I144" s="27">
        <v>0</v>
      </c>
      <c r="J144" s="26"/>
      <c r="K144" s="28"/>
      <c r="L144" s="27">
        <v>0</v>
      </c>
      <c r="M144" s="26"/>
      <c r="N144" s="28"/>
      <c r="O144" s="27">
        <v>0</v>
      </c>
      <c r="P144" s="26">
        <v>2150</v>
      </c>
      <c r="Q144" s="28">
        <v>156021.32</v>
      </c>
      <c r="R144" s="27">
        <v>1.378016799242565E-2</v>
      </c>
      <c r="S144" s="26">
        <v>458.9</v>
      </c>
      <c r="T144" s="28">
        <v>207.49160000000001</v>
      </c>
      <c r="U144" s="27">
        <v>2.2116557971503421</v>
      </c>
      <c r="V144" s="26">
        <v>991.5</v>
      </c>
      <c r="W144" s="28">
        <v>83238</v>
      </c>
      <c r="X144" s="27">
        <v>1.1911626901174944E-2</v>
      </c>
      <c r="Y144" s="26"/>
      <c r="Z144" s="28"/>
      <c r="AA144" s="27">
        <v>0</v>
      </c>
      <c r="AB144" s="26"/>
      <c r="AC144" s="28"/>
      <c r="AD144" s="27">
        <v>0</v>
      </c>
      <c r="AE144" s="26"/>
      <c r="AF144" s="28"/>
      <c r="AG144" s="27">
        <v>0</v>
      </c>
      <c r="AH144" s="26"/>
      <c r="AI144" s="28"/>
      <c r="AJ144" s="27">
        <v>0</v>
      </c>
      <c r="AK144" s="36"/>
      <c r="AL144" s="29"/>
      <c r="AM144" s="30">
        <v>0</v>
      </c>
      <c r="AN144" s="26">
        <v>3600.4</v>
      </c>
      <c r="AO144" s="28">
        <v>239466.81160000002</v>
      </c>
      <c r="AP144" s="27">
        <v>1.5035068851269576E-2</v>
      </c>
    </row>
    <row r="145" spans="1:42" ht="47.25">
      <c r="A145" s="150"/>
      <c r="B145" s="150"/>
      <c r="C145" s="141" t="s">
        <v>130</v>
      </c>
      <c r="D145" s="26"/>
      <c r="E145" s="28"/>
      <c r="F145" s="27">
        <v>0</v>
      </c>
      <c r="G145" s="26"/>
      <c r="H145" s="28"/>
      <c r="I145" s="27">
        <v>0</v>
      </c>
      <c r="J145" s="26"/>
      <c r="K145" s="28"/>
      <c r="L145" s="27">
        <v>0</v>
      </c>
      <c r="M145" s="26"/>
      <c r="N145" s="28"/>
      <c r="O145" s="27">
        <v>0</v>
      </c>
      <c r="P145" s="26"/>
      <c r="Q145" s="28"/>
      <c r="R145" s="27">
        <v>0</v>
      </c>
      <c r="S145" s="26">
        <v>435</v>
      </c>
      <c r="T145" s="28">
        <v>11851.840800000002</v>
      </c>
      <c r="U145" s="27">
        <v>3.6703159225695975E-2</v>
      </c>
      <c r="V145" s="26">
        <v>235</v>
      </c>
      <c r="W145" s="28">
        <v>38874.9</v>
      </c>
      <c r="X145" s="27">
        <v>6.0450316270910017E-3</v>
      </c>
      <c r="Y145" s="26"/>
      <c r="Z145" s="28"/>
      <c r="AA145" s="27">
        <v>0</v>
      </c>
      <c r="AB145" s="26"/>
      <c r="AC145" s="28"/>
      <c r="AD145" s="27">
        <v>0</v>
      </c>
      <c r="AE145" s="26"/>
      <c r="AF145" s="28"/>
      <c r="AG145" s="27">
        <v>0</v>
      </c>
      <c r="AH145" s="26">
        <v>252.4</v>
      </c>
      <c r="AI145" s="28">
        <v>38874.9</v>
      </c>
      <c r="AJ145" s="27">
        <v>6.4926212028841232E-3</v>
      </c>
      <c r="AK145" s="36">
        <v>1440</v>
      </c>
      <c r="AL145" s="29">
        <v>156605.07</v>
      </c>
      <c r="AM145" s="30">
        <v>9.1951046029352685E-3</v>
      </c>
      <c r="AN145" s="26">
        <v>2362.4</v>
      </c>
      <c r="AO145" s="28">
        <v>246206.7108</v>
      </c>
      <c r="AP145" s="27">
        <v>9.5951893119559928E-3</v>
      </c>
    </row>
    <row r="146" spans="1:42" ht="94.5">
      <c r="A146" s="150"/>
      <c r="B146" s="150"/>
      <c r="C146" s="141" t="s">
        <v>1840</v>
      </c>
      <c r="D146" s="26"/>
      <c r="E146" s="28"/>
      <c r="F146" s="27">
        <v>0</v>
      </c>
      <c r="G146" s="26"/>
      <c r="H146" s="28"/>
      <c r="I146" s="27">
        <v>0</v>
      </c>
      <c r="J146" s="26"/>
      <c r="K146" s="28"/>
      <c r="L146" s="27">
        <v>0</v>
      </c>
      <c r="M146" s="26">
        <v>908.3</v>
      </c>
      <c r="N146" s="28">
        <v>146689.20000000001</v>
      </c>
      <c r="O146" s="27">
        <v>6.1920032285948789E-3</v>
      </c>
      <c r="P146" s="26"/>
      <c r="Q146" s="28"/>
      <c r="R146" s="27">
        <v>0</v>
      </c>
      <c r="S146" s="26"/>
      <c r="T146" s="28"/>
      <c r="U146" s="27">
        <v>0</v>
      </c>
      <c r="V146" s="26"/>
      <c r="W146" s="28"/>
      <c r="X146" s="27">
        <v>0</v>
      </c>
      <c r="Y146" s="26"/>
      <c r="Z146" s="28"/>
      <c r="AA146" s="27">
        <v>0</v>
      </c>
      <c r="AB146" s="26"/>
      <c r="AC146" s="28"/>
      <c r="AD146" s="27">
        <v>0</v>
      </c>
      <c r="AE146" s="26"/>
      <c r="AF146" s="28"/>
      <c r="AG146" s="27">
        <v>0</v>
      </c>
      <c r="AH146" s="26"/>
      <c r="AI146" s="28"/>
      <c r="AJ146" s="27">
        <v>0</v>
      </c>
      <c r="AK146" s="36"/>
      <c r="AL146" s="29"/>
      <c r="AM146" s="30">
        <v>0</v>
      </c>
      <c r="AN146" s="26">
        <v>908.3</v>
      </c>
      <c r="AO146" s="28">
        <v>146689.20000000001</v>
      </c>
      <c r="AP146" s="27">
        <v>6.1920032285948789E-3</v>
      </c>
    </row>
    <row r="147" spans="1:42" ht="94.5">
      <c r="A147" s="150"/>
      <c r="B147" s="150"/>
      <c r="C147" s="141" t="s">
        <v>2499</v>
      </c>
      <c r="D147" s="26"/>
      <c r="E147" s="28"/>
      <c r="F147" s="27">
        <v>0</v>
      </c>
      <c r="G147" s="26">
        <v>335</v>
      </c>
      <c r="H147" s="28">
        <v>49649.130000000005</v>
      </c>
      <c r="I147" s="27">
        <v>6.7473488457904492E-3</v>
      </c>
      <c r="J147" s="26"/>
      <c r="K147" s="28"/>
      <c r="L147" s="27">
        <v>0</v>
      </c>
      <c r="M147" s="26"/>
      <c r="N147" s="28"/>
      <c r="O147" s="27">
        <v>0</v>
      </c>
      <c r="P147" s="26"/>
      <c r="Q147" s="28"/>
      <c r="R147" s="27">
        <v>0</v>
      </c>
      <c r="S147" s="26"/>
      <c r="T147" s="28"/>
      <c r="U147" s="27">
        <v>0</v>
      </c>
      <c r="V147" s="26"/>
      <c r="W147" s="28"/>
      <c r="X147" s="27">
        <v>0</v>
      </c>
      <c r="Y147" s="26"/>
      <c r="Z147" s="28"/>
      <c r="AA147" s="27">
        <v>0</v>
      </c>
      <c r="AB147" s="26"/>
      <c r="AC147" s="28"/>
      <c r="AD147" s="27">
        <v>0</v>
      </c>
      <c r="AE147" s="26"/>
      <c r="AF147" s="28"/>
      <c r="AG147" s="27">
        <v>0</v>
      </c>
      <c r="AH147" s="26"/>
      <c r="AI147" s="28"/>
      <c r="AJ147" s="27">
        <v>0</v>
      </c>
      <c r="AK147" s="36"/>
      <c r="AL147" s="29"/>
      <c r="AM147" s="30">
        <v>0</v>
      </c>
      <c r="AN147" s="26">
        <v>335</v>
      </c>
      <c r="AO147" s="28">
        <v>49649.130000000005</v>
      </c>
      <c r="AP147" s="27">
        <v>6.7473488457904492E-3</v>
      </c>
    </row>
    <row r="148" spans="1:42">
      <c r="A148" s="150"/>
      <c r="B148" s="150"/>
      <c r="C148" s="141" t="s">
        <v>933</v>
      </c>
      <c r="D148" s="26"/>
      <c r="E148" s="28"/>
      <c r="F148" s="27">
        <v>0</v>
      </c>
      <c r="G148" s="26"/>
      <c r="H148" s="28"/>
      <c r="I148" s="27">
        <v>0</v>
      </c>
      <c r="J148" s="26"/>
      <c r="K148" s="28"/>
      <c r="L148" s="27">
        <v>0</v>
      </c>
      <c r="M148" s="26"/>
      <c r="N148" s="28"/>
      <c r="O148" s="27">
        <v>0</v>
      </c>
      <c r="P148" s="26"/>
      <c r="Q148" s="28"/>
      <c r="R148" s="27">
        <v>0</v>
      </c>
      <c r="S148" s="26"/>
      <c r="T148" s="28"/>
      <c r="U148" s="27">
        <v>0</v>
      </c>
      <c r="V148" s="26">
        <v>272.8</v>
      </c>
      <c r="W148" s="28">
        <v>40559.4</v>
      </c>
      <c r="X148" s="27">
        <v>6.7259377604205195E-3</v>
      </c>
      <c r="Y148" s="26"/>
      <c r="Z148" s="28"/>
      <c r="AA148" s="27">
        <v>0</v>
      </c>
      <c r="AB148" s="26"/>
      <c r="AC148" s="28"/>
      <c r="AD148" s="27">
        <v>0</v>
      </c>
      <c r="AE148" s="26"/>
      <c r="AF148" s="28"/>
      <c r="AG148" s="27">
        <v>0</v>
      </c>
      <c r="AH148" s="26"/>
      <c r="AI148" s="28"/>
      <c r="AJ148" s="27">
        <v>0</v>
      </c>
      <c r="AK148" s="36"/>
      <c r="AL148" s="29"/>
      <c r="AM148" s="30">
        <v>0</v>
      </c>
      <c r="AN148" s="26">
        <v>272.8</v>
      </c>
      <c r="AO148" s="28">
        <v>40559.4</v>
      </c>
      <c r="AP148" s="27">
        <v>6.7259377604205195E-3</v>
      </c>
    </row>
    <row r="149" spans="1:42" ht="47.25">
      <c r="A149" s="150"/>
      <c r="B149" s="150"/>
      <c r="C149" s="141" t="s">
        <v>93</v>
      </c>
      <c r="D149" s="26"/>
      <c r="E149" s="28"/>
      <c r="F149" s="27">
        <v>0</v>
      </c>
      <c r="G149" s="26">
        <v>595</v>
      </c>
      <c r="H149" s="28">
        <v>46191.199999999997</v>
      </c>
      <c r="I149" s="27">
        <v>1.2881241448587611E-2</v>
      </c>
      <c r="J149" s="26"/>
      <c r="K149" s="28"/>
      <c r="L149" s="27">
        <v>0</v>
      </c>
      <c r="M149" s="26">
        <v>1050</v>
      </c>
      <c r="N149" s="28">
        <v>88092.6</v>
      </c>
      <c r="O149" s="27">
        <v>1.1919275852909325E-2</v>
      </c>
      <c r="P149" s="26">
        <v>702.3</v>
      </c>
      <c r="Q149" s="28">
        <v>79226</v>
      </c>
      <c r="R149" s="27">
        <v>8.8645141746396382E-3</v>
      </c>
      <c r="S149" s="26">
        <v>251.5</v>
      </c>
      <c r="T149" s="28">
        <v>13402.25</v>
      </c>
      <c r="U149" s="27">
        <v>1.876550579193792E-2</v>
      </c>
      <c r="V149" s="26">
        <v>475</v>
      </c>
      <c r="W149" s="28">
        <v>36575</v>
      </c>
      <c r="X149" s="27">
        <v>1.2987012987012988E-2</v>
      </c>
      <c r="Y149" s="26"/>
      <c r="Z149" s="28"/>
      <c r="AA149" s="27">
        <v>0</v>
      </c>
      <c r="AB149" s="26"/>
      <c r="AC149" s="28"/>
      <c r="AD149" s="27">
        <v>0</v>
      </c>
      <c r="AE149" s="26"/>
      <c r="AF149" s="28"/>
      <c r="AG149" s="27">
        <v>0</v>
      </c>
      <c r="AH149" s="26"/>
      <c r="AI149" s="28"/>
      <c r="AJ149" s="27">
        <v>0</v>
      </c>
      <c r="AK149" s="36">
        <v>225</v>
      </c>
      <c r="AL149" s="29">
        <v>15150</v>
      </c>
      <c r="AM149" s="30">
        <v>1.4851485148514851E-2</v>
      </c>
      <c r="AN149" s="26">
        <v>3298.8</v>
      </c>
      <c r="AO149" s="28">
        <v>278637.05</v>
      </c>
      <c r="AP149" s="27">
        <v>1.1839057296938797E-2</v>
      </c>
    </row>
    <row r="150" spans="1:42" ht="47.25">
      <c r="A150" s="150"/>
      <c r="B150" s="150"/>
      <c r="C150" s="141" t="s">
        <v>153</v>
      </c>
      <c r="D150" s="26"/>
      <c r="E150" s="28"/>
      <c r="F150" s="27">
        <v>0</v>
      </c>
      <c r="G150" s="26"/>
      <c r="H150" s="28"/>
      <c r="I150" s="27">
        <v>0</v>
      </c>
      <c r="J150" s="26"/>
      <c r="K150" s="28"/>
      <c r="L150" s="27">
        <v>0</v>
      </c>
      <c r="M150" s="26"/>
      <c r="N150" s="28"/>
      <c r="O150" s="27">
        <v>0</v>
      </c>
      <c r="P150" s="26"/>
      <c r="Q150" s="28"/>
      <c r="R150" s="27">
        <v>0</v>
      </c>
      <c r="S150" s="26">
        <v>482.15</v>
      </c>
      <c r="T150" s="28">
        <v>4160.25</v>
      </c>
      <c r="U150" s="27">
        <v>0.11589447749534282</v>
      </c>
      <c r="V150" s="26">
        <v>482.5</v>
      </c>
      <c r="W150" s="28">
        <v>86494.5</v>
      </c>
      <c r="X150" s="27">
        <v>5.5783893773592537E-3</v>
      </c>
      <c r="Y150" s="26"/>
      <c r="Z150" s="28"/>
      <c r="AA150" s="27">
        <v>0</v>
      </c>
      <c r="AB150" s="26"/>
      <c r="AC150" s="28"/>
      <c r="AD150" s="27">
        <v>0</v>
      </c>
      <c r="AE150" s="26"/>
      <c r="AF150" s="28"/>
      <c r="AG150" s="27">
        <v>0</v>
      </c>
      <c r="AH150" s="26"/>
      <c r="AI150" s="28"/>
      <c r="AJ150" s="27">
        <v>0</v>
      </c>
      <c r="AK150" s="36">
        <v>250</v>
      </c>
      <c r="AL150" s="29">
        <v>34322</v>
      </c>
      <c r="AM150" s="30">
        <v>7.2839578113163567E-3</v>
      </c>
      <c r="AN150" s="26">
        <v>1214.6500000000001</v>
      </c>
      <c r="AO150" s="28">
        <v>124976.75</v>
      </c>
      <c r="AP150" s="27">
        <v>9.7190077354387932E-3</v>
      </c>
    </row>
    <row r="151" spans="1:42" ht="47.25">
      <c r="A151" s="150"/>
      <c r="B151" s="150"/>
      <c r="C151" s="141" t="s">
        <v>135</v>
      </c>
      <c r="D151" s="26"/>
      <c r="E151" s="28"/>
      <c r="F151" s="27">
        <v>0</v>
      </c>
      <c r="G151" s="26"/>
      <c r="H151" s="28"/>
      <c r="I151" s="27">
        <v>0</v>
      </c>
      <c r="J151" s="26"/>
      <c r="K151" s="28"/>
      <c r="L151" s="27">
        <v>0</v>
      </c>
      <c r="M151" s="26"/>
      <c r="N151" s="28"/>
      <c r="O151" s="27">
        <v>0</v>
      </c>
      <c r="P151" s="26"/>
      <c r="Q151" s="28"/>
      <c r="R151" s="27">
        <v>0</v>
      </c>
      <c r="S151" s="26">
        <v>273.3</v>
      </c>
      <c r="T151" s="28">
        <v>948.6400000000001</v>
      </c>
      <c r="U151" s="27">
        <v>0.28809664361612414</v>
      </c>
      <c r="V151" s="26">
        <v>955.9</v>
      </c>
      <c r="W151" s="28">
        <v>138603</v>
      </c>
      <c r="X151" s="27">
        <v>6.8966761181215412E-3</v>
      </c>
      <c r="Y151" s="26"/>
      <c r="Z151" s="28"/>
      <c r="AA151" s="27">
        <v>0</v>
      </c>
      <c r="AB151" s="26"/>
      <c r="AC151" s="28"/>
      <c r="AD151" s="27">
        <v>0</v>
      </c>
      <c r="AE151" s="26"/>
      <c r="AF151" s="28"/>
      <c r="AG151" s="27">
        <v>0</v>
      </c>
      <c r="AH151" s="26">
        <v>278.3</v>
      </c>
      <c r="AI151" s="28">
        <v>45675</v>
      </c>
      <c r="AJ151" s="27">
        <v>6.093048713738369E-3</v>
      </c>
      <c r="AK151" s="36">
        <v>250</v>
      </c>
      <c r="AL151" s="29">
        <v>19812</v>
      </c>
      <c r="AM151" s="30">
        <v>1.2618614980819705E-2</v>
      </c>
      <c r="AN151" s="26">
        <v>1757.5</v>
      </c>
      <c r="AO151" s="28">
        <v>205038.64</v>
      </c>
      <c r="AP151" s="27">
        <v>8.5715550981024843E-3</v>
      </c>
    </row>
    <row r="152" spans="1:42" ht="31.5">
      <c r="A152" s="150"/>
      <c r="B152" s="149" t="s">
        <v>2345</v>
      </c>
      <c r="C152" s="141" t="s">
        <v>97</v>
      </c>
      <c r="D152" s="26">
        <v>370</v>
      </c>
      <c r="E152" s="28">
        <v>47952</v>
      </c>
      <c r="F152" s="27">
        <v>7.716049382716049E-3</v>
      </c>
      <c r="G152" s="26"/>
      <c r="H152" s="28"/>
      <c r="I152" s="27">
        <v>0</v>
      </c>
      <c r="J152" s="26"/>
      <c r="K152" s="28"/>
      <c r="L152" s="27">
        <v>0</v>
      </c>
      <c r="M152" s="26"/>
      <c r="N152" s="28"/>
      <c r="O152" s="27">
        <v>0</v>
      </c>
      <c r="P152" s="26"/>
      <c r="Q152" s="28"/>
      <c r="R152" s="27">
        <v>0</v>
      </c>
      <c r="S152" s="26"/>
      <c r="T152" s="28"/>
      <c r="U152" s="27">
        <v>0</v>
      </c>
      <c r="V152" s="26"/>
      <c r="W152" s="28"/>
      <c r="X152" s="27">
        <v>0</v>
      </c>
      <c r="Y152" s="26"/>
      <c r="Z152" s="28"/>
      <c r="AA152" s="27">
        <v>0</v>
      </c>
      <c r="AB152" s="26"/>
      <c r="AC152" s="28"/>
      <c r="AD152" s="27">
        <v>0</v>
      </c>
      <c r="AE152" s="26"/>
      <c r="AF152" s="28"/>
      <c r="AG152" s="27">
        <v>0</v>
      </c>
      <c r="AH152" s="26"/>
      <c r="AI152" s="28"/>
      <c r="AJ152" s="27">
        <v>0</v>
      </c>
      <c r="AK152" s="36"/>
      <c r="AL152" s="29"/>
      <c r="AM152" s="30">
        <v>0</v>
      </c>
      <c r="AN152" s="26">
        <v>370</v>
      </c>
      <c r="AO152" s="28">
        <v>47952</v>
      </c>
      <c r="AP152" s="27">
        <v>7.716049382716049E-3</v>
      </c>
    </row>
    <row r="153" spans="1:42" ht="47.25">
      <c r="A153" s="150"/>
      <c r="B153" s="150"/>
      <c r="C153" s="141" t="s">
        <v>235</v>
      </c>
      <c r="D153" s="26">
        <v>660</v>
      </c>
      <c r="E153" s="28">
        <v>264429.15999999997</v>
      </c>
      <c r="F153" s="27">
        <v>2.4959425806140292E-3</v>
      </c>
      <c r="G153" s="26"/>
      <c r="H153" s="28"/>
      <c r="I153" s="27">
        <v>0</v>
      </c>
      <c r="J153" s="26"/>
      <c r="K153" s="28"/>
      <c r="L153" s="27">
        <v>0</v>
      </c>
      <c r="M153" s="26"/>
      <c r="N153" s="28"/>
      <c r="O153" s="27">
        <v>0</v>
      </c>
      <c r="P153" s="26"/>
      <c r="Q153" s="28"/>
      <c r="R153" s="27">
        <v>0</v>
      </c>
      <c r="S153" s="26"/>
      <c r="T153" s="28"/>
      <c r="U153" s="27">
        <v>0</v>
      </c>
      <c r="V153" s="26"/>
      <c r="W153" s="28"/>
      <c r="X153" s="27">
        <v>0</v>
      </c>
      <c r="Y153" s="26"/>
      <c r="Z153" s="28"/>
      <c r="AA153" s="27">
        <v>0</v>
      </c>
      <c r="AB153" s="26"/>
      <c r="AC153" s="28"/>
      <c r="AD153" s="27">
        <v>0</v>
      </c>
      <c r="AE153" s="26"/>
      <c r="AF153" s="28"/>
      <c r="AG153" s="27">
        <v>0</v>
      </c>
      <c r="AH153" s="26"/>
      <c r="AI153" s="28"/>
      <c r="AJ153" s="27">
        <v>0</v>
      </c>
      <c r="AK153" s="36"/>
      <c r="AL153" s="29"/>
      <c r="AM153" s="30">
        <v>0</v>
      </c>
      <c r="AN153" s="26">
        <v>660</v>
      </c>
      <c r="AO153" s="28">
        <v>264429.15999999997</v>
      </c>
      <c r="AP153" s="27">
        <v>2.4959425806140292E-3</v>
      </c>
    </row>
    <row r="154" spans="1:42" ht="94.5">
      <c r="A154" s="150"/>
      <c r="B154" s="150"/>
      <c r="C154" s="141" t="s">
        <v>1840</v>
      </c>
      <c r="D154" s="26">
        <v>575.04999999999995</v>
      </c>
      <c r="E154" s="28">
        <v>82686.460000000006</v>
      </c>
      <c r="F154" s="27">
        <v>6.954584825617156E-3</v>
      </c>
      <c r="G154" s="26"/>
      <c r="H154" s="28"/>
      <c r="I154" s="27">
        <v>0</v>
      </c>
      <c r="J154" s="26"/>
      <c r="K154" s="28"/>
      <c r="L154" s="27">
        <v>0</v>
      </c>
      <c r="M154" s="26"/>
      <c r="N154" s="28"/>
      <c r="O154" s="27">
        <v>0</v>
      </c>
      <c r="P154" s="26"/>
      <c r="Q154" s="28"/>
      <c r="R154" s="27">
        <v>0</v>
      </c>
      <c r="S154" s="26"/>
      <c r="T154" s="28"/>
      <c r="U154" s="27">
        <v>0</v>
      </c>
      <c r="V154" s="26"/>
      <c r="W154" s="28"/>
      <c r="X154" s="27">
        <v>0</v>
      </c>
      <c r="Y154" s="26"/>
      <c r="Z154" s="28"/>
      <c r="AA154" s="27">
        <v>0</v>
      </c>
      <c r="AB154" s="26"/>
      <c r="AC154" s="28"/>
      <c r="AD154" s="27">
        <v>0</v>
      </c>
      <c r="AE154" s="26"/>
      <c r="AF154" s="28"/>
      <c r="AG154" s="27">
        <v>0</v>
      </c>
      <c r="AH154" s="26"/>
      <c r="AI154" s="28"/>
      <c r="AJ154" s="27">
        <v>0</v>
      </c>
      <c r="AK154" s="36"/>
      <c r="AL154" s="29"/>
      <c r="AM154" s="30">
        <v>0</v>
      </c>
      <c r="AN154" s="26">
        <v>575.04999999999995</v>
      </c>
      <c r="AO154" s="28">
        <v>82686.460000000006</v>
      </c>
      <c r="AP154" s="27">
        <v>6.954584825617156E-3</v>
      </c>
    </row>
    <row r="155" spans="1:42" ht="47.25">
      <c r="A155" s="150"/>
      <c r="B155" s="150"/>
      <c r="C155" s="141" t="s">
        <v>93</v>
      </c>
      <c r="D155" s="26">
        <v>1535</v>
      </c>
      <c r="E155" s="28">
        <v>147740.47999999998</v>
      </c>
      <c r="F155" s="27">
        <v>1.0389840347073465E-2</v>
      </c>
      <c r="G155" s="26"/>
      <c r="H155" s="28"/>
      <c r="I155" s="27">
        <v>0</v>
      </c>
      <c r="J155" s="26"/>
      <c r="K155" s="28"/>
      <c r="L155" s="27">
        <v>0</v>
      </c>
      <c r="M155" s="26"/>
      <c r="N155" s="28"/>
      <c r="O155" s="27">
        <v>0</v>
      </c>
      <c r="P155" s="26"/>
      <c r="Q155" s="28"/>
      <c r="R155" s="27">
        <v>0</v>
      </c>
      <c r="S155" s="26"/>
      <c r="T155" s="28"/>
      <c r="U155" s="27">
        <v>0</v>
      </c>
      <c r="V155" s="26"/>
      <c r="W155" s="28"/>
      <c r="X155" s="27">
        <v>0</v>
      </c>
      <c r="Y155" s="26"/>
      <c r="Z155" s="28"/>
      <c r="AA155" s="27">
        <v>0</v>
      </c>
      <c r="AB155" s="26"/>
      <c r="AC155" s="28"/>
      <c r="AD155" s="27">
        <v>0</v>
      </c>
      <c r="AE155" s="26"/>
      <c r="AF155" s="28"/>
      <c r="AG155" s="27">
        <v>0</v>
      </c>
      <c r="AH155" s="26"/>
      <c r="AI155" s="28"/>
      <c r="AJ155" s="27">
        <v>0</v>
      </c>
      <c r="AK155" s="36"/>
      <c r="AL155" s="29"/>
      <c r="AM155" s="30">
        <v>0</v>
      </c>
      <c r="AN155" s="26">
        <v>1535</v>
      </c>
      <c r="AO155" s="28">
        <v>147740.47999999998</v>
      </c>
      <c r="AP155" s="27">
        <v>1.0389840347073465E-2</v>
      </c>
    </row>
    <row r="156" spans="1:42" ht="47.25">
      <c r="A156" s="150"/>
      <c r="B156" s="149" t="s">
        <v>818</v>
      </c>
      <c r="C156" s="141" t="s">
        <v>139</v>
      </c>
      <c r="D156" s="26"/>
      <c r="E156" s="28"/>
      <c r="F156" s="27">
        <v>0</v>
      </c>
      <c r="G156" s="26"/>
      <c r="H156" s="28"/>
      <c r="I156" s="27">
        <v>0</v>
      </c>
      <c r="J156" s="26"/>
      <c r="K156" s="28"/>
      <c r="L156" s="27">
        <v>0</v>
      </c>
      <c r="M156" s="26"/>
      <c r="N156" s="28"/>
      <c r="O156" s="27">
        <v>0</v>
      </c>
      <c r="P156" s="26"/>
      <c r="Q156" s="28"/>
      <c r="R156" s="27">
        <v>0</v>
      </c>
      <c r="S156" s="26"/>
      <c r="T156" s="28"/>
      <c r="U156" s="27">
        <v>0</v>
      </c>
      <c r="V156" s="26"/>
      <c r="W156" s="28"/>
      <c r="X156" s="27">
        <v>0</v>
      </c>
      <c r="Y156" s="26"/>
      <c r="Z156" s="28"/>
      <c r="AA156" s="27">
        <v>0</v>
      </c>
      <c r="AB156" s="26"/>
      <c r="AC156" s="28"/>
      <c r="AD156" s="27">
        <v>0</v>
      </c>
      <c r="AE156" s="26">
        <v>240</v>
      </c>
      <c r="AF156" s="28">
        <v>37894.65</v>
      </c>
      <c r="AG156" s="27">
        <v>6.3333478472554832E-3</v>
      </c>
      <c r="AH156" s="26"/>
      <c r="AI156" s="28"/>
      <c r="AJ156" s="27">
        <v>0</v>
      </c>
      <c r="AK156" s="36"/>
      <c r="AL156" s="29"/>
      <c r="AM156" s="30">
        <v>0</v>
      </c>
      <c r="AN156" s="26">
        <v>240</v>
      </c>
      <c r="AO156" s="28">
        <v>37894.65</v>
      </c>
      <c r="AP156" s="27">
        <v>6.3333478472554832E-3</v>
      </c>
    </row>
    <row r="157" spans="1:42" ht="47.25">
      <c r="A157" s="150"/>
      <c r="B157" s="150"/>
      <c r="C157" s="141" t="s">
        <v>235</v>
      </c>
      <c r="D157" s="26"/>
      <c r="E157" s="28"/>
      <c r="F157" s="27">
        <v>0</v>
      </c>
      <c r="G157" s="26"/>
      <c r="H157" s="28"/>
      <c r="I157" s="27">
        <v>0</v>
      </c>
      <c r="J157" s="26"/>
      <c r="K157" s="28"/>
      <c r="L157" s="27">
        <v>0</v>
      </c>
      <c r="M157" s="26"/>
      <c r="N157" s="28"/>
      <c r="O157" s="27">
        <v>0</v>
      </c>
      <c r="P157" s="26"/>
      <c r="Q157" s="28"/>
      <c r="R157" s="27">
        <v>0</v>
      </c>
      <c r="S157" s="26"/>
      <c r="T157" s="28"/>
      <c r="U157" s="27">
        <v>0</v>
      </c>
      <c r="V157" s="26"/>
      <c r="W157" s="28"/>
      <c r="X157" s="27">
        <v>0</v>
      </c>
      <c r="Y157" s="26"/>
      <c r="Z157" s="28"/>
      <c r="AA157" s="27">
        <v>0</v>
      </c>
      <c r="AB157" s="26"/>
      <c r="AC157" s="28"/>
      <c r="AD157" s="27">
        <v>0</v>
      </c>
      <c r="AE157" s="26">
        <v>1290</v>
      </c>
      <c r="AF157" s="28">
        <v>90270.599999999991</v>
      </c>
      <c r="AG157" s="27">
        <v>1.4290366963330255E-2</v>
      </c>
      <c r="AH157" s="26"/>
      <c r="AI157" s="28"/>
      <c r="AJ157" s="27">
        <v>0</v>
      </c>
      <c r="AK157" s="36"/>
      <c r="AL157" s="29"/>
      <c r="AM157" s="30">
        <v>0</v>
      </c>
      <c r="AN157" s="26">
        <v>1290</v>
      </c>
      <c r="AO157" s="28">
        <v>90270.599999999991</v>
      </c>
      <c r="AP157" s="27">
        <v>1.4290366963330255E-2</v>
      </c>
    </row>
    <row r="158" spans="1:42" ht="47.25">
      <c r="A158" s="150"/>
      <c r="B158" s="150"/>
      <c r="C158" s="141" t="s">
        <v>130</v>
      </c>
      <c r="D158" s="26"/>
      <c r="E158" s="28"/>
      <c r="F158" s="27">
        <v>0</v>
      </c>
      <c r="G158" s="26"/>
      <c r="H158" s="28"/>
      <c r="I158" s="27">
        <v>0</v>
      </c>
      <c r="J158" s="26"/>
      <c r="K158" s="28"/>
      <c r="L158" s="27">
        <v>0</v>
      </c>
      <c r="M158" s="26"/>
      <c r="N158" s="28"/>
      <c r="O158" s="27">
        <v>0</v>
      </c>
      <c r="P158" s="26"/>
      <c r="Q158" s="28"/>
      <c r="R158" s="27">
        <v>0</v>
      </c>
      <c r="S158" s="26"/>
      <c r="T158" s="28"/>
      <c r="U158" s="27">
        <v>0</v>
      </c>
      <c r="V158" s="26"/>
      <c r="W158" s="28"/>
      <c r="X158" s="27">
        <v>0</v>
      </c>
      <c r="Y158" s="26"/>
      <c r="Z158" s="28"/>
      <c r="AA158" s="27">
        <v>0</v>
      </c>
      <c r="AB158" s="26"/>
      <c r="AC158" s="28"/>
      <c r="AD158" s="27">
        <v>0</v>
      </c>
      <c r="AE158" s="26">
        <v>1719.1000000000001</v>
      </c>
      <c r="AF158" s="28">
        <v>289365.98</v>
      </c>
      <c r="AG158" s="27">
        <v>5.9409195234353404E-3</v>
      </c>
      <c r="AH158" s="26"/>
      <c r="AI158" s="28"/>
      <c r="AJ158" s="27">
        <v>0</v>
      </c>
      <c r="AK158" s="36"/>
      <c r="AL158" s="29"/>
      <c r="AM158" s="30">
        <v>0</v>
      </c>
      <c r="AN158" s="26">
        <v>1719.1000000000001</v>
      </c>
      <c r="AO158" s="28">
        <v>289365.98</v>
      </c>
      <c r="AP158" s="27">
        <v>5.9409195234353404E-3</v>
      </c>
    </row>
    <row r="159" spans="1:42" ht="47.25">
      <c r="A159" s="150"/>
      <c r="B159" s="150"/>
      <c r="C159" s="141" t="s">
        <v>135</v>
      </c>
      <c r="D159" s="26"/>
      <c r="E159" s="28"/>
      <c r="F159" s="27">
        <v>0</v>
      </c>
      <c r="G159" s="26"/>
      <c r="H159" s="28"/>
      <c r="I159" s="27">
        <v>0</v>
      </c>
      <c r="J159" s="26"/>
      <c r="K159" s="28"/>
      <c r="L159" s="27">
        <v>0</v>
      </c>
      <c r="M159" s="26"/>
      <c r="N159" s="28"/>
      <c r="O159" s="27">
        <v>0</v>
      </c>
      <c r="P159" s="26"/>
      <c r="Q159" s="28"/>
      <c r="R159" s="27">
        <v>0</v>
      </c>
      <c r="S159" s="26"/>
      <c r="T159" s="28"/>
      <c r="U159" s="27">
        <v>0</v>
      </c>
      <c r="V159" s="26"/>
      <c r="W159" s="28"/>
      <c r="X159" s="27">
        <v>0</v>
      </c>
      <c r="Y159" s="26"/>
      <c r="Z159" s="28"/>
      <c r="AA159" s="27">
        <v>0</v>
      </c>
      <c r="AB159" s="26"/>
      <c r="AC159" s="28"/>
      <c r="AD159" s="27">
        <v>0</v>
      </c>
      <c r="AE159" s="26">
        <v>1189.4000000000001</v>
      </c>
      <c r="AF159" s="28">
        <v>141817.5</v>
      </c>
      <c r="AG159" s="27">
        <v>8.3868351931179162E-3</v>
      </c>
      <c r="AH159" s="26"/>
      <c r="AI159" s="28"/>
      <c r="AJ159" s="27">
        <v>0</v>
      </c>
      <c r="AK159" s="36"/>
      <c r="AL159" s="29"/>
      <c r="AM159" s="30">
        <v>0</v>
      </c>
      <c r="AN159" s="26">
        <v>1189.4000000000001</v>
      </c>
      <c r="AO159" s="28">
        <v>141817.5</v>
      </c>
      <c r="AP159" s="27">
        <v>8.3868351931179162E-3</v>
      </c>
    </row>
    <row r="160" spans="1:42" ht="47.25">
      <c r="A160" s="150"/>
      <c r="B160" s="149" t="s">
        <v>1028</v>
      </c>
      <c r="C160" s="141" t="s">
        <v>146</v>
      </c>
      <c r="D160" s="26"/>
      <c r="E160" s="28"/>
      <c r="F160" s="27">
        <v>0</v>
      </c>
      <c r="G160" s="26"/>
      <c r="H160" s="28"/>
      <c r="I160" s="27">
        <v>0</v>
      </c>
      <c r="J160" s="26"/>
      <c r="K160" s="28"/>
      <c r="L160" s="27">
        <v>0</v>
      </c>
      <c r="M160" s="26"/>
      <c r="N160" s="28"/>
      <c r="O160" s="27">
        <v>0</v>
      </c>
      <c r="P160" s="26"/>
      <c r="Q160" s="28"/>
      <c r="R160" s="27">
        <v>0</v>
      </c>
      <c r="S160" s="26"/>
      <c r="T160" s="28"/>
      <c r="U160" s="27">
        <v>0</v>
      </c>
      <c r="V160" s="26"/>
      <c r="W160" s="28"/>
      <c r="X160" s="27">
        <v>0</v>
      </c>
      <c r="Y160" s="26"/>
      <c r="Z160" s="28"/>
      <c r="AA160" s="27">
        <v>0</v>
      </c>
      <c r="AB160" s="26">
        <v>235</v>
      </c>
      <c r="AC160" s="28">
        <v>39600</v>
      </c>
      <c r="AD160" s="27">
        <v>5.9343434343434344E-3</v>
      </c>
      <c r="AE160" s="26"/>
      <c r="AF160" s="28"/>
      <c r="AG160" s="27">
        <v>0</v>
      </c>
      <c r="AH160" s="26"/>
      <c r="AI160" s="28"/>
      <c r="AJ160" s="27">
        <v>0</v>
      </c>
      <c r="AK160" s="36"/>
      <c r="AL160" s="29"/>
      <c r="AM160" s="30">
        <v>0</v>
      </c>
      <c r="AN160" s="26">
        <v>235</v>
      </c>
      <c r="AO160" s="28">
        <v>39600</v>
      </c>
      <c r="AP160" s="27">
        <v>5.9343434343434344E-3</v>
      </c>
    </row>
    <row r="161" spans="1:42" ht="47.25">
      <c r="A161" s="150"/>
      <c r="B161" s="150"/>
      <c r="C161" s="141" t="s">
        <v>139</v>
      </c>
      <c r="D161" s="26"/>
      <c r="E161" s="28"/>
      <c r="F161" s="27">
        <v>0</v>
      </c>
      <c r="G161" s="26"/>
      <c r="H161" s="28"/>
      <c r="I161" s="27">
        <v>0</v>
      </c>
      <c r="J161" s="26"/>
      <c r="K161" s="28"/>
      <c r="L161" s="27">
        <v>0</v>
      </c>
      <c r="M161" s="26"/>
      <c r="N161" s="28"/>
      <c r="O161" s="27">
        <v>0</v>
      </c>
      <c r="P161" s="26"/>
      <c r="Q161" s="28"/>
      <c r="R161" s="27">
        <v>0</v>
      </c>
      <c r="S161" s="26"/>
      <c r="T161" s="28"/>
      <c r="U161" s="27">
        <v>0</v>
      </c>
      <c r="V161" s="26"/>
      <c r="W161" s="28"/>
      <c r="X161" s="27">
        <v>0</v>
      </c>
      <c r="Y161" s="26"/>
      <c r="Z161" s="28"/>
      <c r="AA161" s="27">
        <v>0</v>
      </c>
      <c r="AB161" s="26">
        <v>269.39999999999998</v>
      </c>
      <c r="AC161" s="28">
        <v>45875</v>
      </c>
      <c r="AD161" s="27">
        <v>5.8724795640326972E-3</v>
      </c>
      <c r="AE161" s="26"/>
      <c r="AF161" s="28"/>
      <c r="AG161" s="27">
        <v>0</v>
      </c>
      <c r="AH161" s="26"/>
      <c r="AI161" s="28"/>
      <c r="AJ161" s="27">
        <v>0</v>
      </c>
      <c r="AK161" s="36"/>
      <c r="AL161" s="29"/>
      <c r="AM161" s="30">
        <v>0</v>
      </c>
      <c r="AN161" s="26">
        <v>269.39999999999998</v>
      </c>
      <c r="AO161" s="28">
        <v>45875</v>
      </c>
      <c r="AP161" s="27">
        <v>5.8724795640326972E-3</v>
      </c>
    </row>
    <row r="162" spans="1:42" ht="31.5">
      <c r="A162" s="150"/>
      <c r="B162" s="150"/>
      <c r="C162" s="141" t="s">
        <v>97</v>
      </c>
      <c r="D162" s="26"/>
      <c r="E162" s="28"/>
      <c r="F162" s="27">
        <v>0</v>
      </c>
      <c r="G162" s="26"/>
      <c r="H162" s="28"/>
      <c r="I162" s="27">
        <v>0</v>
      </c>
      <c r="J162" s="26"/>
      <c r="K162" s="28"/>
      <c r="L162" s="27">
        <v>0</v>
      </c>
      <c r="M162" s="26"/>
      <c r="N162" s="28"/>
      <c r="O162" s="27">
        <v>0</v>
      </c>
      <c r="P162" s="26"/>
      <c r="Q162" s="28"/>
      <c r="R162" s="27">
        <v>0</v>
      </c>
      <c r="S162" s="26"/>
      <c r="T162" s="28"/>
      <c r="U162" s="27">
        <v>0</v>
      </c>
      <c r="V162" s="26"/>
      <c r="W162" s="28"/>
      <c r="X162" s="27">
        <v>0</v>
      </c>
      <c r="Y162" s="26"/>
      <c r="Z162" s="28"/>
      <c r="AA162" s="27">
        <v>0</v>
      </c>
      <c r="AB162" s="26">
        <v>235</v>
      </c>
      <c r="AC162" s="28">
        <v>25758</v>
      </c>
      <c r="AD162" s="27">
        <v>9.1233791443435051E-3</v>
      </c>
      <c r="AE162" s="26"/>
      <c r="AF162" s="28"/>
      <c r="AG162" s="27">
        <v>0</v>
      </c>
      <c r="AH162" s="26"/>
      <c r="AI162" s="28"/>
      <c r="AJ162" s="27">
        <v>0</v>
      </c>
      <c r="AK162" s="36"/>
      <c r="AL162" s="29"/>
      <c r="AM162" s="30">
        <v>0</v>
      </c>
      <c r="AN162" s="26">
        <v>235</v>
      </c>
      <c r="AO162" s="28">
        <v>25758</v>
      </c>
      <c r="AP162" s="27">
        <v>9.1233791443435051E-3</v>
      </c>
    </row>
    <row r="163" spans="1:42" ht="47.25">
      <c r="A163" s="150"/>
      <c r="B163" s="150"/>
      <c r="C163" s="141" t="s">
        <v>235</v>
      </c>
      <c r="D163" s="26"/>
      <c r="E163" s="28"/>
      <c r="F163" s="27">
        <v>0</v>
      </c>
      <c r="G163" s="26"/>
      <c r="H163" s="28"/>
      <c r="I163" s="27">
        <v>0</v>
      </c>
      <c r="J163" s="26"/>
      <c r="K163" s="28"/>
      <c r="L163" s="27">
        <v>0</v>
      </c>
      <c r="M163" s="26"/>
      <c r="N163" s="28"/>
      <c r="O163" s="27">
        <v>0</v>
      </c>
      <c r="P163" s="26"/>
      <c r="Q163" s="28"/>
      <c r="R163" s="27">
        <v>0</v>
      </c>
      <c r="S163" s="26"/>
      <c r="T163" s="28"/>
      <c r="U163" s="27">
        <v>0</v>
      </c>
      <c r="V163" s="26"/>
      <c r="W163" s="28"/>
      <c r="X163" s="27">
        <v>0</v>
      </c>
      <c r="Y163" s="26"/>
      <c r="Z163" s="28"/>
      <c r="AA163" s="27">
        <v>0</v>
      </c>
      <c r="AB163" s="26">
        <v>430</v>
      </c>
      <c r="AC163" s="28">
        <v>30856</v>
      </c>
      <c r="AD163" s="27">
        <v>1.3935701322271196E-2</v>
      </c>
      <c r="AE163" s="26"/>
      <c r="AF163" s="28"/>
      <c r="AG163" s="27">
        <v>0</v>
      </c>
      <c r="AH163" s="26"/>
      <c r="AI163" s="28"/>
      <c r="AJ163" s="27">
        <v>0</v>
      </c>
      <c r="AK163" s="36"/>
      <c r="AL163" s="29"/>
      <c r="AM163" s="30">
        <v>0</v>
      </c>
      <c r="AN163" s="26">
        <v>430</v>
      </c>
      <c r="AO163" s="28">
        <v>30856</v>
      </c>
      <c r="AP163" s="27">
        <v>1.3935701322271196E-2</v>
      </c>
    </row>
    <row r="164" spans="1:42" ht="47.25">
      <c r="A164" s="150"/>
      <c r="B164" s="150"/>
      <c r="C164" s="141" t="s">
        <v>130</v>
      </c>
      <c r="D164" s="26"/>
      <c r="E164" s="28"/>
      <c r="F164" s="27">
        <v>0</v>
      </c>
      <c r="G164" s="26"/>
      <c r="H164" s="28"/>
      <c r="I164" s="27">
        <v>0</v>
      </c>
      <c r="J164" s="26"/>
      <c r="K164" s="28"/>
      <c r="L164" s="27">
        <v>0</v>
      </c>
      <c r="M164" s="26"/>
      <c r="N164" s="28"/>
      <c r="O164" s="27">
        <v>0</v>
      </c>
      <c r="P164" s="26"/>
      <c r="Q164" s="28"/>
      <c r="R164" s="27">
        <v>0</v>
      </c>
      <c r="S164" s="26"/>
      <c r="T164" s="28"/>
      <c r="U164" s="27">
        <v>0</v>
      </c>
      <c r="V164" s="26"/>
      <c r="W164" s="28"/>
      <c r="X164" s="27">
        <v>0</v>
      </c>
      <c r="Y164" s="26"/>
      <c r="Z164" s="28"/>
      <c r="AA164" s="27">
        <v>0</v>
      </c>
      <c r="AB164" s="26">
        <v>1104</v>
      </c>
      <c r="AC164" s="28">
        <v>204797.73</v>
      </c>
      <c r="AD164" s="27">
        <v>5.3906847502655422E-3</v>
      </c>
      <c r="AE164" s="26"/>
      <c r="AF164" s="28"/>
      <c r="AG164" s="27">
        <v>0</v>
      </c>
      <c r="AH164" s="26"/>
      <c r="AI164" s="28"/>
      <c r="AJ164" s="27">
        <v>0</v>
      </c>
      <c r="AK164" s="36"/>
      <c r="AL164" s="29"/>
      <c r="AM164" s="30">
        <v>0</v>
      </c>
      <c r="AN164" s="26">
        <v>1104</v>
      </c>
      <c r="AO164" s="28">
        <v>204797.73</v>
      </c>
      <c r="AP164" s="27">
        <v>5.3906847502655422E-3</v>
      </c>
    </row>
    <row r="165" spans="1:42">
      <c r="A165" s="150"/>
      <c r="B165" s="150"/>
      <c r="C165" s="141" t="s">
        <v>933</v>
      </c>
      <c r="D165" s="26"/>
      <c r="E165" s="28"/>
      <c r="F165" s="27">
        <v>0</v>
      </c>
      <c r="G165" s="26"/>
      <c r="H165" s="28"/>
      <c r="I165" s="27">
        <v>0</v>
      </c>
      <c r="J165" s="26"/>
      <c r="K165" s="28"/>
      <c r="L165" s="27">
        <v>0</v>
      </c>
      <c r="M165" s="26"/>
      <c r="N165" s="28"/>
      <c r="O165" s="27">
        <v>0</v>
      </c>
      <c r="P165" s="26"/>
      <c r="Q165" s="28"/>
      <c r="R165" s="27">
        <v>0</v>
      </c>
      <c r="S165" s="26"/>
      <c r="T165" s="28"/>
      <c r="U165" s="27">
        <v>0</v>
      </c>
      <c r="V165" s="26"/>
      <c r="W165" s="28"/>
      <c r="X165" s="27">
        <v>0</v>
      </c>
      <c r="Y165" s="26"/>
      <c r="Z165" s="28"/>
      <c r="AA165" s="27">
        <v>0</v>
      </c>
      <c r="AB165" s="26">
        <v>272.8</v>
      </c>
      <c r="AC165" s="28">
        <v>40559.4</v>
      </c>
      <c r="AD165" s="27">
        <v>6.7259377604205195E-3</v>
      </c>
      <c r="AE165" s="26"/>
      <c r="AF165" s="28"/>
      <c r="AG165" s="27">
        <v>0</v>
      </c>
      <c r="AH165" s="26"/>
      <c r="AI165" s="28"/>
      <c r="AJ165" s="27">
        <v>0</v>
      </c>
      <c r="AK165" s="36"/>
      <c r="AL165" s="29"/>
      <c r="AM165" s="30">
        <v>0</v>
      </c>
      <c r="AN165" s="26">
        <v>272.8</v>
      </c>
      <c r="AO165" s="28">
        <v>40559.4</v>
      </c>
      <c r="AP165" s="27">
        <v>6.7259377604205195E-3</v>
      </c>
    </row>
    <row r="166" spans="1:42" ht="47.25">
      <c r="A166" s="150"/>
      <c r="B166" s="150"/>
      <c r="C166" s="141" t="s">
        <v>93</v>
      </c>
      <c r="D166" s="26"/>
      <c r="E166" s="28"/>
      <c r="F166" s="27">
        <v>0</v>
      </c>
      <c r="G166" s="26"/>
      <c r="H166" s="28"/>
      <c r="I166" s="27">
        <v>0</v>
      </c>
      <c r="J166" s="26"/>
      <c r="K166" s="28"/>
      <c r="L166" s="27">
        <v>0</v>
      </c>
      <c r="M166" s="26"/>
      <c r="N166" s="28"/>
      <c r="O166" s="27">
        <v>0</v>
      </c>
      <c r="P166" s="26"/>
      <c r="Q166" s="28"/>
      <c r="R166" s="27">
        <v>0</v>
      </c>
      <c r="S166" s="26"/>
      <c r="T166" s="28"/>
      <c r="U166" s="27">
        <v>0</v>
      </c>
      <c r="V166" s="26"/>
      <c r="W166" s="28"/>
      <c r="X166" s="27">
        <v>0</v>
      </c>
      <c r="Y166" s="26"/>
      <c r="Z166" s="28"/>
      <c r="AA166" s="27">
        <v>0</v>
      </c>
      <c r="AB166" s="26">
        <v>225</v>
      </c>
      <c r="AC166" s="28">
        <v>21024.3</v>
      </c>
      <c r="AD166" s="27">
        <v>1.0701902084730526E-2</v>
      </c>
      <c r="AE166" s="26"/>
      <c r="AF166" s="28"/>
      <c r="AG166" s="27">
        <v>0</v>
      </c>
      <c r="AH166" s="26"/>
      <c r="AI166" s="28"/>
      <c r="AJ166" s="27">
        <v>0</v>
      </c>
      <c r="AK166" s="36"/>
      <c r="AL166" s="29"/>
      <c r="AM166" s="30">
        <v>0</v>
      </c>
      <c r="AN166" s="26">
        <v>225</v>
      </c>
      <c r="AO166" s="28">
        <v>21024.3</v>
      </c>
      <c r="AP166" s="27">
        <v>1.0701902084730526E-2</v>
      </c>
    </row>
    <row r="167" spans="1:42" ht="47.25">
      <c r="A167" s="150"/>
      <c r="B167" s="150"/>
      <c r="C167" s="141" t="s">
        <v>153</v>
      </c>
      <c r="D167" s="26"/>
      <c r="E167" s="28"/>
      <c r="F167" s="27">
        <v>0</v>
      </c>
      <c r="G167" s="26"/>
      <c r="H167" s="28"/>
      <c r="I167" s="27">
        <v>0</v>
      </c>
      <c r="J167" s="26"/>
      <c r="K167" s="28"/>
      <c r="L167" s="27">
        <v>0</v>
      </c>
      <c r="M167" s="26"/>
      <c r="N167" s="28"/>
      <c r="O167" s="27">
        <v>0</v>
      </c>
      <c r="P167" s="26"/>
      <c r="Q167" s="28"/>
      <c r="R167" s="27">
        <v>0</v>
      </c>
      <c r="S167" s="26"/>
      <c r="T167" s="28"/>
      <c r="U167" s="27">
        <v>0</v>
      </c>
      <c r="V167" s="26"/>
      <c r="W167" s="28"/>
      <c r="X167" s="27">
        <v>0</v>
      </c>
      <c r="Y167" s="26"/>
      <c r="Z167" s="28"/>
      <c r="AA167" s="27">
        <v>0</v>
      </c>
      <c r="AB167" s="26">
        <v>482.5</v>
      </c>
      <c r="AC167" s="28">
        <v>86494.5</v>
      </c>
      <c r="AD167" s="27">
        <v>5.5783893773592537E-3</v>
      </c>
      <c r="AE167" s="26"/>
      <c r="AF167" s="28"/>
      <c r="AG167" s="27">
        <v>0</v>
      </c>
      <c r="AH167" s="26"/>
      <c r="AI167" s="28"/>
      <c r="AJ167" s="27">
        <v>0</v>
      </c>
      <c r="AK167" s="36"/>
      <c r="AL167" s="29"/>
      <c r="AM167" s="30">
        <v>0</v>
      </c>
      <c r="AN167" s="26">
        <v>482.5</v>
      </c>
      <c r="AO167" s="28">
        <v>86494.5</v>
      </c>
      <c r="AP167" s="27">
        <v>5.5783893773592537E-3</v>
      </c>
    </row>
    <row r="168" spans="1:42" ht="47.25">
      <c r="A168" s="150"/>
      <c r="B168" s="150"/>
      <c r="C168" s="141" t="s">
        <v>135</v>
      </c>
      <c r="D168" s="26"/>
      <c r="E168" s="28"/>
      <c r="F168" s="27">
        <v>0</v>
      </c>
      <c r="G168" s="26"/>
      <c r="H168" s="28"/>
      <c r="I168" s="27">
        <v>0</v>
      </c>
      <c r="J168" s="26"/>
      <c r="K168" s="28"/>
      <c r="L168" s="27">
        <v>0</v>
      </c>
      <c r="M168" s="26"/>
      <c r="N168" s="28"/>
      <c r="O168" s="27">
        <v>0</v>
      </c>
      <c r="P168" s="26"/>
      <c r="Q168" s="28"/>
      <c r="R168" s="27">
        <v>0</v>
      </c>
      <c r="S168" s="26"/>
      <c r="T168" s="28"/>
      <c r="U168" s="27">
        <v>0</v>
      </c>
      <c r="V168" s="26"/>
      <c r="W168" s="28"/>
      <c r="X168" s="27">
        <v>0</v>
      </c>
      <c r="Y168" s="26"/>
      <c r="Z168" s="28"/>
      <c r="AA168" s="27">
        <v>0</v>
      </c>
      <c r="AB168" s="26">
        <v>278.39999999999998</v>
      </c>
      <c r="AC168" s="28">
        <v>45675</v>
      </c>
      <c r="AD168" s="27">
        <v>6.0952380952380945E-3</v>
      </c>
      <c r="AE168" s="26"/>
      <c r="AF168" s="28"/>
      <c r="AG168" s="27">
        <v>0</v>
      </c>
      <c r="AH168" s="26"/>
      <c r="AI168" s="28"/>
      <c r="AJ168" s="27">
        <v>0</v>
      </c>
      <c r="AK168" s="36"/>
      <c r="AL168" s="29"/>
      <c r="AM168" s="30">
        <v>0</v>
      </c>
      <c r="AN168" s="26">
        <v>278.39999999999998</v>
      </c>
      <c r="AO168" s="28">
        <v>45675</v>
      </c>
      <c r="AP168" s="27">
        <v>6.0952380952380945E-3</v>
      </c>
    </row>
    <row r="169" spans="1:42" ht="31.5">
      <c r="A169" s="150"/>
      <c r="B169" s="149" t="s">
        <v>801</v>
      </c>
      <c r="C169" s="141" t="s">
        <v>253</v>
      </c>
      <c r="D169" s="26">
        <v>615</v>
      </c>
      <c r="E169" s="28">
        <v>52441.84</v>
      </c>
      <c r="F169" s="27">
        <v>1.1727277303771188E-2</v>
      </c>
      <c r="G169" s="26"/>
      <c r="H169" s="28"/>
      <c r="I169" s="27">
        <v>0</v>
      </c>
      <c r="J169" s="26"/>
      <c r="K169" s="28"/>
      <c r="L169" s="27">
        <v>0</v>
      </c>
      <c r="M169" s="26"/>
      <c r="N169" s="28"/>
      <c r="O169" s="27">
        <v>0</v>
      </c>
      <c r="P169" s="26"/>
      <c r="Q169" s="28"/>
      <c r="R169" s="27">
        <v>0</v>
      </c>
      <c r="S169" s="26">
        <v>690</v>
      </c>
      <c r="T169" s="28">
        <v>79426.600000000006</v>
      </c>
      <c r="U169" s="27">
        <v>8.6872659789037927E-3</v>
      </c>
      <c r="V169" s="26"/>
      <c r="W169" s="28"/>
      <c r="X169" s="27">
        <v>0</v>
      </c>
      <c r="Y169" s="26">
        <v>690</v>
      </c>
      <c r="Z169" s="28">
        <v>71476.84</v>
      </c>
      <c r="AA169" s="27">
        <v>9.6534765666753033E-3</v>
      </c>
      <c r="AB169" s="26"/>
      <c r="AC169" s="28"/>
      <c r="AD169" s="27">
        <v>0</v>
      </c>
      <c r="AE169" s="26"/>
      <c r="AF169" s="28"/>
      <c r="AG169" s="27">
        <v>0</v>
      </c>
      <c r="AH169" s="26">
        <v>1823.5</v>
      </c>
      <c r="AI169" s="28">
        <v>266798.03000000003</v>
      </c>
      <c r="AJ169" s="27">
        <v>6.8347581127191975E-3</v>
      </c>
      <c r="AK169" s="36">
        <v>2073.48</v>
      </c>
      <c r="AL169" s="29">
        <v>345132.83</v>
      </c>
      <c r="AM169" s="30">
        <v>6.0077738765100955E-3</v>
      </c>
      <c r="AN169" s="26">
        <v>5891.98</v>
      </c>
      <c r="AO169" s="28">
        <v>815276.14000000013</v>
      </c>
      <c r="AP169" s="27">
        <v>7.2269746542564075E-3</v>
      </c>
    </row>
    <row r="170" spans="1:42" ht="31.5">
      <c r="A170" s="150"/>
      <c r="B170" s="150"/>
      <c r="C170" s="141" t="s">
        <v>261</v>
      </c>
      <c r="D170" s="26">
        <v>261.85000000000002</v>
      </c>
      <c r="E170" s="28">
        <v>44370</v>
      </c>
      <c r="F170" s="27">
        <v>5.9015100292990766E-3</v>
      </c>
      <c r="G170" s="26"/>
      <c r="H170" s="28"/>
      <c r="I170" s="27">
        <v>0</v>
      </c>
      <c r="J170" s="26"/>
      <c r="K170" s="28"/>
      <c r="L170" s="27">
        <v>0</v>
      </c>
      <c r="M170" s="26"/>
      <c r="N170" s="28"/>
      <c r="O170" s="27">
        <v>0</v>
      </c>
      <c r="P170" s="26"/>
      <c r="Q170" s="28"/>
      <c r="R170" s="27">
        <v>0</v>
      </c>
      <c r="S170" s="26"/>
      <c r="T170" s="28"/>
      <c r="U170" s="27">
        <v>0</v>
      </c>
      <c r="V170" s="26"/>
      <c r="W170" s="28"/>
      <c r="X170" s="27">
        <v>0</v>
      </c>
      <c r="Y170" s="26">
        <v>437.4</v>
      </c>
      <c r="Z170" s="28">
        <v>79484.800000000003</v>
      </c>
      <c r="AA170" s="27">
        <v>5.5029389266878694E-3</v>
      </c>
      <c r="AB170" s="26"/>
      <c r="AC170" s="28"/>
      <c r="AD170" s="27">
        <v>0</v>
      </c>
      <c r="AE170" s="26"/>
      <c r="AF170" s="28"/>
      <c r="AG170" s="27">
        <v>0</v>
      </c>
      <c r="AH170" s="26">
        <v>517.9</v>
      </c>
      <c r="AI170" s="28">
        <v>76760.5</v>
      </c>
      <c r="AJ170" s="27">
        <v>6.7469596993245222E-3</v>
      </c>
      <c r="AK170" s="36">
        <v>627.29999999999995</v>
      </c>
      <c r="AL170" s="29">
        <v>117461</v>
      </c>
      <c r="AM170" s="30">
        <v>5.3404959944151672E-3</v>
      </c>
      <c r="AN170" s="26">
        <v>1844.45</v>
      </c>
      <c r="AO170" s="28">
        <v>318076.3</v>
      </c>
      <c r="AP170" s="27">
        <v>5.7987658935921985E-3</v>
      </c>
    </row>
    <row r="171" spans="1:42" ht="63">
      <c r="A171" s="150"/>
      <c r="B171" s="150"/>
      <c r="C171" s="141" t="s">
        <v>1896</v>
      </c>
      <c r="D171" s="26"/>
      <c r="E171" s="28"/>
      <c r="F171" s="27">
        <v>0</v>
      </c>
      <c r="G171" s="26"/>
      <c r="H171" s="28"/>
      <c r="I171" s="27">
        <v>0</v>
      </c>
      <c r="J171" s="26"/>
      <c r="K171" s="28"/>
      <c r="L171" s="27">
        <v>0</v>
      </c>
      <c r="M171" s="26">
        <v>207.65</v>
      </c>
      <c r="N171" s="28">
        <v>33530.6</v>
      </c>
      <c r="O171" s="27">
        <v>6.1928507095011728E-3</v>
      </c>
      <c r="P171" s="26"/>
      <c r="Q171" s="28"/>
      <c r="R171" s="27">
        <v>0</v>
      </c>
      <c r="S171" s="26"/>
      <c r="T171" s="28"/>
      <c r="U171" s="27">
        <v>0</v>
      </c>
      <c r="V171" s="26"/>
      <c r="W171" s="28"/>
      <c r="X171" s="27">
        <v>0</v>
      </c>
      <c r="Y171" s="26"/>
      <c r="Z171" s="28"/>
      <c r="AA171" s="27">
        <v>0</v>
      </c>
      <c r="AB171" s="26"/>
      <c r="AC171" s="28"/>
      <c r="AD171" s="27">
        <v>0</v>
      </c>
      <c r="AE171" s="26"/>
      <c r="AF171" s="28"/>
      <c r="AG171" s="27">
        <v>0</v>
      </c>
      <c r="AH171" s="26"/>
      <c r="AI171" s="28"/>
      <c r="AJ171" s="27">
        <v>0</v>
      </c>
      <c r="AK171" s="36"/>
      <c r="AL171" s="29"/>
      <c r="AM171" s="30">
        <v>0</v>
      </c>
      <c r="AN171" s="26">
        <v>207.65</v>
      </c>
      <c r="AO171" s="28">
        <v>33530.6</v>
      </c>
      <c r="AP171" s="27">
        <v>6.1928507095011728E-3</v>
      </c>
    </row>
    <row r="172" spans="1:42" ht="47.25">
      <c r="A172" s="150"/>
      <c r="B172" s="141" t="s">
        <v>1121</v>
      </c>
      <c r="C172" s="141" t="s">
        <v>261</v>
      </c>
      <c r="D172" s="26"/>
      <c r="E172" s="28"/>
      <c r="F172" s="27">
        <v>0</v>
      </c>
      <c r="G172" s="26"/>
      <c r="H172" s="28"/>
      <c r="I172" s="27">
        <v>0</v>
      </c>
      <c r="J172" s="26"/>
      <c r="K172" s="28"/>
      <c r="L172" s="27">
        <v>0</v>
      </c>
      <c r="M172" s="26"/>
      <c r="N172" s="28"/>
      <c r="O172" s="27">
        <v>0</v>
      </c>
      <c r="P172" s="26"/>
      <c r="Q172" s="28"/>
      <c r="R172" s="27">
        <v>0</v>
      </c>
      <c r="S172" s="26"/>
      <c r="T172" s="28"/>
      <c r="U172" s="27">
        <v>0</v>
      </c>
      <c r="V172" s="26"/>
      <c r="W172" s="28"/>
      <c r="X172" s="27">
        <v>0</v>
      </c>
      <c r="Y172" s="26"/>
      <c r="Z172" s="28"/>
      <c r="AA172" s="27">
        <v>0</v>
      </c>
      <c r="AB172" s="26">
        <v>701.9</v>
      </c>
      <c r="AC172" s="28">
        <v>132383.67999999999</v>
      </c>
      <c r="AD172" s="27">
        <v>5.3020130578028957E-3</v>
      </c>
      <c r="AE172" s="26"/>
      <c r="AF172" s="28"/>
      <c r="AG172" s="27">
        <v>0</v>
      </c>
      <c r="AH172" s="26"/>
      <c r="AI172" s="28"/>
      <c r="AJ172" s="27">
        <v>0</v>
      </c>
      <c r="AK172" s="36"/>
      <c r="AL172" s="29"/>
      <c r="AM172" s="30">
        <v>0</v>
      </c>
      <c r="AN172" s="26">
        <v>701.9</v>
      </c>
      <c r="AO172" s="28">
        <v>132383.67999999999</v>
      </c>
      <c r="AP172" s="27">
        <v>5.3020130578028957E-3</v>
      </c>
    </row>
    <row r="173" spans="1:42" ht="31.5">
      <c r="A173" s="150"/>
      <c r="B173" s="149" t="s">
        <v>2217</v>
      </c>
      <c r="C173" s="141" t="s">
        <v>253</v>
      </c>
      <c r="D173" s="26"/>
      <c r="E173" s="28"/>
      <c r="F173" s="27">
        <v>0</v>
      </c>
      <c r="G173" s="26"/>
      <c r="H173" s="28"/>
      <c r="I173" s="27">
        <v>0</v>
      </c>
      <c r="J173" s="26"/>
      <c r="K173" s="28"/>
      <c r="L173" s="27">
        <v>0</v>
      </c>
      <c r="M173" s="26"/>
      <c r="N173" s="28"/>
      <c r="O173" s="27">
        <v>0</v>
      </c>
      <c r="P173" s="26"/>
      <c r="Q173" s="28"/>
      <c r="R173" s="27">
        <v>0</v>
      </c>
      <c r="S173" s="26"/>
      <c r="T173" s="28"/>
      <c r="U173" s="27">
        <v>0</v>
      </c>
      <c r="V173" s="26"/>
      <c r="W173" s="28"/>
      <c r="X173" s="27">
        <v>0</v>
      </c>
      <c r="Y173" s="26"/>
      <c r="Z173" s="28"/>
      <c r="AA173" s="27">
        <v>0</v>
      </c>
      <c r="AB173" s="26"/>
      <c r="AC173" s="28"/>
      <c r="AD173" s="27">
        <v>0</v>
      </c>
      <c r="AE173" s="26">
        <v>445</v>
      </c>
      <c r="AF173" s="28">
        <v>76358.959999999992</v>
      </c>
      <c r="AG173" s="27">
        <v>5.8277378319453281E-3</v>
      </c>
      <c r="AH173" s="26"/>
      <c r="AI173" s="28"/>
      <c r="AJ173" s="27">
        <v>0</v>
      </c>
      <c r="AK173" s="36"/>
      <c r="AL173" s="29"/>
      <c r="AM173" s="30">
        <v>0</v>
      </c>
      <c r="AN173" s="26">
        <v>445</v>
      </c>
      <c r="AO173" s="28">
        <v>76358.959999999992</v>
      </c>
      <c r="AP173" s="27">
        <v>5.8277378319453281E-3</v>
      </c>
    </row>
    <row r="174" spans="1:42">
      <c r="A174" s="150"/>
      <c r="B174" s="150"/>
      <c r="C174" s="141" t="s">
        <v>933</v>
      </c>
      <c r="D174" s="26"/>
      <c r="E174" s="28"/>
      <c r="F174" s="27">
        <v>0</v>
      </c>
      <c r="G174" s="26"/>
      <c r="H174" s="28"/>
      <c r="I174" s="27">
        <v>0</v>
      </c>
      <c r="J174" s="26"/>
      <c r="K174" s="28"/>
      <c r="L174" s="27">
        <v>0</v>
      </c>
      <c r="M174" s="26"/>
      <c r="N174" s="28"/>
      <c r="O174" s="27">
        <v>0</v>
      </c>
      <c r="P174" s="26"/>
      <c r="Q174" s="28"/>
      <c r="R174" s="27">
        <v>0</v>
      </c>
      <c r="S174" s="26"/>
      <c r="T174" s="28"/>
      <c r="U174" s="27">
        <v>0</v>
      </c>
      <c r="V174" s="26"/>
      <c r="W174" s="28"/>
      <c r="X174" s="27">
        <v>0</v>
      </c>
      <c r="Y174" s="26"/>
      <c r="Z174" s="28"/>
      <c r="AA174" s="27">
        <v>0</v>
      </c>
      <c r="AB174" s="26"/>
      <c r="AC174" s="28"/>
      <c r="AD174" s="27">
        <v>0</v>
      </c>
      <c r="AE174" s="26">
        <v>626.20000000000005</v>
      </c>
      <c r="AF174" s="28">
        <v>111240</v>
      </c>
      <c r="AG174" s="27">
        <v>5.6292700467457752E-3</v>
      </c>
      <c r="AH174" s="26"/>
      <c r="AI174" s="28"/>
      <c r="AJ174" s="27">
        <v>0</v>
      </c>
      <c r="AK174" s="36"/>
      <c r="AL174" s="29"/>
      <c r="AM174" s="30">
        <v>0</v>
      </c>
      <c r="AN174" s="26">
        <v>626.20000000000005</v>
      </c>
      <c r="AO174" s="28">
        <v>111240</v>
      </c>
      <c r="AP174" s="27">
        <v>5.6292700467457752E-3</v>
      </c>
    </row>
    <row r="175" spans="1:42" ht="31.5">
      <c r="A175" s="150"/>
      <c r="B175" s="150"/>
      <c r="C175" s="141" t="s">
        <v>261</v>
      </c>
      <c r="D175" s="26"/>
      <c r="E175" s="28"/>
      <c r="F175" s="27">
        <v>0</v>
      </c>
      <c r="G175" s="26"/>
      <c r="H175" s="28"/>
      <c r="I175" s="27">
        <v>0</v>
      </c>
      <c r="J175" s="26"/>
      <c r="K175" s="28"/>
      <c r="L175" s="27">
        <v>0</v>
      </c>
      <c r="M175" s="26"/>
      <c r="N175" s="28"/>
      <c r="O175" s="27">
        <v>0</v>
      </c>
      <c r="P175" s="26"/>
      <c r="Q175" s="28"/>
      <c r="R175" s="27">
        <v>0</v>
      </c>
      <c r="S175" s="26"/>
      <c r="T175" s="28"/>
      <c r="U175" s="27">
        <v>0</v>
      </c>
      <c r="V175" s="26"/>
      <c r="W175" s="28"/>
      <c r="X175" s="27">
        <v>0</v>
      </c>
      <c r="Y175" s="26"/>
      <c r="Z175" s="28"/>
      <c r="AA175" s="27">
        <v>0</v>
      </c>
      <c r="AB175" s="26"/>
      <c r="AC175" s="28"/>
      <c r="AD175" s="27">
        <v>0</v>
      </c>
      <c r="AE175" s="26">
        <v>1091.3</v>
      </c>
      <c r="AF175" s="28">
        <v>202271.68</v>
      </c>
      <c r="AG175" s="27">
        <v>5.3952189451335949E-3</v>
      </c>
      <c r="AH175" s="26"/>
      <c r="AI175" s="28"/>
      <c r="AJ175" s="27">
        <v>0</v>
      </c>
      <c r="AK175" s="36"/>
      <c r="AL175" s="29"/>
      <c r="AM175" s="30">
        <v>0</v>
      </c>
      <c r="AN175" s="26">
        <v>1091.3</v>
      </c>
      <c r="AO175" s="28">
        <v>202271.68</v>
      </c>
      <c r="AP175" s="27">
        <v>5.3952189451335949E-3</v>
      </c>
    </row>
    <row r="176" spans="1:42">
      <c r="A176" s="150"/>
      <c r="B176" s="149" t="s">
        <v>802</v>
      </c>
      <c r="C176" s="141" t="s">
        <v>1720</v>
      </c>
      <c r="D176" s="26"/>
      <c r="E176" s="28"/>
      <c r="F176" s="27">
        <v>0</v>
      </c>
      <c r="G176" s="26"/>
      <c r="H176" s="28"/>
      <c r="I176" s="27">
        <v>0</v>
      </c>
      <c r="J176" s="26"/>
      <c r="K176" s="28"/>
      <c r="L176" s="27">
        <v>0</v>
      </c>
      <c r="M176" s="26"/>
      <c r="N176" s="28"/>
      <c r="O176" s="27">
        <v>0</v>
      </c>
      <c r="P176" s="26"/>
      <c r="Q176" s="28"/>
      <c r="R176" s="27">
        <v>0</v>
      </c>
      <c r="S176" s="26">
        <v>435</v>
      </c>
      <c r="T176" s="28">
        <v>27625</v>
      </c>
      <c r="U176" s="27">
        <v>1.574660633484163E-2</v>
      </c>
      <c r="V176" s="26"/>
      <c r="W176" s="28"/>
      <c r="X176" s="27">
        <v>0</v>
      </c>
      <c r="Y176" s="26"/>
      <c r="Z176" s="28"/>
      <c r="AA176" s="27">
        <v>0</v>
      </c>
      <c r="AB176" s="26"/>
      <c r="AC176" s="28"/>
      <c r="AD176" s="27">
        <v>0</v>
      </c>
      <c r="AE176" s="26"/>
      <c r="AF176" s="28"/>
      <c r="AG176" s="27">
        <v>0</v>
      </c>
      <c r="AH176" s="26"/>
      <c r="AI176" s="28"/>
      <c r="AJ176" s="27">
        <v>0</v>
      </c>
      <c r="AK176" s="36"/>
      <c r="AL176" s="29"/>
      <c r="AM176" s="30">
        <v>0</v>
      </c>
      <c r="AN176" s="26">
        <v>435</v>
      </c>
      <c r="AO176" s="28">
        <v>27625</v>
      </c>
      <c r="AP176" s="27">
        <v>1.574660633484163E-2</v>
      </c>
    </row>
    <row r="177" spans="1:42">
      <c r="A177" s="150"/>
      <c r="B177" s="150"/>
      <c r="C177" s="141" t="s">
        <v>1430</v>
      </c>
      <c r="D177" s="26"/>
      <c r="E177" s="28"/>
      <c r="F177" s="27">
        <v>0</v>
      </c>
      <c r="G177" s="26"/>
      <c r="H177" s="28"/>
      <c r="I177" s="27">
        <v>0</v>
      </c>
      <c r="J177" s="26"/>
      <c r="K177" s="28"/>
      <c r="L177" s="27">
        <v>0</v>
      </c>
      <c r="M177" s="26"/>
      <c r="N177" s="28"/>
      <c r="O177" s="27">
        <v>0</v>
      </c>
      <c r="P177" s="26">
        <v>450</v>
      </c>
      <c r="Q177" s="28">
        <v>11961.6</v>
      </c>
      <c r="R177" s="27">
        <v>3.7620385232744781E-2</v>
      </c>
      <c r="S177" s="26"/>
      <c r="T177" s="28"/>
      <c r="U177" s="27">
        <v>0</v>
      </c>
      <c r="V177" s="26"/>
      <c r="W177" s="28"/>
      <c r="X177" s="27">
        <v>0</v>
      </c>
      <c r="Y177" s="26"/>
      <c r="Z177" s="28"/>
      <c r="AA177" s="27">
        <v>0</v>
      </c>
      <c r="AB177" s="26"/>
      <c r="AC177" s="28"/>
      <c r="AD177" s="27">
        <v>0</v>
      </c>
      <c r="AE177" s="26"/>
      <c r="AF177" s="28"/>
      <c r="AG177" s="27">
        <v>0</v>
      </c>
      <c r="AH177" s="26"/>
      <c r="AI177" s="28"/>
      <c r="AJ177" s="27">
        <v>0</v>
      </c>
      <c r="AK177" s="36"/>
      <c r="AL177" s="29"/>
      <c r="AM177" s="30">
        <v>0</v>
      </c>
      <c r="AN177" s="26">
        <v>450</v>
      </c>
      <c r="AO177" s="28">
        <v>11961.6</v>
      </c>
      <c r="AP177" s="27">
        <v>3.7620385232744781E-2</v>
      </c>
    </row>
    <row r="178" spans="1:42">
      <c r="A178" s="150"/>
      <c r="B178" s="150"/>
      <c r="C178" s="141" t="s">
        <v>1025</v>
      </c>
      <c r="D178" s="26"/>
      <c r="E178" s="28"/>
      <c r="F178" s="27">
        <v>0</v>
      </c>
      <c r="G178" s="26"/>
      <c r="H178" s="28"/>
      <c r="I178" s="27">
        <v>0</v>
      </c>
      <c r="J178" s="26"/>
      <c r="K178" s="28"/>
      <c r="L178" s="27">
        <v>0</v>
      </c>
      <c r="M178" s="26"/>
      <c r="N178" s="28"/>
      <c r="O178" s="27">
        <v>0</v>
      </c>
      <c r="P178" s="26"/>
      <c r="Q178" s="28"/>
      <c r="R178" s="27">
        <v>0</v>
      </c>
      <c r="S178" s="26">
        <v>485</v>
      </c>
      <c r="T178" s="28">
        <v>68000</v>
      </c>
      <c r="U178" s="27">
        <v>7.1323529411764707E-3</v>
      </c>
      <c r="V178" s="26"/>
      <c r="W178" s="28"/>
      <c r="X178" s="27">
        <v>0</v>
      </c>
      <c r="Y178" s="26"/>
      <c r="Z178" s="28"/>
      <c r="AA178" s="27">
        <v>0</v>
      </c>
      <c r="AB178" s="26"/>
      <c r="AC178" s="28"/>
      <c r="AD178" s="27">
        <v>0</v>
      </c>
      <c r="AE178" s="26"/>
      <c r="AF178" s="28"/>
      <c r="AG178" s="27">
        <v>0</v>
      </c>
      <c r="AH178" s="26"/>
      <c r="AI178" s="28"/>
      <c r="AJ178" s="27">
        <v>0</v>
      </c>
      <c r="AK178" s="36"/>
      <c r="AL178" s="29"/>
      <c r="AM178" s="30">
        <v>0</v>
      </c>
      <c r="AN178" s="26">
        <v>485</v>
      </c>
      <c r="AO178" s="28">
        <v>68000</v>
      </c>
      <c r="AP178" s="27">
        <v>7.1323529411764707E-3</v>
      </c>
    </row>
    <row r="179" spans="1:42" ht="47.25">
      <c r="A179" s="150"/>
      <c r="B179" s="150"/>
      <c r="C179" s="141" t="s">
        <v>442</v>
      </c>
      <c r="D179" s="26"/>
      <c r="E179" s="28"/>
      <c r="F179" s="27">
        <v>0</v>
      </c>
      <c r="G179" s="26"/>
      <c r="H179" s="28"/>
      <c r="I179" s="27">
        <v>0</v>
      </c>
      <c r="J179" s="26"/>
      <c r="K179" s="28"/>
      <c r="L179" s="27">
        <v>0</v>
      </c>
      <c r="M179" s="26"/>
      <c r="N179" s="28"/>
      <c r="O179" s="27">
        <v>0</v>
      </c>
      <c r="P179" s="26"/>
      <c r="Q179" s="28"/>
      <c r="R179" s="27">
        <v>0</v>
      </c>
      <c r="S179" s="26"/>
      <c r="T179" s="28"/>
      <c r="U179" s="27">
        <v>0</v>
      </c>
      <c r="V179" s="26"/>
      <c r="W179" s="28"/>
      <c r="X179" s="27">
        <v>0</v>
      </c>
      <c r="Y179" s="26"/>
      <c r="Z179" s="28"/>
      <c r="AA179" s="27">
        <v>0</v>
      </c>
      <c r="AB179" s="26"/>
      <c r="AC179" s="28"/>
      <c r="AD179" s="27">
        <v>0</v>
      </c>
      <c r="AE179" s="26"/>
      <c r="AF179" s="28"/>
      <c r="AG179" s="27">
        <v>0</v>
      </c>
      <c r="AH179" s="26"/>
      <c r="AI179" s="28"/>
      <c r="AJ179" s="27">
        <v>0</v>
      </c>
      <c r="AK179" s="36">
        <v>750</v>
      </c>
      <c r="AL179" s="29">
        <v>22000</v>
      </c>
      <c r="AM179" s="30">
        <v>3.4090909090909088E-2</v>
      </c>
      <c r="AN179" s="26">
        <v>750</v>
      </c>
      <c r="AO179" s="28">
        <v>22000</v>
      </c>
      <c r="AP179" s="27">
        <v>3.4090909090909088E-2</v>
      </c>
    </row>
    <row r="180" spans="1:42">
      <c r="A180" s="150"/>
      <c r="B180" s="149" t="s">
        <v>1023</v>
      </c>
      <c r="C180" s="141" t="s">
        <v>1025</v>
      </c>
      <c r="D180" s="26"/>
      <c r="E180" s="28"/>
      <c r="F180" s="27">
        <v>0</v>
      </c>
      <c r="G180" s="26"/>
      <c r="H180" s="28"/>
      <c r="I180" s="27">
        <v>0</v>
      </c>
      <c r="J180" s="26"/>
      <c r="K180" s="28"/>
      <c r="L180" s="27">
        <v>0</v>
      </c>
      <c r="M180" s="26"/>
      <c r="N180" s="28"/>
      <c r="O180" s="27">
        <v>0</v>
      </c>
      <c r="P180" s="26"/>
      <c r="Q180" s="28"/>
      <c r="R180" s="27">
        <v>0</v>
      </c>
      <c r="S180" s="26"/>
      <c r="T180" s="28"/>
      <c r="U180" s="27">
        <v>0</v>
      </c>
      <c r="V180" s="26"/>
      <c r="W180" s="28"/>
      <c r="X180" s="27">
        <v>0</v>
      </c>
      <c r="Y180" s="26"/>
      <c r="Z180" s="28"/>
      <c r="AA180" s="27">
        <v>0</v>
      </c>
      <c r="AB180" s="26"/>
      <c r="AC180" s="28"/>
      <c r="AD180" s="27">
        <v>0</v>
      </c>
      <c r="AE180" s="26">
        <v>300</v>
      </c>
      <c r="AF180" s="28">
        <v>34000</v>
      </c>
      <c r="AG180" s="27">
        <v>8.8235294117647058E-3</v>
      </c>
      <c r="AH180" s="26"/>
      <c r="AI180" s="28"/>
      <c r="AJ180" s="27">
        <v>0</v>
      </c>
      <c r="AK180" s="36"/>
      <c r="AL180" s="29"/>
      <c r="AM180" s="30">
        <v>0</v>
      </c>
      <c r="AN180" s="26">
        <v>300</v>
      </c>
      <c r="AO180" s="28">
        <v>34000</v>
      </c>
      <c r="AP180" s="27">
        <v>8.8235294117647058E-3</v>
      </c>
    </row>
    <row r="181" spans="1:42" ht="47.25">
      <c r="A181" s="150"/>
      <c r="B181" s="150"/>
      <c r="C181" s="141" t="s">
        <v>442</v>
      </c>
      <c r="D181" s="26"/>
      <c r="E181" s="28"/>
      <c r="F181" s="27">
        <v>0</v>
      </c>
      <c r="G181" s="26"/>
      <c r="H181" s="28"/>
      <c r="I181" s="27">
        <v>0</v>
      </c>
      <c r="J181" s="26"/>
      <c r="K181" s="28"/>
      <c r="L181" s="27">
        <v>0</v>
      </c>
      <c r="M181" s="26"/>
      <c r="N181" s="28"/>
      <c r="O181" s="27">
        <v>0</v>
      </c>
      <c r="P181" s="26"/>
      <c r="Q181" s="28"/>
      <c r="R181" s="27">
        <v>0</v>
      </c>
      <c r="S181" s="26"/>
      <c r="T181" s="28"/>
      <c r="U181" s="27">
        <v>0</v>
      </c>
      <c r="V181" s="26"/>
      <c r="W181" s="28"/>
      <c r="X181" s="27">
        <v>0</v>
      </c>
      <c r="Y181" s="26"/>
      <c r="Z181" s="28"/>
      <c r="AA181" s="27">
        <v>0</v>
      </c>
      <c r="AB181" s="26"/>
      <c r="AC181" s="28"/>
      <c r="AD181" s="27">
        <v>0</v>
      </c>
      <c r="AE181" s="26">
        <v>322.5</v>
      </c>
      <c r="AF181" s="28">
        <v>54500</v>
      </c>
      <c r="AG181" s="27">
        <v>5.9174311926605506E-3</v>
      </c>
      <c r="AH181" s="26"/>
      <c r="AI181" s="28"/>
      <c r="AJ181" s="27">
        <v>0</v>
      </c>
      <c r="AK181" s="36"/>
      <c r="AL181" s="29"/>
      <c r="AM181" s="30">
        <v>0</v>
      </c>
      <c r="AN181" s="26">
        <v>322.5</v>
      </c>
      <c r="AO181" s="28">
        <v>54500</v>
      </c>
      <c r="AP181" s="27">
        <v>5.9174311926605506E-3</v>
      </c>
    </row>
    <row r="182" spans="1:42" ht="47.25">
      <c r="A182" s="150"/>
      <c r="B182" s="141" t="s">
        <v>1227</v>
      </c>
      <c r="C182" s="141" t="s">
        <v>1025</v>
      </c>
      <c r="D182" s="26"/>
      <c r="E182" s="28"/>
      <c r="F182" s="27">
        <v>0</v>
      </c>
      <c r="G182" s="26"/>
      <c r="H182" s="28"/>
      <c r="I182" s="27">
        <v>0</v>
      </c>
      <c r="J182" s="26"/>
      <c r="K182" s="28"/>
      <c r="L182" s="27">
        <v>0</v>
      </c>
      <c r="M182" s="26"/>
      <c r="N182" s="28"/>
      <c r="O182" s="27">
        <v>0</v>
      </c>
      <c r="P182" s="26"/>
      <c r="Q182" s="28"/>
      <c r="R182" s="27">
        <v>0</v>
      </c>
      <c r="S182" s="26"/>
      <c r="T182" s="28"/>
      <c r="U182" s="27">
        <v>0</v>
      </c>
      <c r="V182" s="26"/>
      <c r="W182" s="28"/>
      <c r="X182" s="27">
        <v>0</v>
      </c>
      <c r="Y182" s="26"/>
      <c r="Z182" s="28"/>
      <c r="AA182" s="27">
        <v>0</v>
      </c>
      <c r="AB182" s="26">
        <v>800</v>
      </c>
      <c r="AC182" s="28">
        <v>102000</v>
      </c>
      <c r="AD182" s="27">
        <v>7.8431372549019607E-3</v>
      </c>
      <c r="AE182" s="26"/>
      <c r="AF182" s="28"/>
      <c r="AG182" s="27">
        <v>0</v>
      </c>
      <c r="AH182" s="26"/>
      <c r="AI182" s="28"/>
      <c r="AJ182" s="27">
        <v>0</v>
      </c>
      <c r="AK182" s="36"/>
      <c r="AL182" s="29"/>
      <c r="AM182" s="30">
        <v>0</v>
      </c>
      <c r="AN182" s="26">
        <v>800</v>
      </c>
      <c r="AO182" s="28">
        <v>102000</v>
      </c>
      <c r="AP182" s="27">
        <v>7.8431372549019607E-3</v>
      </c>
    </row>
    <row r="183" spans="1:42">
      <c r="A183" s="150"/>
      <c r="B183" s="149" t="s">
        <v>1428</v>
      </c>
      <c r="C183" s="141" t="s">
        <v>1430</v>
      </c>
      <c r="D183" s="26"/>
      <c r="E183" s="28"/>
      <c r="F183" s="27">
        <v>0</v>
      </c>
      <c r="G183" s="26"/>
      <c r="H183" s="28"/>
      <c r="I183" s="27">
        <v>0</v>
      </c>
      <c r="J183" s="26"/>
      <c r="K183" s="28"/>
      <c r="L183" s="27">
        <v>0</v>
      </c>
      <c r="M183" s="26"/>
      <c r="N183" s="28"/>
      <c r="O183" s="27">
        <v>0</v>
      </c>
      <c r="P183" s="26"/>
      <c r="Q183" s="28"/>
      <c r="R183" s="27">
        <v>0</v>
      </c>
      <c r="S183" s="26"/>
      <c r="T183" s="28"/>
      <c r="U183" s="27">
        <v>0</v>
      </c>
      <c r="V183" s="26"/>
      <c r="W183" s="28"/>
      <c r="X183" s="27">
        <v>0</v>
      </c>
      <c r="Y183" s="26">
        <v>450</v>
      </c>
      <c r="Z183" s="28">
        <v>12257.6</v>
      </c>
      <c r="AA183" s="27">
        <v>3.6711917504242263E-2</v>
      </c>
      <c r="AB183" s="26"/>
      <c r="AC183" s="28"/>
      <c r="AD183" s="27">
        <v>0</v>
      </c>
      <c r="AE183" s="26"/>
      <c r="AF183" s="28"/>
      <c r="AG183" s="27">
        <v>0</v>
      </c>
      <c r="AH183" s="26"/>
      <c r="AI183" s="28"/>
      <c r="AJ183" s="27">
        <v>0</v>
      </c>
      <c r="AK183" s="36"/>
      <c r="AL183" s="29"/>
      <c r="AM183" s="30">
        <v>0</v>
      </c>
      <c r="AN183" s="26">
        <v>450</v>
      </c>
      <c r="AO183" s="28">
        <v>12257.6</v>
      </c>
      <c r="AP183" s="27">
        <v>3.6711917504242263E-2</v>
      </c>
    </row>
    <row r="184" spans="1:42">
      <c r="A184" s="150"/>
      <c r="B184" s="150"/>
      <c r="C184" s="141" t="s">
        <v>1025</v>
      </c>
      <c r="D184" s="26"/>
      <c r="E184" s="28"/>
      <c r="F184" s="27">
        <v>0</v>
      </c>
      <c r="G184" s="26"/>
      <c r="H184" s="28"/>
      <c r="I184" s="27">
        <v>0</v>
      </c>
      <c r="J184" s="26"/>
      <c r="K184" s="28"/>
      <c r="L184" s="27">
        <v>0</v>
      </c>
      <c r="M184" s="26"/>
      <c r="N184" s="28"/>
      <c r="O184" s="27">
        <v>0</v>
      </c>
      <c r="P184" s="26"/>
      <c r="Q184" s="28"/>
      <c r="R184" s="27">
        <v>0</v>
      </c>
      <c r="S184" s="26"/>
      <c r="T184" s="28"/>
      <c r="U184" s="27">
        <v>0</v>
      </c>
      <c r="V184" s="26"/>
      <c r="W184" s="28"/>
      <c r="X184" s="27">
        <v>0</v>
      </c>
      <c r="Y184" s="26">
        <v>485</v>
      </c>
      <c r="Z184" s="28">
        <v>68000</v>
      </c>
      <c r="AA184" s="27">
        <v>7.1323529411764707E-3</v>
      </c>
      <c r="AB184" s="26"/>
      <c r="AC184" s="28"/>
      <c r="AD184" s="27">
        <v>0</v>
      </c>
      <c r="AE184" s="26"/>
      <c r="AF184" s="28"/>
      <c r="AG184" s="27">
        <v>0</v>
      </c>
      <c r="AH184" s="26"/>
      <c r="AI184" s="28"/>
      <c r="AJ184" s="27">
        <v>0</v>
      </c>
      <c r="AK184" s="36"/>
      <c r="AL184" s="29"/>
      <c r="AM184" s="30">
        <v>0</v>
      </c>
      <c r="AN184" s="26">
        <v>485</v>
      </c>
      <c r="AO184" s="28">
        <v>68000</v>
      </c>
      <c r="AP184" s="27">
        <v>7.1323529411764707E-3</v>
      </c>
    </row>
    <row r="185" spans="1:42" ht="47.25">
      <c r="A185" s="150"/>
      <c r="B185" s="150"/>
      <c r="C185" s="141" t="s">
        <v>442</v>
      </c>
      <c r="D185" s="26"/>
      <c r="E185" s="28"/>
      <c r="F185" s="27">
        <v>0</v>
      </c>
      <c r="G185" s="26"/>
      <c r="H185" s="28"/>
      <c r="I185" s="27">
        <v>0</v>
      </c>
      <c r="J185" s="26"/>
      <c r="K185" s="28"/>
      <c r="L185" s="27">
        <v>0</v>
      </c>
      <c r="M185" s="26"/>
      <c r="N185" s="28"/>
      <c r="O185" s="27">
        <v>0</v>
      </c>
      <c r="P185" s="26"/>
      <c r="Q185" s="28"/>
      <c r="R185" s="27">
        <v>0</v>
      </c>
      <c r="S185" s="26"/>
      <c r="T185" s="28"/>
      <c r="U185" s="27">
        <v>0</v>
      </c>
      <c r="V185" s="26"/>
      <c r="W185" s="28"/>
      <c r="X185" s="27">
        <v>0</v>
      </c>
      <c r="Y185" s="26">
        <v>322.5</v>
      </c>
      <c r="Z185" s="28">
        <v>54500</v>
      </c>
      <c r="AA185" s="27">
        <v>5.9174311926605506E-3</v>
      </c>
      <c r="AB185" s="26"/>
      <c r="AC185" s="28"/>
      <c r="AD185" s="27">
        <v>0</v>
      </c>
      <c r="AE185" s="26"/>
      <c r="AF185" s="28"/>
      <c r="AG185" s="27">
        <v>0</v>
      </c>
      <c r="AH185" s="26"/>
      <c r="AI185" s="28"/>
      <c r="AJ185" s="27">
        <v>0</v>
      </c>
      <c r="AK185" s="36"/>
      <c r="AL185" s="29"/>
      <c r="AM185" s="30">
        <v>0</v>
      </c>
      <c r="AN185" s="26">
        <v>322.5</v>
      </c>
      <c r="AO185" s="28">
        <v>54500</v>
      </c>
      <c r="AP185" s="27">
        <v>5.9174311926605506E-3</v>
      </c>
    </row>
    <row r="186" spans="1:42" ht="63">
      <c r="A186" s="150"/>
      <c r="B186" s="149" t="s">
        <v>1610</v>
      </c>
      <c r="C186" s="141" t="s">
        <v>1877</v>
      </c>
      <c r="D186" s="26">
        <v>185</v>
      </c>
      <c r="E186" s="28">
        <v>10766.8</v>
      </c>
      <c r="F186" s="27">
        <v>1.7182449752944237E-2</v>
      </c>
      <c r="G186" s="26"/>
      <c r="H186" s="28"/>
      <c r="I186" s="27">
        <v>0</v>
      </c>
      <c r="J186" s="26"/>
      <c r="K186" s="28"/>
      <c r="L186" s="27">
        <v>0</v>
      </c>
      <c r="M186" s="26">
        <v>919.4</v>
      </c>
      <c r="N186" s="28">
        <v>119764.17000000001</v>
      </c>
      <c r="O186" s="27">
        <v>7.6767534062983939E-3</v>
      </c>
      <c r="P186" s="26"/>
      <c r="Q186" s="28"/>
      <c r="R186" s="27">
        <v>0</v>
      </c>
      <c r="S186" s="26"/>
      <c r="T186" s="28"/>
      <c r="U186" s="27">
        <v>0</v>
      </c>
      <c r="V186" s="26"/>
      <c r="W186" s="28"/>
      <c r="X186" s="27">
        <v>0</v>
      </c>
      <c r="Y186" s="26"/>
      <c r="Z186" s="28"/>
      <c r="AA186" s="27">
        <v>0</v>
      </c>
      <c r="AB186" s="26"/>
      <c r="AC186" s="28"/>
      <c r="AD186" s="27">
        <v>0</v>
      </c>
      <c r="AE186" s="26"/>
      <c r="AF186" s="28"/>
      <c r="AG186" s="27">
        <v>0</v>
      </c>
      <c r="AH186" s="26"/>
      <c r="AI186" s="28"/>
      <c r="AJ186" s="27">
        <v>0</v>
      </c>
      <c r="AK186" s="36"/>
      <c r="AL186" s="29"/>
      <c r="AM186" s="30">
        <v>0</v>
      </c>
      <c r="AN186" s="26">
        <v>1104.4000000000001</v>
      </c>
      <c r="AO186" s="28">
        <v>130530.97000000002</v>
      </c>
      <c r="AP186" s="27">
        <v>8.460827342354078E-3</v>
      </c>
    </row>
    <row r="187" spans="1:42" ht="47.25">
      <c r="A187" s="150"/>
      <c r="B187" s="150"/>
      <c r="C187" s="141" t="s">
        <v>146</v>
      </c>
      <c r="D187" s="26">
        <v>185</v>
      </c>
      <c r="E187" s="28">
        <v>16297.060000000001</v>
      </c>
      <c r="F187" s="27">
        <v>1.1351740743422432E-2</v>
      </c>
      <c r="G187" s="26"/>
      <c r="H187" s="28"/>
      <c r="I187" s="27">
        <v>0</v>
      </c>
      <c r="J187" s="26"/>
      <c r="K187" s="28"/>
      <c r="L187" s="27">
        <v>0</v>
      </c>
      <c r="M187" s="26">
        <v>1072.7</v>
      </c>
      <c r="N187" s="28">
        <v>136369.39000000001</v>
      </c>
      <c r="O187" s="27">
        <v>7.8661347682203453E-3</v>
      </c>
      <c r="P187" s="26"/>
      <c r="Q187" s="28"/>
      <c r="R187" s="27">
        <v>0</v>
      </c>
      <c r="S187" s="26"/>
      <c r="T187" s="28"/>
      <c r="U187" s="27">
        <v>0</v>
      </c>
      <c r="V187" s="26"/>
      <c r="W187" s="28"/>
      <c r="X187" s="27">
        <v>0</v>
      </c>
      <c r="Y187" s="26"/>
      <c r="Z187" s="28"/>
      <c r="AA187" s="27">
        <v>0</v>
      </c>
      <c r="AB187" s="26"/>
      <c r="AC187" s="28"/>
      <c r="AD187" s="27">
        <v>0</v>
      </c>
      <c r="AE187" s="26"/>
      <c r="AF187" s="28"/>
      <c r="AG187" s="27">
        <v>0</v>
      </c>
      <c r="AH187" s="26"/>
      <c r="AI187" s="28"/>
      <c r="AJ187" s="27">
        <v>0</v>
      </c>
      <c r="AK187" s="36"/>
      <c r="AL187" s="29"/>
      <c r="AM187" s="30">
        <v>0</v>
      </c>
      <c r="AN187" s="26">
        <v>1257.7</v>
      </c>
      <c r="AO187" s="28">
        <v>152666.45000000001</v>
      </c>
      <c r="AP187" s="27">
        <v>8.2382212987856859E-3</v>
      </c>
    </row>
    <row r="188" spans="1:42" ht="31.5">
      <c r="A188" s="150"/>
      <c r="B188" s="150"/>
      <c r="C188" s="141" t="s">
        <v>97</v>
      </c>
      <c r="D188" s="26"/>
      <c r="E188" s="28"/>
      <c r="F188" s="27">
        <v>0</v>
      </c>
      <c r="G188" s="26"/>
      <c r="H188" s="28"/>
      <c r="I188" s="27">
        <v>0</v>
      </c>
      <c r="J188" s="26"/>
      <c r="K188" s="28"/>
      <c r="L188" s="27">
        <v>0</v>
      </c>
      <c r="M188" s="26"/>
      <c r="N188" s="28"/>
      <c r="O188" s="27">
        <v>0</v>
      </c>
      <c r="P188" s="26">
        <v>235</v>
      </c>
      <c r="Q188" s="28">
        <v>27702</v>
      </c>
      <c r="R188" s="27">
        <v>8.4831420114071191E-3</v>
      </c>
      <c r="S188" s="26"/>
      <c r="T188" s="28"/>
      <c r="U188" s="27">
        <v>0</v>
      </c>
      <c r="V188" s="26">
        <v>235</v>
      </c>
      <c r="W188" s="28">
        <v>27531</v>
      </c>
      <c r="X188" s="27">
        <v>8.5358323344593371E-3</v>
      </c>
      <c r="Y188" s="26"/>
      <c r="Z188" s="28"/>
      <c r="AA188" s="27">
        <v>0</v>
      </c>
      <c r="AB188" s="26"/>
      <c r="AC188" s="28"/>
      <c r="AD188" s="27">
        <v>0</v>
      </c>
      <c r="AE188" s="26"/>
      <c r="AF188" s="28"/>
      <c r="AG188" s="27">
        <v>0</v>
      </c>
      <c r="AH188" s="26"/>
      <c r="AI188" s="28"/>
      <c r="AJ188" s="27">
        <v>0</v>
      </c>
      <c r="AK188" s="36"/>
      <c r="AL188" s="29"/>
      <c r="AM188" s="30">
        <v>0</v>
      </c>
      <c r="AN188" s="26">
        <v>470</v>
      </c>
      <c r="AO188" s="28">
        <v>55233</v>
      </c>
      <c r="AP188" s="27">
        <v>8.5094056089656551E-3</v>
      </c>
    </row>
    <row r="189" spans="1:42" ht="47.25">
      <c r="A189" s="150"/>
      <c r="B189" s="150"/>
      <c r="C189" s="141" t="s">
        <v>130</v>
      </c>
      <c r="D189" s="26"/>
      <c r="E189" s="28"/>
      <c r="F189" s="27">
        <v>0</v>
      </c>
      <c r="G189" s="26"/>
      <c r="H189" s="28"/>
      <c r="I189" s="27">
        <v>0</v>
      </c>
      <c r="J189" s="26"/>
      <c r="K189" s="28"/>
      <c r="L189" s="27">
        <v>0</v>
      </c>
      <c r="M189" s="26"/>
      <c r="N189" s="28"/>
      <c r="O189" s="27">
        <v>0</v>
      </c>
      <c r="P189" s="26">
        <v>394.1</v>
      </c>
      <c r="Q189" s="28">
        <v>71820</v>
      </c>
      <c r="R189" s="27">
        <v>5.4873294346978558E-3</v>
      </c>
      <c r="S189" s="26"/>
      <c r="T189" s="28"/>
      <c r="U189" s="27">
        <v>0</v>
      </c>
      <c r="V189" s="26"/>
      <c r="W189" s="28"/>
      <c r="X189" s="27">
        <v>0</v>
      </c>
      <c r="Y189" s="26"/>
      <c r="Z189" s="28"/>
      <c r="AA189" s="27">
        <v>0</v>
      </c>
      <c r="AB189" s="26"/>
      <c r="AC189" s="28"/>
      <c r="AD189" s="27">
        <v>0</v>
      </c>
      <c r="AE189" s="26"/>
      <c r="AF189" s="28"/>
      <c r="AG189" s="27">
        <v>0</v>
      </c>
      <c r="AH189" s="26"/>
      <c r="AI189" s="28"/>
      <c r="AJ189" s="27">
        <v>0</v>
      </c>
      <c r="AK189" s="36"/>
      <c r="AL189" s="29"/>
      <c r="AM189" s="30">
        <v>0</v>
      </c>
      <c r="AN189" s="26">
        <v>394.1</v>
      </c>
      <c r="AO189" s="28">
        <v>71820</v>
      </c>
      <c r="AP189" s="27">
        <v>5.4873294346978558E-3</v>
      </c>
    </row>
    <row r="190" spans="1:42" ht="78.75">
      <c r="A190" s="150"/>
      <c r="B190" s="150"/>
      <c r="C190" s="141" t="s">
        <v>1881</v>
      </c>
      <c r="D190" s="26"/>
      <c r="E190" s="28"/>
      <c r="F190" s="27">
        <v>0</v>
      </c>
      <c r="G190" s="26"/>
      <c r="H190" s="28"/>
      <c r="I190" s="27">
        <v>0</v>
      </c>
      <c r="J190" s="26"/>
      <c r="K190" s="28"/>
      <c r="L190" s="27">
        <v>0</v>
      </c>
      <c r="M190" s="26">
        <v>335</v>
      </c>
      <c r="N190" s="28">
        <v>40689</v>
      </c>
      <c r="O190" s="27">
        <v>8.233183415665167E-3</v>
      </c>
      <c r="P190" s="26"/>
      <c r="Q190" s="28"/>
      <c r="R190" s="27">
        <v>0</v>
      </c>
      <c r="S190" s="26"/>
      <c r="T190" s="28"/>
      <c r="U190" s="27">
        <v>0</v>
      </c>
      <c r="V190" s="26"/>
      <c r="W190" s="28"/>
      <c r="X190" s="27">
        <v>0</v>
      </c>
      <c r="Y190" s="26"/>
      <c r="Z190" s="28"/>
      <c r="AA190" s="27">
        <v>0</v>
      </c>
      <c r="AB190" s="26"/>
      <c r="AC190" s="28"/>
      <c r="AD190" s="27">
        <v>0</v>
      </c>
      <c r="AE190" s="26"/>
      <c r="AF190" s="28"/>
      <c r="AG190" s="27">
        <v>0</v>
      </c>
      <c r="AH190" s="26"/>
      <c r="AI190" s="28"/>
      <c r="AJ190" s="27">
        <v>0</v>
      </c>
      <c r="AK190" s="36"/>
      <c r="AL190" s="29"/>
      <c r="AM190" s="30">
        <v>0</v>
      </c>
      <c r="AN190" s="26">
        <v>335</v>
      </c>
      <c r="AO190" s="28">
        <v>40689</v>
      </c>
      <c r="AP190" s="27">
        <v>8.233183415665167E-3</v>
      </c>
    </row>
    <row r="191" spans="1:42" ht="47.25">
      <c r="A191" s="150"/>
      <c r="B191" s="150"/>
      <c r="C191" s="141" t="s">
        <v>2494</v>
      </c>
      <c r="D191" s="26">
        <v>765.15</v>
      </c>
      <c r="E191" s="28">
        <v>106974</v>
      </c>
      <c r="F191" s="27">
        <v>7.1526726120365695E-3</v>
      </c>
      <c r="G191" s="26"/>
      <c r="H191" s="28"/>
      <c r="I191" s="27">
        <v>0</v>
      </c>
      <c r="J191" s="26"/>
      <c r="K191" s="28"/>
      <c r="L191" s="27">
        <v>0</v>
      </c>
      <c r="M191" s="26"/>
      <c r="N191" s="28"/>
      <c r="O191" s="27">
        <v>0</v>
      </c>
      <c r="P191" s="26"/>
      <c r="Q191" s="28"/>
      <c r="R191" s="27">
        <v>0</v>
      </c>
      <c r="S191" s="26"/>
      <c r="T191" s="28"/>
      <c r="U191" s="27">
        <v>0</v>
      </c>
      <c r="V191" s="26"/>
      <c r="W191" s="28"/>
      <c r="X191" s="27">
        <v>0</v>
      </c>
      <c r="Y191" s="26"/>
      <c r="Z191" s="28"/>
      <c r="AA191" s="27">
        <v>0</v>
      </c>
      <c r="AB191" s="26"/>
      <c r="AC191" s="28"/>
      <c r="AD191" s="27">
        <v>0</v>
      </c>
      <c r="AE191" s="26"/>
      <c r="AF191" s="28"/>
      <c r="AG191" s="27">
        <v>0</v>
      </c>
      <c r="AH191" s="26"/>
      <c r="AI191" s="28"/>
      <c r="AJ191" s="27">
        <v>0</v>
      </c>
      <c r="AK191" s="36"/>
      <c r="AL191" s="29"/>
      <c r="AM191" s="30">
        <v>0</v>
      </c>
      <c r="AN191" s="26">
        <v>765.15</v>
      </c>
      <c r="AO191" s="28">
        <v>106974</v>
      </c>
      <c r="AP191" s="27">
        <v>7.1526726120365695E-3</v>
      </c>
    </row>
    <row r="192" spans="1:42" ht="47.25">
      <c r="A192" s="150"/>
      <c r="B192" s="150"/>
      <c r="C192" s="141" t="s">
        <v>153</v>
      </c>
      <c r="D192" s="26"/>
      <c r="E192" s="28"/>
      <c r="F192" s="27">
        <v>0</v>
      </c>
      <c r="G192" s="26"/>
      <c r="H192" s="28"/>
      <c r="I192" s="27">
        <v>0</v>
      </c>
      <c r="J192" s="26"/>
      <c r="K192" s="28"/>
      <c r="L192" s="27">
        <v>0</v>
      </c>
      <c r="M192" s="26"/>
      <c r="N192" s="28"/>
      <c r="O192" s="27">
        <v>0</v>
      </c>
      <c r="P192" s="26">
        <v>374.25</v>
      </c>
      <c r="Q192" s="28">
        <v>62084</v>
      </c>
      <c r="R192" s="27">
        <v>6.0281231879389212E-3</v>
      </c>
      <c r="S192" s="26"/>
      <c r="T192" s="28"/>
      <c r="U192" s="27">
        <v>0</v>
      </c>
      <c r="V192" s="26">
        <v>567.65</v>
      </c>
      <c r="W192" s="28">
        <v>103527.5</v>
      </c>
      <c r="X192" s="27">
        <v>5.4830842046799154E-3</v>
      </c>
      <c r="Y192" s="26"/>
      <c r="Z192" s="28"/>
      <c r="AA192" s="27">
        <v>0</v>
      </c>
      <c r="AB192" s="26"/>
      <c r="AC192" s="28"/>
      <c r="AD192" s="27">
        <v>0</v>
      </c>
      <c r="AE192" s="26"/>
      <c r="AF192" s="28"/>
      <c r="AG192" s="27">
        <v>0</v>
      </c>
      <c r="AH192" s="26"/>
      <c r="AI192" s="28"/>
      <c r="AJ192" s="27">
        <v>0</v>
      </c>
      <c r="AK192" s="36"/>
      <c r="AL192" s="29"/>
      <c r="AM192" s="30">
        <v>0</v>
      </c>
      <c r="AN192" s="26">
        <v>941.9</v>
      </c>
      <c r="AO192" s="28">
        <v>165611.5</v>
      </c>
      <c r="AP192" s="27">
        <v>5.6874069735495421E-3</v>
      </c>
    </row>
    <row r="193" spans="1:42" ht="31.5">
      <c r="A193" s="150"/>
      <c r="B193" s="150"/>
      <c r="C193" s="141" t="s">
        <v>2477</v>
      </c>
      <c r="D193" s="26">
        <v>274.75</v>
      </c>
      <c r="E193" s="28">
        <v>40950</v>
      </c>
      <c r="F193" s="27">
        <v>6.7094017094017095E-3</v>
      </c>
      <c r="G193" s="26"/>
      <c r="H193" s="28"/>
      <c r="I193" s="27">
        <v>0</v>
      </c>
      <c r="J193" s="26"/>
      <c r="K193" s="28"/>
      <c r="L193" s="27">
        <v>0</v>
      </c>
      <c r="M193" s="26"/>
      <c r="N193" s="28"/>
      <c r="O193" s="27">
        <v>0</v>
      </c>
      <c r="P193" s="26"/>
      <c r="Q193" s="28"/>
      <c r="R193" s="27">
        <v>0</v>
      </c>
      <c r="S193" s="26"/>
      <c r="T193" s="28"/>
      <c r="U193" s="27">
        <v>0</v>
      </c>
      <c r="V193" s="26"/>
      <c r="W193" s="28"/>
      <c r="X193" s="27">
        <v>0</v>
      </c>
      <c r="Y193" s="26"/>
      <c r="Z193" s="28"/>
      <c r="AA193" s="27">
        <v>0</v>
      </c>
      <c r="AB193" s="26"/>
      <c r="AC193" s="28"/>
      <c r="AD193" s="27">
        <v>0</v>
      </c>
      <c r="AE193" s="26"/>
      <c r="AF193" s="28"/>
      <c r="AG193" s="27">
        <v>0</v>
      </c>
      <c r="AH193" s="26"/>
      <c r="AI193" s="28"/>
      <c r="AJ193" s="27">
        <v>0</v>
      </c>
      <c r="AK193" s="36"/>
      <c r="AL193" s="29"/>
      <c r="AM193" s="30">
        <v>0</v>
      </c>
      <c r="AN193" s="26">
        <v>274.75</v>
      </c>
      <c r="AO193" s="28">
        <v>40950</v>
      </c>
      <c r="AP193" s="27">
        <v>6.7094017094017095E-3</v>
      </c>
    </row>
    <row r="194" spans="1:42" ht="31.5">
      <c r="A194" s="150"/>
      <c r="B194" s="150"/>
      <c r="C194" s="141" t="s">
        <v>158</v>
      </c>
      <c r="D194" s="26"/>
      <c r="E194" s="28"/>
      <c r="F194" s="27">
        <v>0</v>
      </c>
      <c r="G194" s="26"/>
      <c r="H194" s="28"/>
      <c r="I194" s="27">
        <v>0</v>
      </c>
      <c r="J194" s="26"/>
      <c r="K194" s="28"/>
      <c r="L194" s="27">
        <v>0</v>
      </c>
      <c r="M194" s="26">
        <v>420</v>
      </c>
      <c r="N194" s="28">
        <v>54401.05</v>
      </c>
      <c r="O194" s="27">
        <v>7.7204392194635948E-3</v>
      </c>
      <c r="P194" s="26"/>
      <c r="Q194" s="28"/>
      <c r="R194" s="27">
        <v>0</v>
      </c>
      <c r="S194" s="26"/>
      <c r="T194" s="28"/>
      <c r="U194" s="27">
        <v>0</v>
      </c>
      <c r="V194" s="26"/>
      <c r="W194" s="28"/>
      <c r="X194" s="27">
        <v>0</v>
      </c>
      <c r="Y194" s="26"/>
      <c r="Z194" s="28"/>
      <c r="AA194" s="27">
        <v>0</v>
      </c>
      <c r="AB194" s="26"/>
      <c r="AC194" s="28"/>
      <c r="AD194" s="27">
        <v>0</v>
      </c>
      <c r="AE194" s="26"/>
      <c r="AF194" s="28"/>
      <c r="AG194" s="27">
        <v>0</v>
      </c>
      <c r="AH194" s="26"/>
      <c r="AI194" s="28"/>
      <c r="AJ194" s="27">
        <v>0</v>
      </c>
      <c r="AK194" s="36"/>
      <c r="AL194" s="29"/>
      <c r="AM194" s="30">
        <v>0</v>
      </c>
      <c r="AN194" s="26">
        <v>420</v>
      </c>
      <c r="AO194" s="28">
        <v>54401.05</v>
      </c>
      <c r="AP194" s="27">
        <v>7.7204392194635948E-3</v>
      </c>
    </row>
    <row r="195" spans="1:42" ht="63">
      <c r="A195" s="150"/>
      <c r="B195" s="150"/>
      <c r="C195" s="141" t="s">
        <v>1865</v>
      </c>
      <c r="D195" s="26"/>
      <c r="E195" s="28"/>
      <c r="F195" s="27">
        <v>0</v>
      </c>
      <c r="G195" s="26"/>
      <c r="H195" s="28"/>
      <c r="I195" s="27">
        <v>0</v>
      </c>
      <c r="J195" s="26"/>
      <c r="K195" s="28"/>
      <c r="L195" s="27">
        <v>0</v>
      </c>
      <c r="M195" s="26">
        <v>90</v>
      </c>
      <c r="N195" s="28">
        <v>4928.04</v>
      </c>
      <c r="O195" s="27">
        <v>1.826283877565929E-2</v>
      </c>
      <c r="P195" s="26"/>
      <c r="Q195" s="28"/>
      <c r="R195" s="27">
        <v>0</v>
      </c>
      <c r="S195" s="26"/>
      <c r="T195" s="28"/>
      <c r="U195" s="27">
        <v>0</v>
      </c>
      <c r="V195" s="26"/>
      <c r="W195" s="28"/>
      <c r="X195" s="27">
        <v>0</v>
      </c>
      <c r="Y195" s="26"/>
      <c r="Z195" s="28"/>
      <c r="AA195" s="27">
        <v>0</v>
      </c>
      <c r="AB195" s="26"/>
      <c r="AC195" s="28"/>
      <c r="AD195" s="27">
        <v>0</v>
      </c>
      <c r="AE195" s="26"/>
      <c r="AF195" s="28"/>
      <c r="AG195" s="27">
        <v>0</v>
      </c>
      <c r="AH195" s="26"/>
      <c r="AI195" s="28"/>
      <c r="AJ195" s="27">
        <v>0</v>
      </c>
      <c r="AK195" s="36"/>
      <c r="AL195" s="29"/>
      <c r="AM195" s="30">
        <v>0</v>
      </c>
      <c r="AN195" s="26">
        <v>90</v>
      </c>
      <c r="AO195" s="28">
        <v>4928.04</v>
      </c>
      <c r="AP195" s="27">
        <v>1.826283877565929E-2</v>
      </c>
    </row>
    <row r="196" spans="1:42" ht="63">
      <c r="A196" s="150"/>
      <c r="B196" s="141" t="s">
        <v>1422</v>
      </c>
      <c r="C196" s="141" t="s">
        <v>153</v>
      </c>
      <c r="D196" s="26"/>
      <c r="E196" s="28"/>
      <c r="F196" s="27">
        <v>0</v>
      </c>
      <c r="G196" s="26"/>
      <c r="H196" s="28"/>
      <c r="I196" s="27">
        <v>0</v>
      </c>
      <c r="J196" s="26"/>
      <c r="K196" s="28"/>
      <c r="L196" s="27">
        <v>0</v>
      </c>
      <c r="M196" s="26"/>
      <c r="N196" s="28"/>
      <c r="O196" s="27">
        <v>0</v>
      </c>
      <c r="P196" s="26"/>
      <c r="Q196" s="28"/>
      <c r="R196" s="27">
        <v>0</v>
      </c>
      <c r="S196" s="26"/>
      <c r="T196" s="28"/>
      <c r="U196" s="27">
        <v>0</v>
      </c>
      <c r="V196" s="26"/>
      <c r="W196" s="28"/>
      <c r="X196" s="27">
        <v>0</v>
      </c>
      <c r="Y196" s="26">
        <v>407.6</v>
      </c>
      <c r="Z196" s="28">
        <v>71520</v>
      </c>
      <c r="AA196" s="27">
        <v>5.6991051454138705E-3</v>
      </c>
      <c r="AB196" s="26"/>
      <c r="AC196" s="28"/>
      <c r="AD196" s="27">
        <v>0</v>
      </c>
      <c r="AE196" s="26"/>
      <c r="AF196" s="28"/>
      <c r="AG196" s="27">
        <v>0</v>
      </c>
      <c r="AH196" s="26"/>
      <c r="AI196" s="28"/>
      <c r="AJ196" s="27">
        <v>0</v>
      </c>
      <c r="AK196" s="36"/>
      <c r="AL196" s="29"/>
      <c r="AM196" s="30">
        <v>0</v>
      </c>
      <c r="AN196" s="26">
        <v>407.6</v>
      </c>
      <c r="AO196" s="28">
        <v>71520</v>
      </c>
      <c r="AP196" s="27">
        <v>5.6991051454138705E-3</v>
      </c>
    </row>
    <row r="197" spans="1:42" ht="47.25">
      <c r="A197" s="150"/>
      <c r="B197" s="149" t="s">
        <v>448</v>
      </c>
      <c r="C197" s="141" t="s">
        <v>1517</v>
      </c>
      <c r="D197" s="26"/>
      <c r="E197" s="28"/>
      <c r="F197" s="27">
        <v>0</v>
      </c>
      <c r="G197" s="26"/>
      <c r="H197" s="28"/>
      <c r="I197" s="27">
        <v>0</v>
      </c>
      <c r="J197" s="26"/>
      <c r="K197" s="28"/>
      <c r="L197" s="27">
        <v>0</v>
      </c>
      <c r="M197" s="26"/>
      <c r="N197" s="28"/>
      <c r="O197" s="27">
        <v>0</v>
      </c>
      <c r="P197" s="26"/>
      <c r="Q197" s="28"/>
      <c r="R197" s="27">
        <v>0</v>
      </c>
      <c r="S197" s="26"/>
      <c r="T197" s="28"/>
      <c r="U197" s="27">
        <v>0</v>
      </c>
      <c r="V197" s="26">
        <v>373.9</v>
      </c>
      <c r="W197" s="28">
        <v>56788</v>
      </c>
      <c r="X197" s="27">
        <v>6.5841374938367253E-3</v>
      </c>
      <c r="Y197" s="26"/>
      <c r="Z197" s="28"/>
      <c r="AA197" s="27">
        <v>0</v>
      </c>
      <c r="AB197" s="26"/>
      <c r="AC197" s="28"/>
      <c r="AD197" s="27">
        <v>0</v>
      </c>
      <c r="AE197" s="26"/>
      <c r="AF197" s="28"/>
      <c r="AG197" s="27">
        <v>0</v>
      </c>
      <c r="AH197" s="26"/>
      <c r="AI197" s="28"/>
      <c r="AJ197" s="27">
        <v>0</v>
      </c>
      <c r="AK197" s="36"/>
      <c r="AL197" s="29"/>
      <c r="AM197" s="30">
        <v>0</v>
      </c>
      <c r="AN197" s="26">
        <v>373.9</v>
      </c>
      <c r="AO197" s="28">
        <v>56788</v>
      </c>
      <c r="AP197" s="27">
        <v>6.5841374938367253E-3</v>
      </c>
    </row>
    <row r="198" spans="1:42" ht="63">
      <c r="A198" s="150"/>
      <c r="B198" s="150"/>
      <c r="C198" s="141" t="s">
        <v>1877</v>
      </c>
      <c r="D198" s="26">
        <v>185</v>
      </c>
      <c r="E198" s="28">
        <v>23730.12</v>
      </c>
      <c r="F198" s="27">
        <v>7.7959993459788659E-3</v>
      </c>
      <c r="G198" s="26"/>
      <c r="H198" s="28"/>
      <c r="I198" s="27">
        <v>0</v>
      </c>
      <c r="J198" s="26"/>
      <c r="K198" s="28"/>
      <c r="L198" s="27">
        <v>0</v>
      </c>
      <c r="M198" s="26">
        <v>4421</v>
      </c>
      <c r="N198" s="28">
        <v>692969.25</v>
      </c>
      <c r="O198" s="27">
        <v>6.3797924655386948E-3</v>
      </c>
      <c r="P198" s="26"/>
      <c r="Q198" s="28"/>
      <c r="R198" s="27">
        <v>0</v>
      </c>
      <c r="S198" s="26"/>
      <c r="T198" s="28"/>
      <c r="U198" s="27">
        <v>0</v>
      </c>
      <c r="V198" s="26"/>
      <c r="W198" s="28"/>
      <c r="X198" s="27">
        <v>0</v>
      </c>
      <c r="Y198" s="26"/>
      <c r="Z198" s="28"/>
      <c r="AA198" s="27">
        <v>0</v>
      </c>
      <c r="AB198" s="26"/>
      <c r="AC198" s="28"/>
      <c r="AD198" s="27">
        <v>0</v>
      </c>
      <c r="AE198" s="26"/>
      <c r="AF198" s="28"/>
      <c r="AG198" s="27">
        <v>0</v>
      </c>
      <c r="AH198" s="26"/>
      <c r="AI198" s="28"/>
      <c r="AJ198" s="27">
        <v>0</v>
      </c>
      <c r="AK198" s="36"/>
      <c r="AL198" s="29"/>
      <c r="AM198" s="30">
        <v>0</v>
      </c>
      <c r="AN198" s="26">
        <v>4606</v>
      </c>
      <c r="AO198" s="28">
        <v>716699.37</v>
      </c>
      <c r="AP198" s="27">
        <v>6.4266834781785843E-3</v>
      </c>
    </row>
    <row r="199" spans="1:42" ht="47.25">
      <c r="A199" s="150"/>
      <c r="B199" s="150"/>
      <c r="C199" s="141" t="s">
        <v>146</v>
      </c>
      <c r="D199" s="26"/>
      <c r="E199" s="28"/>
      <c r="F199" s="27">
        <v>0</v>
      </c>
      <c r="G199" s="26"/>
      <c r="H199" s="28"/>
      <c r="I199" s="27">
        <v>0</v>
      </c>
      <c r="J199" s="26"/>
      <c r="K199" s="28"/>
      <c r="L199" s="27">
        <v>0</v>
      </c>
      <c r="M199" s="26"/>
      <c r="N199" s="28"/>
      <c r="O199" s="27">
        <v>0</v>
      </c>
      <c r="P199" s="26">
        <v>610</v>
      </c>
      <c r="Q199" s="28">
        <v>59002.75</v>
      </c>
      <c r="R199" s="27">
        <v>1.0338501171555563E-2</v>
      </c>
      <c r="S199" s="26"/>
      <c r="T199" s="28"/>
      <c r="U199" s="27">
        <v>0</v>
      </c>
      <c r="V199" s="26"/>
      <c r="W199" s="28"/>
      <c r="X199" s="27">
        <v>0</v>
      </c>
      <c r="Y199" s="26"/>
      <c r="Z199" s="28"/>
      <c r="AA199" s="27">
        <v>0</v>
      </c>
      <c r="AB199" s="26"/>
      <c r="AC199" s="28"/>
      <c r="AD199" s="27">
        <v>0</v>
      </c>
      <c r="AE199" s="26"/>
      <c r="AF199" s="28"/>
      <c r="AG199" s="27">
        <v>0</v>
      </c>
      <c r="AH199" s="26"/>
      <c r="AI199" s="28"/>
      <c r="AJ199" s="27">
        <v>0</v>
      </c>
      <c r="AK199" s="36"/>
      <c r="AL199" s="29"/>
      <c r="AM199" s="30">
        <v>0</v>
      </c>
      <c r="AN199" s="26">
        <v>610</v>
      </c>
      <c r="AO199" s="28">
        <v>59002.75</v>
      </c>
      <c r="AP199" s="27">
        <v>1.0338501171555563E-2</v>
      </c>
    </row>
    <row r="200" spans="1:42" ht="47.25">
      <c r="A200" s="150"/>
      <c r="B200" s="150"/>
      <c r="C200" s="141" t="s">
        <v>130</v>
      </c>
      <c r="D200" s="26"/>
      <c r="E200" s="28"/>
      <c r="F200" s="27">
        <v>0</v>
      </c>
      <c r="G200" s="26"/>
      <c r="H200" s="28"/>
      <c r="I200" s="27">
        <v>0</v>
      </c>
      <c r="J200" s="26"/>
      <c r="K200" s="28"/>
      <c r="L200" s="27">
        <v>0</v>
      </c>
      <c r="M200" s="26"/>
      <c r="N200" s="28"/>
      <c r="O200" s="27">
        <v>0</v>
      </c>
      <c r="P200" s="26"/>
      <c r="Q200" s="28"/>
      <c r="R200" s="27">
        <v>0</v>
      </c>
      <c r="S200" s="26"/>
      <c r="T200" s="28"/>
      <c r="U200" s="27">
        <v>0</v>
      </c>
      <c r="V200" s="26">
        <v>323.8</v>
      </c>
      <c r="W200" s="28">
        <v>54756</v>
      </c>
      <c r="X200" s="27">
        <v>5.9135071955584775E-3</v>
      </c>
      <c r="Y200" s="26"/>
      <c r="Z200" s="28"/>
      <c r="AA200" s="27">
        <v>0</v>
      </c>
      <c r="AB200" s="26"/>
      <c r="AC200" s="28"/>
      <c r="AD200" s="27">
        <v>0</v>
      </c>
      <c r="AE200" s="26"/>
      <c r="AF200" s="28"/>
      <c r="AG200" s="27">
        <v>0</v>
      </c>
      <c r="AH200" s="26"/>
      <c r="AI200" s="28"/>
      <c r="AJ200" s="27">
        <v>0</v>
      </c>
      <c r="AK200" s="36"/>
      <c r="AL200" s="29"/>
      <c r="AM200" s="30">
        <v>0</v>
      </c>
      <c r="AN200" s="26">
        <v>323.8</v>
      </c>
      <c r="AO200" s="28">
        <v>54756</v>
      </c>
      <c r="AP200" s="27">
        <v>5.9135071955584775E-3</v>
      </c>
    </row>
    <row r="201" spans="1:42" ht="31.5">
      <c r="A201" s="150"/>
      <c r="B201" s="150"/>
      <c r="C201" s="141" t="s">
        <v>83</v>
      </c>
      <c r="D201" s="26"/>
      <c r="E201" s="28"/>
      <c r="F201" s="27">
        <v>0</v>
      </c>
      <c r="G201" s="26"/>
      <c r="H201" s="28"/>
      <c r="I201" s="27">
        <v>0</v>
      </c>
      <c r="J201" s="26"/>
      <c r="K201" s="28"/>
      <c r="L201" s="27">
        <v>0</v>
      </c>
      <c r="M201" s="26"/>
      <c r="N201" s="28"/>
      <c r="O201" s="27">
        <v>0</v>
      </c>
      <c r="P201" s="26">
        <v>1650.1</v>
      </c>
      <c r="Q201" s="28">
        <v>313861.68000000005</v>
      </c>
      <c r="R201" s="27">
        <v>5.2574114813888706E-3</v>
      </c>
      <c r="S201" s="26"/>
      <c r="T201" s="28"/>
      <c r="U201" s="27">
        <v>0</v>
      </c>
      <c r="V201" s="26">
        <v>413.6</v>
      </c>
      <c r="W201" s="28">
        <v>75715.199999999997</v>
      </c>
      <c r="X201" s="27">
        <v>5.4625755462575547E-3</v>
      </c>
      <c r="Y201" s="26"/>
      <c r="Z201" s="28"/>
      <c r="AA201" s="27">
        <v>0</v>
      </c>
      <c r="AB201" s="26"/>
      <c r="AC201" s="28"/>
      <c r="AD201" s="27">
        <v>0</v>
      </c>
      <c r="AE201" s="26"/>
      <c r="AF201" s="28"/>
      <c r="AG201" s="27">
        <v>0</v>
      </c>
      <c r="AH201" s="26"/>
      <c r="AI201" s="28"/>
      <c r="AJ201" s="27">
        <v>0</v>
      </c>
      <c r="AK201" s="36"/>
      <c r="AL201" s="29"/>
      <c r="AM201" s="30">
        <v>0</v>
      </c>
      <c r="AN201" s="26">
        <v>2063.6999999999998</v>
      </c>
      <c r="AO201" s="28">
        <v>389576.88000000006</v>
      </c>
      <c r="AP201" s="27">
        <v>5.2972856089406528E-3</v>
      </c>
    </row>
    <row r="202" spans="1:42" ht="78.75">
      <c r="A202" s="150"/>
      <c r="B202" s="150"/>
      <c r="C202" s="141" t="s">
        <v>1881</v>
      </c>
      <c r="D202" s="26"/>
      <c r="E202" s="28"/>
      <c r="F202" s="27">
        <v>0</v>
      </c>
      <c r="G202" s="26"/>
      <c r="H202" s="28"/>
      <c r="I202" s="27">
        <v>0</v>
      </c>
      <c r="J202" s="26"/>
      <c r="K202" s="28"/>
      <c r="L202" s="27">
        <v>0</v>
      </c>
      <c r="M202" s="26">
        <v>185</v>
      </c>
      <c r="N202" s="28">
        <v>18532.8</v>
      </c>
      <c r="O202" s="27">
        <v>9.9823016489683156E-3</v>
      </c>
      <c r="P202" s="26"/>
      <c r="Q202" s="28"/>
      <c r="R202" s="27">
        <v>0</v>
      </c>
      <c r="S202" s="26"/>
      <c r="T202" s="28"/>
      <c r="U202" s="27">
        <v>0</v>
      </c>
      <c r="V202" s="26"/>
      <c r="W202" s="28"/>
      <c r="X202" s="27">
        <v>0</v>
      </c>
      <c r="Y202" s="26"/>
      <c r="Z202" s="28"/>
      <c r="AA202" s="27">
        <v>0</v>
      </c>
      <c r="AB202" s="26"/>
      <c r="AC202" s="28"/>
      <c r="AD202" s="27">
        <v>0</v>
      </c>
      <c r="AE202" s="26"/>
      <c r="AF202" s="28"/>
      <c r="AG202" s="27">
        <v>0</v>
      </c>
      <c r="AH202" s="26"/>
      <c r="AI202" s="28"/>
      <c r="AJ202" s="27">
        <v>0</v>
      </c>
      <c r="AK202" s="36"/>
      <c r="AL202" s="29"/>
      <c r="AM202" s="30">
        <v>0</v>
      </c>
      <c r="AN202" s="26">
        <v>185</v>
      </c>
      <c r="AO202" s="28">
        <v>18532.8</v>
      </c>
      <c r="AP202" s="27">
        <v>9.9823016489683156E-3</v>
      </c>
    </row>
    <row r="203" spans="1:42" ht="94.5">
      <c r="A203" s="150"/>
      <c r="B203" s="150"/>
      <c r="C203" s="141" t="s">
        <v>2500</v>
      </c>
      <c r="D203" s="26"/>
      <c r="E203" s="28"/>
      <c r="F203" s="27">
        <v>0</v>
      </c>
      <c r="G203" s="26">
        <v>407.5</v>
      </c>
      <c r="H203" s="28">
        <v>47872</v>
      </c>
      <c r="I203" s="27">
        <v>8.5122827540106954E-3</v>
      </c>
      <c r="J203" s="26"/>
      <c r="K203" s="28"/>
      <c r="L203" s="27">
        <v>0</v>
      </c>
      <c r="M203" s="26"/>
      <c r="N203" s="28"/>
      <c r="O203" s="27">
        <v>0</v>
      </c>
      <c r="P203" s="26"/>
      <c r="Q203" s="28"/>
      <c r="R203" s="27">
        <v>0</v>
      </c>
      <c r="S203" s="26"/>
      <c r="T203" s="28"/>
      <c r="U203" s="27">
        <v>0</v>
      </c>
      <c r="V203" s="26"/>
      <c r="W203" s="28"/>
      <c r="X203" s="27">
        <v>0</v>
      </c>
      <c r="Y203" s="26"/>
      <c r="Z203" s="28"/>
      <c r="AA203" s="27">
        <v>0</v>
      </c>
      <c r="AB203" s="26"/>
      <c r="AC203" s="28"/>
      <c r="AD203" s="27">
        <v>0</v>
      </c>
      <c r="AE203" s="26"/>
      <c r="AF203" s="28"/>
      <c r="AG203" s="27">
        <v>0</v>
      </c>
      <c r="AH203" s="26"/>
      <c r="AI203" s="28"/>
      <c r="AJ203" s="27">
        <v>0</v>
      </c>
      <c r="AK203" s="36"/>
      <c r="AL203" s="29"/>
      <c r="AM203" s="30">
        <v>0</v>
      </c>
      <c r="AN203" s="26">
        <v>407.5</v>
      </c>
      <c r="AO203" s="28">
        <v>47872</v>
      </c>
      <c r="AP203" s="27">
        <v>8.5122827540106954E-3</v>
      </c>
    </row>
    <row r="204" spans="1:42" ht="78.75">
      <c r="A204" s="150"/>
      <c r="B204" s="150"/>
      <c r="C204" s="141" t="s">
        <v>2491</v>
      </c>
      <c r="D204" s="26">
        <v>196.3</v>
      </c>
      <c r="E204" s="28">
        <v>32256</v>
      </c>
      <c r="F204" s="27">
        <v>6.0856894841269842E-3</v>
      </c>
      <c r="G204" s="26"/>
      <c r="H204" s="28"/>
      <c r="I204" s="27">
        <v>0</v>
      </c>
      <c r="J204" s="26"/>
      <c r="K204" s="28"/>
      <c r="L204" s="27">
        <v>0</v>
      </c>
      <c r="M204" s="26"/>
      <c r="N204" s="28"/>
      <c r="O204" s="27">
        <v>0</v>
      </c>
      <c r="P204" s="26"/>
      <c r="Q204" s="28"/>
      <c r="R204" s="27">
        <v>0</v>
      </c>
      <c r="S204" s="26"/>
      <c r="T204" s="28"/>
      <c r="U204" s="27">
        <v>0</v>
      </c>
      <c r="V204" s="26"/>
      <c r="W204" s="28"/>
      <c r="X204" s="27">
        <v>0</v>
      </c>
      <c r="Y204" s="26"/>
      <c r="Z204" s="28"/>
      <c r="AA204" s="27">
        <v>0</v>
      </c>
      <c r="AB204" s="26"/>
      <c r="AC204" s="28"/>
      <c r="AD204" s="27">
        <v>0</v>
      </c>
      <c r="AE204" s="26"/>
      <c r="AF204" s="28"/>
      <c r="AG204" s="27">
        <v>0</v>
      </c>
      <c r="AH204" s="26"/>
      <c r="AI204" s="28"/>
      <c r="AJ204" s="27">
        <v>0</v>
      </c>
      <c r="AK204" s="36"/>
      <c r="AL204" s="29"/>
      <c r="AM204" s="30">
        <v>0</v>
      </c>
      <c r="AN204" s="26">
        <v>196.3</v>
      </c>
      <c r="AO204" s="28">
        <v>32256</v>
      </c>
      <c r="AP204" s="27">
        <v>6.0856894841269842E-3</v>
      </c>
    </row>
    <row r="205" spans="1:42" ht="94.5">
      <c r="A205" s="150"/>
      <c r="B205" s="150"/>
      <c r="C205" s="141" t="s">
        <v>2492</v>
      </c>
      <c r="D205" s="26">
        <v>185</v>
      </c>
      <c r="E205" s="28">
        <v>22560</v>
      </c>
      <c r="F205" s="27">
        <v>8.2003546099290777E-3</v>
      </c>
      <c r="G205" s="26"/>
      <c r="H205" s="28"/>
      <c r="I205" s="27">
        <v>0</v>
      </c>
      <c r="J205" s="26"/>
      <c r="K205" s="28"/>
      <c r="L205" s="27">
        <v>0</v>
      </c>
      <c r="M205" s="26"/>
      <c r="N205" s="28"/>
      <c r="O205" s="27">
        <v>0</v>
      </c>
      <c r="P205" s="26"/>
      <c r="Q205" s="28"/>
      <c r="R205" s="27">
        <v>0</v>
      </c>
      <c r="S205" s="26"/>
      <c r="T205" s="28"/>
      <c r="U205" s="27">
        <v>0</v>
      </c>
      <c r="V205" s="26"/>
      <c r="W205" s="28"/>
      <c r="X205" s="27">
        <v>0</v>
      </c>
      <c r="Y205" s="26"/>
      <c r="Z205" s="28"/>
      <c r="AA205" s="27">
        <v>0</v>
      </c>
      <c r="AB205" s="26"/>
      <c r="AC205" s="28"/>
      <c r="AD205" s="27">
        <v>0</v>
      </c>
      <c r="AE205" s="26"/>
      <c r="AF205" s="28"/>
      <c r="AG205" s="27">
        <v>0</v>
      </c>
      <c r="AH205" s="26"/>
      <c r="AI205" s="28"/>
      <c r="AJ205" s="27">
        <v>0</v>
      </c>
      <c r="AK205" s="36"/>
      <c r="AL205" s="29"/>
      <c r="AM205" s="30">
        <v>0</v>
      </c>
      <c r="AN205" s="26">
        <v>185</v>
      </c>
      <c r="AO205" s="28">
        <v>22560</v>
      </c>
      <c r="AP205" s="27">
        <v>8.2003546099290777E-3</v>
      </c>
    </row>
    <row r="206" spans="1:42">
      <c r="A206" s="150"/>
      <c r="B206" s="150"/>
      <c r="C206" s="141" t="s">
        <v>1302</v>
      </c>
      <c r="D206" s="26"/>
      <c r="E206" s="28"/>
      <c r="F206" s="27">
        <v>0</v>
      </c>
      <c r="G206" s="26"/>
      <c r="H206" s="28"/>
      <c r="I206" s="27">
        <v>0</v>
      </c>
      <c r="J206" s="26"/>
      <c r="K206" s="28"/>
      <c r="L206" s="27">
        <v>0</v>
      </c>
      <c r="M206" s="26"/>
      <c r="N206" s="28"/>
      <c r="O206" s="27">
        <v>0</v>
      </c>
      <c r="P206" s="26"/>
      <c r="Q206" s="28"/>
      <c r="R206" s="27">
        <v>0</v>
      </c>
      <c r="S206" s="26"/>
      <c r="T206" s="28"/>
      <c r="U206" s="27">
        <v>0</v>
      </c>
      <c r="V206" s="26"/>
      <c r="W206" s="28"/>
      <c r="X206" s="27">
        <v>0</v>
      </c>
      <c r="Y206" s="26">
        <v>900</v>
      </c>
      <c r="Z206" s="28">
        <v>103016.4</v>
      </c>
      <c r="AA206" s="27">
        <v>8.7364730275956062E-3</v>
      </c>
      <c r="AB206" s="26"/>
      <c r="AC206" s="28"/>
      <c r="AD206" s="27">
        <v>0</v>
      </c>
      <c r="AE206" s="26"/>
      <c r="AF206" s="28"/>
      <c r="AG206" s="27">
        <v>0</v>
      </c>
      <c r="AH206" s="26"/>
      <c r="AI206" s="28"/>
      <c r="AJ206" s="27">
        <v>0</v>
      </c>
      <c r="AK206" s="36"/>
      <c r="AL206" s="29"/>
      <c r="AM206" s="30">
        <v>0</v>
      </c>
      <c r="AN206" s="26">
        <v>900</v>
      </c>
      <c r="AO206" s="28">
        <v>103016.4</v>
      </c>
      <c r="AP206" s="27">
        <v>8.7364730275956062E-3</v>
      </c>
    </row>
    <row r="207" spans="1:42" ht="63">
      <c r="A207" s="150"/>
      <c r="B207" s="150"/>
      <c r="C207" s="141" t="s">
        <v>1896</v>
      </c>
      <c r="D207" s="26"/>
      <c r="E207" s="28"/>
      <c r="F207" s="27">
        <v>0</v>
      </c>
      <c r="G207" s="26"/>
      <c r="H207" s="28"/>
      <c r="I207" s="27">
        <v>0</v>
      </c>
      <c r="J207" s="26"/>
      <c r="K207" s="28"/>
      <c r="L207" s="27">
        <v>0</v>
      </c>
      <c r="M207" s="26">
        <v>735.59999999999991</v>
      </c>
      <c r="N207" s="28">
        <v>131113</v>
      </c>
      <c r="O207" s="27">
        <v>5.6104276463813654E-3</v>
      </c>
      <c r="P207" s="26"/>
      <c r="Q207" s="28"/>
      <c r="R207" s="27">
        <v>0</v>
      </c>
      <c r="S207" s="26"/>
      <c r="T207" s="28"/>
      <c r="U207" s="27">
        <v>0</v>
      </c>
      <c r="V207" s="26"/>
      <c r="W207" s="28"/>
      <c r="X207" s="27">
        <v>0</v>
      </c>
      <c r="Y207" s="26"/>
      <c r="Z207" s="28"/>
      <c r="AA207" s="27">
        <v>0</v>
      </c>
      <c r="AB207" s="26"/>
      <c r="AC207" s="28"/>
      <c r="AD207" s="27">
        <v>0</v>
      </c>
      <c r="AE207" s="26"/>
      <c r="AF207" s="28"/>
      <c r="AG207" s="27">
        <v>0</v>
      </c>
      <c r="AH207" s="26"/>
      <c r="AI207" s="28"/>
      <c r="AJ207" s="27">
        <v>0</v>
      </c>
      <c r="AK207" s="36"/>
      <c r="AL207" s="29"/>
      <c r="AM207" s="30">
        <v>0</v>
      </c>
      <c r="AN207" s="26">
        <v>735.59999999999991</v>
      </c>
      <c r="AO207" s="28">
        <v>131113</v>
      </c>
      <c r="AP207" s="27">
        <v>5.6104276463813654E-3</v>
      </c>
    </row>
    <row r="208" spans="1:42" ht="63">
      <c r="A208" s="150"/>
      <c r="B208" s="150"/>
      <c r="C208" s="141" t="s">
        <v>1888</v>
      </c>
      <c r="D208" s="26"/>
      <c r="E208" s="28"/>
      <c r="F208" s="27">
        <v>0</v>
      </c>
      <c r="G208" s="26"/>
      <c r="H208" s="28"/>
      <c r="I208" s="27">
        <v>0</v>
      </c>
      <c r="J208" s="26"/>
      <c r="K208" s="28"/>
      <c r="L208" s="27">
        <v>0</v>
      </c>
      <c r="M208" s="26">
        <v>325.39999999999998</v>
      </c>
      <c r="N208" s="28">
        <v>55085.8</v>
      </c>
      <c r="O208" s="27">
        <v>5.9071484847274605E-3</v>
      </c>
      <c r="P208" s="26"/>
      <c r="Q208" s="28"/>
      <c r="R208" s="27">
        <v>0</v>
      </c>
      <c r="S208" s="26"/>
      <c r="T208" s="28"/>
      <c r="U208" s="27">
        <v>0</v>
      </c>
      <c r="V208" s="26"/>
      <c r="W208" s="28"/>
      <c r="X208" s="27">
        <v>0</v>
      </c>
      <c r="Y208" s="26"/>
      <c r="Z208" s="28"/>
      <c r="AA208" s="27">
        <v>0</v>
      </c>
      <c r="AB208" s="26"/>
      <c r="AC208" s="28"/>
      <c r="AD208" s="27">
        <v>0</v>
      </c>
      <c r="AE208" s="26"/>
      <c r="AF208" s="28"/>
      <c r="AG208" s="27">
        <v>0</v>
      </c>
      <c r="AH208" s="26"/>
      <c r="AI208" s="28"/>
      <c r="AJ208" s="27">
        <v>0</v>
      </c>
      <c r="AK208" s="36"/>
      <c r="AL208" s="29"/>
      <c r="AM208" s="30">
        <v>0</v>
      </c>
      <c r="AN208" s="26">
        <v>325.39999999999998</v>
      </c>
      <c r="AO208" s="28">
        <v>55085.8</v>
      </c>
      <c r="AP208" s="27">
        <v>5.9071484847274605E-3</v>
      </c>
    </row>
    <row r="209" spans="1:42">
      <c r="A209" s="150"/>
      <c r="B209" s="150"/>
      <c r="C209" s="141" t="s">
        <v>224</v>
      </c>
      <c r="D209" s="26"/>
      <c r="E209" s="28"/>
      <c r="F209" s="27">
        <v>0</v>
      </c>
      <c r="G209" s="26"/>
      <c r="H209" s="28"/>
      <c r="I209" s="27">
        <v>0</v>
      </c>
      <c r="J209" s="26"/>
      <c r="K209" s="28"/>
      <c r="L209" s="27">
        <v>0</v>
      </c>
      <c r="M209" s="26">
        <v>225.9</v>
      </c>
      <c r="N209" s="28">
        <v>35189.240000000005</v>
      </c>
      <c r="O209" s="27">
        <v>6.4195759840223882E-3</v>
      </c>
      <c r="P209" s="26">
        <v>225</v>
      </c>
      <c r="Q209" s="28">
        <v>17763.12</v>
      </c>
      <c r="R209" s="27">
        <v>1.2666693688946537E-2</v>
      </c>
      <c r="S209" s="26"/>
      <c r="T209" s="28"/>
      <c r="U209" s="27">
        <v>0</v>
      </c>
      <c r="V209" s="26"/>
      <c r="W209" s="28"/>
      <c r="X209" s="27">
        <v>0</v>
      </c>
      <c r="Y209" s="26"/>
      <c r="Z209" s="28"/>
      <c r="AA209" s="27">
        <v>0</v>
      </c>
      <c r="AB209" s="26"/>
      <c r="AC209" s="28"/>
      <c r="AD209" s="27">
        <v>0</v>
      </c>
      <c r="AE209" s="26"/>
      <c r="AF209" s="28"/>
      <c r="AG209" s="27">
        <v>0</v>
      </c>
      <c r="AH209" s="26"/>
      <c r="AI209" s="28"/>
      <c r="AJ209" s="27">
        <v>0</v>
      </c>
      <c r="AK209" s="36"/>
      <c r="AL209" s="29"/>
      <c r="AM209" s="30">
        <v>0</v>
      </c>
      <c r="AN209" s="26">
        <v>450.9</v>
      </c>
      <c r="AO209" s="28">
        <v>52952.36</v>
      </c>
      <c r="AP209" s="27">
        <v>8.5152012110508383E-3</v>
      </c>
    </row>
    <row r="210" spans="1:42" ht="47.25">
      <c r="A210" s="150"/>
      <c r="B210" s="150"/>
      <c r="C210" s="141" t="s">
        <v>153</v>
      </c>
      <c r="D210" s="26"/>
      <c r="E210" s="28"/>
      <c r="F210" s="27">
        <v>0</v>
      </c>
      <c r="G210" s="26"/>
      <c r="H210" s="28"/>
      <c r="I210" s="27">
        <v>0</v>
      </c>
      <c r="J210" s="26"/>
      <c r="K210" s="28"/>
      <c r="L210" s="27">
        <v>0</v>
      </c>
      <c r="M210" s="26"/>
      <c r="N210" s="28"/>
      <c r="O210" s="27">
        <v>0</v>
      </c>
      <c r="P210" s="26">
        <v>1018.2</v>
      </c>
      <c r="Q210" s="28">
        <v>183640</v>
      </c>
      <c r="R210" s="27">
        <v>5.5445436724025268E-3</v>
      </c>
      <c r="S210" s="26"/>
      <c r="T210" s="28"/>
      <c r="U210" s="27">
        <v>0</v>
      </c>
      <c r="V210" s="26">
        <v>2985</v>
      </c>
      <c r="W210" s="28">
        <v>557005</v>
      </c>
      <c r="X210" s="27">
        <v>5.3590183211999895E-3</v>
      </c>
      <c r="Y210" s="26">
        <v>6283.05</v>
      </c>
      <c r="Z210" s="28">
        <v>1176627</v>
      </c>
      <c r="AA210" s="27">
        <v>5.3398825626133004E-3</v>
      </c>
      <c r="AB210" s="26"/>
      <c r="AC210" s="28"/>
      <c r="AD210" s="27">
        <v>0</v>
      </c>
      <c r="AE210" s="26"/>
      <c r="AF210" s="28"/>
      <c r="AG210" s="27">
        <v>0</v>
      </c>
      <c r="AH210" s="26"/>
      <c r="AI210" s="28"/>
      <c r="AJ210" s="27">
        <v>0</v>
      </c>
      <c r="AK210" s="36"/>
      <c r="AL210" s="29"/>
      <c r="AM210" s="30">
        <v>0</v>
      </c>
      <c r="AN210" s="26">
        <v>10286.25</v>
      </c>
      <c r="AO210" s="28">
        <v>1917272</v>
      </c>
      <c r="AP210" s="27">
        <v>5.3650447093578791E-3</v>
      </c>
    </row>
    <row r="211" spans="1:42" ht="31.5">
      <c r="A211" s="150"/>
      <c r="B211" s="150"/>
      <c r="C211" s="141" t="s">
        <v>1900</v>
      </c>
      <c r="D211" s="26">
        <v>1171</v>
      </c>
      <c r="E211" s="28">
        <v>46813.68</v>
      </c>
      <c r="F211" s="27">
        <v>2.5014055720464615E-2</v>
      </c>
      <c r="G211" s="26"/>
      <c r="H211" s="28"/>
      <c r="I211" s="27">
        <v>0</v>
      </c>
      <c r="J211" s="26"/>
      <c r="K211" s="28"/>
      <c r="L211" s="27">
        <v>0</v>
      </c>
      <c r="M211" s="26">
        <v>1184.2</v>
      </c>
      <c r="N211" s="28">
        <v>173020.64</v>
      </c>
      <c r="O211" s="27">
        <v>6.8442701402560988E-3</v>
      </c>
      <c r="P211" s="26"/>
      <c r="Q211" s="28"/>
      <c r="R211" s="27">
        <v>0</v>
      </c>
      <c r="S211" s="26"/>
      <c r="T211" s="28"/>
      <c r="U211" s="27">
        <v>0</v>
      </c>
      <c r="V211" s="26"/>
      <c r="W211" s="28"/>
      <c r="X211" s="27">
        <v>0</v>
      </c>
      <c r="Y211" s="26"/>
      <c r="Z211" s="28"/>
      <c r="AA211" s="27">
        <v>0</v>
      </c>
      <c r="AB211" s="26"/>
      <c r="AC211" s="28"/>
      <c r="AD211" s="27">
        <v>0</v>
      </c>
      <c r="AE211" s="26"/>
      <c r="AF211" s="28"/>
      <c r="AG211" s="27">
        <v>0</v>
      </c>
      <c r="AH211" s="26"/>
      <c r="AI211" s="28"/>
      <c r="AJ211" s="27">
        <v>0</v>
      </c>
      <c r="AK211" s="36"/>
      <c r="AL211" s="29"/>
      <c r="AM211" s="30">
        <v>0</v>
      </c>
      <c r="AN211" s="26">
        <v>2355.1999999999998</v>
      </c>
      <c r="AO211" s="28">
        <v>219834.32</v>
      </c>
      <c r="AP211" s="27">
        <v>1.071352280208113E-2</v>
      </c>
    </row>
    <row r="212" spans="1:42" ht="31.5">
      <c r="A212" s="150"/>
      <c r="B212" s="150"/>
      <c r="C212" s="141" t="s">
        <v>158</v>
      </c>
      <c r="D212" s="26"/>
      <c r="E212" s="28"/>
      <c r="F212" s="27">
        <v>0</v>
      </c>
      <c r="G212" s="26"/>
      <c r="H212" s="28"/>
      <c r="I212" s="27">
        <v>0</v>
      </c>
      <c r="J212" s="26"/>
      <c r="K212" s="28"/>
      <c r="L212" s="27">
        <v>0</v>
      </c>
      <c r="M212" s="26"/>
      <c r="N212" s="28"/>
      <c r="O212" s="27">
        <v>0</v>
      </c>
      <c r="P212" s="26">
        <v>95</v>
      </c>
      <c r="Q212" s="28">
        <v>6608.8</v>
      </c>
      <c r="R212" s="27">
        <v>1.4374773029899528E-2</v>
      </c>
      <c r="S212" s="26"/>
      <c r="T212" s="28"/>
      <c r="U212" s="27">
        <v>0</v>
      </c>
      <c r="V212" s="26"/>
      <c r="W212" s="28"/>
      <c r="X212" s="27">
        <v>0</v>
      </c>
      <c r="Y212" s="26"/>
      <c r="Z212" s="28"/>
      <c r="AA212" s="27">
        <v>0</v>
      </c>
      <c r="AB212" s="26"/>
      <c r="AC212" s="28"/>
      <c r="AD212" s="27">
        <v>0</v>
      </c>
      <c r="AE212" s="26"/>
      <c r="AF212" s="28"/>
      <c r="AG212" s="27">
        <v>0</v>
      </c>
      <c r="AH212" s="26"/>
      <c r="AI212" s="28"/>
      <c r="AJ212" s="27">
        <v>0</v>
      </c>
      <c r="AK212" s="36"/>
      <c r="AL212" s="29"/>
      <c r="AM212" s="30">
        <v>0</v>
      </c>
      <c r="AN212" s="26">
        <v>95</v>
      </c>
      <c r="AO212" s="28">
        <v>6608.8</v>
      </c>
      <c r="AP212" s="27">
        <v>1.4374773029899528E-2</v>
      </c>
    </row>
    <row r="213" spans="1:42" ht="63">
      <c r="A213" s="150"/>
      <c r="B213" s="150"/>
      <c r="C213" s="141" t="s">
        <v>1865</v>
      </c>
      <c r="D213" s="26">
        <v>90</v>
      </c>
      <c r="E213" s="28">
        <v>8095</v>
      </c>
      <c r="F213" s="27">
        <v>1.1117974058060531E-2</v>
      </c>
      <c r="G213" s="26">
        <v>90</v>
      </c>
      <c r="H213" s="28">
        <v>4873.99</v>
      </c>
      <c r="I213" s="27">
        <v>1.8465364106204567E-2</v>
      </c>
      <c r="J213" s="26"/>
      <c r="K213" s="28"/>
      <c r="L213" s="27">
        <v>0</v>
      </c>
      <c r="M213" s="26">
        <v>1156.7</v>
      </c>
      <c r="N213" s="28">
        <v>150190.15000000002</v>
      </c>
      <c r="O213" s="27">
        <v>7.7015703093711533E-3</v>
      </c>
      <c r="P213" s="26"/>
      <c r="Q213" s="28"/>
      <c r="R213" s="27">
        <v>0</v>
      </c>
      <c r="S213" s="26"/>
      <c r="T213" s="28"/>
      <c r="U213" s="27">
        <v>0</v>
      </c>
      <c r="V213" s="26"/>
      <c r="W213" s="28"/>
      <c r="X213" s="27">
        <v>0</v>
      </c>
      <c r="Y213" s="26"/>
      <c r="Z213" s="28"/>
      <c r="AA213" s="27">
        <v>0</v>
      </c>
      <c r="AB213" s="26"/>
      <c r="AC213" s="28"/>
      <c r="AD213" s="27">
        <v>0</v>
      </c>
      <c r="AE213" s="26"/>
      <c r="AF213" s="28"/>
      <c r="AG213" s="27">
        <v>0</v>
      </c>
      <c r="AH213" s="26"/>
      <c r="AI213" s="28"/>
      <c r="AJ213" s="27">
        <v>0</v>
      </c>
      <c r="AK213" s="36"/>
      <c r="AL213" s="29"/>
      <c r="AM213" s="30">
        <v>0</v>
      </c>
      <c r="AN213" s="26">
        <v>1336.7</v>
      </c>
      <c r="AO213" s="28">
        <v>163159.14000000001</v>
      </c>
      <c r="AP213" s="27">
        <v>8.1926148912037661E-3</v>
      </c>
    </row>
    <row r="214" spans="1:42" ht="47.25">
      <c r="A214" s="150"/>
      <c r="B214" s="141" t="s">
        <v>2469</v>
      </c>
      <c r="C214" s="141" t="s">
        <v>153</v>
      </c>
      <c r="D214" s="26">
        <v>234.3</v>
      </c>
      <c r="E214" s="28">
        <v>36860</v>
      </c>
      <c r="F214" s="27">
        <v>6.3564839934888775E-3</v>
      </c>
      <c r="G214" s="26"/>
      <c r="H214" s="28"/>
      <c r="I214" s="27">
        <v>0</v>
      </c>
      <c r="J214" s="26"/>
      <c r="K214" s="28"/>
      <c r="L214" s="27">
        <v>0</v>
      </c>
      <c r="M214" s="26"/>
      <c r="N214" s="28"/>
      <c r="O214" s="27">
        <v>0</v>
      </c>
      <c r="P214" s="26"/>
      <c r="Q214" s="28"/>
      <c r="R214" s="27">
        <v>0</v>
      </c>
      <c r="S214" s="26"/>
      <c r="T214" s="28"/>
      <c r="U214" s="27">
        <v>0</v>
      </c>
      <c r="V214" s="26"/>
      <c r="W214" s="28"/>
      <c r="X214" s="27">
        <v>0</v>
      </c>
      <c r="Y214" s="26"/>
      <c r="Z214" s="28"/>
      <c r="AA214" s="27">
        <v>0</v>
      </c>
      <c r="AB214" s="26"/>
      <c r="AC214" s="28"/>
      <c r="AD214" s="27">
        <v>0</v>
      </c>
      <c r="AE214" s="26"/>
      <c r="AF214" s="28"/>
      <c r="AG214" s="27">
        <v>0</v>
      </c>
      <c r="AH214" s="26"/>
      <c r="AI214" s="28"/>
      <c r="AJ214" s="27">
        <v>0</v>
      </c>
      <c r="AK214" s="36"/>
      <c r="AL214" s="29"/>
      <c r="AM214" s="30">
        <v>0</v>
      </c>
      <c r="AN214" s="26">
        <v>234.3</v>
      </c>
      <c r="AO214" s="28">
        <v>36860</v>
      </c>
      <c r="AP214" s="27">
        <v>6.3564839934888775E-3</v>
      </c>
    </row>
    <row r="215" spans="1:42" ht="16.5" thickBot="1">
      <c r="A215" s="149" t="s">
        <v>460</v>
      </c>
      <c r="B215" s="150"/>
      <c r="C215" s="150"/>
      <c r="D215" s="26">
        <v>41023.300000000003</v>
      </c>
      <c r="E215" s="28">
        <v>5376803.9500000002</v>
      </c>
      <c r="F215" s="27">
        <v>7.6296811975076761E-3</v>
      </c>
      <c r="G215" s="26">
        <v>13692.55</v>
      </c>
      <c r="H215" s="28">
        <v>1250288.7556000003</v>
      </c>
      <c r="I215" s="27">
        <v>1.0951510152092106E-2</v>
      </c>
      <c r="J215" s="26">
        <v>9409</v>
      </c>
      <c r="K215" s="28">
        <v>930931.84000000008</v>
      </c>
      <c r="L215" s="27">
        <v>1.0107077227050265E-2</v>
      </c>
      <c r="M215" s="26">
        <v>48918.799999999996</v>
      </c>
      <c r="N215" s="28">
        <v>6508868.8099999987</v>
      </c>
      <c r="O215" s="27">
        <v>7.5157145470258766E-3</v>
      </c>
      <c r="P215" s="26">
        <v>46481.45</v>
      </c>
      <c r="Q215" s="28">
        <v>6057285.4380000019</v>
      </c>
      <c r="R215" s="27">
        <v>7.6736436603105276E-3</v>
      </c>
      <c r="S215" s="26">
        <v>43969.05000000001</v>
      </c>
      <c r="T215" s="28">
        <v>4963441.1184999999</v>
      </c>
      <c r="U215" s="27">
        <v>8.8585819696976476E-3</v>
      </c>
      <c r="V215" s="26">
        <v>68646.850000000006</v>
      </c>
      <c r="W215" s="28">
        <v>9451921.2180000003</v>
      </c>
      <c r="X215" s="27">
        <v>7.2627403907335403E-3</v>
      </c>
      <c r="Y215" s="26">
        <v>67946.599999999991</v>
      </c>
      <c r="Z215" s="28">
        <v>9202548.379999999</v>
      </c>
      <c r="AA215" s="27">
        <v>7.3834547990716476E-3</v>
      </c>
      <c r="AB215" s="26">
        <v>53000.3</v>
      </c>
      <c r="AC215" s="28">
        <v>7526739.5199999996</v>
      </c>
      <c r="AD215" s="27">
        <v>7.0416014609204951E-3</v>
      </c>
      <c r="AE215" s="26">
        <v>47402.500000000007</v>
      </c>
      <c r="AF215" s="28">
        <v>6411042.5999999987</v>
      </c>
      <c r="AG215" s="27">
        <v>7.3938831727619458E-3</v>
      </c>
      <c r="AH215" s="26">
        <v>47889.299999999996</v>
      </c>
      <c r="AI215" s="28">
        <v>6678609.6100000013</v>
      </c>
      <c r="AJ215" s="27">
        <v>7.1705493802623962E-3</v>
      </c>
      <c r="AK215" s="37">
        <v>51511.529199999997</v>
      </c>
      <c r="AL215" s="31">
        <v>7118788.3799999999</v>
      </c>
      <c r="AM215" s="32">
        <v>7.2359966963928823E-3</v>
      </c>
      <c r="AN215" s="26">
        <v>539891.22920000029</v>
      </c>
      <c r="AO215" s="28">
        <v>71477269.620099977</v>
      </c>
      <c r="AP215" s="27">
        <v>7.5533275413220118E-3</v>
      </c>
    </row>
  </sheetData>
  <mergeCells count="47">
    <mergeCell ref="B176:B179"/>
    <mergeCell ref="B180:B181"/>
    <mergeCell ref="B183:B185"/>
    <mergeCell ref="B186:B195"/>
    <mergeCell ref="B197:B213"/>
    <mergeCell ref="B152:B155"/>
    <mergeCell ref="B156:B159"/>
    <mergeCell ref="B160:B168"/>
    <mergeCell ref="B169:B171"/>
    <mergeCell ref="B173:B175"/>
    <mergeCell ref="D6:F6"/>
    <mergeCell ref="B120:B122"/>
    <mergeCell ref="B123:B132"/>
    <mergeCell ref="B133:B136"/>
    <mergeCell ref="B137:B151"/>
    <mergeCell ref="A9:A214"/>
    <mergeCell ref="A215:C215"/>
    <mergeCell ref="B9:B16"/>
    <mergeCell ref="B17:B19"/>
    <mergeCell ref="B21:B43"/>
    <mergeCell ref="B44:B52"/>
    <mergeCell ref="B53:B65"/>
    <mergeCell ref="B66:B72"/>
    <mergeCell ref="B73:B87"/>
    <mergeCell ref="B88:B90"/>
    <mergeCell ref="B91:B98"/>
    <mergeCell ref="B99:B101"/>
    <mergeCell ref="B102:B103"/>
    <mergeCell ref="B104:B105"/>
    <mergeCell ref="B106:B108"/>
    <mergeCell ref="B109:B119"/>
    <mergeCell ref="AK6:AM6"/>
    <mergeCell ref="AN6:AN8"/>
    <mergeCell ref="AO6:AO8"/>
    <mergeCell ref="AP6:AP8"/>
    <mergeCell ref="D7:I7"/>
    <mergeCell ref="J7:AM7"/>
    <mergeCell ref="V6:X6"/>
    <mergeCell ref="Y6:AA6"/>
    <mergeCell ref="AB6:AD6"/>
    <mergeCell ref="AE6:AG6"/>
    <mergeCell ref="AH6:AJ6"/>
    <mergeCell ref="G6:I6"/>
    <mergeCell ref="J6:L6"/>
    <mergeCell ref="M6:O6"/>
    <mergeCell ref="P6:R6"/>
    <mergeCell ref="S6:U6"/>
  </mergeCells>
  <phoneticPr fontId="6" type="noConversion"/>
  <pageMargins left="0.7" right="0.7" top="0.75" bottom="0.75" header="0.3" footer="0.3"/>
  <pageSetup paperSize="9" fitToWidth="2" fitToHeight="100" orientation="landscape" r:id="rId2"/>
  <headerFooter>
    <oddHeader>&amp;A</oddHeader>
    <oddFooter>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883"/>
  <sheetViews>
    <sheetView tabSelected="1" topLeftCell="H1" workbookViewId="0">
      <pane ySplit="1" topLeftCell="A2" activePane="bottomLeft" state="frozen"/>
      <selection pane="bottomLeft" activeCell="T5883" sqref="T5883"/>
    </sheetView>
  </sheetViews>
  <sheetFormatPr defaultRowHeight="15.75"/>
  <cols>
    <col min="1" max="1" width="22.42578125" customWidth="1"/>
    <col min="2" max="2" width="33.42578125" customWidth="1"/>
    <col min="3" max="3" width="18.42578125" customWidth="1"/>
    <col min="4" max="4" width="9.140625" customWidth="1"/>
    <col min="5" max="5" width="9.42578125" customWidth="1"/>
    <col min="6" max="6" width="14.42578125" customWidth="1"/>
    <col min="7" max="7" width="26.42578125" customWidth="1"/>
    <col min="8" max="8" width="12.42578125" customWidth="1"/>
    <col min="9" max="9" width="10.42578125" customWidth="1"/>
    <col min="10" max="10" width="12.42578125" customWidth="1"/>
    <col min="11" max="11" width="13" bestFit="1" customWidth="1"/>
    <col min="12" max="12" width="22.42578125" customWidth="1"/>
    <col min="13" max="13" width="26.85546875" customWidth="1"/>
    <col min="14" max="14" width="10.42578125" style="140" customWidth="1"/>
    <col min="15" max="15" width="10.42578125" customWidth="1"/>
    <col min="16" max="16" width="10.42578125" bestFit="1" customWidth="1"/>
    <col min="17" max="17" width="12.85546875" customWidth="1"/>
    <col min="18" max="18" width="9.42578125" customWidth="1"/>
    <col min="19" max="19" width="11.42578125" customWidth="1"/>
    <col min="20" max="20" width="35.85546875" customWidth="1"/>
    <col min="21" max="21" width="10.85546875" bestFit="1" customWidth="1"/>
    <col min="22" max="22" width="11.42578125" customWidth="1"/>
    <col min="23" max="23" width="9.42578125" customWidth="1"/>
    <col min="24" max="24" width="10.140625" customWidth="1"/>
    <col min="25" max="25" width="12.42578125" customWidth="1"/>
  </cols>
  <sheetData>
    <row r="1" spans="1:24" s="16" customFormat="1" ht="30" customHeight="1">
      <c r="A1" s="13" t="s">
        <v>485</v>
      </c>
      <c r="B1" s="13" t="s">
        <v>446</v>
      </c>
      <c r="C1" s="13" t="s">
        <v>453</v>
      </c>
      <c r="D1" s="13" t="s">
        <v>455</v>
      </c>
      <c r="E1" s="13" t="s">
        <v>463</v>
      </c>
      <c r="F1" s="13" t="s">
        <v>66</v>
      </c>
      <c r="G1" s="13" t="s">
        <v>65</v>
      </c>
      <c r="H1" s="13" t="s">
        <v>461</v>
      </c>
      <c r="I1" s="13" t="s">
        <v>64</v>
      </c>
      <c r="J1" s="15" t="s">
        <v>218</v>
      </c>
      <c r="K1" s="15" t="s">
        <v>217</v>
      </c>
      <c r="L1" s="13" t="s">
        <v>63</v>
      </c>
      <c r="M1" s="13" t="s">
        <v>62</v>
      </c>
      <c r="N1" s="139" t="s">
        <v>61</v>
      </c>
      <c r="O1" s="13" t="s">
        <v>452</v>
      </c>
      <c r="P1" s="13" t="s">
        <v>60</v>
      </c>
      <c r="Q1" s="13" t="s">
        <v>447</v>
      </c>
      <c r="R1" s="13" t="s">
        <v>59</v>
      </c>
      <c r="S1" s="13" t="s">
        <v>58</v>
      </c>
      <c r="T1" s="13" t="s">
        <v>57</v>
      </c>
      <c r="U1" s="14" t="s">
        <v>480</v>
      </c>
      <c r="V1" s="14" t="s">
        <v>454</v>
      </c>
      <c r="W1" s="14" t="s">
        <v>476</v>
      </c>
      <c r="X1" s="14" t="s">
        <v>462</v>
      </c>
    </row>
    <row r="2" spans="1:24" hidden="1">
      <c r="A2" s="8" t="s">
        <v>67</v>
      </c>
      <c r="B2" s="8" t="s">
        <v>803</v>
      </c>
      <c r="C2" s="8" t="s">
        <v>457</v>
      </c>
      <c r="D2" s="8" t="s">
        <v>456</v>
      </c>
      <c r="E2" s="8" t="s">
        <v>463</v>
      </c>
      <c r="F2" s="42" t="s">
        <v>56</v>
      </c>
      <c r="G2" s="8" t="s">
        <v>53</v>
      </c>
      <c r="H2" s="43">
        <v>42095</v>
      </c>
      <c r="I2" s="8">
        <v>1000</v>
      </c>
      <c r="J2" s="8"/>
      <c r="K2" s="44"/>
      <c r="L2" s="8" t="s">
        <v>449</v>
      </c>
      <c r="M2" s="8" t="s">
        <v>55</v>
      </c>
      <c r="N2" s="8">
        <v>146244</v>
      </c>
      <c r="O2" s="8"/>
      <c r="P2" s="8">
        <v>0</v>
      </c>
      <c r="Q2" s="9">
        <v>0</v>
      </c>
      <c r="R2" s="9">
        <v>0</v>
      </c>
      <c r="S2" s="9">
        <v>0</v>
      </c>
      <c r="T2" s="8" t="s">
        <v>38</v>
      </c>
      <c r="U2" s="113">
        <f>Data!$Q2+Data!$R2+Data!$S2</f>
        <v>0</v>
      </c>
      <c r="V2" s="9" t="str">
        <f>VLOOKUP(TRIM(Data!$B2),Team!A:B,2,FALSE)</f>
        <v>Admin</v>
      </c>
      <c r="W2" s="9" t="str">
        <f>VLOOKUP(Data!$D2,Current!A:B,2,FALSE)</f>
        <v>ACT</v>
      </c>
      <c r="X2" s="9" t="str">
        <f>IF(Data!$W2=Data!$E2,"CURRENT","NO")</f>
        <v>NO</v>
      </c>
    </row>
    <row r="3" spans="1:24" hidden="1">
      <c r="A3" s="8" t="s">
        <v>67</v>
      </c>
      <c r="B3" s="8" t="s">
        <v>803</v>
      </c>
      <c r="C3" s="8" t="s">
        <v>457</v>
      </c>
      <c r="D3" s="8" t="s">
        <v>456</v>
      </c>
      <c r="E3" s="8" t="s">
        <v>463</v>
      </c>
      <c r="F3" s="42" t="s">
        <v>54</v>
      </c>
      <c r="G3" s="8" t="s">
        <v>53</v>
      </c>
      <c r="H3" s="43">
        <v>42095</v>
      </c>
      <c r="I3" s="8">
        <v>500</v>
      </c>
      <c r="J3" s="8"/>
      <c r="K3" s="44"/>
      <c r="L3" s="8" t="s">
        <v>449</v>
      </c>
      <c r="M3" s="8" t="s">
        <v>49</v>
      </c>
      <c r="N3" s="8">
        <v>146245</v>
      </c>
      <c r="O3" s="8"/>
      <c r="P3" s="8">
        <v>87675</v>
      </c>
      <c r="Q3" s="9">
        <v>0</v>
      </c>
      <c r="R3" s="9">
        <v>0</v>
      </c>
      <c r="S3" s="9">
        <v>30</v>
      </c>
      <c r="T3" s="8" t="s">
        <v>38</v>
      </c>
      <c r="U3" s="113">
        <f>Data!$Q3+Data!$R3+Data!$S3</f>
        <v>30</v>
      </c>
      <c r="V3" s="9" t="str">
        <f>VLOOKUP(TRIM(Data!$B3),Team!A:B,2,FALSE)</f>
        <v>Admin</v>
      </c>
      <c r="W3" s="9" t="str">
        <f>VLOOKUP(Data!$D3,Current!A:B,2,FALSE)</f>
        <v>ACT</v>
      </c>
      <c r="X3" s="9" t="str">
        <f>IF(Data!$W3=Data!$E3,"CURRENT","NO")</f>
        <v>NO</v>
      </c>
    </row>
    <row r="4" spans="1:24" hidden="1">
      <c r="A4" s="8" t="s">
        <v>67</v>
      </c>
      <c r="B4" s="8" t="s">
        <v>803</v>
      </c>
      <c r="C4" s="8" t="s">
        <v>457</v>
      </c>
      <c r="D4" s="8" t="s">
        <v>456</v>
      </c>
      <c r="E4" s="8" t="s">
        <v>463</v>
      </c>
      <c r="F4" s="42" t="s">
        <v>52</v>
      </c>
      <c r="G4" s="8" t="s">
        <v>7</v>
      </c>
      <c r="H4" s="43">
        <v>42096</v>
      </c>
      <c r="I4" s="8">
        <v>10000</v>
      </c>
      <c r="J4" s="8"/>
      <c r="K4" s="44"/>
      <c r="L4" s="8" t="s">
        <v>449</v>
      </c>
      <c r="M4" s="8" t="s">
        <v>49</v>
      </c>
      <c r="N4" s="8">
        <v>146290</v>
      </c>
      <c r="O4" s="8"/>
      <c r="P4" s="8">
        <v>87668</v>
      </c>
      <c r="Q4" s="9">
        <v>0</v>
      </c>
      <c r="R4" s="9">
        <v>0</v>
      </c>
      <c r="S4" s="9">
        <v>30</v>
      </c>
      <c r="T4" s="8" t="s">
        <v>38</v>
      </c>
      <c r="U4" s="113">
        <f>Data!$Q4+Data!$R4+Data!$S4</f>
        <v>30</v>
      </c>
      <c r="V4" s="9" t="str">
        <f>VLOOKUP(TRIM(Data!$B4),Team!A:B,2,FALSE)</f>
        <v>Admin</v>
      </c>
      <c r="W4" s="9" t="str">
        <f>VLOOKUP(Data!$D4,Current!A:B,2,FALSE)</f>
        <v>ACT</v>
      </c>
      <c r="X4" s="9" t="str">
        <f>IF(Data!$W4=Data!$E4,"CURRENT","NO")</f>
        <v>NO</v>
      </c>
    </row>
    <row r="5" spans="1:24" hidden="1">
      <c r="A5" s="8" t="s">
        <v>67</v>
      </c>
      <c r="B5" s="8" t="s">
        <v>803</v>
      </c>
      <c r="C5" s="8" t="s">
        <v>457</v>
      </c>
      <c r="D5" s="8" t="s">
        <v>456</v>
      </c>
      <c r="E5" s="8" t="s">
        <v>463</v>
      </c>
      <c r="F5" s="42" t="s">
        <v>28</v>
      </c>
      <c r="G5" s="8" t="s">
        <v>27</v>
      </c>
      <c r="H5" s="43">
        <v>42097</v>
      </c>
      <c r="I5" s="8">
        <v>10000</v>
      </c>
      <c r="J5" s="8"/>
      <c r="K5" s="44"/>
      <c r="L5" s="8" t="s">
        <v>449</v>
      </c>
      <c r="M5" s="8" t="s">
        <v>51</v>
      </c>
      <c r="N5" s="8">
        <v>146321</v>
      </c>
      <c r="O5" s="8" t="s">
        <v>2010</v>
      </c>
      <c r="P5" s="8">
        <v>87669</v>
      </c>
      <c r="Q5" s="9">
        <v>0</v>
      </c>
      <c r="R5" s="9">
        <v>0</v>
      </c>
      <c r="S5" s="9">
        <v>30</v>
      </c>
      <c r="T5" s="8" t="s">
        <v>38</v>
      </c>
      <c r="U5" s="113">
        <f>Data!$Q5+Data!$R5+Data!$S5</f>
        <v>30</v>
      </c>
      <c r="V5" s="9" t="str">
        <f>VLOOKUP(TRIM(Data!$B5),Team!A:B,2,FALSE)</f>
        <v>Admin</v>
      </c>
      <c r="W5" s="9" t="str">
        <f>VLOOKUP(Data!$D5,Current!A:B,2,FALSE)</f>
        <v>ACT</v>
      </c>
      <c r="X5" s="9" t="str">
        <f>IF(Data!$W5=Data!$E5,"CURRENT","NO")</f>
        <v>NO</v>
      </c>
    </row>
    <row r="6" spans="1:24" hidden="1">
      <c r="A6" s="8" t="s">
        <v>67</v>
      </c>
      <c r="B6" s="8" t="s">
        <v>803</v>
      </c>
      <c r="C6" s="8" t="s">
        <v>457</v>
      </c>
      <c r="D6" s="8" t="s">
        <v>456</v>
      </c>
      <c r="E6" s="8" t="s">
        <v>463</v>
      </c>
      <c r="F6" s="42" t="s">
        <v>39</v>
      </c>
      <c r="G6" s="8" t="s">
        <v>19</v>
      </c>
      <c r="H6" s="43">
        <v>42102</v>
      </c>
      <c r="I6" s="8">
        <v>960</v>
      </c>
      <c r="J6" s="8"/>
      <c r="K6" s="44"/>
      <c r="L6" s="8" t="s">
        <v>450</v>
      </c>
      <c r="M6" s="8" t="s">
        <v>49</v>
      </c>
      <c r="N6" s="8">
        <v>146451</v>
      </c>
      <c r="O6" s="8" t="s">
        <v>2011</v>
      </c>
      <c r="P6" s="8">
        <v>87781</v>
      </c>
      <c r="Q6" s="9">
        <v>0</v>
      </c>
      <c r="R6" s="9">
        <v>0</v>
      </c>
      <c r="S6" s="9">
        <v>30</v>
      </c>
      <c r="T6" s="8" t="s">
        <v>0</v>
      </c>
      <c r="U6" s="113">
        <f>Data!$Q6+Data!$R6+Data!$S6</f>
        <v>30</v>
      </c>
      <c r="V6" s="9" t="str">
        <f>VLOOKUP(TRIM(Data!$B6),Team!A:B,2,FALSE)</f>
        <v>Admin</v>
      </c>
      <c r="W6" s="9" t="str">
        <f>VLOOKUP(Data!$D6,Current!A:B,2,FALSE)</f>
        <v>ACT</v>
      </c>
      <c r="X6" s="9" t="str">
        <f>IF(Data!$W6=Data!$E6,"CURRENT","NO")</f>
        <v>NO</v>
      </c>
    </row>
    <row r="7" spans="1:24" hidden="1">
      <c r="A7" s="8" t="s">
        <v>67</v>
      </c>
      <c r="B7" s="8" t="s">
        <v>803</v>
      </c>
      <c r="C7" s="8" t="s">
        <v>457</v>
      </c>
      <c r="D7" s="8" t="s">
        <v>456</v>
      </c>
      <c r="E7" s="8" t="s">
        <v>463</v>
      </c>
      <c r="F7" s="42" t="s">
        <v>50</v>
      </c>
      <c r="G7" s="8" t="s">
        <v>19</v>
      </c>
      <c r="H7" s="43">
        <v>42102</v>
      </c>
      <c r="I7" s="8">
        <v>480</v>
      </c>
      <c r="J7" s="8"/>
      <c r="K7" s="44"/>
      <c r="L7" s="8" t="s">
        <v>450</v>
      </c>
      <c r="M7" s="8" t="s">
        <v>49</v>
      </c>
      <c r="N7" s="8">
        <v>146453</v>
      </c>
      <c r="O7" s="8" t="s">
        <v>2012</v>
      </c>
      <c r="P7" s="8">
        <v>0</v>
      </c>
      <c r="Q7" s="9">
        <v>0</v>
      </c>
      <c r="R7" s="9">
        <v>0</v>
      </c>
      <c r="S7" s="9">
        <v>0</v>
      </c>
      <c r="T7" s="8" t="s">
        <v>0</v>
      </c>
      <c r="U7" s="113">
        <f>Data!$Q7+Data!$R7+Data!$S7</f>
        <v>0</v>
      </c>
      <c r="V7" s="9" t="str">
        <f>VLOOKUP(TRIM(Data!$B7),Team!A:B,2,FALSE)</f>
        <v>Admin</v>
      </c>
      <c r="W7" s="9" t="str">
        <f>VLOOKUP(Data!$D7,Current!A:B,2,FALSE)</f>
        <v>ACT</v>
      </c>
      <c r="X7" s="9" t="str">
        <f>IF(Data!$W7=Data!$E7,"CURRENT","NO")</f>
        <v>NO</v>
      </c>
    </row>
    <row r="8" spans="1:24" hidden="1">
      <c r="A8" s="8" t="s">
        <v>67</v>
      </c>
      <c r="B8" s="8" t="s">
        <v>803</v>
      </c>
      <c r="C8" s="8" t="s">
        <v>457</v>
      </c>
      <c r="D8" s="8" t="s">
        <v>456</v>
      </c>
      <c r="E8" s="8" t="s">
        <v>463</v>
      </c>
      <c r="F8" s="42" t="s">
        <v>48</v>
      </c>
      <c r="G8" s="8" t="s">
        <v>7</v>
      </c>
      <c r="H8" s="43">
        <v>42104</v>
      </c>
      <c r="I8" s="8">
        <v>2960</v>
      </c>
      <c r="J8" s="8"/>
      <c r="K8" s="44"/>
      <c r="L8" s="8" t="s">
        <v>451</v>
      </c>
      <c r="M8" s="8" t="s">
        <v>47</v>
      </c>
      <c r="N8" s="8">
        <v>146501</v>
      </c>
      <c r="O8" s="8" t="s">
        <v>2013</v>
      </c>
      <c r="P8" s="8">
        <v>87882</v>
      </c>
      <c r="Q8" s="9">
        <v>0</v>
      </c>
      <c r="R8" s="9">
        <v>0</v>
      </c>
      <c r="S8" s="9">
        <v>30</v>
      </c>
      <c r="T8" s="8" t="s">
        <v>0</v>
      </c>
      <c r="U8" s="113">
        <f>Data!$Q8+Data!$R8+Data!$S8</f>
        <v>30</v>
      </c>
      <c r="V8" s="9" t="str">
        <f>VLOOKUP(TRIM(Data!$B8),Team!A:B,2,FALSE)</f>
        <v>Admin</v>
      </c>
      <c r="W8" s="9" t="str">
        <f>VLOOKUP(Data!$D8,Current!A:B,2,FALSE)</f>
        <v>ACT</v>
      </c>
      <c r="X8" s="9" t="str">
        <f>IF(Data!$W8=Data!$E8,"CURRENT","NO")</f>
        <v>NO</v>
      </c>
    </row>
    <row r="9" spans="1:24" hidden="1">
      <c r="A9" s="8" t="s">
        <v>67</v>
      </c>
      <c r="B9" s="8" t="s">
        <v>803</v>
      </c>
      <c r="C9" s="8" t="s">
        <v>457</v>
      </c>
      <c r="D9" s="8" t="s">
        <v>456</v>
      </c>
      <c r="E9" s="8" t="s">
        <v>463</v>
      </c>
      <c r="F9" s="42" t="s">
        <v>46</v>
      </c>
      <c r="G9" s="8" t="s">
        <v>45</v>
      </c>
      <c r="H9" s="43">
        <v>42107</v>
      </c>
      <c r="I9" s="8">
        <v>432</v>
      </c>
      <c r="J9" s="8"/>
      <c r="K9" s="44"/>
      <c r="L9" s="8" t="s">
        <v>44</v>
      </c>
      <c r="M9" s="8" t="s">
        <v>43</v>
      </c>
      <c r="N9" s="8">
        <v>146548</v>
      </c>
      <c r="O9" s="8" t="s">
        <v>2014</v>
      </c>
      <c r="P9" s="8">
        <v>87883</v>
      </c>
      <c r="Q9" s="9">
        <v>0</v>
      </c>
      <c r="R9" s="9">
        <v>0</v>
      </c>
      <c r="S9" s="9">
        <v>50</v>
      </c>
      <c r="T9" s="8" t="s">
        <v>38</v>
      </c>
      <c r="U9" s="113">
        <f>Data!$Q9+Data!$R9+Data!$S9</f>
        <v>50</v>
      </c>
      <c r="V9" s="9" t="str">
        <f>VLOOKUP(TRIM(Data!$B9),Team!A:B,2,FALSE)</f>
        <v>Admin</v>
      </c>
      <c r="W9" s="9" t="str">
        <f>VLOOKUP(Data!$D9,Current!A:B,2,FALSE)</f>
        <v>ACT</v>
      </c>
      <c r="X9" s="9" t="str">
        <f>IF(Data!$W9=Data!$E9,"CURRENT","NO")</f>
        <v>NO</v>
      </c>
    </row>
    <row r="10" spans="1:24" hidden="1">
      <c r="A10" s="8" t="s">
        <v>67</v>
      </c>
      <c r="B10" s="8" t="s">
        <v>803</v>
      </c>
      <c r="C10" s="8" t="s">
        <v>457</v>
      </c>
      <c r="D10" s="8" t="s">
        <v>456</v>
      </c>
      <c r="E10" s="8" t="s">
        <v>463</v>
      </c>
      <c r="F10" s="42" t="s">
        <v>9</v>
      </c>
      <c r="G10" s="8" t="s">
        <v>7</v>
      </c>
      <c r="H10" s="43">
        <v>42108</v>
      </c>
      <c r="I10" s="8">
        <v>1664</v>
      </c>
      <c r="J10" s="8"/>
      <c r="K10" s="44"/>
      <c r="L10" s="8" t="s">
        <v>6</v>
      </c>
      <c r="M10" s="8" t="s">
        <v>5</v>
      </c>
      <c r="N10" s="8">
        <v>146589</v>
      </c>
      <c r="O10" s="8" t="s">
        <v>2015</v>
      </c>
      <c r="P10" s="8">
        <v>87884</v>
      </c>
      <c r="Q10" s="9">
        <v>0</v>
      </c>
      <c r="R10" s="9">
        <v>0</v>
      </c>
      <c r="S10" s="9">
        <v>30</v>
      </c>
      <c r="T10" s="8" t="s">
        <v>0</v>
      </c>
      <c r="U10" s="113">
        <f>Data!$Q10+Data!$R10+Data!$S10</f>
        <v>30</v>
      </c>
      <c r="V10" s="9" t="str">
        <f>VLOOKUP(TRIM(Data!$B10),Team!A:B,2,FALSE)</f>
        <v>Admin</v>
      </c>
      <c r="W10" s="9" t="str">
        <f>VLOOKUP(Data!$D10,Current!A:B,2,FALSE)</f>
        <v>ACT</v>
      </c>
      <c r="X10" s="9" t="str">
        <f>IF(Data!$W10=Data!$E10,"CURRENT","NO")</f>
        <v>NO</v>
      </c>
    </row>
    <row r="11" spans="1:24" hidden="1">
      <c r="A11" s="8" t="s">
        <v>67</v>
      </c>
      <c r="B11" s="8" t="s">
        <v>803</v>
      </c>
      <c r="C11" s="8" t="s">
        <v>457</v>
      </c>
      <c r="D11" s="8" t="s">
        <v>456</v>
      </c>
      <c r="E11" s="8" t="s">
        <v>463</v>
      </c>
      <c r="F11" s="42" t="s">
        <v>42</v>
      </c>
      <c r="G11" s="8" t="s">
        <v>41</v>
      </c>
      <c r="H11" s="43">
        <v>42109</v>
      </c>
      <c r="I11" s="8">
        <v>5000</v>
      </c>
      <c r="J11" s="8"/>
      <c r="K11" s="44"/>
      <c r="L11" s="8" t="s">
        <v>6</v>
      </c>
      <c r="M11" s="8" t="s">
        <v>10</v>
      </c>
      <c r="N11" s="8">
        <v>146625</v>
      </c>
      <c r="O11" s="8" t="s">
        <v>2016</v>
      </c>
      <c r="P11" s="8">
        <v>87885</v>
      </c>
      <c r="Q11" s="9">
        <v>0</v>
      </c>
      <c r="R11" s="9">
        <v>0</v>
      </c>
      <c r="S11" s="9">
        <v>30</v>
      </c>
      <c r="T11" s="8" t="s">
        <v>0</v>
      </c>
      <c r="U11" s="113">
        <f>Data!$Q11+Data!$R11+Data!$S11</f>
        <v>30</v>
      </c>
      <c r="V11" s="9" t="str">
        <f>VLOOKUP(TRIM(Data!$B11),Team!A:B,2,FALSE)</f>
        <v>Admin</v>
      </c>
      <c r="W11" s="9" t="str">
        <f>VLOOKUP(Data!$D11,Current!A:B,2,FALSE)</f>
        <v>ACT</v>
      </c>
      <c r="X11" s="9" t="str">
        <f>IF(Data!$W11=Data!$E11,"CURRENT","NO")</f>
        <v>NO</v>
      </c>
    </row>
    <row r="12" spans="1:24" hidden="1">
      <c r="A12" s="8" t="s">
        <v>67</v>
      </c>
      <c r="B12" s="8" t="s">
        <v>803</v>
      </c>
      <c r="C12" s="8" t="s">
        <v>457</v>
      </c>
      <c r="D12" s="8" t="s">
        <v>456</v>
      </c>
      <c r="E12" s="8" t="s">
        <v>463</v>
      </c>
      <c r="F12" s="42" t="s">
        <v>40</v>
      </c>
      <c r="G12" s="8" t="s">
        <v>12</v>
      </c>
      <c r="H12" s="43">
        <v>42110</v>
      </c>
      <c r="I12" s="8">
        <v>5000</v>
      </c>
      <c r="J12" s="8"/>
      <c r="K12" s="44"/>
      <c r="L12" s="8" t="s">
        <v>11</v>
      </c>
      <c r="M12" s="8" t="s">
        <v>5</v>
      </c>
      <c r="N12" s="8">
        <v>146673</v>
      </c>
      <c r="O12" s="8" t="s">
        <v>2017</v>
      </c>
      <c r="P12" s="8">
        <v>87881</v>
      </c>
      <c r="Q12" s="9">
        <v>0</v>
      </c>
      <c r="R12" s="9">
        <v>0</v>
      </c>
      <c r="S12" s="9">
        <v>20</v>
      </c>
      <c r="T12" s="8" t="s">
        <v>0</v>
      </c>
      <c r="U12" s="113">
        <f>Data!$Q12+Data!$R12+Data!$S12</f>
        <v>20</v>
      </c>
      <c r="V12" s="9" t="str">
        <f>VLOOKUP(TRIM(Data!$B12),Team!A:B,2,FALSE)</f>
        <v>Admin</v>
      </c>
      <c r="W12" s="9" t="str">
        <f>VLOOKUP(Data!$D12,Current!A:B,2,FALSE)</f>
        <v>ACT</v>
      </c>
      <c r="X12" s="9" t="str">
        <f>IF(Data!$W12=Data!$E12,"CURRENT","NO")</f>
        <v>NO</v>
      </c>
    </row>
    <row r="13" spans="1:24" hidden="1">
      <c r="A13" s="8" t="s">
        <v>67</v>
      </c>
      <c r="B13" s="8" t="s">
        <v>803</v>
      </c>
      <c r="C13" s="8" t="s">
        <v>457</v>
      </c>
      <c r="D13" s="8" t="s">
        <v>456</v>
      </c>
      <c r="E13" s="8" t="s">
        <v>463</v>
      </c>
      <c r="F13" s="42" t="s">
        <v>39</v>
      </c>
      <c r="G13" s="8" t="s">
        <v>19</v>
      </c>
      <c r="H13" s="43">
        <v>42111</v>
      </c>
      <c r="I13" s="8">
        <v>960</v>
      </c>
      <c r="J13" s="8"/>
      <c r="K13" s="44"/>
      <c r="L13" s="8" t="s">
        <v>2</v>
      </c>
      <c r="M13" s="8" t="s">
        <v>5</v>
      </c>
      <c r="N13" s="8">
        <v>146711</v>
      </c>
      <c r="O13" s="8" t="s">
        <v>2018</v>
      </c>
      <c r="P13" s="8"/>
      <c r="Q13" s="9">
        <v>0</v>
      </c>
      <c r="R13" s="9">
        <v>0</v>
      </c>
      <c r="S13" s="9">
        <v>0</v>
      </c>
      <c r="T13" s="8" t="s">
        <v>38</v>
      </c>
      <c r="U13" s="113">
        <f>Data!$Q13+Data!$R13+Data!$S13</f>
        <v>0</v>
      </c>
      <c r="V13" s="9" t="str">
        <f>VLOOKUP(TRIM(Data!$B13),Team!A:B,2,FALSE)</f>
        <v>Admin</v>
      </c>
      <c r="W13" s="9" t="str">
        <f>VLOOKUP(Data!$D13,Current!A:B,2,FALSE)</f>
        <v>ACT</v>
      </c>
      <c r="X13" s="9" t="str">
        <f>IF(Data!$W13=Data!$E13,"CURRENT","NO")</f>
        <v>NO</v>
      </c>
    </row>
    <row r="14" spans="1:24" hidden="1">
      <c r="A14" s="8" t="s">
        <v>67</v>
      </c>
      <c r="B14" s="8" t="s">
        <v>803</v>
      </c>
      <c r="C14" s="8" t="s">
        <v>457</v>
      </c>
      <c r="D14" s="8" t="s">
        <v>456</v>
      </c>
      <c r="E14" s="8" t="s">
        <v>463</v>
      </c>
      <c r="F14" s="42" t="s">
        <v>37</v>
      </c>
      <c r="G14" s="8" t="s">
        <v>19</v>
      </c>
      <c r="H14" s="43">
        <v>42111</v>
      </c>
      <c r="I14" s="8">
        <v>2000</v>
      </c>
      <c r="J14" s="8"/>
      <c r="K14" s="44"/>
      <c r="L14" s="8" t="s">
        <v>2</v>
      </c>
      <c r="M14" s="8" t="s">
        <v>36</v>
      </c>
      <c r="N14" s="8">
        <v>146710</v>
      </c>
      <c r="O14" s="8" t="s">
        <v>2019</v>
      </c>
      <c r="P14" s="8">
        <v>87974</v>
      </c>
      <c r="Q14" s="9">
        <v>0</v>
      </c>
      <c r="R14" s="9">
        <v>0</v>
      </c>
      <c r="S14" s="9">
        <v>30</v>
      </c>
      <c r="T14" s="8" t="s">
        <v>0</v>
      </c>
      <c r="U14" s="113">
        <f>Data!$Q14+Data!$R14+Data!$S14</f>
        <v>30</v>
      </c>
      <c r="V14" s="9" t="str">
        <f>VLOOKUP(TRIM(Data!$B14),Team!A:B,2,FALSE)</f>
        <v>Admin</v>
      </c>
      <c r="W14" s="9" t="str">
        <f>VLOOKUP(Data!$D14,Current!A:B,2,FALSE)</f>
        <v>ACT</v>
      </c>
      <c r="X14" s="9" t="str">
        <f>IF(Data!$W14=Data!$E14,"CURRENT","NO")</f>
        <v>NO</v>
      </c>
    </row>
    <row r="15" spans="1:24" hidden="1">
      <c r="A15" s="8" t="s">
        <v>67</v>
      </c>
      <c r="B15" s="8" t="s">
        <v>803</v>
      </c>
      <c r="C15" s="8" t="s">
        <v>457</v>
      </c>
      <c r="D15" s="8" t="s">
        <v>456</v>
      </c>
      <c r="E15" s="8" t="s">
        <v>463</v>
      </c>
      <c r="F15" s="42" t="s">
        <v>35</v>
      </c>
      <c r="G15" s="8" t="s">
        <v>19</v>
      </c>
      <c r="H15" s="43">
        <v>42114</v>
      </c>
      <c r="I15" s="8">
        <v>150</v>
      </c>
      <c r="J15" s="8"/>
      <c r="K15" s="44"/>
      <c r="L15" s="8" t="s">
        <v>2</v>
      </c>
      <c r="M15" s="8" t="s">
        <v>5</v>
      </c>
      <c r="N15" s="8">
        <v>146785</v>
      </c>
      <c r="O15" s="8" t="s">
        <v>2020</v>
      </c>
      <c r="P15" s="8">
        <v>0</v>
      </c>
      <c r="Q15" s="9">
        <v>0</v>
      </c>
      <c r="R15" s="9">
        <v>0</v>
      </c>
      <c r="S15" s="9">
        <v>0</v>
      </c>
      <c r="T15" s="8" t="s">
        <v>0</v>
      </c>
      <c r="U15" s="113">
        <f>Data!$Q15+Data!$R15+Data!$S15</f>
        <v>0</v>
      </c>
      <c r="V15" s="9" t="str">
        <f>VLOOKUP(TRIM(Data!$B15),Team!A:B,2,FALSE)</f>
        <v>Admin</v>
      </c>
      <c r="W15" s="9" t="str">
        <f>VLOOKUP(Data!$D15,Current!A:B,2,FALSE)</f>
        <v>ACT</v>
      </c>
      <c r="X15" s="9" t="str">
        <f>IF(Data!$W15=Data!$E15,"CURRENT","NO")</f>
        <v>NO</v>
      </c>
    </row>
    <row r="16" spans="1:24" hidden="1">
      <c r="A16" s="8" t="s">
        <v>67</v>
      </c>
      <c r="B16" s="8" t="s">
        <v>803</v>
      </c>
      <c r="C16" s="8" t="s">
        <v>457</v>
      </c>
      <c r="D16" s="8" t="s">
        <v>456</v>
      </c>
      <c r="E16" s="8" t="s">
        <v>463</v>
      </c>
      <c r="F16" s="42" t="s">
        <v>34</v>
      </c>
      <c r="G16" s="8" t="s">
        <v>19</v>
      </c>
      <c r="H16" s="43">
        <v>42114</v>
      </c>
      <c r="I16" s="8">
        <v>1760</v>
      </c>
      <c r="J16" s="8"/>
      <c r="K16" s="44"/>
      <c r="L16" s="8" t="s">
        <v>33</v>
      </c>
      <c r="M16" s="8" t="s">
        <v>5</v>
      </c>
      <c r="N16" s="8">
        <v>146773</v>
      </c>
      <c r="O16" s="8" t="s">
        <v>2021</v>
      </c>
      <c r="P16" s="8">
        <v>87976</v>
      </c>
      <c r="Q16" s="9">
        <v>0</v>
      </c>
      <c r="R16" s="9">
        <v>0</v>
      </c>
      <c r="S16" s="9">
        <v>30</v>
      </c>
      <c r="T16" s="8" t="s">
        <v>0</v>
      </c>
      <c r="U16" s="113">
        <f>Data!$Q16+Data!$R16+Data!$S16</f>
        <v>30</v>
      </c>
      <c r="V16" s="9" t="str">
        <f>VLOOKUP(TRIM(Data!$B16),Team!A:B,2,FALSE)</f>
        <v>Admin</v>
      </c>
      <c r="W16" s="9" t="str">
        <f>VLOOKUP(Data!$D16,Current!A:B,2,FALSE)</f>
        <v>ACT</v>
      </c>
      <c r="X16" s="9" t="str">
        <f>IF(Data!$W16=Data!$E16,"CURRENT","NO")</f>
        <v>NO</v>
      </c>
    </row>
    <row r="17" spans="1:24" hidden="1">
      <c r="A17" s="8" t="s">
        <v>67</v>
      </c>
      <c r="B17" s="8" t="s">
        <v>803</v>
      </c>
      <c r="C17" s="8" t="s">
        <v>457</v>
      </c>
      <c r="D17" s="8" t="s">
        <v>456</v>
      </c>
      <c r="E17" s="8" t="s">
        <v>463</v>
      </c>
      <c r="F17" s="42" t="s">
        <v>32</v>
      </c>
      <c r="G17" s="8" t="s">
        <v>19</v>
      </c>
      <c r="H17" s="43">
        <v>42114</v>
      </c>
      <c r="I17" s="8">
        <v>200</v>
      </c>
      <c r="J17" s="8"/>
      <c r="K17" s="44"/>
      <c r="L17" s="8" t="s">
        <v>31</v>
      </c>
      <c r="M17" s="8" t="s">
        <v>5</v>
      </c>
      <c r="N17" s="8">
        <v>146784</v>
      </c>
      <c r="O17" s="8" t="s">
        <v>2022</v>
      </c>
      <c r="P17" s="8"/>
      <c r="Q17" s="9">
        <v>0</v>
      </c>
      <c r="R17" s="9">
        <v>0</v>
      </c>
      <c r="S17" s="9">
        <v>0</v>
      </c>
      <c r="T17" s="8" t="s">
        <v>0</v>
      </c>
      <c r="U17" s="113">
        <f>Data!$Q17+Data!$R17+Data!$S17</f>
        <v>0</v>
      </c>
      <c r="V17" s="9" t="str">
        <f>VLOOKUP(TRIM(Data!$B17),Team!A:B,2,FALSE)</f>
        <v>Admin</v>
      </c>
      <c r="W17" s="9" t="str">
        <f>VLOOKUP(Data!$D17,Current!A:B,2,FALSE)</f>
        <v>ACT</v>
      </c>
      <c r="X17" s="9" t="str">
        <f>IF(Data!$W17=Data!$E17,"CURRENT","NO")</f>
        <v>NO</v>
      </c>
    </row>
    <row r="18" spans="1:24" hidden="1">
      <c r="A18" s="8" t="s">
        <v>67</v>
      </c>
      <c r="B18" s="8" t="s">
        <v>803</v>
      </c>
      <c r="C18" s="8" t="s">
        <v>457</v>
      </c>
      <c r="D18" s="8" t="s">
        <v>456</v>
      </c>
      <c r="E18" s="8" t="s">
        <v>463</v>
      </c>
      <c r="F18" s="42" t="s">
        <v>30</v>
      </c>
      <c r="G18" s="8" t="s">
        <v>19</v>
      </c>
      <c r="H18" s="43">
        <v>42115</v>
      </c>
      <c r="I18" s="8">
        <v>840</v>
      </c>
      <c r="J18" s="8"/>
      <c r="K18" s="44"/>
      <c r="L18" s="8" t="s">
        <v>2</v>
      </c>
      <c r="M18" s="8" t="s">
        <v>5</v>
      </c>
      <c r="N18" s="8">
        <v>146816</v>
      </c>
      <c r="O18" s="8" t="s">
        <v>2023</v>
      </c>
      <c r="P18" s="8">
        <v>0</v>
      </c>
      <c r="Q18" s="9">
        <v>0</v>
      </c>
      <c r="R18" s="9">
        <v>0</v>
      </c>
      <c r="S18" s="9">
        <v>0</v>
      </c>
      <c r="T18" s="8" t="s">
        <v>0</v>
      </c>
      <c r="U18" s="113">
        <f>Data!$Q18+Data!$R18+Data!$S18</f>
        <v>0</v>
      </c>
      <c r="V18" s="9" t="str">
        <f>VLOOKUP(TRIM(Data!$B18),Team!A:B,2,FALSE)</f>
        <v>Admin</v>
      </c>
      <c r="W18" s="9" t="str">
        <f>VLOOKUP(Data!$D18,Current!A:B,2,FALSE)</f>
        <v>ACT</v>
      </c>
      <c r="X18" s="9" t="str">
        <f>IF(Data!$W18=Data!$E18,"CURRENT","NO")</f>
        <v>NO</v>
      </c>
    </row>
    <row r="19" spans="1:24" hidden="1">
      <c r="A19" s="8" t="s">
        <v>67</v>
      </c>
      <c r="B19" s="8" t="s">
        <v>803</v>
      </c>
      <c r="C19" s="8" t="s">
        <v>457</v>
      </c>
      <c r="D19" s="8" t="s">
        <v>456</v>
      </c>
      <c r="E19" s="8" t="s">
        <v>463</v>
      </c>
      <c r="F19" s="42" t="s">
        <v>29</v>
      </c>
      <c r="G19" s="8" t="s">
        <v>19</v>
      </c>
      <c r="H19" s="43">
        <v>42115</v>
      </c>
      <c r="I19" s="8">
        <v>416</v>
      </c>
      <c r="J19" s="8"/>
      <c r="K19" s="44"/>
      <c r="L19" s="8" t="s">
        <v>2</v>
      </c>
      <c r="M19" s="8" t="s">
        <v>5</v>
      </c>
      <c r="N19" s="8">
        <v>146815</v>
      </c>
      <c r="O19" s="8" t="s">
        <v>2024</v>
      </c>
      <c r="P19" s="8">
        <v>87978</v>
      </c>
      <c r="Q19" s="9">
        <v>0</v>
      </c>
      <c r="R19" s="9">
        <v>0</v>
      </c>
      <c r="S19" s="9">
        <v>30</v>
      </c>
      <c r="T19" s="8" t="s">
        <v>0</v>
      </c>
      <c r="U19" s="113">
        <f>Data!$Q19+Data!$R19+Data!$S19</f>
        <v>30</v>
      </c>
      <c r="V19" s="9" t="str">
        <f>VLOOKUP(TRIM(Data!$B19),Team!A:B,2,FALSE)</f>
        <v>Admin</v>
      </c>
      <c r="W19" s="9" t="str">
        <f>VLOOKUP(Data!$D19,Current!A:B,2,FALSE)</f>
        <v>ACT</v>
      </c>
      <c r="X19" s="9" t="str">
        <f>IF(Data!$W19=Data!$E19,"CURRENT","NO")</f>
        <v>NO</v>
      </c>
    </row>
    <row r="20" spans="1:24" hidden="1">
      <c r="A20" s="8" t="s">
        <v>67</v>
      </c>
      <c r="B20" s="8" t="s">
        <v>803</v>
      </c>
      <c r="C20" s="8" t="s">
        <v>457</v>
      </c>
      <c r="D20" s="8" t="s">
        <v>456</v>
      </c>
      <c r="E20" s="8" t="s">
        <v>463</v>
      </c>
      <c r="F20" s="42" t="s">
        <v>28</v>
      </c>
      <c r="G20" s="8" t="s">
        <v>27</v>
      </c>
      <c r="H20" s="43">
        <v>42116</v>
      </c>
      <c r="I20" s="8">
        <v>10000</v>
      </c>
      <c r="J20" s="8"/>
      <c r="K20" s="44"/>
      <c r="L20" s="8" t="s">
        <v>6</v>
      </c>
      <c r="M20" s="8" t="s">
        <v>1</v>
      </c>
      <c r="N20" s="8">
        <v>146860</v>
      </c>
      <c r="O20" s="8" t="s">
        <v>2025</v>
      </c>
      <c r="P20" s="8">
        <v>87979</v>
      </c>
      <c r="Q20" s="9">
        <v>0</v>
      </c>
      <c r="R20" s="9">
        <v>0</v>
      </c>
      <c r="S20" s="9">
        <v>30</v>
      </c>
      <c r="T20" s="8" t="s">
        <v>0</v>
      </c>
      <c r="U20" s="113">
        <f>Data!$Q20+Data!$R20+Data!$S20</f>
        <v>30</v>
      </c>
      <c r="V20" s="9" t="str">
        <f>VLOOKUP(TRIM(Data!$B20),Team!A:B,2,FALSE)</f>
        <v>Admin</v>
      </c>
      <c r="W20" s="9" t="str">
        <f>VLOOKUP(Data!$D20,Current!A:B,2,FALSE)</f>
        <v>ACT</v>
      </c>
      <c r="X20" s="9" t="str">
        <f>IF(Data!$W20=Data!$E20,"CURRENT","NO")</f>
        <v>NO</v>
      </c>
    </row>
    <row r="21" spans="1:24" hidden="1">
      <c r="A21" s="8" t="s">
        <v>67</v>
      </c>
      <c r="B21" s="8" t="s">
        <v>803</v>
      </c>
      <c r="C21" s="8" t="s">
        <v>457</v>
      </c>
      <c r="D21" s="8" t="s">
        <v>456</v>
      </c>
      <c r="E21" s="8" t="s">
        <v>463</v>
      </c>
      <c r="F21" s="42" t="s">
        <v>26</v>
      </c>
      <c r="G21" s="8" t="s">
        <v>21</v>
      </c>
      <c r="H21" s="43">
        <v>42117</v>
      </c>
      <c r="I21" s="8">
        <v>1800</v>
      </c>
      <c r="J21" s="8"/>
      <c r="K21" s="44"/>
      <c r="L21" s="8" t="s">
        <v>6</v>
      </c>
      <c r="M21" s="8" t="s">
        <v>1</v>
      </c>
      <c r="N21" s="8">
        <v>146896</v>
      </c>
      <c r="O21" s="8" t="s">
        <v>2026</v>
      </c>
      <c r="P21" s="8">
        <v>87980</v>
      </c>
      <c r="Q21" s="9">
        <v>0</v>
      </c>
      <c r="R21" s="9">
        <v>0</v>
      </c>
      <c r="S21" s="9">
        <v>30</v>
      </c>
      <c r="T21" s="8" t="s">
        <v>0</v>
      </c>
      <c r="U21" s="113">
        <f>Data!$Q21+Data!$R21+Data!$S21</f>
        <v>30</v>
      </c>
      <c r="V21" s="9" t="str">
        <f>VLOOKUP(TRIM(Data!$B21),Team!A:B,2,FALSE)</f>
        <v>Admin</v>
      </c>
      <c r="W21" s="9" t="str">
        <f>VLOOKUP(Data!$D21,Current!A:B,2,FALSE)</f>
        <v>ACT</v>
      </c>
      <c r="X21" s="9" t="str">
        <f>IF(Data!$W21=Data!$E21,"CURRENT","NO")</f>
        <v>NO</v>
      </c>
    </row>
    <row r="22" spans="1:24" hidden="1">
      <c r="A22" s="8" t="s">
        <v>67</v>
      </c>
      <c r="B22" s="8" t="s">
        <v>803</v>
      </c>
      <c r="C22" s="8" t="s">
        <v>457</v>
      </c>
      <c r="D22" s="8" t="s">
        <v>456</v>
      </c>
      <c r="E22" s="8" t="s">
        <v>463</v>
      </c>
      <c r="F22" s="42" t="s">
        <v>25</v>
      </c>
      <c r="G22" s="8" t="s">
        <v>21</v>
      </c>
      <c r="H22" s="43">
        <v>42117</v>
      </c>
      <c r="I22" s="8">
        <v>500</v>
      </c>
      <c r="J22" s="8"/>
      <c r="K22" s="44"/>
      <c r="L22" s="8" t="s">
        <v>6</v>
      </c>
      <c r="M22" s="8" t="s">
        <v>1</v>
      </c>
      <c r="N22" s="8">
        <v>146897</v>
      </c>
      <c r="O22" s="8" t="s">
        <v>2027</v>
      </c>
      <c r="P22" s="8">
        <v>0</v>
      </c>
      <c r="Q22" s="9">
        <v>0</v>
      </c>
      <c r="R22" s="9">
        <v>0</v>
      </c>
      <c r="S22" s="9">
        <v>0</v>
      </c>
      <c r="T22" s="8" t="s">
        <v>0</v>
      </c>
      <c r="U22" s="113">
        <f>Data!$Q22+Data!$R22+Data!$S22</f>
        <v>0</v>
      </c>
      <c r="V22" s="9" t="str">
        <f>VLOOKUP(TRIM(Data!$B22),Team!A:B,2,FALSE)</f>
        <v>Admin</v>
      </c>
      <c r="W22" s="9" t="str">
        <f>VLOOKUP(Data!$D22,Current!A:B,2,FALSE)</f>
        <v>ACT</v>
      </c>
      <c r="X22" s="9" t="str">
        <f>IF(Data!$W22=Data!$E22,"CURRENT","NO")</f>
        <v>NO</v>
      </c>
    </row>
    <row r="23" spans="1:24" hidden="1">
      <c r="A23" s="8" t="s">
        <v>67</v>
      </c>
      <c r="B23" s="8" t="s">
        <v>803</v>
      </c>
      <c r="C23" s="8" t="s">
        <v>457</v>
      </c>
      <c r="D23" s="8" t="s">
        <v>456</v>
      </c>
      <c r="E23" s="8" t="s">
        <v>463</v>
      </c>
      <c r="F23" s="42" t="s">
        <v>24</v>
      </c>
      <c r="G23" s="8" t="s">
        <v>21</v>
      </c>
      <c r="H23" s="43">
        <v>42117</v>
      </c>
      <c r="I23" s="8">
        <v>380</v>
      </c>
      <c r="J23" s="8"/>
      <c r="K23" s="44"/>
      <c r="L23" s="8" t="s">
        <v>6</v>
      </c>
      <c r="M23" s="8" t="s">
        <v>23</v>
      </c>
      <c r="N23" s="8">
        <v>146898</v>
      </c>
      <c r="O23" s="8" t="s">
        <v>2028</v>
      </c>
      <c r="P23" s="8">
        <v>0</v>
      </c>
      <c r="Q23" s="9">
        <v>0</v>
      </c>
      <c r="R23" s="9">
        <v>0</v>
      </c>
      <c r="S23" s="9">
        <v>0</v>
      </c>
      <c r="T23" s="8" t="s">
        <v>0</v>
      </c>
      <c r="U23" s="113">
        <f>Data!$Q23+Data!$R23+Data!$S23</f>
        <v>0</v>
      </c>
      <c r="V23" s="9" t="str">
        <f>VLOOKUP(TRIM(Data!$B23),Team!A:B,2,FALSE)</f>
        <v>Admin</v>
      </c>
      <c r="W23" s="9" t="str">
        <f>VLOOKUP(Data!$D23,Current!A:B,2,FALSE)</f>
        <v>ACT</v>
      </c>
      <c r="X23" s="9" t="str">
        <f>IF(Data!$W23=Data!$E23,"CURRENT","NO")</f>
        <v>NO</v>
      </c>
    </row>
    <row r="24" spans="1:24" hidden="1">
      <c r="A24" s="8" t="s">
        <v>67</v>
      </c>
      <c r="B24" s="8" t="s">
        <v>803</v>
      </c>
      <c r="C24" s="8" t="s">
        <v>457</v>
      </c>
      <c r="D24" s="8" t="s">
        <v>456</v>
      </c>
      <c r="E24" s="8" t="s">
        <v>463</v>
      </c>
      <c r="F24" s="42" t="s">
        <v>22</v>
      </c>
      <c r="G24" s="8" t="s">
        <v>21</v>
      </c>
      <c r="H24" s="43">
        <v>42117</v>
      </c>
      <c r="I24" s="8">
        <v>1500</v>
      </c>
      <c r="J24" s="8"/>
      <c r="K24" s="44"/>
      <c r="L24" s="8" t="s">
        <v>6</v>
      </c>
      <c r="M24" s="8" t="s">
        <v>1</v>
      </c>
      <c r="N24" s="8">
        <v>146900</v>
      </c>
      <c r="O24" s="8" t="s">
        <v>2029</v>
      </c>
      <c r="P24" s="8">
        <v>0</v>
      </c>
      <c r="Q24" s="9">
        <v>0</v>
      </c>
      <c r="R24" s="9">
        <v>0</v>
      </c>
      <c r="S24" s="9">
        <v>0</v>
      </c>
      <c r="T24" s="8" t="s">
        <v>0</v>
      </c>
      <c r="U24" s="113">
        <f>Data!$Q24+Data!$R24+Data!$S24</f>
        <v>0</v>
      </c>
      <c r="V24" s="9" t="str">
        <f>VLOOKUP(TRIM(Data!$B24),Team!A:B,2,FALSE)</f>
        <v>Admin</v>
      </c>
      <c r="W24" s="9" t="str">
        <f>VLOOKUP(Data!$D24,Current!A:B,2,FALSE)</f>
        <v>ACT</v>
      </c>
      <c r="X24" s="9" t="str">
        <f>IF(Data!$W24=Data!$E24,"CURRENT","NO")</f>
        <v>NO</v>
      </c>
    </row>
    <row r="25" spans="1:24" hidden="1">
      <c r="A25" s="8" t="s">
        <v>67</v>
      </c>
      <c r="B25" s="8" t="s">
        <v>803</v>
      </c>
      <c r="C25" s="8" t="s">
        <v>457</v>
      </c>
      <c r="D25" s="8" t="s">
        <v>456</v>
      </c>
      <c r="E25" s="8" t="s">
        <v>463</v>
      </c>
      <c r="F25" s="42" t="s">
        <v>20</v>
      </c>
      <c r="G25" s="8" t="s">
        <v>19</v>
      </c>
      <c r="H25" s="43">
        <v>42118</v>
      </c>
      <c r="I25" s="8">
        <v>7000</v>
      </c>
      <c r="J25" s="8"/>
      <c r="K25" s="44"/>
      <c r="L25" s="8" t="s">
        <v>2</v>
      </c>
      <c r="M25" s="8" t="s">
        <v>5</v>
      </c>
      <c r="N25" s="8">
        <v>146953</v>
      </c>
      <c r="O25" s="8" t="s">
        <v>2030</v>
      </c>
      <c r="P25" s="8">
        <v>88111</v>
      </c>
      <c r="Q25" s="9">
        <v>0</v>
      </c>
      <c r="R25" s="9">
        <v>0</v>
      </c>
      <c r="S25" s="9">
        <v>30</v>
      </c>
      <c r="T25" s="8" t="s">
        <v>0</v>
      </c>
      <c r="U25" s="113">
        <f>Data!$Q25+Data!$R25+Data!$S25</f>
        <v>30</v>
      </c>
      <c r="V25" s="9" t="str">
        <f>VLOOKUP(TRIM(Data!$B25),Team!A:B,2,FALSE)</f>
        <v>Admin</v>
      </c>
      <c r="W25" s="9" t="str">
        <f>VLOOKUP(Data!$D25,Current!A:B,2,FALSE)</f>
        <v>ACT</v>
      </c>
      <c r="X25" s="9" t="str">
        <f>IF(Data!$W25=Data!$E25,"CURRENT","NO")</f>
        <v>NO</v>
      </c>
    </row>
    <row r="26" spans="1:24" hidden="1">
      <c r="A26" s="8" t="s">
        <v>67</v>
      </c>
      <c r="B26" s="8" t="s">
        <v>803</v>
      </c>
      <c r="C26" s="8" t="s">
        <v>457</v>
      </c>
      <c r="D26" s="8" t="s">
        <v>456</v>
      </c>
      <c r="E26" s="8" t="s">
        <v>463</v>
      </c>
      <c r="F26" s="42" t="s">
        <v>18</v>
      </c>
      <c r="G26" s="8" t="s">
        <v>15</v>
      </c>
      <c r="H26" s="43">
        <v>42121</v>
      </c>
      <c r="I26" s="8">
        <v>500</v>
      </c>
      <c r="J26" s="8"/>
      <c r="K26" s="44"/>
      <c r="L26" s="8" t="s">
        <v>14</v>
      </c>
      <c r="M26" s="8" t="s">
        <v>10</v>
      </c>
      <c r="N26" s="8">
        <v>147035</v>
      </c>
      <c r="O26" s="8" t="s">
        <v>2031</v>
      </c>
      <c r="P26" s="8">
        <v>88112</v>
      </c>
      <c r="Q26" s="9">
        <v>0</v>
      </c>
      <c r="R26" s="9">
        <v>0</v>
      </c>
      <c r="S26" s="9">
        <v>45</v>
      </c>
      <c r="T26" s="8" t="s">
        <v>0</v>
      </c>
      <c r="U26" s="113">
        <f>Data!$Q26+Data!$R26+Data!$S26</f>
        <v>45</v>
      </c>
      <c r="V26" s="9" t="str">
        <f>VLOOKUP(TRIM(Data!$B26),Team!A:B,2,FALSE)</f>
        <v>Admin</v>
      </c>
      <c r="W26" s="9" t="str">
        <f>VLOOKUP(Data!$D26,Current!A:B,2,FALSE)</f>
        <v>ACT</v>
      </c>
      <c r="X26" s="9" t="str">
        <f>IF(Data!$W26=Data!$E26,"CURRENT","NO")</f>
        <v>NO</v>
      </c>
    </row>
    <row r="27" spans="1:24" hidden="1">
      <c r="A27" s="8" t="s">
        <v>67</v>
      </c>
      <c r="B27" s="8" t="s">
        <v>803</v>
      </c>
      <c r="C27" s="8" t="s">
        <v>457</v>
      </c>
      <c r="D27" s="8" t="s">
        <v>456</v>
      </c>
      <c r="E27" s="8" t="s">
        <v>463</v>
      </c>
      <c r="F27" s="42" t="s">
        <v>17</v>
      </c>
      <c r="G27" s="8" t="s">
        <v>15</v>
      </c>
      <c r="H27" s="43">
        <v>42121</v>
      </c>
      <c r="I27" s="8">
        <v>500</v>
      </c>
      <c r="J27" s="8"/>
      <c r="K27" s="44"/>
      <c r="L27" s="8" t="s">
        <v>14</v>
      </c>
      <c r="M27" s="8" t="s">
        <v>10</v>
      </c>
      <c r="N27" s="8">
        <v>147048</v>
      </c>
      <c r="O27" s="8" t="s">
        <v>2032</v>
      </c>
      <c r="P27" s="8">
        <v>0</v>
      </c>
      <c r="Q27" s="9">
        <v>0</v>
      </c>
      <c r="R27" s="9">
        <v>0</v>
      </c>
      <c r="S27" s="9">
        <v>0</v>
      </c>
      <c r="T27" s="8" t="s">
        <v>0</v>
      </c>
      <c r="U27" s="113">
        <f>Data!$Q27+Data!$R27+Data!$S27</f>
        <v>0</v>
      </c>
      <c r="V27" s="9" t="str">
        <f>VLOOKUP(TRIM(Data!$B27),Team!A:B,2,FALSE)</f>
        <v>Admin</v>
      </c>
      <c r="W27" s="9" t="str">
        <f>VLOOKUP(Data!$D27,Current!A:B,2,FALSE)</f>
        <v>ACT</v>
      </c>
      <c r="X27" s="9" t="str">
        <f>IF(Data!$W27=Data!$E27,"CURRENT","NO")</f>
        <v>NO</v>
      </c>
    </row>
    <row r="28" spans="1:24" hidden="1">
      <c r="A28" s="8" t="s">
        <v>67</v>
      </c>
      <c r="B28" s="8" t="s">
        <v>803</v>
      </c>
      <c r="C28" s="8" t="s">
        <v>457</v>
      </c>
      <c r="D28" s="8" t="s">
        <v>456</v>
      </c>
      <c r="E28" s="8" t="s">
        <v>463</v>
      </c>
      <c r="F28" s="42" t="s">
        <v>16</v>
      </c>
      <c r="G28" s="8" t="s">
        <v>15</v>
      </c>
      <c r="H28" s="43">
        <v>42121</v>
      </c>
      <c r="I28" s="8">
        <v>500</v>
      </c>
      <c r="J28" s="8"/>
      <c r="K28" s="44"/>
      <c r="L28" s="8" t="s">
        <v>14</v>
      </c>
      <c r="M28" s="8" t="s">
        <v>10</v>
      </c>
      <c r="N28" s="8">
        <v>147050</v>
      </c>
      <c r="O28" s="8" t="s">
        <v>2033</v>
      </c>
      <c r="P28" s="8">
        <v>0</v>
      </c>
      <c r="Q28" s="9">
        <v>0</v>
      </c>
      <c r="R28" s="9">
        <v>0</v>
      </c>
      <c r="S28" s="9">
        <v>0</v>
      </c>
      <c r="T28" s="8" t="s">
        <v>0</v>
      </c>
      <c r="U28" s="113">
        <f>Data!$Q28+Data!$R28+Data!$S28</f>
        <v>0</v>
      </c>
      <c r="V28" s="9" t="str">
        <f>VLOOKUP(TRIM(Data!$B28),Team!A:B,2,FALSE)</f>
        <v>Admin</v>
      </c>
      <c r="W28" s="9" t="str">
        <f>VLOOKUP(Data!$D28,Current!A:B,2,FALSE)</f>
        <v>ACT</v>
      </c>
      <c r="X28" s="9" t="str">
        <f>IF(Data!$W28=Data!$E28,"CURRENT","NO")</f>
        <v>NO</v>
      </c>
    </row>
    <row r="29" spans="1:24" hidden="1">
      <c r="A29" s="8" t="s">
        <v>67</v>
      </c>
      <c r="B29" s="8" t="s">
        <v>803</v>
      </c>
      <c r="C29" s="8" t="s">
        <v>457</v>
      </c>
      <c r="D29" s="8" t="s">
        <v>456</v>
      </c>
      <c r="E29" s="8" t="s">
        <v>463</v>
      </c>
      <c r="F29" s="42" t="s">
        <v>13</v>
      </c>
      <c r="G29" s="8" t="s">
        <v>12</v>
      </c>
      <c r="H29" s="43">
        <v>42122</v>
      </c>
      <c r="I29" s="8">
        <v>2000</v>
      </c>
      <c r="J29" s="8"/>
      <c r="K29" s="44"/>
      <c r="L29" s="8" t="s">
        <v>11</v>
      </c>
      <c r="M29" s="8" t="s">
        <v>10</v>
      </c>
      <c r="N29" s="8">
        <v>147088</v>
      </c>
      <c r="O29" s="8" t="s">
        <v>2034</v>
      </c>
      <c r="P29" s="8">
        <v>88113</v>
      </c>
      <c r="Q29" s="9">
        <v>0</v>
      </c>
      <c r="R29" s="9">
        <v>0</v>
      </c>
      <c r="S29" s="9">
        <v>20</v>
      </c>
      <c r="T29" s="8" t="s">
        <v>0</v>
      </c>
      <c r="U29" s="113">
        <f>Data!$Q29+Data!$R29+Data!$S29</f>
        <v>20</v>
      </c>
      <c r="V29" s="9" t="str">
        <f>VLOOKUP(TRIM(Data!$B29),Team!A:B,2,FALSE)</f>
        <v>Admin</v>
      </c>
      <c r="W29" s="9" t="str">
        <f>VLOOKUP(Data!$D29,Current!A:B,2,FALSE)</f>
        <v>ACT</v>
      </c>
      <c r="X29" s="9" t="str">
        <f>IF(Data!$W29=Data!$E29,"CURRENT","NO")</f>
        <v>NO</v>
      </c>
    </row>
    <row r="30" spans="1:24" hidden="1">
      <c r="A30" s="8" t="s">
        <v>67</v>
      </c>
      <c r="B30" s="8" t="s">
        <v>803</v>
      </c>
      <c r="C30" s="8" t="s">
        <v>457</v>
      </c>
      <c r="D30" s="8" t="s">
        <v>456</v>
      </c>
      <c r="E30" s="8" t="s">
        <v>463</v>
      </c>
      <c r="F30" s="42" t="s">
        <v>9</v>
      </c>
      <c r="G30" s="8" t="s">
        <v>7</v>
      </c>
      <c r="H30" s="43">
        <v>42123</v>
      </c>
      <c r="I30" s="8">
        <v>336</v>
      </c>
      <c r="J30" s="8"/>
      <c r="K30" s="44"/>
      <c r="L30" s="8" t="s">
        <v>6</v>
      </c>
      <c r="M30" s="8" t="s">
        <v>5</v>
      </c>
      <c r="N30" s="8">
        <v>147134</v>
      </c>
      <c r="O30" s="8" t="s">
        <v>2035</v>
      </c>
      <c r="P30" s="8">
        <v>88114</v>
      </c>
      <c r="Q30" s="9">
        <v>0</v>
      </c>
      <c r="R30" s="9">
        <v>0</v>
      </c>
      <c r="S30" s="9">
        <v>30</v>
      </c>
      <c r="T30" s="8" t="s">
        <v>0</v>
      </c>
      <c r="U30" s="113">
        <f>Data!$Q30+Data!$R30+Data!$S30</f>
        <v>30</v>
      </c>
      <c r="V30" s="9" t="str">
        <f>VLOOKUP(TRIM(Data!$B30),Team!A:B,2,FALSE)</f>
        <v>Admin</v>
      </c>
      <c r="W30" s="9" t="str">
        <f>VLOOKUP(Data!$D30,Current!A:B,2,FALSE)</f>
        <v>ACT</v>
      </c>
      <c r="X30" s="9" t="str">
        <f>IF(Data!$W30=Data!$E30,"CURRENT","NO")</f>
        <v>NO</v>
      </c>
    </row>
    <row r="31" spans="1:24" hidden="1">
      <c r="A31" s="8" t="s">
        <v>67</v>
      </c>
      <c r="B31" s="8" t="s">
        <v>803</v>
      </c>
      <c r="C31" s="8" t="s">
        <v>457</v>
      </c>
      <c r="D31" s="8" t="s">
        <v>456</v>
      </c>
      <c r="E31" s="8" t="s">
        <v>463</v>
      </c>
      <c r="F31" s="42" t="s">
        <v>8</v>
      </c>
      <c r="G31" s="8" t="s">
        <v>7</v>
      </c>
      <c r="H31" s="43">
        <v>42123</v>
      </c>
      <c r="I31" s="8">
        <v>1000</v>
      </c>
      <c r="J31" s="8"/>
      <c r="K31" s="44"/>
      <c r="L31" s="8" t="s">
        <v>6</v>
      </c>
      <c r="M31" s="8" t="s">
        <v>5</v>
      </c>
      <c r="N31" s="8">
        <v>147135</v>
      </c>
      <c r="O31" s="8" t="s">
        <v>2036</v>
      </c>
      <c r="P31" s="8">
        <v>0</v>
      </c>
      <c r="Q31" s="9">
        <v>0</v>
      </c>
      <c r="R31" s="9">
        <v>0</v>
      </c>
      <c r="S31" s="9">
        <v>0</v>
      </c>
      <c r="T31" s="8" t="s">
        <v>0</v>
      </c>
      <c r="U31" s="113">
        <f>Data!$Q31+Data!$R31+Data!$S31</f>
        <v>0</v>
      </c>
      <c r="V31" s="9" t="str">
        <f>VLOOKUP(TRIM(Data!$B31),Team!A:B,2,FALSE)</f>
        <v>Admin</v>
      </c>
      <c r="W31" s="9" t="str">
        <f>VLOOKUP(Data!$D31,Current!A:B,2,FALSE)</f>
        <v>ACT</v>
      </c>
      <c r="X31" s="9" t="str">
        <f>IF(Data!$W31=Data!$E31,"CURRENT","NO")</f>
        <v>NO</v>
      </c>
    </row>
    <row r="32" spans="1:24" hidden="1">
      <c r="A32" s="8" t="s">
        <v>67</v>
      </c>
      <c r="B32" s="8" t="s">
        <v>803</v>
      </c>
      <c r="C32" s="8" t="s">
        <v>457</v>
      </c>
      <c r="D32" s="8" t="s">
        <v>456</v>
      </c>
      <c r="E32" s="8" t="s">
        <v>463</v>
      </c>
      <c r="F32" s="42" t="s">
        <v>4</v>
      </c>
      <c r="G32" s="8" t="s">
        <v>3</v>
      </c>
      <c r="H32" s="43">
        <v>42124</v>
      </c>
      <c r="I32" s="8">
        <v>5000</v>
      </c>
      <c r="J32" s="8"/>
      <c r="K32" s="44"/>
      <c r="L32" s="8" t="s">
        <v>2</v>
      </c>
      <c r="M32" s="8" t="s">
        <v>1</v>
      </c>
      <c r="N32" s="8">
        <v>147193</v>
      </c>
      <c r="O32" s="8" t="s">
        <v>2037</v>
      </c>
      <c r="P32" s="8">
        <v>88331</v>
      </c>
      <c r="Q32" s="9">
        <v>0</v>
      </c>
      <c r="R32" s="9">
        <v>0</v>
      </c>
      <c r="S32" s="9">
        <v>30</v>
      </c>
      <c r="T32" s="8" t="s">
        <v>0</v>
      </c>
      <c r="U32" s="113">
        <f>Data!$Q32+Data!$R32+Data!$S32</f>
        <v>30</v>
      </c>
      <c r="V32" s="9" t="str">
        <f>VLOOKUP(TRIM(Data!$B32),Team!A:B,2,FALSE)</f>
        <v>Admin</v>
      </c>
      <c r="W32" s="9" t="str">
        <f>VLOOKUP(Data!$D32,Current!A:B,2,FALSE)</f>
        <v>ACT</v>
      </c>
      <c r="X32" s="9" t="str">
        <f>IF(Data!$W32=Data!$E32,"CURRENT","NO")</f>
        <v>NO</v>
      </c>
    </row>
    <row r="33" spans="1:24" hidden="1">
      <c r="A33" s="8" t="s">
        <v>67</v>
      </c>
      <c r="B33" s="8" t="s">
        <v>803</v>
      </c>
      <c r="C33" s="8" t="s">
        <v>457</v>
      </c>
      <c r="D33" s="8" t="s">
        <v>456</v>
      </c>
      <c r="E33" s="8" t="s">
        <v>463</v>
      </c>
      <c r="F33" s="8" t="s">
        <v>2038</v>
      </c>
      <c r="G33" s="8"/>
      <c r="H33" s="43"/>
      <c r="I33" s="8"/>
      <c r="J33" s="8"/>
      <c r="K33" s="44"/>
      <c r="L33" s="8"/>
      <c r="M33" s="8"/>
      <c r="N33" s="8"/>
      <c r="O33" s="8"/>
      <c r="P33" s="8"/>
      <c r="Q33" s="9">
        <v>1500</v>
      </c>
      <c r="R33" s="9">
        <v>0</v>
      </c>
      <c r="S33" s="9">
        <v>0</v>
      </c>
      <c r="T33" s="8"/>
      <c r="U33" s="113">
        <f>Data!$Q33+Data!$R33+Data!$S33</f>
        <v>1500</v>
      </c>
      <c r="V33" s="9" t="str">
        <f>VLOOKUP(TRIM(Data!$B33),Team!A:B,2,FALSE)</f>
        <v>Admin</v>
      </c>
      <c r="W33" s="9" t="str">
        <f>VLOOKUP(Data!$D33,Current!A:B,2,FALSE)</f>
        <v>ACT</v>
      </c>
      <c r="X33" s="9" t="str">
        <f>IF(Data!$W33=Data!$E33,"CURRENT","NO")</f>
        <v>NO</v>
      </c>
    </row>
    <row r="34" spans="1:24" hidden="1">
      <c r="A34" s="8" t="s">
        <v>2039</v>
      </c>
      <c r="B34" s="8" t="s">
        <v>798</v>
      </c>
      <c r="C34" s="8" t="s">
        <v>458</v>
      </c>
      <c r="D34" s="8" t="s">
        <v>456</v>
      </c>
      <c r="E34" s="8" t="s">
        <v>463</v>
      </c>
      <c r="F34" s="42" t="s">
        <v>414</v>
      </c>
      <c r="G34" s="8" t="s">
        <v>121</v>
      </c>
      <c r="H34" s="43">
        <v>42102</v>
      </c>
      <c r="I34" s="8">
        <v>27</v>
      </c>
      <c r="J34" s="8">
        <v>386</v>
      </c>
      <c r="K34" s="44">
        <f t="shared" ref="K34:K97" si="0">I34*J34</f>
        <v>10422</v>
      </c>
      <c r="L34" s="8" t="s">
        <v>89</v>
      </c>
      <c r="M34" s="8" t="s">
        <v>88</v>
      </c>
      <c r="N34" s="8">
        <v>146428</v>
      </c>
      <c r="O34" s="8"/>
      <c r="P34" s="8">
        <v>87764</v>
      </c>
      <c r="Q34" s="9">
        <v>100</v>
      </c>
      <c r="R34" s="9">
        <v>15</v>
      </c>
      <c r="S34" s="9">
        <v>36</v>
      </c>
      <c r="T34" s="8" t="s">
        <v>127</v>
      </c>
      <c r="U34" s="113">
        <f>Data!$Q34+Data!$R34+Data!$S34</f>
        <v>151</v>
      </c>
      <c r="V34" s="9" t="str">
        <f>VLOOKUP(TRIM(Data!$B34),Team!A:B,2,FALSE)</f>
        <v>HVAC</v>
      </c>
      <c r="W34" s="9" t="str">
        <f>VLOOKUP(Data!$D34,Current!A:B,2,FALSE)</f>
        <v>ACT</v>
      </c>
      <c r="X34" s="9" t="str">
        <f>IF(Data!$W34=Data!$E34,"CURRENT","NO")</f>
        <v>NO</v>
      </c>
    </row>
    <row r="35" spans="1:24" hidden="1">
      <c r="A35" s="8" t="s">
        <v>2039</v>
      </c>
      <c r="B35" s="8" t="s">
        <v>798</v>
      </c>
      <c r="C35" s="8" t="s">
        <v>458</v>
      </c>
      <c r="D35" s="8" t="s">
        <v>456</v>
      </c>
      <c r="E35" s="8" t="s">
        <v>463</v>
      </c>
      <c r="F35" s="42" t="s">
        <v>434</v>
      </c>
      <c r="G35" s="8" t="s">
        <v>121</v>
      </c>
      <c r="H35" s="43">
        <v>42102</v>
      </c>
      <c r="I35" s="8">
        <v>27</v>
      </c>
      <c r="J35" s="8">
        <v>435</v>
      </c>
      <c r="K35" s="44">
        <f t="shared" si="0"/>
        <v>11745</v>
      </c>
      <c r="L35" s="8" t="s">
        <v>89</v>
      </c>
      <c r="M35" s="8" t="s">
        <v>88</v>
      </c>
      <c r="N35" s="8">
        <v>146427</v>
      </c>
      <c r="O35" s="8"/>
      <c r="P35" s="8">
        <v>87765</v>
      </c>
      <c r="Q35" s="9">
        <v>100</v>
      </c>
      <c r="R35" s="9">
        <v>15</v>
      </c>
      <c r="S35" s="9">
        <v>36</v>
      </c>
      <c r="T35" s="8" t="s">
        <v>127</v>
      </c>
      <c r="U35" s="113">
        <f>Data!$Q35+Data!$R35+Data!$S35</f>
        <v>151</v>
      </c>
      <c r="V35" s="9" t="str">
        <f>VLOOKUP(TRIM(Data!$B35),Team!A:B,2,FALSE)</f>
        <v>HVAC</v>
      </c>
      <c r="W35" s="9" t="str">
        <f>VLOOKUP(Data!$D35,Current!A:B,2,FALSE)</f>
        <v>ACT</v>
      </c>
      <c r="X35" s="9" t="str">
        <f>IF(Data!$W35=Data!$E35,"CURRENT","NO")</f>
        <v>NO</v>
      </c>
    </row>
    <row r="36" spans="1:24" hidden="1">
      <c r="A36" s="8" t="s">
        <v>2039</v>
      </c>
      <c r="B36" s="8" t="s">
        <v>798</v>
      </c>
      <c r="C36" s="8" t="s">
        <v>458</v>
      </c>
      <c r="D36" s="8" t="s">
        <v>456</v>
      </c>
      <c r="E36" s="8" t="s">
        <v>463</v>
      </c>
      <c r="F36" s="42" t="s">
        <v>440</v>
      </c>
      <c r="G36" s="8" t="s">
        <v>121</v>
      </c>
      <c r="H36" s="43">
        <v>42102</v>
      </c>
      <c r="I36" s="8">
        <v>27</v>
      </c>
      <c r="J36" s="8">
        <v>412</v>
      </c>
      <c r="K36" s="44">
        <f t="shared" si="0"/>
        <v>11124</v>
      </c>
      <c r="L36" s="8" t="s">
        <v>89</v>
      </c>
      <c r="M36" s="8" t="s">
        <v>88</v>
      </c>
      <c r="N36" s="8">
        <v>146426</v>
      </c>
      <c r="O36" s="8"/>
      <c r="P36" s="8">
        <v>87766</v>
      </c>
      <c r="Q36" s="9">
        <v>100</v>
      </c>
      <c r="R36" s="9">
        <v>15</v>
      </c>
      <c r="S36" s="9">
        <v>36</v>
      </c>
      <c r="T36" s="8" t="s">
        <v>127</v>
      </c>
      <c r="U36" s="113">
        <f>Data!$Q36+Data!$R36+Data!$S36</f>
        <v>151</v>
      </c>
      <c r="V36" s="9" t="str">
        <f>VLOOKUP(TRIM(Data!$B36),Team!A:B,2,FALSE)</f>
        <v>HVAC</v>
      </c>
      <c r="W36" s="9" t="str">
        <f>VLOOKUP(Data!$D36,Current!A:B,2,FALSE)</f>
        <v>ACT</v>
      </c>
      <c r="X36" s="9" t="str">
        <f>IF(Data!$W36=Data!$E36,"CURRENT","NO")</f>
        <v>NO</v>
      </c>
    </row>
    <row r="37" spans="1:24" hidden="1">
      <c r="A37" s="8" t="s">
        <v>2039</v>
      </c>
      <c r="B37" s="8" t="s">
        <v>798</v>
      </c>
      <c r="C37" s="8" t="s">
        <v>458</v>
      </c>
      <c r="D37" s="8" t="s">
        <v>456</v>
      </c>
      <c r="E37" s="8" t="s">
        <v>463</v>
      </c>
      <c r="F37" s="42" t="s">
        <v>420</v>
      </c>
      <c r="G37" s="8" t="s">
        <v>121</v>
      </c>
      <c r="H37" s="43">
        <v>42101</v>
      </c>
      <c r="I37" s="8">
        <v>36</v>
      </c>
      <c r="J37" s="8">
        <v>215</v>
      </c>
      <c r="K37" s="44">
        <f t="shared" si="0"/>
        <v>7740</v>
      </c>
      <c r="L37" s="8" t="s">
        <v>89</v>
      </c>
      <c r="M37" s="8" t="s">
        <v>88</v>
      </c>
      <c r="N37" s="8">
        <v>146390</v>
      </c>
      <c r="O37" s="8"/>
      <c r="P37" s="8">
        <v>87767</v>
      </c>
      <c r="Q37" s="9">
        <v>100</v>
      </c>
      <c r="R37" s="9">
        <v>15</v>
      </c>
      <c r="S37" s="9">
        <v>36</v>
      </c>
      <c r="T37" s="8" t="s">
        <v>127</v>
      </c>
      <c r="U37" s="113">
        <f>Data!$Q37+Data!$R37+Data!$S37</f>
        <v>151</v>
      </c>
      <c r="V37" s="9" t="str">
        <f>VLOOKUP(TRIM(Data!$B37),Team!A:B,2,FALSE)</f>
        <v>HVAC</v>
      </c>
      <c r="W37" s="9" t="str">
        <f>VLOOKUP(Data!$D37,Current!A:B,2,FALSE)</f>
        <v>ACT</v>
      </c>
      <c r="X37" s="9" t="str">
        <f>IF(Data!$W37=Data!$E37,"CURRENT","NO")</f>
        <v>NO</v>
      </c>
    </row>
    <row r="38" spans="1:24" hidden="1">
      <c r="A38" s="8" t="s">
        <v>2039</v>
      </c>
      <c r="B38" s="8" t="s">
        <v>798</v>
      </c>
      <c r="C38" s="8" t="s">
        <v>458</v>
      </c>
      <c r="D38" s="8" t="s">
        <v>456</v>
      </c>
      <c r="E38" s="8" t="s">
        <v>463</v>
      </c>
      <c r="F38" s="42" t="s">
        <v>432</v>
      </c>
      <c r="G38" s="8" t="s">
        <v>121</v>
      </c>
      <c r="H38" s="43">
        <v>42101</v>
      </c>
      <c r="I38" s="8">
        <v>90</v>
      </c>
      <c r="J38" s="8">
        <v>249</v>
      </c>
      <c r="K38" s="44">
        <f t="shared" si="0"/>
        <v>22410</v>
      </c>
      <c r="L38" s="8" t="s">
        <v>89</v>
      </c>
      <c r="M38" s="8" t="s">
        <v>88</v>
      </c>
      <c r="N38" s="8">
        <v>146389</v>
      </c>
      <c r="O38" s="8"/>
      <c r="P38" s="8">
        <v>87768</v>
      </c>
      <c r="Q38" s="9">
        <v>112.05</v>
      </c>
      <c r="R38" s="9">
        <v>15</v>
      </c>
      <c r="S38" s="9">
        <v>36</v>
      </c>
      <c r="T38" s="8" t="s">
        <v>127</v>
      </c>
      <c r="U38" s="113">
        <f>Data!$Q38+Data!$R38+Data!$S38</f>
        <v>163.05000000000001</v>
      </c>
      <c r="V38" s="9" t="str">
        <f>VLOOKUP(TRIM(Data!$B38),Team!A:B,2,FALSE)</f>
        <v>HVAC</v>
      </c>
      <c r="W38" s="9" t="str">
        <f>VLOOKUP(Data!$D38,Current!A:B,2,FALSE)</f>
        <v>ACT</v>
      </c>
      <c r="X38" s="9" t="str">
        <f>IF(Data!$W38=Data!$E38,"CURRENT","NO")</f>
        <v>NO</v>
      </c>
    </row>
    <row r="39" spans="1:24" hidden="1">
      <c r="A39" s="8" t="s">
        <v>2039</v>
      </c>
      <c r="B39" s="8" t="s">
        <v>798</v>
      </c>
      <c r="C39" s="8" t="s">
        <v>458</v>
      </c>
      <c r="D39" s="8" t="s">
        <v>456</v>
      </c>
      <c r="E39" s="8" t="s">
        <v>463</v>
      </c>
      <c r="F39" s="42" t="s">
        <v>429</v>
      </c>
      <c r="G39" s="8" t="s">
        <v>121</v>
      </c>
      <c r="H39" s="43">
        <v>42101</v>
      </c>
      <c r="I39" s="8">
        <v>36</v>
      </c>
      <c r="J39" s="8">
        <v>219</v>
      </c>
      <c r="K39" s="44">
        <f t="shared" si="0"/>
        <v>7884</v>
      </c>
      <c r="L39" s="8" t="s">
        <v>89</v>
      </c>
      <c r="M39" s="8" t="s">
        <v>88</v>
      </c>
      <c r="N39" s="8">
        <v>146388</v>
      </c>
      <c r="O39" s="8"/>
      <c r="P39" s="8">
        <v>87769</v>
      </c>
      <c r="Q39" s="9">
        <v>100</v>
      </c>
      <c r="R39" s="9">
        <v>15</v>
      </c>
      <c r="S39" s="9">
        <v>36</v>
      </c>
      <c r="T39" s="8" t="s">
        <v>127</v>
      </c>
      <c r="U39" s="113">
        <f>Data!$Q39+Data!$R39+Data!$S39</f>
        <v>151</v>
      </c>
      <c r="V39" s="9" t="str">
        <f>VLOOKUP(TRIM(Data!$B39),Team!A:B,2,FALSE)</f>
        <v>HVAC</v>
      </c>
      <c r="W39" s="9" t="str">
        <f>VLOOKUP(Data!$D39,Current!A:B,2,FALSE)</f>
        <v>ACT</v>
      </c>
      <c r="X39" s="9" t="str">
        <f>IF(Data!$W39=Data!$E39,"CURRENT","NO")</f>
        <v>NO</v>
      </c>
    </row>
    <row r="40" spans="1:24" hidden="1">
      <c r="A40" s="8" t="s">
        <v>2039</v>
      </c>
      <c r="B40" s="8" t="s">
        <v>798</v>
      </c>
      <c r="C40" s="8" t="s">
        <v>458</v>
      </c>
      <c r="D40" s="8" t="s">
        <v>456</v>
      </c>
      <c r="E40" s="8" t="s">
        <v>463</v>
      </c>
      <c r="F40" s="42" t="s">
        <v>125</v>
      </c>
      <c r="G40" s="8" t="s">
        <v>121</v>
      </c>
      <c r="H40" s="43">
        <v>42103</v>
      </c>
      <c r="I40" s="8">
        <v>18</v>
      </c>
      <c r="J40" s="8">
        <v>640</v>
      </c>
      <c r="K40" s="44">
        <f t="shared" si="0"/>
        <v>11520</v>
      </c>
      <c r="L40" s="8" t="s">
        <v>89</v>
      </c>
      <c r="M40" s="8" t="s">
        <v>88</v>
      </c>
      <c r="N40" s="8">
        <v>146466</v>
      </c>
      <c r="O40" s="8"/>
      <c r="P40" s="8">
        <v>87770</v>
      </c>
      <c r="Q40" s="9">
        <v>100</v>
      </c>
      <c r="R40" s="9">
        <v>15</v>
      </c>
      <c r="S40" s="9">
        <v>36</v>
      </c>
      <c r="T40" s="8" t="s">
        <v>127</v>
      </c>
      <c r="U40" s="113">
        <f>Data!$Q40+Data!$R40+Data!$S40</f>
        <v>151</v>
      </c>
      <c r="V40" s="9" t="str">
        <f>VLOOKUP(TRIM(Data!$B40),Team!A:B,2,FALSE)</f>
        <v>HVAC</v>
      </c>
      <c r="W40" s="9" t="str">
        <f>VLOOKUP(Data!$D40,Current!A:B,2,FALSE)</f>
        <v>ACT</v>
      </c>
      <c r="X40" s="9" t="str">
        <f>IF(Data!$W40=Data!$E40,"CURRENT","NO")</f>
        <v>NO</v>
      </c>
    </row>
    <row r="41" spans="1:24" hidden="1">
      <c r="A41" s="8" t="s">
        <v>2039</v>
      </c>
      <c r="B41" s="8" t="s">
        <v>798</v>
      </c>
      <c r="C41" s="8" t="s">
        <v>458</v>
      </c>
      <c r="D41" s="8" t="s">
        <v>456</v>
      </c>
      <c r="E41" s="8" t="s">
        <v>463</v>
      </c>
      <c r="F41" s="42" t="s">
        <v>126</v>
      </c>
      <c r="G41" s="8" t="s">
        <v>121</v>
      </c>
      <c r="H41" s="43">
        <v>42103</v>
      </c>
      <c r="I41" s="8">
        <v>10</v>
      </c>
      <c r="J41" s="8">
        <v>805</v>
      </c>
      <c r="K41" s="44">
        <f t="shared" si="0"/>
        <v>8050</v>
      </c>
      <c r="L41" s="8" t="s">
        <v>89</v>
      </c>
      <c r="M41" s="8" t="s">
        <v>88</v>
      </c>
      <c r="N41" s="8">
        <v>146467</v>
      </c>
      <c r="O41" s="8"/>
      <c r="P41" s="8">
        <v>87771</v>
      </c>
      <c r="Q41" s="9">
        <v>100</v>
      </c>
      <c r="R41" s="9">
        <v>15</v>
      </c>
      <c r="S41" s="9">
        <v>36</v>
      </c>
      <c r="T41" s="8" t="s">
        <v>127</v>
      </c>
      <c r="U41" s="113">
        <f>Data!$Q41+Data!$R41+Data!$S41</f>
        <v>151</v>
      </c>
      <c r="V41" s="9" t="str">
        <f>VLOOKUP(TRIM(Data!$B41),Team!A:B,2,FALSE)</f>
        <v>HVAC</v>
      </c>
      <c r="W41" s="9" t="str">
        <f>VLOOKUP(Data!$D41,Current!A:B,2,FALSE)</f>
        <v>ACT</v>
      </c>
      <c r="X41" s="9" t="str">
        <f>IF(Data!$W41=Data!$E41,"CURRENT","NO")</f>
        <v>NO</v>
      </c>
    </row>
    <row r="42" spans="1:24" hidden="1">
      <c r="A42" s="8" t="s">
        <v>2039</v>
      </c>
      <c r="B42" s="8" t="s">
        <v>798</v>
      </c>
      <c r="C42" s="8" t="s">
        <v>458</v>
      </c>
      <c r="D42" s="8" t="s">
        <v>456</v>
      </c>
      <c r="E42" s="8" t="s">
        <v>463</v>
      </c>
      <c r="F42" s="42" t="s">
        <v>123</v>
      </c>
      <c r="G42" s="8" t="s">
        <v>121</v>
      </c>
      <c r="H42" s="43">
        <v>42103</v>
      </c>
      <c r="I42" s="8">
        <v>26</v>
      </c>
      <c r="J42" s="8">
        <v>585</v>
      </c>
      <c r="K42" s="44">
        <f t="shared" si="0"/>
        <v>15210</v>
      </c>
      <c r="L42" s="8" t="s">
        <v>89</v>
      </c>
      <c r="M42" s="8" t="s">
        <v>88</v>
      </c>
      <c r="N42" s="8">
        <v>146468</v>
      </c>
      <c r="O42" s="8"/>
      <c r="P42" s="8">
        <v>87772</v>
      </c>
      <c r="Q42" s="9">
        <v>100</v>
      </c>
      <c r="R42" s="9">
        <v>15</v>
      </c>
      <c r="S42" s="9">
        <v>36</v>
      </c>
      <c r="T42" s="8" t="s">
        <v>127</v>
      </c>
      <c r="U42" s="113">
        <f>Data!$Q42+Data!$R42+Data!$S42</f>
        <v>151</v>
      </c>
      <c r="V42" s="9" t="str">
        <f>VLOOKUP(TRIM(Data!$B42),Team!A:B,2,FALSE)</f>
        <v>HVAC</v>
      </c>
      <c r="W42" s="9" t="str">
        <f>VLOOKUP(Data!$D42,Current!A:B,2,FALSE)</f>
        <v>ACT</v>
      </c>
      <c r="X42" s="9" t="str">
        <f>IF(Data!$W42=Data!$E42,"CURRENT","NO")</f>
        <v>NO</v>
      </c>
    </row>
    <row r="43" spans="1:24" hidden="1">
      <c r="A43" s="8" t="s">
        <v>2039</v>
      </c>
      <c r="B43" s="8" t="s">
        <v>798</v>
      </c>
      <c r="C43" s="8" t="s">
        <v>458</v>
      </c>
      <c r="D43" s="8" t="s">
        <v>456</v>
      </c>
      <c r="E43" s="8" t="s">
        <v>463</v>
      </c>
      <c r="F43" s="42" t="s">
        <v>439</v>
      </c>
      <c r="G43" s="8" t="s">
        <v>121</v>
      </c>
      <c r="H43" s="43">
        <v>42121</v>
      </c>
      <c r="I43" s="8">
        <v>12</v>
      </c>
      <c r="J43" s="8">
        <v>1049.8</v>
      </c>
      <c r="K43" s="44">
        <f t="shared" si="0"/>
        <v>12597.599999999999</v>
      </c>
      <c r="L43" s="8" t="s">
        <v>89</v>
      </c>
      <c r="M43" s="8" t="s">
        <v>435</v>
      </c>
      <c r="N43" s="8">
        <v>147037</v>
      </c>
      <c r="O43" s="8"/>
      <c r="P43" s="8">
        <v>88066</v>
      </c>
      <c r="Q43" s="9">
        <v>50</v>
      </c>
      <c r="R43" s="9">
        <v>45</v>
      </c>
      <c r="S43" s="9">
        <v>46</v>
      </c>
      <c r="T43" s="8" t="s">
        <v>127</v>
      </c>
      <c r="U43" s="113">
        <f>Data!$Q43+Data!$R43+Data!$S43</f>
        <v>141</v>
      </c>
      <c r="V43" s="9" t="str">
        <f>VLOOKUP(TRIM(Data!$B43),Team!A:B,2,FALSE)</f>
        <v>HVAC</v>
      </c>
      <c r="W43" s="9" t="str">
        <f>VLOOKUP(Data!$D43,Current!A:B,2,FALSE)</f>
        <v>ACT</v>
      </c>
      <c r="X43" s="9" t="str">
        <f>IF(Data!$W43=Data!$E43,"CURRENT","NO")</f>
        <v>NO</v>
      </c>
    </row>
    <row r="44" spans="1:24" hidden="1">
      <c r="A44" s="8" t="s">
        <v>2039</v>
      </c>
      <c r="B44" s="8" t="s">
        <v>798</v>
      </c>
      <c r="C44" s="8" t="s">
        <v>458</v>
      </c>
      <c r="D44" s="8" t="s">
        <v>456</v>
      </c>
      <c r="E44" s="8" t="s">
        <v>463</v>
      </c>
      <c r="F44" s="42" t="s">
        <v>438</v>
      </c>
      <c r="G44" s="8" t="s">
        <v>121</v>
      </c>
      <c r="H44" s="43">
        <v>42121</v>
      </c>
      <c r="I44" s="8">
        <v>4</v>
      </c>
      <c r="J44" s="8">
        <v>1009.8</v>
      </c>
      <c r="K44" s="44">
        <f t="shared" si="0"/>
        <v>4039.2</v>
      </c>
      <c r="L44" s="8" t="s">
        <v>89</v>
      </c>
      <c r="M44" s="8" t="s">
        <v>435</v>
      </c>
      <c r="N44" s="8">
        <v>147038</v>
      </c>
      <c r="O44" s="8"/>
      <c r="P44" s="8">
        <v>88067</v>
      </c>
      <c r="Q44" s="9">
        <v>50</v>
      </c>
      <c r="R44" s="9">
        <v>0</v>
      </c>
      <c r="S44" s="9">
        <v>26</v>
      </c>
      <c r="T44" s="8" t="s">
        <v>127</v>
      </c>
      <c r="U44" s="113">
        <f>Data!$Q44+Data!$R44+Data!$S44</f>
        <v>76</v>
      </c>
      <c r="V44" s="9" t="str">
        <f>VLOOKUP(TRIM(Data!$B44),Team!A:B,2,FALSE)</f>
        <v>HVAC</v>
      </c>
      <c r="W44" s="9" t="str">
        <f>VLOOKUP(Data!$D44,Current!A:B,2,FALSE)</f>
        <v>ACT</v>
      </c>
      <c r="X44" s="9" t="str">
        <f>IF(Data!$W44=Data!$E44,"CURRENT","NO")</f>
        <v>NO</v>
      </c>
    </row>
    <row r="45" spans="1:24" hidden="1">
      <c r="A45" s="8" t="s">
        <v>2039</v>
      </c>
      <c r="B45" s="8" t="s">
        <v>798</v>
      </c>
      <c r="C45" s="8" t="s">
        <v>458</v>
      </c>
      <c r="D45" s="8" t="s">
        <v>456</v>
      </c>
      <c r="E45" s="8" t="s">
        <v>463</v>
      </c>
      <c r="F45" s="42" t="s">
        <v>437</v>
      </c>
      <c r="G45" s="8" t="s">
        <v>121</v>
      </c>
      <c r="H45" s="43">
        <v>42121</v>
      </c>
      <c r="I45" s="8">
        <v>12</v>
      </c>
      <c r="J45" s="8">
        <v>652.4</v>
      </c>
      <c r="K45" s="44">
        <f t="shared" si="0"/>
        <v>7828.7999999999993</v>
      </c>
      <c r="L45" s="8" t="s">
        <v>89</v>
      </c>
      <c r="M45" s="8" t="s">
        <v>436</v>
      </c>
      <c r="N45" s="8">
        <v>147039</v>
      </c>
      <c r="O45" s="8"/>
      <c r="P45" s="8">
        <v>88068</v>
      </c>
      <c r="Q45" s="9">
        <v>50</v>
      </c>
      <c r="R45" s="9">
        <v>0</v>
      </c>
      <c r="S45" s="9">
        <v>26</v>
      </c>
      <c r="T45" s="8" t="s">
        <v>127</v>
      </c>
      <c r="U45" s="113">
        <f>Data!$Q45+Data!$R45+Data!$S45</f>
        <v>76</v>
      </c>
      <c r="V45" s="9" t="str">
        <f>VLOOKUP(TRIM(Data!$B45),Team!A:B,2,FALSE)</f>
        <v>HVAC</v>
      </c>
      <c r="W45" s="9" t="str">
        <f>VLOOKUP(Data!$D45,Current!A:B,2,FALSE)</f>
        <v>ACT</v>
      </c>
      <c r="X45" s="9" t="str">
        <f>IF(Data!$W45=Data!$E45,"CURRENT","NO")</f>
        <v>NO</v>
      </c>
    </row>
    <row r="46" spans="1:24" hidden="1">
      <c r="A46" s="8" t="s">
        <v>2039</v>
      </c>
      <c r="B46" s="8" t="s">
        <v>798</v>
      </c>
      <c r="C46" s="8" t="s">
        <v>458</v>
      </c>
      <c r="D46" s="8" t="s">
        <v>456</v>
      </c>
      <c r="E46" s="8" t="s">
        <v>463</v>
      </c>
      <c r="F46" s="42" t="s">
        <v>123</v>
      </c>
      <c r="G46" s="8" t="s">
        <v>121</v>
      </c>
      <c r="H46" s="43">
        <v>42121</v>
      </c>
      <c r="I46" s="8">
        <v>20</v>
      </c>
      <c r="J46" s="8">
        <v>585</v>
      </c>
      <c r="K46" s="44">
        <f t="shared" si="0"/>
        <v>11700</v>
      </c>
      <c r="L46" s="8" t="s">
        <v>89</v>
      </c>
      <c r="M46" s="8" t="s">
        <v>435</v>
      </c>
      <c r="N46" s="8">
        <v>147040</v>
      </c>
      <c r="O46" s="8"/>
      <c r="P46" s="8">
        <v>88069</v>
      </c>
      <c r="Q46" s="9">
        <v>50</v>
      </c>
      <c r="R46" s="9">
        <v>0</v>
      </c>
      <c r="S46" s="9">
        <v>26</v>
      </c>
      <c r="T46" s="8" t="s">
        <v>127</v>
      </c>
      <c r="U46" s="113">
        <f>Data!$Q46+Data!$R46+Data!$S46</f>
        <v>76</v>
      </c>
      <c r="V46" s="9" t="str">
        <f>VLOOKUP(TRIM(Data!$B46),Team!A:B,2,FALSE)</f>
        <v>HVAC</v>
      </c>
      <c r="W46" s="9" t="str">
        <f>VLOOKUP(Data!$D46,Current!A:B,2,FALSE)</f>
        <v>ACT</v>
      </c>
      <c r="X46" s="9" t="str">
        <f>IF(Data!$W46=Data!$E46,"CURRENT","NO")</f>
        <v>NO</v>
      </c>
    </row>
    <row r="47" spans="1:24" hidden="1">
      <c r="A47" s="8" t="s">
        <v>2039</v>
      </c>
      <c r="B47" s="8" t="s">
        <v>798</v>
      </c>
      <c r="C47" s="8" t="s">
        <v>458</v>
      </c>
      <c r="D47" s="8" t="s">
        <v>456</v>
      </c>
      <c r="E47" s="8" t="s">
        <v>463</v>
      </c>
      <c r="F47" s="42" t="s">
        <v>122</v>
      </c>
      <c r="G47" s="8" t="s">
        <v>121</v>
      </c>
      <c r="H47" s="43">
        <v>42121</v>
      </c>
      <c r="I47" s="8">
        <v>20</v>
      </c>
      <c r="J47" s="8">
        <v>708</v>
      </c>
      <c r="K47" s="44">
        <f t="shared" si="0"/>
        <v>14160</v>
      </c>
      <c r="L47" s="8" t="s">
        <v>89</v>
      </c>
      <c r="M47" s="8" t="s">
        <v>435</v>
      </c>
      <c r="N47" s="8">
        <v>147041</v>
      </c>
      <c r="O47" s="8"/>
      <c r="P47" s="8">
        <v>88070</v>
      </c>
      <c r="Q47" s="9">
        <v>100</v>
      </c>
      <c r="R47" s="9">
        <v>0</v>
      </c>
      <c r="S47" s="9">
        <v>26</v>
      </c>
      <c r="T47" s="8" t="s">
        <v>246</v>
      </c>
      <c r="U47" s="113">
        <f>Data!$Q47+Data!$R47+Data!$S47</f>
        <v>126</v>
      </c>
      <c r="V47" s="9" t="str">
        <f>VLOOKUP(TRIM(Data!$B47),Team!A:B,2,FALSE)</f>
        <v>HVAC</v>
      </c>
      <c r="W47" s="9" t="str">
        <f>VLOOKUP(Data!$D47,Current!A:B,2,FALSE)</f>
        <v>ACT</v>
      </c>
      <c r="X47" s="9" t="str">
        <f>IF(Data!$W47=Data!$E47,"CURRENT","NO")</f>
        <v>NO</v>
      </c>
    </row>
    <row r="48" spans="1:24" hidden="1">
      <c r="A48" s="8" t="s">
        <v>2039</v>
      </c>
      <c r="B48" s="8" t="s">
        <v>798</v>
      </c>
      <c r="C48" s="8" t="s">
        <v>458</v>
      </c>
      <c r="D48" s="8" t="s">
        <v>456</v>
      </c>
      <c r="E48" s="8" t="s">
        <v>463</v>
      </c>
      <c r="F48" s="42" t="s">
        <v>125</v>
      </c>
      <c r="G48" s="8" t="s">
        <v>121</v>
      </c>
      <c r="H48" s="43">
        <v>42121</v>
      </c>
      <c r="I48" s="8">
        <v>18</v>
      </c>
      <c r="J48" s="8">
        <v>640</v>
      </c>
      <c r="K48" s="44">
        <f t="shared" si="0"/>
        <v>11520</v>
      </c>
      <c r="L48" s="8" t="s">
        <v>89</v>
      </c>
      <c r="M48" s="8" t="s">
        <v>435</v>
      </c>
      <c r="N48" s="8">
        <v>147042</v>
      </c>
      <c r="O48" s="8"/>
      <c r="P48" s="8">
        <v>88071</v>
      </c>
      <c r="Q48" s="9">
        <v>100</v>
      </c>
      <c r="R48" s="9">
        <v>0</v>
      </c>
      <c r="S48" s="9">
        <v>26</v>
      </c>
      <c r="T48" s="8" t="s">
        <v>246</v>
      </c>
      <c r="U48" s="113">
        <f>Data!$Q48+Data!$R48+Data!$S48</f>
        <v>126</v>
      </c>
      <c r="V48" s="9" t="str">
        <f>VLOOKUP(TRIM(Data!$B48),Team!A:B,2,FALSE)</f>
        <v>HVAC</v>
      </c>
      <c r="W48" s="9" t="str">
        <f>VLOOKUP(Data!$D48,Current!A:B,2,FALSE)</f>
        <v>ACT</v>
      </c>
      <c r="X48" s="9" t="str">
        <f>IF(Data!$W48=Data!$E48,"CURRENT","NO")</f>
        <v>NO</v>
      </c>
    </row>
    <row r="49" spans="1:24" hidden="1">
      <c r="A49" s="8" t="s">
        <v>2039</v>
      </c>
      <c r="B49" s="8" t="s">
        <v>798</v>
      </c>
      <c r="C49" s="8" t="s">
        <v>458</v>
      </c>
      <c r="D49" s="8" t="s">
        <v>456</v>
      </c>
      <c r="E49" s="8" t="s">
        <v>463</v>
      </c>
      <c r="F49" s="42" t="s">
        <v>434</v>
      </c>
      <c r="G49" s="8" t="s">
        <v>121</v>
      </c>
      <c r="H49" s="43">
        <v>42122</v>
      </c>
      <c r="I49" s="8">
        <v>27</v>
      </c>
      <c r="J49" s="8">
        <v>435</v>
      </c>
      <c r="K49" s="44">
        <f t="shared" si="0"/>
        <v>11745</v>
      </c>
      <c r="L49" s="8" t="s">
        <v>89</v>
      </c>
      <c r="M49" s="8" t="s">
        <v>433</v>
      </c>
      <c r="N49" s="8">
        <v>147118</v>
      </c>
      <c r="O49" s="8"/>
      <c r="P49" s="8">
        <v>88072</v>
      </c>
      <c r="Q49" s="9">
        <v>58.7</v>
      </c>
      <c r="R49" s="9">
        <v>45</v>
      </c>
      <c r="S49" s="9">
        <v>46</v>
      </c>
      <c r="T49" s="8" t="s">
        <v>127</v>
      </c>
      <c r="U49" s="113">
        <f>Data!$Q49+Data!$R49+Data!$S49</f>
        <v>149.69999999999999</v>
      </c>
      <c r="V49" s="9" t="str">
        <f>VLOOKUP(TRIM(Data!$B49),Team!A:B,2,FALSE)</f>
        <v>HVAC</v>
      </c>
      <c r="W49" s="9" t="str">
        <f>VLOOKUP(Data!$D49,Current!A:B,2,FALSE)</f>
        <v>ACT</v>
      </c>
      <c r="X49" s="9" t="str">
        <f>IF(Data!$W49=Data!$E49,"CURRENT","NO")</f>
        <v>NO</v>
      </c>
    </row>
    <row r="50" spans="1:24" hidden="1">
      <c r="A50" s="8" t="s">
        <v>2040</v>
      </c>
      <c r="B50" s="8" t="s">
        <v>798</v>
      </c>
      <c r="C50" s="8" t="s">
        <v>458</v>
      </c>
      <c r="D50" s="8" t="s">
        <v>456</v>
      </c>
      <c r="E50" s="8" t="s">
        <v>463</v>
      </c>
      <c r="F50" s="42" t="s">
        <v>432</v>
      </c>
      <c r="G50" s="8" t="s">
        <v>121</v>
      </c>
      <c r="H50" s="43">
        <v>42122</v>
      </c>
      <c r="I50" s="8">
        <v>51</v>
      </c>
      <c r="J50" s="8">
        <v>249</v>
      </c>
      <c r="K50" s="44">
        <f t="shared" si="0"/>
        <v>12699</v>
      </c>
      <c r="L50" s="8" t="s">
        <v>89</v>
      </c>
      <c r="M50" s="8" t="s">
        <v>431</v>
      </c>
      <c r="N50" s="8">
        <v>147119</v>
      </c>
      <c r="O50" s="8"/>
      <c r="P50" s="8">
        <v>88073</v>
      </c>
      <c r="Q50" s="9">
        <v>63.5</v>
      </c>
      <c r="R50" s="9">
        <v>0</v>
      </c>
      <c r="S50" s="9">
        <v>26</v>
      </c>
      <c r="T50" s="8" t="s">
        <v>127</v>
      </c>
      <c r="U50" s="113">
        <f>Data!$Q50+Data!$R50+Data!$S50</f>
        <v>89.5</v>
      </c>
      <c r="V50" s="9" t="str">
        <f>VLOOKUP(TRIM(Data!$B50),Team!A:B,2,FALSE)</f>
        <v>HVAC</v>
      </c>
      <c r="W50" s="9" t="str">
        <f>VLOOKUP(Data!$D50,Current!A:B,2,FALSE)</f>
        <v>ACT</v>
      </c>
      <c r="X50" s="9" t="str">
        <f>IF(Data!$W50=Data!$E50,"CURRENT","NO")</f>
        <v>NO</v>
      </c>
    </row>
    <row r="51" spans="1:24" hidden="1">
      <c r="A51" s="8" t="s">
        <v>2040</v>
      </c>
      <c r="B51" s="8" t="s">
        <v>798</v>
      </c>
      <c r="C51" s="8" t="s">
        <v>458</v>
      </c>
      <c r="D51" s="8" t="s">
        <v>456</v>
      </c>
      <c r="E51" s="8" t="s">
        <v>463</v>
      </c>
      <c r="F51" s="42" t="s">
        <v>430</v>
      </c>
      <c r="G51" s="8" t="s">
        <v>121</v>
      </c>
      <c r="H51" s="43">
        <v>42122</v>
      </c>
      <c r="I51" s="8">
        <v>27</v>
      </c>
      <c r="J51" s="8">
        <v>400</v>
      </c>
      <c r="K51" s="44">
        <f t="shared" si="0"/>
        <v>10800</v>
      </c>
      <c r="L51" s="8" t="s">
        <v>89</v>
      </c>
      <c r="M51" s="8" t="s">
        <v>407</v>
      </c>
      <c r="N51" s="8">
        <v>147120</v>
      </c>
      <c r="O51" s="8"/>
      <c r="P51" s="8">
        <v>88074</v>
      </c>
      <c r="Q51" s="9">
        <v>54</v>
      </c>
      <c r="R51" s="9">
        <v>0</v>
      </c>
      <c r="S51" s="9">
        <v>26</v>
      </c>
      <c r="T51" s="8" t="s">
        <v>127</v>
      </c>
      <c r="U51" s="113">
        <f>Data!$Q51+Data!$R51+Data!$S51</f>
        <v>80</v>
      </c>
      <c r="V51" s="9" t="str">
        <f>VLOOKUP(TRIM(Data!$B51),Team!A:B,2,FALSE)</f>
        <v>HVAC</v>
      </c>
      <c r="W51" s="9" t="str">
        <f>VLOOKUP(Data!$D51,Current!A:B,2,FALSE)</f>
        <v>ACT</v>
      </c>
      <c r="X51" s="9" t="str">
        <f>IF(Data!$W51=Data!$E51,"CURRENT","NO")</f>
        <v>NO</v>
      </c>
    </row>
    <row r="52" spans="1:24" hidden="1">
      <c r="A52" s="8" t="s">
        <v>2040</v>
      </c>
      <c r="B52" s="8" t="s">
        <v>798</v>
      </c>
      <c r="C52" s="8" t="s">
        <v>458</v>
      </c>
      <c r="D52" s="8" t="s">
        <v>456</v>
      </c>
      <c r="E52" s="8" t="s">
        <v>463</v>
      </c>
      <c r="F52" s="42" t="s">
        <v>429</v>
      </c>
      <c r="G52" s="8" t="s">
        <v>121</v>
      </c>
      <c r="H52" s="43">
        <v>370840</v>
      </c>
      <c r="I52" s="8">
        <v>24</v>
      </c>
      <c r="J52" s="8">
        <v>219</v>
      </c>
      <c r="K52" s="44">
        <f t="shared" si="0"/>
        <v>5256</v>
      </c>
      <c r="L52" s="8" t="s">
        <v>114</v>
      </c>
      <c r="M52" s="8" t="s">
        <v>428</v>
      </c>
      <c r="N52" s="8">
        <v>147121</v>
      </c>
      <c r="O52" s="8"/>
      <c r="P52" s="8">
        <v>88075</v>
      </c>
      <c r="Q52" s="9">
        <v>50</v>
      </c>
      <c r="R52" s="9">
        <v>0</v>
      </c>
      <c r="S52" s="9">
        <v>26</v>
      </c>
      <c r="T52" s="8" t="s">
        <v>127</v>
      </c>
      <c r="U52" s="113">
        <f>Data!$Q52+Data!$R52+Data!$S52</f>
        <v>76</v>
      </c>
      <c r="V52" s="9" t="str">
        <f>VLOOKUP(TRIM(Data!$B52),Team!A:B,2,FALSE)</f>
        <v>HVAC</v>
      </c>
      <c r="W52" s="9" t="str">
        <f>VLOOKUP(Data!$D52,Current!A:B,2,FALSE)</f>
        <v>ACT</v>
      </c>
      <c r="X52" s="9" t="str">
        <f>IF(Data!$W52=Data!$E52,"CURRENT","NO")</f>
        <v>NO</v>
      </c>
    </row>
    <row r="53" spans="1:24" hidden="1">
      <c r="A53" s="8" t="s">
        <v>2040</v>
      </c>
      <c r="B53" s="8" t="s">
        <v>798</v>
      </c>
      <c r="C53" s="8" t="s">
        <v>458</v>
      </c>
      <c r="D53" s="8" t="s">
        <v>456</v>
      </c>
      <c r="E53" s="8" t="s">
        <v>463</v>
      </c>
      <c r="F53" s="42" t="s">
        <v>427</v>
      </c>
      <c r="G53" s="8" t="s">
        <v>121</v>
      </c>
      <c r="H53" s="43">
        <v>42122</v>
      </c>
      <c r="I53" s="8">
        <v>27</v>
      </c>
      <c r="J53" s="8">
        <v>453</v>
      </c>
      <c r="K53" s="44">
        <f t="shared" si="0"/>
        <v>12231</v>
      </c>
      <c r="L53" s="8" t="s">
        <v>114</v>
      </c>
      <c r="M53" s="8" t="s">
        <v>421</v>
      </c>
      <c r="N53" s="8">
        <v>147123</v>
      </c>
      <c r="O53" s="8"/>
      <c r="P53" s="8">
        <v>88076</v>
      </c>
      <c r="Q53" s="9">
        <v>61.2</v>
      </c>
      <c r="R53" s="9">
        <v>0</v>
      </c>
      <c r="S53" s="9">
        <v>26</v>
      </c>
      <c r="T53" s="8" t="s">
        <v>127</v>
      </c>
      <c r="U53" s="113">
        <f>Data!$Q53+Data!$R53+Data!$S53</f>
        <v>87.2</v>
      </c>
      <c r="V53" s="9" t="str">
        <f>VLOOKUP(TRIM(Data!$B53),Team!A:B,2,FALSE)</f>
        <v>HVAC</v>
      </c>
      <c r="W53" s="9" t="str">
        <f>VLOOKUP(Data!$D53,Current!A:B,2,FALSE)</f>
        <v>ACT</v>
      </c>
      <c r="X53" s="9" t="str">
        <f>IF(Data!$W53=Data!$E53,"CURRENT","NO")</f>
        <v>NO</v>
      </c>
    </row>
    <row r="54" spans="1:24" hidden="1">
      <c r="A54" s="8" t="s">
        <v>2040</v>
      </c>
      <c r="B54" s="8" t="s">
        <v>798</v>
      </c>
      <c r="C54" s="8" t="s">
        <v>458</v>
      </c>
      <c r="D54" s="8" t="s">
        <v>456</v>
      </c>
      <c r="E54" s="8" t="s">
        <v>463</v>
      </c>
      <c r="F54" s="42" t="s">
        <v>426</v>
      </c>
      <c r="G54" s="8" t="s">
        <v>121</v>
      </c>
      <c r="H54" s="43">
        <v>42122</v>
      </c>
      <c r="I54" s="8">
        <v>24</v>
      </c>
      <c r="J54" s="8">
        <v>251</v>
      </c>
      <c r="K54" s="44">
        <f t="shared" si="0"/>
        <v>6024</v>
      </c>
      <c r="L54" s="8" t="s">
        <v>114</v>
      </c>
      <c r="M54" s="8" t="s">
        <v>425</v>
      </c>
      <c r="N54" s="8">
        <v>147124</v>
      </c>
      <c r="O54" s="8"/>
      <c r="P54" s="8">
        <v>88077</v>
      </c>
      <c r="Q54" s="9">
        <v>50</v>
      </c>
      <c r="R54" s="9">
        <v>0</v>
      </c>
      <c r="S54" s="9">
        <v>26</v>
      </c>
      <c r="T54" s="8" t="s">
        <v>127</v>
      </c>
      <c r="U54" s="113">
        <f>Data!$Q54+Data!$R54+Data!$S54</f>
        <v>76</v>
      </c>
      <c r="V54" s="9" t="str">
        <f>VLOOKUP(TRIM(Data!$B54),Team!A:B,2,FALSE)</f>
        <v>HVAC</v>
      </c>
      <c r="W54" s="9" t="str">
        <f>VLOOKUP(Data!$D54,Current!A:B,2,FALSE)</f>
        <v>ACT</v>
      </c>
      <c r="X54" s="9" t="str">
        <f>IF(Data!$W54=Data!$E54,"CURRENT","NO")</f>
        <v>NO</v>
      </c>
    </row>
    <row r="55" spans="1:24" hidden="1">
      <c r="A55" s="8" t="s">
        <v>2039</v>
      </c>
      <c r="B55" s="8" t="s">
        <v>798</v>
      </c>
      <c r="C55" s="8" t="s">
        <v>458</v>
      </c>
      <c r="D55" s="8" t="s">
        <v>456</v>
      </c>
      <c r="E55" s="8" t="s">
        <v>463</v>
      </c>
      <c r="F55" s="42" t="s">
        <v>424</v>
      </c>
      <c r="G55" s="8" t="s">
        <v>121</v>
      </c>
      <c r="H55" s="43">
        <v>42122</v>
      </c>
      <c r="I55" s="8">
        <v>51</v>
      </c>
      <c r="J55" s="8">
        <v>251</v>
      </c>
      <c r="K55" s="44">
        <f t="shared" si="0"/>
        <v>12801</v>
      </c>
      <c r="L55" s="8" t="s">
        <v>114</v>
      </c>
      <c r="M55" s="8" t="s">
        <v>423</v>
      </c>
      <c r="N55" s="8">
        <v>147125</v>
      </c>
      <c r="O55" s="8"/>
      <c r="P55" s="8">
        <v>88078</v>
      </c>
      <c r="Q55" s="9">
        <v>64</v>
      </c>
      <c r="R55" s="9">
        <v>0</v>
      </c>
      <c r="S55" s="9">
        <v>26</v>
      </c>
      <c r="T55" s="8" t="s">
        <v>127</v>
      </c>
      <c r="U55" s="113">
        <f>Data!$Q55+Data!$R55+Data!$S55</f>
        <v>90</v>
      </c>
      <c r="V55" s="9" t="str">
        <f>VLOOKUP(TRIM(Data!$B55),Team!A:B,2,FALSE)</f>
        <v>HVAC</v>
      </c>
      <c r="W55" s="9" t="str">
        <f>VLOOKUP(Data!$D55,Current!A:B,2,FALSE)</f>
        <v>ACT</v>
      </c>
      <c r="X55" s="9" t="str">
        <f>IF(Data!$W55=Data!$E55,"CURRENT","NO")</f>
        <v>NO</v>
      </c>
    </row>
    <row r="56" spans="1:24" hidden="1">
      <c r="A56" s="8" t="s">
        <v>2039</v>
      </c>
      <c r="B56" s="8" t="s">
        <v>798</v>
      </c>
      <c r="C56" s="8" t="s">
        <v>458</v>
      </c>
      <c r="D56" s="8" t="s">
        <v>456</v>
      </c>
      <c r="E56" s="8" t="s">
        <v>463</v>
      </c>
      <c r="F56" s="42" t="s">
        <v>422</v>
      </c>
      <c r="G56" s="8" t="s">
        <v>121</v>
      </c>
      <c r="H56" s="43">
        <v>42122</v>
      </c>
      <c r="I56" s="8">
        <v>24</v>
      </c>
      <c r="J56" s="8">
        <v>218</v>
      </c>
      <c r="K56" s="44">
        <f t="shared" si="0"/>
        <v>5232</v>
      </c>
      <c r="L56" s="8" t="s">
        <v>114</v>
      </c>
      <c r="M56" s="8" t="s">
        <v>421</v>
      </c>
      <c r="N56" s="8">
        <v>147126</v>
      </c>
      <c r="O56" s="8"/>
      <c r="P56" s="8">
        <v>88079</v>
      </c>
      <c r="Q56" s="9">
        <v>50</v>
      </c>
      <c r="R56" s="9">
        <v>0</v>
      </c>
      <c r="S56" s="9">
        <v>26</v>
      </c>
      <c r="T56" s="8" t="s">
        <v>127</v>
      </c>
      <c r="U56" s="113">
        <f>Data!$Q56+Data!$R56+Data!$S56</f>
        <v>76</v>
      </c>
      <c r="V56" s="9" t="str">
        <f>VLOOKUP(TRIM(Data!$B56),Team!A:B,2,FALSE)</f>
        <v>HVAC</v>
      </c>
      <c r="W56" s="9" t="str">
        <f>VLOOKUP(Data!$D56,Current!A:B,2,FALSE)</f>
        <v>ACT</v>
      </c>
      <c r="X56" s="9" t="str">
        <f>IF(Data!$W56=Data!$E56,"CURRENT","NO")</f>
        <v>NO</v>
      </c>
    </row>
    <row r="57" spans="1:24" hidden="1">
      <c r="A57" s="8" t="s">
        <v>2039</v>
      </c>
      <c r="B57" s="8" t="s">
        <v>798</v>
      </c>
      <c r="C57" s="8" t="s">
        <v>458</v>
      </c>
      <c r="D57" s="8" t="s">
        <v>456</v>
      </c>
      <c r="E57" s="8" t="s">
        <v>463</v>
      </c>
      <c r="F57" s="42" t="s">
        <v>420</v>
      </c>
      <c r="G57" s="8" t="s">
        <v>121</v>
      </c>
      <c r="H57" s="43">
        <v>42122</v>
      </c>
      <c r="I57" s="8">
        <v>24</v>
      </c>
      <c r="J57" s="8">
        <v>215</v>
      </c>
      <c r="K57" s="44">
        <f t="shared" si="0"/>
        <v>5160</v>
      </c>
      <c r="L57" s="8" t="s">
        <v>419</v>
      </c>
      <c r="M57" s="8" t="s">
        <v>418</v>
      </c>
      <c r="N57" s="8">
        <v>147127</v>
      </c>
      <c r="O57" s="8"/>
      <c r="P57" s="8">
        <v>88080</v>
      </c>
      <c r="Q57" s="9">
        <v>50</v>
      </c>
      <c r="R57" s="9">
        <v>0</v>
      </c>
      <c r="S57" s="9">
        <v>26</v>
      </c>
      <c r="T57" s="8" t="s">
        <v>127</v>
      </c>
      <c r="U57" s="113">
        <f>Data!$Q57+Data!$R57+Data!$S57</f>
        <v>76</v>
      </c>
      <c r="V57" s="9" t="str">
        <f>VLOOKUP(TRIM(Data!$B57),Team!A:B,2,FALSE)</f>
        <v>HVAC</v>
      </c>
      <c r="W57" s="9" t="str">
        <f>VLOOKUP(Data!$D57,Current!A:B,2,FALSE)</f>
        <v>ACT</v>
      </c>
      <c r="X57" s="9" t="str">
        <f>IF(Data!$W57=Data!$E57,"CURRENT","NO")</f>
        <v>NO</v>
      </c>
    </row>
    <row r="58" spans="1:24" hidden="1">
      <c r="A58" s="8" t="s">
        <v>2039</v>
      </c>
      <c r="B58" s="8" t="s">
        <v>798</v>
      </c>
      <c r="C58" s="8" t="s">
        <v>458</v>
      </c>
      <c r="D58" s="8" t="s">
        <v>456</v>
      </c>
      <c r="E58" s="8" t="s">
        <v>463</v>
      </c>
      <c r="F58" s="42" t="s">
        <v>417</v>
      </c>
      <c r="G58" s="8" t="s">
        <v>121</v>
      </c>
      <c r="H58" s="43">
        <v>42123</v>
      </c>
      <c r="I58" s="8">
        <v>21</v>
      </c>
      <c r="J58" s="8">
        <v>530</v>
      </c>
      <c r="K58" s="44">
        <f t="shared" si="0"/>
        <v>11130</v>
      </c>
      <c r="L58" s="8" t="s">
        <v>89</v>
      </c>
      <c r="M58" s="8" t="s">
        <v>88</v>
      </c>
      <c r="N58" s="8">
        <v>147143</v>
      </c>
      <c r="O58" s="8"/>
      <c r="P58" s="8">
        <v>88081</v>
      </c>
      <c r="Q58" s="9">
        <v>55.65</v>
      </c>
      <c r="R58" s="9">
        <v>0</v>
      </c>
      <c r="S58" s="9">
        <v>26</v>
      </c>
      <c r="T58" s="8" t="s">
        <v>127</v>
      </c>
      <c r="U58" s="113">
        <f>Data!$Q58+Data!$R58+Data!$S58</f>
        <v>81.650000000000006</v>
      </c>
      <c r="V58" s="9" t="str">
        <f>VLOOKUP(TRIM(Data!$B58),Team!A:B,2,FALSE)</f>
        <v>HVAC</v>
      </c>
      <c r="W58" s="9" t="str">
        <f>VLOOKUP(Data!$D58,Current!A:B,2,FALSE)</f>
        <v>ACT</v>
      </c>
      <c r="X58" s="9" t="str">
        <f>IF(Data!$W58=Data!$E58,"CURRENT","NO")</f>
        <v>NO</v>
      </c>
    </row>
    <row r="59" spans="1:24" hidden="1">
      <c r="A59" s="8" t="s">
        <v>2040</v>
      </c>
      <c r="B59" s="8" t="s">
        <v>798</v>
      </c>
      <c r="C59" s="8" t="s">
        <v>458</v>
      </c>
      <c r="D59" s="8" t="s">
        <v>456</v>
      </c>
      <c r="E59" s="8" t="s">
        <v>463</v>
      </c>
      <c r="F59" s="42" t="s">
        <v>416</v>
      </c>
      <c r="G59" s="8" t="s">
        <v>121</v>
      </c>
      <c r="H59" s="43">
        <v>42123</v>
      </c>
      <c r="I59" s="8">
        <v>24</v>
      </c>
      <c r="J59" s="8">
        <v>249</v>
      </c>
      <c r="K59" s="44">
        <f t="shared" si="0"/>
        <v>5976</v>
      </c>
      <c r="L59" s="8" t="s">
        <v>89</v>
      </c>
      <c r="M59" s="8" t="s">
        <v>88</v>
      </c>
      <c r="N59" s="8">
        <v>147144</v>
      </c>
      <c r="O59" s="8"/>
      <c r="P59" s="8">
        <v>88082</v>
      </c>
      <c r="Q59" s="9">
        <v>50</v>
      </c>
      <c r="R59" s="9">
        <v>0</v>
      </c>
      <c r="S59" s="9">
        <v>26</v>
      </c>
      <c r="T59" s="8" t="s">
        <v>127</v>
      </c>
      <c r="U59" s="113">
        <f>Data!$Q59+Data!$R59+Data!$S59</f>
        <v>76</v>
      </c>
      <c r="V59" s="9" t="str">
        <f>VLOOKUP(TRIM(Data!$B59),Team!A:B,2,FALSE)</f>
        <v>HVAC</v>
      </c>
      <c r="W59" s="9" t="str">
        <f>VLOOKUP(Data!$D59,Current!A:B,2,FALSE)</f>
        <v>ACT</v>
      </c>
      <c r="X59" s="9" t="str">
        <f>IF(Data!$W59=Data!$E59,"CURRENT","NO")</f>
        <v>NO</v>
      </c>
    </row>
    <row r="60" spans="1:24" hidden="1">
      <c r="A60" s="8" t="s">
        <v>2040</v>
      </c>
      <c r="B60" s="8" t="s">
        <v>798</v>
      </c>
      <c r="C60" s="8" t="s">
        <v>458</v>
      </c>
      <c r="D60" s="8" t="s">
        <v>456</v>
      </c>
      <c r="E60" s="8" t="s">
        <v>463</v>
      </c>
      <c r="F60" s="42" t="s">
        <v>415</v>
      </c>
      <c r="G60" s="8" t="s">
        <v>121</v>
      </c>
      <c r="H60" s="43">
        <v>42123</v>
      </c>
      <c r="I60" s="8">
        <v>21</v>
      </c>
      <c r="J60" s="8">
        <v>449</v>
      </c>
      <c r="K60" s="44">
        <f t="shared" si="0"/>
        <v>9429</v>
      </c>
      <c r="L60" s="8" t="s">
        <v>89</v>
      </c>
      <c r="M60" s="8" t="s">
        <v>88</v>
      </c>
      <c r="N60" s="8">
        <v>147145</v>
      </c>
      <c r="O60" s="8"/>
      <c r="P60" s="8">
        <v>88083</v>
      </c>
      <c r="Q60" s="9">
        <v>50</v>
      </c>
      <c r="R60" s="9">
        <v>45</v>
      </c>
      <c r="S60" s="9">
        <v>46</v>
      </c>
      <c r="T60" s="8" t="s">
        <v>127</v>
      </c>
      <c r="U60" s="113">
        <f>Data!$Q60+Data!$R60+Data!$S60</f>
        <v>141</v>
      </c>
      <c r="V60" s="9" t="str">
        <f>VLOOKUP(TRIM(Data!$B60),Team!A:B,2,FALSE)</f>
        <v>HVAC</v>
      </c>
      <c r="W60" s="9" t="str">
        <f>VLOOKUP(Data!$D60,Current!A:B,2,FALSE)</f>
        <v>ACT</v>
      </c>
      <c r="X60" s="9" t="str">
        <f>IF(Data!$W60=Data!$E60,"CURRENT","NO")</f>
        <v>NO</v>
      </c>
    </row>
    <row r="61" spans="1:24" hidden="1">
      <c r="A61" s="8" t="s">
        <v>2040</v>
      </c>
      <c r="B61" s="8" t="s">
        <v>798</v>
      </c>
      <c r="C61" s="8" t="s">
        <v>458</v>
      </c>
      <c r="D61" s="8" t="s">
        <v>456</v>
      </c>
      <c r="E61" s="8" t="s">
        <v>463</v>
      </c>
      <c r="F61" s="42" t="s">
        <v>414</v>
      </c>
      <c r="G61" s="8" t="s">
        <v>121</v>
      </c>
      <c r="H61" s="43">
        <v>42123</v>
      </c>
      <c r="I61" s="8">
        <v>27</v>
      </c>
      <c r="J61" s="8">
        <v>386</v>
      </c>
      <c r="K61" s="44">
        <f t="shared" si="0"/>
        <v>10422</v>
      </c>
      <c r="L61" s="8" t="s">
        <v>89</v>
      </c>
      <c r="M61" s="8" t="s">
        <v>88</v>
      </c>
      <c r="N61" s="8">
        <v>147146</v>
      </c>
      <c r="O61" s="8"/>
      <c r="P61" s="8">
        <v>88084</v>
      </c>
      <c r="Q61" s="9">
        <v>52.1</v>
      </c>
      <c r="R61" s="9">
        <v>0</v>
      </c>
      <c r="S61" s="9">
        <v>26</v>
      </c>
      <c r="T61" s="8" t="s">
        <v>127</v>
      </c>
      <c r="U61" s="113">
        <f>Data!$Q61+Data!$R61+Data!$S61</f>
        <v>78.099999999999994</v>
      </c>
      <c r="V61" s="9" t="str">
        <f>VLOOKUP(TRIM(Data!$B61),Team!A:B,2,FALSE)</f>
        <v>HVAC</v>
      </c>
      <c r="W61" s="9" t="str">
        <f>VLOOKUP(Data!$D61,Current!A:B,2,FALSE)</f>
        <v>ACT</v>
      </c>
      <c r="X61" s="9" t="str">
        <f>IF(Data!$W61=Data!$E61,"CURRENT","NO")</f>
        <v>NO</v>
      </c>
    </row>
    <row r="62" spans="1:24" hidden="1">
      <c r="A62" s="8" t="s">
        <v>2040</v>
      </c>
      <c r="B62" s="8" t="s">
        <v>798</v>
      </c>
      <c r="C62" s="8" t="s">
        <v>458</v>
      </c>
      <c r="D62" s="8" t="s">
        <v>456</v>
      </c>
      <c r="E62" s="8" t="s">
        <v>463</v>
      </c>
      <c r="F62" s="42" t="s">
        <v>413</v>
      </c>
      <c r="G62" s="8" t="s">
        <v>121</v>
      </c>
      <c r="H62" s="43">
        <v>42124</v>
      </c>
      <c r="I62" s="8">
        <v>24</v>
      </c>
      <c r="J62" s="8">
        <v>251</v>
      </c>
      <c r="K62" s="44">
        <f t="shared" si="0"/>
        <v>6024</v>
      </c>
      <c r="L62" s="8" t="s">
        <v>114</v>
      </c>
      <c r="M62" s="8" t="s">
        <v>113</v>
      </c>
      <c r="N62" s="8">
        <v>147200</v>
      </c>
      <c r="O62" s="8"/>
      <c r="P62" s="8">
        <v>88333</v>
      </c>
      <c r="Q62" s="9">
        <v>100</v>
      </c>
      <c r="R62" s="9">
        <v>45</v>
      </c>
      <c r="S62" s="9">
        <v>20</v>
      </c>
      <c r="T62" s="8" t="s">
        <v>38</v>
      </c>
      <c r="U62" s="113">
        <f>Data!$Q62+Data!$R62+Data!$S62</f>
        <v>165</v>
      </c>
      <c r="V62" s="9" t="str">
        <f>VLOOKUP(TRIM(Data!$B62),Team!A:B,2,FALSE)</f>
        <v>HVAC</v>
      </c>
      <c r="W62" s="9" t="str">
        <f>VLOOKUP(Data!$D62,Current!A:B,2,FALSE)</f>
        <v>ACT</v>
      </c>
      <c r="X62" s="9" t="str">
        <f>IF(Data!$W62=Data!$E62,"CURRENT","NO")</f>
        <v>NO</v>
      </c>
    </row>
    <row r="63" spans="1:24" hidden="1">
      <c r="A63" s="8" t="s">
        <v>2040</v>
      </c>
      <c r="B63" s="8" t="s">
        <v>798</v>
      </c>
      <c r="C63" s="8" t="s">
        <v>458</v>
      </c>
      <c r="D63" s="8" t="s">
        <v>456</v>
      </c>
      <c r="E63" s="8" t="s">
        <v>463</v>
      </c>
      <c r="F63" s="8" t="s">
        <v>2041</v>
      </c>
      <c r="G63" s="8" t="s">
        <v>121</v>
      </c>
      <c r="H63" s="43">
        <v>42124</v>
      </c>
      <c r="I63" s="8">
        <v>24</v>
      </c>
      <c r="J63" s="8">
        <v>218</v>
      </c>
      <c r="K63" s="44">
        <f t="shared" si="0"/>
        <v>5232</v>
      </c>
      <c r="L63" s="8" t="s">
        <v>114</v>
      </c>
      <c r="M63" s="8" t="s">
        <v>2042</v>
      </c>
      <c r="N63" s="8">
        <v>147208</v>
      </c>
      <c r="O63" s="8"/>
      <c r="P63" s="8">
        <v>88334</v>
      </c>
      <c r="Q63" s="9">
        <v>100</v>
      </c>
      <c r="R63" s="9">
        <v>0</v>
      </c>
      <c r="S63" s="9">
        <v>0</v>
      </c>
      <c r="T63" s="8" t="s">
        <v>38</v>
      </c>
      <c r="U63" s="113">
        <f>Data!$Q63+Data!$R63+Data!$S63</f>
        <v>100</v>
      </c>
      <c r="V63" s="9" t="str">
        <f>VLOOKUP(TRIM(Data!$B63),Team!A:B,2,FALSE)</f>
        <v>HVAC</v>
      </c>
      <c r="W63" s="9" t="str">
        <f>VLOOKUP(Data!$D63,Current!A:B,2,FALSE)</f>
        <v>ACT</v>
      </c>
      <c r="X63" s="9" t="str">
        <f>IF(Data!$W63=Data!$E63,"CURRENT","NO")</f>
        <v>NO</v>
      </c>
    </row>
    <row r="64" spans="1:24" hidden="1">
      <c r="A64" s="8" t="s">
        <v>2040</v>
      </c>
      <c r="B64" s="8" t="s">
        <v>798</v>
      </c>
      <c r="C64" s="8" t="s">
        <v>458</v>
      </c>
      <c r="D64" s="8" t="s">
        <v>456</v>
      </c>
      <c r="E64" s="8" t="s">
        <v>463</v>
      </c>
      <c r="F64" s="8" t="s">
        <v>2043</v>
      </c>
      <c r="G64" s="8" t="s">
        <v>121</v>
      </c>
      <c r="H64" s="43">
        <v>42124</v>
      </c>
      <c r="I64" s="8">
        <v>27</v>
      </c>
      <c r="J64" s="8">
        <v>386</v>
      </c>
      <c r="K64" s="44">
        <f t="shared" si="0"/>
        <v>10422</v>
      </c>
      <c r="L64" s="8" t="s">
        <v>114</v>
      </c>
      <c r="M64" s="8" t="s">
        <v>2042</v>
      </c>
      <c r="N64" s="8">
        <v>147209</v>
      </c>
      <c r="O64" s="8"/>
      <c r="P64" s="8">
        <v>88335</v>
      </c>
      <c r="Q64" s="9">
        <v>100</v>
      </c>
      <c r="R64" s="9">
        <v>0</v>
      </c>
      <c r="S64" s="9">
        <v>0</v>
      </c>
      <c r="T64" s="8" t="s">
        <v>38</v>
      </c>
      <c r="U64" s="113">
        <f>Data!$Q64+Data!$R64+Data!$S64</f>
        <v>100</v>
      </c>
      <c r="V64" s="9" t="str">
        <f>VLOOKUP(TRIM(Data!$B64),Team!A:B,2,FALSE)</f>
        <v>HVAC</v>
      </c>
      <c r="W64" s="9" t="str">
        <f>VLOOKUP(Data!$D64,Current!A:B,2,FALSE)</f>
        <v>ACT</v>
      </c>
      <c r="X64" s="9" t="str">
        <f>IF(Data!$W64=Data!$E64,"CURRENT","NO")</f>
        <v>NO</v>
      </c>
    </row>
    <row r="65" spans="1:24" hidden="1">
      <c r="A65" s="8" t="s">
        <v>2040</v>
      </c>
      <c r="B65" s="8" t="s">
        <v>798</v>
      </c>
      <c r="C65" s="8" t="s">
        <v>458</v>
      </c>
      <c r="D65" s="8" t="s">
        <v>456</v>
      </c>
      <c r="E65" s="8" t="s">
        <v>463</v>
      </c>
      <c r="F65" s="8" t="s">
        <v>2044</v>
      </c>
      <c r="G65" s="8" t="s">
        <v>121</v>
      </c>
      <c r="H65" s="43">
        <v>42124</v>
      </c>
      <c r="I65" s="8">
        <v>27</v>
      </c>
      <c r="J65" s="8">
        <v>435</v>
      </c>
      <c r="K65" s="44">
        <f t="shared" si="0"/>
        <v>11745</v>
      </c>
      <c r="L65" s="8" t="s">
        <v>114</v>
      </c>
      <c r="M65" s="8" t="s">
        <v>2042</v>
      </c>
      <c r="N65" s="8">
        <v>147210</v>
      </c>
      <c r="O65" s="8"/>
      <c r="P65" s="8">
        <v>88336</v>
      </c>
      <c r="Q65" s="9">
        <v>100</v>
      </c>
      <c r="R65" s="9">
        <v>0</v>
      </c>
      <c r="S65" s="9">
        <v>0</v>
      </c>
      <c r="T65" s="8" t="s">
        <v>38</v>
      </c>
      <c r="U65" s="113">
        <f>Data!$Q65+Data!$R65+Data!$S65</f>
        <v>100</v>
      </c>
      <c r="V65" s="9" t="str">
        <f>VLOOKUP(TRIM(Data!$B65),Team!A:B,2,FALSE)</f>
        <v>HVAC</v>
      </c>
      <c r="W65" s="9" t="str">
        <f>VLOOKUP(Data!$D65,Current!A:B,2,FALSE)</f>
        <v>ACT</v>
      </c>
      <c r="X65" s="9" t="str">
        <f>IF(Data!$W65=Data!$E65,"CURRENT","NO")</f>
        <v>NO</v>
      </c>
    </row>
    <row r="66" spans="1:24" hidden="1">
      <c r="A66" s="8" t="s">
        <v>2040</v>
      </c>
      <c r="B66" s="8" t="s">
        <v>794</v>
      </c>
      <c r="C66" s="8" t="s">
        <v>458</v>
      </c>
      <c r="D66" s="8" t="s">
        <v>456</v>
      </c>
      <c r="E66" s="8" t="s">
        <v>463</v>
      </c>
      <c r="F66" s="42" t="s">
        <v>412</v>
      </c>
      <c r="G66" s="8" t="s">
        <v>364</v>
      </c>
      <c r="H66" s="43">
        <v>42096</v>
      </c>
      <c r="I66" s="8">
        <v>355</v>
      </c>
      <c r="J66" s="8">
        <v>1</v>
      </c>
      <c r="K66" s="44">
        <f t="shared" si="0"/>
        <v>355</v>
      </c>
      <c r="L66" s="8" t="s">
        <v>213</v>
      </c>
      <c r="M66" s="8" t="s">
        <v>410</v>
      </c>
      <c r="N66" s="8">
        <v>146277</v>
      </c>
      <c r="O66" s="8"/>
      <c r="P66" s="8">
        <v>87643</v>
      </c>
      <c r="Q66" s="9">
        <v>100</v>
      </c>
      <c r="R66" s="9">
        <v>0</v>
      </c>
      <c r="S66" s="9">
        <v>30</v>
      </c>
      <c r="T66" s="8" t="s">
        <v>127</v>
      </c>
      <c r="U66" s="113">
        <f>Data!$Q66+Data!$R66+Data!$S66</f>
        <v>130</v>
      </c>
      <c r="V66" s="9" t="str">
        <f>VLOOKUP(TRIM(Data!$B66),Team!A:B,2,FALSE)</f>
        <v>Heating</v>
      </c>
      <c r="W66" s="9" t="str">
        <f>VLOOKUP(Data!$D66,Current!A:B,2,FALSE)</f>
        <v>ACT</v>
      </c>
      <c r="X66" s="9" t="str">
        <f>IF(Data!$W66=Data!$E66,"CURRENT","NO")</f>
        <v>NO</v>
      </c>
    </row>
    <row r="67" spans="1:24" hidden="1">
      <c r="A67" s="8" t="s">
        <v>2040</v>
      </c>
      <c r="B67" s="8" t="s">
        <v>794</v>
      </c>
      <c r="C67" s="8" t="s">
        <v>458</v>
      </c>
      <c r="D67" s="8" t="s">
        <v>456</v>
      </c>
      <c r="E67" s="8" t="s">
        <v>463</v>
      </c>
      <c r="F67" s="42" t="s">
        <v>411</v>
      </c>
      <c r="G67" s="8" t="s">
        <v>364</v>
      </c>
      <c r="H67" s="43">
        <v>42096</v>
      </c>
      <c r="I67" s="8">
        <v>181</v>
      </c>
      <c r="J67" s="8">
        <v>1</v>
      </c>
      <c r="K67" s="44">
        <f t="shared" si="0"/>
        <v>181</v>
      </c>
      <c r="L67" s="8" t="s">
        <v>213</v>
      </c>
      <c r="M67" s="8" t="s">
        <v>410</v>
      </c>
      <c r="N67" s="8">
        <v>146278</v>
      </c>
      <c r="O67" s="8"/>
      <c r="P67" s="8">
        <v>87644</v>
      </c>
      <c r="Q67" s="9">
        <v>100</v>
      </c>
      <c r="R67" s="9">
        <v>0</v>
      </c>
      <c r="S67" s="9">
        <v>30</v>
      </c>
      <c r="T67" s="8" t="s">
        <v>127</v>
      </c>
      <c r="U67" s="113">
        <f>Data!$Q67+Data!$R67+Data!$S67</f>
        <v>130</v>
      </c>
      <c r="V67" s="9" t="str">
        <f>VLOOKUP(TRIM(Data!$B67),Team!A:B,2,FALSE)</f>
        <v>Heating</v>
      </c>
      <c r="W67" s="9" t="str">
        <f>VLOOKUP(Data!$D67,Current!A:B,2,FALSE)</f>
        <v>ACT</v>
      </c>
      <c r="X67" s="9" t="str">
        <f>IF(Data!$W67=Data!$E67,"CURRENT","NO")</f>
        <v>NO</v>
      </c>
    </row>
    <row r="68" spans="1:24" hidden="1">
      <c r="A68" s="8" t="s">
        <v>2040</v>
      </c>
      <c r="B68" s="8" t="s">
        <v>794</v>
      </c>
      <c r="C68" s="8" t="s">
        <v>458</v>
      </c>
      <c r="D68" s="8" t="s">
        <v>456</v>
      </c>
      <c r="E68" s="8" t="s">
        <v>463</v>
      </c>
      <c r="F68" s="42" t="s">
        <v>409</v>
      </c>
      <c r="G68" s="8" t="s">
        <v>146</v>
      </c>
      <c r="H68" s="43">
        <v>42096</v>
      </c>
      <c r="I68" s="8">
        <v>568</v>
      </c>
      <c r="J68" s="8">
        <v>58.55</v>
      </c>
      <c r="K68" s="44">
        <f t="shared" si="0"/>
        <v>33256.400000000001</v>
      </c>
      <c r="L68" s="8" t="s">
        <v>213</v>
      </c>
      <c r="M68" s="8" t="s">
        <v>407</v>
      </c>
      <c r="N68" s="8">
        <v>146293</v>
      </c>
      <c r="O68" s="8"/>
      <c r="P68" s="8">
        <v>87645</v>
      </c>
      <c r="Q68" s="9">
        <v>200</v>
      </c>
      <c r="R68" s="9">
        <v>0</v>
      </c>
      <c r="S68" s="9">
        <v>17.5</v>
      </c>
      <c r="T68" s="8" t="s">
        <v>38</v>
      </c>
      <c r="U68" s="113">
        <f>Data!$Q68+Data!$R68+Data!$S68</f>
        <v>217.5</v>
      </c>
      <c r="V68" s="9" t="str">
        <f>VLOOKUP(TRIM(Data!$B68),Team!A:B,2,FALSE)</f>
        <v>Heating</v>
      </c>
      <c r="W68" s="9" t="str">
        <f>VLOOKUP(Data!$D68,Current!A:B,2,FALSE)</f>
        <v>ACT</v>
      </c>
      <c r="X68" s="9" t="str">
        <f>IF(Data!$W68=Data!$E68,"CURRENT","NO")</f>
        <v>NO</v>
      </c>
    </row>
    <row r="69" spans="1:24" hidden="1">
      <c r="A69" s="8" t="s">
        <v>2040</v>
      </c>
      <c r="B69" s="8" t="s">
        <v>794</v>
      </c>
      <c r="C69" s="8" t="s">
        <v>458</v>
      </c>
      <c r="D69" s="8" t="s">
        <v>456</v>
      </c>
      <c r="E69" s="8" t="s">
        <v>463</v>
      </c>
      <c r="F69" s="42" t="s">
        <v>408</v>
      </c>
      <c r="G69" s="8" t="s">
        <v>146</v>
      </c>
      <c r="H69" s="43">
        <v>42096</v>
      </c>
      <c r="I69" s="8">
        <v>853</v>
      </c>
      <c r="J69" s="8">
        <v>1</v>
      </c>
      <c r="K69" s="44">
        <f t="shared" si="0"/>
        <v>853</v>
      </c>
      <c r="L69" s="8" t="s">
        <v>213</v>
      </c>
      <c r="M69" s="8" t="s">
        <v>407</v>
      </c>
      <c r="N69" s="8">
        <v>146292</v>
      </c>
      <c r="O69" s="8"/>
      <c r="P69" s="8">
        <v>87646</v>
      </c>
      <c r="Q69" s="9">
        <v>200</v>
      </c>
      <c r="R69" s="9">
        <v>0</v>
      </c>
      <c r="S69" s="9">
        <v>17.5</v>
      </c>
      <c r="T69" s="8" t="s">
        <v>38</v>
      </c>
      <c r="U69" s="113">
        <f>Data!$Q69+Data!$R69+Data!$S69</f>
        <v>217.5</v>
      </c>
      <c r="V69" s="9" t="str">
        <f>VLOOKUP(TRIM(Data!$B69),Team!A:B,2,FALSE)</f>
        <v>Heating</v>
      </c>
      <c r="W69" s="9" t="str">
        <f>VLOOKUP(Data!$D69,Current!A:B,2,FALSE)</f>
        <v>ACT</v>
      </c>
      <c r="X69" s="9" t="str">
        <f>IF(Data!$W69=Data!$E69,"CURRENT","NO")</f>
        <v>NO</v>
      </c>
    </row>
    <row r="70" spans="1:24" hidden="1">
      <c r="A70" s="8" t="s">
        <v>2040</v>
      </c>
      <c r="B70" s="8" t="s">
        <v>794</v>
      </c>
      <c r="C70" s="8" t="s">
        <v>458</v>
      </c>
      <c r="D70" s="8" t="s">
        <v>456</v>
      </c>
      <c r="E70" s="8" t="s">
        <v>463</v>
      </c>
      <c r="F70" s="42" t="s">
        <v>374</v>
      </c>
      <c r="G70" s="8" t="s">
        <v>158</v>
      </c>
      <c r="H70" s="43">
        <v>42097</v>
      </c>
      <c r="I70" s="8">
        <v>328</v>
      </c>
      <c r="J70" s="8">
        <v>61.31</v>
      </c>
      <c r="K70" s="44">
        <f t="shared" si="0"/>
        <v>20109.68</v>
      </c>
      <c r="L70" s="8" t="s">
        <v>213</v>
      </c>
      <c r="M70" s="8" t="s">
        <v>406</v>
      </c>
      <c r="N70" s="8">
        <v>146331</v>
      </c>
      <c r="O70" s="8"/>
      <c r="P70" s="8">
        <v>87647</v>
      </c>
      <c r="Q70" s="9">
        <v>100.55</v>
      </c>
      <c r="R70" s="9">
        <v>0</v>
      </c>
      <c r="S70" s="9">
        <v>15</v>
      </c>
      <c r="T70" s="8" t="s">
        <v>127</v>
      </c>
      <c r="U70" s="113">
        <f>Data!$Q70+Data!$R70+Data!$S70</f>
        <v>115.55</v>
      </c>
      <c r="V70" s="9" t="str">
        <f>VLOOKUP(TRIM(Data!$B70),Team!A:B,2,FALSE)</f>
        <v>Heating</v>
      </c>
      <c r="W70" s="9" t="str">
        <f>VLOOKUP(Data!$D70,Current!A:B,2,FALSE)</f>
        <v>ACT</v>
      </c>
      <c r="X70" s="9" t="str">
        <f>IF(Data!$W70=Data!$E70,"CURRENT","NO")</f>
        <v>NO</v>
      </c>
    </row>
    <row r="71" spans="1:24" hidden="1">
      <c r="A71" s="8" t="s">
        <v>2040</v>
      </c>
      <c r="B71" s="8" t="s">
        <v>794</v>
      </c>
      <c r="C71" s="8" t="s">
        <v>458</v>
      </c>
      <c r="D71" s="8" t="s">
        <v>456</v>
      </c>
      <c r="E71" s="8" t="s">
        <v>463</v>
      </c>
      <c r="F71" s="42" t="s">
        <v>374</v>
      </c>
      <c r="G71" s="8" t="s">
        <v>158</v>
      </c>
      <c r="H71" s="43">
        <v>42097</v>
      </c>
      <c r="I71" s="8">
        <v>328</v>
      </c>
      <c r="J71" s="8"/>
      <c r="K71" s="44">
        <f t="shared" si="0"/>
        <v>0</v>
      </c>
      <c r="L71" s="8" t="s">
        <v>213</v>
      </c>
      <c r="M71" s="8" t="s">
        <v>406</v>
      </c>
      <c r="N71" s="8">
        <v>146331</v>
      </c>
      <c r="O71" s="8"/>
      <c r="P71" s="8">
        <v>87647</v>
      </c>
      <c r="Q71" s="9">
        <v>100.55</v>
      </c>
      <c r="R71" s="9">
        <v>0</v>
      </c>
      <c r="S71" s="9">
        <v>15</v>
      </c>
      <c r="T71" s="8" t="s">
        <v>127</v>
      </c>
      <c r="U71" s="113">
        <f>Data!$Q71+Data!$R71+Data!$S71</f>
        <v>115.55</v>
      </c>
      <c r="V71" s="9" t="str">
        <f>VLOOKUP(TRIM(Data!$B71),Team!A:B,2,FALSE)</f>
        <v>Heating</v>
      </c>
      <c r="W71" s="9" t="str">
        <f>VLOOKUP(Data!$D71,Current!A:B,2,FALSE)</f>
        <v>ACT</v>
      </c>
      <c r="X71" s="9" t="str">
        <f>IF(Data!$W71=Data!$E71,"CURRENT","NO")</f>
        <v>NO</v>
      </c>
    </row>
    <row r="72" spans="1:24" hidden="1">
      <c r="A72" s="1" t="s">
        <v>2040</v>
      </c>
      <c r="B72" s="8" t="s">
        <v>794</v>
      </c>
      <c r="C72" s="1" t="s">
        <v>458</v>
      </c>
      <c r="D72" s="1" t="s">
        <v>456</v>
      </c>
      <c r="E72" s="1" t="s">
        <v>463</v>
      </c>
      <c r="F72" s="4" t="s">
        <v>381</v>
      </c>
      <c r="G72" s="1" t="s">
        <v>158</v>
      </c>
      <c r="H72" s="3">
        <v>42097</v>
      </c>
      <c r="I72" s="1">
        <v>50</v>
      </c>
      <c r="J72" s="5">
        <v>30.3</v>
      </c>
      <c r="K72" s="5">
        <f t="shared" si="0"/>
        <v>1515</v>
      </c>
      <c r="L72" s="1" t="s">
        <v>213</v>
      </c>
      <c r="M72" s="1" t="s">
        <v>406</v>
      </c>
      <c r="N72" s="1">
        <v>146330</v>
      </c>
      <c r="O72" s="1"/>
      <c r="P72" s="1">
        <v>87648</v>
      </c>
      <c r="Q72" s="5">
        <v>80</v>
      </c>
      <c r="R72" s="5">
        <v>0</v>
      </c>
      <c r="S72" s="5">
        <v>15</v>
      </c>
      <c r="T72" s="1" t="s">
        <v>127</v>
      </c>
      <c r="U72" s="113">
        <f>Data!$Q72+Data!$R72+Data!$S72</f>
        <v>95</v>
      </c>
      <c r="V72" s="9" t="str">
        <f>VLOOKUP(TRIM(Data!$B72),Team!A:B,2,FALSE)</f>
        <v>Heating</v>
      </c>
      <c r="W72" s="9" t="str">
        <f>VLOOKUP(Data!$D72,Current!A:B,2,FALSE)</f>
        <v>ACT</v>
      </c>
      <c r="X72" s="9" t="str">
        <f>IF(Data!$W72=Data!$E72,"CURRENT","NO")</f>
        <v>NO</v>
      </c>
    </row>
    <row r="73" spans="1:24" hidden="1">
      <c r="A73" s="1" t="s">
        <v>2040</v>
      </c>
      <c r="B73" s="8" t="s">
        <v>794</v>
      </c>
      <c r="C73" s="1" t="s">
        <v>458</v>
      </c>
      <c r="D73" s="1" t="s">
        <v>456</v>
      </c>
      <c r="E73" s="1" t="s">
        <v>463</v>
      </c>
      <c r="F73" s="4" t="s">
        <v>382</v>
      </c>
      <c r="G73" s="1" t="s">
        <v>158</v>
      </c>
      <c r="H73" s="3">
        <v>42097</v>
      </c>
      <c r="I73" s="1">
        <v>450</v>
      </c>
      <c r="J73" s="5">
        <v>30.3</v>
      </c>
      <c r="K73" s="5">
        <f t="shared" si="0"/>
        <v>13635</v>
      </c>
      <c r="L73" s="1" t="s">
        <v>213</v>
      </c>
      <c r="M73" s="1" t="s">
        <v>406</v>
      </c>
      <c r="N73" s="1">
        <v>146329</v>
      </c>
      <c r="O73" s="1"/>
      <c r="P73" s="1">
        <v>87649</v>
      </c>
      <c r="Q73" s="5">
        <v>80</v>
      </c>
      <c r="R73" s="5">
        <v>0</v>
      </c>
      <c r="S73" s="5">
        <v>15</v>
      </c>
      <c r="T73" s="1" t="s">
        <v>127</v>
      </c>
      <c r="U73" s="113">
        <f>Data!$Q73+Data!$R73+Data!$S73</f>
        <v>95</v>
      </c>
      <c r="V73" s="9" t="str">
        <f>VLOOKUP(TRIM(Data!$B73),Team!A:B,2,FALSE)</f>
        <v>Heating</v>
      </c>
      <c r="W73" s="9" t="str">
        <f>VLOOKUP(Data!$D73,Current!A:B,2,FALSE)</f>
        <v>ACT</v>
      </c>
      <c r="X73" s="9" t="str">
        <f>IF(Data!$W73=Data!$E73,"CURRENT","NO")</f>
        <v>NO</v>
      </c>
    </row>
    <row r="74" spans="1:24" hidden="1">
      <c r="A74" s="1" t="s">
        <v>2040</v>
      </c>
      <c r="B74" s="8" t="s">
        <v>794</v>
      </c>
      <c r="C74" s="1" t="s">
        <v>458</v>
      </c>
      <c r="D74" s="1" t="s">
        <v>456</v>
      </c>
      <c r="E74" s="1" t="s">
        <v>463</v>
      </c>
      <c r="F74" s="4" t="s">
        <v>405</v>
      </c>
      <c r="G74" s="1" t="s">
        <v>158</v>
      </c>
      <c r="H74" s="3">
        <v>42097</v>
      </c>
      <c r="I74" s="1">
        <v>232</v>
      </c>
      <c r="J74" s="5">
        <v>147.38</v>
      </c>
      <c r="K74" s="5">
        <f t="shared" si="0"/>
        <v>34192.159999999996</v>
      </c>
      <c r="L74" s="1" t="s">
        <v>213</v>
      </c>
      <c r="M74" s="1" t="s">
        <v>404</v>
      </c>
      <c r="N74" s="1">
        <v>146328</v>
      </c>
      <c r="O74" s="1"/>
      <c r="P74" s="1">
        <v>87650</v>
      </c>
      <c r="Q74" s="5">
        <v>171</v>
      </c>
      <c r="R74" s="5">
        <v>0</v>
      </c>
      <c r="S74" s="5">
        <v>15</v>
      </c>
      <c r="T74" s="1" t="s">
        <v>246</v>
      </c>
      <c r="U74" s="113">
        <f>Data!$Q74+Data!$R74+Data!$S74</f>
        <v>186</v>
      </c>
      <c r="V74" s="9" t="str">
        <f>VLOOKUP(TRIM(Data!$B74),Team!A:B,2,FALSE)</f>
        <v>Heating</v>
      </c>
      <c r="W74" s="9" t="str">
        <f>VLOOKUP(Data!$D74,Current!A:B,2,FALSE)</f>
        <v>ACT</v>
      </c>
      <c r="X74" s="9" t="str">
        <f>IF(Data!$W74=Data!$E74,"CURRENT","NO")</f>
        <v>NO</v>
      </c>
    </row>
    <row r="75" spans="1:24" hidden="1">
      <c r="A75" s="1" t="s">
        <v>2040</v>
      </c>
      <c r="B75" s="8" t="s">
        <v>794</v>
      </c>
      <c r="C75" s="1" t="s">
        <v>458</v>
      </c>
      <c r="D75" s="1" t="s">
        <v>456</v>
      </c>
      <c r="E75" s="1" t="s">
        <v>463</v>
      </c>
      <c r="F75" s="4" t="s">
        <v>403</v>
      </c>
      <c r="G75" s="1" t="s">
        <v>158</v>
      </c>
      <c r="H75" s="3">
        <v>42096</v>
      </c>
      <c r="I75" s="1">
        <v>144</v>
      </c>
      <c r="J75" s="5">
        <v>89.59</v>
      </c>
      <c r="K75" s="5">
        <f t="shared" si="0"/>
        <v>12900.960000000001</v>
      </c>
      <c r="L75" s="1" t="s">
        <v>213</v>
      </c>
      <c r="M75" s="1" t="s">
        <v>402</v>
      </c>
      <c r="N75" s="1">
        <v>146291</v>
      </c>
      <c r="O75" s="1"/>
      <c r="P75" s="1">
        <v>87651</v>
      </c>
      <c r="Q75" s="5">
        <v>80</v>
      </c>
      <c r="R75" s="5">
        <v>0</v>
      </c>
      <c r="S75" s="5">
        <v>15</v>
      </c>
      <c r="T75" s="1" t="s">
        <v>127</v>
      </c>
      <c r="U75" s="113">
        <f>Data!$Q75+Data!$R75+Data!$S75</f>
        <v>95</v>
      </c>
      <c r="V75" s="9" t="str">
        <f>VLOOKUP(TRIM(Data!$B75),Team!A:B,2,FALSE)</f>
        <v>Heating</v>
      </c>
      <c r="W75" s="9" t="str">
        <f>VLOOKUP(Data!$D75,Current!A:B,2,FALSE)</f>
        <v>ACT</v>
      </c>
      <c r="X75" s="9" t="str">
        <f>IF(Data!$W75=Data!$E75,"CURRENT","NO")</f>
        <v>NO</v>
      </c>
    </row>
    <row r="76" spans="1:24" hidden="1">
      <c r="A76" s="1" t="s">
        <v>2040</v>
      </c>
      <c r="B76" s="8" t="s">
        <v>794</v>
      </c>
      <c r="C76" s="1" t="s">
        <v>458</v>
      </c>
      <c r="D76" s="1" t="s">
        <v>456</v>
      </c>
      <c r="E76" s="1" t="s">
        <v>463</v>
      </c>
      <c r="F76" s="4" t="s">
        <v>401</v>
      </c>
      <c r="G76" s="1" t="s">
        <v>158</v>
      </c>
      <c r="H76" s="3">
        <v>42096</v>
      </c>
      <c r="I76" s="1">
        <v>68</v>
      </c>
      <c r="J76" s="5">
        <v>161.77000000000001</v>
      </c>
      <c r="K76" s="5">
        <f t="shared" si="0"/>
        <v>11000.36</v>
      </c>
      <c r="L76" s="1" t="s">
        <v>213</v>
      </c>
      <c r="M76" s="1" t="s">
        <v>400</v>
      </c>
      <c r="N76" s="1">
        <v>146289</v>
      </c>
      <c r="O76" s="1"/>
      <c r="P76" s="1">
        <v>87652</v>
      </c>
      <c r="Q76" s="5">
        <v>80</v>
      </c>
      <c r="R76" s="5">
        <v>0</v>
      </c>
      <c r="S76" s="5">
        <v>15</v>
      </c>
      <c r="T76" s="1" t="s">
        <v>127</v>
      </c>
      <c r="U76" s="113">
        <f>Data!$Q76+Data!$R76+Data!$S76</f>
        <v>95</v>
      </c>
      <c r="V76" s="9" t="str">
        <f>VLOOKUP(TRIM(Data!$B76),Team!A:B,2,FALSE)</f>
        <v>Heating</v>
      </c>
      <c r="W76" s="9" t="str">
        <f>VLOOKUP(Data!$D76,Current!A:B,2,FALSE)</f>
        <v>ACT</v>
      </c>
      <c r="X76" s="9" t="str">
        <f>IF(Data!$W76=Data!$E76,"CURRENT","NO")</f>
        <v>NO</v>
      </c>
    </row>
    <row r="77" spans="1:24" hidden="1">
      <c r="A77" s="1" t="s">
        <v>2040</v>
      </c>
      <c r="B77" s="8" t="s">
        <v>794</v>
      </c>
      <c r="C77" s="1" t="s">
        <v>458</v>
      </c>
      <c r="D77" s="1" t="s">
        <v>456</v>
      </c>
      <c r="E77" s="1" t="s">
        <v>463</v>
      </c>
      <c r="F77" s="4" t="s">
        <v>399</v>
      </c>
      <c r="G77" s="1" t="s">
        <v>158</v>
      </c>
      <c r="H77" s="3">
        <v>42102</v>
      </c>
      <c r="I77" s="1">
        <v>468</v>
      </c>
      <c r="J77" s="5">
        <v>85.21</v>
      </c>
      <c r="K77" s="5">
        <f t="shared" si="0"/>
        <v>39878.28</v>
      </c>
      <c r="L77" s="1" t="s">
        <v>157</v>
      </c>
      <c r="M77" s="1" t="s">
        <v>173</v>
      </c>
      <c r="N77" s="1">
        <v>146431</v>
      </c>
      <c r="O77" s="1"/>
      <c r="P77" s="1">
        <v>87743</v>
      </c>
      <c r="Q77" s="5">
        <v>199.4</v>
      </c>
      <c r="R77" s="5">
        <v>0</v>
      </c>
      <c r="S77" s="5">
        <v>15</v>
      </c>
      <c r="T77" s="1" t="s">
        <v>127</v>
      </c>
      <c r="U77" s="113">
        <f>Data!$Q77+Data!$R77+Data!$S77</f>
        <v>214.4</v>
      </c>
      <c r="V77" s="9" t="str">
        <f>VLOOKUP(TRIM(Data!$B77),Team!A:B,2,FALSE)</f>
        <v>Heating</v>
      </c>
      <c r="W77" s="9" t="str">
        <f>VLOOKUP(Data!$D77,Current!A:B,2,FALSE)</f>
        <v>ACT</v>
      </c>
      <c r="X77" s="9" t="str">
        <f>IF(Data!$W77=Data!$E77,"CURRENT","NO")</f>
        <v>NO</v>
      </c>
    </row>
    <row r="78" spans="1:24" hidden="1">
      <c r="A78" s="1" t="s">
        <v>2040</v>
      </c>
      <c r="B78" s="8" t="s">
        <v>794</v>
      </c>
      <c r="C78" s="1" t="s">
        <v>458</v>
      </c>
      <c r="D78" s="1" t="s">
        <v>456</v>
      </c>
      <c r="E78" s="1" t="s">
        <v>463</v>
      </c>
      <c r="F78" s="4" t="s">
        <v>398</v>
      </c>
      <c r="G78" s="1" t="s">
        <v>158</v>
      </c>
      <c r="H78" s="3">
        <v>42102</v>
      </c>
      <c r="I78" s="1">
        <v>192</v>
      </c>
      <c r="J78" s="5">
        <v>85.21</v>
      </c>
      <c r="K78" s="5">
        <f t="shared" si="0"/>
        <v>16360.32</v>
      </c>
      <c r="L78" s="1" t="s">
        <v>397</v>
      </c>
      <c r="M78" s="1" t="s">
        <v>340</v>
      </c>
      <c r="N78" s="1">
        <v>146430</v>
      </c>
      <c r="O78" s="1"/>
      <c r="P78" s="1">
        <v>87744</v>
      </c>
      <c r="Q78" s="5">
        <v>81.8</v>
      </c>
      <c r="R78" s="5">
        <v>0</v>
      </c>
      <c r="S78" s="5">
        <v>15</v>
      </c>
      <c r="T78" s="1" t="s">
        <v>127</v>
      </c>
      <c r="U78" s="113">
        <f>Data!$Q78+Data!$R78+Data!$S78</f>
        <v>96.8</v>
      </c>
      <c r="V78" s="9" t="str">
        <f>VLOOKUP(TRIM(Data!$B78),Team!A:B,2,FALSE)</f>
        <v>Heating</v>
      </c>
      <c r="W78" s="9" t="str">
        <f>VLOOKUP(Data!$D78,Current!A:B,2,FALSE)</f>
        <v>ACT</v>
      </c>
      <c r="X78" s="9" t="str">
        <f>IF(Data!$W78=Data!$E78,"CURRENT","NO")</f>
        <v>NO</v>
      </c>
    </row>
    <row r="79" spans="1:24" hidden="1">
      <c r="A79" s="1" t="s">
        <v>2040</v>
      </c>
      <c r="B79" s="8" t="s">
        <v>794</v>
      </c>
      <c r="C79" s="1" t="s">
        <v>458</v>
      </c>
      <c r="D79" s="1" t="s">
        <v>456</v>
      </c>
      <c r="E79" s="1" t="s">
        <v>463</v>
      </c>
      <c r="F79" s="4" t="s">
        <v>396</v>
      </c>
      <c r="G79" s="1" t="s">
        <v>158</v>
      </c>
      <c r="H79" s="3">
        <v>42102</v>
      </c>
      <c r="I79" s="1">
        <v>186</v>
      </c>
      <c r="J79" s="5">
        <v>70.64</v>
      </c>
      <c r="K79" s="5">
        <f t="shared" si="0"/>
        <v>13139.04</v>
      </c>
      <c r="L79" s="1" t="s">
        <v>157</v>
      </c>
      <c r="M79" s="1" t="s">
        <v>173</v>
      </c>
      <c r="N79" s="1">
        <v>146429</v>
      </c>
      <c r="O79" s="1"/>
      <c r="P79" s="1">
        <v>87745</v>
      </c>
      <c r="Q79" s="5">
        <v>80</v>
      </c>
      <c r="R79" s="5">
        <v>0</v>
      </c>
      <c r="S79" s="5">
        <v>15</v>
      </c>
      <c r="T79" s="1" t="s">
        <v>127</v>
      </c>
      <c r="U79" s="113">
        <f>Data!$Q79+Data!$R79+Data!$S79</f>
        <v>95</v>
      </c>
      <c r="V79" s="9" t="str">
        <f>VLOOKUP(TRIM(Data!$B79),Team!A:B,2,FALSE)</f>
        <v>Heating</v>
      </c>
      <c r="W79" s="9" t="str">
        <f>VLOOKUP(Data!$D79,Current!A:B,2,FALSE)</f>
        <v>ACT</v>
      </c>
      <c r="X79" s="9" t="str">
        <f>IF(Data!$W79=Data!$E79,"CURRENT","NO")</f>
        <v>NO</v>
      </c>
    </row>
    <row r="80" spans="1:24" hidden="1">
      <c r="A80" s="1" t="s">
        <v>2040</v>
      </c>
      <c r="B80" s="8" t="s">
        <v>794</v>
      </c>
      <c r="C80" s="1" t="s">
        <v>458</v>
      </c>
      <c r="D80" s="1" t="s">
        <v>456</v>
      </c>
      <c r="E80" s="1" t="s">
        <v>463</v>
      </c>
      <c r="F80" s="4" t="s">
        <v>395</v>
      </c>
      <c r="G80" s="1" t="s">
        <v>158</v>
      </c>
      <c r="H80" s="3">
        <v>42103</v>
      </c>
      <c r="I80" s="1">
        <v>525</v>
      </c>
      <c r="J80" s="5">
        <v>66.819999999999993</v>
      </c>
      <c r="K80" s="5">
        <f t="shared" si="0"/>
        <v>35080.5</v>
      </c>
      <c r="L80" s="1" t="s">
        <v>157</v>
      </c>
      <c r="M80" s="1" t="s">
        <v>394</v>
      </c>
      <c r="N80" s="1">
        <v>146471</v>
      </c>
      <c r="O80" s="1"/>
      <c r="P80" s="1">
        <v>87746</v>
      </c>
      <c r="Q80" s="5">
        <v>175.4</v>
      </c>
      <c r="R80" s="5">
        <v>0</v>
      </c>
      <c r="S80" s="5">
        <v>15</v>
      </c>
      <c r="T80" s="1" t="s">
        <v>127</v>
      </c>
      <c r="U80" s="113">
        <f>Data!$Q80+Data!$R80+Data!$S80</f>
        <v>190.4</v>
      </c>
      <c r="V80" s="9" t="str">
        <f>VLOOKUP(TRIM(Data!$B80),Team!A:B,2,FALSE)</f>
        <v>Heating</v>
      </c>
      <c r="W80" s="9" t="str">
        <f>VLOOKUP(Data!$D80,Current!A:B,2,FALSE)</f>
        <v>ACT</v>
      </c>
      <c r="X80" s="9" t="str">
        <f>IF(Data!$W80=Data!$E80,"CURRENT","NO")</f>
        <v>NO</v>
      </c>
    </row>
    <row r="81" spans="1:24" hidden="1">
      <c r="A81" s="1" t="s">
        <v>2040</v>
      </c>
      <c r="B81" s="8" t="s">
        <v>794</v>
      </c>
      <c r="C81" s="1" t="s">
        <v>458</v>
      </c>
      <c r="D81" s="1" t="s">
        <v>456</v>
      </c>
      <c r="E81" s="1" t="s">
        <v>463</v>
      </c>
      <c r="F81" s="4" t="s">
        <v>393</v>
      </c>
      <c r="G81" s="1" t="s">
        <v>158</v>
      </c>
      <c r="H81" s="3">
        <v>42103</v>
      </c>
      <c r="I81" s="1">
        <v>429</v>
      </c>
      <c r="J81" s="5">
        <v>61.7</v>
      </c>
      <c r="K81" s="5">
        <f t="shared" si="0"/>
        <v>26469.300000000003</v>
      </c>
      <c r="L81" s="1" t="s">
        <v>157</v>
      </c>
      <c r="M81" s="1" t="s">
        <v>392</v>
      </c>
      <c r="N81" s="1">
        <v>146470</v>
      </c>
      <c r="O81" s="1"/>
      <c r="P81" s="1">
        <v>87747</v>
      </c>
      <c r="Q81" s="5">
        <v>132.35</v>
      </c>
      <c r="R81" s="5">
        <v>0</v>
      </c>
      <c r="S81" s="5">
        <v>15</v>
      </c>
      <c r="T81" s="1" t="s">
        <v>127</v>
      </c>
      <c r="U81" s="113">
        <f>Data!$Q81+Data!$R81+Data!$S81</f>
        <v>147.35</v>
      </c>
      <c r="V81" s="9" t="str">
        <f>VLOOKUP(TRIM(Data!$B81),Team!A:B,2,FALSE)</f>
        <v>Heating</v>
      </c>
      <c r="W81" s="9" t="str">
        <f>VLOOKUP(Data!$D81,Current!A:B,2,FALSE)</f>
        <v>ACT</v>
      </c>
      <c r="X81" s="9" t="str">
        <f>IF(Data!$W81=Data!$E81,"CURRENT","NO")</f>
        <v>NO</v>
      </c>
    </row>
    <row r="82" spans="1:24" hidden="1">
      <c r="A82" s="1" t="s">
        <v>2040</v>
      </c>
      <c r="B82" s="8" t="s">
        <v>794</v>
      </c>
      <c r="C82" s="1" t="s">
        <v>458</v>
      </c>
      <c r="D82" s="1" t="s">
        <v>456</v>
      </c>
      <c r="E82" s="1" t="s">
        <v>463</v>
      </c>
      <c r="F82" s="4" t="s">
        <v>391</v>
      </c>
      <c r="G82" s="1" t="s">
        <v>158</v>
      </c>
      <c r="H82" s="3">
        <v>42103</v>
      </c>
      <c r="I82" s="1">
        <v>422</v>
      </c>
      <c r="J82" s="5">
        <v>87.28</v>
      </c>
      <c r="K82" s="5">
        <f t="shared" si="0"/>
        <v>36832.160000000003</v>
      </c>
      <c r="L82" s="1" t="s">
        <v>157</v>
      </c>
      <c r="M82" s="1" t="s">
        <v>74</v>
      </c>
      <c r="N82" s="1">
        <v>146472</v>
      </c>
      <c r="O82" s="1"/>
      <c r="P82" s="1">
        <v>87748</v>
      </c>
      <c r="Q82" s="5">
        <v>184.2</v>
      </c>
      <c r="R82" s="5">
        <v>0</v>
      </c>
      <c r="S82" s="5">
        <v>15</v>
      </c>
      <c r="T82" s="1" t="s">
        <v>127</v>
      </c>
      <c r="U82" s="113">
        <f>Data!$Q82+Data!$R82+Data!$S82</f>
        <v>199.2</v>
      </c>
      <c r="V82" s="9" t="str">
        <f>VLOOKUP(TRIM(Data!$B82),Team!A:B,2,FALSE)</f>
        <v>Heating</v>
      </c>
      <c r="W82" s="9" t="str">
        <f>VLOOKUP(Data!$D82,Current!A:B,2,FALSE)</f>
        <v>ACT</v>
      </c>
      <c r="X82" s="9" t="str">
        <f>IF(Data!$W82=Data!$E82,"CURRENT","NO")</f>
        <v>NO</v>
      </c>
    </row>
    <row r="83" spans="1:24" hidden="1">
      <c r="A83" s="1" t="s">
        <v>2040</v>
      </c>
      <c r="B83" s="8" t="s">
        <v>794</v>
      </c>
      <c r="C83" s="1" t="s">
        <v>458</v>
      </c>
      <c r="D83" s="1" t="s">
        <v>456</v>
      </c>
      <c r="E83" s="1" t="s">
        <v>463</v>
      </c>
      <c r="F83" s="4" t="s">
        <v>390</v>
      </c>
      <c r="G83" s="1" t="s">
        <v>158</v>
      </c>
      <c r="H83" s="3">
        <v>42101</v>
      </c>
      <c r="I83" s="1">
        <v>173</v>
      </c>
      <c r="J83" s="5">
        <v>93.3</v>
      </c>
      <c r="K83" s="5">
        <f t="shared" si="0"/>
        <v>16140.9</v>
      </c>
      <c r="L83" s="1" t="s">
        <v>157</v>
      </c>
      <c r="M83" s="1" t="s">
        <v>176</v>
      </c>
      <c r="N83" s="1">
        <v>146403</v>
      </c>
      <c r="O83" s="1"/>
      <c r="P83" s="1">
        <v>87749</v>
      </c>
      <c r="Q83" s="5">
        <v>80.7</v>
      </c>
      <c r="R83" s="5">
        <v>0</v>
      </c>
      <c r="S83" s="5">
        <v>15</v>
      </c>
      <c r="T83" s="1" t="s">
        <v>127</v>
      </c>
      <c r="U83" s="113">
        <f>Data!$Q83+Data!$R83+Data!$S83</f>
        <v>95.7</v>
      </c>
      <c r="V83" s="9" t="str">
        <f>VLOOKUP(TRIM(Data!$B83),Team!A:B,2,FALSE)</f>
        <v>Heating</v>
      </c>
      <c r="W83" s="9" t="str">
        <f>VLOOKUP(Data!$D83,Current!A:B,2,FALSE)</f>
        <v>ACT</v>
      </c>
      <c r="X83" s="9" t="str">
        <f>IF(Data!$W83=Data!$E83,"CURRENT","NO")</f>
        <v>NO</v>
      </c>
    </row>
    <row r="84" spans="1:24" hidden="1">
      <c r="A84" s="1" t="s">
        <v>2040</v>
      </c>
      <c r="B84" s="8" t="s">
        <v>794</v>
      </c>
      <c r="C84" s="1" t="s">
        <v>458</v>
      </c>
      <c r="D84" s="1" t="s">
        <v>456</v>
      </c>
      <c r="E84" s="1" t="s">
        <v>463</v>
      </c>
      <c r="F84" s="4" t="s">
        <v>389</v>
      </c>
      <c r="G84" s="1" t="s">
        <v>158</v>
      </c>
      <c r="H84" s="3">
        <v>42101</v>
      </c>
      <c r="I84" s="1">
        <v>108</v>
      </c>
      <c r="J84" s="5">
        <v>119.57</v>
      </c>
      <c r="K84" s="5">
        <f t="shared" si="0"/>
        <v>12913.56</v>
      </c>
      <c r="L84" s="1" t="s">
        <v>157</v>
      </c>
      <c r="M84" s="1" t="s">
        <v>388</v>
      </c>
      <c r="N84" s="1">
        <v>146401</v>
      </c>
      <c r="O84" s="1"/>
      <c r="P84" s="1">
        <v>87750</v>
      </c>
      <c r="Q84" s="5">
        <v>80</v>
      </c>
      <c r="R84" s="5">
        <v>0</v>
      </c>
      <c r="S84" s="5">
        <v>15</v>
      </c>
      <c r="T84" s="1" t="s">
        <v>127</v>
      </c>
      <c r="U84" s="113">
        <f>Data!$Q84+Data!$R84+Data!$S84</f>
        <v>95</v>
      </c>
      <c r="V84" s="9" t="str">
        <f>VLOOKUP(TRIM(Data!$B84),Team!A:B,2,FALSE)</f>
        <v>Heating</v>
      </c>
      <c r="W84" s="9" t="str">
        <f>VLOOKUP(Data!$D84,Current!A:B,2,FALSE)</f>
        <v>ACT</v>
      </c>
      <c r="X84" s="9" t="str">
        <f>IF(Data!$W84=Data!$E84,"CURRENT","NO")</f>
        <v>NO</v>
      </c>
    </row>
    <row r="85" spans="1:24" hidden="1">
      <c r="A85" s="1" t="s">
        <v>2040</v>
      </c>
      <c r="B85" s="8" t="s">
        <v>794</v>
      </c>
      <c r="C85" s="1" t="s">
        <v>458</v>
      </c>
      <c r="D85" s="1" t="s">
        <v>456</v>
      </c>
      <c r="E85" s="1" t="s">
        <v>463</v>
      </c>
      <c r="F85" s="4" t="s">
        <v>338</v>
      </c>
      <c r="G85" s="1" t="s">
        <v>158</v>
      </c>
      <c r="H85" s="3">
        <v>42101</v>
      </c>
      <c r="I85" s="1">
        <v>110</v>
      </c>
      <c r="J85" s="5">
        <v>130.49</v>
      </c>
      <c r="K85" s="5">
        <f t="shared" si="0"/>
        <v>14353.900000000001</v>
      </c>
      <c r="L85" s="1" t="s">
        <v>157</v>
      </c>
      <c r="M85" s="1" t="s">
        <v>197</v>
      </c>
      <c r="N85" s="1">
        <v>146400</v>
      </c>
      <c r="O85" s="1"/>
      <c r="P85" s="1">
        <v>87751</v>
      </c>
      <c r="Q85" s="5">
        <v>80</v>
      </c>
      <c r="R85" s="5">
        <v>0</v>
      </c>
      <c r="S85" s="5">
        <v>15</v>
      </c>
      <c r="T85" s="1" t="s">
        <v>127</v>
      </c>
      <c r="U85" s="113">
        <f>Data!$Q85+Data!$R85+Data!$S85</f>
        <v>95</v>
      </c>
      <c r="V85" s="9" t="str">
        <f>VLOOKUP(TRIM(Data!$B85),Team!A:B,2,FALSE)</f>
        <v>Heating</v>
      </c>
      <c r="W85" s="9" t="str">
        <f>VLOOKUP(Data!$D85,Current!A:B,2,FALSE)</f>
        <v>ACT</v>
      </c>
      <c r="X85" s="9" t="str">
        <f>IF(Data!$W85=Data!$E85,"CURRENT","NO")</f>
        <v>NO</v>
      </c>
    </row>
    <row r="86" spans="1:24" hidden="1">
      <c r="A86" s="1" t="s">
        <v>2040</v>
      </c>
      <c r="B86" s="8" t="s">
        <v>794</v>
      </c>
      <c r="C86" s="1" t="s">
        <v>458</v>
      </c>
      <c r="D86" s="1" t="s">
        <v>456</v>
      </c>
      <c r="E86" s="1" t="s">
        <v>463</v>
      </c>
      <c r="F86" s="4" t="s">
        <v>387</v>
      </c>
      <c r="G86" s="1" t="s">
        <v>146</v>
      </c>
      <c r="H86" s="3">
        <v>42103</v>
      </c>
      <c r="I86" s="1">
        <v>1370</v>
      </c>
      <c r="J86" s="5">
        <v>20.74</v>
      </c>
      <c r="K86" s="5">
        <f t="shared" si="0"/>
        <v>28413.8</v>
      </c>
      <c r="L86" s="1" t="s">
        <v>69</v>
      </c>
      <c r="M86" s="1" t="s">
        <v>386</v>
      </c>
      <c r="N86" s="1">
        <v>146469</v>
      </c>
      <c r="O86" s="1"/>
      <c r="P86" s="1">
        <v>87752</v>
      </c>
      <c r="Q86" s="5">
        <v>200</v>
      </c>
      <c r="R86" s="5">
        <v>0</v>
      </c>
      <c r="S86" s="5">
        <v>35</v>
      </c>
      <c r="T86" s="1" t="s">
        <v>127</v>
      </c>
      <c r="U86" s="113">
        <f>Data!$Q86+Data!$R86+Data!$S86</f>
        <v>235</v>
      </c>
      <c r="V86" s="9" t="str">
        <f>VLOOKUP(TRIM(Data!$B86),Team!A:B,2,FALSE)</f>
        <v>Heating</v>
      </c>
      <c r="W86" s="9" t="str">
        <f>VLOOKUP(Data!$D86,Current!A:B,2,FALSE)</f>
        <v>ACT</v>
      </c>
      <c r="X86" s="9" t="str">
        <f>IF(Data!$W86=Data!$E86,"CURRENT","NO")</f>
        <v>NO</v>
      </c>
    </row>
    <row r="87" spans="1:24" hidden="1">
      <c r="A87" s="1" t="s">
        <v>2040</v>
      </c>
      <c r="B87" s="8" t="s">
        <v>794</v>
      </c>
      <c r="C87" s="1" t="s">
        <v>458</v>
      </c>
      <c r="D87" s="1" t="s">
        <v>456</v>
      </c>
      <c r="E87" s="1" t="s">
        <v>463</v>
      </c>
      <c r="F87" s="4" t="s">
        <v>385</v>
      </c>
      <c r="G87" s="1" t="s">
        <v>158</v>
      </c>
      <c r="H87" s="3">
        <v>42104</v>
      </c>
      <c r="I87" s="1">
        <v>136</v>
      </c>
      <c r="J87" s="5">
        <v>126.66</v>
      </c>
      <c r="K87" s="5">
        <f t="shared" si="0"/>
        <v>17225.759999999998</v>
      </c>
      <c r="L87" s="1" t="s">
        <v>157</v>
      </c>
      <c r="M87" s="1" t="s">
        <v>358</v>
      </c>
      <c r="N87" s="1">
        <v>146489</v>
      </c>
      <c r="O87" s="1"/>
      <c r="P87" s="1">
        <v>87819</v>
      </c>
      <c r="Q87" s="5">
        <v>86.1</v>
      </c>
      <c r="R87" s="5">
        <v>0</v>
      </c>
      <c r="S87" s="5">
        <v>15</v>
      </c>
      <c r="T87" s="1" t="s">
        <v>38</v>
      </c>
      <c r="U87" s="113">
        <f>Data!$Q87+Data!$R87+Data!$S87</f>
        <v>101.1</v>
      </c>
      <c r="V87" s="9" t="str">
        <f>VLOOKUP(TRIM(Data!$B87),Team!A:B,2,FALSE)</f>
        <v>Heating</v>
      </c>
      <c r="W87" s="9" t="str">
        <f>VLOOKUP(Data!$D87,Current!A:B,2,FALSE)</f>
        <v>ACT</v>
      </c>
      <c r="X87" s="9" t="str">
        <f>IF(Data!$W87=Data!$E87,"CURRENT","NO")</f>
        <v>NO</v>
      </c>
    </row>
    <row r="88" spans="1:24" hidden="1">
      <c r="A88" s="1" t="s">
        <v>2040</v>
      </c>
      <c r="B88" s="8" t="s">
        <v>794</v>
      </c>
      <c r="C88" s="1" t="s">
        <v>458</v>
      </c>
      <c r="D88" s="1" t="s">
        <v>456</v>
      </c>
      <c r="E88" s="1" t="s">
        <v>463</v>
      </c>
      <c r="F88" s="4" t="s">
        <v>384</v>
      </c>
      <c r="G88" s="1" t="s">
        <v>158</v>
      </c>
      <c r="H88" s="3">
        <v>42104</v>
      </c>
      <c r="I88" s="1">
        <v>168</v>
      </c>
      <c r="J88" s="5">
        <v>45.86</v>
      </c>
      <c r="K88" s="5">
        <f t="shared" si="0"/>
        <v>7704.48</v>
      </c>
      <c r="L88" s="1" t="s">
        <v>157</v>
      </c>
      <c r="M88" s="1" t="s">
        <v>383</v>
      </c>
      <c r="N88" s="1">
        <v>146490</v>
      </c>
      <c r="O88" s="1"/>
      <c r="P88" s="1">
        <v>87820</v>
      </c>
      <c r="Q88" s="5">
        <v>80</v>
      </c>
      <c r="R88" s="5">
        <v>0</v>
      </c>
      <c r="S88" s="5">
        <v>15</v>
      </c>
      <c r="T88" s="1" t="s">
        <v>127</v>
      </c>
      <c r="U88" s="113">
        <f>Data!$Q88+Data!$R88+Data!$S88</f>
        <v>95</v>
      </c>
      <c r="V88" s="9" t="str">
        <f>VLOOKUP(TRIM(Data!$B88),Team!A:B,2,FALSE)</f>
        <v>Heating</v>
      </c>
      <c r="W88" s="9" t="str">
        <f>VLOOKUP(Data!$D88,Current!A:B,2,FALSE)</f>
        <v>ACT</v>
      </c>
      <c r="X88" s="9" t="str">
        <f>IF(Data!$W88=Data!$E88,"CURRENT","NO")</f>
        <v>NO</v>
      </c>
    </row>
    <row r="89" spans="1:24" hidden="1">
      <c r="A89" s="1" t="s">
        <v>2040</v>
      </c>
      <c r="B89" s="8" t="s">
        <v>794</v>
      </c>
      <c r="C89" s="1" t="s">
        <v>458</v>
      </c>
      <c r="D89" s="1" t="s">
        <v>456</v>
      </c>
      <c r="E89" s="1" t="s">
        <v>463</v>
      </c>
      <c r="F89" s="4" t="s">
        <v>382</v>
      </c>
      <c r="G89" s="1" t="s">
        <v>158</v>
      </c>
      <c r="H89" s="3">
        <v>42104</v>
      </c>
      <c r="I89" s="1">
        <v>906</v>
      </c>
      <c r="J89" s="5">
        <v>30.66</v>
      </c>
      <c r="K89" s="5">
        <f t="shared" si="0"/>
        <v>27777.96</v>
      </c>
      <c r="L89" s="1" t="s">
        <v>157</v>
      </c>
      <c r="M89" s="1" t="s">
        <v>176</v>
      </c>
      <c r="N89" s="1">
        <v>146491</v>
      </c>
      <c r="O89" s="1"/>
      <c r="P89" s="1">
        <v>87821</v>
      </c>
      <c r="Q89" s="5">
        <v>160</v>
      </c>
      <c r="R89" s="5">
        <v>0</v>
      </c>
      <c r="S89" s="5">
        <v>15</v>
      </c>
      <c r="T89" s="1" t="s">
        <v>246</v>
      </c>
      <c r="U89" s="113">
        <f>Data!$Q89+Data!$R89+Data!$S89</f>
        <v>175</v>
      </c>
      <c r="V89" s="9" t="str">
        <f>VLOOKUP(TRIM(Data!$B89),Team!A:B,2,FALSE)</f>
        <v>Heating</v>
      </c>
      <c r="W89" s="9" t="str">
        <f>VLOOKUP(Data!$D89,Current!A:B,2,FALSE)</f>
        <v>ACT</v>
      </c>
      <c r="X89" s="9" t="str">
        <f>IF(Data!$W89=Data!$E89,"CURRENT","NO")</f>
        <v>NO</v>
      </c>
    </row>
    <row r="90" spans="1:24" hidden="1">
      <c r="A90" s="1" t="s">
        <v>2040</v>
      </c>
      <c r="B90" s="8" t="s">
        <v>794</v>
      </c>
      <c r="C90" s="1" t="s">
        <v>458</v>
      </c>
      <c r="D90" s="1" t="s">
        <v>456</v>
      </c>
      <c r="E90" s="1" t="s">
        <v>463</v>
      </c>
      <c r="F90" s="4" t="s">
        <v>381</v>
      </c>
      <c r="G90" s="1" t="s">
        <v>158</v>
      </c>
      <c r="H90" s="3">
        <v>42104</v>
      </c>
      <c r="I90" s="1">
        <v>906</v>
      </c>
      <c r="J90" s="5">
        <v>30.66</v>
      </c>
      <c r="K90" s="5">
        <f t="shared" si="0"/>
        <v>27777.96</v>
      </c>
      <c r="L90" s="1" t="s">
        <v>157</v>
      </c>
      <c r="M90" s="1" t="s">
        <v>379</v>
      </c>
      <c r="N90" s="1">
        <v>146492</v>
      </c>
      <c r="O90" s="1"/>
      <c r="P90" s="1">
        <v>87822</v>
      </c>
      <c r="Q90" s="5">
        <v>160</v>
      </c>
      <c r="R90" s="5">
        <v>0</v>
      </c>
      <c r="S90" s="5">
        <v>15</v>
      </c>
      <c r="T90" s="1" t="s">
        <v>127</v>
      </c>
      <c r="U90" s="113">
        <f>Data!$Q90+Data!$R90+Data!$S90</f>
        <v>175</v>
      </c>
      <c r="V90" s="9" t="str">
        <f>VLOOKUP(TRIM(Data!$B90),Team!A:B,2,FALSE)</f>
        <v>Heating</v>
      </c>
      <c r="W90" s="9" t="str">
        <f>VLOOKUP(Data!$D90,Current!A:B,2,FALSE)</f>
        <v>ACT</v>
      </c>
      <c r="X90" s="9" t="str">
        <f>IF(Data!$W90=Data!$E90,"CURRENT","NO")</f>
        <v>NO</v>
      </c>
    </row>
    <row r="91" spans="1:24" hidden="1">
      <c r="A91" s="1" t="s">
        <v>2040</v>
      </c>
      <c r="B91" s="8" t="s">
        <v>794</v>
      </c>
      <c r="C91" s="1" t="s">
        <v>458</v>
      </c>
      <c r="D91" s="1" t="s">
        <v>456</v>
      </c>
      <c r="E91" s="1" t="s">
        <v>463</v>
      </c>
      <c r="F91" s="4" t="s">
        <v>357</v>
      </c>
      <c r="G91" s="1" t="s">
        <v>158</v>
      </c>
      <c r="H91" s="3">
        <v>42105</v>
      </c>
      <c r="I91" s="1">
        <v>568</v>
      </c>
      <c r="J91" s="5">
        <v>43.53</v>
      </c>
      <c r="K91" s="5">
        <f t="shared" si="0"/>
        <v>24725.040000000001</v>
      </c>
      <c r="L91" s="1" t="s">
        <v>157</v>
      </c>
      <c r="M91" s="1" t="s">
        <v>74</v>
      </c>
      <c r="N91" s="1">
        <v>146506</v>
      </c>
      <c r="O91" s="1"/>
      <c r="P91" s="1">
        <v>87823</v>
      </c>
      <c r="Q91" s="5">
        <v>160</v>
      </c>
      <c r="R91" s="5">
        <v>0</v>
      </c>
      <c r="S91" s="5">
        <v>15</v>
      </c>
      <c r="T91" s="1" t="s">
        <v>127</v>
      </c>
      <c r="U91" s="113">
        <f>Data!$Q91+Data!$R91+Data!$S91</f>
        <v>175</v>
      </c>
      <c r="V91" s="9" t="str">
        <f>VLOOKUP(TRIM(Data!$B91),Team!A:B,2,FALSE)</f>
        <v>Heating</v>
      </c>
      <c r="W91" s="9" t="str">
        <f>VLOOKUP(Data!$D91,Current!A:B,2,FALSE)</f>
        <v>ACT</v>
      </c>
      <c r="X91" s="9" t="str">
        <f>IF(Data!$W91=Data!$E91,"CURRENT","NO")</f>
        <v>NO</v>
      </c>
    </row>
    <row r="92" spans="1:24" hidden="1">
      <c r="A92" s="1" t="s">
        <v>2040</v>
      </c>
      <c r="B92" s="8" t="s">
        <v>794</v>
      </c>
      <c r="C92" s="1" t="s">
        <v>458</v>
      </c>
      <c r="D92" s="1" t="s">
        <v>456</v>
      </c>
      <c r="E92" s="1" t="s">
        <v>463</v>
      </c>
      <c r="F92" s="4" t="s">
        <v>380</v>
      </c>
      <c r="G92" s="1" t="s">
        <v>158</v>
      </c>
      <c r="H92" s="3">
        <v>42105</v>
      </c>
      <c r="I92" s="1">
        <v>201</v>
      </c>
      <c r="J92" s="5">
        <v>116.25</v>
      </c>
      <c r="K92" s="5">
        <f t="shared" si="0"/>
        <v>23366.25</v>
      </c>
      <c r="L92" s="1" t="s">
        <v>157</v>
      </c>
      <c r="M92" s="1" t="s">
        <v>342</v>
      </c>
      <c r="N92" s="1">
        <v>146508</v>
      </c>
      <c r="O92" s="1"/>
      <c r="P92" s="1">
        <v>87824</v>
      </c>
      <c r="Q92" s="5">
        <v>116.8</v>
      </c>
      <c r="R92" s="5">
        <v>0</v>
      </c>
      <c r="S92" s="5">
        <v>15</v>
      </c>
      <c r="T92" s="1" t="s">
        <v>127</v>
      </c>
      <c r="U92" s="113">
        <f>Data!$Q92+Data!$R92+Data!$S92</f>
        <v>131.80000000000001</v>
      </c>
      <c r="V92" s="9" t="str">
        <f>VLOOKUP(TRIM(Data!$B92),Team!A:B,2,FALSE)</f>
        <v>Heating</v>
      </c>
      <c r="W92" s="9" t="str">
        <f>VLOOKUP(Data!$D92,Current!A:B,2,FALSE)</f>
        <v>ACT</v>
      </c>
      <c r="X92" s="9" t="str">
        <f>IF(Data!$W92=Data!$E92,"CURRENT","NO")</f>
        <v>NO</v>
      </c>
    </row>
    <row r="93" spans="1:24" hidden="1">
      <c r="A93" s="1" t="s">
        <v>2040</v>
      </c>
      <c r="B93" s="8" t="s">
        <v>794</v>
      </c>
      <c r="C93" s="1" t="s">
        <v>458</v>
      </c>
      <c r="D93" s="1" t="s">
        <v>456</v>
      </c>
      <c r="E93" s="1" t="s">
        <v>463</v>
      </c>
      <c r="F93" s="4" t="s">
        <v>350</v>
      </c>
      <c r="G93" s="1" t="s">
        <v>158</v>
      </c>
      <c r="H93" s="3">
        <v>42107</v>
      </c>
      <c r="I93" s="1">
        <v>660</v>
      </c>
      <c r="J93" s="5">
        <v>1</v>
      </c>
      <c r="K93" s="5">
        <f t="shared" si="0"/>
        <v>660</v>
      </c>
      <c r="L93" s="1" t="s">
        <v>157</v>
      </c>
      <c r="M93" s="1" t="s">
        <v>72</v>
      </c>
      <c r="N93" s="1">
        <v>146551</v>
      </c>
      <c r="O93" s="1"/>
      <c r="P93" s="1">
        <v>87825</v>
      </c>
      <c r="Q93" s="5">
        <v>160</v>
      </c>
      <c r="R93" s="5">
        <v>0</v>
      </c>
      <c r="S93" s="5">
        <v>15</v>
      </c>
      <c r="T93" s="1" t="s">
        <v>127</v>
      </c>
      <c r="U93" s="113">
        <f>Data!$Q93+Data!$R93+Data!$S93</f>
        <v>175</v>
      </c>
      <c r="V93" s="9" t="str">
        <f>VLOOKUP(TRIM(Data!$B93),Team!A:B,2,FALSE)</f>
        <v>Heating</v>
      </c>
      <c r="W93" s="9" t="str">
        <f>VLOOKUP(Data!$D93,Current!A:B,2,FALSE)</f>
        <v>ACT</v>
      </c>
      <c r="X93" s="9" t="str">
        <f>IF(Data!$W93=Data!$E93,"CURRENT","NO")</f>
        <v>NO</v>
      </c>
    </row>
    <row r="94" spans="1:24" hidden="1">
      <c r="A94" s="1" t="s">
        <v>2040</v>
      </c>
      <c r="B94" s="8" t="s">
        <v>794</v>
      </c>
      <c r="C94" s="1" t="s">
        <v>458</v>
      </c>
      <c r="D94" s="1" t="s">
        <v>456</v>
      </c>
      <c r="E94" s="1" t="s">
        <v>463</v>
      </c>
      <c r="F94" s="4" t="s">
        <v>349</v>
      </c>
      <c r="G94" s="1" t="s">
        <v>158</v>
      </c>
      <c r="H94" s="3">
        <v>42107</v>
      </c>
      <c r="I94" s="1">
        <v>648</v>
      </c>
      <c r="J94" s="5">
        <v>89.32</v>
      </c>
      <c r="K94" s="5">
        <f t="shared" si="0"/>
        <v>57879.359999999993</v>
      </c>
      <c r="L94" s="1" t="s">
        <v>157</v>
      </c>
      <c r="M94" s="1" t="s">
        <v>379</v>
      </c>
      <c r="N94" s="1">
        <v>146552</v>
      </c>
      <c r="O94" s="1"/>
      <c r="P94" s="1">
        <v>87826</v>
      </c>
      <c r="Q94" s="5">
        <v>289.39999999999998</v>
      </c>
      <c r="R94" s="5">
        <v>0</v>
      </c>
      <c r="S94" s="5">
        <v>15</v>
      </c>
      <c r="T94" s="1" t="s">
        <v>127</v>
      </c>
      <c r="U94" s="113">
        <f>Data!$Q94+Data!$R94+Data!$S94</f>
        <v>304.39999999999998</v>
      </c>
      <c r="V94" s="9" t="str">
        <f>VLOOKUP(TRIM(Data!$B94),Team!A:B,2,FALSE)</f>
        <v>Heating</v>
      </c>
      <c r="W94" s="9" t="str">
        <f>VLOOKUP(Data!$D94,Current!A:B,2,FALSE)</f>
        <v>ACT</v>
      </c>
      <c r="X94" s="9" t="str">
        <f>IF(Data!$W94=Data!$E94,"CURRENT","NO")</f>
        <v>NO</v>
      </c>
    </row>
    <row r="95" spans="1:24" hidden="1">
      <c r="A95" s="1" t="s">
        <v>2040</v>
      </c>
      <c r="B95" s="8" t="s">
        <v>794</v>
      </c>
      <c r="C95" s="1" t="s">
        <v>458</v>
      </c>
      <c r="D95" s="1" t="s">
        <v>456</v>
      </c>
      <c r="E95" s="1" t="s">
        <v>463</v>
      </c>
      <c r="F95" s="4" t="s">
        <v>378</v>
      </c>
      <c r="G95" s="1" t="s">
        <v>158</v>
      </c>
      <c r="H95" s="3">
        <v>42107</v>
      </c>
      <c r="I95" s="1">
        <v>110</v>
      </c>
      <c r="J95" s="5">
        <v>130.49</v>
      </c>
      <c r="K95" s="5">
        <f t="shared" si="0"/>
        <v>14353.900000000001</v>
      </c>
      <c r="L95" s="1" t="s">
        <v>157</v>
      </c>
      <c r="M95" s="1" t="s">
        <v>340</v>
      </c>
      <c r="N95" s="1">
        <v>146553</v>
      </c>
      <c r="O95" s="1"/>
      <c r="P95" s="1">
        <v>87827</v>
      </c>
      <c r="Q95" s="5">
        <v>80</v>
      </c>
      <c r="R95" s="5">
        <v>0</v>
      </c>
      <c r="S95" s="5">
        <v>15</v>
      </c>
      <c r="T95" s="1" t="s">
        <v>127</v>
      </c>
      <c r="U95" s="113">
        <f>Data!$Q95+Data!$R95+Data!$S95</f>
        <v>95</v>
      </c>
      <c r="V95" s="9" t="str">
        <f>VLOOKUP(TRIM(Data!$B95),Team!A:B,2,FALSE)</f>
        <v>Heating</v>
      </c>
      <c r="W95" s="9" t="str">
        <f>VLOOKUP(Data!$D95,Current!A:B,2,FALSE)</f>
        <v>ACT</v>
      </c>
      <c r="X95" s="9" t="str">
        <f>IF(Data!$W95=Data!$E95,"CURRENT","NO")</f>
        <v>NO</v>
      </c>
    </row>
    <row r="96" spans="1:24" hidden="1">
      <c r="A96" s="1" t="s">
        <v>2040</v>
      </c>
      <c r="B96" s="8" t="s">
        <v>794</v>
      </c>
      <c r="C96" s="1" t="s">
        <v>458</v>
      </c>
      <c r="D96" s="1" t="s">
        <v>456</v>
      </c>
      <c r="E96" s="1" t="s">
        <v>463</v>
      </c>
      <c r="F96" s="4" t="s">
        <v>377</v>
      </c>
      <c r="G96" s="1" t="s">
        <v>158</v>
      </c>
      <c r="H96" s="3">
        <v>42108</v>
      </c>
      <c r="I96" s="1">
        <v>3296</v>
      </c>
      <c r="J96" s="5">
        <v>1</v>
      </c>
      <c r="K96" s="5">
        <f t="shared" si="0"/>
        <v>3296</v>
      </c>
      <c r="L96" s="1" t="s">
        <v>157</v>
      </c>
      <c r="M96" s="1" t="s">
        <v>358</v>
      </c>
      <c r="N96" s="1">
        <v>146595</v>
      </c>
      <c r="O96" s="1"/>
      <c r="P96" s="1">
        <v>87828</v>
      </c>
      <c r="Q96" s="5">
        <v>160</v>
      </c>
      <c r="R96" s="5">
        <v>0</v>
      </c>
      <c r="S96" s="5">
        <v>15</v>
      </c>
      <c r="T96" s="1" t="s">
        <v>127</v>
      </c>
      <c r="U96" s="113">
        <f>Data!$Q96+Data!$R96+Data!$S96</f>
        <v>175</v>
      </c>
      <c r="V96" s="9" t="str">
        <f>VLOOKUP(TRIM(Data!$B96),Team!A:B,2,FALSE)</f>
        <v>Heating</v>
      </c>
      <c r="W96" s="9" t="str">
        <f>VLOOKUP(Data!$D96,Current!A:B,2,FALSE)</f>
        <v>ACT</v>
      </c>
      <c r="X96" s="9" t="str">
        <f>IF(Data!$W96=Data!$E96,"CURRENT","NO")</f>
        <v>NO</v>
      </c>
    </row>
    <row r="97" spans="1:24" hidden="1">
      <c r="A97" s="1" t="s">
        <v>2040</v>
      </c>
      <c r="B97" s="8" t="s">
        <v>794</v>
      </c>
      <c r="C97" s="1" t="s">
        <v>458</v>
      </c>
      <c r="D97" s="1" t="s">
        <v>456</v>
      </c>
      <c r="E97" s="1" t="s">
        <v>463</v>
      </c>
      <c r="F97" s="4" t="s">
        <v>376</v>
      </c>
      <c r="G97" s="1" t="s">
        <v>158</v>
      </c>
      <c r="H97" s="3">
        <v>42109</v>
      </c>
      <c r="I97" s="1">
        <v>260</v>
      </c>
      <c r="J97" s="5">
        <v>1</v>
      </c>
      <c r="K97" s="5">
        <f t="shared" si="0"/>
        <v>260</v>
      </c>
      <c r="L97" s="1" t="s">
        <v>157</v>
      </c>
      <c r="M97" s="1" t="s">
        <v>358</v>
      </c>
      <c r="N97" s="1">
        <v>146629</v>
      </c>
      <c r="O97" s="1"/>
      <c r="P97" s="1">
        <v>87829</v>
      </c>
      <c r="Q97" s="5">
        <v>80</v>
      </c>
      <c r="R97" s="5">
        <v>0</v>
      </c>
      <c r="S97" s="5">
        <v>15</v>
      </c>
      <c r="T97" s="1" t="s">
        <v>127</v>
      </c>
      <c r="U97" s="113">
        <f>Data!$Q97+Data!$R97+Data!$S97</f>
        <v>95</v>
      </c>
      <c r="V97" s="9" t="str">
        <f>VLOOKUP(TRIM(Data!$B97),Team!A:B,2,FALSE)</f>
        <v>Heating</v>
      </c>
      <c r="W97" s="9" t="str">
        <f>VLOOKUP(Data!$D97,Current!A:B,2,FALSE)</f>
        <v>ACT</v>
      </c>
      <c r="X97" s="9" t="str">
        <f>IF(Data!$W97=Data!$E97,"CURRENT","NO")</f>
        <v>NO</v>
      </c>
    </row>
    <row r="98" spans="1:24" hidden="1">
      <c r="A98" s="1" t="s">
        <v>2040</v>
      </c>
      <c r="B98" s="8" t="s">
        <v>794</v>
      </c>
      <c r="C98" s="1" t="s">
        <v>458</v>
      </c>
      <c r="D98" s="1" t="s">
        <v>456</v>
      </c>
      <c r="E98" s="1" t="s">
        <v>463</v>
      </c>
      <c r="F98" s="4" t="s">
        <v>375</v>
      </c>
      <c r="G98" s="1" t="s">
        <v>158</v>
      </c>
      <c r="H98" s="3">
        <v>42109</v>
      </c>
      <c r="I98" s="1">
        <v>390</v>
      </c>
      <c r="J98" s="5">
        <v>58.73</v>
      </c>
      <c r="K98" s="5">
        <f t="shared" ref="K98:K161" si="1">I98*J98</f>
        <v>22904.699999999997</v>
      </c>
      <c r="L98" s="1" t="s">
        <v>157</v>
      </c>
      <c r="M98" s="1" t="s">
        <v>348</v>
      </c>
      <c r="N98" s="1">
        <v>146630</v>
      </c>
      <c r="O98" s="1"/>
      <c r="P98" s="1">
        <v>87830</v>
      </c>
      <c r="Q98" s="5">
        <v>114.5</v>
      </c>
      <c r="R98" s="5">
        <v>0</v>
      </c>
      <c r="S98" s="5">
        <v>15</v>
      </c>
      <c r="T98" s="1" t="s">
        <v>127</v>
      </c>
      <c r="U98" s="113">
        <f>Data!$Q98+Data!$R98+Data!$S98</f>
        <v>129.5</v>
      </c>
      <c r="V98" s="9" t="str">
        <f>VLOOKUP(TRIM(Data!$B98),Team!A:B,2,FALSE)</f>
        <v>Heating</v>
      </c>
      <c r="W98" s="9" t="str">
        <f>VLOOKUP(Data!$D98,Current!A:B,2,FALSE)</f>
        <v>ACT</v>
      </c>
      <c r="X98" s="9" t="str">
        <f>IF(Data!$W98=Data!$E98,"CURRENT","NO")</f>
        <v>NO</v>
      </c>
    </row>
    <row r="99" spans="1:24" hidden="1">
      <c r="A99" s="1" t="s">
        <v>2040</v>
      </c>
      <c r="B99" s="8" t="s">
        <v>794</v>
      </c>
      <c r="C99" s="1" t="s">
        <v>458</v>
      </c>
      <c r="D99" s="1" t="s">
        <v>456</v>
      </c>
      <c r="E99" s="1" t="s">
        <v>463</v>
      </c>
      <c r="F99" s="4" t="s">
        <v>374</v>
      </c>
      <c r="G99" s="1" t="s">
        <v>158</v>
      </c>
      <c r="H99" s="3">
        <v>42109</v>
      </c>
      <c r="I99" s="1">
        <v>429</v>
      </c>
      <c r="J99" s="5">
        <v>60.27</v>
      </c>
      <c r="K99" s="5">
        <f t="shared" si="1"/>
        <v>25855.83</v>
      </c>
      <c r="L99" s="1" t="s">
        <v>157</v>
      </c>
      <c r="M99" s="1" t="s">
        <v>197</v>
      </c>
      <c r="N99" s="1">
        <v>146631</v>
      </c>
      <c r="O99" s="1"/>
      <c r="P99" s="1">
        <v>87831</v>
      </c>
      <c r="Q99" s="5">
        <v>129.30000000000001</v>
      </c>
      <c r="R99" s="5">
        <v>0</v>
      </c>
      <c r="S99" s="5">
        <v>15</v>
      </c>
      <c r="T99" s="1" t="s">
        <v>127</v>
      </c>
      <c r="U99" s="113">
        <f>Data!$Q99+Data!$R99+Data!$S99</f>
        <v>144.30000000000001</v>
      </c>
      <c r="V99" s="9" t="str">
        <f>VLOOKUP(TRIM(Data!$B99),Team!A:B,2,FALSE)</f>
        <v>Heating</v>
      </c>
      <c r="W99" s="9" t="str">
        <f>VLOOKUP(Data!$D99,Current!A:B,2,FALSE)</f>
        <v>ACT</v>
      </c>
      <c r="X99" s="9" t="str">
        <f>IF(Data!$W99=Data!$E99,"CURRENT","NO")</f>
        <v>NO</v>
      </c>
    </row>
    <row r="100" spans="1:24" hidden="1">
      <c r="A100" s="1" t="s">
        <v>2040</v>
      </c>
      <c r="B100" s="8" t="s">
        <v>794</v>
      </c>
      <c r="C100" s="1" t="s">
        <v>458</v>
      </c>
      <c r="D100" s="1" t="s">
        <v>456</v>
      </c>
      <c r="E100" s="1" t="s">
        <v>463</v>
      </c>
      <c r="F100" s="4" t="s">
        <v>373</v>
      </c>
      <c r="G100" s="1" t="s">
        <v>153</v>
      </c>
      <c r="H100" s="3">
        <v>42107</v>
      </c>
      <c r="I100" s="1">
        <v>2674</v>
      </c>
      <c r="J100" s="5">
        <v>64</v>
      </c>
      <c r="K100" s="5">
        <f t="shared" si="1"/>
        <v>171136</v>
      </c>
      <c r="L100" s="1" t="s">
        <v>108</v>
      </c>
      <c r="M100" s="1" t="s">
        <v>152</v>
      </c>
      <c r="N100" s="1">
        <v>146549</v>
      </c>
      <c r="O100" s="1"/>
      <c r="P100" s="1">
        <v>87850</v>
      </c>
      <c r="Q100" s="5">
        <v>855.7</v>
      </c>
      <c r="R100" s="5">
        <v>0</v>
      </c>
      <c r="S100" s="5">
        <v>50</v>
      </c>
      <c r="T100" s="1" t="s">
        <v>127</v>
      </c>
      <c r="U100" s="113">
        <f>Data!$Q100+Data!$R100+Data!$S100</f>
        <v>905.7</v>
      </c>
      <c r="V100" s="9" t="str">
        <f>VLOOKUP(TRIM(Data!$B100),Team!A:B,2,FALSE)</f>
        <v>Heating</v>
      </c>
      <c r="W100" s="9" t="str">
        <f>VLOOKUP(Data!$D100,Current!A:B,2,FALSE)</f>
        <v>ACT</v>
      </c>
      <c r="X100" s="9" t="str">
        <f>IF(Data!$W100=Data!$E100,"CURRENT","NO")</f>
        <v>NO</v>
      </c>
    </row>
    <row r="101" spans="1:24" hidden="1">
      <c r="A101" s="1" t="s">
        <v>2040</v>
      </c>
      <c r="B101" s="8" t="s">
        <v>794</v>
      </c>
      <c r="C101" s="1" t="s">
        <v>458</v>
      </c>
      <c r="D101" s="1" t="s">
        <v>456</v>
      </c>
      <c r="E101" s="1" t="s">
        <v>463</v>
      </c>
      <c r="F101" s="4" t="s">
        <v>372</v>
      </c>
      <c r="G101" s="1" t="s">
        <v>153</v>
      </c>
      <c r="H101" s="3">
        <v>42108</v>
      </c>
      <c r="I101" s="1">
        <v>1341</v>
      </c>
      <c r="J101" s="5">
        <v>80</v>
      </c>
      <c r="K101" s="5">
        <f t="shared" si="1"/>
        <v>107280</v>
      </c>
      <c r="L101" s="1" t="s">
        <v>108</v>
      </c>
      <c r="M101" s="1" t="s">
        <v>371</v>
      </c>
      <c r="N101" s="1">
        <v>146613</v>
      </c>
      <c r="O101" s="1"/>
      <c r="P101" s="1">
        <v>87851</v>
      </c>
      <c r="Q101" s="5">
        <v>536.4</v>
      </c>
      <c r="R101" s="5">
        <v>0</v>
      </c>
      <c r="S101" s="5">
        <v>50</v>
      </c>
      <c r="T101" s="1" t="s">
        <v>246</v>
      </c>
      <c r="U101" s="113">
        <f>Data!$Q101+Data!$R101+Data!$S101</f>
        <v>586.4</v>
      </c>
      <c r="V101" s="9" t="str">
        <f>VLOOKUP(TRIM(Data!$B101),Team!A:B,2,FALSE)</f>
        <v>Heating</v>
      </c>
      <c r="W101" s="9" t="str">
        <f>VLOOKUP(Data!$D101,Current!A:B,2,FALSE)</f>
        <v>ACT</v>
      </c>
      <c r="X101" s="9" t="str">
        <f>IF(Data!$W101=Data!$E101,"CURRENT","NO")</f>
        <v>NO</v>
      </c>
    </row>
    <row r="102" spans="1:24" hidden="1">
      <c r="A102" s="1" t="s">
        <v>2040</v>
      </c>
      <c r="B102" s="8" t="s">
        <v>794</v>
      </c>
      <c r="C102" s="1" t="s">
        <v>458</v>
      </c>
      <c r="D102" s="1" t="s">
        <v>456</v>
      </c>
      <c r="E102" s="1" t="s">
        <v>463</v>
      </c>
      <c r="F102" s="4" t="s">
        <v>370</v>
      </c>
      <c r="G102" s="1" t="s">
        <v>158</v>
      </c>
      <c r="H102" s="3">
        <v>42110</v>
      </c>
      <c r="I102" s="1">
        <v>72</v>
      </c>
      <c r="J102" s="5">
        <v>126.66</v>
      </c>
      <c r="K102" s="5">
        <f t="shared" si="1"/>
        <v>9119.52</v>
      </c>
      <c r="L102" s="1" t="s">
        <v>157</v>
      </c>
      <c r="M102" s="1" t="s">
        <v>340</v>
      </c>
      <c r="N102" s="1">
        <v>146668</v>
      </c>
      <c r="O102" s="1"/>
      <c r="P102" s="1">
        <v>87852</v>
      </c>
      <c r="Q102" s="5">
        <v>80</v>
      </c>
      <c r="R102" s="5">
        <v>0</v>
      </c>
      <c r="S102" s="5">
        <v>15</v>
      </c>
      <c r="T102" s="1" t="s">
        <v>127</v>
      </c>
      <c r="U102" s="113">
        <f>Data!$Q102+Data!$R102+Data!$S102</f>
        <v>95</v>
      </c>
      <c r="V102" s="9" t="str">
        <f>VLOOKUP(TRIM(Data!$B102),Team!A:B,2,FALSE)</f>
        <v>Heating</v>
      </c>
      <c r="W102" s="9" t="str">
        <f>VLOOKUP(Data!$D102,Current!A:B,2,FALSE)</f>
        <v>ACT</v>
      </c>
      <c r="X102" s="9" t="str">
        <f>IF(Data!$W102=Data!$E102,"CURRENT","NO")</f>
        <v>NO</v>
      </c>
    </row>
    <row r="103" spans="1:24" hidden="1">
      <c r="A103" s="1" t="s">
        <v>2040</v>
      </c>
      <c r="B103" s="8" t="s">
        <v>794</v>
      </c>
      <c r="C103" s="1" t="s">
        <v>458</v>
      </c>
      <c r="D103" s="1" t="s">
        <v>456</v>
      </c>
      <c r="E103" s="1" t="s">
        <v>463</v>
      </c>
      <c r="F103" s="4" t="s">
        <v>350</v>
      </c>
      <c r="G103" s="1" t="s">
        <v>158</v>
      </c>
      <c r="H103" s="3">
        <v>42110</v>
      </c>
      <c r="I103" s="1">
        <v>648</v>
      </c>
      <c r="J103" s="5">
        <v>77.900000000000006</v>
      </c>
      <c r="K103" s="5">
        <f t="shared" si="1"/>
        <v>50479.200000000004</v>
      </c>
      <c r="L103" s="1" t="s">
        <v>157</v>
      </c>
      <c r="M103" s="1" t="s">
        <v>369</v>
      </c>
      <c r="N103" s="1">
        <v>146671</v>
      </c>
      <c r="O103" s="1"/>
      <c r="P103" s="1">
        <v>87853</v>
      </c>
      <c r="Q103" s="5">
        <v>252.4</v>
      </c>
      <c r="R103" s="5">
        <v>0</v>
      </c>
      <c r="S103" s="5">
        <v>15</v>
      </c>
      <c r="T103" s="1" t="s">
        <v>127</v>
      </c>
      <c r="U103" s="113">
        <f>Data!$Q103+Data!$R103+Data!$S103</f>
        <v>267.39999999999998</v>
      </c>
      <c r="V103" s="9" t="str">
        <f>VLOOKUP(TRIM(Data!$B103),Team!A:B,2,FALSE)</f>
        <v>Heating</v>
      </c>
      <c r="W103" s="9" t="str">
        <f>VLOOKUP(Data!$D103,Current!A:B,2,FALSE)</f>
        <v>ACT</v>
      </c>
      <c r="X103" s="9" t="str">
        <f>IF(Data!$W103=Data!$E103,"CURRENT","NO")</f>
        <v>NO</v>
      </c>
    </row>
    <row r="104" spans="1:24" hidden="1">
      <c r="A104" s="1" t="s">
        <v>2040</v>
      </c>
      <c r="B104" s="8" t="s">
        <v>794</v>
      </c>
      <c r="C104" s="1" t="s">
        <v>458</v>
      </c>
      <c r="D104" s="1" t="s">
        <v>456</v>
      </c>
      <c r="E104" s="1" t="s">
        <v>463</v>
      </c>
      <c r="F104" s="4" t="s">
        <v>368</v>
      </c>
      <c r="G104" s="1" t="s">
        <v>146</v>
      </c>
      <c r="H104" s="3">
        <v>42107</v>
      </c>
      <c r="I104" s="1">
        <v>1174</v>
      </c>
      <c r="J104" s="5">
        <v>26.6</v>
      </c>
      <c r="K104" s="5">
        <f t="shared" si="1"/>
        <v>31228.400000000001</v>
      </c>
      <c r="L104" s="1" t="s">
        <v>69</v>
      </c>
      <c r="M104" s="1" t="s">
        <v>145</v>
      </c>
      <c r="N104" s="1">
        <v>146554</v>
      </c>
      <c r="O104" s="1"/>
      <c r="P104" s="1">
        <v>87854</v>
      </c>
      <c r="Q104" s="5">
        <v>200</v>
      </c>
      <c r="R104" s="5">
        <v>0</v>
      </c>
      <c r="S104" s="5">
        <v>35</v>
      </c>
      <c r="T104" s="1" t="s">
        <v>38</v>
      </c>
      <c r="U104" s="113">
        <f>Data!$Q104+Data!$R104+Data!$S104</f>
        <v>235</v>
      </c>
      <c r="V104" s="9" t="str">
        <f>VLOOKUP(TRIM(Data!$B104),Team!A:B,2,FALSE)</f>
        <v>Heating</v>
      </c>
      <c r="W104" s="9" t="str">
        <f>VLOOKUP(Data!$D104,Current!A:B,2,FALSE)</f>
        <v>ACT</v>
      </c>
      <c r="X104" s="9" t="str">
        <f>IF(Data!$W104=Data!$E104,"CURRENT","NO")</f>
        <v>NO</v>
      </c>
    </row>
    <row r="105" spans="1:24" hidden="1">
      <c r="A105" s="1" t="s">
        <v>2040</v>
      </c>
      <c r="B105" s="8" t="s">
        <v>794</v>
      </c>
      <c r="C105" s="1" t="s">
        <v>458</v>
      </c>
      <c r="D105" s="1" t="s">
        <v>456</v>
      </c>
      <c r="E105" s="1" t="s">
        <v>463</v>
      </c>
      <c r="F105" s="4" t="s">
        <v>368</v>
      </c>
      <c r="G105" s="1" t="s">
        <v>146</v>
      </c>
      <c r="H105" s="3">
        <v>42108</v>
      </c>
      <c r="I105" s="1">
        <v>2348</v>
      </c>
      <c r="J105" s="5">
        <v>26.6</v>
      </c>
      <c r="K105" s="5">
        <f t="shared" si="1"/>
        <v>62456.800000000003</v>
      </c>
      <c r="L105" s="1" t="s">
        <v>69</v>
      </c>
      <c r="M105" s="1" t="s">
        <v>328</v>
      </c>
      <c r="N105" s="1">
        <v>146594</v>
      </c>
      <c r="O105" s="1"/>
      <c r="P105" s="1">
        <v>87855</v>
      </c>
      <c r="Q105" s="5">
        <v>312.3</v>
      </c>
      <c r="R105" s="5">
        <v>0</v>
      </c>
      <c r="S105" s="5">
        <v>35</v>
      </c>
      <c r="T105" s="1" t="s">
        <v>127</v>
      </c>
      <c r="U105" s="113">
        <f>Data!$Q105+Data!$R105+Data!$S105</f>
        <v>347.3</v>
      </c>
      <c r="V105" s="9" t="str">
        <f>VLOOKUP(TRIM(Data!$B105),Team!A:B,2,FALSE)</f>
        <v>Heating</v>
      </c>
      <c r="W105" s="9" t="str">
        <f>VLOOKUP(Data!$D105,Current!A:B,2,FALSE)</f>
        <v>ACT</v>
      </c>
      <c r="X105" s="9" t="str">
        <f>IF(Data!$W105=Data!$E105,"CURRENT","NO")</f>
        <v>NO</v>
      </c>
    </row>
    <row r="106" spans="1:24" hidden="1">
      <c r="A106" s="1" t="s">
        <v>2040</v>
      </c>
      <c r="B106" s="8" t="s">
        <v>794</v>
      </c>
      <c r="C106" s="1" t="s">
        <v>458</v>
      </c>
      <c r="D106" s="1" t="s">
        <v>456</v>
      </c>
      <c r="E106" s="1" t="s">
        <v>463</v>
      </c>
      <c r="F106" s="4" t="s">
        <v>367</v>
      </c>
      <c r="G106" s="1" t="s">
        <v>146</v>
      </c>
      <c r="H106" s="3">
        <v>42114</v>
      </c>
      <c r="I106" s="1">
        <v>2472</v>
      </c>
      <c r="J106" s="5">
        <v>23.77</v>
      </c>
      <c r="K106" s="5">
        <f t="shared" si="1"/>
        <v>58759.44</v>
      </c>
      <c r="L106" s="1" t="s">
        <v>69</v>
      </c>
      <c r="M106" s="1" t="s">
        <v>215</v>
      </c>
      <c r="N106" s="1">
        <v>146782</v>
      </c>
      <c r="O106" s="1"/>
      <c r="P106" s="1">
        <v>87919</v>
      </c>
      <c r="Q106" s="5">
        <v>293.8</v>
      </c>
      <c r="R106" s="5">
        <v>0</v>
      </c>
      <c r="S106" s="5">
        <v>35</v>
      </c>
      <c r="T106" s="1" t="s">
        <v>127</v>
      </c>
      <c r="U106" s="113">
        <f>Data!$Q106+Data!$R106+Data!$S106</f>
        <v>328.8</v>
      </c>
      <c r="V106" s="9" t="str">
        <f>VLOOKUP(TRIM(Data!$B106),Team!A:B,2,FALSE)</f>
        <v>Heating</v>
      </c>
      <c r="W106" s="9" t="str">
        <f>VLOOKUP(Data!$D106,Current!A:B,2,FALSE)</f>
        <v>ACT</v>
      </c>
      <c r="X106" s="9" t="str">
        <f>IF(Data!$W106=Data!$E106,"CURRENT","NO")</f>
        <v>NO</v>
      </c>
    </row>
    <row r="107" spans="1:24" hidden="1">
      <c r="A107" s="1" t="s">
        <v>2040</v>
      </c>
      <c r="B107" s="8" t="s">
        <v>794</v>
      </c>
      <c r="C107" s="1" t="s">
        <v>458</v>
      </c>
      <c r="D107" s="1" t="s">
        <v>456</v>
      </c>
      <c r="E107" s="1" t="s">
        <v>463</v>
      </c>
      <c r="F107" s="4" t="s">
        <v>367</v>
      </c>
      <c r="G107" s="1" t="s">
        <v>146</v>
      </c>
      <c r="H107" s="3">
        <v>42117</v>
      </c>
      <c r="I107" s="1">
        <v>4944</v>
      </c>
      <c r="J107" s="5">
        <v>23.77</v>
      </c>
      <c r="K107" s="5">
        <f t="shared" si="1"/>
        <v>117518.88</v>
      </c>
      <c r="L107" s="1" t="s">
        <v>69</v>
      </c>
      <c r="M107" s="1" t="s">
        <v>215</v>
      </c>
      <c r="N107" s="1">
        <v>146888</v>
      </c>
      <c r="O107" s="1"/>
      <c r="P107" s="1">
        <v>87920</v>
      </c>
      <c r="Q107" s="5">
        <v>587.6</v>
      </c>
      <c r="R107" s="5">
        <v>0</v>
      </c>
      <c r="S107" s="5">
        <v>35</v>
      </c>
      <c r="T107" s="1" t="s">
        <v>127</v>
      </c>
      <c r="U107" s="113">
        <f>Data!$Q107+Data!$R107+Data!$S107</f>
        <v>622.6</v>
      </c>
      <c r="V107" s="9" t="str">
        <f>VLOOKUP(TRIM(Data!$B107),Team!A:B,2,FALSE)</f>
        <v>Heating</v>
      </c>
      <c r="W107" s="9" t="str">
        <f>VLOOKUP(Data!$D107,Current!A:B,2,FALSE)</f>
        <v>ACT</v>
      </c>
      <c r="X107" s="9" t="str">
        <f>IF(Data!$W107=Data!$E107,"CURRENT","NO")</f>
        <v>NO</v>
      </c>
    </row>
    <row r="108" spans="1:24" hidden="1">
      <c r="A108" s="1" t="s">
        <v>2040</v>
      </c>
      <c r="B108" s="8" t="s">
        <v>794</v>
      </c>
      <c r="C108" s="1" t="s">
        <v>458</v>
      </c>
      <c r="D108" s="1" t="s">
        <v>456</v>
      </c>
      <c r="E108" s="1" t="s">
        <v>463</v>
      </c>
      <c r="F108" s="4" t="s">
        <v>366</v>
      </c>
      <c r="G108" s="1" t="s">
        <v>364</v>
      </c>
      <c r="H108" s="3">
        <v>42116</v>
      </c>
      <c r="I108" s="1">
        <v>2016</v>
      </c>
      <c r="J108" s="5">
        <v>15.5</v>
      </c>
      <c r="K108" s="5">
        <f t="shared" si="1"/>
        <v>31248</v>
      </c>
      <c r="L108" s="1" t="s">
        <v>157</v>
      </c>
      <c r="M108" s="1" t="s">
        <v>363</v>
      </c>
      <c r="N108" s="1">
        <v>146863</v>
      </c>
      <c r="O108" s="1"/>
      <c r="P108" s="1">
        <v>87921</v>
      </c>
      <c r="Q108" s="5">
        <v>200</v>
      </c>
      <c r="R108" s="5">
        <v>0</v>
      </c>
      <c r="S108" s="5">
        <v>60</v>
      </c>
      <c r="T108" s="1" t="s">
        <v>127</v>
      </c>
      <c r="U108" s="113">
        <f>Data!$Q108+Data!$R108+Data!$S108</f>
        <v>260</v>
      </c>
      <c r="V108" s="9" t="str">
        <f>VLOOKUP(TRIM(Data!$B108),Team!A:B,2,FALSE)</f>
        <v>Heating</v>
      </c>
      <c r="W108" s="9" t="str">
        <f>VLOOKUP(Data!$D108,Current!A:B,2,FALSE)</f>
        <v>ACT</v>
      </c>
      <c r="X108" s="9" t="str">
        <f>IF(Data!$W108=Data!$E108,"CURRENT","NO")</f>
        <v>NO</v>
      </c>
    </row>
    <row r="109" spans="1:24" hidden="1">
      <c r="A109" s="1" t="s">
        <v>2040</v>
      </c>
      <c r="B109" s="8" t="s">
        <v>794</v>
      </c>
      <c r="C109" s="1" t="s">
        <v>458</v>
      </c>
      <c r="D109" s="1" t="s">
        <v>456</v>
      </c>
      <c r="E109" s="1" t="s">
        <v>463</v>
      </c>
      <c r="F109" s="4" t="s">
        <v>365</v>
      </c>
      <c r="G109" s="1" t="s">
        <v>364</v>
      </c>
      <c r="H109" s="3">
        <v>42117</v>
      </c>
      <c r="I109" s="1">
        <v>540</v>
      </c>
      <c r="J109" s="5">
        <v>21.5</v>
      </c>
      <c r="K109" s="5">
        <f t="shared" si="1"/>
        <v>11610</v>
      </c>
      <c r="L109" s="1" t="s">
        <v>157</v>
      </c>
      <c r="M109" s="1" t="s">
        <v>363</v>
      </c>
      <c r="N109" s="1">
        <v>146889</v>
      </c>
      <c r="O109" s="1"/>
      <c r="P109" s="1">
        <v>87922</v>
      </c>
      <c r="Q109" s="5">
        <v>200</v>
      </c>
      <c r="R109" s="5">
        <v>0</v>
      </c>
      <c r="S109" s="5">
        <v>60</v>
      </c>
      <c r="T109" s="1" t="s">
        <v>127</v>
      </c>
      <c r="U109" s="113">
        <f>Data!$Q109+Data!$R109+Data!$S109</f>
        <v>260</v>
      </c>
      <c r="V109" s="9" t="str">
        <f>VLOOKUP(TRIM(Data!$B109),Team!A:B,2,FALSE)</f>
        <v>Heating</v>
      </c>
      <c r="W109" s="9" t="str">
        <f>VLOOKUP(Data!$D109,Current!A:B,2,FALSE)</f>
        <v>ACT</v>
      </c>
      <c r="X109" s="9" t="str">
        <f>IF(Data!$W109=Data!$E109,"CURRENT","NO")</f>
        <v>NO</v>
      </c>
    </row>
    <row r="110" spans="1:24" hidden="1">
      <c r="A110" s="1" t="s">
        <v>2040</v>
      </c>
      <c r="B110" s="8" t="s">
        <v>794</v>
      </c>
      <c r="C110" s="1" t="s">
        <v>458</v>
      </c>
      <c r="D110" s="1" t="s">
        <v>456</v>
      </c>
      <c r="E110" s="1" t="s">
        <v>463</v>
      </c>
      <c r="F110" s="4" t="s">
        <v>362</v>
      </c>
      <c r="G110" s="1" t="s">
        <v>261</v>
      </c>
      <c r="H110" s="3">
        <v>42114</v>
      </c>
      <c r="I110" s="1">
        <v>1360</v>
      </c>
      <c r="J110" s="5">
        <v>47</v>
      </c>
      <c r="K110" s="5">
        <f t="shared" si="1"/>
        <v>63920</v>
      </c>
      <c r="L110" s="1" t="s">
        <v>11</v>
      </c>
      <c r="M110" s="1" t="s">
        <v>361</v>
      </c>
      <c r="N110" s="1">
        <v>146790</v>
      </c>
      <c r="O110" s="1"/>
      <c r="P110" s="1">
        <v>87923</v>
      </c>
      <c r="Q110" s="5">
        <v>319.60000000000002</v>
      </c>
      <c r="R110" s="5">
        <v>0</v>
      </c>
      <c r="S110" s="5">
        <v>40</v>
      </c>
      <c r="T110" s="1" t="s">
        <v>127</v>
      </c>
      <c r="U110" s="113">
        <f>Data!$Q110+Data!$R110+Data!$S110</f>
        <v>359.6</v>
      </c>
      <c r="V110" s="9" t="str">
        <f>VLOOKUP(TRIM(Data!$B110),Team!A:B,2,FALSE)</f>
        <v>Heating</v>
      </c>
      <c r="W110" s="9" t="str">
        <f>VLOOKUP(Data!$D110,Current!A:B,2,FALSE)</f>
        <v>ACT</v>
      </c>
      <c r="X110" s="9" t="str">
        <f>IF(Data!$W110=Data!$E110,"CURRENT","NO")</f>
        <v>NO</v>
      </c>
    </row>
    <row r="111" spans="1:24" hidden="1">
      <c r="A111" s="1" t="s">
        <v>2040</v>
      </c>
      <c r="B111" s="8" t="s">
        <v>794</v>
      </c>
      <c r="C111" s="1" t="s">
        <v>458</v>
      </c>
      <c r="D111" s="1" t="s">
        <v>456</v>
      </c>
      <c r="E111" s="1" t="s">
        <v>463</v>
      </c>
      <c r="F111" s="4" t="s">
        <v>360</v>
      </c>
      <c r="G111" s="1" t="s">
        <v>153</v>
      </c>
      <c r="H111" s="3">
        <v>42115</v>
      </c>
      <c r="I111" s="1">
        <v>1832</v>
      </c>
      <c r="J111" s="5">
        <v>63.5</v>
      </c>
      <c r="K111" s="5">
        <f t="shared" si="1"/>
        <v>116332</v>
      </c>
      <c r="L111" s="1" t="s">
        <v>108</v>
      </c>
      <c r="M111" s="1" t="s">
        <v>317</v>
      </c>
      <c r="N111" s="1">
        <v>146844</v>
      </c>
      <c r="O111" s="1"/>
      <c r="P111" s="1">
        <v>87924</v>
      </c>
      <c r="Q111" s="5">
        <v>581.70000000000005</v>
      </c>
      <c r="R111" s="5">
        <v>0</v>
      </c>
      <c r="S111" s="5">
        <v>50</v>
      </c>
      <c r="T111" s="1" t="s">
        <v>127</v>
      </c>
      <c r="U111" s="113">
        <f>Data!$Q111+Data!$R111+Data!$S111</f>
        <v>631.70000000000005</v>
      </c>
      <c r="V111" s="9" t="str">
        <f>VLOOKUP(TRIM(Data!$B111),Team!A:B,2,FALSE)</f>
        <v>Heating</v>
      </c>
      <c r="W111" s="9" t="str">
        <f>VLOOKUP(Data!$D111,Current!A:B,2,FALSE)</f>
        <v>ACT</v>
      </c>
      <c r="X111" s="9" t="str">
        <f>IF(Data!$W111=Data!$E111,"CURRENT","NO")</f>
        <v>NO</v>
      </c>
    </row>
    <row r="112" spans="1:24" hidden="1">
      <c r="A112" s="1" t="s">
        <v>2040</v>
      </c>
      <c r="B112" s="8" t="s">
        <v>794</v>
      </c>
      <c r="C112" s="1" t="s">
        <v>458</v>
      </c>
      <c r="D112" s="1" t="s">
        <v>456</v>
      </c>
      <c r="E112" s="1" t="s">
        <v>463</v>
      </c>
      <c r="F112" s="4" t="s">
        <v>329</v>
      </c>
      <c r="G112" s="1" t="s">
        <v>146</v>
      </c>
      <c r="H112" s="3">
        <v>42112</v>
      </c>
      <c r="I112" s="1">
        <v>1945</v>
      </c>
      <c r="J112" s="5">
        <v>33.21</v>
      </c>
      <c r="K112" s="5">
        <f t="shared" si="1"/>
        <v>64593.450000000004</v>
      </c>
      <c r="L112" s="1" t="s">
        <v>69</v>
      </c>
      <c r="M112" s="1" t="s">
        <v>215</v>
      </c>
      <c r="N112" s="1">
        <v>146732</v>
      </c>
      <c r="O112" s="1"/>
      <c r="P112" s="1">
        <v>87927</v>
      </c>
      <c r="Q112" s="5">
        <v>323</v>
      </c>
      <c r="R112" s="5">
        <v>0</v>
      </c>
      <c r="S112" s="5">
        <v>35</v>
      </c>
      <c r="T112" s="1" t="s">
        <v>246</v>
      </c>
      <c r="U112" s="113">
        <f>Data!$Q112+Data!$R112+Data!$S112</f>
        <v>358</v>
      </c>
      <c r="V112" s="9" t="str">
        <f>VLOOKUP(TRIM(Data!$B112),Team!A:B,2,FALSE)</f>
        <v>Heating</v>
      </c>
      <c r="W112" s="9" t="str">
        <f>VLOOKUP(Data!$D112,Current!A:B,2,FALSE)</f>
        <v>ACT</v>
      </c>
      <c r="X112" s="9" t="str">
        <f>IF(Data!$W112=Data!$E112,"CURRENT","NO")</f>
        <v>NO</v>
      </c>
    </row>
    <row r="113" spans="1:24" hidden="1">
      <c r="A113" s="1" t="s">
        <v>2040</v>
      </c>
      <c r="B113" s="8" t="s">
        <v>794</v>
      </c>
      <c r="C113" s="1" t="s">
        <v>458</v>
      </c>
      <c r="D113" s="1" t="s">
        <v>456</v>
      </c>
      <c r="E113" s="1" t="s">
        <v>463</v>
      </c>
      <c r="F113" s="4" t="s">
        <v>359</v>
      </c>
      <c r="G113" s="1" t="s">
        <v>146</v>
      </c>
      <c r="H113" s="3">
        <v>42114</v>
      </c>
      <c r="I113" s="1">
        <v>500</v>
      </c>
      <c r="J113" s="5">
        <v>25.6</v>
      </c>
      <c r="K113" s="5">
        <f t="shared" si="1"/>
        <v>12800</v>
      </c>
      <c r="L113" s="1" t="s">
        <v>69</v>
      </c>
      <c r="M113" s="1" t="s">
        <v>215</v>
      </c>
      <c r="N113" s="1">
        <v>146778</v>
      </c>
      <c r="O113" s="1"/>
      <c r="P113" s="1">
        <v>87928</v>
      </c>
      <c r="Q113" s="5">
        <v>200</v>
      </c>
      <c r="R113" s="5">
        <v>0</v>
      </c>
      <c r="S113" s="5">
        <v>35</v>
      </c>
      <c r="T113" s="1" t="s">
        <v>38</v>
      </c>
      <c r="U113" s="113">
        <f>Data!$Q113+Data!$R113+Data!$S113</f>
        <v>235</v>
      </c>
      <c r="V113" s="9" t="str">
        <f>VLOOKUP(TRIM(Data!$B113),Team!A:B,2,FALSE)</f>
        <v>Heating</v>
      </c>
      <c r="W113" s="9" t="str">
        <f>VLOOKUP(Data!$D113,Current!A:B,2,FALSE)</f>
        <v>ACT</v>
      </c>
      <c r="X113" s="9" t="str">
        <f>IF(Data!$W113=Data!$E113,"CURRENT","NO")</f>
        <v>NO</v>
      </c>
    </row>
    <row r="114" spans="1:24" hidden="1">
      <c r="A114" s="1" t="s">
        <v>2040</v>
      </c>
      <c r="B114" s="8" t="s">
        <v>794</v>
      </c>
      <c r="C114" s="1" t="s">
        <v>458</v>
      </c>
      <c r="D114" s="1" t="s">
        <v>456</v>
      </c>
      <c r="E114" s="1" t="s">
        <v>463</v>
      </c>
      <c r="F114" s="4" t="s">
        <v>336</v>
      </c>
      <c r="G114" s="1" t="s">
        <v>158</v>
      </c>
      <c r="H114" s="3">
        <v>42111</v>
      </c>
      <c r="I114" s="1">
        <v>916</v>
      </c>
      <c r="J114" s="5">
        <v>60.66</v>
      </c>
      <c r="K114" s="5">
        <f t="shared" si="1"/>
        <v>55564.56</v>
      </c>
      <c r="L114" s="1" t="s">
        <v>157</v>
      </c>
      <c r="M114" s="1" t="s">
        <v>358</v>
      </c>
      <c r="N114" s="1">
        <v>146729</v>
      </c>
      <c r="O114" s="1"/>
      <c r="P114" s="1">
        <v>87948</v>
      </c>
      <c r="Q114" s="5">
        <v>277.8</v>
      </c>
      <c r="R114" s="5">
        <v>0</v>
      </c>
      <c r="S114" s="5">
        <v>15</v>
      </c>
      <c r="T114" s="1" t="s">
        <v>127</v>
      </c>
      <c r="U114" s="113">
        <f>Data!$Q114+Data!$R114+Data!$S114</f>
        <v>292.8</v>
      </c>
      <c r="V114" s="9" t="str">
        <f>VLOOKUP(TRIM(Data!$B114),Team!A:B,2,FALSE)</f>
        <v>Heating</v>
      </c>
      <c r="W114" s="9" t="str">
        <f>VLOOKUP(Data!$D114,Current!A:B,2,FALSE)</f>
        <v>ACT</v>
      </c>
      <c r="X114" s="9" t="str">
        <f>IF(Data!$W114=Data!$E114,"CURRENT","NO")</f>
        <v>NO</v>
      </c>
    </row>
    <row r="115" spans="1:24" hidden="1">
      <c r="A115" s="1" t="s">
        <v>2040</v>
      </c>
      <c r="B115" s="8" t="s">
        <v>794</v>
      </c>
      <c r="C115" s="1" t="s">
        <v>458</v>
      </c>
      <c r="D115" s="1" t="s">
        <v>456</v>
      </c>
      <c r="E115" s="1" t="s">
        <v>463</v>
      </c>
      <c r="F115" s="4" t="s">
        <v>357</v>
      </c>
      <c r="G115" s="1" t="s">
        <v>158</v>
      </c>
      <c r="H115" s="3">
        <v>42114</v>
      </c>
      <c r="I115" s="1">
        <v>568</v>
      </c>
      <c r="J115" s="5">
        <v>43.53</v>
      </c>
      <c r="K115" s="5">
        <f t="shared" si="1"/>
        <v>24725.040000000001</v>
      </c>
      <c r="L115" s="1" t="s">
        <v>157</v>
      </c>
      <c r="M115" s="1" t="s">
        <v>176</v>
      </c>
      <c r="N115" s="1">
        <v>146780</v>
      </c>
      <c r="O115" s="1"/>
      <c r="P115" s="1">
        <v>87949</v>
      </c>
      <c r="Q115" s="5">
        <v>160</v>
      </c>
      <c r="R115" s="5">
        <v>0</v>
      </c>
      <c r="S115" s="5">
        <v>25</v>
      </c>
      <c r="T115" s="1" t="s">
        <v>127</v>
      </c>
      <c r="U115" s="113">
        <f>Data!$Q115+Data!$R115+Data!$S115</f>
        <v>185</v>
      </c>
      <c r="V115" s="9" t="str">
        <f>VLOOKUP(TRIM(Data!$B115),Team!A:B,2,FALSE)</f>
        <v>Heating</v>
      </c>
      <c r="W115" s="9" t="str">
        <f>VLOOKUP(Data!$D115,Current!A:B,2,FALSE)</f>
        <v>ACT</v>
      </c>
      <c r="X115" s="9" t="str">
        <f>IF(Data!$W115=Data!$E115,"CURRENT","NO")</f>
        <v>NO</v>
      </c>
    </row>
    <row r="116" spans="1:24" hidden="1">
      <c r="A116" s="1" t="s">
        <v>2040</v>
      </c>
      <c r="B116" s="8" t="s">
        <v>794</v>
      </c>
      <c r="C116" s="1" t="s">
        <v>458</v>
      </c>
      <c r="D116" s="1" t="s">
        <v>456</v>
      </c>
      <c r="E116" s="1" t="s">
        <v>463</v>
      </c>
      <c r="F116" s="4" t="s">
        <v>343</v>
      </c>
      <c r="G116" s="1" t="s">
        <v>158</v>
      </c>
      <c r="H116" s="3">
        <v>42114</v>
      </c>
      <c r="I116" s="1">
        <v>792</v>
      </c>
      <c r="J116" s="5">
        <v>55.52</v>
      </c>
      <c r="K116" s="5">
        <f t="shared" si="1"/>
        <v>43971.840000000004</v>
      </c>
      <c r="L116" s="1" t="s">
        <v>157</v>
      </c>
      <c r="M116" s="1" t="s">
        <v>197</v>
      </c>
      <c r="N116" s="1">
        <v>146781</v>
      </c>
      <c r="O116" s="1"/>
      <c r="P116" s="1">
        <v>87950</v>
      </c>
      <c r="Q116" s="5">
        <v>219.9</v>
      </c>
      <c r="R116" s="5">
        <v>0</v>
      </c>
      <c r="S116" s="5">
        <v>15</v>
      </c>
      <c r="T116" s="1" t="s">
        <v>127</v>
      </c>
      <c r="U116" s="113">
        <f>Data!$Q116+Data!$R116+Data!$S116</f>
        <v>234.9</v>
      </c>
      <c r="V116" s="9" t="str">
        <f>VLOOKUP(TRIM(Data!$B116),Team!A:B,2,FALSE)</f>
        <v>Heating</v>
      </c>
      <c r="W116" s="9" t="str">
        <f>VLOOKUP(Data!$D116,Current!A:B,2,FALSE)</f>
        <v>ACT</v>
      </c>
      <c r="X116" s="9" t="str">
        <f>IF(Data!$W116=Data!$E116,"CURRENT","NO")</f>
        <v>NO</v>
      </c>
    </row>
    <row r="117" spans="1:24" hidden="1">
      <c r="A117" s="1" t="s">
        <v>2040</v>
      </c>
      <c r="B117" s="8" t="s">
        <v>794</v>
      </c>
      <c r="C117" s="1" t="s">
        <v>458</v>
      </c>
      <c r="D117" s="1" t="s">
        <v>456</v>
      </c>
      <c r="E117" s="1" t="s">
        <v>463</v>
      </c>
      <c r="F117" s="4" t="s">
        <v>356</v>
      </c>
      <c r="G117" s="1" t="s">
        <v>158</v>
      </c>
      <c r="H117" s="3">
        <v>42115</v>
      </c>
      <c r="I117" s="1">
        <v>416</v>
      </c>
      <c r="J117" s="5">
        <v>56.12</v>
      </c>
      <c r="K117" s="5">
        <f t="shared" si="1"/>
        <v>23345.919999999998</v>
      </c>
      <c r="L117" s="1" t="s">
        <v>157</v>
      </c>
      <c r="M117" s="1" t="s">
        <v>171</v>
      </c>
      <c r="N117" s="1">
        <v>146824</v>
      </c>
      <c r="O117" s="1"/>
      <c r="P117" s="1">
        <v>87951</v>
      </c>
      <c r="Q117" s="5">
        <v>160</v>
      </c>
      <c r="R117" s="5">
        <v>0</v>
      </c>
      <c r="S117" s="5">
        <v>15</v>
      </c>
      <c r="T117" s="1" t="s">
        <v>127</v>
      </c>
      <c r="U117" s="113">
        <f>Data!$Q117+Data!$R117+Data!$S117</f>
        <v>175</v>
      </c>
      <c r="V117" s="9" t="str">
        <f>VLOOKUP(TRIM(Data!$B117),Team!A:B,2,FALSE)</f>
        <v>Heating</v>
      </c>
      <c r="W117" s="9" t="str">
        <f>VLOOKUP(Data!$D117,Current!A:B,2,FALSE)</f>
        <v>ACT</v>
      </c>
      <c r="X117" s="9" t="str">
        <f>IF(Data!$W117=Data!$E117,"CURRENT","NO")</f>
        <v>NO</v>
      </c>
    </row>
    <row r="118" spans="1:24" hidden="1">
      <c r="A118" s="1" t="s">
        <v>2040</v>
      </c>
      <c r="B118" s="8" t="s">
        <v>794</v>
      </c>
      <c r="C118" s="1" t="s">
        <v>458</v>
      </c>
      <c r="D118" s="1" t="s">
        <v>456</v>
      </c>
      <c r="E118" s="1" t="s">
        <v>463</v>
      </c>
      <c r="F118" s="4" t="s">
        <v>355</v>
      </c>
      <c r="G118" s="1" t="s">
        <v>158</v>
      </c>
      <c r="H118" s="3">
        <v>42115</v>
      </c>
      <c r="I118" s="1">
        <v>65</v>
      </c>
      <c r="J118" s="5">
        <v>119.81</v>
      </c>
      <c r="K118" s="5">
        <f t="shared" si="1"/>
        <v>7787.6500000000005</v>
      </c>
      <c r="L118" s="1" t="s">
        <v>157</v>
      </c>
      <c r="M118" s="1" t="s">
        <v>353</v>
      </c>
      <c r="N118" s="1">
        <v>146825</v>
      </c>
      <c r="O118" s="1"/>
      <c r="P118" s="1">
        <v>87952</v>
      </c>
      <c r="Q118" s="5">
        <v>80</v>
      </c>
      <c r="R118" s="5">
        <v>0</v>
      </c>
      <c r="S118" s="5">
        <v>15</v>
      </c>
      <c r="T118" s="1" t="s">
        <v>127</v>
      </c>
      <c r="U118" s="113">
        <f>Data!$Q118+Data!$R118+Data!$S118</f>
        <v>95</v>
      </c>
      <c r="V118" s="9" t="str">
        <f>VLOOKUP(TRIM(Data!$B118),Team!A:B,2,FALSE)</f>
        <v>Heating</v>
      </c>
      <c r="W118" s="9" t="str">
        <f>VLOOKUP(Data!$D118,Current!A:B,2,FALSE)</f>
        <v>ACT</v>
      </c>
      <c r="X118" s="9" t="str">
        <f>IF(Data!$W118=Data!$E118,"CURRENT","NO")</f>
        <v>NO</v>
      </c>
    </row>
    <row r="119" spans="1:24" hidden="1">
      <c r="A119" s="1" t="s">
        <v>2040</v>
      </c>
      <c r="B119" s="8" t="s">
        <v>794</v>
      </c>
      <c r="C119" s="1" t="s">
        <v>458</v>
      </c>
      <c r="D119" s="1" t="s">
        <v>456</v>
      </c>
      <c r="E119" s="1" t="s">
        <v>463</v>
      </c>
      <c r="F119" s="4" t="s">
        <v>354</v>
      </c>
      <c r="G119" s="1" t="s">
        <v>158</v>
      </c>
      <c r="H119" s="3">
        <v>42115</v>
      </c>
      <c r="I119" s="1">
        <v>65</v>
      </c>
      <c r="J119" s="5">
        <v>121.98</v>
      </c>
      <c r="K119" s="5">
        <f t="shared" si="1"/>
        <v>7928.7</v>
      </c>
      <c r="L119" s="1" t="s">
        <v>157</v>
      </c>
      <c r="M119" s="1" t="s">
        <v>353</v>
      </c>
      <c r="N119" s="1">
        <v>146826</v>
      </c>
      <c r="O119" s="1"/>
      <c r="P119" s="1">
        <v>87953</v>
      </c>
      <c r="Q119" s="5">
        <v>80</v>
      </c>
      <c r="R119" s="5">
        <v>0</v>
      </c>
      <c r="S119" s="5">
        <v>15</v>
      </c>
      <c r="T119" s="1" t="s">
        <v>127</v>
      </c>
      <c r="U119" s="113">
        <f>Data!$Q119+Data!$R119+Data!$S119</f>
        <v>95</v>
      </c>
      <c r="V119" s="9" t="str">
        <f>VLOOKUP(TRIM(Data!$B119),Team!A:B,2,FALSE)</f>
        <v>Heating</v>
      </c>
      <c r="W119" s="9" t="str">
        <f>VLOOKUP(Data!$D119,Current!A:B,2,FALSE)</f>
        <v>ACT</v>
      </c>
      <c r="X119" s="9" t="str">
        <f>IF(Data!$W119=Data!$E119,"CURRENT","NO")</f>
        <v>NO</v>
      </c>
    </row>
    <row r="120" spans="1:24" hidden="1">
      <c r="A120" s="1" t="s">
        <v>2040</v>
      </c>
      <c r="B120" s="8" t="s">
        <v>794</v>
      </c>
      <c r="C120" s="1" t="s">
        <v>458</v>
      </c>
      <c r="D120" s="1" t="s">
        <v>456</v>
      </c>
      <c r="E120" s="1" t="s">
        <v>463</v>
      </c>
      <c r="F120" s="4" t="s">
        <v>352</v>
      </c>
      <c r="G120" s="1" t="s">
        <v>158</v>
      </c>
      <c r="H120" s="3">
        <v>42116</v>
      </c>
      <c r="I120" s="1">
        <v>65</v>
      </c>
      <c r="J120" s="5">
        <v>127.38</v>
      </c>
      <c r="K120" s="5">
        <f t="shared" si="1"/>
        <v>8279.6999999999989</v>
      </c>
      <c r="L120" s="1" t="s">
        <v>157</v>
      </c>
      <c r="M120" s="1" t="s">
        <v>340</v>
      </c>
      <c r="N120" s="1">
        <v>146861</v>
      </c>
      <c r="O120" s="1"/>
      <c r="P120" s="1">
        <v>87954</v>
      </c>
      <c r="Q120" s="5">
        <v>80</v>
      </c>
      <c r="R120" s="5">
        <v>0</v>
      </c>
      <c r="S120" s="5">
        <v>15</v>
      </c>
      <c r="T120" s="1" t="s">
        <v>127</v>
      </c>
      <c r="U120" s="113">
        <f>Data!$Q120+Data!$R120+Data!$S120</f>
        <v>95</v>
      </c>
      <c r="V120" s="9" t="str">
        <f>VLOOKUP(TRIM(Data!$B120),Team!A:B,2,FALSE)</f>
        <v>Heating</v>
      </c>
      <c r="W120" s="9" t="str">
        <f>VLOOKUP(Data!$D120,Current!A:B,2,FALSE)</f>
        <v>ACT</v>
      </c>
      <c r="X120" s="9" t="str">
        <f>IF(Data!$W120=Data!$E120,"CURRENT","NO")</f>
        <v>NO</v>
      </c>
    </row>
    <row r="121" spans="1:24" hidden="1">
      <c r="A121" s="1" t="s">
        <v>2040</v>
      </c>
      <c r="B121" s="8" t="s">
        <v>794</v>
      </c>
      <c r="C121" s="1" t="s">
        <v>458</v>
      </c>
      <c r="D121" s="1" t="s">
        <v>456</v>
      </c>
      <c r="E121" s="1" t="s">
        <v>463</v>
      </c>
      <c r="F121" s="4" t="s">
        <v>351</v>
      </c>
      <c r="G121" s="1" t="s">
        <v>158</v>
      </c>
      <c r="H121" s="3">
        <v>42116</v>
      </c>
      <c r="I121" s="1">
        <v>72</v>
      </c>
      <c r="J121" s="5">
        <v>39.79</v>
      </c>
      <c r="K121" s="5">
        <f t="shared" si="1"/>
        <v>2864.88</v>
      </c>
      <c r="L121" s="1" t="s">
        <v>157</v>
      </c>
      <c r="M121" s="1" t="s">
        <v>340</v>
      </c>
      <c r="N121" s="1">
        <v>146862</v>
      </c>
      <c r="O121" s="1"/>
      <c r="P121" s="1">
        <v>87955</v>
      </c>
      <c r="Q121" s="5">
        <v>80</v>
      </c>
      <c r="R121" s="5">
        <v>0</v>
      </c>
      <c r="S121" s="5">
        <v>15</v>
      </c>
      <c r="T121" s="1" t="s">
        <v>127</v>
      </c>
      <c r="U121" s="113">
        <f>Data!$Q121+Data!$R121+Data!$S121</f>
        <v>95</v>
      </c>
      <c r="V121" s="9" t="str">
        <f>VLOOKUP(TRIM(Data!$B121),Team!A:B,2,FALSE)</f>
        <v>Heating</v>
      </c>
      <c r="W121" s="9" t="str">
        <f>VLOOKUP(Data!$D121,Current!A:B,2,FALSE)</f>
        <v>ACT</v>
      </c>
      <c r="X121" s="9" t="str">
        <f>IF(Data!$W121=Data!$E121,"CURRENT","NO")</f>
        <v>NO</v>
      </c>
    </row>
    <row r="122" spans="1:24" hidden="1">
      <c r="A122" s="1" t="s">
        <v>2040</v>
      </c>
      <c r="B122" s="8" t="s">
        <v>794</v>
      </c>
      <c r="C122" s="1" t="s">
        <v>458</v>
      </c>
      <c r="D122" s="1" t="s">
        <v>456</v>
      </c>
      <c r="E122" s="1" t="s">
        <v>463</v>
      </c>
      <c r="F122" s="4" t="s">
        <v>350</v>
      </c>
      <c r="G122" s="1" t="s">
        <v>158</v>
      </c>
      <c r="H122" s="3">
        <v>42116</v>
      </c>
      <c r="I122" s="1">
        <v>648</v>
      </c>
      <c r="J122" s="5">
        <v>77.900000000000006</v>
      </c>
      <c r="K122" s="5">
        <f t="shared" si="1"/>
        <v>50479.200000000004</v>
      </c>
      <c r="L122" s="1" t="s">
        <v>157</v>
      </c>
      <c r="M122" s="1" t="s">
        <v>348</v>
      </c>
      <c r="N122" s="1">
        <v>146866</v>
      </c>
      <c r="O122" s="1"/>
      <c r="P122" s="1">
        <v>87956</v>
      </c>
      <c r="Q122" s="5">
        <v>252.4</v>
      </c>
      <c r="R122" s="5">
        <v>0</v>
      </c>
      <c r="S122" s="5">
        <v>15</v>
      </c>
      <c r="T122" s="1" t="s">
        <v>127</v>
      </c>
      <c r="U122" s="113">
        <f>Data!$Q122+Data!$R122+Data!$S122</f>
        <v>267.39999999999998</v>
      </c>
      <c r="V122" s="9" t="str">
        <f>VLOOKUP(TRIM(Data!$B122),Team!A:B,2,FALSE)</f>
        <v>Heating</v>
      </c>
      <c r="W122" s="9" t="str">
        <f>VLOOKUP(Data!$D122,Current!A:B,2,FALSE)</f>
        <v>ACT</v>
      </c>
      <c r="X122" s="9" t="str">
        <f>IF(Data!$W122=Data!$E122,"CURRENT","NO")</f>
        <v>NO</v>
      </c>
    </row>
    <row r="123" spans="1:24" hidden="1">
      <c r="A123" s="1" t="s">
        <v>2040</v>
      </c>
      <c r="B123" s="8" t="s">
        <v>794</v>
      </c>
      <c r="C123" s="1" t="s">
        <v>458</v>
      </c>
      <c r="D123" s="1" t="s">
        <v>456</v>
      </c>
      <c r="E123" s="1" t="s">
        <v>463</v>
      </c>
      <c r="F123" s="4" t="s">
        <v>349</v>
      </c>
      <c r="G123" s="1" t="s">
        <v>158</v>
      </c>
      <c r="H123" s="3">
        <v>42116</v>
      </c>
      <c r="I123" s="1">
        <v>648</v>
      </c>
      <c r="J123" s="5">
        <v>89.32</v>
      </c>
      <c r="K123" s="5">
        <f t="shared" si="1"/>
        <v>57879.359999999993</v>
      </c>
      <c r="L123" s="1" t="s">
        <v>157</v>
      </c>
      <c r="M123" s="1" t="s">
        <v>348</v>
      </c>
      <c r="N123" s="1">
        <v>146867</v>
      </c>
      <c r="O123" s="1"/>
      <c r="P123" s="1">
        <v>87957</v>
      </c>
      <c r="Q123" s="5">
        <v>289.39999999999998</v>
      </c>
      <c r="R123" s="5">
        <v>0</v>
      </c>
      <c r="S123" s="5">
        <v>15</v>
      </c>
      <c r="T123" s="1" t="s">
        <v>127</v>
      </c>
      <c r="U123" s="113">
        <f>Data!$Q123+Data!$R123+Data!$S123</f>
        <v>304.39999999999998</v>
      </c>
      <c r="V123" s="9" t="str">
        <f>VLOOKUP(TRIM(Data!$B123),Team!A:B,2,FALSE)</f>
        <v>Heating</v>
      </c>
      <c r="W123" s="9" t="str">
        <f>VLOOKUP(Data!$D123,Current!A:B,2,FALSE)</f>
        <v>ACT</v>
      </c>
      <c r="X123" s="9" t="str">
        <f>IF(Data!$W123=Data!$E123,"CURRENT","NO")</f>
        <v>NO</v>
      </c>
    </row>
    <row r="124" spans="1:24" hidden="1">
      <c r="A124" s="1" t="s">
        <v>2040</v>
      </c>
      <c r="B124" s="8" t="s">
        <v>794</v>
      </c>
      <c r="C124" s="1" t="s">
        <v>458</v>
      </c>
      <c r="D124" s="1" t="s">
        <v>456</v>
      </c>
      <c r="E124" s="1" t="s">
        <v>463</v>
      </c>
      <c r="F124" s="4" t="s">
        <v>216</v>
      </c>
      <c r="G124" s="1" t="s">
        <v>146</v>
      </c>
      <c r="H124" s="3">
        <v>42121</v>
      </c>
      <c r="I124" s="1">
        <v>1450</v>
      </c>
      <c r="J124" s="5">
        <v>40.29</v>
      </c>
      <c r="K124" s="5">
        <f t="shared" si="1"/>
        <v>58420.5</v>
      </c>
      <c r="L124" s="1" t="s">
        <v>69</v>
      </c>
      <c r="M124" s="1" t="s">
        <v>330</v>
      </c>
      <c r="N124" s="1">
        <v>147047</v>
      </c>
      <c r="O124" s="1"/>
      <c r="P124" s="1">
        <v>88097</v>
      </c>
      <c r="Q124" s="5">
        <v>292.10000000000002</v>
      </c>
      <c r="R124" s="5">
        <v>0</v>
      </c>
      <c r="S124" s="5">
        <v>17.5</v>
      </c>
      <c r="T124" s="1" t="s">
        <v>127</v>
      </c>
      <c r="U124" s="113">
        <f>Data!$Q124+Data!$R124+Data!$S124</f>
        <v>309.60000000000002</v>
      </c>
      <c r="V124" s="9" t="str">
        <f>VLOOKUP(TRIM(Data!$B124),Team!A:B,2,FALSE)</f>
        <v>Heating</v>
      </c>
      <c r="W124" s="9" t="str">
        <f>VLOOKUP(Data!$D124,Current!A:B,2,FALSE)</f>
        <v>ACT</v>
      </c>
      <c r="X124" s="9" t="str">
        <f>IF(Data!$W124=Data!$E124,"CURRENT","NO")</f>
        <v>NO</v>
      </c>
    </row>
    <row r="125" spans="1:24" hidden="1">
      <c r="A125" s="1" t="s">
        <v>2040</v>
      </c>
      <c r="B125" s="8" t="s">
        <v>794</v>
      </c>
      <c r="C125" s="1" t="s">
        <v>458</v>
      </c>
      <c r="D125" s="1" t="s">
        <v>456</v>
      </c>
      <c r="E125" s="1" t="s">
        <v>463</v>
      </c>
      <c r="F125" s="4" t="s">
        <v>347</v>
      </c>
      <c r="G125" s="1" t="s">
        <v>146</v>
      </c>
      <c r="H125" s="3">
        <v>42121</v>
      </c>
      <c r="I125" s="1">
        <v>5916</v>
      </c>
      <c r="J125" s="5">
        <v>20.7</v>
      </c>
      <c r="K125" s="5">
        <f t="shared" si="1"/>
        <v>122461.2</v>
      </c>
      <c r="L125" s="1" t="s">
        <v>69</v>
      </c>
      <c r="M125" s="1" t="s">
        <v>342</v>
      </c>
      <c r="N125" s="1">
        <v>147049</v>
      </c>
      <c r="O125" s="1"/>
      <c r="P125" s="1">
        <v>88098</v>
      </c>
      <c r="Q125" s="5">
        <v>612.29999999999995</v>
      </c>
      <c r="R125" s="5">
        <v>0</v>
      </c>
      <c r="S125" s="5">
        <v>17.5</v>
      </c>
      <c r="T125" s="1" t="s">
        <v>127</v>
      </c>
      <c r="U125" s="113">
        <f>Data!$Q125+Data!$R125+Data!$S125</f>
        <v>629.79999999999995</v>
      </c>
      <c r="V125" s="9" t="str">
        <f>VLOOKUP(TRIM(Data!$B125),Team!A:B,2,FALSE)</f>
        <v>Heating</v>
      </c>
      <c r="W125" s="9" t="str">
        <f>VLOOKUP(Data!$D125,Current!A:B,2,FALSE)</f>
        <v>ACT</v>
      </c>
      <c r="X125" s="9" t="str">
        <f>IF(Data!$W125=Data!$E125,"CURRENT","NO")</f>
        <v>NO</v>
      </c>
    </row>
    <row r="126" spans="1:24" hidden="1">
      <c r="A126" s="1" t="s">
        <v>2040</v>
      </c>
      <c r="B126" s="8" t="s">
        <v>794</v>
      </c>
      <c r="C126" s="1" t="s">
        <v>458</v>
      </c>
      <c r="D126" s="1" t="s">
        <v>456</v>
      </c>
      <c r="E126" s="1" t="s">
        <v>463</v>
      </c>
      <c r="F126" s="4" t="s">
        <v>346</v>
      </c>
      <c r="G126" s="1" t="s">
        <v>153</v>
      </c>
      <c r="H126" s="3">
        <v>42121</v>
      </c>
      <c r="I126" s="1">
        <v>1321</v>
      </c>
      <c r="J126" s="5">
        <v>92</v>
      </c>
      <c r="K126" s="5">
        <f t="shared" si="1"/>
        <v>121532</v>
      </c>
      <c r="L126" s="1" t="s">
        <v>108</v>
      </c>
      <c r="M126" s="1" t="s">
        <v>345</v>
      </c>
      <c r="N126" s="1">
        <v>147057</v>
      </c>
      <c r="O126" s="1"/>
      <c r="P126" s="1">
        <v>88099</v>
      </c>
      <c r="Q126" s="5">
        <v>607.70000000000005</v>
      </c>
      <c r="R126" s="5">
        <v>0</v>
      </c>
      <c r="S126" s="5">
        <v>50</v>
      </c>
      <c r="T126" s="1" t="s">
        <v>127</v>
      </c>
      <c r="U126" s="113">
        <f>Data!$Q126+Data!$R126+Data!$S126</f>
        <v>657.7</v>
      </c>
      <c r="V126" s="9" t="str">
        <f>VLOOKUP(TRIM(Data!$B126),Team!A:B,2,FALSE)</f>
        <v>Heating</v>
      </c>
      <c r="W126" s="9" t="str">
        <f>VLOOKUP(Data!$D126,Current!A:B,2,FALSE)</f>
        <v>ACT</v>
      </c>
      <c r="X126" s="9" t="str">
        <f>IF(Data!$W126=Data!$E126,"CURRENT","NO")</f>
        <v>NO</v>
      </c>
    </row>
    <row r="127" spans="1:24" hidden="1">
      <c r="A127" s="1" t="s">
        <v>2040</v>
      </c>
      <c r="B127" s="8" t="s">
        <v>794</v>
      </c>
      <c r="C127" s="1" t="s">
        <v>458</v>
      </c>
      <c r="D127" s="1" t="s">
        <v>456</v>
      </c>
      <c r="E127" s="1" t="s">
        <v>463</v>
      </c>
      <c r="F127" s="4" t="s">
        <v>344</v>
      </c>
      <c r="G127" s="1" t="s">
        <v>158</v>
      </c>
      <c r="H127" s="3">
        <v>42118</v>
      </c>
      <c r="I127" s="1">
        <v>124</v>
      </c>
      <c r="J127" s="5">
        <v>48.4</v>
      </c>
      <c r="K127" s="5">
        <f t="shared" si="1"/>
        <v>6001.5999999999995</v>
      </c>
      <c r="L127" s="1" t="s">
        <v>157</v>
      </c>
      <c r="M127" s="1" t="s">
        <v>340</v>
      </c>
      <c r="N127" s="1">
        <v>146939</v>
      </c>
      <c r="O127" s="1"/>
      <c r="P127" s="1">
        <v>88100</v>
      </c>
      <c r="Q127" s="5">
        <v>80</v>
      </c>
      <c r="R127" s="5">
        <v>0</v>
      </c>
      <c r="S127" s="5">
        <v>15</v>
      </c>
      <c r="T127" s="1" t="s">
        <v>127</v>
      </c>
      <c r="U127" s="113">
        <f>Data!$Q127+Data!$R127+Data!$S127</f>
        <v>95</v>
      </c>
      <c r="V127" s="9" t="str">
        <f>VLOOKUP(TRIM(Data!$B127),Team!A:B,2,FALSE)</f>
        <v>Heating</v>
      </c>
      <c r="W127" s="9" t="str">
        <f>VLOOKUP(Data!$D127,Current!A:B,2,FALSE)</f>
        <v>ACT</v>
      </c>
      <c r="X127" s="9" t="str">
        <f>IF(Data!$W127=Data!$E127,"CURRENT","NO")</f>
        <v>NO</v>
      </c>
    </row>
    <row r="128" spans="1:24" hidden="1">
      <c r="A128" s="1" t="s">
        <v>2040</v>
      </c>
      <c r="B128" s="8" t="s">
        <v>794</v>
      </c>
      <c r="C128" s="1" t="s">
        <v>458</v>
      </c>
      <c r="D128" s="1" t="s">
        <v>456</v>
      </c>
      <c r="E128" s="1" t="s">
        <v>463</v>
      </c>
      <c r="F128" s="4" t="s">
        <v>343</v>
      </c>
      <c r="G128" s="1" t="s">
        <v>158</v>
      </c>
      <c r="H128" s="3">
        <v>42119</v>
      </c>
      <c r="I128" s="1">
        <v>792</v>
      </c>
      <c r="J128" s="5">
        <v>55.52</v>
      </c>
      <c r="K128" s="5">
        <f t="shared" si="1"/>
        <v>43971.840000000004</v>
      </c>
      <c r="L128" s="1" t="s">
        <v>157</v>
      </c>
      <c r="M128" s="1" t="s">
        <v>342</v>
      </c>
      <c r="N128" s="1">
        <v>146963</v>
      </c>
      <c r="O128" s="1"/>
      <c r="P128" s="1">
        <v>88101</v>
      </c>
      <c r="Q128" s="5">
        <v>219.9</v>
      </c>
      <c r="R128" s="5">
        <v>0</v>
      </c>
      <c r="S128" s="5">
        <v>15</v>
      </c>
      <c r="T128" s="1" t="s">
        <v>127</v>
      </c>
      <c r="U128" s="113">
        <f>Data!$Q128+Data!$R128+Data!$S128</f>
        <v>234.9</v>
      </c>
      <c r="V128" s="9" t="str">
        <f>VLOOKUP(TRIM(Data!$B128),Team!A:B,2,FALSE)</f>
        <v>Heating</v>
      </c>
      <c r="W128" s="9" t="str">
        <f>VLOOKUP(Data!$D128,Current!A:B,2,FALSE)</f>
        <v>ACT</v>
      </c>
      <c r="X128" s="9" t="str">
        <f>IF(Data!$W128=Data!$E128,"CURRENT","NO")</f>
        <v>NO</v>
      </c>
    </row>
    <row r="129" spans="1:24" hidden="1">
      <c r="A129" s="1" t="s">
        <v>2040</v>
      </c>
      <c r="B129" s="8" t="s">
        <v>794</v>
      </c>
      <c r="C129" s="1" t="s">
        <v>458</v>
      </c>
      <c r="D129" s="1" t="s">
        <v>456</v>
      </c>
      <c r="E129" s="1" t="s">
        <v>463</v>
      </c>
      <c r="F129" s="4" t="s">
        <v>341</v>
      </c>
      <c r="G129" s="1" t="s">
        <v>158</v>
      </c>
      <c r="H129" s="3">
        <v>42119</v>
      </c>
      <c r="I129" s="1">
        <v>65</v>
      </c>
      <c r="J129" s="5">
        <v>125.76</v>
      </c>
      <c r="K129" s="5">
        <f t="shared" si="1"/>
        <v>8174.4000000000005</v>
      </c>
      <c r="L129" s="1" t="s">
        <v>157</v>
      </c>
      <c r="M129" s="1" t="s">
        <v>340</v>
      </c>
      <c r="N129" s="1">
        <v>146968</v>
      </c>
      <c r="O129" s="1"/>
      <c r="P129" s="1">
        <v>88102</v>
      </c>
      <c r="Q129" s="5">
        <v>80</v>
      </c>
      <c r="R129" s="5">
        <v>0</v>
      </c>
      <c r="S129" s="5">
        <v>15</v>
      </c>
      <c r="T129" s="1" t="s">
        <v>127</v>
      </c>
      <c r="U129" s="113">
        <f>Data!$Q129+Data!$R129+Data!$S129</f>
        <v>95</v>
      </c>
      <c r="V129" s="9" t="str">
        <f>VLOOKUP(TRIM(Data!$B129),Team!A:B,2,FALSE)</f>
        <v>Heating</v>
      </c>
      <c r="W129" s="9" t="str">
        <f>VLOOKUP(Data!$D129,Current!A:B,2,FALSE)</f>
        <v>ACT</v>
      </c>
      <c r="X129" s="9" t="str">
        <f>IF(Data!$W129=Data!$E129,"CURRENT","NO")</f>
        <v>NO</v>
      </c>
    </row>
    <row r="130" spans="1:24" hidden="1">
      <c r="A130" s="1" t="s">
        <v>2040</v>
      </c>
      <c r="B130" s="8" t="s">
        <v>794</v>
      </c>
      <c r="C130" s="1" t="s">
        <v>458</v>
      </c>
      <c r="D130" s="1" t="s">
        <v>456</v>
      </c>
      <c r="E130" s="1" t="s">
        <v>463</v>
      </c>
      <c r="F130" s="4" t="s">
        <v>339</v>
      </c>
      <c r="G130" s="1" t="s">
        <v>158</v>
      </c>
      <c r="H130" s="3">
        <v>42121</v>
      </c>
      <c r="I130" s="1">
        <v>68</v>
      </c>
      <c r="J130" s="5">
        <v>113.49</v>
      </c>
      <c r="K130" s="5">
        <f t="shared" si="1"/>
        <v>7717.32</v>
      </c>
      <c r="L130" s="1" t="s">
        <v>157</v>
      </c>
      <c r="M130" s="1" t="s">
        <v>171</v>
      </c>
      <c r="N130" s="1">
        <v>147044</v>
      </c>
      <c r="O130" s="1"/>
      <c r="P130" s="1">
        <v>88103</v>
      </c>
      <c r="Q130" s="5">
        <v>80</v>
      </c>
      <c r="R130" s="5">
        <v>0</v>
      </c>
      <c r="S130" s="5">
        <v>15</v>
      </c>
      <c r="T130" s="1" t="s">
        <v>127</v>
      </c>
      <c r="U130" s="113">
        <f>Data!$Q130+Data!$R130+Data!$S130</f>
        <v>95</v>
      </c>
      <c r="V130" s="9" t="str">
        <f>VLOOKUP(TRIM(Data!$B130),Team!A:B,2,FALSE)</f>
        <v>Heating</v>
      </c>
      <c r="W130" s="9" t="str">
        <f>VLOOKUP(Data!$D130,Current!A:B,2,FALSE)</f>
        <v>ACT</v>
      </c>
      <c r="X130" s="9" t="str">
        <f>IF(Data!$W130=Data!$E130,"CURRENT","NO")</f>
        <v>NO</v>
      </c>
    </row>
    <row r="131" spans="1:24" hidden="1">
      <c r="A131" s="1" t="s">
        <v>2040</v>
      </c>
      <c r="B131" s="8" t="s">
        <v>794</v>
      </c>
      <c r="C131" s="1" t="s">
        <v>458</v>
      </c>
      <c r="D131" s="1" t="s">
        <v>456</v>
      </c>
      <c r="E131" s="1" t="s">
        <v>463</v>
      </c>
      <c r="F131" s="4" t="s">
        <v>338</v>
      </c>
      <c r="G131" s="1" t="s">
        <v>158</v>
      </c>
      <c r="H131" s="3">
        <v>42121</v>
      </c>
      <c r="I131" s="1">
        <v>162</v>
      </c>
      <c r="J131" s="5">
        <v>1</v>
      </c>
      <c r="K131" s="5">
        <f t="shared" si="1"/>
        <v>162</v>
      </c>
      <c r="L131" s="1" t="s">
        <v>157</v>
      </c>
      <c r="M131" s="1" t="s">
        <v>337</v>
      </c>
      <c r="N131" s="1">
        <v>147045</v>
      </c>
      <c r="O131" s="1"/>
      <c r="P131" s="1">
        <v>88104</v>
      </c>
      <c r="Q131" s="5">
        <v>80</v>
      </c>
      <c r="R131" s="5">
        <v>0</v>
      </c>
      <c r="S131" s="5">
        <v>15</v>
      </c>
      <c r="T131" s="1" t="s">
        <v>127</v>
      </c>
      <c r="U131" s="113">
        <f>Data!$Q131+Data!$R131+Data!$S131</f>
        <v>95</v>
      </c>
      <c r="V131" s="9" t="str">
        <f>VLOOKUP(TRIM(Data!$B131),Team!A:B,2,FALSE)</f>
        <v>Heating</v>
      </c>
      <c r="W131" s="9" t="str">
        <f>VLOOKUP(Data!$D131,Current!A:B,2,FALSE)</f>
        <v>ACT</v>
      </c>
      <c r="X131" s="9" t="str">
        <f>IF(Data!$W131=Data!$E131,"CURRENT","NO")</f>
        <v>NO</v>
      </c>
    </row>
    <row r="132" spans="1:24" hidden="1">
      <c r="A132" s="1" t="s">
        <v>2040</v>
      </c>
      <c r="B132" s="8" t="s">
        <v>794</v>
      </c>
      <c r="C132" s="1" t="s">
        <v>458</v>
      </c>
      <c r="D132" s="1" t="s">
        <v>456</v>
      </c>
      <c r="E132" s="1" t="s">
        <v>463</v>
      </c>
      <c r="F132" s="4" t="s">
        <v>336</v>
      </c>
      <c r="G132" s="1" t="s">
        <v>158</v>
      </c>
      <c r="H132" s="3">
        <v>42121</v>
      </c>
      <c r="I132" s="1">
        <v>916</v>
      </c>
      <c r="J132" s="5">
        <v>60.66</v>
      </c>
      <c r="K132" s="5">
        <f t="shared" si="1"/>
        <v>55564.56</v>
      </c>
      <c r="L132" s="1" t="s">
        <v>157</v>
      </c>
      <c r="M132" s="1" t="s">
        <v>334</v>
      </c>
      <c r="N132" s="1">
        <v>147046</v>
      </c>
      <c r="O132" s="1"/>
      <c r="P132" s="1">
        <v>88105</v>
      </c>
      <c r="Q132" s="5">
        <v>277.8</v>
      </c>
      <c r="R132" s="5">
        <v>0</v>
      </c>
      <c r="S132" s="5">
        <v>15</v>
      </c>
      <c r="T132" s="1" t="s">
        <v>127</v>
      </c>
      <c r="U132" s="113">
        <f>Data!$Q132+Data!$R132+Data!$S132</f>
        <v>292.8</v>
      </c>
      <c r="V132" s="9" t="str">
        <f>VLOOKUP(TRIM(Data!$B132),Team!A:B,2,FALSE)</f>
        <v>Heating</v>
      </c>
      <c r="W132" s="9" t="str">
        <f>VLOOKUP(Data!$D132,Current!A:B,2,FALSE)</f>
        <v>ACT</v>
      </c>
      <c r="X132" s="9" t="str">
        <f>IF(Data!$W132=Data!$E132,"CURRENT","NO")</f>
        <v>NO</v>
      </c>
    </row>
    <row r="133" spans="1:24" hidden="1">
      <c r="A133" s="1" t="s">
        <v>2040</v>
      </c>
      <c r="B133" s="8" t="s">
        <v>794</v>
      </c>
      <c r="C133" s="1" t="s">
        <v>458</v>
      </c>
      <c r="D133" s="1" t="s">
        <v>456</v>
      </c>
      <c r="E133" s="1" t="s">
        <v>463</v>
      </c>
      <c r="F133" s="4" t="s">
        <v>335</v>
      </c>
      <c r="G133" s="1" t="s">
        <v>158</v>
      </c>
      <c r="H133" s="3">
        <v>42122</v>
      </c>
      <c r="I133" s="1">
        <v>288</v>
      </c>
      <c r="J133" s="5">
        <v>78.08</v>
      </c>
      <c r="K133" s="5">
        <f t="shared" si="1"/>
        <v>22487.040000000001</v>
      </c>
      <c r="L133" s="1" t="s">
        <v>157</v>
      </c>
      <c r="M133" s="1" t="s">
        <v>334</v>
      </c>
      <c r="N133" s="1">
        <v>147093</v>
      </c>
      <c r="O133" s="1"/>
      <c r="P133" s="1">
        <v>88106</v>
      </c>
      <c r="Q133" s="5">
        <v>112.4</v>
      </c>
      <c r="R133" s="5">
        <v>0</v>
      </c>
      <c r="S133" s="5">
        <v>15</v>
      </c>
      <c r="T133" s="1" t="s">
        <v>127</v>
      </c>
      <c r="U133" s="113">
        <f>Data!$Q133+Data!$R133+Data!$S133</f>
        <v>127.4</v>
      </c>
      <c r="V133" s="9" t="str">
        <f>VLOOKUP(TRIM(Data!$B133),Team!A:B,2,FALSE)</f>
        <v>Heating</v>
      </c>
      <c r="W133" s="9" t="str">
        <f>VLOOKUP(Data!$D133,Current!A:B,2,FALSE)</f>
        <v>ACT</v>
      </c>
      <c r="X133" s="9" t="str">
        <f>IF(Data!$W133=Data!$E133,"CURRENT","NO")</f>
        <v>NO</v>
      </c>
    </row>
    <row r="134" spans="1:24" hidden="1">
      <c r="A134" s="1" t="s">
        <v>2040</v>
      </c>
      <c r="B134" s="8" t="s">
        <v>794</v>
      </c>
      <c r="C134" s="1" t="s">
        <v>458</v>
      </c>
      <c r="D134" s="1" t="s">
        <v>456</v>
      </c>
      <c r="E134" s="1" t="s">
        <v>463</v>
      </c>
      <c r="F134" s="4" t="s">
        <v>333</v>
      </c>
      <c r="G134" s="1" t="s">
        <v>158</v>
      </c>
      <c r="H134" s="3">
        <v>42123</v>
      </c>
      <c r="I134" s="1">
        <v>315</v>
      </c>
      <c r="J134" s="5">
        <v>105</v>
      </c>
      <c r="K134" s="5">
        <f t="shared" si="1"/>
        <v>33075</v>
      </c>
      <c r="L134" s="1" t="s">
        <v>157</v>
      </c>
      <c r="M134" s="1" t="s">
        <v>197</v>
      </c>
      <c r="N134" s="1">
        <v>147147</v>
      </c>
      <c r="O134" s="1"/>
      <c r="P134" s="1">
        <v>88107</v>
      </c>
      <c r="Q134" s="5">
        <v>165.4</v>
      </c>
      <c r="R134" s="5">
        <v>0</v>
      </c>
      <c r="S134" s="5">
        <v>15</v>
      </c>
      <c r="T134" s="1" t="s">
        <v>127</v>
      </c>
      <c r="U134" s="113">
        <f>Data!$Q134+Data!$R134+Data!$S134</f>
        <v>180.4</v>
      </c>
      <c r="V134" s="9" t="str">
        <f>VLOOKUP(TRIM(Data!$B134),Team!A:B,2,FALSE)</f>
        <v>Heating</v>
      </c>
      <c r="W134" s="9" t="str">
        <f>VLOOKUP(Data!$D134,Current!A:B,2,FALSE)</f>
        <v>ACT</v>
      </c>
      <c r="X134" s="9" t="str">
        <f>IF(Data!$W134=Data!$E134,"CURRENT","NO")</f>
        <v>NO</v>
      </c>
    </row>
    <row r="135" spans="1:24" hidden="1">
      <c r="A135" s="1" t="s">
        <v>2040</v>
      </c>
      <c r="B135" s="8" t="s">
        <v>794</v>
      </c>
      <c r="C135" s="1" t="s">
        <v>458</v>
      </c>
      <c r="D135" s="1" t="s">
        <v>456</v>
      </c>
      <c r="E135" s="1" t="s">
        <v>463</v>
      </c>
      <c r="F135" s="4" t="s">
        <v>332</v>
      </c>
      <c r="G135" s="1" t="s">
        <v>158</v>
      </c>
      <c r="H135" s="3">
        <v>42124</v>
      </c>
      <c r="I135" s="1">
        <v>300</v>
      </c>
      <c r="J135" s="5">
        <v>23.38</v>
      </c>
      <c r="K135" s="5">
        <f t="shared" si="1"/>
        <v>7014</v>
      </c>
      <c r="L135" s="1" t="s">
        <v>157</v>
      </c>
      <c r="M135" s="1" t="s">
        <v>74</v>
      </c>
      <c r="N135" s="1">
        <v>147213</v>
      </c>
      <c r="O135" s="1"/>
      <c r="P135" s="1">
        <v>88108</v>
      </c>
      <c r="Q135" s="5">
        <v>160</v>
      </c>
      <c r="R135" s="5">
        <v>0</v>
      </c>
      <c r="S135" s="5">
        <v>15</v>
      </c>
      <c r="T135" s="1" t="s">
        <v>38</v>
      </c>
      <c r="U135" s="113">
        <f>Data!$Q135+Data!$R135+Data!$S135</f>
        <v>175</v>
      </c>
      <c r="V135" s="9" t="str">
        <f>VLOOKUP(TRIM(Data!$B135),Team!A:B,2,FALSE)</f>
        <v>Heating</v>
      </c>
      <c r="W135" s="9" t="str">
        <f>VLOOKUP(Data!$D135,Current!A:B,2,FALSE)</f>
        <v>ACT</v>
      </c>
      <c r="X135" s="9" t="str">
        <f>IF(Data!$W135=Data!$E135,"CURRENT","NO")</f>
        <v>NO</v>
      </c>
    </row>
    <row r="136" spans="1:24" hidden="1">
      <c r="A136" s="1" t="s">
        <v>2040</v>
      </c>
      <c r="B136" s="8" t="s">
        <v>794</v>
      </c>
      <c r="C136" s="1" t="s">
        <v>458</v>
      </c>
      <c r="D136" s="1" t="s">
        <v>456</v>
      </c>
      <c r="E136" s="1" t="s">
        <v>463</v>
      </c>
      <c r="F136" s="4" t="s">
        <v>331</v>
      </c>
      <c r="G136" s="1" t="s">
        <v>158</v>
      </c>
      <c r="H136" s="3">
        <v>42124</v>
      </c>
      <c r="I136" s="1">
        <v>147</v>
      </c>
      <c r="J136" s="5">
        <v>48.29</v>
      </c>
      <c r="K136" s="5">
        <f t="shared" si="1"/>
        <v>7098.63</v>
      </c>
      <c r="L136" s="1" t="s">
        <v>157</v>
      </c>
      <c r="M136" s="1" t="s">
        <v>330</v>
      </c>
      <c r="N136" s="1">
        <v>147215</v>
      </c>
      <c r="O136" s="1"/>
      <c r="P136" s="1">
        <v>88109</v>
      </c>
      <c r="Q136" s="5">
        <v>80</v>
      </c>
      <c r="R136" s="5">
        <v>0</v>
      </c>
      <c r="S136" s="5">
        <v>15</v>
      </c>
      <c r="T136" s="1" t="s">
        <v>127</v>
      </c>
      <c r="U136" s="113">
        <f>Data!$Q136+Data!$R136+Data!$S136</f>
        <v>95</v>
      </c>
      <c r="V136" s="9" t="str">
        <f>VLOOKUP(TRIM(Data!$B136),Team!A:B,2,FALSE)</f>
        <v>Heating</v>
      </c>
      <c r="W136" s="9" t="str">
        <f>VLOOKUP(Data!$D136,Current!A:B,2,FALSE)</f>
        <v>ACT</v>
      </c>
      <c r="X136" s="9" t="str">
        <f>IF(Data!$W136=Data!$E136,"CURRENT","NO")</f>
        <v>NO</v>
      </c>
    </row>
    <row r="137" spans="1:24" hidden="1">
      <c r="A137" s="1" t="s">
        <v>2040</v>
      </c>
      <c r="B137" s="8" t="s">
        <v>794</v>
      </c>
      <c r="C137" s="1" t="s">
        <v>458</v>
      </c>
      <c r="D137" s="1" t="s">
        <v>456</v>
      </c>
      <c r="E137" s="1" t="s">
        <v>463</v>
      </c>
      <c r="F137" s="4" t="s">
        <v>329</v>
      </c>
      <c r="G137" s="1" t="s">
        <v>146</v>
      </c>
      <c r="H137" s="3">
        <v>42122</v>
      </c>
      <c r="I137" s="1">
        <v>530</v>
      </c>
      <c r="J137" s="5">
        <v>40.29</v>
      </c>
      <c r="K137" s="5">
        <f t="shared" si="1"/>
        <v>21353.7</v>
      </c>
      <c r="L137" s="1" t="s">
        <v>69</v>
      </c>
      <c r="M137" s="1" t="s">
        <v>328</v>
      </c>
      <c r="N137" s="1">
        <v>147090</v>
      </c>
      <c r="O137" s="1"/>
      <c r="P137" s="1">
        <v>88110</v>
      </c>
      <c r="Q137" s="5">
        <v>200</v>
      </c>
      <c r="R137" s="5">
        <v>0</v>
      </c>
      <c r="S137" s="5">
        <v>35</v>
      </c>
      <c r="T137" s="1" t="s">
        <v>127</v>
      </c>
      <c r="U137" s="113">
        <f>Data!$Q137+Data!$R137+Data!$S137</f>
        <v>235</v>
      </c>
      <c r="V137" s="9" t="str">
        <f>VLOOKUP(TRIM(Data!$B137),Team!A:B,2,FALSE)</f>
        <v>Heating</v>
      </c>
      <c r="W137" s="9" t="str">
        <f>VLOOKUP(Data!$D137,Current!A:B,2,FALSE)</f>
        <v>ACT</v>
      </c>
      <c r="X137" s="9" t="str">
        <f>IF(Data!$W137=Data!$E137,"CURRENT","NO")</f>
        <v>NO</v>
      </c>
    </row>
    <row r="138" spans="1:24" hidden="1">
      <c r="A138" s="1" t="s">
        <v>2040</v>
      </c>
      <c r="B138" s="1" t="s">
        <v>793</v>
      </c>
      <c r="C138" s="1" t="s">
        <v>458</v>
      </c>
      <c r="D138" s="1" t="s">
        <v>456</v>
      </c>
      <c r="E138" s="1" t="s">
        <v>463</v>
      </c>
      <c r="F138" s="4" t="s">
        <v>327</v>
      </c>
      <c r="G138" s="1" t="s">
        <v>93</v>
      </c>
      <c r="H138" s="3">
        <v>42095</v>
      </c>
      <c r="I138" s="1">
        <v>76</v>
      </c>
      <c r="J138" s="5">
        <v>194.9</v>
      </c>
      <c r="K138" s="5">
        <f t="shared" si="1"/>
        <v>14812.4</v>
      </c>
      <c r="L138" s="1" t="s">
        <v>81</v>
      </c>
      <c r="M138" s="1" t="s">
        <v>80</v>
      </c>
      <c r="N138" s="1">
        <v>146242</v>
      </c>
      <c r="O138" s="1"/>
      <c r="P138" s="1">
        <v>87657</v>
      </c>
      <c r="Q138" s="2">
        <v>200</v>
      </c>
      <c r="R138" s="2">
        <v>0</v>
      </c>
      <c r="S138" s="2">
        <v>25</v>
      </c>
      <c r="T138" s="1" t="s">
        <v>127</v>
      </c>
      <c r="U138" s="113">
        <f>Data!$Q138+Data!$R138+Data!$S138</f>
        <v>225</v>
      </c>
      <c r="V138" s="9" t="str">
        <f>VLOOKUP(TRIM(Data!$B138),Team!A:B,2,FALSE)</f>
        <v>HVAC</v>
      </c>
      <c r="W138" s="9" t="str">
        <f>VLOOKUP(Data!$D138,Current!A:B,2,FALSE)</f>
        <v>ACT</v>
      </c>
      <c r="X138" s="9" t="str">
        <f>IF(Data!$W138=Data!$E138,"CURRENT","NO")</f>
        <v>NO</v>
      </c>
    </row>
    <row r="139" spans="1:24" hidden="1">
      <c r="A139" s="1" t="s">
        <v>2040</v>
      </c>
      <c r="B139" s="1" t="s">
        <v>793</v>
      </c>
      <c r="C139" s="1" t="s">
        <v>458</v>
      </c>
      <c r="D139" s="1" t="s">
        <v>456</v>
      </c>
      <c r="E139" s="1" t="s">
        <v>463</v>
      </c>
      <c r="F139" s="4" t="s">
        <v>106</v>
      </c>
      <c r="G139" s="1" t="s">
        <v>90</v>
      </c>
      <c r="H139" s="3">
        <v>42096</v>
      </c>
      <c r="I139" s="1">
        <v>135</v>
      </c>
      <c r="J139" s="5">
        <v>117</v>
      </c>
      <c r="K139" s="5">
        <f t="shared" si="1"/>
        <v>15795</v>
      </c>
      <c r="L139" s="1" t="s">
        <v>114</v>
      </c>
      <c r="M139" s="1" t="s">
        <v>113</v>
      </c>
      <c r="N139" s="1">
        <v>146267</v>
      </c>
      <c r="O139" s="1"/>
      <c r="P139" s="1">
        <v>87663</v>
      </c>
      <c r="Q139" s="2">
        <v>100</v>
      </c>
      <c r="R139" s="2">
        <v>22.5</v>
      </c>
      <c r="S139" s="2">
        <v>75</v>
      </c>
      <c r="T139" s="1" t="s">
        <v>38</v>
      </c>
      <c r="U139" s="113">
        <f>Data!$Q139+Data!$R139+Data!$S139</f>
        <v>197.5</v>
      </c>
      <c r="V139" s="9" t="str">
        <f>VLOOKUP(TRIM(Data!$B139),Team!A:B,2,FALSE)</f>
        <v>HVAC</v>
      </c>
      <c r="W139" s="9" t="str">
        <f>VLOOKUP(Data!$D139,Current!A:B,2,FALSE)</f>
        <v>ACT</v>
      </c>
      <c r="X139" s="9" t="str">
        <f>IF(Data!$W139=Data!$E139,"CURRENT","NO")</f>
        <v>NO</v>
      </c>
    </row>
    <row r="140" spans="1:24" hidden="1">
      <c r="A140" s="1" t="s">
        <v>2040</v>
      </c>
      <c r="B140" s="1" t="s">
        <v>793</v>
      </c>
      <c r="C140" s="1" t="s">
        <v>458</v>
      </c>
      <c r="D140" s="1" t="s">
        <v>456</v>
      </c>
      <c r="E140" s="1" t="s">
        <v>463</v>
      </c>
      <c r="F140" s="4" t="s">
        <v>91</v>
      </c>
      <c r="G140" s="1" t="s">
        <v>90</v>
      </c>
      <c r="H140" s="3">
        <v>42096</v>
      </c>
      <c r="I140" s="1">
        <v>212</v>
      </c>
      <c r="J140" s="5">
        <v>89</v>
      </c>
      <c r="K140" s="5">
        <f t="shared" si="1"/>
        <v>18868</v>
      </c>
      <c r="L140" s="1" t="s">
        <v>89</v>
      </c>
      <c r="M140" s="1" t="s">
        <v>88</v>
      </c>
      <c r="N140" s="1">
        <v>146268</v>
      </c>
      <c r="O140" s="1"/>
      <c r="P140" s="1">
        <v>87662</v>
      </c>
      <c r="Q140" s="2">
        <v>100</v>
      </c>
      <c r="R140" s="2">
        <v>22.5</v>
      </c>
      <c r="S140" s="2">
        <v>75</v>
      </c>
      <c r="T140" s="1" t="s">
        <v>127</v>
      </c>
      <c r="U140" s="113">
        <f>Data!$Q140+Data!$R140+Data!$S140</f>
        <v>197.5</v>
      </c>
      <c r="V140" s="9" t="str">
        <f>VLOOKUP(TRIM(Data!$B140),Team!A:B,2,FALSE)</f>
        <v>HVAC</v>
      </c>
      <c r="W140" s="9" t="str">
        <f>VLOOKUP(Data!$D140,Current!A:B,2,FALSE)</f>
        <v>ACT</v>
      </c>
      <c r="X140" s="9" t="str">
        <f>IF(Data!$W140=Data!$E140,"CURRENT","NO")</f>
        <v>NO</v>
      </c>
    </row>
    <row r="141" spans="1:24" hidden="1">
      <c r="A141" s="1" t="s">
        <v>2040</v>
      </c>
      <c r="B141" s="1" t="s">
        <v>793</v>
      </c>
      <c r="C141" s="1" t="s">
        <v>458</v>
      </c>
      <c r="D141" s="1" t="s">
        <v>456</v>
      </c>
      <c r="E141" s="1" t="s">
        <v>463</v>
      </c>
      <c r="F141" s="4" t="s">
        <v>326</v>
      </c>
      <c r="G141" s="1" t="s">
        <v>93</v>
      </c>
      <c r="H141" s="3">
        <v>42096</v>
      </c>
      <c r="I141" s="1">
        <v>275</v>
      </c>
      <c r="J141" s="5">
        <v>102</v>
      </c>
      <c r="K141" s="5">
        <f t="shared" si="1"/>
        <v>28050</v>
      </c>
      <c r="L141" s="1" t="s">
        <v>86</v>
      </c>
      <c r="M141" s="1" t="s">
        <v>325</v>
      </c>
      <c r="N141" s="1">
        <v>146303</v>
      </c>
      <c r="O141" s="1"/>
      <c r="P141" s="1">
        <v>87658</v>
      </c>
      <c r="Q141" s="2">
        <v>140.25</v>
      </c>
      <c r="R141" s="2">
        <v>0</v>
      </c>
      <c r="S141" s="2">
        <v>25</v>
      </c>
      <c r="T141" s="1" t="s">
        <v>127</v>
      </c>
      <c r="U141" s="113">
        <f>Data!$Q141+Data!$R141+Data!$S141</f>
        <v>165.25</v>
      </c>
      <c r="V141" s="9" t="str">
        <f>VLOOKUP(TRIM(Data!$B141),Team!A:B,2,FALSE)</f>
        <v>HVAC</v>
      </c>
      <c r="W141" s="9" t="str">
        <f>VLOOKUP(Data!$D141,Current!A:B,2,FALSE)</f>
        <v>ACT</v>
      </c>
      <c r="X141" s="9" t="str">
        <f>IF(Data!$W141=Data!$E141,"CURRENT","NO")</f>
        <v>NO</v>
      </c>
    </row>
    <row r="142" spans="1:24" hidden="1">
      <c r="A142" s="1" t="s">
        <v>2040</v>
      </c>
      <c r="B142" s="1" t="s">
        <v>793</v>
      </c>
      <c r="C142" s="1" t="s">
        <v>458</v>
      </c>
      <c r="D142" s="1" t="s">
        <v>456</v>
      </c>
      <c r="E142" s="1" t="s">
        <v>463</v>
      </c>
      <c r="F142" s="4" t="s">
        <v>300</v>
      </c>
      <c r="G142" s="1" t="s">
        <v>93</v>
      </c>
      <c r="H142" s="3">
        <v>42096</v>
      </c>
      <c r="I142" s="1">
        <v>111</v>
      </c>
      <c r="J142" s="5">
        <v>195.43</v>
      </c>
      <c r="K142" s="5">
        <f t="shared" si="1"/>
        <v>21692.73</v>
      </c>
      <c r="L142" s="1" t="s">
        <v>86</v>
      </c>
      <c r="M142" s="1" t="s">
        <v>325</v>
      </c>
      <c r="N142" s="1">
        <v>146304</v>
      </c>
      <c r="O142" s="1"/>
      <c r="P142" s="1">
        <v>87659</v>
      </c>
      <c r="Q142" s="2">
        <v>108.5</v>
      </c>
      <c r="R142" s="2">
        <v>0</v>
      </c>
      <c r="S142" s="2">
        <v>25</v>
      </c>
      <c r="T142" s="1" t="s">
        <v>127</v>
      </c>
      <c r="U142" s="113">
        <f>Data!$Q142+Data!$R142+Data!$S142</f>
        <v>133.5</v>
      </c>
      <c r="V142" s="9" t="str">
        <f>VLOOKUP(TRIM(Data!$B142),Team!A:B,2,FALSE)</f>
        <v>HVAC</v>
      </c>
      <c r="W142" s="9" t="str">
        <f>VLOOKUP(Data!$D142,Current!A:B,2,FALSE)</f>
        <v>ACT</v>
      </c>
      <c r="X142" s="9" t="str">
        <f>IF(Data!$W142=Data!$E142,"CURRENT","NO")</f>
        <v>NO</v>
      </c>
    </row>
    <row r="143" spans="1:24" hidden="1">
      <c r="A143" s="1" t="s">
        <v>2040</v>
      </c>
      <c r="B143" s="1" t="s">
        <v>793</v>
      </c>
      <c r="C143" s="1" t="s">
        <v>458</v>
      </c>
      <c r="D143" s="1" t="s">
        <v>456</v>
      </c>
      <c r="E143" s="1" t="s">
        <v>463</v>
      </c>
      <c r="F143" s="4" t="s">
        <v>313</v>
      </c>
      <c r="G143" s="1" t="s">
        <v>93</v>
      </c>
      <c r="H143" s="3">
        <v>42097</v>
      </c>
      <c r="I143" s="1">
        <v>108</v>
      </c>
      <c r="J143" s="5">
        <v>185.75</v>
      </c>
      <c r="K143" s="5">
        <f t="shared" si="1"/>
        <v>20061</v>
      </c>
      <c r="L143" s="1" t="s">
        <v>86</v>
      </c>
      <c r="M143" s="1" t="s">
        <v>306</v>
      </c>
      <c r="N143" s="1">
        <v>146338</v>
      </c>
      <c r="O143" s="1"/>
      <c r="P143" s="1">
        <v>87660</v>
      </c>
      <c r="Q143" s="2">
        <v>200</v>
      </c>
      <c r="R143" s="2">
        <v>0</v>
      </c>
      <c r="S143" s="2">
        <v>25</v>
      </c>
      <c r="T143" s="1" t="s">
        <v>127</v>
      </c>
      <c r="U143" s="113">
        <f>Data!$Q143+Data!$R143+Data!$S143</f>
        <v>225</v>
      </c>
      <c r="V143" s="9" t="str">
        <f>VLOOKUP(TRIM(Data!$B143),Team!A:B,2,FALSE)</f>
        <v>HVAC</v>
      </c>
      <c r="W143" s="9" t="str">
        <f>VLOOKUP(Data!$D143,Current!A:B,2,FALSE)</f>
        <v>ACT</v>
      </c>
      <c r="X143" s="9" t="str">
        <f>IF(Data!$W143=Data!$E143,"CURRENT","NO")</f>
        <v>NO</v>
      </c>
    </row>
    <row r="144" spans="1:24" hidden="1">
      <c r="A144" s="1" t="s">
        <v>2040</v>
      </c>
      <c r="B144" s="1" t="s">
        <v>793</v>
      </c>
      <c r="C144" s="1" t="s">
        <v>458</v>
      </c>
      <c r="D144" s="1" t="s">
        <v>456</v>
      </c>
      <c r="E144" s="1" t="s">
        <v>463</v>
      </c>
      <c r="F144" s="4" t="s">
        <v>101</v>
      </c>
      <c r="G144" s="1" t="s">
        <v>97</v>
      </c>
      <c r="H144" s="3">
        <v>42103</v>
      </c>
      <c r="I144" s="1">
        <v>255</v>
      </c>
      <c r="J144" s="5">
        <v>152</v>
      </c>
      <c r="K144" s="5">
        <f t="shared" si="1"/>
        <v>38760</v>
      </c>
      <c r="L144" s="1" t="s">
        <v>77</v>
      </c>
      <c r="M144" s="1" t="s">
        <v>324</v>
      </c>
      <c r="N144" s="1">
        <v>146465</v>
      </c>
      <c r="O144" s="1"/>
      <c r="P144" s="1">
        <v>87773</v>
      </c>
      <c r="Q144" s="2">
        <v>200</v>
      </c>
      <c r="R144" s="2">
        <v>0</v>
      </c>
      <c r="S144" s="2">
        <v>35</v>
      </c>
      <c r="T144" s="1" t="s">
        <v>127</v>
      </c>
      <c r="U144" s="113">
        <f>Data!$Q144+Data!$R144+Data!$S144</f>
        <v>235</v>
      </c>
      <c r="V144" s="9" t="str">
        <f>VLOOKUP(TRIM(Data!$B144),Team!A:B,2,FALSE)</f>
        <v>HVAC</v>
      </c>
      <c r="W144" s="9" t="str">
        <f>VLOOKUP(Data!$D144,Current!A:B,2,FALSE)</f>
        <v>ACT</v>
      </c>
      <c r="X144" s="9" t="str">
        <f>IF(Data!$W144=Data!$E144,"CURRENT","NO")</f>
        <v>NO</v>
      </c>
    </row>
    <row r="145" spans="1:24" hidden="1">
      <c r="A145" s="1" t="s">
        <v>2040</v>
      </c>
      <c r="B145" s="1" t="s">
        <v>793</v>
      </c>
      <c r="C145" s="1" t="s">
        <v>458</v>
      </c>
      <c r="D145" s="1" t="s">
        <v>456</v>
      </c>
      <c r="E145" s="1" t="s">
        <v>463</v>
      </c>
      <c r="F145" s="4" t="s">
        <v>295</v>
      </c>
      <c r="G145" s="1" t="s">
        <v>93</v>
      </c>
      <c r="H145" s="3">
        <v>42103</v>
      </c>
      <c r="I145" s="1">
        <v>264</v>
      </c>
      <c r="J145" s="5">
        <v>79.3</v>
      </c>
      <c r="K145" s="5">
        <f t="shared" si="1"/>
        <v>20935.2</v>
      </c>
      <c r="L145" s="1" t="s">
        <v>86</v>
      </c>
      <c r="M145" s="1" t="s">
        <v>323</v>
      </c>
      <c r="N145" s="1">
        <v>146463</v>
      </c>
      <c r="O145" s="1"/>
      <c r="P145" s="1">
        <v>87774</v>
      </c>
      <c r="Q145" s="2">
        <v>104.7</v>
      </c>
      <c r="R145" s="2">
        <v>0</v>
      </c>
      <c r="S145" s="2">
        <v>25</v>
      </c>
      <c r="T145" s="1" t="s">
        <v>127</v>
      </c>
      <c r="U145" s="113">
        <f>Data!$Q145+Data!$R145+Data!$S145</f>
        <v>129.69999999999999</v>
      </c>
      <c r="V145" s="9" t="str">
        <f>VLOOKUP(TRIM(Data!$B145),Team!A:B,2,FALSE)</f>
        <v>HVAC</v>
      </c>
      <c r="W145" s="9" t="str">
        <f>VLOOKUP(Data!$D145,Current!A:B,2,FALSE)</f>
        <v>ACT</v>
      </c>
      <c r="X145" s="9" t="str">
        <f>IF(Data!$W145=Data!$E145,"CURRENT","NO")</f>
        <v>NO</v>
      </c>
    </row>
    <row r="146" spans="1:24" hidden="1">
      <c r="A146" s="1" t="s">
        <v>2040</v>
      </c>
      <c r="B146" s="1" t="s">
        <v>793</v>
      </c>
      <c r="C146" s="1" t="s">
        <v>458</v>
      </c>
      <c r="D146" s="1" t="s">
        <v>456</v>
      </c>
      <c r="E146" s="1" t="s">
        <v>463</v>
      </c>
      <c r="F146" s="4" t="s">
        <v>305</v>
      </c>
      <c r="G146" s="1" t="s">
        <v>93</v>
      </c>
      <c r="H146" s="3">
        <v>42103</v>
      </c>
      <c r="I146" s="1">
        <v>122</v>
      </c>
      <c r="J146" s="5">
        <v>135</v>
      </c>
      <c r="K146" s="5">
        <f t="shared" si="1"/>
        <v>16470</v>
      </c>
      <c r="L146" s="1" t="s">
        <v>86</v>
      </c>
      <c r="M146" s="1" t="s">
        <v>306</v>
      </c>
      <c r="N146" s="1">
        <v>146464</v>
      </c>
      <c r="O146" s="1"/>
      <c r="P146" s="1">
        <v>87775</v>
      </c>
      <c r="Q146" s="2">
        <v>100</v>
      </c>
      <c r="R146" s="2">
        <v>0</v>
      </c>
      <c r="S146" s="2">
        <v>25</v>
      </c>
      <c r="T146" s="1" t="s">
        <v>127</v>
      </c>
      <c r="U146" s="113">
        <f>Data!$Q146+Data!$R146+Data!$S146</f>
        <v>125</v>
      </c>
      <c r="V146" s="9" t="str">
        <f>VLOOKUP(TRIM(Data!$B146),Team!A:B,2,FALSE)</f>
        <v>HVAC</v>
      </c>
      <c r="W146" s="9" t="str">
        <f>VLOOKUP(Data!$D146,Current!A:B,2,FALSE)</f>
        <v>ACT</v>
      </c>
      <c r="X146" s="9" t="str">
        <f>IF(Data!$W146=Data!$E146,"CURRENT","NO")</f>
        <v>NO</v>
      </c>
    </row>
    <row r="147" spans="1:24" hidden="1">
      <c r="A147" s="1" t="s">
        <v>2040</v>
      </c>
      <c r="B147" s="1" t="s">
        <v>793</v>
      </c>
      <c r="C147" s="1" t="s">
        <v>458</v>
      </c>
      <c r="D147" s="1" t="s">
        <v>456</v>
      </c>
      <c r="E147" s="1" t="s">
        <v>463</v>
      </c>
      <c r="F147" s="4" t="s">
        <v>307</v>
      </c>
      <c r="G147" s="1" t="s">
        <v>93</v>
      </c>
      <c r="H147" s="3">
        <v>42101</v>
      </c>
      <c r="I147" s="1">
        <v>304</v>
      </c>
      <c r="J147" s="5">
        <v>120</v>
      </c>
      <c r="K147" s="5">
        <f t="shared" si="1"/>
        <v>36480</v>
      </c>
      <c r="L147" s="1" t="s">
        <v>86</v>
      </c>
      <c r="M147" s="1" t="s">
        <v>306</v>
      </c>
      <c r="N147" s="1">
        <v>146411</v>
      </c>
      <c r="O147" s="1"/>
      <c r="P147" s="1">
        <v>87776</v>
      </c>
      <c r="Q147" s="2">
        <v>200</v>
      </c>
      <c r="R147" s="2">
        <v>0</v>
      </c>
      <c r="S147" s="2">
        <v>25</v>
      </c>
      <c r="T147" s="1" t="s">
        <v>127</v>
      </c>
      <c r="U147" s="113">
        <f>Data!$Q147+Data!$R147+Data!$S147</f>
        <v>225</v>
      </c>
      <c r="V147" s="9" t="str">
        <f>VLOOKUP(TRIM(Data!$B147),Team!A:B,2,FALSE)</f>
        <v>HVAC</v>
      </c>
      <c r="W147" s="9" t="str">
        <f>VLOOKUP(Data!$D147,Current!A:B,2,FALSE)</f>
        <v>ACT</v>
      </c>
      <c r="X147" s="9" t="str">
        <f>IF(Data!$W147=Data!$E147,"CURRENT","NO")</f>
        <v>NO</v>
      </c>
    </row>
    <row r="148" spans="1:24" hidden="1">
      <c r="A148" s="1" t="s">
        <v>2040</v>
      </c>
      <c r="B148" s="1" t="s">
        <v>793</v>
      </c>
      <c r="C148" s="1" t="s">
        <v>458</v>
      </c>
      <c r="D148" s="1" t="s">
        <v>456</v>
      </c>
      <c r="E148" s="1" t="s">
        <v>463</v>
      </c>
      <c r="F148" s="4" t="s">
        <v>311</v>
      </c>
      <c r="G148" s="1" t="s">
        <v>93</v>
      </c>
      <c r="H148" s="3">
        <v>42100</v>
      </c>
      <c r="I148" s="1">
        <v>36</v>
      </c>
      <c r="J148" s="5">
        <v>669</v>
      </c>
      <c r="K148" s="5">
        <f t="shared" si="1"/>
        <v>24084</v>
      </c>
      <c r="L148" s="1" t="s">
        <v>86</v>
      </c>
      <c r="M148" s="1" t="s">
        <v>306</v>
      </c>
      <c r="N148" s="1">
        <v>146368</v>
      </c>
      <c r="O148" s="1"/>
      <c r="P148" s="1">
        <v>87777</v>
      </c>
      <c r="Q148" s="2">
        <v>200</v>
      </c>
      <c r="R148" s="2">
        <v>0</v>
      </c>
      <c r="S148" s="2">
        <v>25</v>
      </c>
      <c r="T148" s="1" t="s">
        <v>127</v>
      </c>
      <c r="U148" s="113">
        <f>Data!$Q148+Data!$R148+Data!$S148</f>
        <v>225</v>
      </c>
      <c r="V148" s="9" t="str">
        <f>VLOOKUP(TRIM(Data!$B148),Team!A:B,2,FALSE)</f>
        <v>HVAC</v>
      </c>
      <c r="W148" s="9" t="str">
        <f>VLOOKUP(Data!$D148,Current!A:B,2,FALSE)</f>
        <v>ACT</v>
      </c>
      <c r="X148" s="9" t="str">
        <f>IF(Data!$W148=Data!$E148,"CURRENT","NO")</f>
        <v>NO</v>
      </c>
    </row>
    <row r="149" spans="1:24" hidden="1">
      <c r="A149" s="1" t="s">
        <v>2040</v>
      </c>
      <c r="B149" s="1" t="s">
        <v>793</v>
      </c>
      <c r="C149" s="1" t="s">
        <v>458</v>
      </c>
      <c r="D149" s="1" t="s">
        <v>456</v>
      </c>
      <c r="E149" s="1" t="s">
        <v>463</v>
      </c>
      <c r="F149" s="4" t="s">
        <v>322</v>
      </c>
      <c r="G149" s="1" t="s">
        <v>70</v>
      </c>
      <c r="H149" s="3">
        <v>42101</v>
      </c>
      <c r="I149" s="1">
        <v>106</v>
      </c>
      <c r="J149" s="5">
        <v>182</v>
      </c>
      <c r="K149" s="5">
        <f t="shared" si="1"/>
        <v>19292</v>
      </c>
      <c r="L149" s="1" t="s">
        <v>69</v>
      </c>
      <c r="M149" s="1" t="s">
        <v>288</v>
      </c>
      <c r="N149" s="1">
        <v>146412</v>
      </c>
      <c r="O149" s="1"/>
      <c r="P149" s="1">
        <v>87778</v>
      </c>
      <c r="Q149" s="2">
        <v>200</v>
      </c>
      <c r="R149" s="2">
        <v>0</v>
      </c>
      <c r="S149" s="2">
        <v>35</v>
      </c>
      <c r="T149" s="1" t="s">
        <v>127</v>
      </c>
      <c r="U149" s="113">
        <f>Data!$Q149+Data!$R149+Data!$S149</f>
        <v>235</v>
      </c>
      <c r="V149" s="9" t="str">
        <f>VLOOKUP(TRIM(Data!$B149),Team!A:B,2,FALSE)</f>
        <v>HVAC</v>
      </c>
      <c r="W149" s="9" t="str">
        <f>VLOOKUP(Data!$D149,Current!A:B,2,FALSE)</f>
        <v>ACT</v>
      </c>
      <c r="X149" s="9" t="str">
        <f>IF(Data!$W149=Data!$E149,"CURRENT","NO")</f>
        <v>NO</v>
      </c>
    </row>
    <row r="150" spans="1:24" hidden="1">
      <c r="A150" s="1" t="s">
        <v>2040</v>
      </c>
      <c r="B150" s="1" t="s">
        <v>793</v>
      </c>
      <c r="C150" s="1" t="s">
        <v>458</v>
      </c>
      <c r="D150" s="1" t="s">
        <v>456</v>
      </c>
      <c r="E150" s="1" t="s">
        <v>463</v>
      </c>
      <c r="F150" s="4" t="s">
        <v>94</v>
      </c>
      <c r="G150" s="1" t="s">
        <v>93</v>
      </c>
      <c r="H150" s="3">
        <v>42101</v>
      </c>
      <c r="I150" s="1">
        <v>99</v>
      </c>
      <c r="J150" s="5">
        <v>201</v>
      </c>
      <c r="K150" s="5">
        <f t="shared" si="1"/>
        <v>19899</v>
      </c>
      <c r="L150" s="1" t="s">
        <v>92</v>
      </c>
      <c r="M150" s="1" t="s">
        <v>321</v>
      </c>
      <c r="N150" s="1">
        <v>146410</v>
      </c>
      <c r="O150" s="1"/>
      <c r="P150" s="1">
        <v>87779</v>
      </c>
      <c r="Q150" s="2">
        <v>200</v>
      </c>
      <c r="R150" s="2">
        <v>0</v>
      </c>
      <c r="S150" s="2">
        <v>60</v>
      </c>
      <c r="T150" s="1" t="s">
        <v>127</v>
      </c>
      <c r="U150" s="113">
        <f>Data!$Q150+Data!$R150+Data!$S150</f>
        <v>260</v>
      </c>
      <c r="V150" s="9" t="str">
        <f>VLOOKUP(TRIM(Data!$B150),Team!A:B,2,FALSE)</f>
        <v>HVAC</v>
      </c>
      <c r="W150" s="9" t="str">
        <f>VLOOKUP(Data!$D150,Current!A:B,2,FALSE)</f>
        <v>ACT</v>
      </c>
      <c r="X150" s="9" t="str">
        <f>IF(Data!$W150=Data!$E150,"CURRENT","NO")</f>
        <v>NO</v>
      </c>
    </row>
    <row r="151" spans="1:24" hidden="1">
      <c r="A151" s="1" t="s">
        <v>2040</v>
      </c>
      <c r="B151" s="1" t="s">
        <v>793</v>
      </c>
      <c r="C151" s="1" t="s">
        <v>458</v>
      </c>
      <c r="D151" s="1" t="s">
        <v>456</v>
      </c>
      <c r="E151" s="1" t="s">
        <v>463</v>
      </c>
      <c r="F151" s="4" t="s">
        <v>320</v>
      </c>
      <c r="G151" s="1" t="s">
        <v>93</v>
      </c>
      <c r="H151" s="3">
        <v>42098</v>
      </c>
      <c r="I151" s="1">
        <v>362</v>
      </c>
      <c r="J151" s="5">
        <v>105</v>
      </c>
      <c r="K151" s="5">
        <f t="shared" si="1"/>
        <v>38010</v>
      </c>
      <c r="L151" s="1" t="s">
        <v>92</v>
      </c>
      <c r="M151" s="1" t="s">
        <v>319</v>
      </c>
      <c r="N151" s="1">
        <v>146365</v>
      </c>
      <c r="O151" s="1"/>
      <c r="P151" s="1">
        <v>87780</v>
      </c>
      <c r="Q151" s="2">
        <v>200</v>
      </c>
      <c r="R151" s="2">
        <v>0</v>
      </c>
      <c r="S151" s="2">
        <v>60</v>
      </c>
      <c r="T151" s="1" t="s">
        <v>127</v>
      </c>
      <c r="U151" s="113">
        <f>Data!$Q151+Data!$R151+Data!$S151</f>
        <v>260</v>
      </c>
      <c r="V151" s="9" t="str">
        <f>VLOOKUP(TRIM(Data!$B151),Team!A:B,2,FALSE)</f>
        <v>HVAC</v>
      </c>
      <c r="W151" s="9" t="str">
        <f>VLOOKUP(Data!$D151,Current!A:B,2,FALSE)</f>
        <v>ACT</v>
      </c>
      <c r="X151" s="9" t="str">
        <f>IF(Data!$W151=Data!$E151,"CURRENT","NO")</f>
        <v>NO</v>
      </c>
    </row>
    <row r="152" spans="1:24" hidden="1">
      <c r="A152" s="1" t="s">
        <v>2040</v>
      </c>
      <c r="B152" s="1" t="s">
        <v>793</v>
      </c>
      <c r="C152" s="1" t="s">
        <v>458</v>
      </c>
      <c r="D152" s="1" t="s">
        <v>456</v>
      </c>
      <c r="E152" s="1" t="s">
        <v>463</v>
      </c>
      <c r="F152" s="4" t="s">
        <v>318</v>
      </c>
      <c r="G152" s="1" t="s">
        <v>109</v>
      </c>
      <c r="H152" s="3">
        <v>42102</v>
      </c>
      <c r="I152" s="1">
        <v>146</v>
      </c>
      <c r="J152" s="5">
        <v>150</v>
      </c>
      <c r="K152" s="5">
        <f t="shared" si="1"/>
        <v>21900</v>
      </c>
      <c r="L152" s="1" t="s">
        <v>108</v>
      </c>
      <c r="M152" s="1" t="s">
        <v>317</v>
      </c>
      <c r="N152" s="1">
        <v>146422</v>
      </c>
      <c r="O152" s="1"/>
      <c r="P152" s="1">
        <v>87782</v>
      </c>
      <c r="Q152" s="2">
        <v>109.5</v>
      </c>
      <c r="R152" s="2">
        <v>0</v>
      </c>
      <c r="S152" s="2">
        <v>25</v>
      </c>
      <c r="T152" s="1" t="s">
        <v>127</v>
      </c>
      <c r="U152" s="113">
        <f>Data!$Q152+Data!$R152+Data!$S152</f>
        <v>134.5</v>
      </c>
      <c r="V152" s="9" t="str">
        <f>VLOOKUP(TRIM(Data!$B152),Team!A:B,2,FALSE)</f>
        <v>HVAC</v>
      </c>
      <c r="W152" s="9" t="str">
        <f>VLOOKUP(Data!$D152,Current!A:B,2,FALSE)</f>
        <v>ACT</v>
      </c>
      <c r="X152" s="9" t="str">
        <f>IF(Data!$W152=Data!$E152,"CURRENT","NO")</f>
        <v>NO</v>
      </c>
    </row>
    <row r="153" spans="1:24" hidden="1">
      <c r="A153" s="1" t="s">
        <v>2040</v>
      </c>
      <c r="B153" s="1" t="s">
        <v>793</v>
      </c>
      <c r="C153" s="1" t="s">
        <v>458</v>
      </c>
      <c r="D153" s="1" t="s">
        <v>456</v>
      </c>
      <c r="E153" s="1" t="s">
        <v>463</v>
      </c>
      <c r="F153" s="4" t="s">
        <v>110</v>
      </c>
      <c r="G153" s="1" t="s">
        <v>109</v>
      </c>
      <c r="H153" s="3">
        <v>42102</v>
      </c>
      <c r="I153" s="1">
        <v>54</v>
      </c>
      <c r="J153" s="5">
        <v>230</v>
      </c>
      <c r="K153" s="5">
        <f t="shared" si="1"/>
        <v>12420</v>
      </c>
      <c r="L153" s="1" t="s">
        <v>108</v>
      </c>
      <c r="M153" s="1" t="s">
        <v>317</v>
      </c>
      <c r="N153" s="1">
        <v>146421</v>
      </c>
      <c r="O153" s="1"/>
      <c r="P153" s="1">
        <v>87783</v>
      </c>
      <c r="Q153" s="2">
        <v>100</v>
      </c>
      <c r="R153" s="2">
        <v>0</v>
      </c>
      <c r="S153" s="2">
        <v>25</v>
      </c>
      <c r="T153" s="1" t="s">
        <v>127</v>
      </c>
      <c r="U153" s="113">
        <f>Data!$Q153+Data!$R153+Data!$S153</f>
        <v>125</v>
      </c>
      <c r="V153" s="9" t="str">
        <f>VLOOKUP(TRIM(Data!$B153),Team!A:B,2,FALSE)</f>
        <v>HVAC</v>
      </c>
      <c r="W153" s="9" t="str">
        <f>VLOOKUP(Data!$D153,Current!A:B,2,FALSE)</f>
        <v>ACT</v>
      </c>
      <c r="X153" s="9" t="str">
        <f>IF(Data!$W153=Data!$E153,"CURRENT","NO")</f>
        <v>NO</v>
      </c>
    </row>
    <row r="154" spans="1:24" hidden="1">
      <c r="A154" s="1" t="s">
        <v>2040</v>
      </c>
      <c r="B154" s="1" t="s">
        <v>793</v>
      </c>
      <c r="C154" s="1" t="s">
        <v>458</v>
      </c>
      <c r="D154" s="1" t="s">
        <v>456</v>
      </c>
      <c r="E154" s="1" t="s">
        <v>463</v>
      </c>
      <c r="F154" s="4" t="s">
        <v>106</v>
      </c>
      <c r="G154" s="1" t="s">
        <v>90</v>
      </c>
      <c r="H154" s="3">
        <v>42105</v>
      </c>
      <c r="I154" s="1">
        <v>135</v>
      </c>
      <c r="J154" s="5">
        <v>117</v>
      </c>
      <c r="K154" s="5">
        <f t="shared" si="1"/>
        <v>15795</v>
      </c>
      <c r="L154" s="1" t="s">
        <v>89</v>
      </c>
      <c r="M154" s="1" t="s">
        <v>88</v>
      </c>
      <c r="N154" s="1">
        <v>146532</v>
      </c>
      <c r="O154" s="1"/>
      <c r="P154" s="1">
        <v>87833</v>
      </c>
      <c r="Q154" s="2">
        <v>100</v>
      </c>
      <c r="R154" s="2">
        <v>22.5</v>
      </c>
      <c r="S154" s="2">
        <v>97</v>
      </c>
      <c r="T154" s="1" t="s">
        <v>127</v>
      </c>
      <c r="U154" s="113">
        <f>Data!$Q154+Data!$R154+Data!$S154</f>
        <v>219.5</v>
      </c>
      <c r="V154" s="9" t="str">
        <f>VLOOKUP(TRIM(Data!$B154),Team!A:B,2,FALSE)</f>
        <v>HVAC</v>
      </c>
      <c r="W154" s="9" t="str">
        <f>VLOOKUP(Data!$D154,Current!A:B,2,FALSE)</f>
        <v>ACT</v>
      </c>
      <c r="X154" s="9" t="str">
        <f>IF(Data!$W154=Data!$E154,"CURRENT","NO")</f>
        <v>NO</v>
      </c>
    </row>
    <row r="155" spans="1:24" hidden="1">
      <c r="A155" s="1" t="s">
        <v>2040</v>
      </c>
      <c r="B155" s="1" t="s">
        <v>793</v>
      </c>
      <c r="C155" s="1" t="s">
        <v>458</v>
      </c>
      <c r="D155" s="1" t="s">
        <v>456</v>
      </c>
      <c r="E155" s="1" t="s">
        <v>463</v>
      </c>
      <c r="F155" s="4" t="s">
        <v>107</v>
      </c>
      <c r="G155" s="1" t="s">
        <v>90</v>
      </c>
      <c r="H155" s="3">
        <v>42105</v>
      </c>
      <c r="I155" s="1">
        <v>168</v>
      </c>
      <c r="J155" s="5">
        <v>105</v>
      </c>
      <c r="K155" s="5">
        <f t="shared" si="1"/>
        <v>17640</v>
      </c>
      <c r="L155" s="1" t="s">
        <v>89</v>
      </c>
      <c r="M155" s="1" t="s">
        <v>88</v>
      </c>
      <c r="N155" s="1">
        <v>146531</v>
      </c>
      <c r="O155" s="1"/>
      <c r="P155" s="1">
        <v>87834</v>
      </c>
      <c r="Q155" s="2">
        <v>100</v>
      </c>
      <c r="R155" s="2">
        <v>22.5</v>
      </c>
      <c r="S155" s="2">
        <v>97</v>
      </c>
      <c r="T155" s="1" t="s">
        <v>127</v>
      </c>
      <c r="U155" s="113">
        <f>Data!$Q155+Data!$R155+Data!$S155</f>
        <v>219.5</v>
      </c>
      <c r="V155" s="9" t="str">
        <f>VLOOKUP(TRIM(Data!$B155),Team!A:B,2,FALSE)</f>
        <v>HVAC</v>
      </c>
      <c r="W155" s="9" t="str">
        <f>VLOOKUP(Data!$D155,Current!A:B,2,FALSE)</f>
        <v>ACT</v>
      </c>
      <c r="X155" s="9" t="str">
        <f>IF(Data!$W155=Data!$E155,"CURRENT","NO")</f>
        <v>NO</v>
      </c>
    </row>
    <row r="156" spans="1:24" hidden="1">
      <c r="A156" s="1" t="s">
        <v>2040</v>
      </c>
      <c r="B156" s="1" t="s">
        <v>793</v>
      </c>
      <c r="C156" s="1" t="s">
        <v>458</v>
      </c>
      <c r="D156" s="1" t="s">
        <v>456</v>
      </c>
      <c r="E156" s="1" t="s">
        <v>463</v>
      </c>
      <c r="F156" s="4" t="s">
        <v>73</v>
      </c>
      <c r="G156" s="1" t="s">
        <v>70</v>
      </c>
      <c r="H156" s="3">
        <v>42109</v>
      </c>
      <c r="I156" s="1">
        <v>218</v>
      </c>
      <c r="J156" s="5">
        <v>171.5</v>
      </c>
      <c r="K156" s="5">
        <f t="shared" si="1"/>
        <v>37387</v>
      </c>
      <c r="L156" s="1" t="s">
        <v>69</v>
      </c>
      <c r="M156" s="1" t="s">
        <v>288</v>
      </c>
      <c r="N156" s="1">
        <v>146632</v>
      </c>
      <c r="O156" s="1"/>
      <c r="P156" s="1">
        <v>87837</v>
      </c>
      <c r="Q156" s="2">
        <v>200</v>
      </c>
      <c r="R156" s="2">
        <v>0</v>
      </c>
      <c r="S156" s="2">
        <v>25</v>
      </c>
      <c r="T156" s="1" t="s">
        <v>127</v>
      </c>
      <c r="U156" s="113">
        <f>Data!$Q156+Data!$R156+Data!$S156</f>
        <v>225</v>
      </c>
      <c r="V156" s="9" t="str">
        <f>VLOOKUP(TRIM(Data!$B156),Team!A:B,2,FALSE)</f>
        <v>HVAC</v>
      </c>
      <c r="W156" s="9" t="str">
        <f>VLOOKUP(Data!$D156,Current!A:B,2,FALSE)</f>
        <v>ACT</v>
      </c>
      <c r="X156" s="9" t="str">
        <f>IF(Data!$W156=Data!$E156,"CURRENT","NO")</f>
        <v>NO</v>
      </c>
    </row>
    <row r="157" spans="1:24" hidden="1">
      <c r="A157" s="1" t="s">
        <v>2040</v>
      </c>
      <c r="B157" s="1" t="s">
        <v>793</v>
      </c>
      <c r="C157" s="1" t="s">
        <v>458</v>
      </c>
      <c r="D157" s="1" t="s">
        <v>456</v>
      </c>
      <c r="E157" s="1" t="s">
        <v>463</v>
      </c>
      <c r="F157" s="4" t="s">
        <v>316</v>
      </c>
      <c r="G157" s="1" t="s">
        <v>93</v>
      </c>
      <c r="H157" s="3">
        <v>42104</v>
      </c>
      <c r="I157" s="1">
        <v>108</v>
      </c>
      <c r="J157" s="5">
        <v>182.25</v>
      </c>
      <c r="K157" s="5">
        <f t="shared" si="1"/>
        <v>19683</v>
      </c>
      <c r="L157" s="1" t="s">
        <v>81</v>
      </c>
      <c r="M157" s="1" t="s">
        <v>314</v>
      </c>
      <c r="N157" s="1">
        <v>146494</v>
      </c>
      <c r="O157" s="1"/>
      <c r="P157" s="1">
        <v>87838</v>
      </c>
      <c r="Q157" s="2">
        <v>100</v>
      </c>
      <c r="R157" s="2">
        <v>0</v>
      </c>
      <c r="S157" s="2">
        <v>25</v>
      </c>
      <c r="T157" s="1" t="s">
        <v>127</v>
      </c>
      <c r="U157" s="113">
        <f>Data!$Q157+Data!$R157+Data!$S157</f>
        <v>125</v>
      </c>
      <c r="V157" s="9" t="str">
        <f>VLOOKUP(TRIM(Data!$B157),Team!A:B,2,FALSE)</f>
        <v>HVAC</v>
      </c>
      <c r="W157" s="9" t="str">
        <f>VLOOKUP(Data!$D157,Current!A:B,2,FALSE)</f>
        <v>ACT</v>
      </c>
      <c r="X157" s="9" t="str">
        <f>IF(Data!$W157=Data!$E157,"CURRENT","NO")</f>
        <v>NO</v>
      </c>
    </row>
    <row r="158" spans="1:24" hidden="1">
      <c r="A158" s="1" t="s">
        <v>2040</v>
      </c>
      <c r="B158" s="1" t="s">
        <v>793</v>
      </c>
      <c r="C158" s="1" t="s">
        <v>458</v>
      </c>
      <c r="D158" s="1" t="s">
        <v>456</v>
      </c>
      <c r="E158" s="1" t="s">
        <v>463</v>
      </c>
      <c r="F158" s="4" t="s">
        <v>315</v>
      </c>
      <c r="G158" s="1" t="s">
        <v>93</v>
      </c>
      <c r="H158" s="3">
        <v>42104</v>
      </c>
      <c r="I158" s="1">
        <v>36</v>
      </c>
      <c r="J158" s="5">
        <v>675</v>
      </c>
      <c r="K158" s="5">
        <f t="shared" si="1"/>
        <v>24300</v>
      </c>
      <c r="L158" s="1" t="s">
        <v>81</v>
      </c>
      <c r="M158" s="1" t="s">
        <v>314</v>
      </c>
      <c r="N158" s="1">
        <v>146495</v>
      </c>
      <c r="O158" s="1"/>
      <c r="P158" s="1">
        <v>87839</v>
      </c>
      <c r="Q158" s="2">
        <v>121.5</v>
      </c>
      <c r="R158" s="2">
        <v>0</v>
      </c>
      <c r="S158" s="2">
        <v>25</v>
      </c>
      <c r="T158" s="1" t="s">
        <v>127</v>
      </c>
      <c r="U158" s="113">
        <f>Data!$Q158+Data!$R158+Data!$S158</f>
        <v>146.5</v>
      </c>
      <c r="V158" s="9" t="str">
        <f>VLOOKUP(TRIM(Data!$B158),Team!A:B,2,FALSE)</f>
        <v>HVAC</v>
      </c>
      <c r="W158" s="9" t="str">
        <f>VLOOKUP(Data!$D158,Current!A:B,2,FALSE)</f>
        <v>ACT</v>
      </c>
      <c r="X158" s="9" t="str">
        <f>IF(Data!$W158=Data!$E158,"CURRENT","NO")</f>
        <v>NO</v>
      </c>
    </row>
    <row r="159" spans="1:24" hidden="1">
      <c r="A159" s="1" t="s">
        <v>2040</v>
      </c>
      <c r="B159" s="1" t="s">
        <v>793</v>
      </c>
      <c r="C159" s="1" t="s">
        <v>458</v>
      </c>
      <c r="D159" s="1" t="s">
        <v>456</v>
      </c>
      <c r="E159" s="1" t="s">
        <v>463</v>
      </c>
      <c r="F159" s="4" t="s">
        <v>289</v>
      </c>
      <c r="G159" s="1" t="s">
        <v>93</v>
      </c>
      <c r="H159" s="3">
        <v>42105</v>
      </c>
      <c r="I159" s="1">
        <v>101</v>
      </c>
      <c r="J159" s="5">
        <v>152</v>
      </c>
      <c r="K159" s="5">
        <f t="shared" si="1"/>
        <v>15352</v>
      </c>
      <c r="L159" s="1" t="s">
        <v>81</v>
      </c>
      <c r="M159" s="1" t="s">
        <v>312</v>
      </c>
      <c r="N159" s="1">
        <v>146530</v>
      </c>
      <c r="O159" s="1"/>
      <c r="P159" s="1">
        <v>87840</v>
      </c>
      <c r="Q159" s="2">
        <v>100</v>
      </c>
      <c r="R159" s="2">
        <v>0</v>
      </c>
      <c r="S159" s="2">
        <v>25</v>
      </c>
      <c r="T159" s="1" t="s">
        <v>127</v>
      </c>
      <c r="U159" s="113">
        <f>Data!$Q159+Data!$R159+Data!$S159</f>
        <v>125</v>
      </c>
      <c r="V159" s="9" t="str">
        <f>VLOOKUP(TRIM(Data!$B159),Team!A:B,2,FALSE)</f>
        <v>HVAC</v>
      </c>
      <c r="W159" s="9" t="str">
        <f>VLOOKUP(Data!$D159,Current!A:B,2,FALSE)</f>
        <v>ACT</v>
      </c>
      <c r="X159" s="9" t="str">
        <f>IF(Data!$W159=Data!$E159,"CURRENT","NO")</f>
        <v>NO</v>
      </c>
    </row>
    <row r="160" spans="1:24" hidden="1">
      <c r="A160" s="1" t="s">
        <v>2040</v>
      </c>
      <c r="B160" s="1" t="s">
        <v>793</v>
      </c>
      <c r="C160" s="1" t="s">
        <v>458</v>
      </c>
      <c r="D160" s="1" t="s">
        <v>456</v>
      </c>
      <c r="E160" s="1" t="s">
        <v>463</v>
      </c>
      <c r="F160" s="4" t="s">
        <v>313</v>
      </c>
      <c r="G160" s="1" t="s">
        <v>93</v>
      </c>
      <c r="H160" s="3">
        <v>42105</v>
      </c>
      <c r="I160" s="1">
        <v>108</v>
      </c>
      <c r="J160" s="5">
        <v>185.75</v>
      </c>
      <c r="K160" s="5">
        <f t="shared" si="1"/>
        <v>20061</v>
      </c>
      <c r="L160" s="1" t="s">
        <v>81</v>
      </c>
      <c r="M160" s="1" t="s">
        <v>312</v>
      </c>
      <c r="N160" s="1">
        <v>146529</v>
      </c>
      <c r="O160" s="1"/>
      <c r="P160" s="1">
        <v>87841</v>
      </c>
      <c r="Q160" s="2">
        <v>100.3</v>
      </c>
      <c r="R160" s="2">
        <v>0</v>
      </c>
      <c r="S160" s="2">
        <v>25</v>
      </c>
      <c r="T160" s="1" t="s">
        <v>127</v>
      </c>
      <c r="U160" s="113">
        <f>Data!$Q160+Data!$R160+Data!$S160</f>
        <v>125.3</v>
      </c>
      <c r="V160" s="9" t="str">
        <f>VLOOKUP(TRIM(Data!$B160),Team!A:B,2,FALSE)</f>
        <v>HVAC</v>
      </c>
      <c r="W160" s="9" t="str">
        <f>VLOOKUP(Data!$D160,Current!A:B,2,FALSE)</f>
        <v>ACT</v>
      </c>
      <c r="X160" s="9" t="str">
        <f>IF(Data!$W160=Data!$E160,"CURRENT","NO")</f>
        <v>NO</v>
      </c>
    </row>
    <row r="161" spans="1:24" hidden="1">
      <c r="A161" s="1" t="s">
        <v>2040</v>
      </c>
      <c r="B161" s="1" t="s">
        <v>793</v>
      </c>
      <c r="C161" s="1" t="s">
        <v>458</v>
      </c>
      <c r="D161" s="1" t="s">
        <v>456</v>
      </c>
      <c r="E161" s="1" t="s">
        <v>463</v>
      </c>
      <c r="F161" s="4" t="s">
        <v>301</v>
      </c>
      <c r="G161" s="1" t="s">
        <v>93</v>
      </c>
      <c r="H161" s="3">
        <v>42107</v>
      </c>
      <c r="I161" s="1">
        <v>216</v>
      </c>
      <c r="J161" s="5">
        <v>177.75</v>
      </c>
      <c r="K161" s="5">
        <f t="shared" si="1"/>
        <v>38394</v>
      </c>
      <c r="L161" s="1" t="s">
        <v>81</v>
      </c>
      <c r="M161" s="1" t="s">
        <v>80</v>
      </c>
      <c r="N161" s="1">
        <v>146556</v>
      </c>
      <c r="O161" s="1"/>
      <c r="P161" s="1">
        <v>87842</v>
      </c>
      <c r="Q161" s="2">
        <v>200</v>
      </c>
      <c r="R161" s="2">
        <v>0</v>
      </c>
      <c r="S161" s="2">
        <v>25</v>
      </c>
      <c r="T161" s="1" t="s">
        <v>127</v>
      </c>
      <c r="U161" s="113">
        <f>Data!$Q161+Data!$R161+Data!$S161</f>
        <v>225</v>
      </c>
      <c r="V161" s="9" t="str">
        <f>VLOOKUP(TRIM(Data!$B161),Team!A:B,2,FALSE)</f>
        <v>HVAC</v>
      </c>
      <c r="W161" s="9" t="str">
        <f>VLOOKUP(Data!$D161,Current!A:B,2,FALSE)</f>
        <v>ACT</v>
      </c>
      <c r="X161" s="9" t="str">
        <f>IF(Data!$W161=Data!$E161,"CURRENT","NO")</f>
        <v>NO</v>
      </c>
    </row>
    <row r="162" spans="1:24" hidden="1">
      <c r="A162" s="1" t="s">
        <v>2040</v>
      </c>
      <c r="B162" s="1" t="s">
        <v>793</v>
      </c>
      <c r="C162" s="1" t="s">
        <v>458</v>
      </c>
      <c r="D162" s="1" t="s">
        <v>456</v>
      </c>
      <c r="E162" s="1" t="s">
        <v>463</v>
      </c>
      <c r="F162" s="4" t="s">
        <v>311</v>
      </c>
      <c r="G162" s="1" t="s">
        <v>93</v>
      </c>
      <c r="H162" s="3">
        <v>42109</v>
      </c>
      <c r="I162" s="1">
        <v>36</v>
      </c>
      <c r="J162" s="5">
        <v>669</v>
      </c>
      <c r="K162" s="5">
        <f t="shared" ref="K162:K214" si="2">I162*J162</f>
        <v>24084</v>
      </c>
      <c r="L162" s="1" t="s">
        <v>81</v>
      </c>
      <c r="M162" s="1" t="s">
        <v>80</v>
      </c>
      <c r="N162" s="1">
        <v>146633</v>
      </c>
      <c r="O162" s="1"/>
      <c r="P162" s="1">
        <v>87843</v>
      </c>
      <c r="Q162" s="2">
        <v>200</v>
      </c>
      <c r="R162" s="2">
        <v>0</v>
      </c>
      <c r="S162" s="2">
        <v>25</v>
      </c>
      <c r="T162" s="1" t="s">
        <v>127</v>
      </c>
      <c r="U162" s="113">
        <f>Data!$Q162+Data!$R162+Data!$S162</f>
        <v>225</v>
      </c>
      <c r="V162" s="9" t="str">
        <f>VLOOKUP(TRIM(Data!$B162),Team!A:B,2,FALSE)</f>
        <v>HVAC</v>
      </c>
      <c r="W162" s="9" t="str">
        <f>VLOOKUP(Data!$D162,Current!A:B,2,FALSE)</f>
        <v>ACT</v>
      </c>
      <c r="X162" s="9" t="str">
        <f>IF(Data!$W162=Data!$E162,"CURRENT","NO")</f>
        <v>NO</v>
      </c>
    </row>
    <row r="163" spans="1:24" hidden="1">
      <c r="A163" s="1" t="s">
        <v>2040</v>
      </c>
      <c r="B163" s="1" t="s">
        <v>793</v>
      </c>
      <c r="C163" s="1" t="s">
        <v>458</v>
      </c>
      <c r="D163" s="1" t="s">
        <v>456</v>
      </c>
      <c r="E163" s="1" t="s">
        <v>463</v>
      </c>
      <c r="F163" s="4" t="s">
        <v>99</v>
      </c>
      <c r="G163" s="1" t="s">
        <v>97</v>
      </c>
      <c r="H163" s="3">
        <v>42108</v>
      </c>
      <c r="I163" s="1">
        <v>258</v>
      </c>
      <c r="J163" s="5">
        <v>152</v>
      </c>
      <c r="K163" s="5">
        <f t="shared" si="2"/>
        <v>39216</v>
      </c>
      <c r="L163" s="1" t="s">
        <v>309</v>
      </c>
      <c r="M163" s="1" t="s">
        <v>310</v>
      </c>
      <c r="N163" s="1">
        <v>146592</v>
      </c>
      <c r="O163" s="1"/>
      <c r="P163" s="1">
        <v>87845</v>
      </c>
      <c r="Q163" s="2">
        <v>196.1</v>
      </c>
      <c r="R163" s="2">
        <v>0</v>
      </c>
      <c r="S163" s="2">
        <v>17.5</v>
      </c>
      <c r="T163" s="1" t="s">
        <v>127</v>
      </c>
      <c r="U163" s="113">
        <f>Data!$Q163+Data!$R163+Data!$S163</f>
        <v>213.6</v>
      </c>
      <c r="V163" s="9" t="str">
        <f>VLOOKUP(TRIM(Data!$B163),Team!A:B,2,FALSE)</f>
        <v>HVAC</v>
      </c>
      <c r="W163" s="9" t="str">
        <f>VLOOKUP(Data!$D163,Current!A:B,2,FALSE)</f>
        <v>ACT</v>
      </c>
      <c r="X163" s="9" t="str">
        <f>IF(Data!$W163=Data!$E163,"CURRENT","NO")</f>
        <v>NO</v>
      </c>
    </row>
    <row r="164" spans="1:24" hidden="1">
      <c r="A164" s="1" t="s">
        <v>2040</v>
      </c>
      <c r="B164" s="1" t="s">
        <v>793</v>
      </c>
      <c r="C164" s="1" t="s">
        <v>458</v>
      </c>
      <c r="D164" s="1" t="s">
        <v>456</v>
      </c>
      <c r="E164" s="1" t="s">
        <v>463</v>
      </c>
      <c r="F164" s="4" t="s">
        <v>98</v>
      </c>
      <c r="G164" s="1" t="s">
        <v>97</v>
      </c>
      <c r="H164" s="3">
        <v>42108</v>
      </c>
      <c r="I164" s="1">
        <v>258</v>
      </c>
      <c r="J164" s="5">
        <v>152</v>
      </c>
      <c r="K164" s="5">
        <f t="shared" si="2"/>
        <v>39216</v>
      </c>
      <c r="L164" s="1" t="s">
        <v>309</v>
      </c>
      <c r="M164" s="1" t="s">
        <v>308</v>
      </c>
      <c r="N164" s="1">
        <v>146591</v>
      </c>
      <c r="O164" s="1"/>
      <c r="P164" s="1">
        <v>87846</v>
      </c>
      <c r="Q164" s="2">
        <v>196.1</v>
      </c>
      <c r="R164" s="2">
        <v>0</v>
      </c>
      <c r="S164" s="2">
        <v>17.5</v>
      </c>
      <c r="T164" s="1" t="s">
        <v>127</v>
      </c>
      <c r="U164" s="113">
        <f>Data!$Q164+Data!$R164+Data!$S164</f>
        <v>213.6</v>
      </c>
      <c r="V164" s="9" t="str">
        <f>VLOOKUP(TRIM(Data!$B164),Team!A:B,2,FALSE)</f>
        <v>HVAC</v>
      </c>
      <c r="W164" s="9" t="str">
        <f>VLOOKUP(Data!$D164,Current!A:B,2,FALSE)</f>
        <v>ACT</v>
      </c>
      <c r="X164" s="9" t="str">
        <f>IF(Data!$W164=Data!$E164,"CURRENT","NO")</f>
        <v>NO</v>
      </c>
    </row>
    <row r="165" spans="1:24" hidden="1">
      <c r="A165" s="1" t="s">
        <v>2040</v>
      </c>
      <c r="B165" s="1" t="s">
        <v>793</v>
      </c>
      <c r="C165" s="1" t="s">
        <v>458</v>
      </c>
      <c r="D165" s="1" t="s">
        <v>456</v>
      </c>
      <c r="E165" s="1" t="s">
        <v>463</v>
      </c>
      <c r="F165" s="4" t="s">
        <v>307</v>
      </c>
      <c r="G165" s="1" t="s">
        <v>93</v>
      </c>
      <c r="H165" s="3">
        <v>42111</v>
      </c>
      <c r="I165" s="1">
        <v>152</v>
      </c>
      <c r="J165" s="5">
        <v>120</v>
      </c>
      <c r="K165" s="5">
        <f t="shared" si="2"/>
        <v>18240</v>
      </c>
      <c r="L165" s="1" t="s">
        <v>86</v>
      </c>
      <c r="M165" s="1" t="s">
        <v>306</v>
      </c>
      <c r="N165" s="1">
        <v>146741</v>
      </c>
      <c r="O165" s="1"/>
      <c r="P165" s="1">
        <v>87929</v>
      </c>
      <c r="Q165" s="2">
        <v>100</v>
      </c>
      <c r="R165" s="2">
        <v>0</v>
      </c>
      <c r="S165" s="2">
        <v>25</v>
      </c>
      <c r="T165" s="1" t="s">
        <v>127</v>
      </c>
      <c r="U165" s="113">
        <f>Data!$Q165+Data!$R165+Data!$S165</f>
        <v>125</v>
      </c>
      <c r="V165" s="9" t="str">
        <f>VLOOKUP(TRIM(Data!$B165),Team!A:B,2,FALSE)</f>
        <v>HVAC</v>
      </c>
      <c r="W165" s="9" t="str">
        <f>VLOOKUP(Data!$D165,Current!A:B,2,FALSE)</f>
        <v>ACT</v>
      </c>
      <c r="X165" s="9" t="str">
        <f>IF(Data!$W165=Data!$E165,"CURRENT","NO")</f>
        <v>NO</v>
      </c>
    </row>
    <row r="166" spans="1:24" hidden="1">
      <c r="A166" s="1" t="s">
        <v>2040</v>
      </c>
      <c r="B166" s="1" t="s">
        <v>793</v>
      </c>
      <c r="C166" s="1" t="s">
        <v>458</v>
      </c>
      <c r="D166" s="1" t="s">
        <v>456</v>
      </c>
      <c r="E166" s="1" t="s">
        <v>463</v>
      </c>
      <c r="F166" s="4" t="s">
        <v>291</v>
      </c>
      <c r="G166" s="1" t="s">
        <v>93</v>
      </c>
      <c r="H166" s="3">
        <v>42111</v>
      </c>
      <c r="I166" s="1">
        <v>176</v>
      </c>
      <c r="J166" s="5">
        <v>133.04</v>
      </c>
      <c r="K166" s="5">
        <f t="shared" si="2"/>
        <v>23415.039999999997</v>
      </c>
      <c r="L166" s="1" t="s">
        <v>86</v>
      </c>
      <c r="M166" s="1" t="s">
        <v>306</v>
      </c>
      <c r="N166" s="1">
        <v>146745</v>
      </c>
      <c r="O166" s="1"/>
      <c r="P166" s="1">
        <v>87930</v>
      </c>
      <c r="Q166" s="2">
        <v>117.1</v>
      </c>
      <c r="R166" s="2">
        <v>0</v>
      </c>
      <c r="S166" s="2">
        <v>25</v>
      </c>
      <c r="T166" s="1" t="s">
        <v>127</v>
      </c>
      <c r="U166" s="113">
        <f>Data!$Q166+Data!$R166+Data!$S166</f>
        <v>142.1</v>
      </c>
      <c r="V166" s="9" t="str">
        <f>VLOOKUP(TRIM(Data!$B166),Team!A:B,2,FALSE)</f>
        <v>HVAC</v>
      </c>
      <c r="W166" s="9" t="str">
        <f>VLOOKUP(Data!$D166,Current!A:B,2,FALSE)</f>
        <v>ACT</v>
      </c>
      <c r="X166" s="9" t="str">
        <f>IF(Data!$W166=Data!$E166,"CURRENT","NO")</f>
        <v>NO</v>
      </c>
    </row>
    <row r="167" spans="1:24" hidden="1">
      <c r="A167" s="1" t="s">
        <v>2040</v>
      </c>
      <c r="B167" s="1" t="s">
        <v>793</v>
      </c>
      <c r="C167" s="1" t="s">
        <v>458</v>
      </c>
      <c r="D167" s="1" t="s">
        <v>456</v>
      </c>
      <c r="E167" s="1" t="s">
        <v>463</v>
      </c>
      <c r="F167" s="4" t="s">
        <v>305</v>
      </c>
      <c r="G167" s="1" t="s">
        <v>93</v>
      </c>
      <c r="H167" s="3">
        <v>42112</v>
      </c>
      <c r="I167" s="1">
        <v>122</v>
      </c>
      <c r="J167" s="5">
        <v>135</v>
      </c>
      <c r="K167" s="5">
        <f t="shared" si="2"/>
        <v>16470</v>
      </c>
      <c r="L167" s="1" t="s">
        <v>86</v>
      </c>
      <c r="M167" s="1" t="s">
        <v>304</v>
      </c>
      <c r="N167" s="1">
        <v>146750</v>
      </c>
      <c r="O167" s="1"/>
      <c r="P167" s="1">
        <v>87931</v>
      </c>
      <c r="Q167" s="2">
        <v>200</v>
      </c>
      <c r="R167" s="2">
        <v>0</v>
      </c>
      <c r="S167" s="2">
        <v>25</v>
      </c>
      <c r="T167" s="1" t="s">
        <v>127</v>
      </c>
      <c r="U167" s="113">
        <f>Data!$Q167+Data!$R167+Data!$S167</f>
        <v>225</v>
      </c>
      <c r="V167" s="9" t="str">
        <f>VLOOKUP(TRIM(Data!$B167),Team!A:B,2,FALSE)</f>
        <v>HVAC</v>
      </c>
      <c r="W167" s="9" t="str">
        <f>VLOOKUP(Data!$D167,Current!A:B,2,FALSE)</f>
        <v>ACT</v>
      </c>
      <c r="X167" s="9" t="str">
        <f>IF(Data!$W167=Data!$E167,"CURRENT","NO")</f>
        <v>NO</v>
      </c>
    </row>
    <row r="168" spans="1:24" hidden="1">
      <c r="A168" s="1" t="s">
        <v>2040</v>
      </c>
      <c r="B168" s="1" t="s">
        <v>793</v>
      </c>
      <c r="C168" s="1" t="s">
        <v>458</v>
      </c>
      <c r="D168" s="1" t="s">
        <v>456</v>
      </c>
      <c r="E168" s="1" t="s">
        <v>463</v>
      </c>
      <c r="F168" s="4" t="s">
        <v>303</v>
      </c>
      <c r="G168" s="1" t="s">
        <v>93</v>
      </c>
      <c r="H168" s="3">
        <v>42115</v>
      </c>
      <c r="I168" s="1">
        <v>236</v>
      </c>
      <c r="J168" s="5">
        <v>92.78</v>
      </c>
      <c r="K168" s="5">
        <f t="shared" si="2"/>
        <v>21896.080000000002</v>
      </c>
      <c r="L168" s="1" t="s">
        <v>81</v>
      </c>
      <c r="M168" s="1" t="s">
        <v>283</v>
      </c>
      <c r="N168" s="1">
        <v>146821</v>
      </c>
      <c r="O168" s="1"/>
      <c r="P168" s="1">
        <v>87932</v>
      </c>
      <c r="Q168" s="2">
        <v>109.5</v>
      </c>
      <c r="R168" s="2">
        <v>0</v>
      </c>
      <c r="S168" s="2">
        <v>25</v>
      </c>
      <c r="T168" s="1" t="s">
        <v>127</v>
      </c>
      <c r="U168" s="113">
        <f>Data!$Q168+Data!$R168+Data!$S168</f>
        <v>134.5</v>
      </c>
      <c r="V168" s="9" t="str">
        <f>VLOOKUP(TRIM(Data!$B168),Team!A:B,2,FALSE)</f>
        <v>HVAC</v>
      </c>
      <c r="W168" s="9" t="str">
        <f>VLOOKUP(Data!$D168,Current!A:B,2,FALSE)</f>
        <v>ACT</v>
      </c>
      <c r="X168" s="9" t="str">
        <f>IF(Data!$W168=Data!$E168,"CURRENT","NO")</f>
        <v>NO</v>
      </c>
    </row>
    <row r="169" spans="1:24" hidden="1">
      <c r="A169" s="1" t="s">
        <v>2040</v>
      </c>
      <c r="B169" s="1" t="s">
        <v>793</v>
      </c>
      <c r="C169" s="1" t="s">
        <v>458</v>
      </c>
      <c r="D169" s="1" t="s">
        <v>456</v>
      </c>
      <c r="E169" s="1" t="s">
        <v>463</v>
      </c>
      <c r="F169" s="4" t="s">
        <v>302</v>
      </c>
      <c r="G169" s="1" t="s">
        <v>93</v>
      </c>
      <c r="H169" s="3">
        <v>42115</v>
      </c>
      <c r="I169" s="1">
        <v>236</v>
      </c>
      <c r="J169" s="5">
        <v>89.78</v>
      </c>
      <c r="K169" s="5">
        <f t="shared" si="2"/>
        <v>21188.080000000002</v>
      </c>
      <c r="L169" s="1" t="s">
        <v>81</v>
      </c>
      <c r="M169" s="1" t="s">
        <v>285</v>
      </c>
      <c r="N169" s="1">
        <v>146822</v>
      </c>
      <c r="O169" s="1"/>
      <c r="P169" s="1">
        <v>87933</v>
      </c>
      <c r="Q169" s="2">
        <v>105.9</v>
      </c>
      <c r="R169" s="2">
        <v>0</v>
      </c>
      <c r="S169" s="2">
        <v>25</v>
      </c>
      <c r="T169" s="1" t="s">
        <v>127</v>
      </c>
      <c r="U169" s="113">
        <f>Data!$Q169+Data!$R169+Data!$S169</f>
        <v>130.9</v>
      </c>
      <c r="V169" s="9" t="str">
        <f>VLOOKUP(TRIM(Data!$B169),Team!A:B,2,FALSE)</f>
        <v>HVAC</v>
      </c>
      <c r="W169" s="9" t="str">
        <f>VLOOKUP(Data!$D169,Current!A:B,2,FALSE)</f>
        <v>ACT</v>
      </c>
      <c r="X169" s="9" t="str">
        <f>IF(Data!$W169=Data!$E169,"CURRENT","NO")</f>
        <v>NO</v>
      </c>
    </row>
    <row r="170" spans="1:24" hidden="1">
      <c r="A170" s="1" t="s">
        <v>2040</v>
      </c>
      <c r="B170" s="1" t="s">
        <v>793</v>
      </c>
      <c r="C170" s="1" t="s">
        <v>458</v>
      </c>
      <c r="D170" s="1" t="s">
        <v>456</v>
      </c>
      <c r="E170" s="1" t="s">
        <v>463</v>
      </c>
      <c r="F170" s="4" t="s">
        <v>301</v>
      </c>
      <c r="G170" s="1" t="s">
        <v>93</v>
      </c>
      <c r="H170" s="3">
        <v>42116</v>
      </c>
      <c r="I170" s="1">
        <v>324</v>
      </c>
      <c r="J170" s="5">
        <v>177.75</v>
      </c>
      <c r="K170" s="5">
        <f t="shared" si="2"/>
        <v>57591</v>
      </c>
      <c r="L170" s="1" t="s">
        <v>81</v>
      </c>
      <c r="M170" s="1" t="s">
        <v>283</v>
      </c>
      <c r="N170" s="1">
        <v>146868</v>
      </c>
      <c r="O170" s="1"/>
      <c r="P170" s="1">
        <v>87934</v>
      </c>
      <c r="Q170" s="2">
        <v>288</v>
      </c>
      <c r="R170" s="2">
        <v>0</v>
      </c>
      <c r="S170" s="2">
        <v>25</v>
      </c>
      <c r="T170" s="1" t="s">
        <v>127</v>
      </c>
      <c r="U170" s="113">
        <f>Data!$Q170+Data!$R170+Data!$S170</f>
        <v>313</v>
      </c>
      <c r="V170" s="9" t="str">
        <f>VLOOKUP(TRIM(Data!$B170),Team!A:B,2,FALSE)</f>
        <v>HVAC</v>
      </c>
      <c r="W170" s="9" t="str">
        <f>VLOOKUP(Data!$D170,Current!A:B,2,FALSE)</f>
        <v>ACT</v>
      </c>
      <c r="X170" s="9" t="str">
        <f>IF(Data!$W170=Data!$E170,"CURRENT","NO")</f>
        <v>NO</v>
      </c>
    </row>
    <row r="171" spans="1:24" hidden="1">
      <c r="A171" s="1" t="s">
        <v>2040</v>
      </c>
      <c r="B171" s="1" t="s">
        <v>793</v>
      </c>
      <c r="C171" s="1" t="s">
        <v>458</v>
      </c>
      <c r="D171" s="1" t="s">
        <v>456</v>
      </c>
      <c r="E171" s="1" t="s">
        <v>463</v>
      </c>
      <c r="F171" s="4" t="s">
        <v>300</v>
      </c>
      <c r="G171" s="1" t="s">
        <v>93</v>
      </c>
      <c r="H171" s="3">
        <v>42116</v>
      </c>
      <c r="I171" s="1">
        <v>444</v>
      </c>
      <c r="J171" s="5">
        <v>195.43</v>
      </c>
      <c r="K171" s="5">
        <f t="shared" si="2"/>
        <v>86770.92</v>
      </c>
      <c r="L171" s="1" t="s">
        <v>157</v>
      </c>
      <c r="M171" s="1" t="s">
        <v>80</v>
      </c>
      <c r="N171" s="1">
        <v>146869</v>
      </c>
      <c r="O171" s="1"/>
      <c r="P171" s="1">
        <v>87935</v>
      </c>
      <c r="Q171" s="2">
        <v>433.85</v>
      </c>
      <c r="R171" s="2">
        <v>0</v>
      </c>
      <c r="S171" s="2">
        <v>25</v>
      </c>
      <c r="T171" s="1" t="s">
        <v>127</v>
      </c>
      <c r="U171" s="113">
        <f>Data!$Q171+Data!$R171+Data!$S171</f>
        <v>458.85</v>
      </c>
      <c r="V171" s="9" t="str">
        <f>VLOOKUP(TRIM(Data!$B171),Team!A:B,2,FALSE)</f>
        <v>HVAC</v>
      </c>
      <c r="W171" s="9" t="str">
        <f>VLOOKUP(Data!$D171,Current!A:B,2,FALSE)</f>
        <v>ACT</v>
      </c>
      <c r="X171" s="9" t="str">
        <f>IF(Data!$W171=Data!$E171,"CURRENT","NO")</f>
        <v>NO</v>
      </c>
    </row>
    <row r="172" spans="1:24" hidden="1">
      <c r="A172" s="1" t="s">
        <v>2040</v>
      </c>
      <c r="B172" s="1" t="s">
        <v>793</v>
      </c>
      <c r="C172" s="1" t="s">
        <v>458</v>
      </c>
      <c r="D172" s="1" t="s">
        <v>456</v>
      </c>
      <c r="E172" s="1" t="s">
        <v>463</v>
      </c>
      <c r="F172" s="4" t="s">
        <v>299</v>
      </c>
      <c r="G172" s="1" t="s">
        <v>93</v>
      </c>
      <c r="H172" s="3">
        <v>42117</v>
      </c>
      <c r="I172" s="1">
        <v>72</v>
      </c>
      <c r="J172" s="5">
        <v>195</v>
      </c>
      <c r="K172" s="5">
        <f t="shared" si="2"/>
        <v>14040</v>
      </c>
      <c r="L172" s="1" t="s">
        <v>81</v>
      </c>
      <c r="M172" s="1" t="s">
        <v>283</v>
      </c>
      <c r="N172" s="1">
        <v>146890</v>
      </c>
      <c r="O172" s="1"/>
      <c r="P172" s="1">
        <v>87936</v>
      </c>
      <c r="Q172" s="2">
        <v>100</v>
      </c>
      <c r="R172" s="2">
        <v>0</v>
      </c>
      <c r="S172" s="2">
        <v>25</v>
      </c>
      <c r="T172" s="1" t="s">
        <v>127</v>
      </c>
      <c r="U172" s="113">
        <f>Data!$Q172+Data!$R172+Data!$S172</f>
        <v>125</v>
      </c>
      <c r="V172" s="9" t="str">
        <f>VLOOKUP(TRIM(Data!$B172),Team!A:B,2,FALSE)</f>
        <v>HVAC</v>
      </c>
      <c r="W172" s="9" t="str">
        <f>VLOOKUP(Data!$D172,Current!A:B,2,FALSE)</f>
        <v>ACT</v>
      </c>
      <c r="X172" s="9" t="str">
        <f>IF(Data!$W172=Data!$E172,"CURRENT","NO")</f>
        <v>NO</v>
      </c>
    </row>
    <row r="173" spans="1:24" hidden="1">
      <c r="A173" s="1" t="s">
        <v>2040</v>
      </c>
      <c r="B173" s="1" t="s">
        <v>793</v>
      </c>
      <c r="C173" s="1" t="s">
        <v>458</v>
      </c>
      <c r="D173" s="1" t="s">
        <v>456</v>
      </c>
      <c r="E173" s="1" t="s">
        <v>463</v>
      </c>
      <c r="F173" s="4" t="s">
        <v>298</v>
      </c>
      <c r="G173" s="1" t="s">
        <v>93</v>
      </c>
      <c r="H173" s="3">
        <v>42117</v>
      </c>
      <c r="I173" s="1">
        <v>101</v>
      </c>
      <c r="J173" s="5">
        <v>150</v>
      </c>
      <c r="K173" s="5">
        <f t="shared" si="2"/>
        <v>15150</v>
      </c>
      <c r="L173" s="1" t="s">
        <v>81</v>
      </c>
      <c r="M173" s="1" t="s">
        <v>283</v>
      </c>
      <c r="N173" s="1">
        <v>146891</v>
      </c>
      <c r="O173" s="1"/>
      <c r="P173" s="1">
        <v>87937</v>
      </c>
      <c r="Q173" s="2">
        <v>100</v>
      </c>
      <c r="R173" s="2">
        <v>0</v>
      </c>
      <c r="S173" s="2">
        <v>25</v>
      </c>
      <c r="T173" s="1" t="s">
        <v>127</v>
      </c>
      <c r="U173" s="113">
        <f>Data!$Q173+Data!$R173+Data!$S173</f>
        <v>125</v>
      </c>
      <c r="V173" s="9" t="str">
        <f>VLOOKUP(TRIM(Data!$B173),Team!A:B,2,FALSE)</f>
        <v>HVAC</v>
      </c>
      <c r="W173" s="9" t="str">
        <f>VLOOKUP(Data!$D173,Current!A:B,2,FALSE)</f>
        <v>ACT</v>
      </c>
      <c r="X173" s="9" t="str">
        <f>IF(Data!$W173=Data!$E173,"CURRENT","NO")</f>
        <v>NO</v>
      </c>
    </row>
    <row r="174" spans="1:24" hidden="1">
      <c r="A174" s="1" t="s">
        <v>2040</v>
      </c>
      <c r="B174" s="1" t="s">
        <v>793</v>
      </c>
      <c r="C174" s="1" t="s">
        <v>458</v>
      </c>
      <c r="D174" s="1" t="s">
        <v>456</v>
      </c>
      <c r="E174" s="1" t="s">
        <v>463</v>
      </c>
      <c r="F174" s="4" t="s">
        <v>297</v>
      </c>
      <c r="G174" s="1" t="s">
        <v>93</v>
      </c>
      <c r="H174" s="3">
        <v>42117</v>
      </c>
      <c r="I174" s="1">
        <v>144</v>
      </c>
      <c r="J174" s="5">
        <v>113</v>
      </c>
      <c r="K174" s="5">
        <f t="shared" si="2"/>
        <v>16272</v>
      </c>
      <c r="L174" s="1" t="s">
        <v>81</v>
      </c>
      <c r="M174" s="1" t="s">
        <v>285</v>
      </c>
      <c r="N174" s="1">
        <v>146892</v>
      </c>
      <c r="O174" s="1"/>
      <c r="P174" s="1">
        <v>87938</v>
      </c>
      <c r="Q174" s="2">
        <v>100</v>
      </c>
      <c r="R174" s="2">
        <v>0</v>
      </c>
      <c r="S174" s="2">
        <v>25</v>
      </c>
      <c r="T174" s="1" t="s">
        <v>127</v>
      </c>
      <c r="U174" s="113">
        <f>Data!$Q174+Data!$R174+Data!$S174</f>
        <v>125</v>
      </c>
      <c r="V174" s="9" t="str">
        <f>VLOOKUP(TRIM(Data!$B174),Team!A:B,2,FALSE)</f>
        <v>HVAC</v>
      </c>
      <c r="W174" s="9" t="str">
        <f>VLOOKUP(Data!$D174,Current!A:B,2,FALSE)</f>
        <v>ACT</v>
      </c>
      <c r="X174" s="9" t="str">
        <f>IF(Data!$W174=Data!$E174,"CURRENT","NO")</f>
        <v>NO</v>
      </c>
    </row>
    <row r="175" spans="1:24" hidden="1">
      <c r="A175" s="1" t="s">
        <v>2040</v>
      </c>
      <c r="B175" s="1" t="s">
        <v>793</v>
      </c>
      <c r="C175" s="1" t="s">
        <v>458</v>
      </c>
      <c r="D175" s="1" t="s">
        <v>456</v>
      </c>
      <c r="E175" s="1" t="s">
        <v>463</v>
      </c>
      <c r="F175" s="4" t="s">
        <v>95</v>
      </c>
      <c r="G175" s="1" t="s">
        <v>90</v>
      </c>
      <c r="H175" s="3">
        <v>42115</v>
      </c>
      <c r="I175" s="1">
        <v>103</v>
      </c>
      <c r="J175" s="5">
        <v>135</v>
      </c>
      <c r="K175" s="5">
        <f t="shared" si="2"/>
        <v>13905</v>
      </c>
      <c r="L175" s="1" t="s">
        <v>114</v>
      </c>
      <c r="M175" s="1" t="s">
        <v>113</v>
      </c>
      <c r="N175" s="1">
        <v>146851</v>
      </c>
      <c r="O175" s="1"/>
      <c r="P175" s="1">
        <v>87940</v>
      </c>
      <c r="Q175" s="2">
        <v>100</v>
      </c>
      <c r="R175" s="2">
        <v>22.5</v>
      </c>
      <c r="S175" s="2">
        <v>47.2</v>
      </c>
      <c r="T175" s="1" t="s">
        <v>38</v>
      </c>
      <c r="U175" s="113">
        <f>Data!$Q175+Data!$R175+Data!$S175</f>
        <v>169.7</v>
      </c>
      <c r="V175" s="9" t="str">
        <f>VLOOKUP(TRIM(Data!$B175),Team!A:B,2,FALSE)</f>
        <v>HVAC</v>
      </c>
      <c r="W175" s="9" t="str">
        <f>VLOOKUP(Data!$D175,Current!A:B,2,FALSE)</f>
        <v>ACT</v>
      </c>
      <c r="X175" s="9" t="str">
        <f>IF(Data!$W175=Data!$E175,"CURRENT","NO")</f>
        <v>NO</v>
      </c>
    </row>
    <row r="176" spans="1:24" hidden="1">
      <c r="A176" s="1" t="s">
        <v>2040</v>
      </c>
      <c r="B176" s="1" t="s">
        <v>793</v>
      </c>
      <c r="C176" s="1" t="s">
        <v>458</v>
      </c>
      <c r="D176" s="1" t="s">
        <v>456</v>
      </c>
      <c r="E176" s="1" t="s">
        <v>463</v>
      </c>
      <c r="F176" s="4" t="s">
        <v>91</v>
      </c>
      <c r="G176" s="1" t="s">
        <v>90</v>
      </c>
      <c r="H176" s="3">
        <v>42116</v>
      </c>
      <c r="I176" s="1">
        <v>212</v>
      </c>
      <c r="J176" s="5">
        <v>89</v>
      </c>
      <c r="K176" s="5">
        <f t="shared" si="2"/>
        <v>18868</v>
      </c>
      <c r="L176" s="1" t="s">
        <v>114</v>
      </c>
      <c r="M176" s="1" t="s">
        <v>113</v>
      </c>
      <c r="N176" s="1">
        <v>146852</v>
      </c>
      <c r="O176" s="1"/>
      <c r="P176" s="1">
        <v>87941</v>
      </c>
      <c r="Q176" s="2">
        <v>100</v>
      </c>
      <c r="R176" s="2">
        <v>22.5</v>
      </c>
      <c r="S176" s="2">
        <v>47.2</v>
      </c>
      <c r="T176" s="1" t="s">
        <v>38</v>
      </c>
      <c r="U176" s="113">
        <f>Data!$Q176+Data!$R176+Data!$S176</f>
        <v>169.7</v>
      </c>
      <c r="V176" s="9" t="str">
        <f>VLOOKUP(TRIM(Data!$B176),Team!A:B,2,FALSE)</f>
        <v>HVAC</v>
      </c>
      <c r="W176" s="9" t="str">
        <f>VLOOKUP(Data!$D176,Current!A:B,2,FALSE)</f>
        <v>ACT</v>
      </c>
      <c r="X176" s="9" t="str">
        <f>IF(Data!$W176=Data!$E176,"CURRENT","NO")</f>
        <v>NO</v>
      </c>
    </row>
    <row r="177" spans="1:24" hidden="1">
      <c r="A177" s="1" t="s">
        <v>2040</v>
      </c>
      <c r="B177" s="1" t="s">
        <v>793</v>
      </c>
      <c r="C177" s="1" t="s">
        <v>458</v>
      </c>
      <c r="D177" s="1" t="s">
        <v>456</v>
      </c>
      <c r="E177" s="1" t="s">
        <v>463</v>
      </c>
      <c r="F177" s="4" t="s">
        <v>87</v>
      </c>
      <c r="G177" s="1" t="s">
        <v>70</v>
      </c>
      <c r="H177" s="3">
        <v>42111</v>
      </c>
      <c r="I177" s="1">
        <v>105</v>
      </c>
      <c r="J177" s="5">
        <v>232</v>
      </c>
      <c r="K177" s="5">
        <f t="shared" si="2"/>
        <v>24360</v>
      </c>
      <c r="L177" s="1" t="s">
        <v>86</v>
      </c>
      <c r="M177" s="1" t="s">
        <v>85</v>
      </c>
      <c r="N177" s="1">
        <v>146731</v>
      </c>
      <c r="O177" s="1"/>
      <c r="P177" s="1">
        <v>87943</v>
      </c>
      <c r="Q177" s="2">
        <v>121.8</v>
      </c>
      <c r="R177" s="2">
        <v>0</v>
      </c>
      <c r="S177" s="2">
        <v>25</v>
      </c>
      <c r="T177" s="1" t="s">
        <v>127</v>
      </c>
      <c r="U177" s="113">
        <f>Data!$Q177+Data!$R177+Data!$S177</f>
        <v>146.80000000000001</v>
      </c>
      <c r="V177" s="9" t="str">
        <f>VLOOKUP(TRIM(Data!$B177),Team!A:B,2,FALSE)</f>
        <v>HVAC</v>
      </c>
      <c r="W177" s="9" t="str">
        <f>VLOOKUP(Data!$D177,Current!A:B,2,FALSE)</f>
        <v>ACT</v>
      </c>
      <c r="X177" s="9" t="str">
        <f>IF(Data!$W177=Data!$E177,"CURRENT","NO")</f>
        <v>NO</v>
      </c>
    </row>
    <row r="178" spans="1:24" hidden="1">
      <c r="A178" s="1" t="s">
        <v>2040</v>
      </c>
      <c r="B178" s="1" t="s">
        <v>793</v>
      </c>
      <c r="C178" s="1" t="s">
        <v>458</v>
      </c>
      <c r="D178" s="1" t="s">
        <v>456</v>
      </c>
      <c r="E178" s="1" t="s">
        <v>463</v>
      </c>
      <c r="F178" s="4" t="s">
        <v>96</v>
      </c>
      <c r="G178" s="1" t="s">
        <v>70</v>
      </c>
      <c r="H178" s="3">
        <v>42111</v>
      </c>
      <c r="I178" s="1">
        <v>105</v>
      </c>
      <c r="J178" s="5">
        <v>232</v>
      </c>
      <c r="K178" s="5">
        <f t="shared" si="2"/>
        <v>24360</v>
      </c>
      <c r="L178" s="1" t="s">
        <v>86</v>
      </c>
      <c r="M178" s="1" t="s">
        <v>85</v>
      </c>
      <c r="N178" s="1">
        <v>146740</v>
      </c>
      <c r="O178" s="1"/>
      <c r="P178" s="1">
        <v>87944</v>
      </c>
      <c r="Q178" s="2">
        <v>121.8</v>
      </c>
      <c r="R178" s="2">
        <v>0</v>
      </c>
      <c r="S178" s="2">
        <v>25</v>
      </c>
      <c r="T178" s="1" t="s">
        <v>127</v>
      </c>
      <c r="U178" s="113">
        <f>Data!$Q178+Data!$R178+Data!$S178</f>
        <v>146.80000000000001</v>
      </c>
      <c r="V178" s="9" t="str">
        <f>VLOOKUP(TRIM(Data!$B178),Team!A:B,2,FALSE)</f>
        <v>HVAC</v>
      </c>
      <c r="W178" s="9" t="str">
        <f>VLOOKUP(Data!$D178,Current!A:B,2,FALSE)</f>
        <v>ACT</v>
      </c>
      <c r="X178" s="9" t="str">
        <f>IF(Data!$W178=Data!$E178,"CURRENT","NO")</f>
        <v>NO</v>
      </c>
    </row>
    <row r="179" spans="1:24" hidden="1">
      <c r="A179" s="1" t="s">
        <v>2040</v>
      </c>
      <c r="B179" s="1" t="s">
        <v>793</v>
      </c>
      <c r="C179" s="1" t="s">
        <v>458</v>
      </c>
      <c r="D179" s="1" t="s">
        <v>456</v>
      </c>
      <c r="E179" s="1" t="s">
        <v>463</v>
      </c>
      <c r="F179" s="4" t="s">
        <v>73</v>
      </c>
      <c r="G179" s="1" t="s">
        <v>70</v>
      </c>
      <c r="H179" s="3">
        <v>42115</v>
      </c>
      <c r="I179" s="1">
        <v>109</v>
      </c>
      <c r="J179" s="5">
        <v>171.5</v>
      </c>
      <c r="K179" s="5">
        <f t="shared" si="2"/>
        <v>18693.5</v>
      </c>
      <c r="L179" s="1" t="s">
        <v>69</v>
      </c>
      <c r="M179" s="1" t="s">
        <v>145</v>
      </c>
      <c r="N179" s="1">
        <v>146823</v>
      </c>
      <c r="O179" s="1"/>
      <c r="P179" s="1">
        <v>87945</v>
      </c>
      <c r="Q179" s="2">
        <v>200</v>
      </c>
      <c r="R179" s="2">
        <v>0</v>
      </c>
      <c r="S179" s="2">
        <v>35</v>
      </c>
      <c r="T179" s="1" t="s">
        <v>127</v>
      </c>
      <c r="U179" s="113">
        <f>Data!$Q179+Data!$R179+Data!$S179</f>
        <v>235</v>
      </c>
      <c r="V179" s="9" t="str">
        <f>VLOOKUP(TRIM(Data!$B179),Team!A:B,2,FALSE)</f>
        <v>HVAC</v>
      </c>
      <c r="W179" s="9" t="str">
        <f>VLOOKUP(Data!$D179,Current!A:B,2,FALSE)</f>
        <v>ACT</v>
      </c>
      <c r="X179" s="9" t="str">
        <f>IF(Data!$W179=Data!$E179,"CURRENT","NO")</f>
        <v>NO</v>
      </c>
    </row>
    <row r="180" spans="1:24" hidden="1">
      <c r="A180" s="1" t="s">
        <v>2040</v>
      </c>
      <c r="B180" s="1" t="s">
        <v>793</v>
      </c>
      <c r="C180" s="1" t="s">
        <v>458</v>
      </c>
      <c r="D180" s="1" t="s">
        <v>456</v>
      </c>
      <c r="E180" s="1" t="s">
        <v>463</v>
      </c>
      <c r="F180" s="4" t="s">
        <v>75</v>
      </c>
      <c r="G180" s="1" t="s">
        <v>70</v>
      </c>
      <c r="H180" s="3">
        <v>42116</v>
      </c>
      <c r="I180" s="1">
        <v>2192</v>
      </c>
      <c r="J180" s="5">
        <v>73</v>
      </c>
      <c r="K180" s="5">
        <f t="shared" si="2"/>
        <v>160016</v>
      </c>
      <c r="L180" s="1" t="s">
        <v>69</v>
      </c>
      <c r="M180" s="1" t="s">
        <v>72</v>
      </c>
      <c r="N180" s="1">
        <v>146865</v>
      </c>
      <c r="O180" s="1"/>
      <c r="P180" s="1">
        <v>87946</v>
      </c>
      <c r="Q180" s="2">
        <v>800.1</v>
      </c>
      <c r="R180" s="2">
        <v>0</v>
      </c>
      <c r="S180" s="2">
        <v>35</v>
      </c>
      <c r="T180" s="1" t="s">
        <v>127</v>
      </c>
      <c r="U180" s="113">
        <f>Data!$Q180+Data!$R180+Data!$S180</f>
        <v>835.1</v>
      </c>
      <c r="V180" s="9" t="str">
        <f>VLOOKUP(TRIM(Data!$B180),Team!A:B,2,FALSE)</f>
        <v>HVAC</v>
      </c>
      <c r="W180" s="9" t="str">
        <f>VLOOKUP(Data!$D180,Current!A:B,2,FALSE)</f>
        <v>ACT</v>
      </c>
      <c r="X180" s="9" t="str">
        <f>IF(Data!$W180=Data!$E180,"CURRENT","NO")</f>
        <v>NO</v>
      </c>
    </row>
    <row r="181" spans="1:24" hidden="1">
      <c r="A181" s="1" t="s">
        <v>2040</v>
      </c>
      <c r="B181" s="1" t="s">
        <v>793</v>
      </c>
      <c r="C181" s="1" t="s">
        <v>458</v>
      </c>
      <c r="D181" s="1" t="s">
        <v>456</v>
      </c>
      <c r="E181" s="1" t="s">
        <v>463</v>
      </c>
      <c r="F181" s="4" t="s">
        <v>84</v>
      </c>
      <c r="G181" s="1" t="s">
        <v>83</v>
      </c>
      <c r="H181" s="3">
        <v>42118</v>
      </c>
      <c r="I181" s="1">
        <v>140</v>
      </c>
      <c r="J181" s="5">
        <v>140</v>
      </c>
      <c r="K181" s="5">
        <f t="shared" si="2"/>
        <v>19600</v>
      </c>
      <c r="L181" s="1" t="s">
        <v>77</v>
      </c>
      <c r="M181" s="1" t="s">
        <v>296</v>
      </c>
      <c r="N181" s="1">
        <v>146965</v>
      </c>
      <c r="O181" s="1"/>
      <c r="P181" s="1">
        <v>88049</v>
      </c>
      <c r="Q181" s="2">
        <v>200</v>
      </c>
      <c r="R181" s="2">
        <v>0</v>
      </c>
      <c r="S181" s="2">
        <v>35</v>
      </c>
      <c r="T181" s="1" t="s">
        <v>127</v>
      </c>
      <c r="U181" s="113">
        <f>Data!$Q181+Data!$R181+Data!$S181</f>
        <v>235</v>
      </c>
      <c r="V181" s="9" t="str">
        <f>VLOOKUP(TRIM(Data!$B181),Team!A:B,2,FALSE)</f>
        <v>HVAC</v>
      </c>
      <c r="W181" s="9" t="str">
        <f>VLOOKUP(Data!$D181,Current!A:B,2,FALSE)</f>
        <v>ACT</v>
      </c>
      <c r="X181" s="9" t="str">
        <f>IF(Data!$W181=Data!$E181,"CURRENT","NO")</f>
        <v>NO</v>
      </c>
    </row>
    <row r="182" spans="1:24" hidden="1">
      <c r="A182" s="1" t="s">
        <v>2040</v>
      </c>
      <c r="B182" s="1" t="s">
        <v>793</v>
      </c>
      <c r="C182" s="1" t="s">
        <v>458</v>
      </c>
      <c r="D182" s="1" t="s">
        <v>456</v>
      </c>
      <c r="E182" s="1" t="s">
        <v>463</v>
      </c>
      <c r="F182" s="4" t="s">
        <v>295</v>
      </c>
      <c r="G182" s="1" t="s">
        <v>93</v>
      </c>
      <c r="H182" s="3">
        <v>42121</v>
      </c>
      <c r="I182" s="1">
        <v>264</v>
      </c>
      <c r="J182" s="5">
        <v>79.3</v>
      </c>
      <c r="K182" s="5">
        <f t="shared" si="2"/>
        <v>20935.2</v>
      </c>
      <c r="L182" s="1" t="s">
        <v>86</v>
      </c>
      <c r="M182" s="1" t="s">
        <v>85</v>
      </c>
      <c r="N182" s="1">
        <v>147069</v>
      </c>
      <c r="O182" s="1"/>
      <c r="P182" s="1">
        <v>88051</v>
      </c>
      <c r="Q182" s="2">
        <v>104.7</v>
      </c>
      <c r="R182" s="2">
        <v>0</v>
      </c>
      <c r="S182" s="2">
        <v>25</v>
      </c>
      <c r="T182" s="1" t="s">
        <v>127</v>
      </c>
      <c r="U182" s="113">
        <f>Data!$Q182+Data!$R182+Data!$S182</f>
        <v>129.69999999999999</v>
      </c>
      <c r="V182" s="9" t="str">
        <f>VLOOKUP(TRIM(Data!$B182),Team!A:B,2,FALSE)</f>
        <v>HVAC</v>
      </c>
      <c r="W182" s="9" t="str">
        <f>VLOOKUP(Data!$D182,Current!A:B,2,FALSE)</f>
        <v>ACT</v>
      </c>
      <c r="X182" s="9" t="str">
        <f>IF(Data!$W182=Data!$E182,"CURRENT","NO")</f>
        <v>NO</v>
      </c>
    </row>
    <row r="183" spans="1:24" hidden="1">
      <c r="A183" s="1" t="s">
        <v>2040</v>
      </c>
      <c r="B183" s="1" t="s">
        <v>793</v>
      </c>
      <c r="C183" s="1" t="s">
        <v>458</v>
      </c>
      <c r="D183" s="1" t="s">
        <v>456</v>
      </c>
      <c r="E183" s="1" t="s">
        <v>463</v>
      </c>
      <c r="F183" s="4" t="s">
        <v>294</v>
      </c>
      <c r="G183" s="1" t="s">
        <v>93</v>
      </c>
      <c r="H183" s="3">
        <v>42121</v>
      </c>
      <c r="I183" s="1">
        <v>264</v>
      </c>
      <c r="J183" s="5">
        <v>81.599999999999994</v>
      </c>
      <c r="K183" s="5">
        <f t="shared" si="2"/>
        <v>21542.399999999998</v>
      </c>
      <c r="L183" s="1" t="s">
        <v>86</v>
      </c>
      <c r="M183" s="1" t="s">
        <v>85</v>
      </c>
      <c r="N183" s="1">
        <v>147070</v>
      </c>
      <c r="O183" s="1"/>
      <c r="P183" s="1">
        <v>88052</v>
      </c>
      <c r="Q183" s="2">
        <v>107.7</v>
      </c>
      <c r="R183" s="2">
        <v>0</v>
      </c>
      <c r="S183" s="2">
        <v>25</v>
      </c>
      <c r="T183" s="1" t="s">
        <v>127</v>
      </c>
      <c r="U183" s="113">
        <f>Data!$Q183+Data!$R183+Data!$S183</f>
        <v>132.69999999999999</v>
      </c>
      <c r="V183" s="9" t="str">
        <f>VLOOKUP(TRIM(Data!$B183),Team!A:B,2,FALSE)</f>
        <v>HVAC</v>
      </c>
      <c r="W183" s="9" t="str">
        <f>VLOOKUP(Data!$D183,Current!A:B,2,FALSE)</f>
        <v>ACT</v>
      </c>
      <c r="X183" s="9" t="str">
        <f>IF(Data!$W183=Data!$E183,"CURRENT","NO")</f>
        <v>NO</v>
      </c>
    </row>
    <row r="184" spans="1:24" hidden="1">
      <c r="A184" s="1" t="s">
        <v>2040</v>
      </c>
      <c r="B184" s="1" t="s">
        <v>793</v>
      </c>
      <c r="C184" s="1" t="s">
        <v>458</v>
      </c>
      <c r="D184" s="1" t="s">
        <v>456</v>
      </c>
      <c r="E184" s="1" t="s">
        <v>463</v>
      </c>
      <c r="F184" s="4" t="s">
        <v>293</v>
      </c>
      <c r="G184" s="1" t="s">
        <v>93</v>
      </c>
      <c r="H184" s="3">
        <v>42122</v>
      </c>
      <c r="I184" s="1">
        <v>176</v>
      </c>
      <c r="J184" s="5">
        <v>126.54</v>
      </c>
      <c r="K184" s="5">
        <f t="shared" si="2"/>
        <v>22271.040000000001</v>
      </c>
      <c r="L184" s="1" t="s">
        <v>81</v>
      </c>
      <c r="M184" s="1" t="s">
        <v>80</v>
      </c>
      <c r="N184" s="1">
        <v>147095</v>
      </c>
      <c r="O184" s="1"/>
      <c r="P184" s="1">
        <v>88053</v>
      </c>
      <c r="Q184" s="2">
        <v>111.4</v>
      </c>
      <c r="R184" s="2">
        <v>0</v>
      </c>
      <c r="S184" s="2">
        <v>25</v>
      </c>
      <c r="T184" s="1" t="s">
        <v>127</v>
      </c>
      <c r="U184" s="113">
        <f>Data!$Q184+Data!$R184+Data!$S184</f>
        <v>136.4</v>
      </c>
      <c r="V184" s="9" t="str">
        <f>VLOOKUP(TRIM(Data!$B184),Team!A:B,2,FALSE)</f>
        <v>HVAC</v>
      </c>
      <c r="W184" s="9" t="str">
        <f>VLOOKUP(Data!$D184,Current!A:B,2,FALSE)</f>
        <v>ACT</v>
      </c>
      <c r="X184" s="9" t="str">
        <f>IF(Data!$W184=Data!$E184,"CURRENT","NO")</f>
        <v>NO</v>
      </c>
    </row>
    <row r="185" spans="1:24" hidden="1">
      <c r="A185" s="1" t="s">
        <v>2040</v>
      </c>
      <c r="B185" s="1" t="s">
        <v>793</v>
      </c>
      <c r="C185" s="1" t="s">
        <v>458</v>
      </c>
      <c r="D185" s="1" t="s">
        <v>456</v>
      </c>
      <c r="E185" s="1" t="s">
        <v>463</v>
      </c>
      <c r="F185" s="4" t="s">
        <v>292</v>
      </c>
      <c r="G185" s="1" t="s">
        <v>93</v>
      </c>
      <c r="H185" s="3">
        <v>42122</v>
      </c>
      <c r="I185" s="1">
        <v>195</v>
      </c>
      <c r="J185" s="5">
        <v>99</v>
      </c>
      <c r="K185" s="5">
        <f t="shared" si="2"/>
        <v>19305</v>
      </c>
      <c r="L185" s="1" t="s">
        <v>81</v>
      </c>
      <c r="M185" s="1" t="s">
        <v>288</v>
      </c>
      <c r="N185" s="1">
        <v>147096</v>
      </c>
      <c r="O185" s="1"/>
      <c r="P185" s="1">
        <v>88054</v>
      </c>
      <c r="Q185" s="2">
        <v>100</v>
      </c>
      <c r="R185" s="2">
        <v>0</v>
      </c>
      <c r="S185" s="2">
        <v>25</v>
      </c>
      <c r="T185" s="1" t="s">
        <v>127</v>
      </c>
      <c r="U185" s="113">
        <f>Data!$Q185+Data!$R185+Data!$S185</f>
        <v>125</v>
      </c>
      <c r="V185" s="9" t="str">
        <f>VLOOKUP(TRIM(Data!$B185),Team!A:B,2,FALSE)</f>
        <v>HVAC</v>
      </c>
      <c r="W185" s="9" t="str">
        <f>VLOOKUP(Data!$D185,Current!A:B,2,FALSE)</f>
        <v>ACT</v>
      </c>
      <c r="X185" s="9" t="str">
        <f>IF(Data!$W185=Data!$E185,"CURRENT","NO")</f>
        <v>NO</v>
      </c>
    </row>
    <row r="186" spans="1:24" hidden="1">
      <c r="A186" s="1" t="s">
        <v>2040</v>
      </c>
      <c r="B186" s="1" t="s">
        <v>793</v>
      </c>
      <c r="C186" s="1" t="s">
        <v>458</v>
      </c>
      <c r="D186" s="1" t="s">
        <v>456</v>
      </c>
      <c r="E186" s="1" t="s">
        <v>463</v>
      </c>
      <c r="F186" s="4" t="s">
        <v>291</v>
      </c>
      <c r="G186" s="1" t="s">
        <v>93</v>
      </c>
      <c r="H186" s="3">
        <v>42122</v>
      </c>
      <c r="I186" s="1">
        <v>176</v>
      </c>
      <c r="J186" s="5">
        <v>133.04</v>
      </c>
      <c r="K186" s="5">
        <f t="shared" si="2"/>
        <v>23415.039999999997</v>
      </c>
      <c r="L186" s="1" t="s">
        <v>81</v>
      </c>
      <c r="M186" s="1" t="s">
        <v>80</v>
      </c>
      <c r="N186" s="1">
        <v>147097</v>
      </c>
      <c r="O186" s="1"/>
      <c r="P186" s="1">
        <v>88055</v>
      </c>
      <c r="Q186" s="2">
        <v>117.1</v>
      </c>
      <c r="R186" s="2">
        <v>0</v>
      </c>
      <c r="S186" s="2">
        <v>25</v>
      </c>
      <c r="T186" s="1" t="s">
        <v>127</v>
      </c>
      <c r="U186" s="113">
        <f>Data!$Q186+Data!$R186+Data!$S186</f>
        <v>142.1</v>
      </c>
      <c r="V186" s="9" t="str">
        <f>VLOOKUP(TRIM(Data!$B186),Team!A:B,2,FALSE)</f>
        <v>HVAC</v>
      </c>
      <c r="W186" s="9" t="str">
        <f>VLOOKUP(Data!$D186,Current!A:B,2,FALSE)</f>
        <v>ACT</v>
      </c>
      <c r="X186" s="9" t="str">
        <f>IF(Data!$W186=Data!$E186,"CURRENT","NO")</f>
        <v>NO</v>
      </c>
    </row>
    <row r="187" spans="1:24" hidden="1">
      <c r="A187" s="1" t="s">
        <v>2040</v>
      </c>
      <c r="B187" s="1" t="s">
        <v>793</v>
      </c>
      <c r="C187" s="1" t="s">
        <v>458</v>
      </c>
      <c r="D187" s="1" t="s">
        <v>456</v>
      </c>
      <c r="E187" s="1" t="s">
        <v>463</v>
      </c>
      <c r="F187" s="4" t="s">
        <v>290</v>
      </c>
      <c r="G187" s="1" t="s">
        <v>93</v>
      </c>
      <c r="H187" s="3">
        <v>42123</v>
      </c>
      <c r="I187" s="1">
        <v>236</v>
      </c>
      <c r="J187" s="5">
        <v>104.12</v>
      </c>
      <c r="K187" s="5">
        <f t="shared" si="2"/>
        <v>24572.32</v>
      </c>
      <c r="L187" s="1" t="s">
        <v>81</v>
      </c>
      <c r="M187" s="1" t="s">
        <v>288</v>
      </c>
      <c r="N187" s="1">
        <v>147142</v>
      </c>
      <c r="O187" s="1"/>
      <c r="P187" s="1">
        <v>88056</v>
      </c>
      <c r="Q187" s="2">
        <v>122.9</v>
      </c>
      <c r="R187" s="2">
        <v>0</v>
      </c>
      <c r="S187" s="2">
        <v>25</v>
      </c>
      <c r="T187" s="1" t="s">
        <v>127</v>
      </c>
      <c r="U187" s="113">
        <f>Data!$Q187+Data!$R187+Data!$S187</f>
        <v>147.9</v>
      </c>
      <c r="V187" s="9" t="str">
        <f>VLOOKUP(TRIM(Data!$B187),Team!A:B,2,FALSE)</f>
        <v>HVAC</v>
      </c>
      <c r="W187" s="9" t="str">
        <f>VLOOKUP(Data!$D187,Current!A:B,2,FALSE)</f>
        <v>ACT</v>
      </c>
      <c r="X187" s="9" t="str">
        <f>IF(Data!$W187=Data!$E187,"CURRENT","NO")</f>
        <v>NO</v>
      </c>
    </row>
    <row r="188" spans="1:24" hidden="1">
      <c r="A188" s="1" t="s">
        <v>2040</v>
      </c>
      <c r="B188" s="1" t="s">
        <v>793</v>
      </c>
      <c r="C188" s="1" t="s">
        <v>458</v>
      </c>
      <c r="D188" s="1" t="s">
        <v>456</v>
      </c>
      <c r="E188" s="1" t="s">
        <v>463</v>
      </c>
      <c r="F188" s="4" t="s">
        <v>289</v>
      </c>
      <c r="G188" s="1" t="s">
        <v>93</v>
      </c>
      <c r="H188" s="3">
        <v>42123</v>
      </c>
      <c r="I188" s="1">
        <v>101</v>
      </c>
      <c r="J188" s="5">
        <v>152</v>
      </c>
      <c r="K188" s="5">
        <f t="shared" si="2"/>
        <v>15352</v>
      </c>
      <c r="L188" s="1" t="s">
        <v>81</v>
      </c>
      <c r="M188" s="1" t="s">
        <v>288</v>
      </c>
      <c r="N188" s="1">
        <v>147159</v>
      </c>
      <c r="O188" s="1"/>
      <c r="P188" s="1">
        <v>88057</v>
      </c>
      <c r="Q188" s="2">
        <v>100</v>
      </c>
      <c r="R188" s="2">
        <v>0</v>
      </c>
      <c r="S188" s="2">
        <v>25</v>
      </c>
      <c r="T188" s="1" t="s">
        <v>127</v>
      </c>
      <c r="U188" s="113">
        <f>Data!$Q188+Data!$R188+Data!$S188</f>
        <v>125</v>
      </c>
      <c r="V188" s="9" t="str">
        <f>VLOOKUP(TRIM(Data!$B188),Team!A:B,2,FALSE)</f>
        <v>HVAC</v>
      </c>
      <c r="W188" s="9" t="str">
        <f>VLOOKUP(Data!$D188,Current!A:B,2,FALSE)</f>
        <v>ACT</v>
      </c>
      <c r="X188" s="9" t="str">
        <f>IF(Data!$W188=Data!$E188,"CURRENT","NO")</f>
        <v>NO</v>
      </c>
    </row>
    <row r="189" spans="1:24" hidden="1">
      <c r="A189" s="1" t="s">
        <v>2040</v>
      </c>
      <c r="B189" s="1" t="s">
        <v>793</v>
      </c>
      <c r="C189" s="1" t="s">
        <v>458</v>
      </c>
      <c r="D189" s="1" t="s">
        <v>456</v>
      </c>
      <c r="E189" s="1" t="s">
        <v>463</v>
      </c>
      <c r="F189" s="4" t="s">
        <v>82</v>
      </c>
      <c r="G189" s="1" t="s">
        <v>70</v>
      </c>
      <c r="H189" s="3">
        <v>42118</v>
      </c>
      <c r="I189" s="1">
        <v>105</v>
      </c>
      <c r="J189" s="5">
        <v>222.9</v>
      </c>
      <c r="K189" s="5">
        <f t="shared" si="2"/>
        <v>23404.5</v>
      </c>
      <c r="L189" s="1" t="s">
        <v>81</v>
      </c>
      <c r="M189" s="1" t="s">
        <v>288</v>
      </c>
      <c r="N189" s="1">
        <v>146942</v>
      </c>
      <c r="O189" s="1"/>
      <c r="P189" s="1">
        <v>88058</v>
      </c>
      <c r="Q189" s="2">
        <v>117</v>
      </c>
      <c r="R189" s="2">
        <v>0</v>
      </c>
      <c r="S189" s="2">
        <v>25</v>
      </c>
      <c r="T189" s="1" t="s">
        <v>127</v>
      </c>
      <c r="U189" s="113">
        <f>Data!$Q189+Data!$R189+Data!$S189</f>
        <v>142</v>
      </c>
      <c r="V189" s="9" t="str">
        <f>VLOOKUP(TRIM(Data!$B189),Team!A:B,2,FALSE)</f>
        <v>HVAC</v>
      </c>
      <c r="W189" s="9" t="str">
        <f>VLOOKUP(Data!$D189,Current!A:B,2,FALSE)</f>
        <v>ACT</v>
      </c>
      <c r="X189" s="9" t="str">
        <f>IF(Data!$W189=Data!$E189,"CURRENT","NO")</f>
        <v>NO</v>
      </c>
    </row>
    <row r="190" spans="1:24" hidden="1">
      <c r="A190" s="1" t="s">
        <v>2040</v>
      </c>
      <c r="B190" s="1" t="s">
        <v>793</v>
      </c>
      <c r="C190" s="1" t="s">
        <v>458</v>
      </c>
      <c r="D190" s="1" t="s">
        <v>456</v>
      </c>
      <c r="E190" s="1" t="s">
        <v>463</v>
      </c>
      <c r="F190" s="4" t="s">
        <v>287</v>
      </c>
      <c r="G190" s="1" t="s">
        <v>70</v>
      </c>
      <c r="H190" s="3">
        <v>42118</v>
      </c>
      <c r="I190" s="1">
        <v>105</v>
      </c>
      <c r="J190" s="5">
        <v>198.9</v>
      </c>
      <c r="K190" s="5">
        <f t="shared" si="2"/>
        <v>20884.5</v>
      </c>
      <c r="L190" s="1" t="s">
        <v>86</v>
      </c>
      <c r="M190" s="1" t="s">
        <v>85</v>
      </c>
      <c r="N190" s="1">
        <v>146962</v>
      </c>
      <c r="O190" s="1"/>
      <c r="P190" s="1">
        <v>88059</v>
      </c>
      <c r="Q190" s="2">
        <v>104.4</v>
      </c>
      <c r="R190" s="2">
        <v>0</v>
      </c>
      <c r="S190" s="2">
        <v>25</v>
      </c>
      <c r="T190" s="1" t="s">
        <v>38</v>
      </c>
      <c r="U190" s="113">
        <f>Data!$Q190+Data!$R190+Data!$S190</f>
        <v>129.4</v>
      </c>
      <c r="V190" s="9" t="str">
        <f>VLOOKUP(TRIM(Data!$B190),Team!A:B,2,FALSE)</f>
        <v>HVAC</v>
      </c>
      <c r="W190" s="9" t="str">
        <f>VLOOKUP(Data!$D190,Current!A:B,2,FALSE)</f>
        <v>ACT</v>
      </c>
      <c r="X190" s="9" t="str">
        <f>IF(Data!$W190=Data!$E190,"CURRENT","NO")</f>
        <v>NO</v>
      </c>
    </row>
    <row r="191" spans="1:24" hidden="1">
      <c r="A191" s="1" t="s">
        <v>2040</v>
      </c>
      <c r="B191" s="1" t="s">
        <v>793</v>
      </c>
      <c r="C191" s="1" t="s">
        <v>458</v>
      </c>
      <c r="D191" s="1" t="s">
        <v>456</v>
      </c>
      <c r="E191" s="1" t="s">
        <v>463</v>
      </c>
      <c r="F191" s="4" t="s">
        <v>286</v>
      </c>
      <c r="G191" s="1" t="s">
        <v>70</v>
      </c>
      <c r="H191" s="3">
        <v>42119</v>
      </c>
      <c r="I191" s="1">
        <v>105</v>
      </c>
      <c r="J191" s="5">
        <v>208</v>
      </c>
      <c r="K191" s="5">
        <f t="shared" si="2"/>
        <v>21840</v>
      </c>
      <c r="L191" s="1" t="s">
        <v>81</v>
      </c>
      <c r="M191" s="1" t="s">
        <v>285</v>
      </c>
      <c r="N191" s="1">
        <v>146960</v>
      </c>
      <c r="O191" s="1"/>
      <c r="P191" s="1">
        <v>88060</v>
      </c>
      <c r="Q191" s="2">
        <v>109.2</v>
      </c>
      <c r="R191" s="2">
        <v>0</v>
      </c>
      <c r="S191" s="2">
        <v>35</v>
      </c>
      <c r="T191" s="1" t="s">
        <v>127</v>
      </c>
      <c r="U191" s="113">
        <f>Data!$Q191+Data!$R191+Data!$S191</f>
        <v>144.19999999999999</v>
      </c>
      <c r="V191" s="9" t="str">
        <f>VLOOKUP(TRIM(Data!$B191),Team!A:B,2,FALSE)</f>
        <v>HVAC</v>
      </c>
      <c r="W191" s="9" t="str">
        <f>VLOOKUP(Data!$D191,Current!A:B,2,FALSE)</f>
        <v>ACT</v>
      </c>
      <c r="X191" s="9" t="str">
        <f>IF(Data!$W191=Data!$E191,"CURRENT","NO")</f>
        <v>NO</v>
      </c>
    </row>
    <row r="192" spans="1:24" hidden="1">
      <c r="A192" s="1" t="s">
        <v>2040</v>
      </c>
      <c r="B192" s="1" t="s">
        <v>793</v>
      </c>
      <c r="C192" s="1" t="s">
        <v>458</v>
      </c>
      <c r="D192" s="1" t="s">
        <v>456</v>
      </c>
      <c r="E192" s="1" t="s">
        <v>463</v>
      </c>
      <c r="F192" s="4" t="s">
        <v>284</v>
      </c>
      <c r="G192" s="1" t="s">
        <v>70</v>
      </c>
      <c r="H192" s="3">
        <v>42119</v>
      </c>
      <c r="I192" s="1">
        <v>105</v>
      </c>
      <c r="J192" s="5">
        <v>208.9</v>
      </c>
      <c r="K192" s="5">
        <f t="shared" si="2"/>
        <v>21934.5</v>
      </c>
      <c r="L192" s="1" t="s">
        <v>81</v>
      </c>
      <c r="M192" s="1" t="s">
        <v>283</v>
      </c>
      <c r="N192" s="1">
        <v>146961</v>
      </c>
      <c r="O192" s="1"/>
      <c r="P192" s="1">
        <v>88061</v>
      </c>
      <c r="Q192" s="2">
        <v>109.7</v>
      </c>
      <c r="R192" s="2">
        <v>0</v>
      </c>
      <c r="S192" s="2">
        <v>25</v>
      </c>
      <c r="T192" s="1" t="s">
        <v>127</v>
      </c>
      <c r="U192" s="113">
        <f>Data!$Q192+Data!$R192+Data!$S192</f>
        <v>134.69999999999999</v>
      </c>
      <c r="V192" s="9" t="str">
        <f>VLOOKUP(TRIM(Data!$B192),Team!A:B,2,FALSE)</f>
        <v>HVAC</v>
      </c>
      <c r="W192" s="9" t="str">
        <f>VLOOKUP(Data!$D192,Current!A:B,2,FALSE)</f>
        <v>ACT</v>
      </c>
      <c r="X192" s="9" t="str">
        <f>IF(Data!$W192=Data!$E192,"CURRENT","NO")</f>
        <v>NO</v>
      </c>
    </row>
    <row r="193" spans="1:24" hidden="1">
      <c r="A193" s="1" t="s">
        <v>2040</v>
      </c>
      <c r="B193" s="1" t="s">
        <v>793</v>
      </c>
      <c r="C193" s="1" t="s">
        <v>458</v>
      </c>
      <c r="D193" s="1" t="s">
        <v>456</v>
      </c>
      <c r="E193" s="1" t="s">
        <v>463</v>
      </c>
      <c r="F193" s="4" t="s">
        <v>73</v>
      </c>
      <c r="G193" s="1" t="s">
        <v>70</v>
      </c>
      <c r="H193" s="3">
        <v>42121</v>
      </c>
      <c r="I193" s="1">
        <v>218</v>
      </c>
      <c r="J193" s="5">
        <v>171.5</v>
      </c>
      <c r="K193" s="5">
        <f t="shared" si="2"/>
        <v>37387</v>
      </c>
      <c r="L193" s="1" t="s">
        <v>69</v>
      </c>
      <c r="M193" s="1" t="s">
        <v>282</v>
      </c>
      <c r="N193" s="1">
        <v>147043</v>
      </c>
      <c r="O193" s="1"/>
      <c r="P193" s="1">
        <v>88062</v>
      </c>
      <c r="Q193" s="2">
        <v>200</v>
      </c>
      <c r="R193" s="2">
        <v>0</v>
      </c>
      <c r="S193" s="2">
        <v>25</v>
      </c>
      <c r="T193" s="1" t="s">
        <v>127</v>
      </c>
      <c r="U193" s="113">
        <f>Data!$Q193+Data!$R193+Data!$S193</f>
        <v>225</v>
      </c>
      <c r="V193" s="9" t="str">
        <f>VLOOKUP(TRIM(Data!$B193),Team!A:B,2,FALSE)</f>
        <v>HVAC</v>
      </c>
      <c r="W193" s="9" t="str">
        <f>VLOOKUP(Data!$D193,Current!A:B,2,FALSE)</f>
        <v>ACT</v>
      </c>
      <c r="X193" s="9" t="str">
        <f>IF(Data!$W193=Data!$E193,"CURRENT","NO")</f>
        <v>NO</v>
      </c>
    </row>
    <row r="194" spans="1:24" hidden="1">
      <c r="A194" s="1" t="s">
        <v>2040</v>
      </c>
      <c r="B194" s="1" t="s">
        <v>793</v>
      </c>
      <c r="C194" s="1" t="s">
        <v>458</v>
      </c>
      <c r="D194" s="1" t="s">
        <v>456</v>
      </c>
      <c r="E194" s="1" t="s">
        <v>463</v>
      </c>
      <c r="F194" s="4" t="s">
        <v>281</v>
      </c>
      <c r="G194" s="1" t="s">
        <v>70</v>
      </c>
      <c r="H194" s="3">
        <v>42122</v>
      </c>
      <c r="I194" s="1">
        <v>274</v>
      </c>
      <c r="J194" s="5">
        <v>73</v>
      </c>
      <c r="K194" s="5">
        <f t="shared" si="2"/>
        <v>20002</v>
      </c>
      <c r="L194" s="1" t="s">
        <v>69</v>
      </c>
      <c r="M194" s="1" t="s">
        <v>145</v>
      </c>
      <c r="N194" s="1">
        <v>147091</v>
      </c>
      <c r="O194" s="1"/>
      <c r="P194" s="1">
        <v>88063</v>
      </c>
      <c r="Q194" s="2">
        <v>200</v>
      </c>
      <c r="R194" s="2">
        <v>0</v>
      </c>
      <c r="S194" s="2">
        <v>25</v>
      </c>
      <c r="T194" s="1" t="s">
        <v>127</v>
      </c>
      <c r="U194" s="113">
        <f>Data!$Q194+Data!$R194+Data!$S194</f>
        <v>225</v>
      </c>
      <c r="V194" s="9" t="str">
        <f>VLOOKUP(TRIM(Data!$B194),Team!A:B,2,FALSE)</f>
        <v>HVAC</v>
      </c>
      <c r="W194" s="9" t="str">
        <f>VLOOKUP(Data!$D194,Current!A:B,2,FALSE)</f>
        <v>ACT</v>
      </c>
      <c r="X194" s="9" t="str">
        <f>IF(Data!$W194=Data!$E194,"CURRENT","NO")</f>
        <v>NO</v>
      </c>
    </row>
    <row r="195" spans="1:24" hidden="1">
      <c r="A195" s="1" t="s">
        <v>2040</v>
      </c>
      <c r="B195" s="1" t="s">
        <v>793</v>
      </c>
      <c r="C195" s="1" t="s">
        <v>458</v>
      </c>
      <c r="D195" s="1" t="s">
        <v>456</v>
      </c>
      <c r="E195" s="1" t="s">
        <v>463</v>
      </c>
      <c r="F195" s="4" t="s">
        <v>106</v>
      </c>
      <c r="G195" s="1" t="s">
        <v>90</v>
      </c>
      <c r="H195" s="3">
        <v>42119</v>
      </c>
      <c r="I195" s="1">
        <v>135</v>
      </c>
      <c r="J195" s="5">
        <v>117</v>
      </c>
      <c r="K195" s="5">
        <f t="shared" si="2"/>
        <v>15795</v>
      </c>
      <c r="L195" s="1" t="s">
        <v>89</v>
      </c>
      <c r="M195" s="1" t="s">
        <v>88</v>
      </c>
      <c r="N195" s="1">
        <v>146959</v>
      </c>
      <c r="O195" s="1"/>
      <c r="P195" s="1">
        <v>88065</v>
      </c>
      <c r="Q195" s="2">
        <v>200</v>
      </c>
      <c r="R195" s="2">
        <v>45</v>
      </c>
      <c r="S195" s="2">
        <v>46</v>
      </c>
      <c r="T195" s="1" t="s">
        <v>127</v>
      </c>
      <c r="U195" s="113">
        <f>Data!$Q195+Data!$R195+Data!$S195</f>
        <v>291</v>
      </c>
      <c r="V195" s="9" t="str">
        <f>VLOOKUP(TRIM(Data!$B195),Team!A:B,2,FALSE)</f>
        <v>HVAC</v>
      </c>
      <c r="W195" s="9" t="str">
        <f>VLOOKUP(Data!$D195,Current!A:B,2,FALSE)</f>
        <v>ACT</v>
      </c>
      <c r="X195" s="9" t="str">
        <f>IF(Data!$W195=Data!$E195,"CURRENT","NO")</f>
        <v>NO</v>
      </c>
    </row>
    <row r="196" spans="1:24" hidden="1">
      <c r="A196" s="1" t="s">
        <v>2040</v>
      </c>
      <c r="B196" s="1" t="s">
        <v>793</v>
      </c>
      <c r="C196" s="1" t="s">
        <v>458</v>
      </c>
      <c r="D196" s="1" t="s">
        <v>456</v>
      </c>
      <c r="E196" s="1" t="s">
        <v>463</v>
      </c>
      <c r="F196" s="4" t="s">
        <v>280</v>
      </c>
      <c r="G196" s="1" t="s">
        <v>78</v>
      </c>
      <c r="H196" s="3">
        <v>42119</v>
      </c>
      <c r="I196" s="1">
        <v>100</v>
      </c>
      <c r="J196" s="5">
        <v>99.8</v>
      </c>
      <c r="K196" s="5">
        <f t="shared" si="2"/>
        <v>9980</v>
      </c>
      <c r="L196" s="1" t="s">
        <v>77</v>
      </c>
      <c r="M196" s="1" t="s">
        <v>277</v>
      </c>
      <c r="N196" s="1">
        <v>146977</v>
      </c>
      <c r="O196" s="1"/>
      <c r="P196" s="1">
        <v>88085</v>
      </c>
      <c r="Q196" s="2">
        <v>100</v>
      </c>
      <c r="R196" s="2">
        <v>0</v>
      </c>
      <c r="S196" s="2">
        <v>15</v>
      </c>
      <c r="T196" s="1" t="s">
        <v>127</v>
      </c>
      <c r="U196" s="113">
        <f>Data!$Q196+Data!$R196+Data!$S196</f>
        <v>115</v>
      </c>
      <c r="V196" s="9" t="str">
        <f>VLOOKUP(TRIM(Data!$B196),Team!A:B,2,FALSE)</f>
        <v>HVAC</v>
      </c>
      <c r="W196" s="9" t="str">
        <f>VLOOKUP(Data!$D196,Current!A:B,2,FALSE)</f>
        <v>ACT</v>
      </c>
      <c r="X196" s="9" t="str">
        <f>IF(Data!$W196=Data!$E196,"CURRENT","NO")</f>
        <v>NO</v>
      </c>
    </row>
    <row r="197" spans="1:24" hidden="1">
      <c r="A197" s="1" t="s">
        <v>2040</v>
      </c>
      <c r="B197" s="1" t="s">
        <v>793</v>
      </c>
      <c r="C197" s="1" t="s">
        <v>458</v>
      </c>
      <c r="D197" s="1" t="s">
        <v>456</v>
      </c>
      <c r="E197" s="1" t="s">
        <v>463</v>
      </c>
      <c r="F197" s="4" t="s">
        <v>79</v>
      </c>
      <c r="G197" s="1" t="s">
        <v>78</v>
      </c>
      <c r="H197" s="3">
        <v>42119</v>
      </c>
      <c r="I197" s="1">
        <v>75</v>
      </c>
      <c r="J197" s="5">
        <v>88.8</v>
      </c>
      <c r="K197" s="5">
        <f t="shared" si="2"/>
        <v>6660</v>
      </c>
      <c r="L197" s="1" t="s">
        <v>77</v>
      </c>
      <c r="M197" s="1" t="s">
        <v>119</v>
      </c>
      <c r="N197" s="1">
        <v>146984</v>
      </c>
      <c r="O197" s="1"/>
      <c r="P197" s="1">
        <v>88086</v>
      </c>
      <c r="Q197" s="2">
        <v>100</v>
      </c>
      <c r="R197" s="2">
        <v>0</v>
      </c>
      <c r="S197" s="2">
        <v>15</v>
      </c>
      <c r="T197" s="1" t="s">
        <v>127</v>
      </c>
      <c r="U197" s="113">
        <f>Data!$Q197+Data!$R197+Data!$S197</f>
        <v>115</v>
      </c>
      <c r="V197" s="9" t="str">
        <f>VLOOKUP(TRIM(Data!$B197),Team!A:B,2,FALSE)</f>
        <v>HVAC</v>
      </c>
      <c r="W197" s="9" t="str">
        <f>VLOOKUP(Data!$D197,Current!A:B,2,FALSE)</f>
        <v>ACT</v>
      </c>
      <c r="X197" s="9" t="str">
        <f>IF(Data!$W197=Data!$E197,"CURRENT","NO")</f>
        <v>NO</v>
      </c>
    </row>
    <row r="198" spans="1:24" hidden="1">
      <c r="A198" s="1" t="s">
        <v>2040</v>
      </c>
      <c r="B198" s="1" t="s">
        <v>793</v>
      </c>
      <c r="C198" s="1" t="s">
        <v>458</v>
      </c>
      <c r="D198" s="1" t="s">
        <v>456</v>
      </c>
      <c r="E198" s="1" t="s">
        <v>463</v>
      </c>
      <c r="F198" s="4" t="s">
        <v>279</v>
      </c>
      <c r="G198" s="1" t="s">
        <v>78</v>
      </c>
      <c r="H198" s="3">
        <v>42119</v>
      </c>
      <c r="I198" s="1">
        <v>55</v>
      </c>
      <c r="J198" s="5">
        <v>110.8</v>
      </c>
      <c r="K198" s="5">
        <f t="shared" si="2"/>
        <v>6094</v>
      </c>
      <c r="L198" s="1" t="s">
        <v>77</v>
      </c>
      <c r="M198" s="1" t="s">
        <v>277</v>
      </c>
      <c r="N198" s="1">
        <v>146986</v>
      </c>
      <c r="O198" s="1"/>
      <c r="P198" s="1">
        <v>88087</v>
      </c>
      <c r="Q198" s="2">
        <v>100</v>
      </c>
      <c r="R198" s="2">
        <v>0</v>
      </c>
      <c r="S198" s="2">
        <v>15</v>
      </c>
      <c r="T198" s="1" t="s">
        <v>127</v>
      </c>
      <c r="U198" s="113">
        <f>Data!$Q198+Data!$R198+Data!$S198</f>
        <v>115</v>
      </c>
      <c r="V198" s="9" t="str">
        <f>VLOOKUP(TRIM(Data!$B198),Team!A:B,2,FALSE)</f>
        <v>HVAC</v>
      </c>
      <c r="W198" s="9" t="str">
        <f>VLOOKUP(Data!$D198,Current!A:B,2,FALSE)</f>
        <v>ACT</v>
      </c>
      <c r="X198" s="9" t="str">
        <f>IF(Data!$W198=Data!$E198,"CURRENT","NO")</f>
        <v>NO</v>
      </c>
    </row>
    <row r="199" spans="1:24" hidden="1">
      <c r="A199" s="1" t="s">
        <v>2040</v>
      </c>
      <c r="B199" s="1" t="s">
        <v>793</v>
      </c>
      <c r="C199" s="1" t="s">
        <v>458</v>
      </c>
      <c r="D199" s="1" t="s">
        <v>456</v>
      </c>
      <c r="E199" s="1" t="s">
        <v>463</v>
      </c>
      <c r="F199" s="4" t="s">
        <v>278</v>
      </c>
      <c r="G199" s="1" t="s">
        <v>78</v>
      </c>
      <c r="H199" s="3">
        <v>42119</v>
      </c>
      <c r="I199" s="1">
        <v>50</v>
      </c>
      <c r="J199" s="5">
        <v>88.2</v>
      </c>
      <c r="K199" s="5">
        <f t="shared" si="2"/>
        <v>4410</v>
      </c>
      <c r="L199" s="1" t="s">
        <v>77</v>
      </c>
      <c r="M199" s="1" t="s">
        <v>277</v>
      </c>
      <c r="N199" s="1">
        <v>146987</v>
      </c>
      <c r="O199" s="1"/>
      <c r="P199" s="1">
        <v>88088</v>
      </c>
      <c r="Q199" s="2">
        <v>100</v>
      </c>
      <c r="R199" s="2">
        <v>0</v>
      </c>
      <c r="S199" s="2">
        <v>15</v>
      </c>
      <c r="T199" s="1" t="s">
        <v>127</v>
      </c>
      <c r="U199" s="113">
        <f>Data!$Q199+Data!$R199+Data!$S199</f>
        <v>115</v>
      </c>
      <c r="V199" s="9" t="str">
        <f>VLOOKUP(TRIM(Data!$B199),Team!A:B,2,FALSE)</f>
        <v>HVAC</v>
      </c>
      <c r="W199" s="9" t="str">
        <f>VLOOKUP(Data!$D199,Current!A:B,2,FALSE)</f>
        <v>ACT</v>
      </c>
      <c r="X199" s="9" t="str">
        <f>IF(Data!$W199=Data!$E199,"CURRENT","NO")</f>
        <v>NO</v>
      </c>
    </row>
    <row r="200" spans="1:24" hidden="1">
      <c r="A200" s="1" t="s">
        <v>2040</v>
      </c>
      <c r="B200" s="1" t="s">
        <v>793</v>
      </c>
      <c r="C200" s="1" t="s">
        <v>458</v>
      </c>
      <c r="D200" s="1" t="s">
        <v>456</v>
      </c>
      <c r="E200" s="1" t="s">
        <v>463</v>
      </c>
      <c r="F200" s="4" t="s">
        <v>276</v>
      </c>
      <c r="G200" s="1" t="s">
        <v>93</v>
      </c>
      <c r="H200" s="3">
        <v>42124</v>
      </c>
      <c r="I200" s="1">
        <v>505</v>
      </c>
      <c r="J200" s="5">
        <v>184.5</v>
      </c>
      <c r="K200" s="5">
        <f t="shared" si="2"/>
        <v>93172.5</v>
      </c>
      <c r="L200" s="1" t="s">
        <v>86</v>
      </c>
      <c r="M200" s="1" t="s">
        <v>85</v>
      </c>
      <c r="N200" s="1">
        <v>147202</v>
      </c>
      <c r="O200" s="1"/>
      <c r="P200" s="1">
        <v>88090</v>
      </c>
      <c r="Q200" s="2">
        <v>465.9</v>
      </c>
      <c r="R200" s="2">
        <v>0</v>
      </c>
      <c r="S200" s="2">
        <v>25</v>
      </c>
      <c r="T200" s="1" t="s">
        <v>38</v>
      </c>
      <c r="U200" s="113">
        <f>Data!$Q200+Data!$R200+Data!$S200</f>
        <v>490.9</v>
      </c>
      <c r="V200" s="9" t="str">
        <f>VLOOKUP(TRIM(Data!$B200),Team!A:B,2,FALSE)</f>
        <v>HVAC</v>
      </c>
      <c r="W200" s="9" t="str">
        <f>VLOOKUP(Data!$D200,Current!A:B,2,FALSE)</f>
        <v>ACT</v>
      </c>
      <c r="X200" s="9" t="str">
        <f>IF(Data!$W200=Data!$E200,"CURRENT","NO")</f>
        <v>NO</v>
      </c>
    </row>
    <row r="201" spans="1:24" hidden="1">
      <c r="A201" s="1" t="s">
        <v>2040</v>
      </c>
      <c r="B201" s="1" t="s">
        <v>801</v>
      </c>
      <c r="C201" s="1" t="s">
        <v>458</v>
      </c>
      <c r="D201" s="1" t="s">
        <v>456</v>
      </c>
      <c r="E201" s="1" t="s">
        <v>463</v>
      </c>
      <c r="F201" s="4" t="s">
        <v>275</v>
      </c>
      <c r="G201" s="1" t="s">
        <v>253</v>
      </c>
      <c r="H201" s="3">
        <v>42095</v>
      </c>
      <c r="I201" s="1">
        <v>750</v>
      </c>
      <c r="J201" s="5">
        <v>22.93</v>
      </c>
      <c r="K201" s="5">
        <f t="shared" si="2"/>
        <v>17197.5</v>
      </c>
      <c r="L201" s="1" t="s">
        <v>252</v>
      </c>
      <c r="M201" s="1" t="s">
        <v>274</v>
      </c>
      <c r="N201" s="1">
        <v>146240</v>
      </c>
      <c r="O201" s="1"/>
      <c r="P201" s="1">
        <v>87666</v>
      </c>
      <c r="Q201" s="1">
        <v>200</v>
      </c>
      <c r="R201" s="5">
        <v>0</v>
      </c>
      <c r="S201" s="5">
        <v>22.5</v>
      </c>
      <c r="T201" s="1" t="s">
        <v>127</v>
      </c>
      <c r="U201" s="113">
        <f>Data!$Q201+Data!$R201+Data!$S201</f>
        <v>222.5</v>
      </c>
      <c r="V201" s="9" t="str">
        <f>VLOOKUP(TRIM(Data!$B201),Team!A:B,2,FALSE)</f>
        <v>HVAC</v>
      </c>
      <c r="W201" s="9" t="str">
        <f>VLOOKUP(Data!$D201,Current!A:B,2,FALSE)</f>
        <v>ACT</v>
      </c>
      <c r="X201" s="9" t="str">
        <f>IF(Data!$W201=Data!$E201,"CURRENT","NO")</f>
        <v>NO</v>
      </c>
    </row>
    <row r="202" spans="1:24" hidden="1">
      <c r="A202" s="1" t="s">
        <v>2040</v>
      </c>
      <c r="B202" s="1" t="s">
        <v>801</v>
      </c>
      <c r="C202" s="1" t="s">
        <v>458</v>
      </c>
      <c r="D202" s="1" t="s">
        <v>456</v>
      </c>
      <c r="E202" s="1" t="s">
        <v>463</v>
      </c>
      <c r="F202" s="4" t="s">
        <v>273</v>
      </c>
      <c r="G202" s="1" t="s">
        <v>253</v>
      </c>
      <c r="H202" s="3">
        <v>42095</v>
      </c>
      <c r="I202" s="1">
        <v>1257</v>
      </c>
      <c r="J202" s="5">
        <v>38.75</v>
      </c>
      <c r="K202" s="5">
        <f t="shared" si="2"/>
        <v>48708.75</v>
      </c>
      <c r="L202" s="1" t="s">
        <v>252</v>
      </c>
      <c r="M202" s="1" t="s">
        <v>272</v>
      </c>
      <c r="N202" s="1">
        <v>146241</v>
      </c>
      <c r="O202" s="1"/>
      <c r="P202" s="1">
        <v>87667</v>
      </c>
      <c r="Q202" s="1">
        <v>243.5</v>
      </c>
      <c r="R202" s="5">
        <v>0</v>
      </c>
      <c r="S202" s="5">
        <v>22.5</v>
      </c>
      <c r="T202" s="1" t="s">
        <v>127</v>
      </c>
      <c r="U202" s="113">
        <f>Data!$Q202+Data!$R202+Data!$S202</f>
        <v>266</v>
      </c>
      <c r="V202" s="9" t="str">
        <f>VLOOKUP(TRIM(Data!$B202),Team!A:B,2,FALSE)</f>
        <v>HVAC</v>
      </c>
      <c r="W202" s="9" t="str">
        <f>VLOOKUP(Data!$D202,Current!A:B,2,FALSE)</f>
        <v>ACT</v>
      </c>
      <c r="X202" s="9" t="str">
        <f>IF(Data!$W202=Data!$E202,"CURRENT","NO")</f>
        <v>NO</v>
      </c>
    </row>
    <row r="203" spans="1:24" hidden="1">
      <c r="A203" s="1" t="s">
        <v>2040</v>
      </c>
      <c r="B203" s="1" t="s">
        <v>801</v>
      </c>
      <c r="C203" s="1" t="s">
        <v>458</v>
      </c>
      <c r="D203" s="1" t="s">
        <v>456</v>
      </c>
      <c r="E203" s="1" t="s">
        <v>463</v>
      </c>
      <c r="F203" s="4" t="s">
        <v>271</v>
      </c>
      <c r="G203" s="1" t="s">
        <v>253</v>
      </c>
      <c r="H203" s="3">
        <v>42096</v>
      </c>
      <c r="I203" s="1">
        <v>1930</v>
      </c>
      <c r="J203" s="5">
        <v>30.48</v>
      </c>
      <c r="K203" s="5">
        <f t="shared" si="2"/>
        <v>58826.400000000001</v>
      </c>
      <c r="L203" s="1" t="s">
        <v>138</v>
      </c>
      <c r="M203" s="1" t="s">
        <v>270</v>
      </c>
      <c r="N203" s="1">
        <v>146294</v>
      </c>
      <c r="O203" s="1"/>
      <c r="P203" s="1">
        <v>87664</v>
      </c>
      <c r="Q203" s="1">
        <v>294.10000000000002</v>
      </c>
      <c r="R203" s="5">
        <v>0</v>
      </c>
      <c r="S203" s="5">
        <v>22.5</v>
      </c>
      <c r="T203" s="1" t="s">
        <v>127</v>
      </c>
      <c r="U203" s="113">
        <f>Data!$Q203+Data!$R203+Data!$S203</f>
        <v>316.60000000000002</v>
      </c>
      <c r="V203" s="9" t="str">
        <f>VLOOKUP(TRIM(Data!$B203),Team!A:B,2,FALSE)</f>
        <v>HVAC</v>
      </c>
      <c r="W203" s="9" t="str">
        <f>VLOOKUP(Data!$D203,Current!A:B,2,FALSE)</f>
        <v>ACT</v>
      </c>
      <c r="X203" s="9" t="str">
        <f>IF(Data!$W203=Data!$E203,"CURRENT","NO")</f>
        <v>NO</v>
      </c>
    </row>
    <row r="204" spans="1:24" hidden="1">
      <c r="A204" s="1" t="s">
        <v>2040</v>
      </c>
      <c r="B204" s="1" t="s">
        <v>801</v>
      </c>
      <c r="C204" s="1" t="s">
        <v>458</v>
      </c>
      <c r="D204" s="1" t="s">
        <v>456</v>
      </c>
      <c r="E204" s="1" t="s">
        <v>463</v>
      </c>
      <c r="F204" s="4" t="s">
        <v>266</v>
      </c>
      <c r="G204" s="1" t="s">
        <v>253</v>
      </c>
      <c r="H204" s="3">
        <v>42096</v>
      </c>
      <c r="I204" s="1">
        <v>523</v>
      </c>
      <c r="J204" s="5">
        <v>89.16</v>
      </c>
      <c r="K204" s="5">
        <f t="shared" si="2"/>
        <v>46630.68</v>
      </c>
      <c r="L204" s="1" t="s">
        <v>138</v>
      </c>
      <c r="M204" s="1" t="s">
        <v>270</v>
      </c>
      <c r="N204" s="1">
        <v>146296</v>
      </c>
      <c r="O204" s="1"/>
      <c r="P204" s="1">
        <v>87665</v>
      </c>
      <c r="Q204" s="1">
        <v>233.15</v>
      </c>
      <c r="R204" s="5">
        <v>0</v>
      </c>
      <c r="S204" s="5">
        <v>22.5</v>
      </c>
      <c r="T204" s="1" t="s">
        <v>127</v>
      </c>
      <c r="U204" s="113">
        <f>Data!$Q204+Data!$R204+Data!$S204</f>
        <v>255.65</v>
      </c>
      <c r="V204" s="9" t="str">
        <f>VLOOKUP(TRIM(Data!$B204),Team!A:B,2,FALSE)</f>
        <v>HVAC</v>
      </c>
      <c r="W204" s="9" t="str">
        <f>VLOOKUP(Data!$D204,Current!A:B,2,FALSE)</f>
        <v>ACT</v>
      </c>
      <c r="X204" s="9" t="str">
        <f>IF(Data!$W204=Data!$E204,"CURRENT","NO")</f>
        <v>NO</v>
      </c>
    </row>
    <row r="205" spans="1:24" hidden="1">
      <c r="A205" s="1" t="s">
        <v>2040</v>
      </c>
      <c r="B205" s="1" t="s">
        <v>801</v>
      </c>
      <c r="C205" s="1" t="s">
        <v>458</v>
      </c>
      <c r="D205" s="1" t="s">
        <v>456</v>
      </c>
      <c r="E205" s="1" t="s">
        <v>463</v>
      </c>
      <c r="F205" s="4" t="s">
        <v>269</v>
      </c>
      <c r="G205" s="1" t="s">
        <v>253</v>
      </c>
      <c r="H205" s="3">
        <v>42107</v>
      </c>
      <c r="I205" s="1">
        <v>608</v>
      </c>
      <c r="J205" s="5">
        <v>66.459999999999994</v>
      </c>
      <c r="K205" s="5">
        <f t="shared" si="2"/>
        <v>40407.679999999993</v>
      </c>
      <c r="L205" s="1" t="s">
        <v>252</v>
      </c>
      <c r="M205" s="1" t="s">
        <v>267</v>
      </c>
      <c r="N205" s="1">
        <v>146557</v>
      </c>
      <c r="O205" s="1"/>
      <c r="P205" s="1">
        <v>87870</v>
      </c>
      <c r="Q205" s="1">
        <v>202</v>
      </c>
      <c r="R205" s="5">
        <v>0</v>
      </c>
      <c r="S205" s="5">
        <v>22.5</v>
      </c>
      <c r="T205" s="1" t="s">
        <v>127</v>
      </c>
      <c r="U205" s="113">
        <f>Data!$Q205+Data!$R205+Data!$S205</f>
        <v>224.5</v>
      </c>
      <c r="V205" s="9" t="str">
        <f>VLOOKUP(TRIM(Data!$B205),Team!A:B,2,FALSE)</f>
        <v>HVAC</v>
      </c>
      <c r="W205" s="9" t="str">
        <f>VLOOKUP(Data!$D205,Current!A:B,2,FALSE)</f>
        <v>ACT</v>
      </c>
      <c r="X205" s="9" t="str">
        <f>IF(Data!$W205=Data!$E205,"CURRENT","NO")</f>
        <v>NO</v>
      </c>
    </row>
    <row r="206" spans="1:24" hidden="1">
      <c r="A206" s="1" t="s">
        <v>2040</v>
      </c>
      <c r="B206" s="1" t="s">
        <v>801</v>
      </c>
      <c r="C206" s="1" t="s">
        <v>458</v>
      </c>
      <c r="D206" s="1" t="s">
        <v>456</v>
      </c>
      <c r="E206" s="1" t="s">
        <v>463</v>
      </c>
      <c r="F206" s="4" t="s">
        <v>268</v>
      </c>
      <c r="G206" s="1" t="s">
        <v>253</v>
      </c>
      <c r="H206" s="3">
        <v>42107</v>
      </c>
      <c r="I206" s="1">
        <v>698</v>
      </c>
      <c r="J206" s="5">
        <v>54.75</v>
      </c>
      <c r="K206" s="5">
        <f t="shared" si="2"/>
        <v>38215.5</v>
      </c>
      <c r="L206" s="1" t="s">
        <v>252</v>
      </c>
      <c r="M206" s="1" t="s">
        <v>267</v>
      </c>
      <c r="N206" s="1">
        <v>146558</v>
      </c>
      <c r="O206" s="1"/>
      <c r="P206" s="1">
        <v>87871</v>
      </c>
      <c r="Q206" s="1">
        <v>191.1</v>
      </c>
      <c r="R206" s="5">
        <v>0</v>
      </c>
      <c r="S206" s="5">
        <v>22.5</v>
      </c>
      <c r="T206" s="1" t="s">
        <v>127</v>
      </c>
      <c r="U206" s="113">
        <f>Data!$Q206+Data!$R206+Data!$S206</f>
        <v>213.6</v>
      </c>
      <c r="V206" s="9" t="str">
        <f>VLOOKUP(TRIM(Data!$B206),Team!A:B,2,FALSE)</f>
        <v>HVAC</v>
      </c>
      <c r="W206" s="9" t="str">
        <f>VLOOKUP(Data!$D206,Current!A:B,2,FALSE)</f>
        <v>ACT</v>
      </c>
      <c r="X206" s="9" t="str">
        <f>IF(Data!$W206=Data!$E206,"CURRENT","NO")</f>
        <v>NO</v>
      </c>
    </row>
    <row r="207" spans="1:24" hidden="1">
      <c r="A207" s="1" t="s">
        <v>2040</v>
      </c>
      <c r="B207" s="1" t="s">
        <v>801</v>
      </c>
      <c r="C207" s="1" t="s">
        <v>458</v>
      </c>
      <c r="D207" s="1" t="s">
        <v>456</v>
      </c>
      <c r="E207" s="1" t="s">
        <v>463</v>
      </c>
      <c r="F207" s="4" t="s">
        <v>266</v>
      </c>
      <c r="G207" s="1" t="s">
        <v>253</v>
      </c>
      <c r="H207" s="3">
        <v>42108</v>
      </c>
      <c r="I207" s="1">
        <v>523</v>
      </c>
      <c r="J207" s="5">
        <v>89.16</v>
      </c>
      <c r="K207" s="5">
        <f t="shared" si="2"/>
        <v>46630.68</v>
      </c>
      <c r="L207" s="1" t="s">
        <v>138</v>
      </c>
      <c r="M207" s="1" t="s">
        <v>265</v>
      </c>
      <c r="N207" s="1">
        <v>146583</v>
      </c>
      <c r="O207" s="1"/>
      <c r="P207" s="1">
        <v>87872</v>
      </c>
      <c r="Q207" s="1">
        <v>233.15</v>
      </c>
      <c r="R207" s="5">
        <v>0</v>
      </c>
      <c r="S207" s="5">
        <v>45</v>
      </c>
      <c r="T207" s="1" t="s">
        <v>127</v>
      </c>
      <c r="U207" s="113">
        <f>Data!$Q207+Data!$R207+Data!$S207</f>
        <v>278.14999999999998</v>
      </c>
      <c r="V207" s="9" t="str">
        <f>VLOOKUP(TRIM(Data!$B207),Team!A:B,2,FALSE)</f>
        <v>HVAC</v>
      </c>
      <c r="W207" s="9" t="str">
        <f>VLOOKUP(Data!$D207,Current!A:B,2,FALSE)</f>
        <v>ACT</v>
      </c>
      <c r="X207" s="9" t="str">
        <f>IF(Data!$W207=Data!$E207,"CURRENT","NO")</f>
        <v>NO</v>
      </c>
    </row>
    <row r="208" spans="1:24" hidden="1">
      <c r="A208" s="1" t="s">
        <v>2040</v>
      </c>
      <c r="B208" s="1" t="s">
        <v>801</v>
      </c>
      <c r="C208" s="1" t="s">
        <v>458</v>
      </c>
      <c r="D208" s="1" t="s">
        <v>456</v>
      </c>
      <c r="E208" s="1" t="s">
        <v>463</v>
      </c>
      <c r="F208" s="4" t="s">
        <v>264</v>
      </c>
      <c r="G208" s="1" t="s">
        <v>261</v>
      </c>
      <c r="H208" s="3">
        <v>42111</v>
      </c>
      <c r="I208" s="1">
        <v>1680</v>
      </c>
      <c r="J208" s="5">
        <v>41.6</v>
      </c>
      <c r="K208" s="5">
        <f t="shared" si="2"/>
        <v>69888</v>
      </c>
      <c r="L208" s="1" t="s">
        <v>11</v>
      </c>
      <c r="M208" s="1" t="s">
        <v>263</v>
      </c>
      <c r="N208" s="1">
        <v>146712</v>
      </c>
      <c r="O208" s="1"/>
      <c r="P208" s="1">
        <v>87963</v>
      </c>
      <c r="Q208" s="1">
        <v>349.4</v>
      </c>
      <c r="R208" s="5">
        <v>0</v>
      </c>
      <c r="S208" s="5">
        <v>20</v>
      </c>
      <c r="T208" s="1" t="s">
        <v>127</v>
      </c>
      <c r="U208" s="113">
        <f>Data!$Q208+Data!$R208+Data!$S208</f>
        <v>369.4</v>
      </c>
      <c r="V208" s="9" t="str">
        <f>VLOOKUP(TRIM(Data!$B208),Team!A:B,2,FALSE)</f>
        <v>HVAC</v>
      </c>
      <c r="W208" s="9" t="str">
        <f>VLOOKUP(Data!$D208,Current!A:B,2,FALSE)</f>
        <v>ACT</v>
      </c>
      <c r="X208" s="9" t="str">
        <f>IF(Data!$W208=Data!$E208,"CURRENT","NO")</f>
        <v>NO</v>
      </c>
    </row>
    <row r="209" spans="1:24" hidden="1">
      <c r="A209" s="1" t="s">
        <v>2040</v>
      </c>
      <c r="B209" s="1" t="s">
        <v>801</v>
      </c>
      <c r="C209" s="1" t="s">
        <v>458</v>
      </c>
      <c r="D209" s="1" t="s">
        <v>456</v>
      </c>
      <c r="E209" s="1" t="s">
        <v>463</v>
      </c>
      <c r="F209" s="4" t="s">
        <v>262</v>
      </c>
      <c r="G209" s="1" t="s">
        <v>261</v>
      </c>
      <c r="H209" s="3">
        <v>42111</v>
      </c>
      <c r="I209" s="1">
        <v>565</v>
      </c>
      <c r="J209" s="5">
        <v>84.2</v>
      </c>
      <c r="K209" s="5">
        <f t="shared" si="2"/>
        <v>47573</v>
      </c>
      <c r="L209" s="1" t="s">
        <v>11</v>
      </c>
      <c r="M209" s="1" t="s">
        <v>260</v>
      </c>
      <c r="N209" s="1">
        <v>146713</v>
      </c>
      <c r="O209" s="1"/>
      <c r="P209" s="1">
        <v>87964</v>
      </c>
      <c r="Q209" s="1">
        <v>237.9</v>
      </c>
      <c r="R209" s="5">
        <v>0</v>
      </c>
      <c r="S209" s="5">
        <v>20</v>
      </c>
      <c r="T209" s="1" t="s">
        <v>246</v>
      </c>
      <c r="U209" s="113">
        <f>Data!$Q209+Data!$R209+Data!$S209</f>
        <v>257.89999999999998</v>
      </c>
      <c r="V209" s="9" t="str">
        <f>VLOOKUP(TRIM(Data!$B209),Team!A:B,2,FALSE)</f>
        <v>HVAC</v>
      </c>
      <c r="W209" s="9" t="str">
        <f>VLOOKUP(Data!$D209,Current!A:B,2,FALSE)</f>
        <v>ACT</v>
      </c>
      <c r="X209" s="9" t="str">
        <f>IF(Data!$W209=Data!$E209,"CURRENT","NO")</f>
        <v>NO</v>
      </c>
    </row>
    <row r="210" spans="1:24" hidden="1">
      <c r="A210" s="1" t="s">
        <v>2040</v>
      </c>
      <c r="B210" s="1" t="s">
        <v>801</v>
      </c>
      <c r="C210" s="1" t="s">
        <v>458</v>
      </c>
      <c r="D210" s="1" t="s">
        <v>456</v>
      </c>
      <c r="E210" s="1" t="s">
        <v>463</v>
      </c>
      <c r="F210" s="4" t="s">
        <v>259</v>
      </c>
      <c r="G210" s="1" t="s">
        <v>253</v>
      </c>
      <c r="H210" s="3">
        <v>42115</v>
      </c>
      <c r="I210" s="1">
        <v>1754</v>
      </c>
      <c r="J210" s="5">
        <v>12.87</v>
      </c>
      <c r="K210" s="5">
        <f t="shared" si="2"/>
        <v>22573.98</v>
      </c>
      <c r="L210" s="1" t="s">
        <v>252</v>
      </c>
      <c r="M210" s="1" t="s">
        <v>258</v>
      </c>
      <c r="N210" s="1">
        <v>146820</v>
      </c>
      <c r="O210" s="1"/>
      <c r="P210" s="1">
        <v>87965</v>
      </c>
      <c r="Q210" s="1">
        <v>200</v>
      </c>
      <c r="R210" s="5">
        <v>0</v>
      </c>
      <c r="S210" s="5">
        <v>45</v>
      </c>
      <c r="T210" s="1" t="s">
        <v>127</v>
      </c>
      <c r="U210" s="113">
        <f>Data!$Q210+Data!$R210+Data!$S210</f>
        <v>245</v>
      </c>
      <c r="V210" s="9" t="str">
        <f>VLOOKUP(TRIM(Data!$B210),Team!A:B,2,FALSE)</f>
        <v>HVAC</v>
      </c>
      <c r="W210" s="9" t="str">
        <f>VLOOKUP(Data!$D210,Current!A:B,2,FALSE)</f>
        <v>ACT</v>
      </c>
      <c r="X210" s="9" t="str">
        <f>IF(Data!$W210=Data!$E210,"CURRENT","NO")</f>
        <v>NO</v>
      </c>
    </row>
    <row r="211" spans="1:24" hidden="1">
      <c r="A211" s="1" t="s">
        <v>2040</v>
      </c>
      <c r="B211" s="8" t="s">
        <v>797</v>
      </c>
      <c r="C211" s="1" t="s">
        <v>458</v>
      </c>
      <c r="D211" s="1" t="s">
        <v>456</v>
      </c>
      <c r="E211" s="1" t="s">
        <v>463</v>
      </c>
      <c r="F211" s="4" t="s">
        <v>257</v>
      </c>
      <c r="G211" s="1" t="s">
        <v>253</v>
      </c>
      <c r="H211" s="3">
        <v>42112</v>
      </c>
      <c r="I211" s="1">
        <v>550</v>
      </c>
      <c r="J211" s="6">
        <v>28.18</v>
      </c>
      <c r="K211" s="6">
        <f t="shared" si="2"/>
        <v>15499</v>
      </c>
      <c r="L211" s="1" t="s">
        <v>252</v>
      </c>
      <c r="M211" s="1" t="s">
        <v>88</v>
      </c>
      <c r="N211" s="1">
        <v>146736</v>
      </c>
      <c r="O211" s="1"/>
      <c r="P211" s="1">
        <v>87966</v>
      </c>
      <c r="Q211" s="5">
        <v>100</v>
      </c>
      <c r="R211" s="5">
        <v>0</v>
      </c>
      <c r="S211" s="5">
        <v>22.5</v>
      </c>
      <c r="T211" s="1" t="s">
        <v>127</v>
      </c>
      <c r="U211" s="113">
        <f>Data!$Q211+Data!$R211+Data!$S211</f>
        <v>122.5</v>
      </c>
      <c r="V211" s="9" t="str">
        <f>VLOOKUP(TRIM(Data!$B211),Team!A:B,2,FALSE)</f>
        <v>HVAC</v>
      </c>
      <c r="W211" s="9" t="str">
        <f>VLOOKUP(Data!$D211,Current!A:B,2,FALSE)</f>
        <v>ACT</v>
      </c>
      <c r="X211" s="9" t="str">
        <f>IF(Data!$W211=Data!$E211,"CURRENT","NO")</f>
        <v>NO</v>
      </c>
    </row>
    <row r="212" spans="1:24" hidden="1">
      <c r="A212" s="1" t="s">
        <v>2040</v>
      </c>
      <c r="B212" s="8" t="s">
        <v>797</v>
      </c>
      <c r="C212" s="1" t="s">
        <v>458</v>
      </c>
      <c r="D212" s="1" t="s">
        <v>456</v>
      </c>
      <c r="E212" s="1" t="s">
        <v>463</v>
      </c>
      <c r="F212" s="4" t="s">
        <v>256</v>
      </c>
      <c r="G212" s="1" t="s">
        <v>253</v>
      </c>
      <c r="H212" s="3">
        <v>42114</v>
      </c>
      <c r="I212" s="1">
        <v>200</v>
      </c>
      <c r="J212" s="6">
        <v>40.86</v>
      </c>
      <c r="K212" s="6">
        <f t="shared" si="2"/>
        <v>8172</v>
      </c>
      <c r="L212" s="1" t="s">
        <v>138</v>
      </c>
      <c r="M212" s="1" t="s">
        <v>113</v>
      </c>
      <c r="N212" s="1">
        <v>146757</v>
      </c>
      <c r="O212" s="1"/>
      <c r="P212" s="1">
        <v>87967</v>
      </c>
      <c r="Q212" s="5">
        <v>100</v>
      </c>
      <c r="R212" s="5">
        <v>0</v>
      </c>
      <c r="S212" s="5">
        <v>22.5</v>
      </c>
      <c r="T212" s="1" t="s">
        <v>127</v>
      </c>
      <c r="U212" s="113">
        <f>Data!$Q212+Data!$R212+Data!$S212</f>
        <v>122.5</v>
      </c>
      <c r="V212" s="9" t="str">
        <f>VLOOKUP(TRIM(Data!$B212),Team!A:B,2,FALSE)</f>
        <v>HVAC</v>
      </c>
      <c r="W212" s="9" t="str">
        <f>VLOOKUP(Data!$D212,Current!A:B,2,FALSE)</f>
        <v>ACT</v>
      </c>
      <c r="X212" s="9" t="str">
        <f>IF(Data!$W212=Data!$E212,"CURRENT","NO")</f>
        <v>NO</v>
      </c>
    </row>
    <row r="213" spans="1:24" hidden="1">
      <c r="A213" s="1" t="s">
        <v>2040</v>
      </c>
      <c r="B213" s="8" t="s">
        <v>797</v>
      </c>
      <c r="C213" s="1" t="s">
        <v>458</v>
      </c>
      <c r="D213" s="1" t="s">
        <v>456</v>
      </c>
      <c r="E213" s="1" t="s">
        <v>463</v>
      </c>
      <c r="F213" s="4" t="s">
        <v>254</v>
      </c>
      <c r="G213" s="1" t="s">
        <v>253</v>
      </c>
      <c r="H213" s="3">
        <v>42117</v>
      </c>
      <c r="I213" s="1">
        <v>3000</v>
      </c>
      <c r="J213" s="6">
        <v>35.46</v>
      </c>
      <c r="K213" s="6">
        <f t="shared" si="2"/>
        <v>106380</v>
      </c>
      <c r="L213" s="1" t="s">
        <v>138</v>
      </c>
      <c r="M213" s="1" t="s">
        <v>255</v>
      </c>
      <c r="N213" s="1">
        <v>146913</v>
      </c>
      <c r="O213" s="1"/>
      <c r="P213" s="1">
        <v>87968</v>
      </c>
      <c r="Q213" s="5">
        <v>531.9</v>
      </c>
      <c r="R213" s="5">
        <v>0</v>
      </c>
      <c r="S213" s="5">
        <v>45</v>
      </c>
      <c r="T213" s="1" t="s">
        <v>127</v>
      </c>
      <c r="U213" s="113">
        <f>Data!$Q213+Data!$R213+Data!$S213</f>
        <v>576.9</v>
      </c>
      <c r="V213" s="9" t="str">
        <f>VLOOKUP(TRIM(Data!$B213),Team!A:B,2,FALSE)</f>
        <v>HVAC</v>
      </c>
      <c r="W213" s="9" t="str">
        <f>VLOOKUP(Data!$D213,Current!A:B,2,FALSE)</f>
        <v>ACT</v>
      </c>
      <c r="X213" s="9" t="str">
        <f>IF(Data!$W213=Data!$E213,"CURRENT","NO")</f>
        <v>NO</v>
      </c>
    </row>
    <row r="214" spans="1:24" hidden="1">
      <c r="A214" s="1" t="s">
        <v>2040</v>
      </c>
      <c r="B214" s="8" t="s">
        <v>797</v>
      </c>
      <c r="C214" s="1" t="s">
        <v>458</v>
      </c>
      <c r="D214" s="1" t="s">
        <v>456</v>
      </c>
      <c r="E214" s="1" t="s">
        <v>463</v>
      </c>
      <c r="F214" s="4" t="s">
        <v>254</v>
      </c>
      <c r="G214" s="1" t="s">
        <v>253</v>
      </c>
      <c r="H214" s="3">
        <v>42119</v>
      </c>
      <c r="I214" s="1">
        <v>3000</v>
      </c>
      <c r="J214" s="6">
        <v>35.46</v>
      </c>
      <c r="K214" s="6">
        <f t="shared" si="2"/>
        <v>106380</v>
      </c>
      <c r="L214" s="1" t="s">
        <v>252</v>
      </c>
      <c r="M214" s="1" t="s">
        <v>251</v>
      </c>
      <c r="N214" s="1">
        <v>146966</v>
      </c>
      <c r="O214" s="1"/>
      <c r="P214" s="1">
        <v>88115</v>
      </c>
      <c r="Q214" s="5">
        <v>531.9</v>
      </c>
      <c r="R214" s="5">
        <v>0</v>
      </c>
      <c r="S214" s="5">
        <v>45</v>
      </c>
      <c r="T214" s="1" t="s">
        <v>127</v>
      </c>
      <c r="U214" s="113">
        <f>Data!$Q214+Data!$R214+Data!$S214</f>
        <v>576.9</v>
      </c>
      <c r="V214" s="9" t="str">
        <f>VLOOKUP(TRIM(Data!$B214),Team!A:B,2,FALSE)</f>
        <v>HVAC</v>
      </c>
      <c r="W214" s="9" t="str">
        <f>VLOOKUP(Data!$D214,Current!A:B,2,FALSE)</f>
        <v>ACT</v>
      </c>
      <c r="X214" s="9" t="str">
        <f>IF(Data!$W214=Data!$E214,"CURRENT","NO")</f>
        <v>NO</v>
      </c>
    </row>
    <row r="215" spans="1:24" hidden="1">
      <c r="A215" s="1" t="s">
        <v>2040</v>
      </c>
      <c r="B215" s="8" t="s">
        <v>796</v>
      </c>
      <c r="C215" s="1" t="s">
        <v>458</v>
      </c>
      <c r="D215" s="1" t="s">
        <v>456</v>
      </c>
      <c r="E215" s="1" t="s">
        <v>463</v>
      </c>
      <c r="F215" s="4" t="s">
        <v>250</v>
      </c>
      <c r="G215" s="1" t="s">
        <v>224</v>
      </c>
      <c r="H215" s="3">
        <v>42095</v>
      </c>
      <c r="I215" s="1">
        <v>76</v>
      </c>
      <c r="J215" s="5">
        <v>314.89</v>
      </c>
      <c r="K215" s="5"/>
      <c r="L215" s="1" t="s">
        <v>223</v>
      </c>
      <c r="M215" s="1" t="s">
        <v>222</v>
      </c>
      <c r="N215" s="1">
        <v>146209</v>
      </c>
      <c r="O215" s="1"/>
      <c r="P215" s="1">
        <v>87642</v>
      </c>
      <c r="Q215" s="5">
        <v>200</v>
      </c>
      <c r="R215" s="5">
        <v>0</v>
      </c>
      <c r="S215" s="5">
        <v>25</v>
      </c>
      <c r="T215" s="1" t="s">
        <v>127</v>
      </c>
      <c r="U215" s="113">
        <f>Data!$Q215+Data!$R215+Data!$S215</f>
        <v>225</v>
      </c>
      <c r="V215" s="9" t="str">
        <f>VLOOKUP(TRIM(Data!$B215),Team!A:B,2,FALSE)</f>
        <v>Heating</v>
      </c>
      <c r="W215" s="9" t="str">
        <f>VLOOKUP(Data!$D215,Current!A:B,2,FALSE)</f>
        <v>ACT</v>
      </c>
      <c r="X215" s="9" t="str">
        <f>IF(Data!$W215=Data!$E215,"CURRENT","NO")</f>
        <v>NO</v>
      </c>
    </row>
    <row r="216" spans="1:24" hidden="1">
      <c r="A216" s="1" t="s">
        <v>2040</v>
      </c>
      <c r="B216" s="8" t="s">
        <v>796</v>
      </c>
      <c r="C216" s="1" t="s">
        <v>458</v>
      </c>
      <c r="D216" s="1" t="s">
        <v>456</v>
      </c>
      <c r="E216" s="1" t="s">
        <v>463</v>
      </c>
      <c r="F216" s="4" t="s">
        <v>249</v>
      </c>
      <c r="G216" s="1" t="s">
        <v>248</v>
      </c>
      <c r="H216" s="3">
        <v>42101</v>
      </c>
      <c r="I216" s="1">
        <v>5922</v>
      </c>
      <c r="J216" s="5" t="s">
        <v>2045</v>
      </c>
      <c r="K216" s="5"/>
      <c r="L216" s="1" t="s">
        <v>6</v>
      </c>
      <c r="M216" s="1" t="s">
        <v>247</v>
      </c>
      <c r="N216" s="1">
        <v>146404</v>
      </c>
      <c r="O216" s="1"/>
      <c r="P216" s="1">
        <v>87762</v>
      </c>
      <c r="Q216" s="5">
        <v>0</v>
      </c>
      <c r="R216" s="5">
        <v>0</v>
      </c>
      <c r="S216" s="5">
        <v>60</v>
      </c>
      <c r="T216" s="1" t="s">
        <v>246</v>
      </c>
      <c r="U216" s="113">
        <f>Data!$Q216+Data!$R216+Data!$S216</f>
        <v>60</v>
      </c>
      <c r="V216" s="9" t="str">
        <f>VLOOKUP(TRIM(Data!$B216),Team!A:B,2,FALSE)</f>
        <v>Heating</v>
      </c>
      <c r="W216" s="9" t="str">
        <f>VLOOKUP(Data!$D216,Current!A:B,2,FALSE)</f>
        <v>ACT</v>
      </c>
      <c r="X216" s="9" t="str">
        <f>IF(Data!$W216=Data!$E216,"CURRENT","NO")</f>
        <v>NO</v>
      </c>
    </row>
    <row r="217" spans="1:24" hidden="1">
      <c r="A217" s="1" t="s">
        <v>2040</v>
      </c>
      <c r="B217" s="8" t="s">
        <v>796</v>
      </c>
      <c r="C217" s="1" t="s">
        <v>458</v>
      </c>
      <c r="D217" s="1" t="s">
        <v>456</v>
      </c>
      <c r="E217" s="1" t="s">
        <v>463</v>
      </c>
      <c r="F217" s="4" t="s">
        <v>245</v>
      </c>
      <c r="G217" s="1" t="s">
        <v>224</v>
      </c>
      <c r="H217" s="3">
        <v>42104</v>
      </c>
      <c r="I217" s="1">
        <v>288</v>
      </c>
      <c r="J217" s="5">
        <v>213</v>
      </c>
      <c r="K217" s="5"/>
      <c r="L217" s="1" t="s">
        <v>227</v>
      </c>
      <c r="M217" s="1" t="s">
        <v>226</v>
      </c>
      <c r="N217" s="1">
        <v>146493</v>
      </c>
      <c r="O217" s="1"/>
      <c r="P217" s="1">
        <v>87814</v>
      </c>
      <c r="Q217" s="5">
        <v>306.7</v>
      </c>
      <c r="R217" s="5">
        <v>0</v>
      </c>
      <c r="S217" s="5">
        <v>25</v>
      </c>
      <c r="T217" s="1" t="s">
        <v>127</v>
      </c>
      <c r="U217" s="113">
        <f>Data!$Q217+Data!$R217+Data!$S217</f>
        <v>331.7</v>
      </c>
      <c r="V217" s="9" t="str">
        <f>VLOOKUP(TRIM(Data!$B217),Team!A:B,2,FALSE)</f>
        <v>Heating</v>
      </c>
      <c r="W217" s="9" t="str">
        <f>VLOOKUP(Data!$D217,Current!A:B,2,FALSE)</f>
        <v>ACT</v>
      </c>
      <c r="X217" s="9" t="str">
        <f>IF(Data!$W217=Data!$E217,"CURRENT","NO")</f>
        <v>NO</v>
      </c>
    </row>
    <row r="218" spans="1:24" hidden="1">
      <c r="A218" s="1" t="s">
        <v>2040</v>
      </c>
      <c r="B218" s="8" t="s">
        <v>796</v>
      </c>
      <c r="C218" s="1" t="s">
        <v>458</v>
      </c>
      <c r="D218" s="1" t="s">
        <v>456</v>
      </c>
      <c r="E218" s="1" t="s">
        <v>463</v>
      </c>
      <c r="F218" s="4" t="s">
        <v>239</v>
      </c>
      <c r="G218" s="1" t="s">
        <v>224</v>
      </c>
      <c r="H218" s="3">
        <v>42107</v>
      </c>
      <c r="I218" s="1">
        <v>180</v>
      </c>
      <c r="J218" s="5">
        <v>23.54</v>
      </c>
      <c r="K218" s="5"/>
      <c r="L218" s="1" t="s">
        <v>238</v>
      </c>
      <c r="M218" s="1" t="s">
        <v>222</v>
      </c>
      <c r="N218" s="1">
        <v>146543</v>
      </c>
      <c r="O218" s="1"/>
      <c r="P218" s="1">
        <v>87815</v>
      </c>
      <c r="Q218" s="5">
        <v>200</v>
      </c>
      <c r="R218" s="5">
        <v>0</v>
      </c>
      <c r="S218" s="5">
        <v>25</v>
      </c>
      <c r="T218" s="1" t="s">
        <v>127</v>
      </c>
      <c r="U218" s="113">
        <f>Data!$Q218+Data!$R218+Data!$S218</f>
        <v>225</v>
      </c>
      <c r="V218" s="9" t="str">
        <f>VLOOKUP(TRIM(Data!$B218),Team!A:B,2,FALSE)</f>
        <v>Heating</v>
      </c>
      <c r="W218" s="9" t="str">
        <f>VLOOKUP(Data!$D218,Current!A:B,2,FALSE)</f>
        <v>ACT</v>
      </c>
      <c r="X218" s="9" t="str">
        <f>IF(Data!$W218=Data!$E218,"CURRENT","NO")</f>
        <v>NO</v>
      </c>
    </row>
    <row r="219" spans="1:24" hidden="1">
      <c r="A219" s="1" t="s">
        <v>2040</v>
      </c>
      <c r="B219" s="8" t="s">
        <v>796</v>
      </c>
      <c r="C219" s="1" t="s">
        <v>458</v>
      </c>
      <c r="D219" s="1" t="s">
        <v>456</v>
      </c>
      <c r="E219" s="1" t="s">
        <v>463</v>
      </c>
      <c r="F219" s="4" t="s">
        <v>241</v>
      </c>
      <c r="G219" s="1" t="s">
        <v>224</v>
      </c>
      <c r="H219" s="3">
        <v>42110</v>
      </c>
      <c r="I219" s="1">
        <v>84</v>
      </c>
      <c r="J219" s="5">
        <v>28.76</v>
      </c>
      <c r="K219" s="5"/>
      <c r="L219" s="1" t="s">
        <v>223</v>
      </c>
      <c r="M219" s="1" t="s">
        <v>222</v>
      </c>
      <c r="N219" s="1">
        <v>146675</v>
      </c>
      <c r="O219" s="1"/>
      <c r="P219" s="1">
        <v>87816</v>
      </c>
      <c r="Q219" s="5">
        <v>100</v>
      </c>
      <c r="R219" s="5">
        <v>0</v>
      </c>
      <c r="S219" s="5">
        <v>25</v>
      </c>
      <c r="T219" s="1" t="s">
        <v>127</v>
      </c>
      <c r="U219" s="113">
        <f>Data!$Q219+Data!$R219+Data!$S219</f>
        <v>125</v>
      </c>
      <c r="V219" s="9" t="str">
        <f>VLOOKUP(TRIM(Data!$B219),Team!A:B,2,FALSE)</f>
        <v>Heating</v>
      </c>
      <c r="W219" s="9" t="str">
        <f>VLOOKUP(Data!$D219,Current!A:B,2,FALSE)</f>
        <v>ACT</v>
      </c>
      <c r="X219" s="9" t="str">
        <f>IF(Data!$W219=Data!$E219,"CURRENT","NO")</f>
        <v>NO</v>
      </c>
    </row>
    <row r="220" spans="1:24" hidden="1">
      <c r="A220" s="1" t="s">
        <v>2040</v>
      </c>
      <c r="B220" s="8" t="s">
        <v>796</v>
      </c>
      <c r="C220" s="1" t="s">
        <v>458</v>
      </c>
      <c r="D220" s="1" t="s">
        <v>456</v>
      </c>
      <c r="E220" s="1" t="s">
        <v>463</v>
      </c>
      <c r="F220" s="4" t="s">
        <v>244</v>
      </c>
      <c r="G220" s="1" t="s">
        <v>224</v>
      </c>
      <c r="H220" s="3">
        <v>42110</v>
      </c>
      <c r="I220" s="1">
        <v>180</v>
      </c>
      <c r="J220" s="5">
        <v>21.18</v>
      </c>
      <c r="K220" s="5"/>
      <c r="L220" s="1" t="s">
        <v>223</v>
      </c>
      <c r="M220" s="1" t="s">
        <v>222</v>
      </c>
      <c r="N220" s="1">
        <v>146676</v>
      </c>
      <c r="O220" s="1"/>
      <c r="P220" s="1">
        <v>87817</v>
      </c>
      <c r="Q220" s="5">
        <v>100</v>
      </c>
      <c r="R220" s="5">
        <v>0</v>
      </c>
      <c r="S220" s="5">
        <v>25</v>
      </c>
      <c r="T220" s="1" t="s">
        <v>127</v>
      </c>
      <c r="U220" s="113">
        <f>Data!$Q220+Data!$R220+Data!$S220</f>
        <v>125</v>
      </c>
      <c r="V220" s="9" t="str">
        <f>VLOOKUP(TRIM(Data!$B220),Team!A:B,2,FALSE)</f>
        <v>Heating</v>
      </c>
      <c r="W220" s="9" t="str">
        <f>VLOOKUP(Data!$D220,Current!A:B,2,FALSE)</f>
        <v>ACT</v>
      </c>
      <c r="X220" s="9" t="str">
        <f>IF(Data!$W220=Data!$E220,"CURRENT","NO")</f>
        <v>NO</v>
      </c>
    </row>
    <row r="221" spans="1:24" hidden="1">
      <c r="A221" s="1" t="s">
        <v>2040</v>
      </c>
      <c r="B221" s="8" t="s">
        <v>796</v>
      </c>
      <c r="C221" s="1" t="s">
        <v>458</v>
      </c>
      <c r="D221" s="1" t="s">
        <v>456</v>
      </c>
      <c r="E221" s="1" t="s">
        <v>463</v>
      </c>
      <c r="F221" s="4" t="s">
        <v>242</v>
      </c>
      <c r="G221" s="1" t="s">
        <v>224</v>
      </c>
      <c r="H221" s="3">
        <v>42110</v>
      </c>
      <c r="I221" s="1">
        <v>180</v>
      </c>
      <c r="J221" s="5">
        <v>14.23</v>
      </c>
      <c r="K221" s="5"/>
      <c r="L221" s="1" t="s">
        <v>223</v>
      </c>
      <c r="M221" s="1" t="s">
        <v>222</v>
      </c>
      <c r="N221" s="1">
        <v>146677</v>
      </c>
      <c r="O221" s="1"/>
      <c r="P221" s="1">
        <v>87818</v>
      </c>
      <c r="Q221" s="5">
        <v>126.2</v>
      </c>
      <c r="R221" s="5">
        <v>0</v>
      </c>
      <c r="S221" s="5">
        <v>25</v>
      </c>
      <c r="T221" s="1" t="s">
        <v>127</v>
      </c>
      <c r="U221" s="113">
        <f>Data!$Q221+Data!$R221+Data!$S221</f>
        <v>151.19999999999999</v>
      </c>
      <c r="V221" s="9" t="str">
        <f>VLOOKUP(TRIM(Data!$B221),Team!A:B,2,FALSE)</f>
        <v>Heating</v>
      </c>
      <c r="W221" s="9" t="str">
        <f>VLOOKUP(Data!$D221,Current!A:B,2,FALSE)</f>
        <v>ACT</v>
      </c>
      <c r="X221" s="9" t="str">
        <f>IF(Data!$W221=Data!$E221,"CURRENT","NO")</f>
        <v>NO</v>
      </c>
    </row>
    <row r="222" spans="1:24" hidden="1">
      <c r="A222" s="1" t="s">
        <v>2040</v>
      </c>
      <c r="B222" s="8" t="s">
        <v>796</v>
      </c>
      <c r="C222" s="1" t="s">
        <v>458</v>
      </c>
      <c r="D222" s="1" t="s">
        <v>456</v>
      </c>
      <c r="E222" s="1" t="s">
        <v>463</v>
      </c>
      <c r="F222" s="4" t="s">
        <v>243</v>
      </c>
      <c r="G222" s="1" t="s">
        <v>224</v>
      </c>
      <c r="H222" s="3">
        <v>42122</v>
      </c>
      <c r="I222" s="1">
        <v>180</v>
      </c>
      <c r="J222" s="5">
        <v>14.23</v>
      </c>
      <c r="K222" s="5"/>
      <c r="L222" s="1" t="s">
        <v>223</v>
      </c>
      <c r="M222" s="1" t="s">
        <v>222</v>
      </c>
      <c r="N222" s="1">
        <v>147114</v>
      </c>
      <c r="O222" s="1"/>
      <c r="P222" s="1">
        <v>88123</v>
      </c>
      <c r="Q222" s="5">
        <v>100</v>
      </c>
      <c r="R222" s="5">
        <v>0</v>
      </c>
      <c r="S222" s="5">
        <v>25</v>
      </c>
      <c r="T222" s="1" t="s">
        <v>127</v>
      </c>
      <c r="U222" s="113">
        <f>Data!$Q222+Data!$R222+Data!$S222</f>
        <v>125</v>
      </c>
      <c r="V222" s="9" t="str">
        <f>VLOOKUP(TRIM(Data!$B222),Team!A:B,2,FALSE)</f>
        <v>Heating</v>
      </c>
      <c r="W222" s="9" t="str">
        <f>VLOOKUP(Data!$D222,Current!A:B,2,FALSE)</f>
        <v>ACT</v>
      </c>
      <c r="X222" s="9" t="str">
        <f>IF(Data!$W222=Data!$E222,"CURRENT","NO")</f>
        <v>NO</v>
      </c>
    </row>
    <row r="223" spans="1:24" hidden="1">
      <c r="A223" s="1" t="s">
        <v>2040</v>
      </c>
      <c r="B223" s="8" t="s">
        <v>796</v>
      </c>
      <c r="C223" s="1" t="s">
        <v>458</v>
      </c>
      <c r="D223" s="1" t="s">
        <v>456</v>
      </c>
      <c r="E223" s="1" t="s">
        <v>463</v>
      </c>
      <c r="F223" s="4" t="s">
        <v>242</v>
      </c>
      <c r="G223" s="1" t="s">
        <v>224</v>
      </c>
      <c r="H223" s="3">
        <v>42122</v>
      </c>
      <c r="I223" s="1">
        <v>270</v>
      </c>
      <c r="J223" s="5">
        <v>14.23</v>
      </c>
      <c r="K223" s="5"/>
      <c r="L223" s="1" t="s">
        <v>223</v>
      </c>
      <c r="M223" s="1" t="s">
        <v>222</v>
      </c>
      <c r="N223" s="1">
        <v>147115</v>
      </c>
      <c r="O223" s="1"/>
      <c r="P223" s="1">
        <v>88124</v>
      </c>
      <c r="Q223" s="5">
        <v>100</v>
      </c>
      <c r="R223" s="5">
        <v>0</v>
      </c>
      <c r="S223" s="5">
        <v>25</v>
      </c>
      <c r="T223" s="1" t="s">
        <v>127</v>
      </c>
      <c r="U223" s="113">
        <f>Data!$Q223+Data!$R223+Data!$S223</f>
        <v>125</v>
      </c>
      <c r="V223" s="9" t="str">
        <f>VLOOKUP(TRIM(Data!$B223),Team!A:B,2,FALSE)</f>
        <v>Heating</v>
      </c>
      <c r="W223" s="9" t="str">
        <f>VLOOKUP(Data!$D223,Current!A:B,2,FALSE)</f>
        <v>ACT</v>
      </c>
      <c r="X223" s="9" t="str">
        <f>IF(Data!$W223=Data!$E223,"CURRENT","NO")</f>
        <v>NO</v>
      </c>
    </row>
    <row r="224" spans="1:24" hidden="1">
      <c r="A224" s="1" t="s">
        <v>2040</v>
      </c>
      <c r="B224" s="8" t="s">
        <v>796</v>
      </c>
      <c r="C224" s="1" t="s">
        <v>458</v>
      </c>
      <c r="D224" s="1" t="s">
        <v>456</v>
      </c>
      <c r="E224" s="1" t="s">
        <v>463</v>
      </c>
      <c r="F224" s="4" t="s">
        <v>241</v>
      </c>
      <c r="G224" s="1" t="s">
        <v>224</v>
      </c>
      <c r="H224" s="3">
        <v>42122</v>
      </c>
      <c r="I224" s="1">
        <v>84</v>
      </c>
      <c r="J224" s="5">
        <v>28.76</v>
      </c>
      <c r="K224" s="5"/>
      <c r="L224" s="1" t="s">
        <v>240</v>
      </c>
      <c r="M224" s="1" t="s">
        <v>222</v>
      </c>
      <c r="N224" s="1">
        <v>147116</v>
      </c>
      <c r="O224" s="1"/>
      <c r="P224" s="1">
        <v>88125</v>
      </c>
      <c r="Q224" s="5">
        <v>100</v>
      </c>
      <c r="R224" s="5">
        <v>0</v>
      </c>
      <c r="S224" s="5">
        <v>25</v>
      </c>
      <c r="T224" s="1" t="s">
        <v>127</v>
      </c>
      <c r="U224" s="113">
        <f>Data!$Q224+Data!$R224+Data!$S224</f>
        <v>125</v>
      </c>
      <c r="V224" s="9" t="str">
        <f>VLOOKUP(TRIM(Data!$B224),Team!A:B,2,FALSE)</f>
        <v>Heating</v>
      </c>
      <c r="W224" s="9" t="str">
        <f>VLOOKUP(Data!$D224,Current!A:B,2,FALSE)</f>
        <v>ACT</v>
      </c>
      <c r="X224" s="9" t="str">
        <f>IF(Data!$W224=Data!$E224,"CURRENT","NO")</f>
        <v>NO</v>
      </c>
    </row>
    <row r="225" spans="1:24" hidden="1">
      <c r="A225" s="1" t="s">
        <v>2040</v>
      </c>
      <c r="B225" s="8" t="s">
        <v>796</v>
      </c>
      <c r="C225" s="1" t="s">
        <v>458</v>
      </c>
      <c r="D225" s="1" t="s">
        <v>456</v>
      </c>
      <c r="E225" s="1" t="s">
        <v>463</v>
      </c>
      <c r="F225" s="4" t="s">
        <v>239</v>
      </c>
      <c r="G225" s="1" t="s">
        <v>224</v>
      </c>
      <c r="H225" s="3">
        <v>42124</v>
      </c>
      <c r="I225" s="1">
        <v>90</v>
      </c>
      <c r="J225" s="5">
        <v>23.54</v>
      </c>
      <c r="K225" s="5"/>
      <c r="L225" s="1" t="s">
        <v>238</v>
      </c>
      <c r="M225" s="1" t="s">
        <v>222</v>
      </c>
      <c r="N225" s="1">
        <v>147176</v>
      </c>
      <c r="O225" s="1"/>
      <c r="P225" s="1">
        <v>88126</v>
      </c>
      <c r="Q225" s="5">
        <v>200</v>
      </c>
      <c r="R225" s="5">
        <v>0</v>
      </c>
      <c r="S225" s="5">
        <v>25</v>
      </c>
      <c r="T225" s="1" t="s">
        <v>127</v>
      </c>
      <c r="U225" s="113">
        <f>Data!$Q225+Data!$R225+Data!$S225</f>
        <v>225</v>
      </c>
      <c r="V225" s="9" t="str">
        <f>VLOOKUP(TRIM(Data!$B225),Team!A:B,2,FALSE)</f>
        <v>Heating</v>
      </c>
      <c r="W225" s="9" t="str">
        <f>VLOOKUP(Data!$D225,Current!A:B,2,FALSE)</f>
        <v>ACT</v>
      </c>
      <c r="X225" s="9" t="str">
        <f>IF(Data!$W225=Data!$E225,"CURRENT","NO")</f>
        <v>NO</v>
      </c>
    </row>
    <row r="226" spans="1:24" hidden="1">
      <c r="A226" s="1" t="s">
        <v>2040</v>
      </c>
      <c r="B226" s="1" t="s">
        <v>448</v>
      </c>
      <c r="C226" s="1" t="s">
        <v>458</v>
      </c>
      <c r="D226" s="1" t="s">
        <v>456</v>
      </c>
      <c r="E226" s="1" t="s">
        <v>463</v>
      </c>
      <c r="F226" s="4" t="s">
        <v>216</v>
      </c>
      <c r="G226" s="1" t="s">
        <v>146</v>
      </c>
      <c r="H226" s="3">
        <v>42110</v>
      </c>
      <c r="I226" s="1">
        <v>1520</v>
      </c>
      <c r="J226" s="7">
        <v>40.29</v>
      </c>
      <c r="K226" s="7">
        <f>I226*J226</f>
        <v>61240.799999999996</v>
      </c>
      <c r="L226" s="1" t="s">
        <v>69</v>
      </c>
      <c r="M226" s="1" t="s">
        <v>215</v>
      </c>
      <c r="N226" s="1">
        <v>146667</v>
      </c>
      <c r="O226" s="1"/>
      <c r="P226" s="1">
        <v>87849</v>
      </c>
      <c r="Q226" s="1">
        <v>306.2</v>
      </c>
      <c r="R226" s="1">
        <v>0</v>
      </c>
      <c r="S226" s="1">
        <v>35</v>
      </c>
      <c r="T226" s="1" t="s">
        <v>127</v>
      </c>
      <c r="U226" s="113">
        <f>Data!$Q226+Data!$R226+Data!$S226</f>
        <v>341.2</v>
      </c>
      <c r="V226" s="9" t="str">
        <f>VLOOKUP(TRIM(Data!$B226),Team!A:B,2,FALSE)</f>
        <v>HVAC</v>
      </c>
      <c r="W226" s="9" t="str">
        <f>VLOOKUP(Data!$D226,Current!A:B,2,FALSE)</f>
        <v>ACT</v>
      </c>
      <c r="X226" s="9" t="str">
        <f>IF(Data!$W226=Data!$E226,"CURRENT","NO")</f>
        <v>NO</v>
      </c>
    </row>
    <row r="227" spans="1:24" hidden="1">
      <c r="A227" s="1" t="s">
        <v>2040</v>
      </c>
      <c r="B227" s="8" t="s">
        <v>798</v>
      </c>
      <c r="C227" s="1" t="s">
        <v>459</v>
      </c>
      <c r="D227" s="1" t="s">
        <v>456</v>
      </c>
      <c r="E227" s="1" t="s">
        <v>463</v>
      </c>
      <c r="F227" s="4" t="s">
        <v>126</v>
      </c>
      <c r="G227" s="1" t="s">
        <v>121</v>
      </c>
      <c r="H227" s="3">
        <v>42097</v>
      </c>
      <c r="I227" s="1">
        <v>26</v>
      </c>
      <c r="J227" s="1"/>
      <c r="K227" s="1"/>
      <c r="L227" s="1" t="s">
        <v>114</v>
      </c>
      <c r="M227" s="1" t="s">
        <v>113</v>
      </c>
      <c r="N227" s="1">
        <v>146346</v>
      </c>
      <c r="O227" s="1"/>
      <c r="P227" s="1">
        <v>87653</v>
      </c>
      <c r="Q227" s="2">
        <v>100</v>
      </c>
      <c r="R227" s="2">
        <v>22.5</v>
      </c>
      <c r="S227" s="2">
        <v>75</v>
      </c>
      <c r="T227" s="1" t="s">
        <v>0</v>
      </c>
      <c r="U227" s="113">
        <f>Data!$Q227+Data!$R227+Data!$S227</f>
        <v>197.5</v>
      </c>
      <c r="V227" s="9" t="str">
        <f>VLOOKUP(TRIM(Data!$B227),Team!A:B,2,FALSE)</f>
        <v>HVAC</v>
      </c>
      <c r="W227" s="9" t="str">
        <f>VLOOKUP(Data!$D227,Current!A:B,2,FALSE)</f>
        <v>ACT</v>
      </c>
      <c r="X227" s="9" t="str">
        <f>IF(Data!$W227=Data!$E227,"CURRENT","NO")</f>
        <v>NO</v>
      </c>
    </row>
    <row r="228" spans="1:24" hidden="1">
      <c r="A228" s="1" t="s">
        <v>2040</v>
      </c>
      <c r="B228" s="8" t="s">
        <v>798</v>
      </c>
      <c r="C228" s="1" t="s">
        <v>459</v>
      </c>
      <c r="D228" s="1" t="s">
        <v>456</v>
      </c>
      <c r="E228" s="1" t="s">
        <v>463</v>
      </c>
      <c r="F228" s="4" t="s">
        <v>125</v>
      </c>
      <c r="G228" s="1" t="s">
        <v>121</v>
      </c>
      <c r="H228" s="3">
        <v>42097</v>
      </c>
      <c r="I228" s="1">
        <v>26</v>
      </c>
      <c r="J228" s="1"/>
      <c r="K228" s="1"/>
      <c r="L228" s="1" t="s">
        <v>114</v>
      </c>
      <c r="M228" s="1" t="s">
        <v>113</v>
      </c>
      <c r="N228" s="1">
        <v>146347</v>
      </c>
      <c r="O228" s="1"/>
      <c r="P228" s="1">
        <v>0</v>
      </c>
      <c r="Q228" s="2">
        <v>0</v>
      </c>
      <c r="R228" s="2">
        <v>0</v>
      </c>
      <c r="S228" s="2">
        <v>0</v>
      </c>
      <c r="T228" s="1" t="s">
        <v>0</v>
      </c>
      <c r="U228" s="113">
        <f>Data!$Q228+Data!$R228+Data!$S228</f>
        <v>0</v>
      </c>
      <c r="V228" s="9" t="str">
        <f>VLOOKUP(TRIM(Data!$B228),Team!A:B,2,FALSE)</f>
        <v>HVAC</v>
      </c>
      <c r="W228" s="9" t="str">
        <f>VLOOKUP(Data!$D228,Current!A:B,2,FALSE)</f>
        <v>ACT</v>
      </c>
      <c r="X228" s="9" t="str">
        <f>IF(Data!$W228=Data!$E228,"CURRENT","NO")</f>
        <v>NO</v>
      </c>
    </row>
    <row r="229" spans="1:24" hidden="1">
      <c r="A229" s="1" t="s">
        <v>2040</v>
      </c>
      <c r="B229" s="8" t="s">
        <v>798</v>
      </c>
      <c r="C229" s="1" t="s">
        <v>459</v>
      </c>
      <c r="D229" s="1" t="s">
        <v>456</v>
      </c>
      <c r="E229" s="1" t="s">
        <v>463</v>
      </c>
      <c r="F229" s="4" t="s">
        <v>124</v>
      </c>
      <c r="G229" s="1" t="s">
        <v>121</v>
      </c>
      <c r="H229" s="3">
        <v>42097</v>
      </c>
      <c r="I229" s="1">
        <v>26</v>
      </c>
      <c r="J229" s="1"/>
      <c r="K229" s="1"/>
      <c r="L229" s="1" t="s">
        <v>114</v>
      </c>
      <c r="M229" s="1" t="s">
        <v>113</v>
      </c>
      <c r="N229" s="1">
        <v>146348</v>
      </c>
      <c r="O229" s="1"/>
      <c r="P229" s="1">
        <v>0</v>
      </c>
      <c r="Q229" s="2">
        <v>0</v>
      </c>
      <c r="R229" s="2">
        <v>0</v>
      </c>
      <c r="S229" s="2">
        <v>0</v>
      </c>
      <c r="T229" s="1" t="s">
        <v>0</v>
      </c>
      <c r="U229" s="113">
        <f>Data!$Q229+Data!$R229+Data!$S229</f>
        <v>0</v>
      </c>
      <c r="V229" s="9" t="str">
        <f>VLOOKUP(TRIM(Data!$B229),Team!A:B,2,FALSE)</f>
        <v>HVAC</v>
      </c>
      <c r="W229" s="9" t="str">
        <f>VLOOKUP(Data!$D229,Current!A:B,2,FALSE)</f>
        <v>ACT</v>
      </c>
      <c r="X229" s="9" t="str">
        <f>IF(Data!$W229=Data!$E229,"CURRENT","NO")</f>
        <v>NO</v>
      </c>
    </row>
    <row r="230" spans="1:24" hidden="1">
      <c r="A230" s="1" t="s">
        <v>2040</v>
      </c>
      <c r="B230" s="8" t="s">
        <v>798</v>
      </c>
      <c r="C230" s="1" t="s">
        <v>459</v>
      </c>
      <c r="D230" s="1" t="s">
        <v>456</v>
      </c>
      <c r="E230" s="1" t="s">
        <v>463</v>
      </c>
      <c r="F230" s="4" t="s">
        <v>123</v>
      </c>
      <c r="G230" s="1" t="s">
        <v>121</v>
      </c>
      <c r="H230" s="3">
        <v>42115</v>
      </c>
      <c r="I230" s="1">
        <v>40</v>
      </c>
      <c r="J230" s="1"/>
      <c r="K230" s="1"/>
      <c r="L230" s="1" t="s">
        <v>114</v>
      </c>
      <c r="M230" s="1" t="s">
        <v>113</v>
      </c>
      <c r="N230" s="1">
        <v>146846</v>
      </c>
      <c r="O230" s="1"/>
      <c r="P230" s="1">
        <v>87926</v>
      </c>
      <c r="Q230" s="2">
        <v>200</v>
      </c>
      <c r="R230" s="2">
        <v>45</v>
      </c>
      <c r="S230" s="2">
        <v>57.2</v>
      </c>
      <c r="T230" s="1" t="s">
        <v>0</v>
      </c>
      <c r="U230" s="113">
        <f>Data!$Q230+Data!$R230+Data!$S230</f>
        <v>302.2</v>
      </c>
      <c r="V230" s="9" t="str">
        <f>VLOOKUP(TRIM(Data!$B230),Team!A:B,2,FALSE)</f>
        <v>HVAC</v>
      </c>
      <c r="W230" s="9" t="str">
        <f>VLOOKUP(Data!$D230,Current!A:B,2,FALSE)</f>
        <v>ACT</v>
      </c>
      <c r="X230" s="9" t="str">
        <f>IF(Data!$W230=Data!$E230,"CURRENT","NO")</f>
        <v>NO</v>
      </c>
    </row>
    <row r="231" spans="1:24" hidden="1">
      <c r="A231" s="1" t="s">
        <v>2040</v>
      </c>
      <c r="B231" s="8" t="s">
        <v>798</v>
      </c>
      <c r="C231" s="1" t="s">
        <v>459</v>
      </c>
      <c r="D231" s="1" t="s">
        <v>456</v>
      </c>
      <c r="E231" s="1" t="s">
        <v>463</v>
      </c>
      <c r="F231" s="4" t="s">
        <v>122</v>
      </c>
      <c r="G231" s="1" t="s">
        <v>121</v>
      </c>
      <c r="H231" s="3">
        <v>42115</v>
      </c>
      <c r="I231" s="1">
        <v>40</v>
      </c>
      <c r="J231" s="1"/>
      <c r="K231" s="1"/>
      <c r="L231" s="1" t="s">
        <v>114</v>
      </c>
      <c r="M231" s="1" t="s">
        <v>113</v>
      </c>
      <c r="N231" s="1">
        <v>146847</v>
      </c>
      <c r="O231" s="1"/>
      <c r="P231" s="1">
        <v>0</v>
      </c>
      <c r="Q231" s="2">
        <v>0</v>
      </c>
      <c r="R231" s="2">
        <v>0</v>
      </c>
      <c r="S231" s="2">
        <v>0</v>
      </c>
      <c r="T231" s="1" t="s">
        <v>0</v>
      </c>
      <c r="U231" s="113">
        <f>Data!$Q231+Data!$R231+Data!$S231</f>
        <v>0</v>
      </c>
      <c r="V231" s="9" t="str">
        <f>VLOOKUP(TRIM(Data!$B231),Team!A:B,2,FALSE)</f>
        <v>HVAC</v>
      </c>
      <c r="W231" s="9" t="str">
        <f>VLOOKUP(Data!$D231,Current!A:B,2,FALSE)</f>
        <v>ACT</v>
      </c>
      <c r="X231" s="9" t="str">
        <f>IF(Data!$W231=Data!$E231,"CURRENT","NO")</f>
        <v>NO</v>
      </c>
    </row>
    <row r="232" spans="1:24" hidden="1">
      <c r="A232" s="1" t="s">
        <v>2040</v>
      </c>
      <c r="B232" s="1" t="s">
        <v>793</v>
      </c>
      <c r="C232" s="1" t="s">
        <v>459</v>
      </c>
      <c r="D232" s="1" t="s">
        <v>456</v>
      </c>
      <c r="E232" s="1" t="s">
        <v>463</v>
      </c>
      <c r="F232" s="4" t="s">
        <v>120</v>
      </c>
      <c r="G232" s="1" t="s">
        <v>78</v>
      </c>
      <c r="H232" s="3">
        <v>42095</v>
      </c>
      <c r="I232" s="1">
        <v>568</v>
      </c>
      <c r="J232" s="1"/>
      <c r="K232" s="1"/>
      <c r="L232" s="1" t="s">
        <v>77</v>
      </c>
      <c r="M232" s="1" t="s">
        <v>119</v>
      </c>
      <c r="N232" s="1">
        <v>146239</v>
      </c>
      <c r="O232" s="1"/>
      <c r="P232" s="1">
        <v>87656</v>
      </c>
      <c r="Q232" s="2">
        <v>200</v>
      </c>
      <c r="R232" s="2">
        <v>0</v>
      </c>
      <c r="S232" s="2">
        <v>35</v>
      </c>
      <c r="T232" s="1" t="s">
        <v>0</v>
      </c>
      <c r="U232" s="113">
        <f>Data!$Q232+Data!$R232+Data!$S232</f>
        <v>235</v>
      </c>
      <c r="V232" s="9" t="str">
        <f>VLOOKUP(TRIM(Data!$B232),Team!A:B,2,FALSE)</f>
        <v>HVAC</v>
      </c>
      <c r="W232" s="9" t="str">
        <f>VLOOKUP(Data!$D232,Current!A:B,2,FALSE)</f>
        <v>ACT</v>
      </c>
      <c r="X232" s="9" t="str">
        <f>IF(Data!$W232=Data!$E232,"CURRENT","NO")</f>
        <v>NO</v>
      </c>
    </row>
    <row r="233" spans="1:24" hidden="1">
      <c r="A233" s="1" t="s">
        <v>2040</v>
      </c>
      <c r="B233" s="1" t="s">
        <v>793</v>
      </c>
      <c r="C233" s="1" t="s">
        <v>459</v>
      </c>
      <c r="D233" s="1" t="s">
        <v>456</v>
      </c>
      <c r="E233" s="1" t="s">
        <v>463</v>
      </c>
      <c r="F233" s="4" t="s">
        <v>118</v>
      </c>
      <c r="G233" s="1" t="s">
        <v>83</v>
      </c>
      <c r="H233" s="3">
        <v>42096</v>
      </c>
      <c r="I233" s="1">
        <v>289</v>
      </c>
      <c r="J233" s="1"/>
      <c r="K233" s="1"/>
      <c r="L233" s="1" t="s">
        <v>77</v>
      </c>
      <c r="M233" s="1" t="s">
        <v>116</v>
      </c>
      <c r="N233" s="1">
        <v>146286</v>
      </c>
      <c r="O233" s="1"/>
      <c r="P233" s="1">
        <v>87654</v>
      </c>
      <c r="Q233" s="2">
        <v>200</v>
      </c>
      <c r="R233" s="2">
        <v>0</v>
      </c>
      <c r="S233" s="2">
        <v>35</v>
      </c>
      <c r="T233" s="1" t="s">
        <v>0</v>
      </c>
      <c r="U233" s="113">
        <f>Data!$Q233+Data!$R233+Data!$S233</f>
        <v>235</v>
      </c>
      <c r="V233" s="9" t="str">
        <f>VLOOKUP(TRIM(Data!$B233),Team!A:B,2,FALSE)</f>
        <v>HVAC</v>
      </c>
      <c r="W233" s="9" t="str">
        <f>VLOOKUP(Data!$D233,Current!A:B,2,FALSE)</f>
        <v>ACT</v>
      </c>
      <c r="X233" s="9" t="str">
        <f>IF(Data!$W233=Data!$E233,"CURRENT","NO")</f>
        <v>NO</v>
      </c>
    </row>
    <row r="234" spans="1:24" hidden="1">
      <c r="A234" s="1" t="s">
        <v>2040</v>
      </c>
      <c r="B234" s="1" t="s">
        <v>793</v>
      </c>
      <c r="C234" s="1" t="s">
        <v>459</v>
      </c>
      <c r="D234" s="1" t="s">
        <v>456</v>
      </c>
      <c r="E234" s="1" t="s">
        <v>463</v>
      </c>
      <c r="F234" s="4" t="s">
        <v>117</v>
      </c>
      <c r="G234" s="1" t="s">
        <v>83</v>
      </c>
      <c r="H234" s="3">
        <v>42096</v>
      </c>
      <c r="I234" s="1">
        <v>332</v>
      </c>
      <c r="J234" s="1"/>
      <c r="K234" s="1"/>
      <c r="L234" s="1" t="s">
        <v>77</v>
      </c>
      <c r="M234" s="1" t="s">
        <v>116</v>
      </c>
      <c r="N234" s="1">
        <v>146288</v>
      </c>
      <c r="O234" s="1"/>
      <c r="P234" s="1">
        <v>0</v>
      </c>
      <c r="Q234" s="2">
        <v>0</v>
      </c>
      <c r="R234" s="2">
        <v>0</v>
      </c>
      <c r="S234" s="2">
        <v>0</v>
      </c>
      <c r="T234" s="1" t="s">
        <v>0</v>
      </c>
      <c r="U234" s="113">
        <f>Data!$Q234+Data!$R234+Data!$S234</f>
        <v>0</v>
      </c>
      <c r="V234" s="9" t="str">
        <f>VLOOKUP(TRIM(Data!$B234),Team!A:B,2,FALSE)</f>
        <v>HVAC</v>
      </c>
      <c r="W234" s="9" t="str">
        <f>VLOOKUP(Data!$D234,Current!A:B,2,FALSE)</f>
        <v>ACT</v>
      </c>
      <c r="X234" s="9" t="str">
        <f>IF(Data!$W234=Data!$E234,"CURRENT","NO")</f>
        <v>NO</v>
      </c>
    </row>
    <row r="235" spans="1:24" hidden="1">
      <c r="A235" s="1" t="s">
        <v>2040</v>
      </c>
      <c r="B235" s="1" t="s">
        <v>793</v>
      </c>
      <c r="C235" s="1" t="s">
        <v>459</v>
      </c>
      <c r="D235" s="1" t="s">
        <v>456</v>
      </c>
      <c r="E235" s="1" t="s">
        <v>463</v>
      </c>
      <c r="F235" s="4" t="s">
        <v>115</v>
      </c>
      <c r="G235" s="1" t="s">
        <v>70</v>
      </c>
      <c r="H235" s="3">
        <v>42096</v>
      </c>
      <c r="I235" s="1">
        <v>76</v>
      </c>
      <c r="J235" s="1"/>
      <c r="K235" s="1"/>
      <c r="L235" s="1" t="s">
        <v>69</v>
      </c>
      <c r="M235" s="1" t="s">
        <v>85</v>
      </c>
      <c r="N235" s="1">
        <v>146302</v>
      </c>
      <c r="O235" s="1"/>
      <c r="P235" s="1">
        <v>87655</v>
      </c>
      <c r="Q235" s="2">
        <v>200</v>
      </c>
      <c r="R235" s="2">
        <v>0</v>
      </c>
      <c r="S235" s="2">
        <v>35</v>
      </c>
      <c r="T235" s="1" t="s">
        <v>0</v>
      </c>
      <c r="U235" s="113">
        <f>Data!$Q235+Data!$R235+Data!$S235</f>
        <v>235</v>
      </c>
      <c r="V235" s="9" t="str">
        <f>VLOOKUP(TRIM(Data!$B235),Team!A:B,2,FALSE)</f>
        <v>HVAC</v>
      </c>
      <c r="W235" s="9" t="str">
        <f>VLOOKUP(Data!$D235,Current!A:B,2,FALSE)</f>
        <v>ACT</v>
      </c>
      <c r="X235" s="9" t="str">
        <f>IF(Data!$W235=Data!$E235,"CURRENT","NO")</f>
        <v>NO</v>
      </c>
    </row>
    <row r="236" spans="1:24" hidden="1">
      <c r="A236" s="1" t="s">
        <v>2040</v>
      </c>
      <c r="B236" s="1" t="s">
        <v>793</v>
      </c>
      <c r="C236" s="1" t="s">
        <v>459</v>
      </c>
      <c r="D236" s="1" t="s">
        <v>456</v>
      </c>
      <c r="E236" s="1" t="s">
        <v>463</v>
      </c>
      <c r="F236" s="4" t="s">
        <v>91</v>
      </c>
      <c r="G236" s="1" t="s">
        <v>90</v>
      </c>
      <c r="H236" s="3">
        <v>42097</v>
      </c>
      <c r="I236" s="1">
        <v>212</v>
      </c>
      <c r="J236" s="1"/>
      <c r="K236" s="1"/>
      <c r="L236" s="1" t="s">
        <v>114</v>
      </c>
      <c r="M236" s="1" t="s">
        <v>113</v>
      </c>
      <c r="N236" s="1">
        <v>146356</v>
      </c>
      <c r="O236" s="1"/>
      <c r="P236" s="1">
        <v>87661</v>
      </c>
      <c r="Q236" s="2">
        <v>100</v>
      </c>
      <c r="R236" s="2">
        <v>22.5</v>
      </c>
      <c r="S236" s="2">
        <v>75</v>
      </c>
      <c r="T236" s="1" t="s">
        <v>0</v>
      </c>
      <c r="U236" s="113">
        <f>Data!$Q236+Data!$R236+Data!$S236</f>
        <v>197.5</v>
      </c>
      <c r="V236" s="9" t="str">
        <f>VLOOKUP(TRIM(Data!$B236),Team!A:B,2,FALSE)</f>
        <v>HVAC</v>
      </c>
      <c r="W236" s="9" t="str">
        <f>VLOOKUP(Data!$D236,Current!A:B,2,FALSE)</f>
        <v>ACT</v>
      </c>
      <c r="X236" s="9" t="str">
        <f>IF(Data!$W236=Data!$E236,"CURRENT","NO")</f>
        <v>NO</v>
      </c>
    </row>
    <row r="237" spans="1:24" hidden="1">
      <c r="A237" s="1" t="s">
        <v>2040</v>
      </c>
      <c r="B237" s="1" t="s">
        <v>793</v>
      </c>
      <c r="C237" s="1" t="s">
        <v>459</v>
      </c>
      <c r="D237" s="1" t="s">
        <v>456</v>
      </c>
      <c r="E237" s="1" t="s">
        <v>463</v>
      </c>
      <c r="F237" s="4" t="s">
        <v>106</v>
      </c>
      <c r="G237" s="1" t="s">
        <v>90</v>
      </c>
      <c r="H237" s="3">
        <v>42097</v>
      </c>
      <c r="I237" s="1">
        <v>135</v>
      </c>
      <c r="J237" s="1"/>
      <c r="K237" s="1"/>
      <c r="L237" s="1" t="s">
        <v>114</v>
      </c>
      <c r="M237" s="1" t="s">
        <v>113</v>
      </c>
      <c r="N237" s="1">
        <v>146358</v>
      </c>
      <c r="O237" s="1"/>
      <c r="P237" s="1">
        <v>0</v>
      </c>
      <c r="Q237" s="2">
        <v>0</v>
      </c>
      <c r="R237" s="2">
        <v>0</v>
      </c>
      <c r="S237" s="2">
        <v>0</v>
      </c>
      <c r="T237" s="1" t="s">
        <v>0</v>
      </c>
      <c r="U237" s="113">
        <f>Data!$Q237+Data!$R237+Data!$S237</f>
        <v>0</v>
      </c>
      <c r="V237" s="9" t="str">
        <f>VLOOKUP(TRIM(Data!$B237),Team!A:B,2,FALSE)</f>
        <v>HVAC</v>
      </c>
      <c r="W237" s="9" t="str">
        <f>VLOOKUP(Data!$D237,Current!A:B,2,FALSE)</f>
        <v>ACT</v>
      </c>
      <c r="X237" s="9" t="str">
        <f>IF(Data!$W237=Data!$E237,"CURRENT","NO")</f>
        <v>NO</v>
      </c>
    </row>
    <row r="238" spans="1:24" hidden="1">
      <c r="A238" s="1" t="s">
        <v>2040</v>
      </c>
      <c r="B238" s="1" t="s">
        <v>793</v>
      </c>
      <c r="C238" s="1" t="s">
        <v>459</v>
      </c>
      <c r="D238" s="1" t="s">
        <v>456</v>
      </c>
      <c r="E238" s="1" t="s">
        <v>463</v>
      </c>
      <c r="F238" s="4" t="s">
        <v>112</v>
      </c>
      <c r="G238" s="1" t="s">
        <v>109</v>
      </c>
      <c r="H238" s="3">
        <v>42100</v>
      </c>
      <c r="I238" s="1">
        <v>296</v>
      </c>
      <c r="J238" s="1"/>
      <c r="K238" s="1"/>
      <c r="L238" s="1" t="s">
        <v>108</v>
      </c>
      <c r="M238" s="1" t="s">
        <v>111</v>
      </c>
      <c r="N238" s="1">
        <v>146366</v>
      </c>
      <c r="O238" s="1"/>
      <c r="P238" s="1">
        <v>87784</v>
      </c>
      <c r="Q238" s="2">
        <v>200</v>
      </c>
      <c r="R238" s="2">
        <v>0</v>
      </c>
      <c r="S238" s="2">
        <v>50</v>
      </c>
      <c r="T238" s="1" t="s">
        <v>0</v>
      </c>
      <c r="U238" s="113">
        <f>Data!$Q238+Data!$R238+Data!$S238</f>
        <v>250</v>
      </c>
      <c r="V238" s="9" t="str">
        <f>VLOOKUP(TRIM(Data!$B238),Team!A:B,2,FALSE)</f>
        <v>HVAC</v>
      </c>
      <c r="W238" s="9" t="str">
        <f>VLOOKUP(Data!$D238,Current!A:B,2,FALSE)</f>
        <v>ACT</v>
      </c>
      <c r="X238" s="9" t="str">
        <f>IF(Data!$W238=Data!$E238,"CURRENT","NO")</f>
        <v>NO</v>
      </c>
    </row>
    <row r="239" spans="1:24" hidden="1">
      <c r="A239" s="1" t="s">
        <v>2040</v>
      </c>
      <c r="B239" s="1" t="s">
        <v>793</v>
      </c>
      <c r="C239" s="1" t="s">
        <v>459</v>
      </c>
      <c r="D239" s="1" t="s">
        <v>456</v>
      </c>
      <c r="E239" s="1" t="s">
        <v>463</v>
      </c>
      <c r="F239" s="4" t="s">
        <v>110</v>
      </c>
      <c r="G239" s="1" t="s">
        <v>109</v>
      </c>
      <c r="H239" s="3">
        <v>42108</v>
      </c>
      <c r="I239" s="1">
        <v>200</v>
      </c>
      <c r="J239" s="1"/>
      <c r="K239" s="1"/>
      <c r="L239" s="1" t="s">
        <v>108</v>
      </c>
      <c r="M239" s="1" t="s">
        <v>76</v>
      </c>
      <c r="N239" s="1">
        <v>146616</v>
      </c>
      <c r="O239" s="1"/>
      <c r="P239" s="1">
        <v>87832</v>
      </c>
      <c r="Q239" s="2">
        <v>200</v>
      </c>
      <c r="R239" s="2">
        <v>0</v>
      </c>
      <c r="S239" s="2">
        <v>50</v>
      </c>
      <c r="T239" s="1" t="s">
        <v>0</v>
      </c>
      <c r="U239" s="113">
        <f>Data!$Q239+Data!$R239+Data!$S239</f>
        <v>250</v>
      </c>
      <c r="V239" s="9" t="str">
        <f>VLOOKUP(TRIM(Data!$B239),Team!A:B,2,FALSE)</f>
        <v>HVAC</v>
      </c>
      <c r="W239" s="9" t="str">
        <f>VLOOKUP(Data!$D239,Current!A:B,2,FALSE)</f>
        <v>ACT</v>
      </c>
      <c r="X239" s="9" t="str">
        <f>IF(Data!$W239=Data!$E239,"CURRENT","NO")</f>
        <v>NO</v>
      </c>
    </row>
    <row r="240" spans="1:24" hidden="1">
      <c r="A240" s="1" t="s">
        <v>2040</v>
      </c>
      <c r="B240" s="1" t="s">
        <v>793</v>
      </c>
      <c r="C240" s="1" t="s">
        <v>459</v>
      </c>
      <c r="D240" s="1" t="s">
        <v>456</v>
      </c>
      <c r="E240" s="1" t="s">
        <v>463</v>
      </c>
      <c r="F240" s="4" t="s">
        <v>107</v>
      </c>
      <c r="G240" s="1" t="s">
        <v>90</v>
      </c>
      <c r="H240" s="3">
        <v>42108</v>
      </c>
      <c r="I240" s="1">
        <v>168</v>
      </c>
      <c r="J240" s="1"/>
      <c r="K240" s="1"/>
      <c r="L240" s="1" t="s">
        <v>89</v>
      </c>
      <c r="M240" s="1" t="s">
        <v>88</v>
      </c>
      <c r="N240" s="1">
        <v>146617</v>
      </c>
      <c r="O240" s="1"/>
      <c r="P240" s="1">
        <v>87835</v>
      </c>
      <c r="Q240" s="2">
        <v>200</v>
      </c>
      <c r="R240" s="2">
        <v>0</v>
      </c>
      <c r="S240" s="2">
        <v>107</v>
      </c>
      <c r="T240" s="1" t="s">
        <v>0</v>
      </c>
      <c r="U240" s="113">
        <f>Data!$Q240+Data!$R240+Data!$S240</f>
        <v>307</v>
      </c>
      <c r="V240" s="9" t="str">
        <f>VLOOKUP(TRIM(Data!$B240),Team!A:B,2,FALSE)</f>
        <v>HVAC</v>
      </c>
      <c r="W240" s="9" t="str">
        <f>VLOOKUP(Data!$D240,Current!A:B,2,FALSE)</f>
        <v>ACT</v>
      </c>
      <c r="X240" s="9" t="str">
        <f>IF(Data!$W240=Data!$E240,"CURRENT","NO")</f>
        <v>NO</v>
      </c>
    </row>
    <row r="241" spans="1:24" hidden="1">
      <c r="A241" s="1" t="s">
        <v>2040</v>
      </c>
      <c r="B241" s="1" t="s">
        <v>793</v>
      </c>
      <c r="C241" s="1" t="s">
        <v>459</v>
      </c>
      <c r="D241" s="1" t="s">
        <v>456</v>
      </c>
      <c r="E241" s="1" t="s">
        <v>463</v>
      </c>
      <c r="F241" s="4" t="s">
        <v>106</v>
      </c>
      <c r="G241" s="1" t="s">
        <v>90</v>
      </c>
      <c r="H241" s="3">
        <v>42108</v>
      </c>
      <c r="I241" s="1">
        <v>135</v>
      </c>
      <c r="J241" s="1"/>
      <c r="K241" s="1"/>
      <c r="L241" s="1" t="s">
        <v>89</v>
      </c>
      <c r="M241" s="1" t="s">
        <v>88</v>
      </c>
      <c r="N241" s="1">
        <v>146618</v>
      </c>
      <c r="O241" s="1"/>
      <c r="P241" s="1">
        <v>0</v>
      </c>
      <c r="Q241" s="2">
        <v>0</v>
      </c>
      <c r="R241" s="2">
        <v>0</v>
      </c>
      <c r="S241" s="2">
        <v>0</v>
      </c>
      <c r="T241" s="1" t="s">
        <v>0</v>
      </c>
      <c r="U241" s="113">
        <f>Data!$Q241+Data!$R241+Data!$S241</f>
        <v>0</v>
      </c>
      <c r="V241" s="9" t="str">
        <f>VLOOKUP(TRIM(Data!$B241),Team!A:B,2,FALSE)</f>
        <v>HVAC</v>
      </c>
      <c r="W241" s="9" t="str">
        <f>VLOOKUP(Data!$D241,Current!A:B,2,FALSE)</f>
        <v>ACT</v>
      </c>
      <c r="X241" s="9" t="str">
        <f>IF(Data!$W241=Data!$E241,"CURRENT","NO")</f>
        <v>NO</v>
      </c>
    </row>
    <row r="242" spans="1:24" hidden="1">
      <c r="A242" s="1" t="s">
        <v>2040</v>
      </c>
      <c r="B242" s="1" t="s">
        <v>793</v>
      </c>
      <c r="C242" s="1" t="s">
        <v>459</v>
      </c>
      <c r="D242" s="1" t="s">
        <v>456</v>
      </c>
      <c r="E242" s="1" t="s">
        <v>463</v>
      </c>
      <c r="F242" s="4" t="s">
        <v>105</v>
      </c>
      <c r="G242" s="1" t="s">
        <v>70</v>
      </c>
      <c r="H242" s="3">
        <v>42105</v>
      </c>
      <c r="I242" s="1">
        <v>105</v>
      </c>
      <c r="J242" s="1"/>
      <c r="K242" s="1"/>
      <c r="L242" s="1" t="s">
        <v>81</v>
      </c>
      <c r="M242" s="1" t="s">
        <v>80</v>
      </c>
      <c r="N242" s="1">
        <v>146533</v>
      </c>
      <c r="O242" s="1"/>
      <c r="P242" s="1">
        <v>87836</v>
      </c>
      <c r="Q242" s="2">
        <v>200</v>
      </c>
      <c r="R242" s="2">
        <v>0</v>
      </c>
      <c r="S242" s="2">
        <v>25</v>
      </c>
      <c r="T242" s="1" t="s">
        <v>0</v>
      </c>
      <c r="U242" s="113">
        <f>Data!$Q242+Data!$R242+Data!$S242</f>
        <v>225</v>
      </c>
      <c r="V242" s="9" t="str">
        <f>VLOOKUP(TRIM(Data!$B242),Team!A:B,2,FALSE)</f>
        <v>HVAC</v>
      </c>
      <c r="W242" s="9" t="str">
        <f>VLOOKUP(Data!$D242,Current!A:B,2,FALSE)</f>
        <v>ACT</v>
      </c>
      <c r="X242" s="9" t="str">
        <f>IF(Data!$W242=Data!$E242,"CURRENT","NO")</f>
        <v>NO</v>
      </c>
    </row>
    <row r="243" spans="1:24" hidden="1">
      <c r="A243" s="1" t="s">
        <v>2040</v>
      </c>
      <c r="B243" s="1" t="s">
        <v>793</v>
      </c>
      <c r="C243" s="1" t="s">
        <v>459</v>
      </c>
      <c r="D243" s="1" t="s">
        <v>456</v>
      </c>
      <c r="E243" s="1" t="s">
        <v>463</v>
      </c>
      <c r="F243" s="4" t="s">
        <v>104</v>
      </c>
      <c r="G243" s="1" t="s">
        <v>70</v>
      </c>
      <c r="H243" s="3">
        <v>42105</v>
      </c>
      <c r="I243" s="1">
        <v>105</v>
      </c>
      <c r="J243" s="1"/>
      <c r="K243" s="1"/>
      <c r="L243" s="1" t="s">
        <v>81</v>
      </c>
      <c r="M243" s="1" t="s">
        <v>80</v>
      </c>
      <c r="N243" s="1">
        <v>146534</v>
      </c>
      <c r="O243" s="1"/>
      <c r="P243" s="1">
        <v>0</v>
      </c>
      <c r="Q243" s="2">
        <v>0</v>
      </c>
      <c r="R243" s="2">
        <v>0</v>
      </c>
      <c r="S243" s="2">
        <v>0</v>
      </c>
      <c r="T243" s="1" t="s">
        <v>0</v>
      </c>
      <c r="U243" s="113">
        <f>Data!$Q243+Data!$R243+Data!$S243</f>
        <v>0</v>
      </c>
      <c r="V243" s="9" t="str">
        <f>VLOOKUP(TRIM(Data!$B243),Team!A:B,2,FALSE)</f>
        <v>HVAC</v>
      </c>
      <c r="W243" s="9" t="str">
        <f>VLOOKUP(Data!$D243,Current!A:B,2,FALSE)</f>
        <v>ACT</v>
      </c>
      <c r="X243" s="9" t="str">
        <f>IF(Data!$W243=Data!$E243,"CURRENT","NO")</f>
        <v>NO</v>
      </c>
    </row>
    <row r="244" spans="1:24" hidden="1">
      <c r="A244" s="1" t="s">
        <v>2040</v>
      </c>
      <c r="B244" s="1" t="s">
        <v>793</v>
      </c>
      <c r="C244" s="1" t="s">
        <v>459</v>
      </c>
      <c r="D244" s="1" t="s">
        <v>456</v>
      </c>
      <c r="E244" s="1" t="s">
        <v>463</v>
      </c>
      <c r="F244" s="4" t="s">
        <v>103</v>
      </c>
      <c r="G244" s="1" t="s">
        <v>70</v>
      </c>
      <c r="H244" s="3">
        <v>42105</v>
      </c>
      <c r="I244" s="1">
        <v>105</v>
      </c>
      <c r="J244" s="1"/>
      <c r="K244" s="1"/>
      <c r="L244" s="1" t="s">
        <v>81</v>
      </c>
      <c r="M244" s="1" t="s">
        <v>80</v>
      </c>
      <c r="N244" s="1">
        <v>146535</v>
      </c>
      <c r="O244" s="1"/>
      <c r="P244" s="1">
        <v>0</v>
      </c>
      <c r="Q244" s="2">
        <v>0</v>
      </c>
      <c r="R244" s="2">
        <v>0</v>
      </c>
      <c r="S244" s="2">
        <v>0</v>
      </c>
      <c r="T244" s="1" t="s">
        <v>0</v>
      </c>
      <c r="U244" s="113">
        <f>Data!$Q244+Data!$R244+Data!$S244</f>
        <v>0</v>
      </c>
      <c r="V244" s="9" t="str">
        <f>VLOOKUP(TRIM(Data!$B244),Team!A:B,2,FALSE)</f>
        <v>HVAC</v>
      </c>
      <c r="W244" s="9" t="str">
        <f>VLOOKUP(Data!$D244,Current!A:B,2,FALSE)</f>
        <v>ACT</v>
      </c>
      <c r="X244" s="9" t="str">
        <f>IF(Data!$W244=Data!$E244,"CURRENT","NO")</f>
        <v>NO</v>
      </c>
    </row>
    <row r="245" spans="1:24" hidden="1">
      <c r="A245" s="1" t="s">
        <v>2040</v>
      </c>
      <c r="B245" s="1" t="s">
        <v>793</v>
      </c>
      <c r="C245" s="1" t="s">
        <v>459</v>
      </c>
      <c r="D245" s="1" t="s">
        <v>456</v>
      </c>
      <c r="E245" s="1" t="s">
        <v>463</v>
      </c>
      <c r="F245" s="4" t="s">
        <v>102</v>
      </c>
      <c r="G245" s="1" t="s">
        <v>93</v>
      </c>
      <c r="H245" s="3">
        <v>42110</v>
      </c>
      <c r="I245" s="1">
        <v>528</v>
      </c>
      <c r="J245" s="1"/>
      <c r="K245" s="1"/>
      <c r="L245" s="1" t="s">
        <v>81</v>
      </c>
      <c r="M245" s="1" t="s">
        <v>80</v>
      </c>
      <c r="N245" s="1">
        <v>146666</v>
      </c>
      <c r="O245" s="1"/>
      <c r="P245" s="1">
        <v>87844</v>
      </c>
      <c r="Q245" s="2">
        <v>200</v>
      </c>
      <c r="R245" s="2">
        <v>0</v>
      </c>
      <c r="S245" s="2">
        <v>25</v>
      </c>
      <c r="T245" s="1" t="s">
        <v>0</v>
      </c>
      <c r="U245" s="113">
        <f>Data!$Q245+Data!$R245+Data!$S245</f>
        <v>225</v>
      </c>
      <c r="V245" s="9" t="str">
        <f>VLOOKUP(TRIM(Data!$B245),Team!A:B,2,FALSE)</f>
        <v>HVAC</v>
      </c>
      <c r="W245" s="9" t="str">
        <f>VLOOKUP(Data!$D245,Current!A:B,2,FALSE)</f>
        <v>ACT</v>
      </c>
      <c r="X245" s="9" t="str">
        <f>IF(Data!$W245=Data!$E245,"CURRENT","NO")</f>
        <v>NO</v>
      </c>
    </row>
    <row r="246" spans="1:24" hidden="1">
      <c r="A246" s="1" t="s">
        <v>2040</v>
      </c>
      <c r="B246" s="1" t="s">
        <v>793</v>
      </c>
      <c r="C246" s="1" t="s">
        <v>459</v>
      </c>
      <c r="D246" s="1" t="s">
        <v>456</v>
      </c>
      <c r="E246" s="1" t="s">
        <v>463</v>
      </c>
      <c r="F246" s="4" t="s">
        <v>101</v>
      </c>
      <c r="G246" s="1" t="s">
        <v>97</v>
      </c>
      <c r="H246" s="3">
        <v>42109</v>
      </c>
      <c r="I246" s="1">
        <v>242</v>
      </c>
      <c r="J246" s="1"/>
      <c r="K246" s="1"/>
      <c r="L246" s="1" t="s">
        <v>77</v>
      </c>
      <c r="M246" s="1" t="s">
        <v>100</v>
      </c>
      <c r="N246" s="1">
        <v>146644</v>
      </c>
      <c r="O246" s="1"/>
      <c r="P246" s="1">
        <v>87847</v>
      </c>
      <c r="Q246" s="2">
        <v>200</v>
      </c>
      <c r="R246" s="2">
        <v>0</v>
      </c>
      <c r="S246" s="2">
        <v>35</v>
      </c>
      <c r="T246" s="1" t="s">
        <v>0</v>
      </c>
      <c r="U246" s="113">
        <f>Data!$Q246+Data!$R246+Data!$S246</f>
        <v>235</v>
      </c>
      <c r="V246" s="9" t="str">
        <f>VLOOKUP(TRIM(Data!$B246),Team!A:B,2,FALSE)</f>
        <v>HVAC</v>
      </c>
      <c r="W246" s="9" t="str">
        <f>VLOOKUP(Data!$D246,Current!A:B,2,FALSE)</f>
        <v>ACT</v>
      </c>
      <c r="X246" s="9" t="str">
        <f>IF(Data!$W246=Data!$E246,"CURRENT","NO")</f>
        <v>NO</v>
      </c>
    </row>
    <row r="247" spans="1:24" hidden="1">
      <c r="A247" s="1" t="s">
        <v>2040</v>
      </c>
      <c r="B247" s="1" t="s">
        <v>793</v>
      </c>
      <c r="C247" s="1" t="s">
        <v>459</v>
      </c>
      <c r="D247" s="1" t="s">
        <v>456</v>
      </c>
      <c r="E247" s="1" t="s">
        <v>463</v>
      </c>
      <c r="F247" s="4" t="s">
        <v>99</v>
      </c>
      <c r="G247" s="1" t="s">
        <v>97</v>
      </c>
      <c r="H247" s="3">
        <v>42110</v>
      </c>
      <c r="I247" s="1">
        <v>258</v>
      </c>
      <c r="J247" s="1"/>
      <c r="K247" s="1"/>
      <c r="L247" s="1" t="s">
        <v>77</v>
      </c>
      <c r="M247" s="1" t="s">
        <v>76</v>
      </c>
      <c r="N247" s="1">
        <v>146691</v>
      </c>
      <c r="O247" s="1"/>
      <c r="P247" s="1">
        <v>87848</v>
      </c>
      <c r="Q247" s="2">
        <v>200</v>
      </c>
      <c r="R247" s="2">
        <v>0</v>
      </c>
      <c r="S247" s="2">
        <v>35</v>
      </c>
      <c r="T247" s="1" t="s">
        <v>0</v>
      </c>
      <c r="U247" s="113">
        <f>Data!$Q247+Data!$R247+Data!$S247</f>
        <v>235</v>
      </c>
      <c r="V247" s="9" t="str">
        <f>VLOOKUP(TRIM(Data!$B247),Team!A:B,2,FALSE)</f>
        <v>HVAC</v>
      </c>
      <c r="W247" s="9" t="str">
        <f>VLOOKUP(Data!$D247,Current!A:B,2,FALSE)</f>
        <v>ACT</v>
      </c>
      <c r="X247" s="9" t="str">
        <f>IF(Data!$W247=Data!$E247,"CURRENT","NO")</f>
        <v>NO</v>
      </c>
    </row>
    <row r="248" spans="1:24" hidden="1">
      <c r="A248" s="1" t="s">
        <v>2040</v>
      </c>
      <c r="B248" s="1" t="s">
        <v>793</v>
      </c>
      <c r="C248" s="1" t="s">
        <v>459</v>
      </c>
      <c r="D248" s="1" t="s">
        <v>456</v>
      </c>
      <c r="E248" s="1" t="s">
        <v>463</v>
      </c>
      <c r="F248" s="4" t="s">
        <v>98</v>
      </c>
      <c r="G248" s="1" t="s">
        <v>97</v>
      </c>
      <c r="H248" s="3">
        <v>42110</v>
      </c>
      <c r="I248" s="1">
        <v>258</v>
      </c>
      <c r="J248" s="1"/>
      <c r="K248" s="1"/>
      <c r="L248" s="1" t="s">
        <v>77</v>
      </c>
      <c r="M248" s="1" t="s">
        <v>76</v>
      </c>
      <c r="N248" s="1">
        <v>146692</v>
      </c>
      <c r="O248" s="1"/>
      <c r="P248" s="1">
        <v>0</v>
      </c>
      <c r="Q248" s="2">
        <v>0</v>
      </c>
      <c r="R248" s="2">
        <v>0</v>
      </c>
      <c r="S248" s="2">
        <v>0</v>
      </c>
      <c r="T248" s="1" t="s">
        <v>0</v>
      </c>
      <c r="U248" s="113">
        <f>Data!$Q248+Data!$R248+Data!$S248</f>
        <v>0</v>
      </c>
      <c r="V248" s="9" t="str">
        <f>VLOOKUP(TRIM(Data!$B248),Team!A:B,2,FALSE)</f>
        <v>HVAC</v>
      </c>
      <c r="W248" s="9" t="str">
        <f>VLOOKUP(Data!$D248,Current!A:B,2,FALSE)</f>
        <v>ACT</v>
      </c>
      <c r="X248" s="9" t="str">
        <f>IF(Data!$W248=Data!$E248,"CURRENT","NO")</f>
        <v>NO</v>
      </c>
    </row>
    <row r="249" spans="1:24" hidden="1">
      <c r="A249" s="1" t="s">
        <v>2040</v>
      </c>
      <c r="B249" s="1" t="s">
        <v>793</v>
      </c>
      <c r="C249" s="1" t="s">
        <v>459</v>
      </c>
      <c r="D249" s="1" t="s">
        <v>456</v>
      </c>
      <c r="E249" s="1" t="s">
        <v>463</v>
      </c>
      <c r="F249" s="4" t="s">
        <v>96</v>
      </c>
      <c r="G249" s="1" t="s">
        <v>70</v>
      </c>
      <c r="H249" s="3">
        <v>42116</v>
      </c>
      <c r="I249" s="1">
        <v>105</v>
      </c>
      <c r="J249" s="1"/>
      <c r="K249" s="1"/>
      <c r="L249" s="1" t="s">
        <v>86</v>
      </c>
      <c r="M249" s="1" t="s">
        <v>85</v>
      </c>
      <c r="N249" s="1">
        <v>146880</v>
      </c>
      <c r="O249" s="1"/>
      <c r="P249" s="1">
        <v>0</v>
      </c>
      <c r="Q249" s="2">
        <v>0</v>
      </c>
      <c r="R249" s="2">
        <v>0</v>
      </c>
      <c r="S249" s="2">
        <v>0</v>
      </c>
      <c r="T249" s="1" t="s">
        <v>0</v>
      </c>
      <c r="U249" s="113">
        <f>Data!$Q249+Data!$R249+Data!$S249</f>
        <v>0</v>
      </c>
      <c r="V249" s="9" t="str">
        <f>VLOOKUP(TRIM(Data!$B249),Team!A:B,2,FALSE)</f>
        <v>HVAC</v>
      </c>
      <c r="W249" s="9" t="str">
        <f>VLOOKUP(Data!$D249,Current!A:B,2,FALSE)</f>
        <v>ACT</v>
      </c>
      <c r="X249" s="9" t="str">
        <f>IF(Data!$W249=Data!$E249,"CURRENT","NO")</f>
        <v>NO</v>
      </c>
    </row>
    <row r="250" spans="1:24" hidden="1">
      <c r="A250" s="1" t="s">
        <v>2040</v>
      </c>
      <c r="B250" s="1" t="s">
        <v>793</v>
      </c>
      <c r="C250" s="1" t="s">
        <v>459</v>
      </c>
      <c r="D250" s="1" t="s">
        <v>456</v>
      </c>
      <c r="E250" s="1" t="s">
        <v>463</v>
      </c>
      <c r="F250" s="4" t="s">
        <v>95</v>
      </c>
      <c r="G250" s="1" t="s">
        <v>90</v>
      </c>
      <c r="H250" s="3">
        <v>42117</v>
      </c>
      <c r="I250" s="1">
        <v>103</v>
      </c>
      <c r="J250" s="1"/>
      <c r="K250" s="1"/>
      <c r="L250" s="1" t="s">
        <v>89</v>
      </c>
      <c r="M250" s="1" t="s">
        <v>88</v>
      </c>
      <c r="N250" s="1">
        <v>146894</v>
      </c>
      <c r="O250" s="1"/>
      <c r="P250" s="1">
        <v>0</v>
      </c>
      <c r="Q250" s="2">
        <v>0</v>
      </c>
      <c r="R250" s="2">
        <v>0</v>
      </c>
      <c r="S250" s="2">
        <v>0</v>
      </c>
      <c r="T250" s="1" t="s">
        <v>0</v>
      </c>
      <c r="U250" s="113">
        <f>Data!$Q250+Data!$R250+Data!$S250</f>
        <v>0</v>
      </c>
      <c r="V250" s="9" t="str">
        <f>VLOOKUP(TRIM(Data!$B250),Team!A:B,2,FALSE)</f>
        <v>HVAC</v>
      </c>
      <c r="W250" s="9" t="str">
        <f>VLOOKUP(Data!$D250,Current!A:B,2,FALSE)</f>
        <v>ACT</v>
      </c>
      <c r="X250" s="9" t="str">
        <f>IF(Data!$W250=Data!$E250,"CURRENT","NO")</f>
        <v>NO</v>
      </c>
    </row>
    <row r="251" spans="1:24" hidden="1">
      <c r="A251" s="1" t="s">
        <v>2040</v>
      </c>
      <c r="B251" s="1" t="s">
        <v>793</v>
      </c>
      <c r="C251" s="1" t="s">
        <v>459</v>
      </c>
      <c r="D251" s="1" t="s">
        <v>456</v>
      </c>
      <c r="E251" s="1" t="s">
        <v>463</v>
      </c>
      <c r="F251" s="4" t="s">
        <v>94</v>
      </c>
      <c r="G251" s="1" t="s">
        <v>93</v>
      </c>
      <c r="H251" s="3">
        <v>42117</v>
      </c>
      <c r="I251" s="1">
        <v>84</v>
      </c>
      <c r="J251" s="1"/>
      <c r="K251" s="1"/>
      <c r="L251" s="1" t="s">
        <v>92</v>
      </c>
      <c r="M251" s="1" t="s">
        <v>76</v>
      </c>
      <c r="N251" s="1">
        <v>146885</v>
      </c>
      <c r="O251" s="1"/>
      <c r="P251" s="1">
        <v>87939</v>
      </c>
      <c r="Q251" s="2">
        <v>200</v>
      </c>
      <c r="R251" s="2">
        <v>0</v>
      </c>
      <c r="S251" s="2">
        <v>60</v>
      </c>
      <c r="T251" s="1" t="s">
        <v>0</v>
      </c>
      <c r="U251" s="113">
        <f>Data!$Q251+Data!$R251+Data!$S251</f>
        <v>260</v>
      </c>
      <c r="V251" s="9" t="str">
        <f>VLOOKUP(TRIM(Data!$B251),Team!A:B,2,FALSE)</f>
        <v>HVAC</v>
      </c>
      <c r="W251" s="9" t="str">
        <f>VLOOKUP(Data!$D251,Current!A:B,2,FALSE)</f>
        <v>ACT</v>
      </c>
      <c r="X251" s="9" t="str">
        <f>IF(Data!$W251=Data!$E251,"CURRENT","NO")</f>
        <v>NO</v>
      </c>
    </row>
    <row r="252" spans="1:24" hidden="1">
      <c r="A252" s="1" t="s">
        <v>2040</v>
      </c>
      <c r="B252" s="1" t="s">
        <v>793</v>
      </c>
      <c r="C252" s="1" t="s">
        <v>459</v>
      </c>
      <c r="D252" s="1" t="s">
        <v>456</v>
      </c>
      <c r="E252" s="1" t="s">
        <v>463</v>
      </c>
      <c r="F252" s="4" t="s">
        <v>91</v>
      </c>
      <c r="G252" s="1" t="s">
        <v>90</v>
      </c>
      <c r="H252" s="3">
        <v>42117</v>
      </c>
      <c r="I252" s="1">
        <v>212</v>
      </c>
      <c r="J252" s="1"/>
      <c r="K252" s="1"/>
      <c r="L252" s="1" t="s">
        <v>89</v>
      </c>
      <c r="M252" s="1" t="s">
        <v>88</v>
      </c>
      <c r="N252" s="1">
        <v>146893</v>
      </c>
      <c r="O252" s="1"/>
      <c r="P252" s="1">
        <v>87942</v>
      </c>
      <c r="Q252" s="2">
        <v>200</v>
      </c>
      <c r="R252" s="2">
        <v>45</v>
      </c>
      <c r="S252" s="2">
        <v>57.2</v>
      </c>
      <c r="T252" s="1" t="s">
        <v>0</v>
      </c>
      <c r="U252" s="113">
        <f>Data!$Q252+Data!$R252+Data!$S252</f>
        <v>302.2</v>
      </c>
      <c r="V252" s="9" t="str">
        <f>VLOOKUP(TRIM(Data!$B252),Team!A:B,2,FALSE)</f>
        <v>HVAC</v>
      </c>
      <c r="W252" s="9" t="str">
        <f>VLOOKUP(Data!$D252,Current!A:B,2,FALSE)</f>
        <v>ACT</v>
      </c>
      <c r="X252" s="9" t="str">
        <f>IF(Data!$W252=Data!$E252,"CURRENT","NO")</f>
        <v>NO</v>
      </c>
    </row>
    <row r="253" spans="1:24" hidden="1">
      <c r="A253" s="1" t="s">
        <v>2040</v>
      </c>
      <c r="B253" s="1" t="s">
        <v>793</v>
      </c>
      <c r="C253" s="1" t="s">
        <v>459</v>
      </c>
      <c r="D253" s="1" t="s">
        <v>456</v>
      </c>
      <c r="E253" s="1" t="s">
        <v>463</v>
      </c>
      <c r="F253" s="4" t="s">
        <v>87</v>
      </c>
      <c r="G253" s="1" t="s">
        <v>70</v>
      </c>
      <c r="H253" s="3">
        <v>42116</v>
      </c>
      <c r="I253" s="1">
        <v>105</v>
      </c>
      <c r="J253" s="1"/>
      <c r="K253" s="1"/>
      <c r="L253" s="1" t="s">
        <v>86</v>
      </c>
      <c r="M253" s="1" t="s">
        <v>85</v>
      </c>
      <c r="N253" s="1">
        <v>146879</v>
      </c>
      <c r="O253" s="1"/>
      <c r="P253" s="1">
        <v>87947</v>
      </c>
      <c r="Q253" s="2">
        <v>200</v>
      </c>
      <c r="R253" s="2">
        <v>0</v>
      </c>
      <c r="S253" s="2">
        <v>25</v>
      </c>
      <c r="T253" s="1" t="s">
        <v>0</v>
      </c>
      <c r="U253" s="113">
        <f>Data!$Q253+Data!$R253+Data!$S253</f>
        <v>225</v>
      </c>
      <c r="V253" s="9" t="str">
        <f>VLOOKUP(TRIM(Data!$B253),Team!A:B,2,FALSE)</f>
        <v>HVAC</v>
      </c>
      <c r="W253" s="9" t="str">
        <f>VLOOKUP(Data!$D253,Current!A:B,2,FALSE)</f>
        <v>ACT</v>
      </c>
      <c r="X253" s="9" t="str">
        <f>IF(Data!$W253=Data!$E253,"CURRENT","NO")</f>
        <v>NO</v>
      </c>
    </row>
    <row r="254" spans="1:24" hidden="1">
      <c r="A254" s="1" t="s">
        <v>2040</v>
      </c>
      <c r="B254" s="1" t="s">
        <v>793</v>
      </c>
      <c r="C254" s="1" t="s">
        <v>459</v>
      </c>
      <c r="D254" s="1" t="s">
        <v>456</v>
      </c>
      <c r="E254" s="1" t="s">
        <v>463</v>
      </c>
      <c r="F254" s="4" t="s">
        <v>84</v>
      </c>
      <c r="G254" s="1" t="s">
        <v>83</v>
      </c>
      <c r="H254" s="3">
        <v>42122</v>
      </c>
      <c r="I254" s="1">
        <v>140</v>
      </c>
      <c r="J254" s="1"/>
      <c r="K254" s="1"/>
      <c r="L254" s="1" t="s">
        <v>77</v>
      </c>
      <c r="M254" s="1" t="s">
        <v>76</v>
      </c>
      <c r="N254" s="1">
        <v>147110</v>
      </c>
      <c r="O254" s="1"/>
      <c r="P254" s="1">
        <v>88050</v>
      </c>
      <c r="Q254" s="2">
        <v>200</v>
      </c>
      <c r="R254" s="2">
        <v>0</v>
      </c>
      <c r="S254" s="2">
        <v>35</v>
      </c>
      <c r="T254" s="1" t="s">
        <v>0</v>
      </c>
      <c r="U254" s="113">
        <f>Data!$Q254+Data!$R254+Data!$S254</f>
        <v>235</v>
      </c>
      <c r="V254" s="9" t="str">
        <f>VLOOKUP(TRIM(Data!$B254),Team!A:B,2,FALSE)</f>
        <v>HVAC</v>
      </c>
      <c r="W254" s="9" t="str">
        <f>VLOOKUP(Data!$D254,Current!A:B,2,FALSE)</f>
        <v>ACT</v>
      </c>
      <c r="X254" s="9" t="str">
        <f>IF(Data!$W254=Data!$E254,"CURRENT","NO")</f>
        <v>NO</v>
      </c>
    </row>
    <row r="255" spans="1:24" hidden="1">
      <c r="A255" s="1" t="s">
        <v>2040</v>
      </c>
      <c r="B255" s="1" t="s">
        <v>793</v>
      </c>
      <c r="C255" s="1" t="s">
        <v>459</v>
      </c>
      <c r="D255" s="1" t="s">
        <v>456</v>
      </c>
      <c r="E255" s="1" t="s">
        <v>463</v>
      </c>
      <c r="F255" s="4" t="s">
        <v>82</v>
      </c>
      <c r="G255" s="1" t="s">
        <v>70</v>
      </c>
      <c r="H255" s="3">
        <v>42123</v>
      </c>
      <c r="I255" s="1">
        <v>105</v>
      </c>
      <c r="J255" s="1"/>
      <c r="K255" s="1"/>
      <c r="L255" s="1" t="s">
        <v>81</v>
      </c>
      <c r="M255" s="1" t="s">
        <v>80</v>
      </c>
      <c r="N255" s="1">
        <v>147148</v>
      </c>
      <c r="O255" s="1"/>
      <c r="P255" s="1">
        <v>88064</v>
      </c>
      <c r="Q255" s="2">
        <v>200</v>
      </c>
      <c r="R255" s="2">
        <v>0</v>
      </c>
      <c r="S255" s="2">
        <v>25</v>
      </c>
      <c r="T255" s="1" t="s">
        <v>0</v>
      </c>
      <c r="U255" s="113">
        <f>Data!$Q255+Data!$R255+Data!$S255</f>
        <v>225</v>
      </c>
      <c r="V255" s="9" t="str">
        <f>VLOOKUP(TRIM(Data!$B255),Team!A:B,2,FALSE)</f>
        <v>HVAC</v>
      </c>
      <c r="W255" s="9" t="str">
        <f>VLOOKUP(Data!$D255,Current!A:B,2,FALSE)</f>
        <v>ACT</v>
      </c>
      <c r="X255" s="9" t="str">
        <f>IF(Data!$W255=Data!$E255,"CURRENT","NO")</f>
        <v>NO</v>
      </c>
    </row>
    <row r="256" spans="1:24" hidden="1">
      <c r="A256" s="1" t="s">
        <v>2040</v>
      </c>
      <c r="B256" s="1" t="s">
        <v>793</v>
      </c>
      <c r="C256" s="1" t="s">
        <v>459</v>
      </c>
      <c r="D256" s="1" t="s">
        <v>456</v>
      </c>
      <c r="E256" s="1" t="s">
        <v>463</v>
      </c>
      <c r="F256" s="4" t="s">
        <v>79</v>
      </c>
      <c r="G256" s="1" t="s">
        <v>78</v>
      </c>
      <c r="H256" s="3">
        <v>42123</v>
      </c>
      <c r="I256" s="1">
        <v>273</v>
      </c>
      <c r="J256" s="1"/>
      <c r="K256" s="1"/>
      <c r="L256" s="1" t="s">
        <v>77</v>
      </c>
      <c r="M256" s="1" t="s">
        <v>76</v>
      </c>
      <c r="N256" s="1">
        <v>147171</v>
      </c>
      <c r="O256" s="1"/>
      <c r="P256" s="1">
        <v>88089</v>
      </c>
      <c r="Q256" s="2">
        <v>200</v>
      </c>
      <c r="R256" s="2">
        <v>0</v>
      </c>
      <c r="S256" s="2">
        <v>35</v>
      </c>
      <c r="T256" s="1" t="s">
        <v>0</v>
      </c>
      <c r="U256" s="113">
        <f>Data!$Q256+Data!$R256+Data!$S256</f>
        <v>235</v>
      </c>
      <c r="V256" s="9" t="str">
        <f>VLOOKUP(TRIM(Data!$B256),Team!A:B,2,FALSE)</f>
        <v>HVAC</v>
      </c>
      <c r="W256" s="9" t="str">
        <f>VLOOKUP(Data!$D256,Current!A:B,2,FALSE)</f>
        <v>ACT</v>
      </c>
      <c r="X256" s="9" t="str">
        <f>IF(Data!$W256=Data!$E256,"CURRENT","NO")</f>
        <v>NO</v>
      </c>
    </row>
    <row r="257" spans="1:24" hidden="1">
      <c r="A257" s="1" t="s">
        <v>2040</v>
      </c>
      <c r="B257" s="1" t="s">
        <v>793</v>
      </c>
      <c r="C257" s="1" t="s">
        <v>459</v>
      </c>
      <c r="D257" s="1" t="s">
        <v>456</v>
      </c>
      <c r="E257" s="1" t="s">
        <v>463</v>
      </c>
      <c r="F257" s="4" t="s">
        <v>75</v>
      </c>
      <c r="G257" s="1" t="s">
        <v>70</v>
      </c>
      <c r="H257" s="3">
        <v>42123</v>
      </c>
      <c r="I257" s="1">
        <v>548</v>
      </c>
      <c r="J257" s="1"/>
      <c r="K257" s="1"/>
      <c r="L257" s="1" t="s">
        <v>69</v>
      </c>
      <c r="M257" s="1" t="s">
        <v>74</v>
      </c>
      <c r="N257" s="1">
        <v>147149</v>
      </c>
      <c r="O257" s="1"/>
      <c r="P257" s="1">
        <v>88195</v>
      </c>
      <c r="Q257" s="2">
        <v>400</v>
      </c>
      <c r="R257" s="2">
        <v>0</v>
      </c>
      <c r="S257" s="2">
        <v>35</v>
      </c>
      <c r="T257" s="1" t="s">
        <v>0</v>
      </c>
      <c r="U257" s="113">
        <f>Data!$Q257+Data!$R257+Data!$S257</f>
        <v>435</v>
      </c>
      <c r="V257" s="9" t="str">
        <f>VLOOKUP(TRIM(Data!$B257),Team!A:B,2,FALSE)</f>
        <v>HVAC</v>
      </c>
      <c r="W257" s="9" t="str">
        <f>VLOOKUP(Data!$D257,Current!A:B,2,FALSE)</f>
        <v>ACT</v>
      </c>
      <c r="X257" s="9" t="str">
        <f>IF(Data!$W257=Data!$E257,"CURRENT","NO")</f>
        <v>NO</v>
      </c>
    </row>
    <row r="258" spans="1:24" hidden="1">
      <c r="A258" s="1" t="s">
        <v>2040</v>
      </c>
      <c r="B258" s="1" t="s">
        <v>793</v>
      </c>
      <c r="C258" s="1" t="s">
        <v>459</v>
      </c>
      <c r="D258" s="1" t="s">
        <v>456</v>
      </c>
      <c r="E258" s="1" t="s">
        <v>463</v>
      </c>
      <c r="F258" s="4" t="s">
        <v>73</v>
      </c>
      <c r="G258" s="1" t="s">
        <v>70</v>
      </c>
      <c r="H258" s="3">
        <v>42123</v>
      </c>
      <c r="I258" s="1">
        <v>109</v>
      </c>
      <c r="J258" s="1"/>
      <c r="K258" s="1"/>
      <c r="L258" s="1" t="s">
        <v>69</v>
      </c>
      <c r="M258" s="1" t="s">
        <v>72</v>
      </c>
      <c r="N258" s="1">
        <v>147150</v>
      </c>
      <c r="O258" s="1"/>
      <c r="P258" s="1">
        <v>0</v>
      </c>
      <c r="Q258" s="2">
        <v>0</v>
      </c>
      <c r="R258" s="2">
        <v>0</v>
      </c>
      <c r="S258" s="2">
        <v>0</v>
      </c>
      <c r="T258" s="1" t="s">
        <v>0</v>
      </c>
      <c r="U258" s="113">
        <f>Data!$Q258+Data!$R258+Data!$S258</f>
        <v>0</v>
      </c>
      <c r="V258" s="9" t="str">
        <f>VLOOKUP(TRIM(Data!$B258),Team!A:B,2,FALSE)</f>
        <v>HVAC</v>
      </c>
      <c r="W258" s="9" t="str">
        <f>VLOOKUP(Data!$D258,Current!A:B,2,FALSE)</f>
        <v>ACT</v>
      </c>
      <c r="X258" s="9" t="str">
        <f>IF(Data!$W258=Data!$E258,"CURRENT","NO")</f>
        <v>NO</v>
      </c>
    </row>
    <row r="259" spans="1:24" hidden="1">
      <c r="A259" s="1" t="s">
        <v>2040</v>
      </c>
      <c r="B259" s="1" t="s">
        <v>793</v>
      </c>
      <c r="C259" s="1" t="s">
        <v>459</v>
      </c>
      <c r="D259" s="1" t="s">
        <v>456</v>
      </c>
      <c r="E259" s="1" t="s">
        <v>463</v>
      </c>
      <c r="F259" s="4" t="s">
        <v>71</v>
      </c>
      <c r="G259" s="1" t="s">
        <v>70</v>
      </c>
      <c r="H259" s="3">
        <v>42123</v>
      </c>
      <c r="I259" s="1">
        <v>109</v>
      </c>
      <c r="J259" s="1"/>
      <c r="K259" s="1"/>
      <c r="L259" s="1" t="s">
        <v>69</v>
      </c>
      <c r="M259" s="1" t="s">
        <v>68</v>
      </c>
      <c r="N259" s="1">
        <v>147151</v>
      </c>
      <c r="O259" s="1"/>
      <c r="P259" s="1">
        <v>0</v>
      </c>
      <c r="Q259" s="2">
        <v>0</v>
      </c>
      <c r="R259" s="2">
        <v>0</v>
      </c>
      <c r="S259" s="2">
        <v>0</v>
      </c>
      <c r="T259" s="1" t="s">
        <v>0</v>
      </c>
      <c r="U259" s="113">
        <f>Data!$Q259+Data!$R259+Data!$S259</f>
        <v>0</v>
      </c>
      <c r="V259" s="9" t="str">
        <f>VLOOKUP(TRIM(Data!$B259),Team!A:B,2,FALSE)</f>
        <v>HVAC</v>
      </c>
      <c r="W259" s="9" t="str">
        <f>VLOOKUP(Data!$D259,Current!A:B,2,FALSE)</f>
        <v>ACT</v>
      </c>
      <c r="X259" s="9" t="str">
        <f>IF(Data!$W259=Data!$E259,"CURRENT","NO")</f>
        <v>NO</v>
      </c>
    </row>
    <row r="260" spans="1:24" hidden="1">
      <c r="A260" s="1" t="s">
        <v>237</v>
      </c>
      <c r="B260" s="8" t="s">
        <v>799</v>
      </c>
      <c r="C260" s="1" t="s">
        <v>458</v>
      </c>
      <c r="D260" s="1" t="s">
        <v>456</v>
      </c>
      <c r="E260" s="1" t="s">
        <v>463</v>
      </c>
      <c r="F260" s="4" t="s">
        <v>236</v>
      </c>
      <c r="G260" s="1" t="s">
        <v>235</v>
      </c>
      <c r="H260" s="3">
        <v>42100</v>
      </c>
      <c r="I260" s="1">
        <v>1266</v>
      </c>
      <c r="J260" s="6">
        <v>20.7</v>
      </c>
      <c r="K260" s="6">
        <f t="shared" ref="K260:K268" si="3">I260*J260</f>
        <v>26206.2</v>
      </c>
      <c r="L260" s="1" t="s">
        <v>77</v>
      </c>
      <c r="M260" s="1" t="s">
        <v>234</v>
      </c>
      <c r="N260" s="1">
        <v>146381</v>
      </c>
      <c r="O260" s="1"/>
      <c r="P260" s="1">
        <v>87754</v>
      </c>
      <c r="Q260" s="5">
        <v>200</v>
      </c>
      <c r="R260" s="5">
        <v>0</v>
      </c>
      <c r="S260" s="5">
        <v>15</v>
      </c>
      <c r="T260" s="1" t="s">
        <v>127</v>
      </c>
      <c r="U260" s="113">
        <f>Data!$Q260+Data!$R260+Data!$S260</f>
        <v>215</v>
      </c>
      <c r="V260" s="9" t="str">
        <f>VLOOKUP(TRIM(Data!$B260),Team!A:B,2,FALSE)</f>
        <v>HVAC</v>
      </c>
      <c r="W260" s="9" t="str">
        <f>VLOOKUP(Data!$D260,Current!A:B,2,FALSE)</f>
        <v>ACT</v>
      </c>
      <c r="X260" s="9" t="str">
        <f>IF(Data!$W260=Data!$E260,"CURRENT","NO")</f>
        <v>NO</v>
      </c>
    </row>
    <row r="261" spans="1:24" hidden="1">
      <c r="A261" s="1" t="s">
        <v>237</v>
      </c>
      <c r="B261" s="8" t="s">
        <v>799</v>
      </c>
      <c r="C261" s="1" t="s">
        <v>458</v>
      </c>
      <c r="D261" s="1" t="s">
        <v>456</v>
      </c>
      <c r="E261" s="1" t="s">
        <v>463</v>
      </c>
      <c r="F261" s="4" t="s">
        <v>233</v>
      </c>
      <c r="G261" s="1" t="s">
        <v>230</v>
      </c>
      <c r="H261" s="3">
        <v>42104</v>
      </c>
      <c r="I261" s="1">
        <v>3000</v>
      </c>
      <c r="J261" s="6">
        <v>14.3</v>
      </c>
      <c r="K261" s="6">
        <f t="shared" si="3"/>
        <v>42900</v>
      </c>
      <c r="L261" s="1" t="s">
        <v>6</v>
      </c>
      <c r="M261" s="1" t="s">
        <v>232</v>
      </c>
      <c r="N261" s="1">
        <v>146503</v>
      </c>
      <c r="O261" s="1"/>
      <c r="P261" s="1">
        <v>87873</v>
      </c>
      <c r="Q261" s="5">
        <v>200</v>
      </c>
      <c r="R261" s="5">
        <v>0</v>
      </c>
      <c r="S261" s="5">
        <v>30</v>
      </c>
      <c r="T261" s="1" t="s">
        <v>38</v>
      </c>
      <c r="U261" s="113">
        <f>Data!$Q261+Data!$R261+Data!$S261</f>
        <v>230</v>
      </c>
      <c r="V261" s="9" t="str">
        <f>VLOOKUP(TRIM(Data!$B261),Team!A:B,2,FALSE)</f>
        <v>HVAC</v>
      </c>
      <c r="W261" s="9" t="str">
        <f>VLOOKUP(Data!$D261,Current!A:B,2,FALSE)</f>
        <v>ACT</v>
      </c>
      <c r="X261" s="9" t="str">
        <f>IF(Data!$W261=Data!$E261,"CURRENT","NO")</f>
        <v>NO</v>
      </c>
    </row>
    <row r="262" spans="1:24" hidden="1">
      <c r="A262" s="1" t="s">
        <v>237</v>
      </c>
      <c r="B262" s="8" t="s">
        <v>799</v>
      </c>
      <c r="C262" s="1" t="s">
        <v>458</v>
      </c>
      <c r="D262" s="1" t="s">
        <v>456</v>
      </c>
      <c r="E262" s="1" t="s">
        <v>463</v>
      </c>
      <c r="F262" s="4" t="s">
        <v>231</v>
      </c>
      <c r="G262" s="1" t="s">
        <v>230</v>
      </c>
      <c r="H262" s="3">
        <v>42104</v>
      </c>
      <c r="I262" s="1">
        <v>2370</v>
      </c>
      <c r="J262" s="6">
        <v>8</v>
      </c>
      <c r="K262" s="6">
        <f t="shared" si="3"/>
        <v>18960</v>
      </c>
      <c r="L262" s="1" t="s">
        <v>6</v>
      </c>
      <c r="M262" s="1" t="s">
        <v>229</v>
      </c>
      <c r="N262" s="1">
        <v>146513</v>
      </c>
      <c r="O262" s="1"/>
      <c r="P262" s="1">
        <v>87874</v>
      </c>
      <c r="Q262" s="5">
        <v>100</v>
      </c>
      <c r="R262" s="5">
        <v>0</v>
      </c>
      <c r="S262" s="5">
        <v>30</v>
      </c>
      <c r="T262" s="1" t="s">
        <v>127</v>
      </c>
      <c r="U262" s="113">
        <f>Data!$Q262+Data!$R262+Data!$S262</f>
        <v>130</v>
      </c>
      <c r="V262" s="9" t="str">
        <f>VLOOKUP(TRIM(Data!$B262),Team!A:B,2,FALSE)</f>
        <v>HVAC</v>
      </c>
      <c r="W262" s="9" t="str">
        <f>VLOOKUP(Data!$D262,Current!A:B,2,FALSE)</f>
        <v>ACT</v>
      </c>
      <c r="X262" s="9" t="str">
        <f>IF(Data!$W262=Data!$E262,"CURRENT","NO")</f>
        <v>NO</v>
      </c>
    </row>
    <row r="263" spans="1:24" hidden="1">
      <c r="A263" s="1" t="s">
        <v>237</v>
      </c>
      <c r="B263" s="8" t="s">
        <v>799</v>
      </c>
      <c r="C263" s="1" t="s">
        <v>458</v>
      </c>
      <c r="D263" s="1" t="s">
        <v>456</v>
      </c>
      <c r="E263" s="1" t="s">
        <v>463</v>
      </c>
      <c r="F263" s="4" t="s">
        <v>228</v>
      </c>
      <c r="G263" s="1" t="s">
        <v>224</v>
      </c>
      <c r="H263" s="3">
        <v>42118</v>
      </c>
      <c r="I263" s="1">
        <v>96</v>
      </c>
      <c r="J263" s="6">
        <v>1</v>
      </c>
      <c r="K263" s="6">
        <f t="shared" si="3"/>
        <v>96</v>
      </c>
      <c r="L263" s="1" t="s">
        <v>227</v>
      </c>
      <c r="M263" s="1" t="s">
        <v>226</v>
      </c>
      <c r="N263" s="1">
        <v>146928</v>
      </c>
      <c r="O263" s="1"/>
      <c r="P263" s="1">
        <v>87972</v>
      </c>
      <c r="Q263" s="5">
        <v>200</v>
      </c>
      <c r="R263" s="5">
        <v>0</v>
      </c>
      <c r="S263" s="5">
        <v>45</v>
      </c>
      <c r="T263" s="1" t="s">
        <v>127</v>
      </c>
      <c r="U263" s="113">
        <f>Data!$Q263+Data!$R263+Data!$S263</f>
        <v>245</v>
      </c>
      <c r="V263" s="9" t="str">
        <f>VLOOKUP(TRIM(Data!$B263),Team!A:B,2,FALSE)</f>
        <v>HVAC</v>
      </c>
      <c r="W263" s="9" t="str">
        <f>VLOOKUP(Data!$D263,Current!A:B,2,FALSE)</f>
        <v>ACT</v>
      </c>
      <c r="X263" s="9" t="str">
        <f>IF(Data!$W263=Data!$E263,"CURRENT","NO")</f>
        <v>NO</v>
      </c>
    </row>
    <row r="264" spans="1:24" hidden="1">
      <c r="A264" s="1" t="s">
        <v>237</v>
      </c>
      <c r="B264" s="8" t="s">
        <v>799</v>
      </c>
      <c r="C264" s="1" t="s">
        <v>458</v>
      </c>
      <c r="D264" s="1" t="s">
        <v>456</v>
      </c>
      <c r="E264" s="1" t="s">
        <v>463</v>
      </c>
      <c r="F264" s="4" t="s">
        <v>225</v>
      </c>
      <c r="G264" s="1" t="s">
        <v>224</v>
      </c>
      <c r="H264" s="3">
        <v>42118</v>
      </c>
      <c r="I264" s="1">
        <v>60</v>
      </c>
      <c r="J264" s="6">
        <v>1</v>
      </c>
      <c r="K264" s="6">
        <f t="shared" si="3"/>
        <v>60</v>
      </c>
      <c r="L264" s="1" t="s">
        <v>223</v>
      </c>
      <c r="M264" s="1" t="s">
        <v>222</v>
      </c>
      <c r="N264" s="1">
        <v>146930</v>
      </c>
      <c r="O264" s="1"/>
      <c r="P264" s="1">
        <v>87973</v>
      </c>
      <c r="Q264" s="5">
        <v>200</v>
      </c>
      <c r="R264" s="5">
        <v>0</v>
      </c>
      <c r="S264" s="5">
        <v>45</v>
      </c>
      <c r="T264" s="1" t="s">
        <v>127</v>
      </c>
      <c r="U264" s="113">
        <f>Data!$Q264+Data!$R264+Data!$S264</f>
        <v>245</v>
      </c>
      <c r="V264" s="9" t="str">
        <f>VLOOKUP(TRIM(Data!$B264),Team!A:B,2,FALSE)</f>
        <v>HVAC</v>
      </c>
      <c r="W264" s="9" t="str">
        <f>VLOOKUP(Data!$D264,Current!A:B,2,FALSE)</f>
        <v>ACT</v>
      </c>
      <c r="X264" s="9" t="str">
        <f>IF(Data!$W264=Data!$E264,"CURRENT","NO")</f>
        <v>NO</v>
      </c>
    </row>
    <row r="265" spans="1:24" hidden="1">
      <c r="A265" s="1" t="s">
        <v>237</v>
      </c>
      <c r="B265" s="8" t="s">
        <v>799</v>
      </c>
      <c r="C265" s="1" t="s">
        <v>458</v>
      </c>
      <c r="D265" s="1" t="s">
        <v>456</v>
      </c>
      <c r="E265" s="1" t="s">
        <v>463</v>
      </c>
      <c r="F265" s="4" t="s">
        <v>221</v>
      </c>
      <c r="G265" s="1" t="s">
        <v>220</v>
      </c>
      <c r="H265" s="3">
        <v>42121</v>
      </c>
      <c r="I265" s="1">
        <v>5004</v>
      </c>
      <c r="J265" s="6">
        <v>7.5</v>
      </c>
      <c r="K265" s="6">
        <f t="shared" si="3"/>
        <v>37530</v>
      </c>
      <c r="L265" s="1" t="s">
        <v>6</v>
      </c>
      <c r="M265" s="1" t="s">
        <v>219</v>
      </c>
      <c r="N265" s="1">
        <v>147055</v>
      </c>
      <c r="O265" s="1"/>
      <c r="P265" s="1">
        <v>88120</v>
      </c>
      <c r="Q265" s="5">
        <v>200</v>
      </c>
      <c r="R265" s="5">
        <v>0</v>
      </c>
      <c r="S265" s="5">
        <v>60</v>
      </c>
      <c r="T265" s="1" t="s">
        <v>127</v>
      </c>
      <c r="U265" s="113">
        <f>Data!$Q265+Data!$R265+Data!$S265</f>
        <v>260</v>
      </c>
      <c r="V265" s="9" t="str">
        <f>VLOOKUP(TRIM(Data!$B265),Team!A:B,2,FALSE)</f>
        <v>HVAC</v>
      </c>
      <c r="W265" s="9" t="str">
        <f>VLOOKUP(Data!$D265,Current!A:B,2,FALSE)</f>
        <v>ACT</v>
      </c>
      <c r="X265" s="9" t="str">
        <f>IF(Data!$W265=Data!$E265,"CURRENT","NO")</f>
        <v>NO</v>
      </c>
    </row>
    <row r="266" spans="1:24" hidden="1">
      <c r="A266" s="1" t="s">
        <v>2046</v>
      </c>
      <c r="B266" s="1" t="s">
        <v>802</v>
      </c>
      <c r="C266" s="1" t="s">
        <v>458</v>
      </c>
      <c r="D266" s="1" t="s">
        <v>456</v>
      </c>
      <c r="E266" s="1" t="s">
        <v>463</v>
      </c>
      <c r="F266" s="4" t="s">
        <v>443</v>
      </c>
      <c r="G266" s="1" t="s">
        <v>442</v>
      </c>
      <c r="H266" s="3">
        <v>42100</v>
      </c>
      <c r="I266" s="1">
        <v>100</v>
      </c>
      <c r="J266" s="7">
        <v>20</v>
      </c>
      <c r="K266" s="7">
        <f t="shared" si="3"/>
        <v>2000</v>
      </c>
      <c r="L266" s="1" t="s">
        <v>108</v>
      </c>
      <c r="M266" s="1" t="s">
        <v>445</v>
      </c>
      <c r="N266" s="1">
        <v>146394</v>
      </c>
      <c r="O266" s="1"/>
      <c r="P266" s="1">
        <v>87753</v>
      </c>
      <c r="Q266" s="2">
        <v>200</v>
      </c>
      <c r="R266" s="2">
        <v>0</v>
      </c>
      <c r="S266" s="2">
        <v>50</v>
      </c>
      <c r="T266" s="1" t="s">
        <v>38</v>
      </c>
      <c r="U266" s="113">
        <f>Data!$Q266+Data!$R266+Data!$S266</f>
        <v>250</v>
      </c>
      <c r="V266" s="9" t="str">
        <f>VLOOKUP(TRIM(Data!$B266),Team!A:B,2,FALSE)</f>
        <v>HVAC</v>
      </c>
      <c r="W266" s="9" t="str">
        <f>VLOOKUP(Data!$D266,Current!A:B,2,FALSE)</f>
        <v>ACT</v>
      </c>
      <c r="X266" s="9" t="str">
        <f>IF(Data!$W266=Data!$E266,"CURRENT","NO")</f>
        <v>NO</v>
      </c>
    </row>
    <row r="267" spans="1:24" hidden="1">
      <c r="A267" s="1" t="s">
        <v>2047</v>
      </c>
      <c r="B267" s="1" t="s">
        <v>802</v>
      </c>
      <c r="C267" s="1" t="s">
        <v>458</v>
      </c>
      <c r="D267" s="1" t="s">
        <v>456</v>
      </c>
      <c r="E267" s="1" t="s">
        <v>463</v>
      </c>
      <c r="F267" s="4" t="s">
        <v>443</v>
      </c>
      <c r="G267" s="1" t="s">
        <v>442</v>
      </c>
      <c r="H267" s="3">
        <v>42108</v>
      </c>
      <c r="I267" s="1">
        <v>280</v>
      </c>
      <c r="J267" s="7">
        <v>20</v>
      </c>
      <c r="K267" s="7">
        <f t="shared" si="3"/>
        <v>5600</v>
      </c>
      <c r="L267" s="1" t="s">
        <v>108</v>
      </c>
      <c r="M267" s="1" t="s">
        <v>444</v>
      </c>
      <c r="N267" s="1">
        <v>146605</v>
      </c>
      <c r="O267" s="1"/>
      <c r="P267" s="1">
        <v>87878</v>
      </c>
      <c r="Q267" s="2">
        <v>200</v>
      </c>
      <c r="R267" s="2">
        <v>0</v>
      </c>
      <c r="S267" s="2">
        <v>50</v>
      </c>
      <c r="T267" s="1" t="s">
        <v>38</v>
      </c>
      <c r="U267" s="113">
        <f>Data!$Q267+Data!$R267+Data!$S267</f>
        <v>250</v>
      </c>
      <c r="V267" s="9" t="str">
        <f>VLOOKUP(TRIM(Data!$B267),Team!A:B,2,FALSE)</f>
        <v>HVAC</v>
      </c>
      <c r="W267" s="9" t="str">
        <f>VLOOKUP(Data!$D267,Current!A:B,2,FALSE)</f>
        <v>ACT</v>
      </c>
      <c r="X267" s="9" t="str">
        <f>IF(Data!$W267=Data!$E267,"CURRENT","NO")</f>
        <v>NO</v>
      </c>
    </row>
    <row r="268" spans="1:24" hidden="1">
      <c r="A268" s="1" t="s">
        <v>2047</v>
      </c>
      <c r="B268" s="1" t="s">
        <v>802</v>
      </c>
      <c r="C268" s="1" t="s">
        <v>458</v>
      </c>
      <c r="D268" s="1" t="s">
        <v>456</v>
      </c>
      <c r="E268" s="1" t="s">
        <v>463</v>
      </c>
      <c r="F268" s="4" t="s">
        <v>443</v>
      </c>
      <c r="G268" s="1" t="s">
        <v>442</v>
      </c>
      <c r="H268" s="3">
        <v>42110</v>
      </c>
      <c r="I268" s="1">
        <v>720</v>
      </c>
      <c r="J268" s="7">
        <v>20</v>
      </c>
      <c r="K268" s="7">
        <f t="shared" si="3"/>
        <v>14400</v>
      </c>
      <c r="L268" s="1" t="s">
        <v>108</v>
      </c>
      <c r="M268" s="1" t="s">
        <v>441</v>
      </c>
      <c r="N268" s="1">
        <v>146656</v>
      </c>
      <c r="O268" s="1"/>
      <c r="P268" s="1">
        <v>87879</v>
      </c>
      <c r="Q268" s="2">
        <v>200</v>
      </c>
      <c r="R268" s="2">
        <v>0</v>
      </c>
      <c r="S268" s="2">
        <v>50</v>
      </c>
      <c r="T268" s="1" t="s">
        <v>38</v>
      </c>
      <c r="U268" s="113">
        <f>Data!$Q268+Data!$R268+Data!$S268</f>
        <v>250</v>
      </c>
      <c r="V268" s="9" t="str">
        <f>VLOOKUP(TRIM(Data!$B268),Team!A:B,2,FALSE)</f>
        <v>HVAC</v>
      </c>
      <c r="W268" s="9" t="str">
        <f>VLOOKUP(Data!$D268,Current!A:B,2,FALSE)</f>
        <v>ACT</v>
      </c>
      <c r="X268" s="9" t="str">
        <f>IF(Data!$W268=Data!$E268,"CURRENT","NO")</f>
        <v>NO</v>
      </c>
    </row>
    <row r="269" spans="1:24" hidden="1">
      <c r="A269" s="1" t="s">
        <v>2048</v>
      </c>
      <c r="B269" s="8" t="s">
        <v>795</v>
      </c>
      <c r="C269" s="1" t="s">
        <v>458</v>
      </c>
      <c r="D269" s="1" t="s">
        <v>456</v>
      </c>
      <c r="E269" s="1" t="s">
        <v>463</v>
      </c>
      <c r="F269" s="4" t="s">
        <v>214</v>
      </c>
      <c r="G269" s="1" t="s">
        <v>158</v>
      </c>
      <c r="H269" s="3">
        <v>42096</v>
      </c>
      <c r="I269" s="6">
        <v>546</v>
      </c>
      <c r="J269" s="6">
        <v>153.12</v>
      </c>
      <c r="K269" s="6">
        <f t="shared" ref="K269:K302" si="4">I269*J270</f>
        <v>56784</v>
      </c>
      <c r="L269" s="1" t="s">
        <v>213</v>
      </c>
      <c r="M269" s="1" t="s">
        <v>212</v>
      </c>
      <c r="N269" s="1">
        <v>146269</v>
      </c>
      <c r="O269" s="1"/>
      <c r="P269" s="1">
        <v>87670</v>
      </c>
      <c r="Q269" s="6">
        <v>418</v>
      </c>
      <c r="R269" s="6">
        <v>0</v>
      </c>
      <c r="S269" s="6">
        <v>15</v>
      </c>
      <c r="T269" s="1" t="s">
        <v>38</v>
      </c>
      <c r="U269" s="113">
        <f>Data!$Q269+Data!$R269+Data!$S269</f>
        <v>433</v>
      </c>
      <c r="V269" s="9" t="str">
        <f>VLOOKUP(TRIM(Data!$B269),Team!A:B,2,FALSE)</f>
        <v>Heating</v>
      </c>
      <c r="W269" s="9" t="str">
        <f>VLOOKUP(Data!$D269,Current!A:B,2,FALSE)</f>
        <v>ACT</v>
      </c>
      <c r="X269" s="9" t="str">
        <f>IF(Data!$W269=Data!$E269,"CURRENT","NO")</f>
        <v>NO</v>
      </c>
    </row>
    <row r="270" spans="1:24" hidden="1">
      <c r="A270" s="1" t="s">
        <v>2048</v>
      </c>
      <c r="B270" s="8" t="s">
        <v>795</v>
      </c>
      <c r="C270" s="1" t="s">
        <v>458</v>
      </c>
      <c r="D270" s="1" t="s">
        <v>456</v>
      </c>
      <c r="E270" s="1" t="s">
        <v>463</v>
      </c>
      <c r="F270" s="4" t="s">
        <v>211</v>
      </c>
      <c r="G270" s="1" t="s">
        <v>167</v>
      </c>
      <c r="H270" s="3">
        <v>42096</v>
      </c>
      <c r="I270" s="6">
        <v>860</v>
      </c>
      <c r="J270" s="6">
        <v>104</v>
      </c>
      <c r="K270" s="6">
        <f t="shared" si="4"/>
        <v>36120</v>
      </c>
      <c r="L270" s="1" t="s">
        <v>166</v>
      </c>
      <c r="M270" s="1" t="s">
        <v>165</v>
      </c>
      <c r="N270" s="1">
        <v>146312</v>
      </c>
      <c r="O270" s="1"/>
      <c r="P270" s="1">
        <v>87671</v>
      </c>
      <c r="Q270" s="6">
        <v>447.2</v>
      </c>
      <c r="R270" s="6">
        <v>45</v>
      </c>
      <c r="S270" s="6">
        <v>100</v>
      </c>
      <c r="T270" s="1" t="s">
        <v>127</v>
      </c>
      <c r="U270" s="113">
        <f>Data!$Q270+Data!$R270+Data!$S270</f>
        <v>592.20000000000005</v>
      </c>
      <c r="V270" s="9" t="str">
        <f>VLOOKUP(TRIM(Data!$B270),Team!A:B,2,FALSE)</f>
        <v>Heating</v>
      </c>
      <c r="W270" s="9" t="str">
        <f>VLOOKUP(Data!$D270,Current!A:B,2,FALSE)</f>
        <v>ACT</v>
      </c>
      <c r="X270" s="9" t="str">
        <f>IF(Data!$W270=Data!$E270,"CURRENT","NO")</f>
        <v>NO</v>
      </c>
    </row>
    <row r="271" spans="1:24" hidden="1">
      <c r="A271" s="1" t="s">
        <v>2048</v>
      </c>
      <c r="B271" s="8" t="s">
        <v>795</v>
      </c>
      <c r="C271" s="1" t="s">
        <v>458</v>
      </c>
      <c r="D271" s="1" t="s">
        <v>456</v>
      </c>
      <c r="E271" s="1" t="s">
        <v>463</v>
      </c>
      <c r="F271" s="4" t="s">
        <v>210</v>
      </c>
      <c r="G271" s="1" t="s">
        <v>146</v>
      </c>
      <c r="H271" s="3">
        <v>42095</v>
      </c>
      <c r="I271" s="6">
        <v>476</v>
      </c>
      <c r="J271" s="6">
        <v>42</v>
      </c>
      <c r="K271" s="6">
        <f t="shared" si="4"/>
        <v>24371.200000000001</v>
      </c>
      <c r="L271" s="1" t="s">
        <v>69</v>
      </c>
      <c r="M271" s="1" t="s">
        <v>74</v>
      </c>
      <c r="N271" s="1">
        <v>146231</v>
      </c>
      <c r="O271" s="1"/>
      <c r="P271" s="1">
        <v>87673</v>
      </c>
      <c r="Q271" s="6">
        <v>200</v>
      </c>
      <c r="R271" s="6">
        <v>0</v>
      </c>
      <c r="S271" s="6">
        <v>35</v>
      </c>
      <c r="T271" s="1" t="s">
        <v>127</v>
      </c>
      <c r="U271" s="113">
        <f>Data!$Q271+Data!$R271+Data!$S271</f>
        <v>235</v>
      </c>
      <c r="V271" s="9" t="str">
        <f>VLOOKUP(TRIM(Data!$B271),Team!A:B,2,FALSE)</f>
        <v>Heating</v>
      </c>
      <c r="W271" s="9" t="str">
        <f>VLOOKUP(Data!$D271,Current!A:B,2,FALSE)</f>
        <v>ACT</v>
      </c>
      <c r="X271" s="9" t="str">
        <f>IF(Data!$W271=Data!$E271,"CURRENT","NO")</f>
        <v>NO</v>
      </c>
    </row>
    <row r="272" spans="1:24" hidden="1">
      <c r="A272" s="1" t="s">
        <v>2048</v>
      </c>
      <c r="B272" s="8" t="s">
        <v>795</v>
      </c>
      <c r="C272" s="1" t="s">
        <v>458</v>
      </c>
      <c r="D272" s="1" t="s">
        <v>456</v>
      </c>
      <c r="E272" s="1" t="s">
        <v>463</v>
      </c>
      <c r="F272" s="4" t="s">
        <v>209</v>
      </c>
      <c r="G272" s="1" t="s">
        <v>146</v>
      </c>
      <c r="H272" s="3">
        <v>42097</v>
      </c>
      <c r="I272" s="6">
        <v>1000</v>
      </c>
      <c r="J272" s="6">
        <v>51.2</v>
      </c>
      <c r="K272" s="6">
        <f t="shared" si="4"/>
        <v>1000</v>
      </c>
      <c r="L272" s="1" t="s">
        <v>69</v>
      </c>
      <c r="M272" s="1" t="s">
        <v>208</v>
      </c>
      <c r="N272" s="1">
        <v>146340</v>
      </c>
      <c r="O272" s="1"/>
      <c r="P272" s="1">
        <v>87674</v>
      </c>
      <c r="Q272" s="6">
        <v>256</v>
      </c>
      <c r="R272" s="6">
        <v>0</v>
      </c>
      <c r="S272" s="6">
        <v>35</v>
      </c>
      <c r="T272" s="1" t="s">
        <v>127</v>
      </c>
      <c r="U272" s="113">
        <f>Data!$Q272+Data!$R272+Data!$S272</f>
        <v>291</v>
      </c>
      <c r="V272" s="9" t="str">
        <f>VLOOKUP(TRIM(Data!$B272),Team!A:B,2,FALSE)</f>
        <v>Heating</v>
      </c>
      <c r="W272" s="9" t="str">
        <f>VLOOKUP(Data!$D272,Current!A:B,2,FALSE)</f>
        <v>ACT</v>
      </c>
      <c r="X272" s="9" t="str">
        <f>IF(Data!$W272=Data!$E272,"CURRENT","NO")</f>
        <v>NO</v>
      </c>
    </row>
    <row r="273" spans="1:24" hidden="1">
      <c r="A273" s="1" t="s">
        <v>2048</v>
      </c>
      <c r="B273" s="8" t="s">
        <v>795</v>
      </c>
      <c r="C273" s="1" t="s">
        <v>458</v>
      </c>
      <c r="D273" s="1" t="s">
        <v>456</v>
      </c>
      <c r="E273" s="1" t="s">
        <v>463</v>
      </c>
      <c r="F273" s="4" t="s">
        <v>207</v>
      </c>
      <c r="G273" s="1" t="s">
        <v>158</v>
      </c>
      <c r="H273" s="3">
        <v>42101</v>
      </c>
      <c r="I273" s="6">
        <v>112</v>
      </c>
      <c r="J273" s="6">
        <v>1</v>
      </c>
      <c r="K273" s="6">
        <f t="shared" si="4"/>
        <v>112</v>
      </c>
      <c r="L273" s="1" t="s">
        <v>157</v>
      </c>
      <c r="M273" s="1" t="s">
        <v>74</v>
      </c>
      <c r="N273" s="1">
        <v>146402</v>
      </c>
      <c r="O273" s="1"/>
      <c r="P273" s="1">
        <v>87756</v>
      </c>
      <c r="Q273" s="6">
        <v>80</v>
      </c>
      <c r="R273" s="6">
        <v>0</v>
      </c>
      <c r="S273" s="6">
        <v>15</v>
      </c>
      <c r="T273" s="2" t="s">
        <v>127</v>
      </c>
      <c r="U273" s="113">
        <f>Data!$Q273+Data!$R273+Data!$S273</f>
        <v>95</v>
      </c>
      <c r="V273" s="9" t="str">
        <f>VLOOKUP(TRIM(Data!$B273),Team!A:B,2,FALSE)</f>
        <v>Heating</v>
      </c>
      <c r="W273" s="9" t="str">
        <f>VLOOKUP(Data!$D273,Current!A:B,2,FALSE)</f>
        <v>ACT</v>
      </c>
      <c r="X273" s="9" t="str">
        <f>IF(Data!$W273=Data!$E273,"CURRENT","NO")</f>
        <v>NO</v>
      </c>
    </row>
    <row r="274" spans="1:24" hidden="1">
      <c r="A274" s="1" t="s">
        <v>2048</v>
      </c>
      <c r="B274" s="8" t="s">
        <v>795</v>
      </c>
      <c r="C274" s="1" t="s">
        <v>458</v>
      </c>
      <c r="D274" s="1" t="s">
        <v>456</v>
      </c>
      <c r="E274" s="1" t="s">
        <v>463</v>
      </c>
      <c r="F274" s="4" t="s">
        <v>206</v>
      </c>
      <c r="G274" s="1" t="s">
        <v>158</v>
      </c>
      <c r="H274" s="3">
        <v>42101</v>
      </c>
      <c r="I274" s="6">
        <v>80</v>
      </c>
      <c r="J274" s="6">
        <v>1</v>
      </c>
      <c r="K274" s="6">
        <f t="shared" si="4"/>
        <v>5748</v>
      </c>
      <c r="L274" s="1" t="s">
        <v>157</v>
      </c>
      <c r="M274" s="1" t="s">
        <v>205</v>
      </c>
      <c r="N274" s="1">
        <v>146399</v>
      </c>
      <c r="O274" s="1"/>
      <c r="P274" s="1">
        <v>87757</v>
      </c>
      <c r="Q274" s="6">
        <v>80</v>
      </c>
      <c r="R274" s="6">
        <v>0</v>
      </c>
      <c r="S274" s="6">
        <v>15</v>
      </c>
      <c r="T274" s="2" t="s">
        <v>127</v>
      </c>
      <c r="U274" s="113">
        <f>Data!$Q274+Data!$R274+Data!$S274</f>
        <v>95</v>
      </c>
      <c r="V274" s="9" t="str">
        <f>VLOOKUP(TRIM(Data!$B274),Team!A:B,2,FALSE)</f>
        <v>Heating</v>
      </c>
      <c r="W274" s="9" t="str">
        <f>VLOOKUP(Data!$D274,Current!A:B,2,FALSE)</f>
        <v>ACT</v>
      </c>
      <c r="X274" s="9" t="str">
        <f>IF(Data!$W274=Data!$E274,"CURRENT","NO")</f>
        <v>NO</v>
      </c>
    </row>
    <row r="275" spans="1:24" hidden="1">
      <c r="A275" s="1" t="s">
        <v>2048</v>
      </c>
      <c r="B275" s="8" t="s">
        <v>795</v>
      </c>
      <c r="C275" s="1" t="s">
        <v>458</v>
      </c>
      <c r="D275" s="1" t="s">
        <v>456</v>
      </c>
      <c r="E275" s="1" t="s">
        <v>463</v>
      </c>
      <c r="F275" s="4" t="s">
        <v>204</v>
      </c>
      <c r="G275" s="1" t="s">
        <v>158</v>
      </c>
      <c r="H275" s="3">
        <v>42102</v>
      </c>
      <c r="I275" s="6">
        <v>996</v>
      </c>
      <c r="J275" s="6">
        <v>71.849999999999994</v>
      </c>
      <c r="K275" s="6">
        <f t="shared" si="4"/>
        <v>74182.080000000002</v>
      </c>
      <c r="L275" s="1" t="s">
        <v>157</v>
      </c>
      <c r="M275" s="1" t="s">
        <v>173</v>
      </c>
      <c r="N275" s="1">
        <v>146432</v>
      </c>
      <c r="O275" s="1"/>
      <c r="P275" s="1">
        <v>87758</v>
      </c>
      <c r="Q275" s="6">
        <v>357.8</v>
      </c>
      <c r="R275" s="6">
        <v>0</v>
      </c>
      <c r="S275" s="6">
        <v>15</v>
      </c>
      <c r="T275" s="2" t="s">
        <v>127</v>
      </c>
      <c r="U275" s="113">
        <f>Data!$Q275+Data!$R275+Data!$S275</f>
        <v>372.8</v>
      </c>
      <c r="V275" s="9" t="str">
        <f>VLOOKUP(TRIM(Data!$B275),Team!A:B,2,FALSE)</f>
        <v>Heating</v>
      </c>
      <c r="W275" s="9" t="str">
        <f>VLOOKUP(Data!$D275,Current!A:B,2,FALSE)</f>
        <v>ACT</v>
      </c>
      <c r="X275" s="9" t="str">
        <f>IF(Data!$W275=Data!$E275,"CURRENT","NO")</f>
        <v>NO</v>
      </c>
    </row>
    <row r="276" spans="1:24" hidden="1">
      <c r="A276" s="1" t="s">
        <v>2048</v>
      </c>
      <c r="B276" s="8" t="s">
        <v>795</v>
      </c>
      <c r="C276" s="1" t="s">
        <v>458</v>
      </c>
      <c r="D276" s="1" t="s">
        <v>456</v>
      </c>
      <c r="E276" s="1" t="s">
        <v>463</v>
      </c>
      <c r="F276" s="4" t="s">
        <v>203</v>
      </c>
      <c r="G276" s="1" t="s">
        <v>160</v>
      </c>
      <c r="H276" s="3">
        <v>42102</v>
      </c>
      <c r="I276" s="6">
        <v>145</v>
      </c>
      <c r="J276" s="6">
        <v>74.48</v>
      </c>
      <c r="K276" s="6">
        <f t="shared" si="4"/>
        <v>24184.55</v>
      </c>
      <c r="L276" s="1" t="s">
        <v>11</v>
      </c>
      <c r="M276" s="1" t="s">
        <v>202</v>
      </c>
      <c r="N276" s="1">
        <v>146420</v>
      </c>
      <c r="O276" s="1"/>
      <c r="P276" s="1">
        <v>87759</v>
      </c>
      <c r="Q276" s="6">
        <v>100</v>
      </c>
      <c r="R276" s="6">
        <v>0</v>
      </c>
      <c r="S276" s="6">
        <v>15</v>
      </c>
      <c r="T276" s="2" t="s">
        <v>186</v>
      </c>
      <c r="U276" s="113">
        <f>Data!$Q276+Data!$R276+Data!$S276</f>
        <v>115</v>
      </c>
      <c r="V276" s="9" t="str">
        <f>VLOOKUP(TRIM(Data!$B276),Team!A:B,2,FALSE)</f>
        <v>Heating</v>
      </c>
      <c r="W276" s="9" t="str">
        <f>VLOOKUP(Data!$D276,Current!A:B,2,FALSE)</f>
        <v>ACT</v>
      </c>
      <c r="X276" s="9" t="str">
        <f>IF(Data!$W276=Data!$E276,"CURRENT","NO")</f>
        <v>NO</v>
      </c>
    </row>
    <row r="277" spans="1:24" hidden="1">
      <c r="A277" s="1" t="s">
        <v>2048</v>
      </c>
      <c r="B277" s="8" t="s">
        <v>795</v>
      </c>
      <c r="C277" s="1" t="s">
        <v>458</v>
      </c>
      <c r="D277" s="1" t="s">
        <v>456</v>
      </c>
      <c r="E277" s="1" t="s">
        <v>463</v>
      </c>
      <c r="F277" s="4" t="s">
        <v>201</v>
      </c>
      <c r="G277" s="1" t="s">
        <v>160</v>
      </c>
      <c r="H277" s="3">
        <v>42102</v>
      </c>
      <c r="I277" s="6">
        <v>70</v>
      </c>
      <c r="J277" s="6">
        <v>166.79</v>
      </c>
      <c r="K277" s="6">
        <f t="shared" si="4"/>
        <v>11675.3</v>
      </c>
      <c r="L277" s="1" t="s">
        <v>11</v>
      </c>
      <c r="M277" s="1" t="s">
        <v>189</v>
      </c>
      <c r="N277" s="1">
        <v>146419</v>
      </c>
      <c r="O277" s="1"/>
      <c r="P277" s="1">
        <v>87760</v>
      </c>
      <c r="Q277" s="6">
        <v>100</v>
      </c>
      <c r="R277" s="6">
        <v>0</v>
      </c>
      <c r="S277" s="6">
        <v>15</v>
      </c>
      <c r="T277" s="2" t="s">
        <v>186</v>
      </c>
      <c r="U277" s="113">
        <f>Data!$Q277+Data!$R277+Data!$S277</f>
        <v>115</v>
      </c>
      <c r="V277" s="9" t="str">
        <f>VLOOKUP(TRIM(Data!$B277),Team!A:B,2,FALSE)</f>
        <v>Heating</v>
      </c>
      <c r="W277" s="9" t="str">
        <f>VLOOKUP(Data!$D277,Current!A:B,2,FALSE)</f>
        <v>ACT</v>
      </c>
      <c r="X277" s="9" t="str">
        <f>IF(Data!$W277=Data!$E277,"CURRENT","NO")</f>
        <v>NO</v>
      </c>
    </row>
    <row r="278" spans="1:24" hidden="1">
      <c r="A278" s="1" t="s">
        <v>2048</v>
      </c>
      <c r="B278" s="8" t="s">
        <v>795</v>
      </c>
      <c r="C278" s="1" t="s">
        <v>458</v>
      </c>
      <c r="D278" s="1" t="s">
        <v>456</v>
      </c>
      <c r="E278" s="1" t="s">
        <v>463</v>
      </c>
      <c r="F278" s="4" t="s">
        <v>182</v>
      </c>
      <c r="G278" s="1" t="s">
        <v>160</v>
      </c>
      <c r="H278" s="3">
        <v>42102</v>
      </c>
      <c r="I278" s="6">
        <v>60</v>
      </c>
      <c r="J278" s="6">
        <v>166.79</v>
      </c>
      <c r="K278" s="6">
        <f t="shared" si="4"/>
        <v>9708.6</v>
      </c>
      <c r="L278" s="1" t="s">
        <v>11</v>
      </c>
      <c r="M278" s="1" t="s">
        <v>200</v>
      </c>
      <c r="N278" s="1">
        <v>146418</v>
      </c>
      <c r="O278" s="1"/>
      <c r="P278" s="1">
        <v>87761</v>
      </c>
      <c r="Q278" s="6">
        <v>100</v>
      </c>
      <c r="R278" s="6">
        <v>0</v>
      </c>
      <c r="S278" s="6">
        <v>15</v>
      </c>
      <c r="T278" s="2" t="s">
        <v>127</v>
      </c>
      <c r="U278" s="113">
        <f>Data!$Q278+Data!$R278+Data!$S278</f>
        <v>115</v>
      </c>
      <c r="V278" s="9" t="str">
        <f>VLOOKUP(TRIM(Data!$B278),Team!A:B,2,FALSE)</f>
        <v>Heating</v>
      </c>
      <c r="W278" s="9" t="str">
        <f>VLOOKUP(Data!$D278,Current!A:B,2,FALSE)</f>
        <v>ACT</v>
      </c>
      <c r="X278" s="9" t="str">
        <f>IF(Data!$W278=Data!$E278,"CURRENT","NO")</f>
        <v>NO</v>
      </c>
    </row>
    <row r="279" spans="1:24" hidden="1">
      <c r="A279" s="1" t="s">
        <v>2048</v>
      </c>
      <c r="B279" s="8" t="s">
        <v>795</v>
      </c>
      <c r="C279" s="1" t="s">
        <v>458</v>
      </c>
      <c r="D279" s="1" t="s">
        <v>456</v>
      </c>
      <c r="E279" s="1" t="s">
        <v>463</v>
      </c>
      <c r="F279" s="4" t="s">
        <v>199</v>
      </c>
      <c r="G279" s="1" t="s">
        <v>158</v>
      </c>
      <c r="H279" s="3">
        <v>42105</v>
      </c>
      <c r="I279" s="6">
        <v>292</v>
      </c>
      <c r="J279" s="6">
        <v>161.81</v>
      </c>
      <c r="K279" s="6">
        <f t="shared" si="4"/>
        <v>48270.520000000004</v>
      </c>
      <c r="L279" s="1" t="s">
        <v>157</v>
      </c>
      <c r="M279" s="1" t="s">
        <v>197</v>
      </c>
      <c r="N279" s="1">
        <v>146555</v>
      </c>
      <c r="O279" s="1"/>
      <c r="P279" s="1">
        <v>87856</v>
      </c>
      <c r="Q279" s="6">
        <v>236.2</v>
      </c>
      <c r="R279" s="6">
        <v>0</v>
      </c>
      <c r="S279" s="6">
        <v>15</v>
      </c>
      <c r="T279" s="2" t="s">
        <v>127</v>
      </c>
      <c r="U279" s="113">
        <f>Data!$Q279+Data!$R279+Data!$S279</f>
        <v>251.2</v>
      </c>
      <c r="V279" s="9" t="str">
        <f>VLOOKUP(TRIM(Data!$B279),Team!A:B,2,FALSE)</f>
        <v>Heating</v>
      </c>
      <c r="W279" s="9" t="str">
        <f>VLOOKUP(Data!$D279,Current!A:B,2,FALSE)</f>
        <v>ACT</v>
      </c>
      <c r="X279" s="9" t="str">
        <f>IF(Data!$W279=Data!$E279,"CURRENT","NO")</f>
        <v>NO</v>
      </c>
    </row>
    <row r="280" spans="1:24" hidden="1">
      <c r="A280" s="1" t="s">
        <v>2048</v>
      </c>
      <c r="B280" s="8" t="s">
        <v>795</v>
      </c>
      <c r="C280" s="1" t="s">
        <v>458</v>
      </c>
      <c r="D280" s="1" t="s">
        <v>456</v>
      </c>
      <c r="E280" s="1" t="s">
        <v>463</v>
      </c>
      <c r="F280" s="4" t="s">
        <v>198</v>
      </c>
      <c r="G280" s="1" t="s">
        <v>158</v>
      </c>
      <c r="H280" s="3">
        <v>42108</v>
      </c>
      <c r="I280" s="6">
        <v>100</v>
      </c>
      <c r="J280" s="6">
        <v>165.31</v>
      </c>
      <c r="K280" s="6">
        <f t="shared" si="4"/>
        <v>10657</v>
      </c>
      <c r="L280" s="1" t="s">
        <v>157</v>
      </c>
      <c r="M280" s="1" t="s">
        <v>197</v>
      </c>
      <c r="N280" s="1">
        <v>146619</v>
      </c>
      <c r="O280" s="1"/>
      <c r="P280" s="1">
        <v>87857</v>
      </c>
      <c r="Q280" s="6">
        <v>82.7</v>
      </c>
      <c r="R280" s="6">
        <v>0</v>
      </c>
      <c r="S280" s="6">
        <v>15</v>
      </c>
      <c r="T280" s="2" t="s">
        <v>38</v>
      </c>
      <c r="U280" s="113">
        <f>Data!$Q280+Data!$R280+Data!$S280</f>
        <v>97.7</v>
      </c>
      <c r="V280" s="9" t="str">
        <f>VLOOKUP(TRIM(Data!$B280),Team!A:B,2,FALSE)</f>
        <v>Heating</v>
      </c>
      <c r="W280" s="9" t="str">
        <f>VLOOKUP(Data!$D280,Current!A:B,2,FALSE)</f>
        <v>ACT</v>
      </c>
      <c r="X280" s="9" t="str">
        <f>IF(Data!$W280=Data!$E280,"CURRENT","NO")</f>
        <v>NO</v>
      </c>
    </row>
    <row r="281" spans="1:24" hidden="1">
      <c r="A281" s="1" t="s">
        <v>2048</v>
      </c>
      <c r="B281" s="8" t="s">
        <v>795</v>
      </c>
      <c r="C281" s="1" t="s">
        <v>458</v>
      </c>
      <c r="D281" s="1" t="s">
        <v>456</v>
      </c>
      <c r="E281" s="1" t="s">
        <v>463</v>
      </c>
      <c r="F281" s="4" t="s">
        <v>196</v>
      </c>
      <c r="G281" s="1" t="s">
        <v>158</v>
      </c>
      <c r="H281" s="3">
        <v>42110</v>
      </c>
      <c r="I281" s="6">
        <v>56</v>
      </c>
      <c r="J281" s="6">
        <v>106.57</v>
      </c>
      <c r="K281" s="6">
        <f t="shared" si="4"/>
        <v>6538.56</v>
      </c>
      <c r="L281" s="1" t="s">
        <v>157</v>
      </c>
      <c r="M281" s="1" t="s">
        <v>194</v>
      </c>
      <c r="N281" s="1">
        <v>146670</v>
      </c>
      <c r="O281" s="1"/>
      <c r="P281" s="1">
        <v>87859</v>
      </c>
      <c r="Q281" s="6">
        <v>80</v>
      </c>
      <c r="R281" s="6">
        <v>0</v>
      </c>
      <c r="S281" s="6">
        <v>15</v>
      </c>
      <c r="T281" s="2" t="s">
        <v>127</v>
      </c>
      <c r="U281" s="113">
        <f>Data!$Q281+Data!$R281+Data!$S281</f>
        <v>95</v>
      </c>
      <c r="V281" s="9" t="str">
        <f>VLOOKUP(TRIM(Data!$B281),Team!A:B,2,FALSE)</f>
        <v>Heating</v>
      </c>
      <c r="W281" s="9" t="str">
        <f>VLOOKUP(Data!$D281,Current!A:B,2,FALSE)</f>
        <v>ACT</v>
      </c>
      <c r="X281" s="9" t="str">
        <f>IF(Data!$W281=Data!$E281,"CURRENT","NO")</f>
        <v>NO</v>
      </c>
    </row>
    <row r="282" spans="1:24" hidden="1">
      <c r="A282" s="1" t="s">
        <v>2048</v>
      </c>
      <c r="B282" s="8" t="s">
        <v>795</v>
      </c>
      <c r="C282" s="1" t="s">
        <v>458</v>
      </c>
      <c r="D282" s="1" t="s">
        <v>456</v>
      </c>
      <c r="E282" s="1" t="s">
        <v>463</v>
      </c>
      <c r="F282" s="4" t="s">
        <v>195</v>
      </c>
      <c r="G282" s="1" t="s">
        <v>158</v>
      </c>
      <c r="H282" s="3">
        <v>42110</v>
      </c>
      <c r="I282" s="6">
        <v>260</v>
      </c>
      <c r="J282" s="6">
        <v>116.76</v>
      </c>
      <c r="K282" s="6">
        <f t="shared" si="4"/>
        <v>20295.600000000002</v>
      </c>
      <c r="L282" s="1" t="s">
        <v>157</v>
      </c>
      <c r="M282" s="1" t="s">
        <v>194</v>
      </c>
      <c r="N282" s="1">
        <v>146672</v>
      </c>
      <c r="O282" s="1"/>
      <c r="P282" s="1">
        <v>87858</v>
      </c>
      <c r="Q282" s="6">
        <v>151.80000000000001</v>
      </c>
      <c r="R282" s="6">
        <v>0</v>
      </c>
      <c r="S282" s="6">
        <v>15</v>
      </c>
      <c r="T282" s="2" t="s">
        <v>127</v>
      </c>
      <c r="U282" s="113">
        <f>Data!$Q282+Data!$R282+Data!$S282</f>
        <v>166.8</v>
      </c>
      <c r="V282" s="9" t="str">
        <f>VLOOKUP(TRIM(Data!$B282),Team!A:B,2,FALSE)</f>
        <v>Heating</v>
      </c>
      <c r="W282" s="9" t="str">
        <f>VLOOKUP(Data!$D282,Current!A:B,2,FALSE)</f>
        <v>ACT</v>
      </c>
      <c r="X282" s="9" t="str">
        <f>IF(Data!$W282=Data!$E282,"CURRENT","NO")</f>
        <v>NO</v>
      </c>
    </row>
    <row r="283" spans="1:24" hidden="1">
      <c r="A283" s="1" t="s">
        <v>2048</v>
      </c>
      <c r="B283" s="8" t="s">
        <v>795</v>
      </c>
      <c r="C283" s="1" t="s">
        <v>458</v>
      </c>
      <c r="D283" s="1" t="s">
        <v>456</v>
      </c>
      <c r="E283" s="1" t="s">
        <v>463</v>
      </c>
      <c r="F283" s="4" t="s">
        <v>193</v>
      </c>
      <c r="G283" s="1" t="s">
        <v>160</v>
      </c>
      <c r="H283" s="3">
        <v>42105</v>
      </c>
      <c r="I283" s="6">
        <v>113</v>
      </c>
      <c r="J283" s="6">
        <v>78.06</v>
      </c>
      <c r="K283" s="6">
        <f t="shared" si="4"/>
        <v>2875.85</v>
      </c>
      <c r="L283" s="1" t="s">
        <v>11</v>
      </c>
      <c r="M283" s="1" t="s">
        <v>192</v>
      </c>
      <c r="N283" s="1">
        <v>146537</v>
      </c>
      <c r="O283" s="1"/>
      <c r="P283" s="1">
        <v>87860</v>
      </c>
      <c r="Q283" s="6">
        <v>100</v>
      </c>
      <c r="R283" s="6">
        <v>0</v>
      </c>
      <c r="S283" s="6">
        <v>15</v>
      </c>
      <c r="T283" s="2" t="s">
        <v>127</v>
      </c>
      <c r="U283" s="113">
        <f>Data!$Q283+Data!$R283+Data!$S283</f>
        <v>115</v>
      </c>
      <c r="V283" s="9" t="str">
        <f>VLOOKUP(TRIM(Data!$B283),Team!A:B,2,FALSE)</f>
        <v>Heating</v>
      </c>
      <c r="W283" s="9" t="str">
        <f>VLOOKUP(Data!$D283,Current!A:B,2,FALSE)</f>
        <v>ACT</v>
      </c>
      <c r="X283" s="9" t="str">
        <f>IF(Data!$W283=Data!$E283,"CURRENT","NO")</f>
        <v>NO</v>
      </c>
    </row>
    <row r="284" spans="1:24" hidden="1">
      <c r="A284" s="1" t="s">
        <v>2048</v>
      </c>
      <c r="B284" s="8" t="s">
        <v>795</v>
      </c>
      <c r="C284" s="1" t="s">
        <v>458</v>
      </c>
      <c r="D284" s="1" t="s">
        <v>456</v>
      </c>
      <c r="E284" s="1" t="s">
        <v>463</v>
      </c>
      <c r="F284" s="4" t="s">
        <v>191</v>
      </c>
      <c r="G284" s="1" t="s">
        <v>160</v>
      </c>
      <c r="H284" s="3">
        <v>42105</v>
      </c>
      <c r="I284" s="6">
        <v>25</v>
      </c>
      <c r="J284" s="6">
        <v>25.45</v>
      </c>
      <c r="K284" s="6">
        <f t="shared" si="4"/>
        <v>2119.75</v>
      </c>
      <c r="L284" s="1" t="s">
        <v>11</v>
      </c>
      <c r="M284" s="1" t="s">
        <v>181</v>
      </c>
      <c r="N284" s="1">
        <v>146541</v>
      </c>
      <c r="O284" s="1"/>
      <c r="P284" s="1">
        <v>87861</v>
      </c>
      <c r="Q284" s="6">
        <v>100</v>
      </c>
      <c r="R284" s="6">
        <v>0</v>
      </c>
      <c r="S284" s="6">
        <v>15</v>
      </c>
      <c r="T284" s="2" t="s">
        <v>127</v>
      </c>
      <c r="U284" s="113">
        <f>Data!$Q284+Data!$R284+Data!$S284</f>
        <v>115</v>
      </c>
      <c r="V284" s="9" t="str">
        <f>VLOOKUP(TRIM(Data!$B284),Team!A:B,2,FALSE)</f>
        <v>Heating</v>
      </c>
      <c r="W284" s="9" t="str">
        <f>VLOOKUP(Data!$D284,Current!A:B,2,FALSE)</f>
        <v>ACT</v>
      </c>
      <c r="X284" s="9" t="str">
        <f>IF(Data!$W284=Data!$E284,"CURRENT","NO")</f>
        <v>NO</v>
      </c>
    </row>
    <row r="285" spans="1:24" hidden="1">
      <c r="A285" s="1" t="s">
        <v>2048</v>
      </c>
      <c r="B285" s="8" t="s">
        <v>795</v>
      </c>
      <c r="C285" s="1" t="s">
        <v>458</v>
      </c>
      <c r="D285" s="1" t="s">
        <v>456</v>
      </c>
      <c r="E285" s="1" t="s">
        <v>463</v>
      </c>
      <c r="F285" s="4" t="s">
        <v>190</v>
      </c>
      <c r="G285" s="1" t="s">
        <v>160</v>
      </c>
      <c r="H285" s="3">
        <v>42105</v>
      </c>
      <c r="I285" s="6">
        <v>25</v>
      </c>
      <c r="J285" s="6">
        <v>84.79</v>
      </c>
      <c r="K285" s="6">
        <f t="shared" si="4"/>
        <v>692.5</v>
      </c>
      <c r="L285" s="1" t="s">
        <v>11</v>
      </c>
      <c r="M285" s="1" t="s">
        <v>189</v>
      </c>
      <c r="N285" s="1">
        <v>146542</v>
      </c>
      <c r="O285" s="1"/>
      <c r="P285" s="1">
        <v>87862</v>
      </c>
      <c r="Q285" s="6">
        <v>100</v>
      </c>
      <c r="R285" s="6">
        <v>0</v>
      </c>
      <c r="S285" s="6">
        <v>15</v>
      </c>
      <c r="T285" s="2" t="s">
        <v>127</v>
      </c>
      <c r="U285" s="113">
        <f>Data!$Q285+Data!$R285+Data!$S285</f>
        <v>115</v>
      </c>
      <c r="V285" s="9" t="str">
        <f>VLOOKUP(TRIM(Data!$B285),Team!A:B,2,FALSE)</f>
        <v>Heating</v>
      </c>
      <c r="W285" s="9" t="str">
        <f>VLOOKUP(Data!$D285,Current!A:B,2,FALSE)</f>
        <v>ACT</v>
      </c>
      <c r="X285" s="9" t="str">
        <f>IF(Data!$W285=Data!$E285,"CURRENT","NO")</f>
        <v>NO</v>
      </c>
    </row>
    <row r="286" spans="1:24" hidden="1">
      <c r="A286" s="1" t="s">
        <v>2048</v>
      </c>
      <c r="B286" s="8" t="s">
        <v>795</v>
      </c>
      <c r="C286" s="1" t="s">
        <v>458</v>
      </c>
      <c r="D286" s="1" t="s">
        <v>456</v>
      </c>
      <c r="E286" s="1" t="s">
        <v>463</v>
      </c>
      <c r="F286" s="4" t="s">
        <v>188</v>
      </c>
      <c r="G286" s="1" t="s">
        <v>160</v>
      </c>
      <c r="H286" s="3">
        <v>42107</v>
      </c>
      <c r="I286" s="6">
        <v>10</v>
      </c>
      <c r="J286" s="6">
        <v>27.7</v>
      </c>
      <c r="K286" s="6">
        <f t="shared" si="4"/>
        <v>452.5</v>
      </c>
      <c r="L286" s="1" t="s">
        <v>11</v>
      </c>
      <c r="M286" s="1" t="s">
        <v>187</v>
      </c>
      <c r="N286" s="1">
        <v>146567</v>
      </c>
      <c r="O286" s="1"/>
      <c r="P286" s="1">
        <v>87863</v>
      </c>
      <c r="Q286" s="6">
        <v>100</v>
      </c>
      <c r="R286" s="6">
        <v>0</v>
      </c>
      <c r="S286" s="6">
        <v>15</v>
      </c>
      <c r="T286" s="2" t="s">
        <v>186</v>
      </c>
      <c r="U286" s="113">
        <f>Data!$Q286+Data!$R286+Data!$S286</f>
        <v>115</v>
      </c>
      <c r="V286" s="9" t="str">
        <f>VLOOKUP(TRIM(Data!$B286),Team!A:B,2,FALSE)</f>
        <v>Heating</v>
      </c>
      <c r="W286" s="9" t="str">
        <f>VLOOKUP(Data!$D286,Current!A:B,2,FALSE)</f>
        <v>ACT</v>
      </c>
      <c r="X286" s="9" t="str">
        <f>IF(Data!$W286=Data!$E286,"CURRENT","NO")</f>
        <v>NO</v>
      </c>
    </row>
    <row r="287" spans="1:24" hidden="1">
      <c r="A287" s="1" t="s">
        <v>2048</v>
      </c>
      <c r="B287" s="8" t="s">
        <v>795</v>
      </c>
      <c r="C287" s="1" t="s">
        <v>458</v>
      </c>
      <c r="D287" s="1" t="s">
        <v>456</v>
      </c>
      <c r="E287" s="1" t="s">
        <v>463</v>
      </c>
      <c r="F287" s="4" t="s">
        <v>161</v>
      </c>
      <c r="G287" s="1" t="s">
        <v>160</v>
      </c>
      <c r="H287" s="3">
        <v>42107</v>
      </c>
      <c r="I287" s="6">
        <v>98</v>
      </c>
      <c r="J287" s="6">
        <v>45.25</v>
      </c>
      <c r="K287" s="6">
        <f t="shared" si="4"/>
        <v>4106.2</v>
      </c>
      <c r="L287" s="1" t="s">
        <v>11</v>
      </c>
      <c r="M287" s="1" t="s">
        <v>187</v>
      </c>
      <c r="N287" s="1">
        <v>146568</v>
      </c>
      <c r="O287" s="1"/>
      <c r="P287" s="1">
        <v>87864</v>
      </c>
      <c r="Q287" s="6">
        <v>100</v>
      </c>
      <c r="R287" s="6">
        <v>0</v>
      </c>
      <c r="S287" s="6">
        <v>15</v>
      </c>
      <c r="T287" s="2" t="s">
        <v>186</v>
      </c>
      <c r="U287" s="113">
        <f>Data!$Q287+Data!$R287+Data!$S287</f>
        <v>115</v>
      </c>
      <c r="V287" s="9" t="str">
        <f>VLOOKUP(TRIM(Data!$B287),Team!A:B,2,FALSE)</f>
        <v>Heating</v>
      </c>
      <c r="W287" s="9" t="str">
        <f>VLOOKUP(Data!$D287,Current!A:B,2,FALSE)</f>
        <v>ACT</v>
      </c>
      <c r="X287" s="9" t="str">
        <f>IF(Data!$W287=Data!$E287,"CURRENT","NO")</f>
        <v>NO</v>
      </c>
    </row>
    <row r="288" spans="1:24" hidden="1">
      <c r="A288" s="1" t="s">
        <v>2048</v>
      </c>
      <c r="B288" s="8" t="s">
        <v>795</v>
      </c>
      <c r="C288" s="1" t="s">
        <v>458</v>
      </c>
      <c r="D288" s="1" t="s">
        <v>456</v>
      </c>
      <c r="E288" s="1" t="s">
        <v>463</v>
      </c>
      <c r="F288" s="4" t="s">
        <v>185</v>
      </c>
      <c r="G288" s="1" t="s">
        <v>160</v>
      </c>
      <c r="H288" s="3">
        <v>42107</v>
      </c>
      <c r="I288" s="6">
        <v>47</v>
      </c>
      <c r="J288" s="6">
        <v>41.9</v>
      </c>
      <c r="K288" s="6">
        <f t="shared" si="4"/>
        <v>3985.13</v>
      </c>
      <c r="L288" s="1" t="s">
        <v>6</v>
      </c>
      <c r="M288" s="1" t="s">
        <v>183</v>
      </c>
      <c r="N288" s="1">
        <v>146580</v>
      </c>
      <c r="O288" s="1"/>
      <c r="P288" s="1">
        <v>87865</v>
      </c>
      <c r="Q288" s="6">
        <v>100</v>
      </c>
      <c r="R288" s="6">
        <v>0</v>
      </c>
      <c r="S288" s="6">
        <v>15</v>
      </c>
      <c r="T288" s="2" t="s">
        <v>38</v>
      </c>
      <c r="U288" s="113">
        <f>Data!$Q288+Data!$R288+Data!$S288</f>
        <v>115</v>
      </c>
      <c r="V288" s="9" t="str">
        <f>VLOOKUP(TRIM(Data!$B288),Team!A:B,2,FALSE)</f>
        <v>Heating</v>
      </c>
      <c r="W288" s="9" t="str">
        <f>VLOOKUP(Data!$D288,Current!A:B,2,FALSE)</f>
        <v>ACT</v>
      </c>
      <c r="X288" s="9" t="str">
        <f>IF(Data!$W288=Data!$E288,"CURRENT","NO")</f>
        <v>NO</v>
      </c>
    </row>
    <row r="289" spans="1:24" hidden="1">
      <c r="A289" s="1" t="s">
        <v>2048</v>
      </c>
      <c r="B289" s="8" t="s">
        <v>795</v>
      </c>
      <c r="C289" s="1" t="s">
        <v>458</v>
      </c>
      <c r="D289" s="1" t="s">
        <v>456</v>
      </c>
      <c r="E289" s="1" t="s">
        <v>463</v>
      </c>
      <c r="F289" s="4" t="s">
        <v>184</v>
      </c>
      <c r="G289" s="1" t="s">
        <v>160</v>
      </c>
      <c r="H289" s="3">
        <v>42109</v>
      </c>
      <c r="I289" s="6">
        <v>25</v>
      </c>
      <c r="J289" s="6">
        <v>84.79</v>
      </c>
      <c r="K289" s="6">
        <f t="shared" si="4"/>
        <v>4169.75</v>
      </c>
      <c r="L289" s="1" t="s">
        <v>11</v>
      </c>
      <c r="M289" s="1" t="s">
        <v>183</v>
      </c>
      <c r="N289" s="1">
        <v>146636</v>
      </c>
      <c r="O289" s="1"/>
      <c r="P289" s="1">
        <v>87867</v>
      </c>
      <c r="Q289" s="6">
        <v>100</v>
      </c>
      <c r="R289" s="6">
        <v>0</v>
      </c>
      <c r="S289" s="6">
        <v>22.5</v>
      </c>
      <c r="T289" s="2" t="s">
        <v>38</v>
      </c>
      <c r="U289" s="113">
        <f>Data!$Q289+Data!$R289+Data!$S289</f>
        <v>122.5</v>
      </c>
      <c r="V289" s="9" t="str">
        <f>VLOOKUP(TRIM(Data!$B289),Team!A:B,2,FALSE)</f>
        <v>Heating</v>
      </c>
      <c r="W289" s="9" t="str">
        <f>VLOOKUP(Data!$D289,Current!A:B,2,FALSE)</f>
        <v>ACT</v>
      </c>
      <c r="X289" s="9" t="str">
        <f>IF(Data!$W289=Data!$E289,"CURRENT","NO")</f>
        <v>NO</v>
      </c>
    </row>
    <row r="290" spans="1:24" hidden="1">
      <c r="A290" s="1" t="s">
        <v>2048</v>
      </c>
      <c r="B290" s="8" t="s">
        <v>795</v>
      </c>
      <c r="C290" s="1" t="s">
        <v>458</v>
      </c>
      <c r="D290" s="1" t="s">
        <v>456</v>
      </c>
      <c r="E290" s="1" t="s">
        <v>463</v>
      </c>
      <c r="F290" s="4" t="s">
        <v>182</v>
      </c>
      <c r="G290" s="1" t="s">
        <v>160</v>
      </c>
      <c r="H290" s="3">
        <v>42109</v>
      </c>
      <c r="I290" s="6">
        <v>25</v>
      </c>
      <c r="J290" s="6">
        <v>166.79</v>
      </c>
      <c r="K290" s="6">
        <f t="shared" si="4"/>
        <v>5533</v>
      </c>
      <c r="L290" s="1" t="s">
        <v>11</v>
      </c>
      <c r="M290" s="1" t="s">
        <v>181</v>
      </c>
      <c r="N290" s="1">
        <v>146642</v>
      </c>
      <c r="O290" s="1"/>
      <c r="P290" s="1">
        <v>87868</v>
      </c>
      <c r="Q290" s="6">
        <v>100</v>
      </c>
      <c r="R290" s="6">
        <v>0</v>
      </c>
      <c r="S290" s="6">
        <v>22.5</v>
      </c>
      <c r="T290" s="2" t="s">
        <v>38</v>
      </c>
      <c r="U290" s="113">
        <f>Data!$Q290+Data!$R290+Data!$S290</f>
        <v>122.5</v>
      </c>
      <c r="V290" s="9" t="str">
        <f>VLOOKUP(TRIM(Data!$B290),Team!A:B,2,FALSE)</f>
        <v>Heating</v>
      </c>
      <c r="W290" s="9" t="str">
        <f>VLOOKUP(Data!$D290,Current!A:B,2,FALSE)</f>
        <v>ACT</v>
      </c>
      <c r="X290" s="9" t="str">
        <f>IF(Data!$W290=Data!$E290,"CURRENT","NO")</f>
        <v>NO</v>
      </c>
    </row>
    <row r="291" spans="1:24" hidden="1">
      <c r="A291" s="1" t="s">
        <v>2048</v>
      </c>
      <c r="B291" s="8" t="s">
        <v>795</v>
      </c>
      <c r="C291" s="1" t="s">
        <v>458</v>
      </c>
      <c r="D291" s="1" t="s">
        <v>456</v>
      </c>
      <c r="E291" s="1" t="s">
        <v>463</v>
      </c>
      <c r="F291" s="4" t="s">
        <v>180</v>
      </c>
      <c r="G291" s="1" t="s">
        <v>179</v>
      </c>
      <c r="H291" s="3">
        <v>42110</v>
      </c>
      <c r="I291" s="6">
        <v>140</v>
      </c>
      <c r="J291" s="6">
        <v>221.32</v>
      </c>
      <c r="K291" s="6">
        <f t="shared" si="4"/>
        <v>24725.4</v>
      </c>
      <c r="L291" s="1" t="s">
        <v>6</v>
      </c>
      <c r="M291" s="1" t="s">
        <v>10</v>
      </c>
      <c r="N291" s="1">
        <v>146682</v>
      </c>
      <c r="O291" s="1"/>
      <c r="P291" s="1">
        <v>87869</v>
      </c>
      <c r="Q291" s="6">
        <v>200</v>
      </c>
      <c r="R291" s="6">
        <v>0</v>
      </c>
      <c r="S291" s="6">
        <v>40</v>
      </c>
      <c r="T291" s="2" t="s">
        <v>127</v>
      </c>
      <c r="U291" s="113">
        <f>Data!$Q291+Data!$R291+Data!$S291</f>
        <v>240</v>
      </c>
      <c r="V291" s="9" t="str">
        <f>VLOOKUP(TRIM(Data!$B291),Team!A:B,2,FALSE)</f>
        <v>Heating</v>
      </c>
      <c r="W291" s="9" t="str">
        <f>VLOOKUP(Data!$D291,Current!A:B,2,FALSE)</f>
        <v>ACT</v>
      </c>
      <c r="X291" s="9" t="str">
        <f>IF(Data!$W291=Data!$E291,"CURRENT","NO")</f>
        <v>NO</v>
      </c>
    </row>
    <row r="292" spans="1:24" hidden="1">
      <c r="A292" s="1" t="s">
        <v>2048</v>
      </c>
      <c r="B292" s="8" t="s">
        <v>795</v>
      </c>
      <c r="C292" s="1" t="s">
        <v>458</v>
      </c>
      <c r="D292" s="1" t="s">
        <v>456</v>
      </c>
      <c r="E292" s="1" t="s">
        <v>463</v>
      </c>
      <c r="F292" s="4" t="s">
        <v>178</v>
      </c>
      <c r="G292" s="1" t="s">
        <v>158</v>
      </c>
      <c r="H292" s="3">
        <v>42112</v>
      </c>
      <c r="I292" s="6">
        <v>196</v>
      </c>
      <c r="J292" s="6">
        <v>176.61</v>
      </c>
      <c r="K292" s="6">
        <f t="shared" si="4"/>
        <v>24127.599999999999</v>
      </c>
      <c r="L292" s="1" t="s">
        <v>157</v>
      </c>
      <c r="M292" s="1" t="s">
        <v>176</v>
      </c>
      <c r="N292" s="1">
        <v>146735</v>
      </c>
      <c r="O292" s="1"/>
      <c r="P292" s="1">
        <v>87959</v>
      </c>
      <c r="Q292" s="6">
        <v>173.1</v>
      </c>
      <c r="R292" s="6">
        <v>0</v>
      </c>
      <c r="S292" s="6">
        <v>15</v>
      </c>
      <c r="T292" s="2" t="s">
        <v>127</v>
      </c>
      <c r="U292" s="113">
        <f>Data!$Q292+Data!$R292+Data!$S292</f>
        <v>188.1</v>
      </c>
      <c r="V292" s="9" t="str">
        <f>VLOOKUP(TRIM(Data!$B292),Team!A:B,2,FALSE)</f>
        <v>Heating</v>
      </c>
      <c r="W292" s="9" t="str">
        <f>VLOOKUP(Data!$D292,Current!A:B,2,FALSE)</f>
        <v>ACT</v>
      </c>
      <c r="X292" s="9" t="str">
        <f>IF(Data!$W292=Data!$E292,"CURRENT","NO")</f>
        <v>NO</v>
      </c>
    </row>
    <row r="293" spans="1:24" hidden="1">
      <c r="A293" s="1" t="s">
        <v>2048</v>
      </c>
      <c r="B293" s="8" t="s">
        <v>795</v>
      </c>
      <c r="C293" s="1" t="s">
        <v>458</v>
      </c>
      <c r="D293" s="1" t="s">
        <v>456</v>
      </c>
      <c r="E293" s="1" t="s">
        <v>463</v>
      </c>
      <c r="F293" s="4" t="s">
        <v>177</v>
      </c>
      <c r="G293" s="1" t="s">
        <v>158</v>
      </c>
      <c r="H293" s="3">
        <v>42114</v>
      </c>
      <c r="I293" s="6">
        <v>136</v>
      </c>
      <c r="J293" s="6">
        <v>123.1</v>
      </c>
      <c r="K293" s="6">
        <f t="shared" si="4"/>
        <v>14054.24</v>
      </c>
      <c r="L293" s="1" t="s">
        <v>157</v>
      </c>
      <c r="M293" s="1" t="s">
        <v>176</v>
      </c>
      <c r="N293" s="1">
        <v>146779</v>
      </c>
      <c r="O293" s="1"/>
      <c r="P293" s="1">
        <v>87960</v>
      </c>
      <c r="Q293" s="6">
        <v>83.7</v>
      </c>
      <c r="R293" s="6">
        <v>0</v>
      </c>
      <c r="S293" s="6">
        <v>15</v>
      </c>
      <c r="T293" s="2" t="s">
        <v>127</v>
      </c>
      <c r="U293" s="113">
        <f>Data!$Q293+Data!$R293+Data!$S293</f>
        <v>98.7</v>
      </c>
      <c r="V293" s="9" t="str">
        <f>VLOOKUP(TRIM(Data!$B293),Team!A:B,2,FALSE)</f>
        <v>Heating</v>
      </c>
      <c r="W293" s="9" t="str">
        <f>VLOOKUP(Data!$D293,Current!A:B,2,FALSE)</f>
        <v>ACT</v>
      </c>
      <c r="X293" s="9" t="str">
        <f>IF(Data!$W293=Data!$E293,"CURRENT","NO")</f>
        <v>NO</v>
      </c>
    </row>
    <row r="294" spans="1:24" hidden="1">
      <c r="A294" s="1" t="s">
        <v>2048</v>
      </c>
      <c r="B294" s="8" t="s">
        <v>795</v>
      </c>
      <c r="C294" s="1" t="s">
        <v>458</v>
      </c>
      <c r="D294" s="1" t="s">
        <v>456</v>
      </c>
      <c r="E294" s="1" t="s">
        <v>463</v>
      </c>
      <c r="F294" s="4" t="s">
        <v>175</v>
      </c>
      <c r="G294" s="1" t="s">
        <v>158</v>
      </c>
      <c r="H294" s="3">
        <v>42115</v>
      </c>
      <c r="I294" s="6">
        <v>100</v>
      </c>
      <c r="J294" s="6">
        <v>103.34</v>
      </c>
      <c r="K294" s="6">
        <f t="shared" si="4"/>
        <v>9145</v>
      </c>
      <c r="L294" s="1" t="s">
        <v>157</v>
      </c>
      <c r="M294" s="1" t="s">
        <v>173</v>
      </c>
      <c r="N294" s="1">
        <v>146819</v>
      </c>
      <c r="O294" s="1"/>
      <c r="P294" s="1">
        <v>87961</v>
      </c>
      <c r="Q294" s="6">
        <v>80</v>
      </c>
      <c r="R294" s="6">
        <v>0</v>
      </c>
      <c r="S294" s="6">
        <v>15</v>
      </c>
      <c r="T294" s="2" t="s">
        <v>127</v>
      </c>
      <c r="U294" s="113">
        <f>Data!$Q294+Data!$R294+Data!$S294</f>
        <v>95</v>
      </c>
      <c r="V294" s="9" t="str">
        <f>VLOOKUP(TRIM(Data!$B294),Team!A:B,2,FALSE)</f>
        <v>Heating</v>
      </c>
      <c r="W294" s="9" t="str">
        <f>VLOOKUP(Data!$D294,Current!A:B,2,FALSE)</f>
        <v>ACT</v>
      </c>
      <c r="X294" s="9" t="str">
        <f>IF(Data!$W294=Data!$E294,"CURRENT","NO")</f>
        <v>NO</v>
      </c>
    </row>
    <row r="295" spans="1:24" hidden="1">
      <c r="A295" s="1" t="s">
        <v>2048</v>
      </c>
      <c r="B295" s="8" t="s">
        <v>795</v>
      </c>
      <c r="C295" s="1" t="s">
        <v>458</v>
      </c>
      <c r="D295" s="1" t="s">
        <v>456</v>
      </c>
      <c r="E295" s="1" t="s">
        <v>463</v>
      </c>
      <c r="F295" s="4" t="s">
        <v>174</v>
      </c>
      <c r="G295" s="1" t="s">
        <v>158</v>
      </c>
      <c r="H295" s="3">
        <v>42116</v>
      </c>
      <c r="I295" s="6">
        <v>173</v>
      </c>
      <c r="J295" s="6">
        <v>91.45</v>
      </c>
      <c r="K295" s="6">
        <f t="shared" si="4"/>
        <v>26076.289999999997</v>
      </c>
      <c r="L295" s="1" t="s">
        <v>157</v>
      </c>
      <c r="M295" s="1" t="s">
        <v>173</v>
      </c>
      <c r="N295" s="1">
        <v>146864</v>
      </c>
      <c r="O295" s="1"/>
      <c r="P295" s="1">
        <v>87962</v>
      </c>
      <c r="Q295" s="6">
        <v>80</v>
      </c>
      <c r="R295" s="6">
        <v>0</v>
      </c>
      <c r="S295" s="6">
        <v>15</v>
      </c>
      <c r="T295" s="2" t="s">
        <v>127</v>
      </c>
      <c r="U295" s="113">
        <f>Data!$Q295+Data!$R295+Data!$S295</f>
        <v>95</v>
      </c>
      <c r="V295" s="9" t="str">
        <f>VLOOKUP(TRIM(Data!$B295),Team!A:B,2,FALSE)</f>
        <v>Heating</v>
      </c>
      <c r="W295" s="9" t="str">
        <f>VLOOKUP(Data!$D295,Current!A:B,2,FALSE)</f>
        <v>ACT</v>
      </c>
      <c r="X295" s="9" t="str">
        <f>IF(Data!$W295=Data!$E295,"CURRENT","NO")</f>
        <v>NO</v>
      </c>
    </row>
    <row r="296" spans="1:24" hidden="1">
      <c r="A296" s="1" t="s">
        <v>2048</v>
      </c>
      <c r="B296" s="8" t="s">
        <v>795</v>
      </c>
      <c r="C296" s="1" t="s">
        <v>458</v>
      </c>
      <c r="D296" s="1" t="s">
        <v>456</v>
      </c>
      <c r="E296" s="1" t="s">
        <v>463</v>
      </c>
      <c r="F296" s="4" t="s">
        <v>172</v>
      </c>
      <c r="G296" s="1" t="s">
        <v>158</v>
      </c>
      <c r="H296" s="3">
        <v>42118</v>
      </c>
      <c r="I296" s="6">
        <v>928</v>
      </c>
      <c r="J296" s="6">
        <v>150.72999999999999</v>
      </c>
      <c r="K296" s="6">
        <f t="shared" si="4"/>
        <v>126746.24000000001</v>
      </c>
      <c r="L296" s="1" t="s">
        <v>157</v>
      </c>
      <c r="M296" s="1" t="s">
        <v>171</v>
      </c>
      <c r="N296" s="1">
        <v>146940</v>
      </c>
      <c r="O296" s="1"/>
      <c r="P296" s="1">
        <v>88091</v>
      </c>
      <c r="Q296" s="6">
        <v>699.4</v>
      </c>
      <c r="R296" s="6">
        <v>0</v>
      </c>
      <c r="S296" s="6">
        <v>15</v>
      </c>
      <c r="T296" s="2" t="s">
        <v>127</v>
      </c>
      <c r="U296" s="113">
        <f>Data!$Q296+Data!$R296+Data!$S296</f>
        <v>714.4</v>
      </c>
      <c r="V296" s="9" t="str">
        <f>VLOOKUP(TRIM(Data!$B296),Team!A:B,2,FALSE)</f>
        <v>Heating</v>
      </c>
      <c r="W296" s="9" t="str">
        <f>VLOOKUP(Data!$D296,Current!A:B,2,FALSE)</f>
        <v>ACT</v>
      </c>
      <c r="X296" s="9" t="str">
        <f>IF(Data!$W296=Data!$E296,"CURRENT","NO")</f>
        <v>NO</v>
      </c>
    </row>
    <row r="297" spans="1:24" hidden="1">
      <c r="A297" s="1" t="s">
        <v>2048</v>
      </c>
      <c r="B297" s="8" t="s">
        <v>795</v>
      </c>
      <c r="C297" s="1" t="s">
        <v>458</v>
      </c>
      <c r="D297" s="1" t="s">
        <v>456</v>
      </c>
      <c r="E297" s="1" t="s">
        <v>463</v>
      </c>
      <c r="F297" s="4" t="s">
        <v>170</v>
      </c>
      <c r="G297" s="1" t="s">
        <v>158</v>
      </c>
      <c r="H297" s="3">
        <v>42118</v>
      </c>
      <c r="I297" s="6">
        <v>185</v>
      </c>
      <c r="J297" s="6">
        <v>136.58000000000001</v>
      </c>
      <c r="K297" s="6">
        <f t="shared" si="4"/>
        <v>21191.75</v>
      </c>
      <c r="L297" s="1" t="s">
        <v>157</v>
      </c>
      <c r="M297" s="1" t="s">
        <v>169</v>
      </c>
      <c r="N297" s="1">
        <v>146964</v>
      </c>
      <c r="O297" s="1"/>
      <c r="P297" s="1">
        <v>88092</v>
      </c>
      <c r="Q297" s="6">
        <v>126.3</v>
      </c>
      <c r="R297" s="6">
        <v>0</v>
      </c>
      <c r="S297" s="6">
        <v>15</v>
      </c>
      <c r="T297" s="2" t="s">
        <v>127</v>
      </c>
      <c r="U297" s="113">
        <f>Data!$Q297+Data!$R297+Data!$S297</f>
        <v>141.30000000000001</v>
      </c>
      <c r="V297" s="9" t="str">
        <f>VLOOKUP(TRIM(Data!$B297),Team!A:B,2,FALSE)</f>
        <v>Heating</v>
      </c>
      <c r="W297" s="9" t="str">
        <f>VLOOKUP(Data!$D297,Current!A:B,2,FALSE)</f>
        <v>ACT</v>
      </c>
      <c r="X297" s="9" t="str">
        <f>IF(Data!$W297=Data!$E297,"CURRENT","NO")</f>
        <v>NO</v>
      </c>
    </row>
    <row r="298" spans="1:24" hidden="1">
      <c r="A298" s="1" t="s">
        <v>2048</v>
      </c>
      <c r="B298" s="8" t="s">
        <v>795</v>
      </c>
      <c r="C298" s="1" t="s">
        <v>458</v>
      </c>
      <c r="D298" s="1" t="s">
        <v>456</v>
      </c>
      <c r="E298" s="1" t="s">
        <v>463</v>
      </c>
      <c r="F298" s="4" t="s">
        <v>168</v>
      </c>
      <c r="G298" s="1" t="s">
        <v>167</v>
      </c>
      <c r="H298" s="3">
        <v>42118</v>
      </c>
      <c r="I298" s="6">
        <v>1200</v>
      </c>
      <c r="J298" s="6">
        <v>114.55</v>
      </c>
      <c r="K298" s="6">
        <f t="shared" si="4"/>
        <v>176112</v>
      </c>
      <c r="L298" s="1" t="s">
        <v>166</v>
      </c>
      <c r="M298" s="1" t="s">
        <v>165</v>
      </c>
      <c r="N298" s="1">
        <v>146974</v>
      </c>
      <c r="O298" s="1"/>
      <c r="P298" s="1">
        <v>88096</v>
      </c>
      <c r="Q298" s="6">
        <v>687.3</v>
      </c>
      <c r="R298" s="6">
        <v>45</v>
      </c>
      <c r="S298" s="6">
        <v>100</v>
      </c>
      <c r="T298" s="2" t="s">
        <v>127</v>
      </c>
      <c r="U298" s="113">
        <f>Data!$Q298+Data!$R298+Data!$S298</f>
        <v>832.3</v>
      </c>
      <c r="V298" s="9" t="str">
        <f>VLOOKUP(TRIM(Data!$B298),Team!A:B,2,FALSE)</f>
        <v>Heating</v>
      </c>
      <c r="W298" s="9" t="str">
        <f>VLOOKUP(Data!$D298,Current!A:B,2,FALSE)</f>
        <v>ACT</v>
      </c>
      <c r="X298" s="9" t="str">
        <f>IF(Data!$W298=Data!$E298,"CURRENT","NO")</f>
        <v>NO</v>
      </c>
    </row>
    <row r="299" spans="1:24" hidden="1">
      <c r="A299" s="1" t="s">
        <v>2048</v>
      </c>
      <c r="B299" s="8" t="s">
        <v>795</v>
      </c>
      <c r="C299" s="1" t="s">
        <v>458</v>
      </c>
      <c r="D299" s="1" t="s">
        <v>456</v>
      </c>
      <c r="E299" s="1" t="s">
        <v>463</v>
      </c>
      <c r="F299" s="4" t="s">
        <v>164</v>
      </c>
      <c r="G299" s="1" t="s">
        <v>158</v>
      </c>
      <c r="H299" s="3">
        <v>42122</v>
      </c>
      <c r="I299" s="6">
        <v>324</v>
      </c>
      <c r="J299" s="6">
        <v>146.76</v>
      </c>
      <c r="K299" s="6">
        <f t="shared" si="4"/>
        <v>324</v>
      </c>
      <c r="L299" s="1" t="s">
        <v>157</v>
      </c>
      <c r="M299" s="1" t="s">
        <v>163</v>
      </c>
      <c r="N299" s="1">
        <v>147092</v>
      </c>
      <c r="O299" s="1"/>
      <c r="P299" s="1">
        <v>88095</v>
      </c>
      <c r="Q299" s="6">
        <v>237.75</v>
      </c>
      <c r="R299" s="6">
        <v>0</v>
      </c>
      <c r="S299" s="6">
        <v>15</v>
      </c>
      <c r="T299" s="2" t="s">
        <v>38</v>
      </c>
      <c r="U299" s="113">
        <f>Data!$Q299+Data!$R299+Data!$S299</f>
        <v>252.75</v>
      </c>
      <c r="V299" s="9" t="str">
        <f>VLOOKUP(TRIM(Data!$B299),Team!A:B,2,FALSE)</f>
        <v>Heating</v>
      </c>
      <c r="W299" s="9" t="str">
        <f>VLOOKUP(Data!$D299,Current!A:B,2,FALSE)</f>
        <v>ACT</v>
      </c>
      <c r="X299" s="9" t="str">
        <f>IF(Data!$W299=Data!$E299,"CURRENT","NO")</f>
        <v>NO</v>
      </c>
    </row>
    <row r="300" spans="1:24" hidden="1">
      <c r="A300" s="1" t="s">
        <v>2048</v>
      </c>
      <c r="B300" s="8" t="s">
        <v>795</v>
      </c>
      <c r="C300" s="1" t="s">
        <v>458</v>
      </c>
      <c r="D300" s="1" t="s">
        <v>456</v>
      </c>
      <c r="E300" s="1" t="s">
        <v>463</v>
      </c>
      <c r="F300" s="4" t="s">
        <v>162</v>
      </c>
      <c r="G300" s="1" t="s">
        <v>160</v>
      </c>
      <c r="H300" s="3">
        <v>42123</v>
      </c>
      <c r="I300" s="6">
        <v>125</v>
      </c>
      <c r="J300" s="6">
        <v>1</v>
      </c>
      <c r="K300" s="6">
        <f t="shared" si="4"/>
        <v>125</v>
      </c>
      <c r="L300" s="1" t="s">
        <v>11</v>
      </c>
      <c r="M300" s="1" t="s">
        <v>159</v>
      </c>
      <c r="N300" s="1">
        <v>147154</v>
      </c>
      <c r="O300" s="1"/>
      <c r="P300" s="1">
        <v>88093</v>
      </c>
      <c r="Q300" s="6">
        <v>100</v>
      </c>
      <c r="R300" s="6">
        <v>0</v>
      </c>
      <c r="S300" s="6">
        <v>45</v>
      </c>
      <c r="T300" s="2" t="s">
        <v>38</v>
      </c>
      <c r="U300" s="113">
        <f>Data!$Q300+Data!$R300+Data!$S300</f>
        <v>145</v>
      </c>
      <c r="V300" s="9" t="str">
        <f>VLOOKUP(TRIM(Data!$B300),Team!A:B,2,FALSE)</f>
        <v>Heating</v>
      </c>
      <c r="W300" s="9" t="str">
        <f>VLOOKUP(Data!$D300,Current!A:B,2,FALSE)</f>
        <v>ACT</v>
      </c>
      <c r="X300" s="9" t="str">
        <f>IF(Data!$W300=Data!$E300,"CURRENT","NO")</f>
        <v>NO</v>
      </c>
    </row>
    <row r="301" spans="1:24" hidden="1">
      <c r="A301" s="1" t="s">
        <v>2048</v>
      </c>
      <c r="B301" s="8" t="s">
        <v>795</v>
      </c>
      <c r="C301" s="1" t="s">
        <v>458</v>
      </c>
      <c r="D301" s="1" t="s">
        <v>456</v>
      </c>
      <c r="E301" s="1" t="s">
        <v>463</v>
      </c>
      <c r="F301" s="4" t="s">
        <v>161</v>
      </c>
      <c r="G301" s="1" t="s">
        <v>160</v>
      </c>
      <c r="H301" s="3">
        <v>42123</v>
      </c>
      <c r="I301" s="6">
        <v>17</v>
      </c>
      <c r="J301" s="6">
        <v>1</v>
      </c>
      <c r="K301" s="6">
        <f t="shared" si="4"/>
        <v>2030.3100000000002</v>
      </c>
      <c r="L301" s="1" t="s">
        <v>11</v>
      </c>
      <c r="M301" s="1" t="s">
        <v>159</v>
      </c>
      <c r="N301" s="1">
        <v>147155</v>
      </c>
      <c r="O301" s="1"/>
      <c r="P301" s="1">
        <v>88094</v>
      </c>
      <c r="Q301" s="6">
        <v>100</v>
      </c>
      <c r="R301" s="6">
        <v>0</v>
      </c>
      <c r="S301" s="6">
        <v>0</v>
      </c>
      <c r="T301" s="2" t="s">
        <v>38</v>
      </c>
      <c r="U301" s="113">
        <f>Data!$Q301+Data!$R301+Data!$S301</f>
        <v>100</v>
      </c>
      <c r="V301" s="9" t="str">
        <f>VLOOKUP(TRIM(Data!$B301),Team!A:B,2,FALSE)</f>
        <v>Heating</v>
      </c>
      <c r="W301" s="9" t="str">
        <f>VLOOKUP(Data!$D301,Current!A:B,2,FALSE)</f>
        <v>ACT</v>
      </c>
      <c r="X301" s="9" t="str">
        <f>IF(Data!$W301=Data!$E301,"CURRENT","NO")</f>
        <v>NO</v>
      </c>
    </row>
    <row r="302" spans="1:24" hidden="1">
      <c r="A302" s="1" t="s">
        <v>2048</v>
      </c>
      <c r="B302" s="8" t="s">
        <v>795</v>
      </c>
      <c r="C302" s="1" t="s">
        <v>458</v>
      </c>
      <c r="D302" s="1" t="s">
        <v>456</v>
      </c>
      <c r="E302" s="1" t="s">
        <v>463</v>
      </c>
      <c r="F302" s="1" t="s">
        <v>2049</v>
      </c>
      <c r="G302" s="1" t="s">
        <v>158</v>
      </c>
      <c r="H302" s="3">
        <v>42124</v>
      </c>
      <c r="I302" s="6">
        <v>100</v>
      </c>
      <c r="J302" s="6">
        <v>119.43</v>
      </c>
      <c r="K302" s="6">
        <f t="shared" si="4"/>
        <v>24500</v>
      </c>
      <c r="L302" s="1" t="s">
        <v>157</v>
      </c>
      <c r="M302" s="1" t="s">
        <v>2050</v>
      </c>
      <c r="N302" s="1">
        <v>147212</v>
      </c>
      <c r="O302" s="1"/>
      <c r="P302" s="1">
        <v>88332</v>
      </c>
      <c r="Q302" s="6">
        <v>80</v>
      </c>
      <c r="R302" s="6">
        <v>0</v>
      </c>
      <c r="S302" s="6">
        <v>15</v>
      </c>
      <c r="T302" s="2" t="s">
        <v>127</v>
      </c>
      <c r="U302" s="113">
        <f>Data!$Q302+Data!$R302+Data!$S302</f>
        <v>95</v>
      </c>
      <c r="V302" s="9" t="str">
        <f>VLOOKUP(TRIM(Data!$B302),Team!A:B,2,FALSE)</f>
        <v>Heating</v>
      </c>
      <c r="W302" s="9" t="str">
        <f>VLOOKUP(Data!$D302,Current!A:B,2,FALSE)</f>
        <v>ACT</v>
      </c>
      <c r="X302" s="9" t="str">
        <f>IF(Data!$W302=Data!$E302,"CURRENT","NO")</f>
        <v>NO</v>
      </c>
    </row>
    <row r="303" spans="1:24" hidden="1">
      <c r="A303" s="1" t="s">
        <v>2048</v>
      </c>
      <c r="B303" s="8" t="s">
        <v>795</v>
      </c>
      <c r="C303" s="1" t="s">
        <v>458</v>
      </c>
      <c r="D303" s="1" t="s">
        <v>456</v>
      </c>
      <c r="E303" s="1" t="s">
        <v>463</v>
      </c>
      <c r="F303" s="1" t="s">
        <v>2051</v>
      </c>
      <c r="G303" s="1" t="s">
        <v>158</v>
      </c>
      <c r="H303" s="3">
        <v>42124</v>
      </c>
      <c r="I303" s="6">
        <v>136</v>
      </c>
      <c r="J303" s="6">
        <v>245</v>
      </c>
      <c r="K303" s="6">
        <f t="shared" ref="K303:K315" si="5">I303*J303</f>
        <v>33320</v>
      </c>
      <c r="L303" s="1" t="s">
        <v>157</v>
      </c>
      <c r="M303" s="1" t="s">
        <v>2052</v>
      </c>
      <c r="N303" s="1">
        <v>147216</v>
      </c>
      <c r="O303" s="1"/>
      <c r="P303" s="1">
        <v>88337</v>
      </c>
      <c r="Q303" s="6">
        <v>166.6</v>
      </c>
      <c r="R303" s="6">
        <v>0</v>
      </c>
      <c r="S303" s="6">
        <v>15</v>
      </c>
      <c r="T303" s="2" t="s">
        <v>127</v>
      </c>
      <c r="U303" s="113">
        <f>Data!$Q303+Data!$R303+Data!$S303</f>
        <v>181.6</v>
      </c>
      <c r="V303" s="9" t="str">
        <f>VLOOKUP(TRIM(Data!$B303),Team!A:B,2,FALSE)</f>
        <v>Heating</v>
      </c>
      <c r="W303" s="9" t="str">
        <f>VLOOKUP(Data!$D303,Current!A:B,2,FALSE)</f>
        <v>ACT</v>
      </c>
      <c r="X303" s="9" t="str">
        <f>IF(Data!$W303=Data!$E303,"CURRENT","NO")</f>
        <v>NO</v>
      </c>
    </row>
    <row r="304" spans="1:24" hidden="1">
      <c r="A304" s="1" t="s">
        <v>2048</v>
      </c>
      <c r="B304" s="8" t="s">
        <v>800</v>
      </c>
      <c r="C304" s="1" t="s">
        <v>458</v>
      </c>
      <c r="D304" s="1" t="s">
        <v>456</v>
      </c>
      <c r="E304" s="1" t="s">
        <v>463</v>
      </c>
      <c r="F304" s="4" t="s">
        <v>156</v>
      </c>
      <c r="G304" s="1" t="s">
        <v>130</v>
      </c>
      <c r="H304" s="3">
        <v>42095</v>
      </c>
      <c r="I304" s="1">
        <v>490</v>
      </c>
      <c r="J304" s="1">
        <v>42.66</v>
      </c>
      <c r="K304" s="5">
        <f t="shared" si="5"/>
        <v>20903.399999999998</v>
      </c>
      <c r="L304" s="1" t="s">
        <v>108</v>
      </c>
      <c r="M304" s="1" t="s">
        <v>155</v>
      </c>
      <c r="N304" s="1">
        <v>146224</v>
      </c>
      <c r="O304" s="1"/>
      <c r="P304" s="1">
        <v>87677</v>
      </c>
      <c r="Q304" s="2">
        <v>200</v>
      </c>
      <c r="R304" s="2">
        <v>0</v>
      </c>
      <c r="S304" s="2">
        <v>35</v>
      </c>
      <c r="T304" s="1" t="s">
        <v>127</v>
      </c>
      <c r="U304" s="113">
        <f>Data!$Q304+Data!$R304+Data!$S304</f>
        <v>235</v>
      </c>
      <c r="V304" s="9" t="str">
        <f>VLOOKUP(TRIM(Data!$B304),Team!A:B,2,FALSE)</f>
        <v>HVAC</v>
      </c>
      <c r="W304" s="9" t="str">
        <f>VLOOKUP(Data!$D304,Current!A:B,2,FALSE)</f>
        <v>ACT</v>
      </c>
      <c r="X304" s="9" t="str">
        <f>IF(Data!$W304=Data!$E304,"CURRENT","NO")</f>
        <v>NO</v>
      </c>
    </row>
    <row r="305" spans="1:24" hidden="1">
      <c r="A305" s="1" t="s">
        <v>2048</v>
      </c>
      <c r="B305" s="8" t="s">
        <v>800</v>
      </c>
      <c r="C305" s="1" t="s">
        <v>458</v>
      </c>
      <c r="D305" s="1" t="s">
        <v>456</v>
      </c>
      <c r="E305" s="1" t="s">
        <v>463</v>
      </c>
      <c r="F305" s="4" t="s">
        <v>154</v>
      </c>
      <c r="G305" s="1" t="s">
        <v>153</v>
      </c>
      <c r="H305" s="3">
        <v>42105</v>
      </c>
      <c r="I305" s="1">
        <v>524</v>
      </c>
      <c r="J305" s="1">
        <v>65.5</v>
      </c>
      <c r="K305" s="5">
        <f t="shared" si="5"/>
        <v>34322</v>
      </c>
      <c r="L305" s="1" t="s">
        <v>108</v>
      </c>
      <c r="M305" s="1" t="s">
        <v>152</v>
      </c>
      <c r="N305" s="1">
        <v>146525</v>
      </c>
      <c r="O305" s="1"/>
      <c r="P305" s="1">
        <v>87875</v>
      </c>
      <c r="Q305" s="2">
        <v>200</v>
      </c>
      <c r="R305" s="2">
        <v>0</v>
      </c>
      <c r="S305" s="2">
        <v>50</v>
      </c>
      <c r="T305" s="1" t="s">
        <v>127</v>
      </c>
      <c r="U305" s="113">
        <f>Data!$Q305+Data!$R305+Data!$S305</f>
        <v>250</v>
      </c>
      <c r="V305" s="9" t="str">
        <f>VLOOKUP(TRIM(Data!$B305),Team!A:B,2,FALSE)</f>
        <v>HVAC</v>
      </c>
      <c r="W305" s="9" t="str">
        <f>VLOOKUP(Data!$D305,Current!A:B,2,FALSE)</f>
        <v>ACT</v>
      </c>
      <c r="X305" s="9" t="str">
        <f>IF(Data!$W305=Data!$E305,"CURRENT","NO")</f>
        <v>NO</v>
      </c>
    </row>
    <row r="306" spans="1:24" hidden="1">
      <c r="A306" s="1" t="s">
        <v>2048</v>
      </c>
      <c r="B306" s="8" t="s">
        <v>800</v>
      </c>
      <c r="C306" s="1" t="s">
        <v>458</v>
      </c>
      <c r="D306" s="1" t="s">
        <v>456</v>
      </c>
      <c r="E306" s="1" t="s">
        <v>463</v>
      </c>
      <c r="F306" s="4" t="s">
        <v>151</v>
      </c>
      <c r="G306" s="1" t="s">
        <v>130</v>
      </c>
      <c r="H306" s="3">
        <v>42108</v>
      </c>
      <c r="I306" s="1">
        <v>489</v>
      </c>
      <c r="J306" s="1">
        <v>44.85</v>
      </c>
      <c r="K306" s="5">
        <f t="shared" si="5"/>
        <v>21931.65</v>
      </c>
      <c r="L306" s="1" t="s">
        <v>108</v>
      </c>
      <c r="M306" s="1" t="s">
        <v>150</v>
      </c>
      <c r="N306" s="1">
        <v>146599</v>
      </c>
      <c r="O306" s="1"/>
      <c r="P306" s="1">
        <v>87876</v>
      </c>
      <c r="Q306" s="2">
        <v>109.7</v>
      </c>
      <c r="R306" s="2">
        <v>0</v>
      </c>
      <c r="S306" s="2">
        <v>17.5</v>
      </c>
      <c r="T306" s="1" t="s">
        <v>127</v>
      </c>
      <c r="U306" s="113">
        <f>Data!$Q306+Data!$R306+Data!$S306</f>
        <v>127.2</v>
      </c>
      <c r="V306" s="9" t="str">
        <f>VLOOKUP(TRIM(Data!$B306),Team!A:B,2,FALSE)</f>
        <v>HVAC</v>
      </c>
      <c r="W306" s="9" t="str">
        <f>VLOOKUP(Data!$D306,Current!A:B,2,FALSE)</f>
        <v>ACT</v>
      </c>
      <c r="X306" s="9" t="str">
        <f>IF(Data!$W306=Data!$E306,"CURRENT","NO")</f>
        <v>NO</v>
      </c>
    </row>
    <row r="307" spans="1:24" hidden="1">
      <c r="A307" s="1" t="s">
        <v>2048</v>
      </c>
      <c r="B307" s="8" t="s">
        <v>800</v>
      </c>
      <c r="C307" s="1" t="s">
        <v>458</v>
      </c>
      <c r="D307" s="1" t="s">
        <v>456</v>
      </c>
      <c r="E307" s="1" t="s">
        <v>463</v>
      </c>
      <c r="F307" s="4" t="s">
        <v>149</v>
      </c>
      <c r="G307" s="1" t="s">
        <v>130</v>
      </c>
      <c r="H307" s="3">
        <v>42108</v>
      </c>
      <c r="I307" s="1">
        <v>490</v>
      </c>
      <c r="J307" s="1">
        <v>44.51</v>
      </c>
      <c r="K307" s="5">
        <f t="shared" si="5"/>
        <v>21809.899999999998</v>
      </c>
      <c r="L307" s="1" t="s">
        <v>108</v>
      </c>
      <c r="M307" s="1" t="s">
        <v>148</v>
      </c>
      <c r="N307" s="1">
        <v>146600</v>
      </c>
      <c r="O307" s="1"/>
      <c r="P307" s="1">
        <v>87877</v>
      </c>
      <c r="Q307" s="2">
        <v>109.05</v>
      </c>
      <c r="R307" s="2">
        <v>0</v>
      </c>
      <c r="S307" s="2">
        <v>17.5</v>
      </c>
      <c r="T307" s="1" t="s">
        <v>127</v>
      </c>
      <c r="U307" s="113">
        <f>Data!$Q307+Data!$R307+Data!$S307</f>
        <v>126.55</v>
      </c>
      <c r="V307" s="9" t="str">
        <f>VLOOKUP(TRIM(Data!$B307),Team!A:B,2,FALSE)</f>
        <v>HVAC</v>
      </c>
      <c r="W307" s="9" t="str">
        <f>VLOOKUP(Data!$D307,Current!A:B,2,FALSE)</f>
        <v>ACT</v>
      </c>
      <c r="X307" s="9" t="str">
        <f>IF(Data!$W307=Data!$E307,"CURRENT","NO")</f>
        <v>NO</v>
      </c>
    </row>
    <row r="308" spans="1:24" hidden="1">
      <c r="A308" s="1" t="s">
        <v>2048</v>
      </c>
      <c r="B308" s="8" t="s">
        <v>800</v>
      </c>
      <c r="C308" s="1" t="s">
        <v>458</v>
      </c>
      <c r="D308" s="1" t="s">
        <v>456</v>
      </c>
      <c r="E308" s="1" t="s">
        <v>463</v>
      </c>
      <c r="F308" s="4" t="s">
        <v>147</v>
      </c>
      <c r="G308" s="1" t="s">
        <v>146</v>
      </c>
      <c r="H308" s="3">
        <v>42108</v>
      </c>
      <c r="I308" s="1">
        <v>1500</v>
      </c>
      <c r="J308" s="1">
        <v>26.4</v>
      </c>
      <c r="K308" s="5">
        <f t="shared" si="5"/>
        <v>39600</v>
      </c>
      <c r="L308" s="1" t="s">
        <v>69</v>
      </c>
      <c r="M308" s="1" t="s">
        <v>145</v>
      </c>
      <c r="N308" s="1">
        <v>146593</v>
      </c>
      <c r="O308" s="1"/>
      <c r="P308" s="1">
        <v>87880</v>
      </c>
      <c r="Q308" s="2">
        <v>200</v>
      </c>
      <c r="R308" s="2">
        <v>0</v>
      </c>
      <c r="S308" s="2">
        <v>35</v>
      </c>
      <c r="T308" s="1" t="s">
        <v>127</v>
      </c>
      <c r="U308" s="113">
        <f>Data!$Q308+Data!$R308+Data!$S308</f>
        <v>235</v>
      </c>
      <c r="V308" s="9" t="str">
        <f>VLOOKUP(TRIM(Data!$B308),Team!A:B,2,FALSE)</f>
        <v>HVAC</v>
      </c>
      <c r="W308" s="9" t="str">
        <f>VLOOKUP(Data!$D308,Current!A:B,2,FALSE)</f>
        <v>ACT</v>
      </c>
      <c r="X308" s="9" t="str">
        <f>IF(Data!$W308=Data!$E308,"CURRENT","NO")</f>
        <v>NO</v>
      </c>
    </row>
    <row r="309" spans="1:24" hidden="1">
      <c r="A309" s="1" t="s">
        <v>2048</v>
      </c>
      <c r="B309" s="8" t="s">
        <v>800</v>
      </c>
      <c r="C309" s="1" t="s">
        <v>458</v>
      </c>
      <c r="D309" s="1" t="s">
        <v>456</v>
      </c>
      <c r="E309" s="1" t="s">
        <v>463</v>
      </c>
      <c r="F309" s="4" t="s">
        <v>144</v>
      </c>
      <c r="G309" s="1" t="s">
        <v>130</v>
      </c>
      <c r="H309" s="3">
        <v>42115</v>
      </c>
      <c r="I309" s="1">
        <v>646</v>
      </c>
      <c r="J309" s="1">
        <v>36.090000000000003</v>
      </c>
      <c r="K309" s="5">
        <f t="shared" si="5"/>
        <v>23314.140000000003</v>
      </c>
      <c r="L309" s="1" t="s">
        <v>77</v>
      </c>
      <c r="M309" s="1" t="s">
        <v>143</v>
      </c>
      <c r="N309" s="1">
        <v>146836</v>
      </c>
      <c r="O309" s="1"/>
      <c r="P309" s="1">
        <v>87969</v>
      </c>
      <c r="Q309" s="2">
        <v>200</v>
      </c>
      <c r="R309" s="2">
        <v>0</v>
      </c>
      <c r="S309" s="2">
        <v>17.5</v>
      </c>
      <c r="T309" s="1" t="s">
        <v>127</v>
      </c>
      <c r="U309" s="113">
        <f>Data!$Q309+Data!$R309+Data!$S309</f>
        <v>217.5</v>
      </c>
      <c r="V309" s="9" t="str">
        <f>VLOOKUP(TRIM(Data!$B309),Team!A:B,2,FALSE)</f>
        <v>HVAC</v>
      </c>
      <c r="W309" s="9" t="str">
        <f>VLOOKUP(Data!$D309,Current!A:B,2,FALSE)</f>
        <v>ACT</v>
      </c>
      <c r="X309" s="9" t="str">
        <f>IF(Data!$W309=Data!$E309,"CURRENT","NO")</f>
        <v>NO</v>
      </c>
    </row>
    <row r="310" spans="1:24" hidden="1">
      <c r="A310" s="1" t="s">
        <v>2048</v>
      </c>
      <c r="B310" s="8" t="s">
        <v>800</v>
      </c>
      <c r="C310" s="1" t="s">
        <v>458</v>
      </c>
      <c r="D310" s="1" t="s">
        <v>456</v>
      </c>
      <c r="E310" s="1" t="s">
        <v>463</v>
      </c>
      <c r="F310" s="4" t="s">
        <v>142</v>
      </c>
      <c r="G310" s="1" t="s">
        <v>130</v>
      </c>
      <c r="H310" s="3">
        <v>42115</v>
      </c>
      <c r="I310" s="1">
        <v>700</v>
      </c>
      <c r="J310" s="1">
        <v>42.97</v>
      </c>
      <c r="K310" s="5">
        <f t="shared" si="5"/>
        <v>30079</v>
      </c>
      <c r="L310" s="1" t="s">
        <v>77</v>
      </c>
      <c r="M310" s="1" t="s">
        <v>141</v>
      </c>
      <c r="N310" s="1">
        <v>146837</v>
      </c>
      <c r="O310" s="1"/>
      <c r="P310" s="1">
        <v>87970</v>
      </c>
      <c r="Q310" s="2">
        <v>200</v>
      </c>
      <c r="R310" s="2">
        <v>0</v>
      </c>
      <c r="S310" s="2">
        <v>17.5</v>
      </c>
      <c r="T310" s="1" t="s">
        <v>127</v>
      </c>
      <c r="U310" s="113">
        <f>Data!$Q310+Data!$R310+Data!$S310</f>
        <v>217.5</v>
      </c>
      <c r="V310" s="9" t="str">
        <f>VLOOKUP(TRIM(Data!$B310),Team!A:B,2,FALSE)</f>
        <v>HVAC</v>
      </c>
      <c r="W310" s="9" t="str">
        <f>VLOOKUP(Data!$D310,Current!A:B,2,FALSE)</f>
        <v>ACT</v>
      </c>
      <c r="X310" s="9" t="str">
        <f>IF(Data!$W310=Data!$E310,"CURRENT","NO")</f>
        <v>NO</v>
      </c>
    </row>
    <row r="311" spans="1:24" hidden="1">
      <c r="A311" s="1" t="s">
        <v>2048</v>
      </c>
      <c r="B311" s="8" t="s">
        <v>800</v>
      </c>
      <c r="C311" s="1" t="s">
        <v>458</v>
      </c>
      <c r="D311" s="1" t="s">
        <v>456</v>
      </c>
      <c r="E311" s="1" t="s">
        <v>463</v>
      </c>
      <c r="F311" s="4" t="s">
        <v>140</v>
      </c>
      <c r="G311" s="1" t="s">
        <v>139</v>
      </c>
      <c r="H311" s="3">
        <v>42116</v>
      </c>
      <c r="I311" s="1">
        <v>983</v>
      </c>
      <c r="J311" s="1">
        <v>38.549999999999997</v>
      </c>
      <c r="K311" s="5">
        <f t="shared" si="5"/>
        <v>37894.649999999994</v>
      </c>
      <c r="L311" s="1" t="s">
        <v>138</v>
      </c>
      <c r="M311" s="1" t="s">
        <v>137</v>
      </c>
      <c r="N311" s="1">
        <v>146871</v>
      </c>
      <c r="O311" s="1"/>
      <c r="P311" s="1">
        <v>87971</v>
      </c>
      <c r="Q311" s="2">
        <v>200</v>
      </c>
      <c r="R311" s="2">
        <v>0</v>
      </c>
      <c r="S311" s="2">
        <v>40</v>
      </c>
      <c r="T311" s="1" t="s">
        <v>127</v>
      </c>
      <c r="U311" s="113">
        <f>Data!$Q311+Data!$R311+Data!$S311</f>
        <v>240</v>
      </c>
      <c r="V311" s="9" t="str">
        <f>VLOOKUP(TRIM(Data!$B311),Team!A:B,2,FALSE)</f>
        <v>HVAC</v>
      </c>
      <c r="W311" s="9" t="str">
        <f>VLOOKUP(Data!$D311,Current!A:B,2,FALSE)</f>
        <v>ACT</v>
      </c>
      <c r="X311" s="9" t="str">
        <f>IF(Data!$W311=Data!$E311,"CURRENT","NO")</f>
        <v>NO</v>
      </c>
    </row>
    <row r="312" spans="1:24" hidden="1">
      <c r="A312" s="1" t="s">
        <v>2048</v>
      </c>
      <c r="B312" s="8" t="s">
        <v>800</v>
      </c>
      <c r="C312" s="1" t="s">
        <v>458</v>
      </c>
      <c r="D312" s="1" t="s">
        <v>456</v>
      </c>
      <c r="E312" s="1" t="s">
        <v>463</v>
      </c>
      <c r="F312" s="4" t="s">
        <v>136</v>
      </c>
      <c r="G312" s="1" t="s">
        <v>135</v>
      </c>
      <c r="H312" s="3">
        <v>42122</v>
      </c>
      <c r="I312" s="1">
        <v>635</v>
      </c>
      <c r="J312" s="1">
        <v>31.2</v>
      </c>
      <c r="K312" s="5">
        <f t="shared" si="5"/>
        <v>19812</v>
      </c>
      <c r="L312" s="1" t="s">
        <v>108</v>
      </c>
      <c r="M312" s="1" t="s">
        <v>134</v>
      </c>
      <c r="N312" s="1">
        <v>147094</v>
      </c>
      <c r="O312" s="1"/>
      <c r="P312" s="1">
        <v>88116</v>
      </c>
      <c r="Q312" s="2">
        <v>200</v>
      </c>
      <c r="R312" s="2">
        <v>0</v>
      </c>
      <c r="S312" s="2">
        <v>45</v>
      </c>
      <c r="T312" s="1" t="s">
        <v>127</v>
      </c>
      <c r="U312" s="113">
        <f>Data!$Q312+Data!$R312+Data!$S312</f>
        <v>245</v>
      </c>
      <c r="V312" s="9" t="str">
        <f>VLOOKUP(TRIM(Data!$B312),Team!A:B,2,FALSE)</f>
        <v>HVAC</v>
      </c>
      <c r="W312" s="9" t="str">
        <f>VLOOKUP(Data!$D312,Current!A:B,2,FALSE)</f>
        <v>ACT</v>
      </c>
      <c r="X312" s="9" t="str">
        <f>IF(Data!$W312=Data!$E312,"CURRENT","NO")</f>
        <v>NO</v>
      </c>
    </row>
    <row r="313" spans="1:24" hidden="1">
      <c r="A313" s="1" t="s">
        <v>2048</v>
      </c>
      <c r="B313" s="8" t="s">
        <v>800</v>
      </c>
      <c r="C313" s="1" t="s">
        <v>458</v>
      </c>
      <c r="D313" s="1" t="s">
        <v>456</v>
      </c>
      <c r="E313" s="1" t="s">
        <v>463</v>
      </c>
      <c r="F313" s="4" t="s">
        <v>133</v>
      </c>
      <c r="G313" s="1" t="s">
        <v>130</v>
      </c>
      <c r="H313" s="3">
        <v>42123</v>
      </c>
      <c r="I313" s="1">
        <v>200</v>
      </c>
      <c r="J313" s="1">
        <v>76.98</v>
      </c>
      <c r="K313" s="5">
        <f t="shared" si="5"/>
        <v>15396</v>
      </c>
      <c r="L313" s="1" t="s">
        <v>77</v>
      </c>
      <c r="M313" s="1" t="s">
        <v>132</v>
      </c>
      <c r="N313" s="1">
        <v>147163</v>
      </c>
      <c r="O313" s="1"/>
      <c r="P313" s="1">
        <v>88117</v>
      </c>
      <c r="Q313" s="2">
        <v>100</v>
      </c>
      <c r="R313" s="2">
        <v>0</v>
      </c>
      <c r="S313" s="2">
        <v>35</v>
      </c>
      <c r="T313" s="1" t="s">
        <v>127</v>
      </c>
      <c r="U313" s="113">
        <f>Data!$Q313+Data!$R313+Data!$S313</f>
        <v>135</v>
      </c>
      <c r="V313" s="9" t="str">
        <f>VLOOKUP(TRIM(Data!$B313),Team!A:B,2,FALSE)</f>
        <v>HVAC</v>
      </c>
      <c r="W313" s="9" t="str">
        <f>VLOOKUP(Data!$D313,Current!A:B,2,FALSE)</f>
        <v>ACT</v>
      </c>
      <c r="X313" s="9" t="str">
        <f>IF(Data!$W313=Data!$E313,"CURRENT","NO")</f>
        <v>NO</v>
      </c>
    </row>
    <row r="314" spans="1:24" hidden="1">
      <c r="A314" s="1" t="s">
        <v>2048</v>
      </c>
      <c r="B314" s="8" t="s">
        <v>800</v>
      </c>
      <c r="C314" s="1" t="s">
        <v>458</v>
      </c>
      <c r="D314" s="1" t="s">
        <v>456</v>
      </c>
      <c r="E314" s="1" t="s">
        <v>463</v>
      </c>
      <c r="F314" s="4" t="s">
        <v>131</v>
      </c>
      <c r="G314" s="1" t="s">
        <v>130</v>
      </c>
      <c r="H314" s="3">
        <v>42123</v>
      </c>
      <c r="I314" s="1">
        <v>301</v>
      </c>
      <c r="J314" s="1">
        <v>76.98</v>
      </c>
      <c r="K314" s="5">
        <f t="shared" si="5"/>
        <v>23170.98</v>
      </c>
      <c r="L314" s="1" t="s">
        <v>77</v>
      </c>
      <c r="M314" s="1" t="s">
        <v>129</v>
      </c>
      <c r="N314" s="1">
        <v>147164</v>
      </c>
      <c r="O314" s="1"/>
      <c r="P314" s="1">
        <v>88118</v>
      </c>
      <c r="Q314" s="2">
        <v>200</v>
      </c>
      <c r="R314" s="2">
        <v>0</v>
      </c>
      <c r="S314" s="2">
        <v>0</v>
      </c>
      <c r="T314" s="1" t="s">
        <v>127</v>
      </c>
      <c r="U314" s="113">
        <f>Data!$Q314+Data!$R314+Data!$S314</f>
        <v>200</v>
      </c>
      <c r="V314" s="9" t="str">
        <f>VLOOKUP(TRIM(Data!$B314),Team!A:B,2,FALSE)</f>
        <v>HVAC</v>
      </c>
      <c r="W314" s="9" t="str">
        <f>VLOOKUP(Data!$D314,Current!A:B,2,FALSE)</f>
        <v>ACT</v>
      </c>
      <c r="X314" s="9" t="str">
        <f>IF(Data!$W314=Data!$E314,"CURRENT","NO")</f>
        <v>NO</v>
      </c>
    </row>
    <row r="315" spans="1:24" hidden="1">
      <c r="A315" s="1" t="s">
        <v>2048</v>
      </c>
      <c r="B315" s="8" t="s">
        <v>800</v>
      </c>
      <c r="C315" s="1" t="s">
        <v>458</v>
      </c>
      <c r="D315" s="1" t="s">
        <v>2053</v>
      </c>
      <c r="E315" s="1" t="s">
        <v>463</v>
      </c>
      <c r="F315" s="4" t="s">
        <v>128</v>
      </c>
      <c r="G315" s="1" t="s">
        <v>93</v>
      </c>
      <c r="H315" s="3">
        <v>42123</v>
      </c>
      <c r="I315" s="1">
        <v>101</v>
      </c>
      <c r="J315" s="1">
        <v>150</v>
      </c>
      <c r="K315" s="5">
        <f t="shared" si="5"/>
        <v>15150</v>
      </c>
      <c r="L315" s="1" t="s">
        <v>81</v>
      </c>
      <c r="M315" s="1" t="s">
        <v>80</v>
      </c>
      <c r="N315" s="1">
        <v>147141</v>
      </c>
      <c r="O315" s="1"/>
      <c r="P315" s="1">
        <v>88119</v>
      </c>
      <c r="Q315" s="2">
        <v>200</v>
      </c>
      <c r="R315" s="2">
        <v>0</v>
      </c>
      <c r="S315" s="2">
        <v>25</v>
      </c>
      <c r="T315" s="1" t="s">
        <v>127</v>
      </c>
      <c r="U315" s="113">
        <f>Data!$Q315+Data!$R315+Data!$S315</f>
        <v>225</v>
      </c>
      <c r="V315" s="9" t="str">
        <f>VLOOKUP(TRIM(Data!$B315),Team!A:B,2,FALSE)</f>
        <v>HVAC</v>
      </c>
      <c r="W315" s="9" t="str">
        <f>VLOOKUP(Data!$D315,Current!A:B,2,FALSE)</f>
        <v>ACT</v>
      </c>
      <c r="X315" s="9" t="str">
        <f>IF(Data!$W315=Data!$E315,"CURRENT","NO")</f>
        <v>NO</v>
      </c>
    </row>
    <row r="316" spans="1:24" hidden="1">
      <c r="A316" s="8" t="s">
        <v>487</v>
      </c>
      <c r="B316" s="8" t="s">
        <v>802</v>
      </c>
      <c r="C316" s="8" t="s">
        <v>458</v>
      </c>
      <c r="D316" s="8" t="s">
        <v>456</v>
      </c>
      <c r="E316" s="8" t="s">
        <v>486</v>
      </c>
      <c r="F316" s="42" t="s">
        <v>443</v>
      </c>
      <c r="G316" s="8" t="s">
        <v>442</v>
      </c>
      <c r="H316" s="43">
        <v>42100</v>
      </c>
      <c r="I316" s="8">
        <v>100</v>
      </c>
      <c r="J316" s="8">
        <v>20</v>
      </c>
      <c r="K316" s="44">
        <f>I316*J316</f>
        <v>2000</v>
      </c>
      <c r="L316" s="8" t="s">
        <v>108</v>
      </c>
      <c r="M316" s="8" t="s">
        <v>445</v>
      </c>
      <c r="N316" s="8">
        <v>146394</v>
      </c>
      <c r="O316" s="8"/>
      <c r="P316" s="8">
        <v>87753</v>
      </c>
      <c r="Q316" s="9">
        <v>200</v>
      </c>
      <c r="R316" s="9">
        <v>0</v>
      </c>
      <c r="S316" s="9">
        <v>50</v>
      </c>
      <c r="T316" s="8" t="s">
        <v>38</v>
      </c>
      <c r="U316" s="113">
        <f>Data!$Q316+Data!$R316+Data!$S316</f>
        <v>250</v>
      </c>
      <c r="V316" s="9" t="str">
        <f>VLOOKUP(TRIM(Data!$B316),Team!A:B,2,FALSE)</f>
        <v>HVAC</v>
      </c>
      <c r="W316" s="9" t="str">
        <f>VLOOKUP(Data!$D316,Current!A:B,2,FALSE)</f>
        <v>ACT</v>
      </c>
      <c r="X316" s="9" t="str">
        <f>IF(Data!$W316=Data!$E316,"CURRENT","NO")</f>
        <v>CURRENT</v>
      </c>
    </row>
    <row r="317" spans="1:24" hidden="1">
      <c r="A317" s="8" t="s">
        <v>487</v>
      </c>
      <c r="B317" s="8" t="s">
        <v>802</v>
      </c>
      <c r="C317" s="8" t="s">
        <v>458</v>
      </c>
      <c r="D317" s="8" t="s">
        <v>456</v>
      </c>
      <c r="E317" s="8" t="s">
        <v>486</v>
      </c>
      <c r="F317" s="42" t="s">
        <v>443</v>
      </c>
      <c r="G317" s="8" t="s">
        <v>442</v>
      </c>
      <c r="H317" s="43">
        <v>42108</v>
      </c>
      <c r="I317" s="8">
        <v>280</v>
      </c>
      <c r="J317" s="8">
        <v>20</v>
      </c>
      <c r="K317" s="44">
        <f>I317*J317</f>
        <v>5600</v>
      </c>
      <c r="L317" s="8" t="s">
        <v>108</v>
      </c>
      <c r="M317" s="8" t="s">
        <v>444</v>
      </c>
      <c r="N317" s="8">
        <v>146605</v>
      </c>
      <c r="O317" s="8"/>
      <c r="P317" s="8">
        <v>87878</v>
      </c>
      <c r="Q317" s="9">
        <v>200</v>
      </c>
      <c r="R317" s="9">
        <v>0</v>
      </c>
      <c r="S317" s="9">
        <v>50</v>
      </c>
      <c r="T317" s="8" t="s">
        <v>38</v>
      </c>
      <c r="U317" s="113">
        <f>Data!$Q317+Data!$R317+Data!$S317</f>
        <v>250</v>
      </c>
      <c r="V317" s="9" t="str">
        <f>VLOOKUP(TRIM(Data!$B317),Team!A:B,2,FALSE)</f>
        <v>HVAC</v>
      </c>
      <c r="W317" s="9" t="str">
        <f>VLOOKUP(Data!$D317,Current!A:B,2,FALSE)</f>
        <v>ACT</v>
      </c>
      <c r="X317" s="9" t="str">
        <f>IF(Data!$W317=Data!$E317,"CURRENT","NO")</f>
        <v>CURRENT</v>
      </c>
    </row>
    <row r="318" spans="1:24" hidden="1">
      <c r="A318" s="8" t="s">
        <v>487</v>
      </c>
      <c r="B318" s="8" t="s">
        <v>802</v>
      </c>
      <c r="C318" s="8" t="s">
        <v>458</v>
      </c>
      <c r="D318" s="8" t="s">
        <v>456</v>
      </c>
      <c r="E318" s="8" t="s">
        <v>486</v>
      </c>
      <c r="F318" s="42" t="s">
        <v>443</v>
      </c>
      <c r="G318" s="8" t="s">
        <v>442</v>
      </c>
      <c r="H318" s="43">
        <v>42110</v>
      </c>
      <c r="I318" s="8">
        <v>720</v>
      </c>
      <c r="J318" s="8">
        <v>20</v>
      </c>
      <c r="K318" s="44">
        <f>I318*J318</f>
        <v>14400</v>
      </c>
      <c r="L318" s="8" t="s">
        <v>108</v>
      </c>
      <c r="M318" s="8" t="s">
        <v>441</v>
      </c>
      <c r="N318" s="8">
        <v>146656</v>
      </c>
      <c r="O318" s="8"/>
      <c r="P318" s="8">
        <v>87879</v>
      </c>
      <c r="Q318" s="9">
        <v>200</v>
      </c>
      <c r="R318" s="9">
        <v>0</v>
      </c>
      <c r="S318" s="9">
        <v>50</v>
      </c>
      <c r="T318" s="8" t="s">
        <v>38</v>
      </c>
      <c r="U318" s="113">
        <f>Data!$Q318+Data!$R318+Data!$S318</f>
        <v>250</v>
      </c>
      <c r="V318" s="9" t="str">
        <f>VLOOKUP(TRIM(Data!$B318),Team!A:B,2,FALSE)</f>
        <v>HVAC</v>
      </c>
      <c r="W318" s="9" t="str">
        <f>VLOOKUP(Data!$D318,Current!A:B,2,FALSE)</f>
        <v>ACT</v>
      </c>
      <c r="X318" s="9" t="str">
        <f>IF(Data!$W318=Data!$E318,"CURRENT","NO")</f>
        <v>CURRENT</v>
      </c>
    </row>
    <row r="319" spans="1:24" hidden="1">
      <c r="A319" s="8" t="s">
        <v>488</v>
      </c>
      <c r="B319" s="8" t="s">
        <v>798</v>
      </c>
      <c r="C319" s="8" t="s">
        <v>458</v>
      </c>
      <c r="D319" s="8" t="s">
        <v>456</v>
      </c>
      <c r="E319" s="8" t="s">
        <v>486</v>
      </c>
      <c r="F319" s="42" t="s">
        <v>414</v>
      </c>
      <c r="G319" s="8" t="s">
        <v>121</v>
      </c>
      <c r="H319" s="43">
        <v>42102</v>
      </c>
      <c r="I319" s="8">
        <v>27</v>
      </c>
      <c r="J319" s="8">
        <v>386</v>
      </c>
      <c r="K319" s="44">
        <f>I319*J319</f>
        <v>10422</v>
      </c>
      <c r="L319" s="8" t="s">
        <v>89</v>
      </c>
      <c r="M319" s="8" t="s">
        <v>88</v>
      </c>
      <c r="N319" s="8">
        <v>146428</v>
      </c>
      <c r="O319" s="8"/>
      <c r="P319" s="8">
        <v>87764</v>
      </c>
      <c r="Q319" s="9">
        <v>100</v>
      </c>
      <c r="R319" s="9">
        <v>15</v>
      </c>
      <c r="S319" s="9">
        <v>36</v>
      </c>
      <c r="T319" s="8" t="s">
        <v>127</v>
      </c>
      <c r="U319" s="113">
        <f>Data!$Q319+Data!$R319+Data!$S319</f>
        <v>151</v>
      </c>
      <c r="V319" s="9" t="str">
        <f>VLOOKUP(TRIM(Data!$B319),Team!A:B,2,FALSE)</f>
        <v>HVAC</v>
      </c>
      <c r="W319" s="9" t="str">
        <f>VLOOKUP(Data!$D319,Current!A:B,2,FALSE)</f>
        <v>ACT</v>
      </c>
      <c r="X319" s="9" t="str">
        <f>IF(Data!$W319=Data!$E319,"CURRENT","NO")</f>
        <v>CURRENT</v>
      </c>
    </row>
    <row r="320" spans="1:24" hidden="1">
      <c r="A320" s="8" t="s">
        <v>488</v>
      </c>
      <c r="B320" s="8" t="s">
        <v>798</v>
      </c>
      <c r="C320" s="8" t="s">
        <v>458</v>
      </c>
      <c r="D320" s="8" t="s">
        <v>456</v>
      </c>
      <c r="E320" s="8" t="s">
        <v>486</v>
      </c>
      <c r="F320" s="42" t="s">
        <v>434</v>
      </c>
      <c r="G320" s="8" t="s">
        <v>121</v>
      </c>
      <c r="H320" s="43">
        <v>42102</v>
      </c>
      <c r="I320" s="8">
        <v>27</v>
      </c>
      <c r="J320" s="8">
        <v>435</v>
      </c>
      <c r="K320" s="44">
        <f t="shared" ref="K320:K350" si="6">I320*J320</f>
        <v>11745</v>
      </c>
      <c r="L320" s="8" t="s">
        <v>89</v>
      </c>
      <c r="M320" s="8" t="s">
        <v>88</v>
      </c>
      <c r="N320" s="8">
        <v>146427</v>
      </c>
      <c r="O320" s="8"/>
      <c r="P320" s="8">
        <v>87765</v>
      </c>
      <c r="Q320" s="9">
        <v>100</v>
      </c>
      <c r="R320" s="9">
        <v>15</v>
      </c>
      <c r="S320" s="9">
        <v>36</v>
      </c>
      <c r="T320" s="8" t="s">
        <v>127</v>
      </c>
      <c r="U320" s="113">
        <f>Data!$Q320+Data!$R320+Data!$S320</f>
        <v>151</v>
      </c>
      <c r="V320" s="9" t="str">
        <f>VLOOKUP(TRIM(Data!$B320),Team!A:B,2,FALSE)</f>
        <v>HVAC</v>
      </c>
      <c r="W320" s="9" t="str">
        <f>VLOOKUP(Data!$D320,Current!A:B,2,FALSE)</f>
        <v>ACT</v>
      </c>
      <c r="X320" s="9" t="str">
        <f>IF(Data!$W320=Data!$E320,"CURRENT","NO")</f>
        <v>CURRENT</v>
      </c>
    </row>
    <row r="321" spans="1:24" hidden="1">
      <c r="A321" s="8" t="s">
        <v>488</v>
      </c>
      <c r="B321" s="8" t="s">
        <v>798</v>
      </c>
      <c r="C321" s="8" t="s">
        <v>458</v>
      </c>
      <c r="D321" s="8" t="s">
        <v>456</v>
      </c>
      <c r="E321" s="8" t="s">
        <v>486</v>
      </c>
      <c r="F321" s="42" t="s">
        <v>440</v>
      </c>
      <c r="G321" s="8" t="s">
        <v>121</v>
      </c>
      <c r="H321" s="43">
        <v>42102</v>
      </c>
      <c r="I321" s="8">
        <v>27</v>
      </c>
      <c r="J321" s="8">
        <v>412</v>
      </c>
      <c r="K321" s="44">
        <f t="shared" si="6"/>
        <v>11124</v>
      </c>
      <c r="L321" s="8" t="s">
        <v>89</v>
      </c>
      <c r="M321" s="8" t="s">
        <v>88</v>
      </c>
      <c r="N321" s="8">
        <v>146426</v>
      </c>
      <c r="O321" s="8"/>
      <c r="P321" s="8">
        <v>87766</v>
      </c>
      <c r="Q321" s="9">
        <v>100</v>
      </c>
      <c r="R321" s="9">
        <v>15</v>
      </c>
      <c r="S321" s="9">
        <v>36</v>
      </c>
      <c r="T321" s="8" t="s">
        <v>127</v>
      </c>
      <c r="U321" s="113">
        <f>Data!$Q321+Data!$R321+Data!$S321</f>
        <v>151</v>
      </c>
      <c r="V321" s="9" t="str">
        <f>VLOOKUP(TRIM(Data!$B321),Team!A:B,2,FALSE)</f>
        <v>HVAC</v>
      </c>
      <c r="W321" s="9" t="str">
        <f>VLOOKUP(Data!$D321,Current!A:B,2,FALSE)</f>
        <v>ACT</v>
      </c>
      <c r="X321" s="9" t="str">
        <f>IF(Data!$W321=Data!$E321,"CURRENT","NO")</f>
        <v>CURRENT</v>
      </c>
    </row>
    <row r="322" spans="1:24" hidden="1">
      <c r="A322" s="8" t="s">
        <v>488</v>
      </c>
      <c r="B322" s="8" t="s">
        <v>798</v>
      </c>
      <c r="C322" s="8" t="s">
        <v>458</v>
      </c>
      <c r="D322" s="8" t="s">
        <v>456</v>
      </c>
      <c r="E322" s="8" t="s">
        <v>486</v>
      </c>
      <c r="F322" s="42" t="s">
        <v>420</v>
      </c>
      <c r="G322" s="8" t="s">
        <v>121</v>
      </c>
      <c r="H322" s="43">
        <v>42101</v>
      </c>
      <c r="I322" s="8">
        <v>36</v>
      </c>
      <c r="J322" s="8">
        <v>215</v>
      </c>
      <c r="K322" s="44">
        <f t="shared" si="6"/>
        <v>7740</v>
      </c>
      <c r="L322" s="8" t="s">
        <v>89</v>
      </c>
      <c r="M322" s="8" t="s">
        <v>88</v>
      </c>
      <c r="N322" s="8">
        <v>146390</v>
      </c>
      <c r="O322" s="8"/>
      <c r="P322" s="8">
        <v>87767</v>
      </c>
      <c r="Q322" s="9">
        <v>100</v>
      </c>
      <c r="R322" s="9">
        <v>15</v>
      </c>
      <c r="S322" s="9">
        <v>36</v>
      </c>
      <c r="T322" s="8" t="s">
        <v>127</v>
      </c>
      <c r="U322" s="113">
        <f>Data!$Q322+Data!$R322+Data!$S322</f>
        <v>151</v>
      </c>
      <c r="V322" s="9" t="str">
        <f>VLOOKUP(TRIM(Data!$B322),Team!A:B,2,FALSE)</f>
        <v>HVAC</v>
      </c>
      <c r="W322" s="9" t="str">
        <f>VLOOKUP(Data!$D322,Current!A:B,2,FALSE)</f>
        <v>ACT</v>
      </c>
      <c r="X322" s="9" t="str">
        <f>IF(Data!$W322=Data!$E322,"CURRENT","NO")</f>
        <v>CURRENT</v>
      </c>
    </row>
    <row r="323" spans="1:24" hidden="1">
      <c r="A323" s="8" t="s">
        <v>488</v>
      </c>
      <c r="B323" s="8" t="s">
        <v>798</v>
      </c>
      <c r="C323" s="8" t="s">
        <v>458</v>
      </c>
      <c r="D323" s="8" t="s">
        <v>456</v>
      </c>
      <c r="E323" s="8" t="s">
        <v>486</v>
      </c>
      <c r="F323" s="42" t="s">
        <v>432</v>
      </c>
      <c r="G323" s="8" t="s">
        <v>121</v>
      </c>
      <c r="H323" s="43">
        <v>42101</v>
      </c>
      <c r="I323" s="8">
        <v>90</v>
      </c>
      <c r="J323" s="8">
        <v>249</v>
      </c>
      <c r="K323" s="44">
        <f t="shared" si="6"/>
        <v>22410</v>
      </c>
      <c r="L323" s="8" t="s">
        <v>89</v>
      </c>
      <c r="M323" s="8" t="s">
        <v>88</v>
      </c>
      <c r="N323" s="8">
        <v>146389</v>
      </c>
      <c r="O323" s="8"/>
      <c r="P323" s="8">
        <v>87768</v>
      </c>
      <c r="Q323" s="9">
        <v>112.05</v>
      </c>
      <c r="R323" s="9">
        <v>15</v>
      </c>
      <c r="S323" s="9">
        <v>36</v>
      </c>
      <c r="T323" s="8" t="s">
        <v>127</v>
      </c>
      <c r="U323" s="113">
        <f>Data!$Q323+Data!$R323+Data!$S323</f>
        <v>163.05000000000001</v>
      </c>
      <c r="V323" s="9" t="str">
        <f>VLOOKUP(TRIM(Data!$B323),Team!A:B,2,FALSE)</f>
        <v>HVAC</v>
      </c>
      <c r="W323" s="9" t="str">
        <f>VLOOKUP(Data!$D323,Current!A:B,2,FALSE)</f>
        <v>ACT</v>
      </c>
      <c r="X323" s="9" t="str">
        <f>IF(Data!$W323=Data!$E323,"CURRENT","NO")</f>
        <v>CURRENT</v>
      </c>
    </row>
    <row r="324" spans="1:24" hidden="1">
      <c r="A324" s="8" t="s">
        <v>488</v>
      </c>
      <c r="B324" s="8" t="s">
        <v>798</v>
      </c>
      <c r="C324" s="8" t="s">
        <v>458</v>
      </c>
      <c r="D324" s="8" t="s">
        <v>456</v>
      </c>
      <c r="E324" s="8" t="s">
        <v>486</v>
      </c>
      <c r="F324" s="42" t="s">
        <v>429</v>
      </c>
      <c r="G324" s="8" t="s">
        <v>121</v>
      </c>
      <c r="H324" s="43">
        <v>42101</v>
      </c>
      <c r="I324" s="8">
        <v>36</v>
      </c>
      <c r="J324" s="8">
        <v>219</v>
      </c>
      <c r="K324" s="44">
        <f t="shared" si="6"/>
        <v>7884</v>
      </c>
      <c r="L324" s="8" t="s">
        <v>89</v>
      </c>
      <c r="M324" s="8" t="s">
        <v>88</v>
      </c>
      <c r="N324" s="8">
        <v>146388</v>
      </c>
      <c r="O324" s="8"/>
      <c r="P324" s="8">
        <v>87769</v>
      </c>
      <c r="Q324" s="9">
        <v>100</v>
      </c>
      <c r="R324" s="9">
        <v>15</v>
      </c>
      <c r="S324" s="9">
        <v>36</v>
      </c>
      <c r="T324" s="8" t="s">
        <v>127</v>
      </c>
      <c r="U324" s="113">
        <f>Data!$Q324+Data!$R324+Data!$S324</f>
        <v>151</v>
      </c>
      <c r="V324" s="9" t="str">
        <f>VLOOKUP(TRIM(Data!$B324),Team!A:B,2,FALSE)</f>
        <v>HVAC</v>
      </c>
      <c r="W324" s="9" t="str">
        <f>VLOOKUP(Data!$D324,Current!A:B,2,FALSE)</f>
        <v>ACT</v>
      </c>
      <c r="X324" s="9" t="str">
        <f>IF(Data!$W324=Data!$E324,"CURRENT","NO")</f>
        <v>CURRENT</v>
      </c>
    </row>
    <row r="325" spans="1:24" hidden="1">
      <c r="A325" s="8" t="s">
        <v>488</v>
      </c>
      <c r="B325" s="8" t="s">
        <v>798</v>
      </c>
      <c r="C325" s="8" t="s">
        <v>458</v>
      </c>
      <c r="D325" s="8" t="s">
        <v>456</v>
      </c>
      <c r="E325" s="8" t="s">
        <v>486</v>
      </c>
      <c r="F325" s="42" t="s">
        <v>125</v>
      </c>
      <c r="G325" s="8" t="s">
        <v>121</v>
      </c>
      <c r="H325" s="43">
        <v>42103</v>
      </c>
      <c r="I325" s="8">
        <v>18</v>
      </c>
      <c r="J325" s="8">
        <v>640</v>
      </c>
      <c r="K325" s="44">
        <f t="shared" si="6"/>
        <v>11520</v>
      </c>
      <c r="L325" s="8" t="s">
        <v>89</v>
      </c>
      <c r="M325" s="8" t="s">
        <v>88</v>
      </c>
      <c r="N325" s="8">
        <v>146466</v>
      </c>
      <c r="O325" s="8"/>
      <c r="P325" s="8">
        <v>87770</v>
      </c>
      <c r="Q325" s="9">
        <v>100</v>
      </c>
      <c r="R325" s="9">
        <v>15</v>
      </c>
      <c r="S325" s="9">
        <v>36</v>
      </c>
      <c r="T325" s="8" t="s">
        <v>127</v>
      </c>
      <c r="U325" s="113">
        <f>Data!$Q325+Data!$R325+Data!$S325</f>
        <v>151</v>
      </c>
      <c r="V325" s="9" t="str">
        <f>VLOOKUP(TRIM(Data!$B325),Team!A:B,2,FALSE)</f>
        <v>HVAC</v>
      </c>
      <c r="W325" s="9" t="str">
        <f>VLOOKUP(Data!$D325,Current!A:B,2,FALSE)</f>
        <v>ACT</v>
      </c>
      <c r="X325" s="9" t="str">
        <f>IF(Data!$W325=Data!$E325,"CURRENT","NO")</f>
        <v>CURRENT</v>
      </c>
    </row>
    <row r="326" spans="1:24" hidden="1">
      <c r="A326" s="8" t="s">
        <v>488</v>
      </c>
      <c r="B326" s="8" t="s">
        <v>798</v>
      </c>
      <c r="C326" s="8" t="s">
        <v>458</v>
      </c>
      <c r="D326" s="8" t="s">
        <v>456</v>
      </c>
      <c r="E326" s="8" t="s">
        <v>486</v>
      </c>
      <c r="F326" s="42" t="s">
        <v>126</v>
      </c>
      <c r="G326" s="8" t="s">
        <v>121</v>
      </c>
      <c r="H326" s="43">
        <v>42103</v>
      </c>
      <c r="I326" s="8">
        <v>10</v>
      </c>
      <c r="J326" s="8">
        <v>805</v>
      </c>
      <c r="K326" s="44">
        <f t="shared" si="6"/>
        <v>8050</v>
      </c>
      <c r="L326" s="8" t="s">
        <v>89</v>
      </c>
      <c r="M326" s="8" t="s">
        <v>88</v>
      </c>
      <c r="N326" s="8">
        <v>146467</v>
      </c>
      <c r="O326" s="8"/>
      <c r="P326" s="8">
        <v>87771</v>
      </c>
      <c r="Q326" s="9">
        <v>100</v>
      </c>
      <c r="R326" s="9">
        <v>15</v>
      </c>
      <c r="S326" s="9">
        <v>36</v>
      </c>
      <c r="T326" s="8" t="s">
        <v>127</v>
      </c>
      <c r="U326" s="113">
        <f>Data!$Q326+Data!$R326+Data!$S326</f>
        <v>151</v>
      </c>
      <c r="V326" s="9" t="str">
        <f>VLOOKUP(TRIM(Data!$B326),Team!A:B,2,FALSE)</f>
        <v>HVAC</v>
      </c>
      <c r="W326" s="9" t="str">
        <f>VLOOKUP(Data!$D326,Current!A:B,2,FALSE)</f>
        <v>ACT</v>
      </c>
      <c r="X326" s="9" t="str">
        <f>IF(Data!$W326=Data!$E326,"CURRENT","NO")</f>
        <v>CURRENT</v>
      </c>
    </row>
    <row r="327" spans="1:24" hidden="1">
      <c r="A327" s="8" t="s">
        <v>488</v>
      </c>
      <c r="B327" s="8" t="s">
        <v>798</v>
      </c>
      <c r="C327" s="8" t="s">
        <v>458</v>
      </c>
      <c r="D327" s="8" t="s">
        <v>456</v>
      </c>
      <c r="E327" s="8" t="s">
        <v>486</v>
      </c>
      <c r="F327" s="42" t="s">
        <v>123</v>
      </c>
      <c r="G327" s="8" t="s">
        <v>121</v>
      </c>
      <c r="H327" s="43">
        <v>42103</v>
      </c>
      <c r="I327" s="8">
        <v>26</v>
      </c>
      <c r="J327" s="8">
        <v>585</v>
      </c>
      <c r="K327" s="44">
        <f t="shared" si="6"/>
        <v>15210</v>
      </c>
      <c r="L327" s="8" t="s">
        <v>89</v>
      </c>
      <c r="M327" s="8" t="s">
        <v>88</v>
      </c>
      <c r="N327" s="8">
        <v>146468</v>
      </c>
      <c r="O327" s="8"/>
      <c r="P327" s="8">
        <v>87772</v>
      </c>
      <c r="Q327" s="9">
        <v>100</v>
      </c>
      <c r="R327" s="9">
        <v>15</v>
      </c>
      <c r="S327" s="9">
        <v>36</v>
      </c>
      <c r="T327" s="8" t="s">
        <v>127</v>
      </c>
      <c r="U327" s="113">
        <f>Data!$Q327+Data!$R327+Data!$S327</f>
        <v>151</v>
      </c>
      <c r="V327" s="9" t="str">
        <f>VLOOKUP(TRIM(Data!$B327),Team!A:B,2,FALSE)</f>
        <v>HVAC</v>
      </c>
      <c r="W327" s="9" t="str">
        <f>VLOOKUP(Data!$D327,Current!A:B,2,FALSE)</f>
        <v>ACT</v>
      </c>
      <c r="X327" s="9" t="str">
        <f>IF(Data!$W327=Data!$E327,"CURRENT","NO")</f>
        <v>CURRENT</v>
      </c>
    </row>
    <row r="328" spans="1:24" hidden="1">
      <c r="A328" s="8" t="s">
        <v>488</v>
      </c>
      <c r="B328" s="8" t="s">
        <v>798</v>
      </c>
      <c r="C328" s="8" t="s">
        <v>458</v>
      </c>
      <c r="D328" s="8" t="s">
        <v>456</v>
      </c>
      <c r="E328" s="8" t="s">
        <v>486</v>
      </c>
      <c r="F328" s="42" t="s">
        <v>439</v>
      </c>
      <c r="G328" s="8" t="s">
        <v>121</v>
      </c>
      <c r="H328" s="43">
        <v>42121</v>
      </c>
      <c r="I328" s="8">
        <v>12</v>
      </c>
      <c r="J328" s="8">
        <v>1049.8</v>
      </c>
      <c r="K328" s="44">
        <f t="shared" si="6"/>
        <v>12597.599999999999</v>
      </c>
      <c r="L328" s="8" t="s">
        <v>89</v>
      </c>
      <c r="M328" s="8" t="s">
        <v>435</v>
      </c>
      <c r="N328" s="8">
        <v>147037</v>
      </c>
      <c r="O328" s="8"/>
      <c r="P328" s="8">
        <v>88066</v>
      </c>
      <c r="Q328" s="9">
        <v>50</v>
      </c>
      <c r="R328" s="9">
        <v>45</v>
      </c>
      <c r="S328" s="9">
        <v>46</v>
      </c>
      <c r="T328" s="8" t="s">
        <v>127</v>
      </c>
      <c r="U328" s="113">
        <f>Data!$Q328+Data!$R328+Data!$S328</f>
        <v>141</v>
      </c>
      <c r="V328" s="9" t="str">
        <f>VLOOKUP(TRIM(Data!$B328),Team!A:B,2,FALSE)</f>
        <v>HVAC</v>
      </c>
      <c r="W328" s="9" t="str">
        <f>VLOOKUP(Data!$D328,Current!A:B,2,FALSE)</f>
        <v>ACT</v>
      </c>
      <c r="X328" s="9" t="str">
        <f>IF(Data!$W328=Data!$E328,"CURRENT","NO")</f>
        <v>CURRENT</v>
      </c>
    </row>
    <row r="329" spans="1:24" hidden="1">
      <c r="A329" s="8" t="s">
        <v>488</v>
      </c>
      <c r="B329" s="8" t="s">
        <v>798</v>
      </c>
      <c r="C329" s="8" t="s">
        <v>458</v>
      </c>
      <c r="D329" s="8" t="s">
        <v>456</v>
      </c>
      <c r="E329" s="8" t="s">
        <v>486</v>
      </c>
      <c r="F329" s="42" t="s">
        <v>438</v>
      </c>
      <c r="G329" s="8" t="s">
        <v>121</v>
      </c>
      <c r="H329" s="43">
        <v>42121</v>
      </c>
      <c r="I329" s="8">
        <v>4</v>
      </c>
      <c r="J329" s="8">
        <v>1009.8</v>
      </c>
      <c r="K329" s="44">
        <f t="shared" si="6"/>
        <v>4039.2</v>
      </c>
      <c r="L329" s="8" t="s">
        <v>89</v>
      </c>
      <c r="M329" s="8" t="s">
        <v>435</v>
      </c>
      <c r="N329" s="8">
        <v>147038</v>
      </c>
      <c r="O329" s="8"/>
      <c r="P329" s="8">
        <v>88067</v>
      </c>
      <c r="Q329" s="9">
        <v>50</v>
      </c>
      <c r="R329" s="9">
        <v>0</v>
      </c>
      <c r="S329" s="9">
        <v>26</v>
      </c>
      <c r="T329" s="8" t="s">
        <v>127</v>
      </c>
      <c r="U329" s="113">
        <f>Data!$Q329+Data!$R329+Data!$S329</f>
        <v>76</v>
      </c>
      <c r="V329" s="9" t="str">
        <f>VLOOKUP(TRIM(Data!$B329),Team!A:B,2,FALSE)</f>
        <v>HVAC</v>
      </c>
      <c r="W329" s="9" t="str">
        <f>VLOOKUP(Data!$D329,Current!A:B,2,FALSE)</f>
        <v>ACT</v>
      </c>
      <c r="X329" s="9" t="str">
        <f>IF(Data!$W329=Data!$E329,"CURRENT","NO")</f>
        <v>CURRENT</v>
      </c>
    </row>
    <row r="330" spans="1:24" hidden="1">
      <c r="A330" s="8" t="s">
        <v>488</v>
      </c>
      <c r="B330" s="8" t="s">
        <v>798</v>
      </c>
      <c r="C330" s="8" t="s">
        <v>458</v>
      </c>
      <c r="D330" s="8" t="s">
        <v>456</v>
      </c>
      <c r="E330" s="8" t="s">
        <v>486</v>
      </c>
      <c r="F330" s="42" t="s">
        <v>437</v>
      </c>
      <c r="G330" s="8" t="s">
        <v>121</v>
      </c>
      <c r="H330" s="43">
        <v>42121</v>
      </c>
      <c r="I330" s="8">
        <v>12</v>
      </c>
      <c r="J330" s="8">
        <v>652.4</v>
      </c>
      <c r="K330" s="44">
        <f t="shared" si="6"/>
        <v>7828.7999999999993</v>
      </c>
      <c r="L330" s="8" t="s">
        <v>89</v>
      </c>
      <c r="M330" s="8" t="s">
        <v>436</v>
      </c>
      <c r="N330" s="8">
        <v>147039</v>
      </c>
      <c r="O330" s="8"/>
      <c r="P330" s="8">
        <v>88068</v>
      </c>
      <c r="Q330" s="9">
        <v>50</v>
      </c>
      <c r="R330" s="9">
        <v>0</v>
      </c>
      <c r="S330" s="9">
        <v>26</v>
      </c>
      <c r="T330" s="8" t="s">
        <v>127</v>
      </c>
      <c r="U330" s="113">
        <f>Data!$Q330+Data!$R330+Data!$S330</f>
        <v>76</v>
      </c>
      <c r="V330" s="9" t="str">
        <f>VLOOKUP(TRIM(Data!$B330),Team!A:B,2,FALSE)</f>
        <v>HVAC</v>
      </c>
      <c r="W330" s="9" t="str">
        <f>VLOOKUP(Data!$D330,Current!A:B,2,FALSE)</f>
        <v>ACT</v>
      </c>
      <c r="X330" s="9" t="str">
        <f>IF(Data!$W330=Data!$E330,"CURRENT","NO")</f>
        <v>CURRENT</v>
      </c>
    </row>
    <row r="331" spans="1:24" hidden="1">
      <c r="A331" s="8" t="s">
        <v>488</v>
      </c>
      <c r="B331" s="8" t="s">
        <v>798</v>
      </c>
      <c r="C331" s="8" t="s">
        <v>458</v>
      </c>
      <c r="D331" s="8" t="s">
        <v>456</v>
      </c>
      <c r="E331" s="8" t="s">
        <v>486</v>
      </c>
      <c r="F331" s="42" t="s">
        <v>123</v>
      </c>
      <c r="G331" s="8" t="s">
        <v>121</v>
      </c>
      <c r="H331" s="43">
        <v>42121</v>
      </c>
      <c r="I331" s="8">
        <v>20</v>
      </c>
      <c r="J331" s="8">
        <v>585</v>
      </c>
      <c r="K331" s="44">
        <f t="shared" si="6"/>
        <v>11700</v>
      </c>
      <c r="L331" s="8" t="s">
        <v>89</v>
      </c>
      <c r="M331" s="8" t="s">
        <v>435</v>
      </c>
      <c r="N331" s="8">
        <v>147040</v>
      </c>
      <c r="O331" s="8"/>
      <c r="P331" s="8">
        <v>88069</v>
      </c>
      <c r="Q331" s="9">
        <v>50</v>
      </c>
      <c r="R331" s="9">
        <v>0</v>
      </c>
      <c r="S331" s="9">
        <v>26</v>
      </c>
      <c r="T331" s="8" t="s">
        <v>127</v>
      </c>
      <c r="U331" s="113">
        <f>Data!$Q331+Data!$R331+Data!$S331</f>
        <v>76</v>
      </c>
      <c r="V331" s="9" t="str">
        <f>VLOOKUP(TRIM(Data!$B331),Team!A:B,2,FALSE)</f>
        <v>HVAC</v>
      </c>
      <c r="W331" s="9" t="str">
        <f>VLOOKUP(Data!$D331,Current!A:B,2,FALSE)</f>
        <v>ACT</v>
      </c>
      <c r="X331" s="9" t="str">
        <f>IF(Data!$W331=Data!$E331,"CURRENT","NO")</f>
        <v>CURRENT</v>
      </c>
    </row>
    <row r="332" spans="1:24" hidden="1">
      <c r="A332" s="8" t="s">
        <v>488</v>
      </c>
      <c r="B332" s="8" t="s">
        <v>798</v>
      </c>
      <c r="C332" s="8" t="s">
        <v>458</v>
      </c>
      <c r="D332" s="8" t="s">
        <v>456</v>
      </c>
      <c r="E332" s="8" t="s">
        <v>486</v>
      </c>
      <c r="F332" s="42" t="s">
        <v>122</v>
      </c>
      <c r="G332" s="8" t="s">
        <v>121</v>
      </c>
      <c r="H332" s="43">
        <v>42121</v>
      </c>
      <c r="I332" s="8">
        <v>20</v>
      </c>
      <c r="J332" s="8">
        <v>708</v>
      </c>
      <c r="K332" s="44">
        <f t="shared" si="6"/>
        <v>14160</v>
      </c>
      <c r="L332" s="8" t="s">
        <v>89</v>
      </c>
      <c r="M332" s="8" t="s">
        <v>435</v>
      </c>
      <c r="N332" s="8">
        <v>147041</v>
      </c>
      <c r="O332" s="8"/>
      <c r="P332" s="8">
        <v>88070</v>
      </c>
      <c r="Q332" s="9">
        <v>100</v>
      </c>
      <c r="R332" s="9">
        <v>0</v>
      </c>
      <c r="S332" s="9">
        <v>26</v>
      </c>
      <c r="T332" s="8" t="s">
        <v>246</v>
      </c>
      <c r="U332" s="113">
        <f>Data!$Q332+Data!$R332+Data!$S332</f>
        <v>126</v>
      </c>
      <c r="V332" s="9" t="str">
        <f>VLOOKUP(TRIM(Data!$B332),Team!A:B,2,FALSE)</f>
        <v>HVAC</v>
      </c>
      <c r="W332" s="9" t="str">
        <f>VLOOKUP(Data!$D332,Current!A:B,2,FALSE)</f>
        <v>ACT</v>
      </c>
      <c r="X332" s="9" t="str">
        <f>IF(Data!$W332=Data!$E332,"CURRENT","NO")</f>
        <v>CURRENT</v>
      </c>
    </row>
    <row r="333" spans="1:24" hidden="1">
      <c r="A333" s="8" t="s">
        <v>488</v>
      </c>
      <c r="B333" s="8" t="s">
        <v>798</v>
      </c>
      <c r="C333" s="8" t="s">
        <v>458</v>
      </c>
      <c r="D333" s="8" t="s">
        <v>456</v>
      </c>
      <c r="E333" s="8" t="s">
        <v>486</v>
      </c>
      <c r="F333" s="42" t="s">
        <v>125</v>
      </c>
      <c r="G333" s="8" t="s">
        <v>121</v>
      </c>
      <c r="H333" s="43">
        <v>42121</v>
      </c>
      <c r="I333" s="8">
        <v>18</v>
      </c>
      <c r="J333" s="8">
        <v>640</v>
      </c>
      <c r="K333" s="44">
        <f t="shared" si="6"/>
        <v>11520</v>
      </c>
      <c r="L333" s="8" t="s">
        <v>89</v>
      </c>
      <c r="M333" s="8" t="s">
        <v>435</v>
      </c>
      <c r="N333" s="8">
        <v>147042</v>
      </c>
      <c r="O333" s="8"/>
      <c r="P333" s="8">
        <v>88071</v>
      </c>
      <c r="Q333" s="9">
        <v>100</v>
      </c>
      <c r="R333" s="9">
        <v>0</v>
      </c>
      <c r="S333" s="9">
        <v>26</v>
      </c>
      <c r="T333" s="8" t="s">
        <v>246</v>
      </c>
      <c r="U333" s="113">
        <f>Data!$Q333+Data!$R333+Data!$S333</f>
        <v>126</v>
      </c>
      <c r="V333" s="9" t="str">
        <f>VLOOKUP(TRIM(Data!$B333),Team!A:B,2,FALSE)</f>
        <v>HVAC</v>
      </c>
      <c r="W333" s="9" t="str">
        <f>VLOOKUP(Data!$D333,Current!A:B,2,FALSE)</f>
        <v>ACT</v>
      </c>
      <c r="X333" s="9" t="str">
        <f>IF(Data!$W333=Data!$E333,"CURRENT","NO")</f>
        <v>CURRENT</v>
      </c>
    </row>
    <row r="334" spans="1:24" hidden="1">
      <c r="A334" s="8" t="s">
        <v>488</v>
      </c>
      <c r="B334" s="8" t="s">
        <v>798</v>
      </c>
      <c r="C334" s="8" t="s">
        <v>458</v>
      </c>
      <c r="D334" s="8" t="s">
        <v>456</v>
      </c>
      <c r="E334" s="8" t="s">
        <v>486</v>
      </c>
      <c r="F334" s="42" t="s">
        <v>434</v>
      </c>
      <c r="G334" s="8" t="s">
        <v>121</v>
      </c>
      <c r="H334" s="43">
        <v>42122</v>
      </c>
      <c r="I334" s="8">
        <v>27</v>
      </c>
      <c r="J334" s="8">
        <v>435</v>
      </c>
      <c r="K334" s="44">
        <f t="shared" si="6"/>
        <v>11745</v>
      </c>
      <c r="L334" s="8" t="s">
        <v>89</v>
      </c>
      <c r="M334" s="8" t="s">
        <v>433</v>
      </c>
      <c r="N334" s="8">
        <v>147118</v>
      </c>
      <c r="O334" s="8"/>
      <c r="P334" s="8">
        <v>88072</v>
      </c>
      <c r="Q334" s="9">
        <v>58.7</v>
      </c>
      <c r="R334" s="9">
        <v>45</v>
      </c>
      <c r="S334" s="9">
        <v>46</v>
      </c>
      <c r="T334" s="8" t="s">
        <v>127</v>
      </c>
      <c r="U334" s="113">
        <f>Data!$Q334+Data!$R334+Data!$S334</f>
        <v>149.69999999999999</v>
      </c>
      <c r="V334" s="9" t="str">
        <f>VLOOKUP(TRIM(Data!$B334),Team!A:B,2,FALSE)</f>
        <v>HVAC</v>
      </c>
      <c r="W334" s="9" t="str">
        <f>VLOOKUP(Data!$D334,Current!A:B,2,FALSE)</f>
        <v>ACT</v>
      </c>
      <c r="X334" s="9" t="str">
        <f>IF(Data!$W334=Data!$E334,"CURRENT","NO")</f>
        <v>CURRENT</v>
      </c>
    </row>
    <row r="335" spans="1:24" hidden="1">
      <c r="A335" s="8" t="s">
        <v>488</v>
      </c>
      <c r="B335" s="8" t="s">
        <v>798</v>
      </c>
      <c r="C335" s="8" t="s">
        <v>458</v>
      </c>
      <c r="D335" s="8" t="s">
        <v>456</v>
      </c>
      <c r="E335" s="8" t="s">
        <v>486</v>
      </c>
      <c r="F335" s="42" t="s">
        <v>432</v>
      </c>
      <c r="G335" s="8" t="s">
        <v>121</v>
      </c>
      <c r="H335" s="43">
        <v>42122</v>
      </c>
      <c r="I335" s="8">
        <v>51</v>
      </c>
      <c r="J335" s="8">
        <v>249</v>
      </c>
      <c r="K335" s="44">
        <f t="shared" si="6"/>
        <v>12699</v>
      </c>
      <c r="L335" s="8" t="s">
        <v>89</v>
      </c>
      <c r="M335" s="8" t="s">
        <v>431</v>
      </c>
      <c r="N335" s="8">
        <v>147119</v>
      </c>
      <c r="O335" s="8"/>
      <c r="P335" s="8">
        <v>88073</v>
      </c>
      <c r="Q335" s="9">
        <v>63.5</v>
      </c>
      <c r="R335" s="9">
        <v>0</v>
      </c>
      <c r="S335" s="9">
        <v>26</v>
      </c>
      <c r="T335" s="8" t="s">
        <v>127</v>
      </c>
      <c r="U335" s="113">
        <f>Data!$Q335+Data!$R335+Data!$S335</f>
        <v>89.5</v>
      </c>
      <c r="V335" s="9" t="str">
        <f>VLOOKUP(TRIM(Data!$B335),Team!A:B,2,FALSE)</f>
        <v>HVAC</v>
      </c>
      <c r="W335" s="9" t="str">
        <f>VLOOKUP(Data!$D335,Current!A:B,2,FALSE)</f>
        <v>ACT</v>
      </c>
      <c r="X335" s="9" t="str">
        <f>IF(Data!$W335=Data!$E335,"CURRENT","NO")</f>
        <v>CURRENT</v>
      </c>
    </row>
    <row r="336" spans="1:24" hidden="1">
      <c r="A336" s="8" t="s">
        <v>488</v>
      </c>
      <c r="B336" s="8" t="s">
        <v>798</v>
      </c>
      <c r="C336" s="8" t="s">
        <v>458</v>
      </c>
      <c r="D336" s="8" t="s">
        <v>456</v>
      </c>
      <c r="E336" s="8" t="s">
        <v>486</v>
      </c>
      <c r="F336" s="42" t="s">
        <v>430</v>
      </c>
      <c r="G336" s="8" t="s">
        <v>121</v>
      </c>
      <c r="H336" s="43">
        <v>42122</v>
      </c>
      <c r="I336" s="8">
        <v>27</v>
      </c>
      <c r="J336" s="8">
        <v>400</v>
      </c>
      <c r="K336" s="44">
        <f t="shared" si="6"/>
        <v>10800</v>
      </c>
      <c r="L336" s="8" t="s">
        <v>89</v>
      </c>
      <c r="M336" s="8" t="s">
        <v>407</v>
      </c>
      <c r="N336" s="8">
        <v>147120</v>
      </c>
      <c r="O336" s="8"/>
      <c r="P336" s="8">
        <v>88074</v>
      </c>
      <c r="Q336" s="9">
        <v>54</v>
      </c>
      <c r="R336" s="9">
        <v>0</v>
      </c>
      <c r="S336" s="9">
        <v>26</v>
      </c>
      <c r="T336" s="8" t="s">
        <v>127</v>
      </c>
      <c r="U336" s="113">
        <f>Data!$Q336+Data!$R336+Data!$S336</f>
        <v>80</v>
      </c>
      <c r="V336" s="9" t="str">
        <f>VLOOKUP(TRIM(Data!$B336),Team!A:B,2,FALSE)</f>
        <v>HVAC</v>
      </c>
      <c r="W336" s="9" t="str">
        <f>VLOOKUP(Data!$D336,Current!A:B,2,FALSE)</f>
        <v>ACT</v>
      </c>
      <c r="X336" s="9" t="str">
        <f>IF(Data!$W336=Data!$E336,"CURRENT","NO")</f>
        <v>CURRENT</v>
      </c>
    </row>
    <row r="337" spans="1:24" hidden="1">
      <c r="A337" s="8" t="s">
        <v>488</v>
      </c>
      <c r="B337" s="8" t="s">
        <v>798</v>
      </c>
      <c r="C337" s="8" t="s">
        <v>458</v>
      </c>
      <c r="D337" s="8" t="s">
        <v>456</v>
      </c>
      <c r="E337" s="8" t="s">
        <v>486</v>
      </c>
      <c r="F337" s="42" t="s">
        <v>429</v>
      </c>
      <c r="G337" s="8" t="s">
        <v>121</v>
      </c>
      <c r="H337" s="43">
        <v>370840</v>
      </c>
      <c r="I337" s="8">
        <v>24</v>
      </c>
      <c r="J337" s="8">
        <v>219</v>
      </c>
      <c r="K337" s="44">
        <f t="shared" si="6"/>
        <v>5256</v>
      </c>
      <c r="L337" s="8" t="s">
        <v>114</v>
      </c>
      <c r="M337" s="8" t="s">
        <v>428</v>
      </c>
      <c r="N337" s="8">
        <v>147121</v>
      </c>
      <c r="O337" s="8"/>
      <c r="P337" s="8">
        <v>88075</v>
      </c>
      <c r="Q337" s="9">
        <v>50</v>
      </c>
      <c r="R337" s="9">
        <v>0</v>
      </c>
      <c r="S337" s="9">
        <v>26</v>
      </c>
      <c r="T337" s="8" t="s">
        <v>127</v>
      </c>
      <c r="U337" s="113">
        <f>Data!$Q337+Data!$R337+Data!$S337</f>
        <v>76</v>
      </c>
      <c r="V337" s="9" t="str">
        <f>VLOOKUP(TRIM(Data!$B337),Team!A:B,2,FALSE)</f>
        <v>HVAC</v>
      </c>
      <c r="W337" s="9" t="str">
        <f>VLOOKUP(Data!$D337,Current!A:B,2,FALSE)</f>
        <v>ACT</v>
      </c>
      <c r="X337" s="9" t="str">
        <f>IF(Data!$W337=Data!$E337,"CURRENT","NO")</f>
        <v>CURRENT</v>
      </c>
    </row>
    <row r="338" spans="1:24" hidden="1">
      <c r="A338" s="8" t="s">
        <v>488</v>
      </c>
      <c r="B338" s="8" t="s">
        <v>798</v>
      </c>
      <c r="C338" s="8" t="s">
        <v>458</v>
      </c>
      <c r="D338" s="8" t="s">
        <v>456</v>
      </c>
      <c r="E338" s="8" t="s">
        <v>486</v>
      </c>
      <c r="F338" s="42" t="s">
        <v>427</v>
      </c>
      <c r="G338" s="8" t="s">
        <v>121</v>
      </c>
      <c r="H338" s="43">
        <v>42122</v>
      </c>
      <c r="I338" s="8">
        <v>27</v>
      </c>
      <c r="J338" s="8">
        <v>453</v>
      </c>
      <c r="K338" s="44">
        <f t="shared" si="6"/>
        <v>12231</v>
      </c>
      <c r="L338" s="8" t="s">
        <v>114</v>
      </c>
      <c r="M338" s="8" t="s">
        <v>421</v>
      </c>
      <c r="N338" s="8">
        <v>147123</v>
      </c>
      <c r="O338" s="8"/>
      <c r="P338" s="8">
        <v>88076</v>
      </c>
      <c r="Q338" s="9">
        <v>61.2</v>
      </c>
      <c r="R338" s="9">
        <v>0</v>
      </c>
      <c r="S338" s="9">
        <v>26</v>
      </c>
      <c r="T338" s="8" t="s">
        <v>127</v>
      </c>
      <c r="U338" s="113">
        <f>Data!$Q338+Data!$R338+Data!$S338</f>
        <v>87.2</v>
      </c>
      <c r="V338" s="9" t="str">
        <f>VLOOKUP(TRIM(Data!$B338),Team!A:B,2,FALSE)</f>
        <v>HVAC</v>
      </c>
      <c r="W338" s="9" t="str">
        <f>VLOOKUP(Data!$D338,Current!A:B,2,FALSE)</f>
        <v>ACT</v>
      </c>
      <c r="X338" s="9" t="str">
        <f>IF(Data!$W338=Data!$E338,"CURRENT","NO")</f>
        <v>CURRENT</v>
      </c>
    </row>
    <row r="339" spans="1:24" hidden="1">
      <c r="A339" s="8" t="s">
        <v>488</v>
      </c>
      <c r="B339" s="8" t="s">
        <v>798</v>
      </c>
      <c r="C339" s="8" t="s">
        <v>458</v>
      </c>
      <c r="D339" s="8" t="s">
        <v>456</v>
      </c>
      <c r="E339" s="8" t="s">
        <v>486</v>
      </c>
      <c r="F339" s="42" t="s">
        <v>426</v>
      </c>
      <c r="G339" s="8" t="s">
        <v>121</v>
      </c>
      <c r="H339" s="43">
        <v>42122</v>
      </c>
      <c r="I339" s="8">
        <v>24</v>
      </c>
      <c r="J339" s="8">
        <v>251</v>
      </c>
      <c r="K339" s="44">
        <f t="shared" si="6"/>
        <v>6024</v>
      </c>
      <c r="L339" s="8" t="s">
        <v>114</v>
      </c>
      <c r="M339" s="8" t="s">
        <v>425</v>
      </c>
      <c r="N339" s="8">
        <v>147124</v>
      </c>
      <c r="O339" s="8"/>
      <c r="P339" s="8">
        <v>88077</v>
      </c>
      <c r="Q339" s="9">
        <v>50</v>
      </c>
      <c r="R339" s="9">
        <v>0</v>
      </c>
      <c r="S339" s="9">
        <v>26</v>
      </c>
      <c r="T339" s="8" t="s">
        <v>127</v>
      </c>
      <c r="U339" s="113">
        <f>Data!$Q339+Data!$R339+Data!$S339</f>
        <v>76</v>
      </c>
      <c r="V339" s="9" t="str">
        <f>VLOOKUP(TRIM(Data!$B339),Team!A:B,2,FALSE)</f>
        <v>HVAC</v>
      </c>
      <c r="W339" s="9" t="str">
        <f>VLOOKUP(Data!$D339,Current!A:B,2,FALSE)</f>
        <v>ACT</v>
      </c>
      <c r="X339" s="9" t="str">
        <f>IF(Data!$W339=Data!$E339,"CURRENT","NO")</f>
        <v>CURRENT</v>
      </c>
    </row>
    <row r="340" spans="1:24" hidden="1">
      <c r="A340" s="8" t="s">
        <v>488</v>
      </c>
      <c r="B340" s="8" t="s">
        <v>798</v>
      </c>
      <c r="C340" s="8" t="s">
        <v>458</v>
      </c>
      <c r="D340" s="8" t="s">
        <v>456</v>
      </c>
      <c r="E340" s="8" t="s">
        <v>486</v>
      </c>
      <c r="F340" s="42" t="s">
        <v>424</v>
      </c>
      <c r="G340" s="8" t="s">
        <v>121</v>
      </c>
      <c r="H340" s="43">
        <v>42122</v>
      </c>
      <c r="I340" s="8">
        <v>51</v>
      </c>
      <c r="J340" s="8">
        <v>251</v>
      </c>
      <c r="K340" s="44">
        <f t="shared" si="6"/>
        <v>12801</v>
      </c>
      <c r="L340" s="8" t="s">
        <v>114</v>
      </c>
      <c r="M340" s="8" t="s">
        <v>423</v>
      </c>
      <c r="N340" s="8">
        <v>147125</v>
      </c>
      <c r="O340" s="8"/>
      <c r="P340" s="8">
        <v>88078</v>
      </c>
      <c r="Q340" s="9">
        <v>64</v>
      </c>
      <c r="R340" s="9">
        <v>0</v>
      </c>
      <c r="S340" s="9">
        <v>26</v>
      </c>
      <c r="T340" s="8" t="s">
        <v>127</v>
      </c>
      <c r="U340" s="113">
        <f>Data!$Q340+Data!$R340+Data!$S340</f>
        <v>90</v>
      </c>
      <c r="V340" s="9" t="str">
        <f>VLOOKUP(TRIM(Data!$B340),Team!A:B,2,FALSE)</f>
        <v>HVAC</v>
      </c>
      <c r="W340" s="9" t="str">
        <f>VLOOKUP(Data!$D340,Current!A:B,2,FALSE)</f>
        <v>ACT</v>
      </c>
      <c r="X340" s="9" t="str">
        <f>IF(Data!$W340=Data!$E340,"CURRENT","NO")</f>
        <v>CURRENT</v>
      </c>
    </row>
    <row r="341" spans="1:24" hidden="1">
      <c r="A341" s="8" t="s">
        <v>488</v>
      </c>
      <c r="B341" s="8" t="s">
        <v>798</v>
      </c>
      <c r="C341" s="8" t="s">
        <v>458</v>
      </c>
      <c r="D341" s="8" t="s">
        <v>456</v>
      </c>
      <c r="E341" s="8" t="s">
        <v>486</v>
      </c>
      <c r="F341" s="42" t="s">
        <v>422</v>
      </c>
      <c r="G341" s="8" t="s">
        <v>121</v>
      </c>
      <c r="H341" s="43">
        <v>42122</v>
      </c>
      <c r="I341" s="8">
        <v>24</v>
      </c>
      <c r="J341" s="8">
        <v>218</v>
      </c>
      <c r="K341" s="44">
        <f t="shared" si="6"/>
        <v>5232</v>
      </c>
      <c r="L341" s="8" t="s">
        <v>114</v>
      </c>
      <c r="M341" s="8" t="s">
        <v>421</v>
      </c>
      <c r="N341" s="8">
        <v>147126</v>
      </c>
      <c r="O341" s="8"/>
      <c r="P341" s="8">
        <v>88079</v>
      </c>
      <c r="Q341" s="9">
        <v>50</v>
      </c>
      <c r="R341" s="9">
        <v>0</v>
      </c>
      <c r="S341" s="9">
        <v>26</v>
      </c>
      <c r="T341" s="8" t="s">
        <v>127</v>
      </c>
      <c r="U341" s="113">
        <f>Data!$Q341+Data!$R341+Data!$S341</f>
        <v>76</v>
      </c>
      <c r="V341" s="9" t="str">
        <f>VLOOKUP(TRIM(Data!$B341),Team!A:B,2,FALSE)</f>
        <v>HVAC</v>
      </c>
      <c r="W341" s="9" t="str">
        <f>VLOOKUP(Data!$D341,Current!A:B,2,FALSE)</f>
        <v>ACT</v>
      </c>
      <c r="X341" s="9" t="str">
        <f>IF(Data!$W341=Data!$E341,"CURRENT","NO")</f>
        <v>CURRENT</v>
      </c>
    </row>
    <row r="342" spans="1:24" hidden="1">
      <c r="A342" s="8" t="s">
        <v>488</v>
      </c>
      <c r="B342" s="8" t="s">
        <v>798</v>
      </c>
      <c r="C342" s="8" t="s">
        <v>458</v>
      </c>
      <c r="D342" s="8" t="s">
        <v>456</v>
      </c>
      <c r="E342" s="8" t="s">
        <v>486</v>
      </c>
      <c r="F342" s="42" t="s">
        <v>420</v>
      </c>
      <c r="G342" s="8" t="s">
        <v>121</v>
      </c>
      <c r="H342" s="43">
        <v>42122</v>
      </c>
      <c r="I342" s="8">
        <v>24</v>
      </c>
      <c r="J342" s="8">
        <v>215</v>
      </c>
      <c r="K342" s="44">
        <f t="shared" si="6"/>
        <v>5160</v>
      </c>
      <c r="L342" s="8" t="s">
        <v>419</v>
      </c>
      <c r="M342" s="8" t="s">
        <v>418</v>
      </c>
      <c r="N342" s="8">
        <v>147127</v>
      </c>
      <c r="O342" s="8"/>
      <c r="P342" s="8">
        <v>88080</v>
      </c>
      <c r="Q342" s="9">
        <v>50</v>
      </c>
      <c r="R342" s="9">
        <v>0</v>
      </c>
      <c r="S342" s="9">
        <v>26</v>
      </c>
      <c r="T342" s="8" t="s">
        <v>127</v>
      </c>
      <c r="U342" s="113">
        <f>Data!$Q342+Data!$R342+Data!$S342</f>
        <v>76</v>
      </c>
      <c r="V342" s="9" t="str">
        <f>VLOOKUP(TRIM(Data!$B342),Team!A:B,2,FALSE)</f>
        <v>HVAC</v>
      </c>
      <c r="W342" s="9" t="str">
        <f>VLOOKUP(Data!$D342,Current!A:B,2,FALSE)</f>
        <v>ACT</v>
      </c>
      <c r="X342" s="9" t="str">
        <f>IF(Data!$W342=Data!$E342,"CURRENT","NO")</f>
        <v>CURRENT</v>
      </c>
    </row>
    <row r="343" spans="1:24" hidden="1">
      <c r="A343" s="8" t="s">
        <v>488</v>
      </c>
      <c r="B343" s="8" t="s">
        <v>798</v>
      </c>
      <c r="C343" s="8" t="s">
        <v>458</v>
      </c>
      <c r="D343" s="8" t="s">
        <v>456</v>
      </c>
      <c r="E343" s="8" t="s">
        <v>486</v>
      </c>
      <c r="F343" s="42" t="s">
        <v>417</v>
      </c>
      <c r="G343" s="8" t="s">
        <v>121</v>
      </c>
      <c r="H343" s="43">
        <v>42123</v>
      </c>
      <c r="I343" s="8">
        <v>21</v>
      </c>
      <c r="J343" s="8">
        <v>530</v>
      </c>
      <c r="K343" s="44">
        <f t="shared" si="6"/>
        <v>11130</v>
      </c>
      <c r="L343" s="8" t="s">
        <v>89</v>
      </c>
      <c r="M343" s="8" t="s">
        <v>88</v>
      </c>
      <c r="N343" s="8">
        <v>147143</v>
      </c>
      <c r="O343" s="8"/>
      <c r="P343" s="8">
        <v>88081</v>
      </c>
      <c r="Q343" s="9">
        <v>55.65</v>
      </c>
      <c r="R343" s="9">
        <v>0</v>
      </c>
      <c r="S343" s="9">
        <v>26</v>
      </c>
      <c r="T343" s="8" t="s">
        <v>127</v>
      </c>
      <c r="U343" s="113">
        <f>Data!$Q343+Data!$R343+Data!$S343</f>
        <v>81.650000000000006</v>
      </c>
      <c r="V343" s="9" t="str">
        <f>VLOOKUP(TRIM(Data!$B343),Team!A:B,2,FALSE)</f>
        <v>HVAC</v>
      </c>
      <c r="W343" s="9" t="str">
        <f>VLOOKUP(Data!$D343,Current!A:B,2,FALSE)</f>
        <v>ACT</v>
      </c>
      <c r="X343" s="9" t="str">
        <f>IF(Data!$W343=Data!$E343,"CURRENT","NO")</f>
        <v>CURRENT</v>
      </c>
    </row>
    <row r="344" spans="1:24" hidden="1">
      <c r="A344" s="8" t="s">
        <v>488</v>
      </c>
      <c r="B344" s="8" t="s">
        <v>798</v>
      </c>
      <c r="C344" s="8" t="s">
        <v>458</v>
      </c>
      <c r="D344" s="8" t="s">
        <v>456</v>
      </c>
      <c r="E344" s="8" t="s">
        <v>486</v>
      </c>
      <c r="F344" s="42" t="s">
        <v>416</v>
      </c>
      <c r="G344" s="8" t="s">
        <v>121</v>
      </c>
      <c r="H344" s="43">
        <v>42123</v>
      </c>
      <c r="I344" s="8">
        <v>24</v>
      </c>
      <c r="J344" s="8">
        <v>249</v>
      </c>
      <c r="K344" s="44">
        <f t="shared" si="6"/>
        <v>5976</v>
      </c>
      <c r="L344" s="8" t="s">
        <v>89</v>
      </c>
      <c r="M344" s="8" t="s">
        <v>88</v>
      </c>
      <c r="N344" s="8">
        <v>147144</v>
      </c>
      <c r="O344" s="8"/>
      <c r="P344" s="8">
        <v>88082</v>
      </c>
      <c r="Q344" s="9">
        <v>50</v>
      </c>
      <c r="R344" s="9">
        <v>0</v>
      </c>
      <c r="S344" s="9">
        <v>26</v>
      </c>
      <c r="T344" s="8" t="s">
        <v>127</v>
      </c>
      <c r="U344" s="113">
        <f>Data!$Q344+Data!$R344+Data!$S344</f>
        <v>76</v>
      </c>
      <c r="V344" s="9" t="str">
        <f>VLOOKUP(TRIM(Data!$B344),Team!A:B,2,FALSE)</f>
        <v>HVAC</v>
      </c>
      <c r="W344" s="9" t="str">
        <f>VLOOKUP(Data!$D344,Current!A:B,2,FALSE)</f>
        <v>ACT</v>
      </c>
      <c r="X344" s="9" t="str">
        <f>IF(Data!$W344=Data!$E344,"CURRENT","NO")</f>
        <v>CURRENT</v>
      </c>
    </row>
    <row r="345" spans="1:24" hidden="1">
      <c r="A345" s="8" t="s">
        <v>488</v>
      </c>
      <c r="B345" s="8" t="s">
        <v>798</v>
      </c>
      <c r="C345" s="8" t="s">
        <v>458</v>
      </c>
      <c r="D345" s="8" t="s">
        <v>456</v>
      </c>
      <c r="E345" s="8" t="s">
        <v>486</v>
      </c>
      <c r="F345" s="42" t="s">
        <v>415</v>
      </c>
      <c r="G345" s="8" t="s">
        <v>121</v>
      </c>
      <c r="H345" s="43">
        <v>42123</v>
      </c>
      <c r="I345" s="8">
        <v>21</v>
      </c>
      <c r="J345" s="8">
        <v>449</v>
      </c>
      <c r="K345" s="44">
        <f t="shared" si="6"/>
        <v>9429</v>
      </c>
      <c r="L345" s="8" t="s">
        <v>89</v>
      </c>
      <c r="M345" s="8" t="s">
        <v>88</v>
      </c>
      <c r="N345" s="8">
        <v>147145</v>
      </c>
      <c r="O345" s="8"/>
      <c r="P345" s="8">
        <v>88083</v>
      </c>
      <c r="Q345" s="9">
        <v>50</v>
      </c>
      <c r="R345" s="9">
        <v>45</v>
      </c>
      <c r="S345" s="9">
        <v>46</v>
      </c>
      <c r="T345" s="8" t="s">
        <v>127</v>
      </c>
      <c r="U345" s="113">
        <f>Data!$Q345+Data!$R345+Data!$S345</f>
        <v>141</v>
      </c>
      <c r="V345" s="9" t="str">
        <f>VLOOKUP(TRIM(Data!$B345),Team!A:B,2,FALSE)</f>
        <v>HVAC</v>
      </c>
      <c r="W345" s="9" t="str">
        <f>VLOOKUP(Data!$D345,Current!A:B,2,FALSE)</f>
        <v>ACT</v>
      </c>
      <c r="X345" s="9" t="str">
        <f>IF(Data!$W345=Data!$E345,"CURRENT","NO")</f>
        <v>CURRENT</v>
      </c>
    </row>
    <row r="346" spans="1:24" hidden="1">
      <c r="A346" s="8" t="s">
        <v>488</v>
      </c>
      <c r="B346" s="8" t="s">
        <v>798</v>
      </c>
      <c r="C346" s="8" t="s">
        <v>458</v>
      </c>
      <c r="D346" s="8" t="s">
        <v>456</v>
      </c>
      <c r="E346" s="8" t="s">
        <v>486</v>
      </c>
      <c r="F346" s="42" t="s">
        <v>414</v>
      </c>
      <c r="G346" s="8" t="s">
        <v>121</v>
      </c>
      <c r="H346" s="43">
        <v>42123</v>
      </c>
      <c r="I346" s="8">
        <v>27</v>
      </c>
      <c r="J346" s="8">
        <v>386</v>
      </c>
      <c r="K346" s="44">
        <f t="shared" si="6"/>
        <v>10422</v>
      </c>
      <c r="L346" s="8" t="s">
        <v>89</v>
      </c>
      <c r="M346" s="8" t="s">
        <v>88</v>
      </c>
      <c r="N346" s="8">
        <v>147146</v>
      </c>
      <c r="O346" s="8"/>
      <c r="P346" s="8">
        <v>88084</v>
      </c>
      <c r="Q346" s="9">
        <v>52.1</v>
      </c>
      <c r="R346" s="9">
        <v>0</v>
      </c>
      <c r="S346" s="9">
        <v>26</v>
      </c>
      <c r="T346" s="8" t="s">
        <v>127</v>
      </c>
      <c r="U346" s="113">
        <f>Data!$Q346+Data!$R346+Data!$S346</f>
        <v>78.099999999999994</v>
      </c>
      <c r="V346" s="9" t="str">
        <f>VLOOKUP(TRIM(Data!$B346),Team!A:B,2,FALSE)</f>
        <v>HVAC</v>
      </c>
      <c r="W346" s="9" t="str">
        <f>VLOOKUP(Data!$D346,Current!A:B,2,FALSE)</f>
        <v>ACT</v>
      </c>
      <c r="X346" s="9" t="str">
        <f>IF(Data!$W346=Data!$E346,"CURRENT","NO")</f>
        <v>CURRENT</v>
      </c>
    </row>
    <row r="347" spans="1:24" hidden="1">
      <c r="A347" s="8" t="s">
        <v>488</v>
      </c>
      <c r="B347" s="8" t="s">
        <v>798</v>
      </c>
      <c r="C347" s="8" t="s">
        <v>458</v>
      </c>
      <c r="D347" s="8" t="s">
        <v>456</v>
      </c>
      <c r="E347" s="8" t="s">
        <v>486</v>
      </c>
      <c r="F347" s="42" t="s">
        <v>413</v>
      </c>
      <c r="G347" s="8" t="s">
        <v>121</v>
      </c>
      <c r="H347" s="43">
        <v>42124</v>
      </c>
      <c r="I347" s="8">
        <v>24</v>
      </c>
      <c r="J347" s="8">
        <v>251</v>
      </c>
      <c r="K347" s="44">
        <f t="shared" si="6"/>
        <v>6024</v>
      </c>
      <c r="L347" s="8" t="s">
        <v>114</v>
      </c>
      <c r="M347" s="8" t="s">
        <v>113</v>
      </c>
      <c r="N347" s="8">
        <v>147200</v>
      </c>
      <c r="O347" s="8"/>
      <c r="P347" s="8">
        <v>88333</v>
      </c>
      <c r="Q347" s="9">
        <v>100</v>
      </c>
      <c r="R347" s="9">
        <v>45</v>
      </c>
      <c r="S347" s="9">
        <v>20</v>
      </c>
      <c r="T347" s="8" t="s">
        <v>38</v>
      </c>
      <c r="U347" s="113">
        <f>Data!$Q347+Data!$R347+Data!$S347</f>
        <v>165</v>
      </c>
      <c r="V347" s="9" t="str">
        <f>VLOOKUP(TRIM(Data!$B347),Team!A:B,2,FALSE)</f>
        <v>HVAC</v>
      </c>
      <c r="W347" s="9" t="str">
        <f>VLOOKUP(Data!$D347,Current!A:B,2,FALSE)</f>
        <v>ACT</v>
      </c>
      <c r="X347" s="9" t="str">
        <f>IF(Data!$W347=Data!$E347,"CURRENT","NO")</f>
        <v>CURRENT</v>
      </c>
    </row>
    <row r="348" spans="1:24" hidden="1">
      <c r="A348" s="8" t="s">
        <v>488</v>
      </c>
      <c r="B348" s="8" t="s">
        <v>798</v>
      </c>
      <c r="C348" s="8" t="s">
        <v>458</v>
      </c>
      <c r="D348" s="8" t="s">
        <v>456</v>
      </c>
      <c r="E348" s="8" t="s">
        <v>486</v>
      </c>
      <c r="F348" s="8" t="s">
        <v>2054</v>
      </c>
      <c r="G348" s="8" t="s">
        <v>121</v>
      </c>
      <c r="H348" s="43">
        <v>42124</v>
      </c>
      <c r="I348" s="8">
        <v>24</v>
      </c>
      <c r="J348" s="8">
        <v>218</v>
      </c>
      <c r="K348" s="44">
        <f t="shared" si="6"/>
        <v>5232</v>
      </c>
      <c r="L348" s="8" t="s">
        <v>114</v>
      </c>
      <c r="M348" s="8" t="s">
        <v>2055</v>
      </c>
      <c r="N348" s="8">
        <v>147208</v>
      </c>
      <c r="O348" s="8"/>
      <c r="P348" s="8">
        <v>88334</v>
      </c>
      <c r="Q348" s="9">
        <v>100</v>
      </c>
      <c r="R348" s="9">
        <v>0</v>
      </c>
      <c r="S348" s="9">
        <v>0</v>
      </c>
      <c r="T348" s="8" t="s">
        <v>38</v>
      </c>
      <c r="U348" s="113">
        <f>Data!$Q348+Data!$R348+Data!$S348</f>
        <v>100</v>
      </c>
      <c r="V348" s="9" t="str">
        <f>VLOOKUP(TRIM(Data!$B348),Team!A:B,2,FALSE)</f>
        <v>HVAC</v>
      </c>
      <c r="W348" s="9" t="str">
        <f>VLOOKUP(Data!$D348,Current!A:B,2,FALSE)</f>
        <v>ACT</v>
      </c>
      <c r="X348" s="9" t="str">
        <f>IF(Data!$W348=Data!$E348,"CURRENT","NO")</f>
        <v>CURRENT</v>
      </c>
    </row>
    <row r="349" spans="1:24" hidden="1">
      <c r="A349" s="8" t="s">
        <v>488</v>
      </c>
      <c r="B349" s="8" t="s">
        <v>798</v>
      </c>
      <c r="C349" s="8" t="s">
        <v>458</v>
      </c>
      <c r="D349" s="8" t="s">
        <v>456</v>
      </c>
      <c r="E349" s="8" t="s">
        <v>486</v>
      </c>
      <c r="F349" s="8" t="s">
        <v>2056</v>
      </c>
      <c r="G349" s="8" t="s">
        <v>121</v>
      </c>
      <c r="H349" s="43">
        <v>42124</v>
      </c>
      <c r="I349" s="8">
        <v>27</v>
      </c>
      <c r="J349" s="8">
        <v>386</v>
      </c>
      <c r="K349" s="44">
        <f t="shared" si="6"/>
        <v>10422</v>
      </c>
      <c r="L349" s="8" t="s">
        <v>114</v>
      </c>
      <c r="M349" s="8" t="s">
        <v>2055</v>
      </c>
      <c r="N349" s="8">
        <v>147209</v>
      </c>
      <c r="O349" s="8"/>
      <c r="P349" s="8">
        <v>88335</v>
      </c>
      <c r="Q349" s="9">
        <v>100</v>
      </c>
      <c r="R349" s="9">
        <v>0</v>
      </c>
      <c r="S349" s="9">
        <v>0</v>
      </c>
      <c r="T349" s="8" t="s">
        <v>38</v>
      </c>
      <c r="U349" s="113">
        <f>Data!$Q349+Data!$R349+Data!$S349</f>
        <v>100</v>
      </c>
      <c r="V349" s="9" t="str">
        <f>VLOOKUP(TRIM(Data!$B349),Team!A:B,2,FALSE)</f>
        <v>HVAC</v>
      </c>
      <c r="W349" s="9" t="str">
        <f>VLOOKUP(Data!$D349,Current!A:B,2,FALSE)</f>
        <v>ACT</v>
      </c>
      <c r="X349" s="9" t="str">
        <f>IF(Data!$W349=Data!$E349,"CURRENT","NO")</f>
        <v>CURRENT</v>
      </c>
    </row>
    <row r="350" spans="1:24" hidden="1">
      <c r="A350" s="8" t="s">
        <v>488</v>
      </c>
      <c r="B350" s="8" t="s">
        <v>798</v>
      </c>
      <c r="C350" s="8" t="s">
        <v>458</v>
      </c>
      <c r="D350" s="8" t="s">
        <v>456</v>
      </c>
      <c r="E350" s="8" t="s">
        <v>486</v>
      </c>
      <c r="F350" s="8" t="s">
        <v>2057</v>
      </c>
      <c r="G350" s="8" t="s">
        <v>121</v>
      </c>
      <c r="H350" s="43">
        <v>42124</v>
      </c>
      <c r="I350" s="8">
        <v>27</v>
      </c>
      <c r="J350" s="8">
        <v>435</v>
      </c>
      <c r="K350" s="44">
        <f t="shared" si="6"/>
        <v>11745</v>
      </c>
      <c r="L350" s="8" t="s">
        <v>114</v>
      </c>
      <c r="M350" s="8" t="s">
        <v>2055</v>
      </c>
      <c r="N350" s="8">
        <v>147210</v>
      </c>
      <c r="O350" s="8"/>
      <c r="P350" s="8">
        <v>88336</v>
      </c>
      <c r="Q350" s="9">
        <v>100</v>
      </c>
      <c r="R350" s="9">
        <v>0</v>
      </c>
      <c r="S350" s="9">
        <v>0</v>
      </c>
      <c r="T350" s="8" t="s">
        <v>38</v>
      </c>
      <c r="U350" s="113">
        <f>Data!$Q350+Data!$R350+Data!$S350</f>
        <v>100</v>
      </c>
      <c r="V350" s="9" t="str">
        <f>VLOOKUP(TRIM(Data!$B350),Team!A:B,2,FALSE)</f>
        <v>HVAC</v>
      </c>
      <c r="W350" s="9" t="str">
        <f>VLOOKUP(Data!$D350,Current!A:B,2,FALSE)</f>
        <v>ACT</v>
      </c>
      <c r="X350" s="9" t="str">
        <f>IF(Data!$W350=Data!$E350,"CURRENT","NO")</f>
        <v>CURRENT</v>
      </c>
    </row>
    <row r="351" spans="1:24" hidden="1">
      <c r="A351" s="8" t="s">
        <v>488</v>
      </c>
      <c r="B351" s="8" t="s">
        <v>794</v>
      </c>
      <c r="C351" s="8" t="s">
        <v>458</v>
      </c>
      <c r="D351" s="8" t="s">
        <v>456</v>
      </c>
      <c r="E351" s="8" t="s">
        <v>486</v>
      </c>
      <c r="F351" s="42" t="s">
        <v>412</v>
      </c>
      <c r="G351" s="8" t="s">
        <v>364</v>
      </c>
      <c r="H351" s="43">
        <v>42096</v>
      </c>
      <c r="I351" s="8">
        <v>355</v>
      </c>
      <c r="J351" s="8">
        <v>128.78</v>
      </c>
      <c r="K351" s="44">
        <f>I351*J351</f>
        <v>45716.9</v>
      </c>
      <c r="L351" s="8" t="s">
        <v>213</v>
      </c>
      <c r="M351" s="8" t="s">
        <v>410</v>
      </c>
      <c r="N351" s="8">
        <v>146277</v>
      </c>
      <c r="O351" s="8"/>
      <c r="P351" s="8">
        <v>87643</v>
      </c>
      <c r="Q351" s="9">
        <v>228.6</v>
      </c>
      <c r="R351" s="9">
        <v>0</v>
      </c>
      <c r="S351" s="9">
        <v>30</v>
      </c>
      <c r="T351" s="8" t="s">
        <v>127</v>
      </c>
      <c r="U351" s="113">
        <f>Data!$Q351+Data!$R351+Data!$S351</f>
        <v>258.60000000000002</v>
      </c>
      <c r="V351" s="9" t="str">
        <f>VLOOKUP(TRIM(Data!$B351),Team!A:B,2,FALSE)</f>
        <v>Heating</v>
      </c>
      <c r="W351" s="9" t="str">
        <f>VLOOKUP(Data!$D351,Current!A:B,2,FALSE)</f>
        <v>ACT</v>
      </c>
      <c r="X351" s="9" t="str">
        <f>IF(Data!$W351=Data!$E351,"CURRENT","NO")</f>
        <v>CURRENT</v>
      </c>
    </row>
    <row r="352" spans="1:24" hidden="1">
      <c r="A352" s="8" t="s">
        <v>488</v>
      </c>
      <c r="B352" s="8" t="s">
        <v>794</v>
      </c>
      <c r="C352" s="8" t="s">
        <v>458</v>
      </c>
      <c r="D352" s="8" t="s">
        <v>456</v>
      </c>
      <c r="E352" s="8" t="s">
        <v>486</v>
      </c>
      <c r="F352" s="42" t="s">
        <v>411</v>
      </c>
      <c r="G352" s="8" t="s">
        <v>364</v>
      </c>
      <c r="H352" s="43">
        <v>42096</v>
      </c>
      <c r="I352" s="8">
        <v>181</v>
      </c>
      <c r="J352" s="8">
        <v>130.72999999999999</v>
      </c>
      <c r="K352" s="44">
        <f t="shared" ref="K352:K415" si="7">I352*J352</f>
        <v>23662.129999999997</v>
      </c>
      <c r="L352" s="8" t="s">
        <v>213</v>
      </c>
      <c r="M352" s="8" t="s">
        <v>410</v>
      </c>
      <c r="N352" s="8">
        <v>146278</v>
      </c>
      <c r="O352" s="8"/>
      <c r="P352" s="8">
        <v>87644</v>
      </c>
      <c r="Q352" s="9">
        <v>118.3</v>
      </c>
      <c r="R352" s="9">
        <v>0</v>
      </c>
      <c r="S352" s="9">
        <v>30</v>
      </c>
      <c r="T352" s="8" t="s">
        <v>127</v>
      </c>
      <c r="U352" s="113">
        <f>Data!$Q352+Data!$R352+Data!$S352</f>
        <v>148.30000000000001</v>
      </c>
      <c r="V352" s="9" t="str">
        <f>VLOOKUP(TRIM(Data!$B352),Team!A:B,2,FALSE)</f>
        <v>Heating</v>
      </c>
      <c r="W352" s="9" t="str">
        <f>VLOOKUP(Data!$D352,Current!A:B,2,FALSE)</f>
        <v>ACT</v>
      </c>
      <c r="X352" s="9" t="str">
        <f>IF(Data!$W352=Data!$E352,"CURRENT","NO")</f>
        <v>CURRENT</v>
      </c>
    </row>
    <row r="353" spans="1:24" hidden="1">
      <c r="A353" s="8" t="s">
        <v>488</v>
      </c>
      <c r="B353" s="8" t="s">
        <v>794</v>
      </c>
      <c r="C353" s="8" t="s">
        <v>458</v>
      </c>
      <c r="D353" s="8" t="s">
        <v>456</v>
      </c>
      <c r="E353" s="8" t="s">
        <v>486</v>
      </c>
      <c r="F353" s="42" t="s">
        <v>409</v>
      </c>
      <c r="G353" s="8" t="s">
        <v>146</v>
      </c>
      <c r="H353" s="43">
        <v>42096</v>
      </c>
      <c r="I353" s="8">
        <v>568</v>
      </c>
      <c r="J353" s="8">
        <v>58.55</v>
      </c>
      <c r="K353" s="44">
        <f t="shared" si="7"/>
        <v>33256.400000000001</v>
      </c>
      <c r="L353" s="8" t="s">
        <v>213</v>
      </c>
      <c r="M353" s="8" t="s">
        <v>407</v>
      </c>
      <c r="N353" s="8">
        <v>146293</v>
      </c>
      <c r="O353" s="8"/>
      <c r="P353" s="8">
        <v>87645</v>
      </c>
      <c r="Q353" s="9">
        <v>200</v>
      </c>
      <c r="R353" s="9">
        <v>0</v>
      </c>
      <c r="S353" s="9">
        <v>17.5</v>
      </c>
      <c r="T353" s="8" t="s">
        <v>38</v>
      </c>
      <c r="U353" s="113">
        <f>Data!$Q353+Data!$R353+Data!$S353</f>
        <v>217.5</v>
      </c>
      <c r="V353" s="9" t="str">
        <f>VLOOKUP(TRIM(Data!$B353),Team!A:B,2,FALSE)</f>
        <v>Heating</v>
      </c>
      <c r="W353" s="9" t="str">
        <f>VLOOKUP(Data!$D353,Current!A:B,2,FALSE)</f>
        <v>ACT</v>
      </c>
      <c r="X353" s="9" t="str">
        <f>IF(Data!$W353=Data!$E353,"CURRENT","NO")</f>
        <v>CURRENT</v>
      </c>
    </row>
    <row r="354" spans="1:24" hidden="1">
      <c r="A354" s="8" t="s">
        <v>488</v>
      </c>
      <c r="B354" s="8" t="s">
        <v>794</v>
      </c>
      <c r="C354" s="8" t="s">
        <v>458</v>
      </c>
      <c r="D354" s="8" t="s">
        <v>456</v>
      </c>
      <c r="E354" s="8" t="s">
        <v>486</v>
      </c>
      <c r="F354" s="42" t="s">
        <v>408</v>
      </c>
      <c r="G354" s="8" t="s">
        <v>146</v>
      </c>
      <c r="H354" s="43">
        <v>42096</v>
      </c>
      <c r="I354" s="8">
        <v>853</v>
      </c>
      <c r="J354" s="8">
        <v>66.78</v>
      </c>
      <c r="K354" s="44">
        <f t="shared" si="7"/>
        <v>56963.340000000004</v>
      </c>
      <c r="L354" s="8" t="s">
        <v>213</v>
      </c>
      <c r="M354" s="8" t="s">
        <v>407</v>
      </c>
      <c r="N354" s="8">
        <v>146292</v>
      </c>
      <c r="O354" s="8"/>
      <c r="P354" s="8">
        <v>87646</v>
      </c>
      <c r="Q354" s="9">
        <v>284.8</v>
      </c>
      <c r="R354" s="9">
        <v>0</v>
      </c>
      <c r="S354" s="9">
        <v>17.5</v>
      </c>
      <c r="T354" s="8" t="s">
        <v>38</v>
      </c>
      <c r="U354" s="113">
        <f>Data!$Q354+Data!$R354+Data!$S354</f>
        <v>302.3</v>
      </c>
      <c r="V354" s="9" t="str">
        <f>VLOOKUP(TRIM(Data!$B354),Team!A:B,2,FALSE)</f>
        <v>Heating</v>
      </c>
      <c r="W354" s="9" t="str">
        <f>VLOOKUP(Data!$D354,Current!A:B,2,FALSE)</f>
        <v>ACT</v>
      </c>
      <c r="X354" s="9" t="str">
        <f>IF(Data!$W354=Data!$E354,"CURRENT","NO")</f>
        <v>CURRENT</v>
      </c>
    </row>
    <row r="355" spans="1:24" hidden="1">
      <c r="A355" s="8" t="s">
        <v>488</v>
      </c>
      <c r="B355" s="8" t="s">
        <v>794</v>
      </c>
      <c r="C355" s="8" t="s">
        <v>458</v>
      </c>
      <c r="D355" s="8" t="s">
        <v>456</v>
      </c>
      <c r="E355" s="8" t="s">
        <v>486</v>
      </c>
      <c r="F355" s="42" t="s">
        <v>374</v>
      </c>
      <c r="G355" s="8" t="s">
        <v>158</v>
      </c>
      <c r="H355" s="43">
        <v>42097</v>
      </c>
      <c r="I355" s="8">
        <v>328</v>
      </c>
      <c r="J355" s="8">
        <v>61.31</v>
      </c>
      <c r="K355" s="44">
        <f t="shared" si="7"/>
        <v>20109.68</v>
      </c>
      <c r="L355" s="8" t="s">
        <v>213</v>
      </c>
      <c r="M355" s="8" t="s">
        <v>406</v>
      </c>
      <c r="N355" s="8">
        <v>146331</v>
      </c>
      <c r="O355" s="8"/>
      <c r="P355" s="8">
        <v>87647</v>
      </c>
      <c r="Q355" s="9">
        <v>100.55</v>
      </c>
      <c r="R355" s="9">
        <v>0</v>
      </c>
      <c r="S355" s="9">
        <v>15</v>
      </c>
      <c r="T355" s="8" t="s">
        <v>127</v>
      </c>
      <c r="U355" s="113">
        <f>Data!$Q355+Data!$R355+Data!$S355</f>
        <v>115.55</v>
      </c>
      <c r="V355" s="9" t="str">
        <f>VLOOKUP(TRIM(Data!$B355),Team!A:B,2,FALSE)</f>
        <v>Heating</v>
      </c>
      <c r="W355" s="9" t="str">
        <f>VLOOKUP(Data!$D355,Current!A:B,2,FALSE)</f>
        <v>ACT</v>
      </c>
      <c r="X355" s="9" t="str">
        <f>IF(Data!$W355=Data!$E355,"CURRENT","NO")</f>
        <v>CURRENT</v>
      </c>
    </row>
    <row r="356" spans="1:24" hidden="1">
      <c r="A356" s="8" t="s">
        <v>488</v>
      </c>
      <c r="B356" s="8" t="s">
        <v>794</v>
      </c>
      <c r="C356" s="8" t="s">
        <v>458</v>
      </c>
      <c r="D356" s="8" t="s">
        <v>456</v>
      </c>
      <c r="E356" s="8" t="s">
        <v>486</v>
      </c>
      <c r="F356" s="42" t="s">
        <v>381</v>
      </c>
      <c r="G356" s="8" t="s">
        <v>158</v>
      </c>
      <c r="H356" s="43">
        <v>42097</v>
      </c>
      <c r="I356" s="8">
        <v>50</v>
      </c>
      <c r="J356" s="8">
        <v>30.3</v>
      </c>
      <c r="K356" s="44">
        <f t="shared" si="7"/>
        <v>1515</v>
      </c>
      <c r="L356" s="8" t="s">
        <v>213</v>
      </c>
      <c r="M356" s="8" t="s">
        <v>406</v>
      </c>
      <c r="N356" s="8">
        <v>146330</v>
      </c>
      <c r="O356" s="8"/>
      <c r="P356" s="8">
        <v>87648</v>
      </c>
      <c r="Q356" s="9">
        <v>80</v>
      </c>
      <c r="R356" s="9">
        <v>0</v>
      </c>
      <c r="S356" s="9">
        <v>15</v>
      </c>
      <c r="T356" s="8" t="s">
        <v>127</v>
      </c>
      <c r="U356" s="113">
        <f>Data!$Q356+Data!$R356+Data!$S356</f>
        <v>95</v>
      </c>
      <c r="V356" s="9" t="str">
        <f>VLOOKUP(TRIM(Data!$B356),Team!A:B,2,FALSE)</f>
        <v>Heating</v>
      </c>
      <c r="W356" s="9" t="str">
        <f>VLOOKUP(Data!$D356,Current!A:B,2,FALSE)</f>
        <v>ACT</v>
      </c>
      <c r="X356" s="9" t="str">
        <f>IF(Data!$W356=Data!$E356,"CURRENT","NO")</f>
        <v>CURRENT</v>
      </c>
    </row>
    <row r="357" spans="1:24" hidden="1">
      <c r="A357" s="8" t="s">
        <v>488</v>
      </c>
      <c r="B357" s="8" t="s">
        <v>794</v>
      </c>
      <c r="C357" s="8" t="s">
        <v>458</v>
      </c>
      <c r="D357" s="8" t="s">
        <v>456</v>
      </c>
      <c r="E357" s="8" t="s">
        <v>486</v>
      </c>
      <c r="F357" s="42" t="s">
        <v>382</v>
      </c>
      <c r="G357" s="8" t="s">
        <v>158</v>
      </c>
      <c r="H357" s="43">
        <v>42097</v>
      </c>
      <c r="I357" s="8">
        <v>450</v>
      </c>
      <c r="J357" s="8">
        <v>30.3</v>
      </c>
      <c r="K357" s="44">
        <f t="shared" si="7"/>
        <v>13635</v>
      </c>
      <c r="L357" s="8" t="s">
        <v>213</v>
      </c>
      <c r="M357" s="8" t="s">
        <v>406</v>
      </c>
      <c r="N357" s="8">
        <v>146329</v>
      </c>
      <c r="O357" s="8"/>
      <c r="P357" s="8">
        <v>87649</v>
      </c>
      <c r="Q357" s="9">
        <v>80</v>
      </c>
      <c r="R357" s="9">
        <v>0</v>
      </c>
      <c r="S357" s="9">
        <v>15</v>
      </c>
      <c r="T357" s="8" t="s">
        <v>127</v>
      </c>
      <c r="U357" s="113">
        <f>Data!$Q357+Data!$R357+Data!$S357</f>
        <v>95</v>
      </c>
      <c r="V357" s="9" t="str">
        <f>VLOOKUP(TRIM(Data!$B357),Team!A:B,2,FALSE)</f>
        <v>Heating</v>
      </c>
      <c r="W357" s="9" t="str">
        <f>VLOOKUP(Data!$D357,Current!A:B,2,FALSE)</f>
        <v>ACT</v>
      </c>
      <c r="X357" s="9" t="str">
        <f>IF(Data!$W357=Data!$E357,"CURRENT","NO")</f>
        <v>CURRENT</v>
      </c>
    </row>
    <row r="358" spans="1:24" hidden="1">
      <c r="A358" s="8" t="s">
        <v>488</v>
      </c>
      <c r="B358" s="8" t="s">
        <v>794</v>
      </c>
      <c r="C358" s="8" t="s">
        <v>458</v>
      </c>
      <c r="D358" s="8" t="s">
        <v>456</v>
      </c>
      <c r="E358" s="8" t="s">
        <v>486</v>
      </c>
      <c r="F358" s="42" t="s">
        <v>405</v>
      </c>
      <c r="G358" s="8" t="s">
        <v>158</v>
      </c>
      <c r="H358" s="43">
        <v>42097</v>
      </c>
      <c r="I358" s="8">
        <v>232</v>
      </c>
      <c r="J358" s="8">
        <v>147.38</v>
      </c>
      <c r="K358" s="44">
        <f t="shared" si="7"/>
        <v>34192.159999999996</v>
      </c>
      <c r="L358" s="8" t="s">
        <v>213</v>
      </c>
      <c r="M358" s="8" t="s">
        <v>404</v>
      </c>
      <c r="N358" s="8">
        <v>146328</v>
      </c>
      <c r="O358" s="8"/>
      <c r="P358" s="8">
        <v>87650</v>
      </c>
      <c r="Q358" s="9">
        <v>171</v>
      </c>
      <c r="R358" s="9">
        <v>0</v>
      </c>
      <c r="S358" s="9">
        <v>15</v>
      </c>
      <c r="T358" s="8" t="s">
        <v>246</v>
      </c>
      <c r="U358" s="113">
        <f>Data!$Q358+Data!$R358+Data!$S358</f>
        <v>186</v>
      </c>
      <c r="V358" s="9" t="str">
        <f>VLOOKUP(TRIM(Data!$B358),Team!A:B,2,FALSE)</f>
        <v>Heating</v>
      </c>
      <c r="W358" s="9" t="str">
        <f>VLOOKUP(Data!$D358,Current!A:B,2,FALSE)</f>
        <v>ACT</v>
      </c>
      <c r="X358" s="9" t="str">
        <f>IF(Data!$W358=Data!$E358,"CURRENT","NO")</f>
        <v>CURRENT</v>
      </c>
    </row>
    <row r="359" spans="1:24" hidden="1">
      <c r="A359" s="8" t="s">
        <v>488</v>
      </c>
      <c r="B359" s="8" t="s">
        <v>794</v>
      </c>
      <c r="C359" s="8" t="s">
        <v>458</v>
      </c>
      <c r="D359" s="8" t="s">
        <v>456</v>
      </c>
      <c r="E359" s="8" t="s">
        <v>486</v>
      </c>
      <c r="F359" s="42" t="s">
        <v>403</v>
      </c>
      <c r="G359" s="8" t="s">
        <v>158</v>
      </c>
      <c r="H359" s="43">
        <v>42096</v>
      </c>
      <c r="I359" s="8">
        <v>144</v>
      </c>
      <c r="J359" s="8">
        <v>89.59</v>
      </c>
      <c r="K359" s="44">
        <f t="shared" si="7"/>
        <v>12900.960000000001</v>
      </c>
      <c r="L359" s="8" t="s">
        <v>213</v>
      </c>
      <c r="M359" s="8" t="s">
        <v>402</v>
      </c>
      <c r="N359" s="8">
        <v>146291</v>
      </c>
      <c r="O359" s="8"/>
      <c r="P359" s="8">
        <v>87651</v>
      </c>
      <c r="Q359" s="9">
        <v>80</v>
      </c>
      <c r="R359" s="9">
        <v>0</v>
      </c>
      <c r="S359" s="9">
        <v>15</v>
      </c>
      <c r="T359" s="8" t="s">
        <v>127</v>
      </c>
      <c r="U359" s="113">
        <f>Data!$Q359+Data!$R359+Data!$S359</f>
        <v>95</v>
      </c>
      <c r="V359" s="9" t="str">
        <f>VLOOKUP(TRIM(Data!$B359),Team!A:B,2,FALSE)</f>
        <v>Heating</v>
      </c>
      <c r="W359" s="9" t="str">
        <f>VLOOKUP(Data!$D359,Current!A:B,2,FALSE)</f>
        <v>ACT</v>
      </c>
      <c r="X359" s="9" t="str">
        <f>IF(Data!$W359=Data!$E359,"CURRENT","NO")</f>
        <v>CURRENT</v>
      </c>
    </row>
    <row r="360" spans="1:24" hidden="1">
      <c r="A360" s="8" t="s">
        <v>488</v>
      </c>
      <c r="B360" s="8" t="s">
        <v>794</v>
      </c>
      <c r="C360" s="8" t="s">
        <v>458</v>
      </c>
      <c r="D360" s="8" t="s">
        <v>456</v>
      </c>
      <c r="E360" s="8" t="s">
        <v>486</v>
      </c>
      <c r="F360" s="42" t="s">
        <v>401</v>
      </c>
      <c r="G360" s="8" t="s">
        <v>158</v>
      </c>
      <c r="H360" s="43">
        <v>42096</v>
      </c>
      <c r="I360" s="8">
        <v>68</v>
      </c>
      <c r="J360" s="8">
        <v>161.77000000000001</v>
      </c>
      <c r="K360" s="44">
        <f t="shared" si="7"/>
        <v>11000.36</v>
      </c>
      <c r="L360" s="8" t="s">
        <v>213</v>
      </c>
      <c r="M360" s="8" t="s">
        <v>400</v>
      </c>
      <c r="N360" s="8">
        <v>146289</v>
      </c>
      <c r="O360" s="8"/>
      <c r="P360" s="8">
        <v>87652</v>
      </c>
      <c r="Q360" s="9">
        <v>80</v>
      </c>
      <c r="R360" s="9">
        <v>0</v>
      </c>
      <c r="S360" s="9">
        <v>15</v>
      </c>
      <c r="T360" s="8" t="s">
        <v>127</v>
      </c>
      <c r="U360" s="113">
        <f>Data!$Q360+Data!$R360+Data!$S360</f>
        <v>95</v>
      </c>
      <c r="V360" s="9" t="str">
        <f>VLOOKUP(TRIM(Data!$B360),Team!A:B,2,FALSE)</f>
        <v>Heating</v>
      </c>
      <c r="W360" s="9" t="str">
        <f>VLOOKUP(Data!$D360,Current!A:B,2,FALSE)</f>
        <v>ACT</v>
      </c>
      <c r="X360" s="9" t="str">
        <f>IF(Data!$W360=Data!$E360,"CURRENT","NO")</f>
        <v>CURRENT</v>
      </c>
    </row>
    <row r="361" spans="1:24" hidden="1">
      <c r="A361" s="8" t="s">
        <v>488</v>
      </c>
      <c r="B361" s="8" t="s">
        <v>794</v>
      </c>
      <c r="C361" s="8" t="s">
        <v>458</v>
      </c>
      <c r="D361" s="8" t="s">
        <v>456</v>
      </c>
      <c r="E361" s="8" t="s">
        <v>486</v>
      </c>
      <c r="F361" s="42" t="s">
        <v>399</v>
      </c>
      <c r="G361" s="8" t="s">
        <v>158</v>
      </c>
      <c r="H361" s="43">
        <v>42102</v>
      </c>
      <c r="I361" s="8">
        <v>468</v>
      </c>
      <c r="J361" s="8">
        <v>85.21</v>
      </c>
      <c r="K361" s="44">
        <f t="shared" si="7"/>
        <v>39878.28</v>
      </c>
      <c r="L361" s="8" t="s">
        <v>157</v>
      </c>
      <c r="M361" s="8" t="s">
        <v>173</v>
      </c>
      <c r="N361" s="8">
        <v>146431</v>
      </c>
      <c r="O361" s="8"/>
      <c r="P361" s="8">
        <v>87743</v>
      </c>
      <c r="Q361" s="9">
        <v>199.4</v>
      </c>
      <c r="R361" s="9">
        <v>0</v>
      </c>
      <c r="S361" s="9">
        <v>15</v>
      </c>
      <c r="T361" s="8" t="s">
        <v>127</v>
      </c>
      <c r="U361" s="113">
        <f>Data!$Q361+Data!$R361+Data!$S361</f>
        <v>214.4</v>
      </c>
      <c r="V361" s="9" t="str">
        <f>VLOOKUP(TRIM(Data!$B361),Team!A:B,2,FALSE)</f>
        <v>Heating</v>
      </c>
      <c r="W361" s="9" t="str">
        <f>VLOOKUP(Data!$D361,Current!A:B,2,FALSE)</f>
        <v>ACT</v>
      </c>
      <c r="X361" s="9" t="str">
        <f>IF(Data!$W361=Data!$E361,"CURRENT","NO")</f>
        <v>CURRENT</v>
      </c>
    </row>
    <row r="362" spans="1:24" hidden="1">
      <c r="A362" s="8" t="s">
        <v>488</v>
      </c>
      <c r="B362" s="8" t="s">
        <v>794</v>
      </c>
      <c r="C362" s="8" t="s">
        <v>458</v>
      </c>
      <c r="D362" s="8" t="s">
        <v>456</v>
      </c>
      <c r="E362" s="8" t="s">
        <v>486</v>
      </c>
      <c r="F362" s="42" t="s">
        <v>398</v>
      </c>
      <c r="G362" s="8" t="s">
        <v>158</v>
      </c>
      <c r="H362" s="43">
        <v>42102</v>
      </c>
      <c r="I362" s="8">
        <v>192</v>
      </c>
      <c r="J362" s="8">
        <v>85.21</v>
      </c>
      <c r="K362" s="44">
        <f t="shared" si="7"/>
        <v>16360.32</v>
      </c>
      <c r="L362" s="8" t="s">
        <v>397</v>
      </c>
      <c r="M362" s="8" t="s">
        <v>340</v>
      </c>
      <c r="N362" s="8">
        <v>146430</v>
      </c>
      <c r="O362" s="8"/>
      <c r="P362" s="8">
        <v>87744</v>
      </c>
      <c r="Q362" s="9">
        <v>81.8</v>
      </c>
      <c r="R362" s="9">
        <v>0</v>
      </c>
      <c r="S362" s="9">
        <v>15</v>
      </c>
      <c r="T362" s="8" t="s">
        <v>127</v>
      </c>
      <c r="U362" s="113">
        <f>Data!$Q362+Data!$R362+Data!$S362</f>
        <v>96.8</v>
      </c>
      <c r="V362" s="9" t="str">
        <f>VLOOKUP(TRIM(Data!$B362),Team!A:B,2,FALSE)</f>
        <v>Heating</v>
      </c>
      <c r="W362" s="9" t="str">
        <f>VLOOKUP(Data!$D362,Current!A:B,2,FALSE)</f>
        <v>ACT</v>
      </c>
      <c r="X362" s="9" t="str">
        <f>IF(Data!$W362=Data!$E362,"CURRENT","NO")</f>
        <v>CURRENT</v>
      </c>
    </row>
    <row r="363" spans="1:24" hidden="1">
      <c r="A363" s="8" t="s">
        <v>488</v>
      </c>
      <c r="B363" s="8" t="s">
        <v>794</v>
      </c>
      <c r="C363" s="8" t="s">
        <v>458</v>
      </c>
      <c r="D363" s="8" t="s">
        <v>456</v>
      </c>
      <c r="E363" s="8" t="s">
        <v>486</v>
      </c>
      <c r="F363" s="42" t="s">
        <v>396</v>
      </c>
      <c r="G363" s="8" t="s">
        <v>158</v>
      </c>
      <c r="H363" s="43">
        <v>42102</v>
      </c>
      <c r="I363" s="8">
        <v>186</v>
      </c>
      <c r="J363" s="8">
        <v>70.64</v>
      </c>
      <c r="K363" s="44">
        <f t="shared" si="7"/>
        <v>13139.04</v>
      </c>
      <c r="L363" s="8" t="s">
        <v>157</v>
      </c>
      <c r="M363" s="8" t="s">
        <v>173</v>
      </c>
      <c r="N363" s="8">
        <v>146429</v>
      </c>
      <c r="O363" s="8"/>
      <c r="P363" s="8">
        <v>87745</v>
      </c>
      <c r="Q363" s="9">
        <v>80</v>
      </c>
      <c r="R363" s="9">
        <v>0</v>
      </c>
      <c r="S363" s="9">
        <v>15</v>
      </c>
      <c r="T363" s="8" t="s">
        <v>127</v>
      </c>
      <c r="U363" s="113">
        <f>Data!$Q363+Data!$R363+Data!$S363</f>
        <v>95</v>
      </c>
      <c r="V363" s="9" t="str">
        <f>VLOOKUP(TRIM(Data!$B363),Team!A:B,2,FALSE)</f>
        <v>Heating</v>
      </c>
      <c r="W363" s="9" t="str">
        <f>VLOOKUP(Data!$D363,Current!A:B,2,FALSE)</f>
        <v>ACT</v>
      </c>
      <c r="X363" s="9" t="str">
        <f>IF(Data!$W363=Data!$E363,"CURRENT","NO")</f>
        <v>CURRENT</v>
      </c>
    </row>
    <row r="364" spans="1:24" hidden="1">
      <c r="A364" s="8" t="s">
        <v>488</v>
      </c>
      <c r="B364" s="8" t="s">
        <v>794</v>
      </c>
      <c r="C364" s="8" t="s">
        <v>458</v>
      </c>
      <c r="D364" s="8" t="s">
        <v>456</v>
      </c>
      <c r="E364" s="8" t="s">
        <v>486</v>
      </c>
      <c r="F364" s="42" t="s">
        <v>395</v>
      </c>
      <c r="G364" s="8" t="s">
        <v>158</v>
      </c>
      <c r="H364" s="43">
        <v>42103</v>
      </c>
      <c r="I364" s="8">
        <v>525</v>
      </c>
      <c r="J364" s="8">
        <v>66.819999999999993</v>
      </c>
      <c r="K364" s="44">
        <f t="shared" si="7"/>
        <v>35080.5</v>
      </c>
      <c r="L364" s="8" t="s">
        <v>157</v>
      </c>
      <c r="M364" s="8" t="s">
        <v>394</v>
      </c>
      <c r="N364" s="8">
        <v>146471</v>
      </c>
      <c r="O364" s="8"/>
      <c r="P364" s="8">
        <v>87746</v>
      </c>
      <c r="Q364" s="9">
        <v>175.4</v>
      </c>
      <c r="R364" s="9">
        <v>0</v>
      </c>
      <c r="S364" s="9">
        <v>15</v>
      </c>
      <c r="T364" s="8" t="s">
        <v>127</v>
      </c>
      <c r="U364" s="113">
        <f>Data!$Q364+Data!$R364+Data!$S364</f>
        <v>190.4</v>
      </c>
      <c r="V364" s="9" t="str">
        <f>VLOOKUP(TRIM(Data!$B364),Team!A:B,2,FALSE)</f>
        <v>Heating</v>
      </c>
      <c r="W364" s="9" t="str">
        <f>VLOOKUP(Data!$D364,Current!A:B,2,FALSE)</f>
        <v>ACT</v>
      </c>
      <c r="X364" s="9" t="str">
        <f>IF(Data!$W364=Data!$E364,"CURRENT","NO")</f>
        <v>CURRENT</v>
      </c>
    </row>
    <row r="365" spans="1:24" hidden="1">
      <c r="A365" s="8" t="s">
        <v>488</v>
      </c>
      <c r="B365" s="8" t="s">
        <v>794</v>
      </c>
      <c r="C365" s="8" t="s">
        <v>458</v>
      </c>
      <c r="D365" s="8" t="s">
        <v>456</v>
      </c>
      <c r="E365" s="8" t="s">
        <v>486</v>
      </c>
      <c r="F365" s="42" t="s">
        <v>393</v>
      </c>
      <c r="G365" s="8" t="s">
        <v>158</v>
      </c>
      <c r="H365" s="43">
        <v>42103</v>
      </c>
      <c r="I365" s="8">
        <v>429</v>
      </c>
      <c r="J365" s="8">
        <v>61.7</v>
      </c>
      <c r="K365" s="44">
        <f t="shared" si="7"/>
        <v>26469.300000000003</v>
      </c>
      <c r="L365" s="8" t="s">
        <v>157</v>
      </c>
      <c r="M365" s="8" t="s">
        <v>392</v>
      </c>
      <c r="N365" s="8">
        <v>146470</v>
      </c>
      <c r="O365" s="8"/>
      <c r="P365" s="8">
        <v>87747</v>
      </c>
      <c r="Q365" s="9">
        <v>132.35</v>
      </c>
      <c r="R365" s="9">
        <v>0</v>
      </c>
      <c r="S365" s="9">
        <v>15</v>
      </c>
      <c r="T365" s="8" t="s">
        <v>127</v>
      </c>
      <c r="U365" s="113">
        <f>Data!$Q365+Data!$R365+Data!$S365</f>
        <v>147.35</v>
      </c>
      <c r="V365" s="9" t="str">
        <f>VLOOKUP(TRIM(Data!$B365),Team!A:B,2,FALSE)</f>
        <v>Heating</v>
      </c>
      <c r="W365" s="9" t="str">
        <f>VLOOKUP(Data!$D365,Current!A:B,2,FALSE)</f>
        <v>ACT</v>
      </c>
      <c r="X365" s="9" t="str">
        <f>IF(Data!$W365=Data!$E365,"CURRENT","NO")</f>
        <v>CURRENT</v>
      </c>
    </row>
    <row r="366" spans="1:24" hidden="1">
      <c r="A366" s="8" t="s">
        <v>488</v>
      </c>
      <c r="B366" s="8" t="s">
        <v>794</v>
      </c>
      <c r="C366" s="8" t="s">
        <v>458</v>
      </c>
      <c r="D366" s="8" t="s">
        <v>456</v>
      </c>
      <c r="E366" s="8" t="s">
        <v>486</v>
      </c>
      <c r="F366" s="42" t="s">
        <v>391</v>
      </c>
      <c r="G366" s="8" t="s">
        <v>158</v>
      </c>
      <c r="H366" s="43">
        <v>42103</v>
      </c>
      <c r="I366" s="8">
        <v>422</v>
      </c>
      <c r="J366" s="8">
        <v>87.28</v>
      </c>
      <c r="K366" s="44">
        <f t="shared" si="7"/>
        <v>36832.160000000003</v>
      </c>
      <c r="L366" s="8" t="s">
        <v>157</v>
      </c>
      <c r="M366" s="8" t="s">
        <v>74</v>
      </c>
      <c r="N366" s="8">
        <v>146472</v>
      </c>
      <c r="O366" s="8"/>
      <c r="P366" s="8">
        <v>87748</v>
      </c>
      <c r="Q366" s="9">
        <v>184.2</v>
      </c>
      <c r="R366" s="9">
        <v>0</v>
      </c>
      <c r="S366" s="9">
        <v>15</v>
      </c>
      <c r="T366" s="8" t="s">
        <v>127</v>
      </c>
      <c r="U366" s="113">
        <f>Data!$Q366+Data!$R366+Data!$S366</f>
        <v>199.2</v>
      </c>
      <c r="V366" s="9" t="str">
        <f>VLOOKUP(TRIM(Data!$B366),Team!A:B,2,FALSE)</f>
        <v>Heating</v>
      </c>
      <c r="W366" s="9" t="str">
        <f>VLOOKUP(Data!$D366,Current!A:B,2,FALSE)</f>
        <v>ACT</v>
      </c>
      <c r="X366" s="9" t="str">
        <f>IF(Data!$W366=Data!$E366,"CURRENT","NO")</f>
        <v>CURRENT</v>
      </c>
    </row>
    <row r="367" spans="1:24" hidden="1">
      <c r="A367" s="8" t="s">
        <v>488</v>
      </c>
      <c r="B367" s="8" t="s">
        <v>794</v>
      </c>
      <c r="C367" s="8" t="s">
        <v>458</v>
      </c>
      <c r="D367" s="8" t="s">
        <v>456</v>
      </c>
      <c r="E367" s="8" t="s">
        <v>486</v>
      </c>
      <c r="F367" s="42" t="s">
        <v>390</v>
      </c>
      <c r="G367" s="8" t="s">
        <v>158</v>
      </c>
      <c r="H367" s="43">
        <v>42101</v>
      </c>
      <c r="I367" s="8">
        <v>173</v>
      </c>
      <c r="J367" s="8">
        <v>93.3</v>
      </c>
      <c r="K367" s="44">
        <f t="shared" si="7"/>
        <v>16140.9</v>
      </c>
      <c r="L367" s="8" t="s">
        <v>157</v>
      </c>
      <c r="M367" s="8" t="s">
        <v>176</v>
      </c>
      <c r="N367" s="8">
        <v>146403</v>
      </c>
      <c r="O367" s="8"/>
      <c r="P367" s="8">
        <v>87749</v>
      </c>
      <c r="Q367" s="9">
        <v>80.7</v>
      </c>
      <c r="R367" s="9">
        <v>0</v>
      </c>
      <c r="S367" s="9">
        <v>15</v>
      </c>
      <c r="T367" s="8" t="s">
        <v>127</v>
      </c>
      <c r="U367" s="113">
        <f>Data!$Q367+Data!$R367+Data!$S367</f>
        <v>95.7</v>
      </c>
      <c r="V367" s="9" t="str">
        <f>VLOOKUP(TRIM(Data!$B367),Team!A:B,2,FALSE)</f>
        <v>Heating</v>
      </c>
      <c r="W367" s="9" t="str">
        <f>VLOOKUP(Data!$D367,Current!A:B,2,FALSE)</f>
        <v>ACT</v>
      </c>
      <c r="X367" s="9" t="str">
        <f>IF(Data!$W367=Data!$E367,"CURRENT","NO")</f>
        <v>CURRENT</v>
      </c>
    </row>
    <row r="368" spans="1:24" hidden="1">
      <c r="A368" s="8" t="s">
        <v>488</v>
      </c>
      <c r="B368" s="8" t="s">
        <v>794</v>
      </c>
      <c r="C368" s="8" t="s">
        <v>458</v>
      </c>
      <c r="D368" s="8" t="s">
        <v>456</v>
      </c>
      <c r="E368" s="8" t="s">
        <v>486</v>
      </c>
      <c r="F368" s="42" t="s">
        <v>389</v>
      </c>
      <c r="G368" s="8" t="s">
        <v>158</v>
      </c>
      <c r="H368" s="43">
        <v>42101</v>
      </c>
      <c r="I368" s="8">
        <v>108</v>
      </c>
      <c r="J368" s="8">
        <v>119.57</v>
      </c>
      <c r="K368" s="44">
        <f t="shared" si="7"/>
        <v>12913.56</v>
      </c>
      <c r="L368" s="8" t="s">
        <v>157</v>
      </c>
      <c r="M368" s="8" t="s">
        <v>388</v>
      </c>
      <c r="N368" s="8">
        <v>146401</v>
      </c>
      <c r="O368" s="8"/>
      <c r="P368" s="8">
        <v>87750</v>
      </c>
      <c r="Q368" s="9">
        <v>80</v>
      </c>
      <c r="R368" s="9">
        <v>0</v>
      </c>
      <c r="S368" s="9">
        <v>15</v>
      </c>
      <c r="T368" s="8" t="s">
        <v>127</v>
      </c>
      <c r="U368" s="113">
        <f>Data!$Q368+Data!$R368+Data!$S368</f>
        <v>95</v>
      </c>
      <c r="V368" s="9" t="str">
        <f>VLOOKUP(TRIM(Data!$B368),Team!A:B,2,FALSE)</f>
        <v>Heating</v>
      </c>
      <c r="W368" s="9" t="str">
        <f>VLOOKUP(Data!$D368,Current!A:B,2,FALSE)</f>
        <v>ACT</v>
      </c>
      <c r="X368" s="9" t="str">
        <f>IF(Data!$W368=Data!$E368,"CURRENT","NO")</f>
        <v>CURRENT</v>
      </c>
    </row>
    <row r="369" spans="1:24" hidden="1">
      <c r="A369" s="8" t="s">
        <v>488</v>
      </c>
      <c r="B369" s="8" t="s">
        <v>794</v>
      </c>
      <c r="C369" s="8" t="s">
        <v>458</v>
      </c>
      <c r="D369" s="8" t="s">
        <v>456</v>
      </c>
      <c r="E369" s="8" t="s">
        <v>486</v>
      </c>
      <c r="F369" s="42" t="s">
        <v>338</v>
      </c>
      <c r="G369" s="8" t="s">
        <v>158</v>
      </c>
      <c r="H369" s="43">
        <v>42101</v>
      </c>
      <c r="I369" s="8">
        <v>110</v>
      </c>
      <c r="J369" s="8">
        <v>130.49</v>
      </c>
      <c r="K369" s="44">
        <f t="shared" si="7"/>
        <v>14353.900000000001</v>
      </c>
      <c r="L369" s="8" t="s">
        <v>157</v>
      </c>
      <c r="M369" s="8" t="s">
        <v>197</v>
      </c>
      <c r="N369" s="8">
        <v>146400</v>
      </c>
      <c r="O369" s="8"/>
      <c r="P369" s="8">
        <v>87751</v>
      </c>
      <c r="Q369" s="9">
        <v>80</v>
      </c>
      <c r="R369" s="9">
        <v>0</v>
      </c>
      <c r="S369" s="9">
        <v>15</v>
      </c>
      <c r="T369" s="8" t="s">
        <v>127</v>
      </c>
      <c r="U369" s="113">
        <f>Data!$Q369+Data!$R369+Data!$S369</f>
        <v>95</v>
      </c>
      <c r="V369" s="9" t="str">
        <f>VLOOKUP(TRIM(Data!$B369),Team!A:B,2,FALSE)</f>
        <v>Heating</v>
      </c>
      <c r="W369" s="9" t="str">
        <f>VLOOKUP(Data!$D369,Current!A:B,2,FALSE)</f>
        <v>ACT</v>
      </c>
      <c r="X369" s="9" t="str">
        <f>IF(Data!$W369=Data!$E369,"CURRENT","NO")</f>
        <v>CURRENT</v>
      </c>
    </row>
    <row r="370" spans="1:24" hidden="1">
      <c r="A370" s="8" t="s">
        <v>488</v>
      </c>
      <c r="B370" s="8" t="s">
        <v>794</v>
      </c>
      <c r="C370" s="8" t="s">
        <v>458</v>
      </c>
      <c r="D370" s="8" t="s">
        <v>456</v>
      </c>
      <c r="E370" s="8" t="s">
        <v>486</v>
      </c>
      <c r="F370" s="42" t="s">
        <v>387</v>
      </c>
      <c r="G370" s="8" t="s">
        <v>146</v>
      </c>
      <c r="H370" s="43">
        <v>42103</v>
      </c>
      <c r="I370" s="8">
        <v>1370</v>
      </c>
      <c r="J370" s="8">
        <v>20.74</v>
      </c>
      <c r="K370" s="44">
        <f t="shared" si="7"/>
        <v>28413.8</v>
      </c>
      <c r="L370" s="8" t="s">
        <v>69</v>
      </c>
      <c r="M370" s="8" t="s">
        <v>386</v>
      </c>
      <c r="N370" s="8">
        <v>146469</v>
      </c>
      <c r="O370" s="8"/>
      <c r="P370" s="8">
        <v>87752</v>
      </c>
      <c r="Q370" s="9">
        <v>200</v>
      </c>
      <c r="R370" s="9">
        <v>0</v>
      </c>
      <c r="S370" s="9">
        <v>35</v>
      </c>
      <c r="T370" s="8" t="s">
        <v>127</v>
      </c>
      <c r="U370" s="113">
        <f>Data!$Q370+Data!$R370+Data!$S370</f>
        <v>235</v>
      </c>
      <c r="V370" s="9" t="str">
        <f>VLOOKUP(TRIM(Data!$B370),Team!A:B,2,FALSE)</f>
        <v>Heating</v>
      </c>
      <c r="W370" s="9" t="str">
        <f>VLOOKUP(Data!$D370,Current!A:B,2,FALSE)</f>
        <v>ACT</v>
      </c>
      <c r="X370" s="9" t="str">
        <f>IF(Data!$W370=Data!$E370,"CURRENT","NO")</f>
        <v>CURRENT</v>
      </c>
    </row>
    <row r="371" spans="1:24" hidden="1">
      <c r="A371" s="8" t="s">
        <v>488</v>
      </c>
      <c r="B371" s="8" t="s">
        <v>794</v>
      </c>
      <c r="C371" s="8" t="s">
        <v>458</v>
      </c>
      <c r="D371" s="8" t="s">
        <v>456</v>
      </c>
      <c r="E371" s="8" t="s">
        <v>486</v>
      </c>
      <c r="F371" s="42" t="s">
        <v>385</v>
      </c>
      <c r="G371" s="8" t="s">
        <v>158</v>
      </c>
      <c r="H371" s="43">
        <v>42104</v>
      </c>
      <c r="I371" s="8">
        <v>136</v>
      </c>
      <c r="J371" s="8">
        <v>126.66</v>
      </c>
      <c r="K371" s="44">
        <f t="shared" si="7"/>
        <v>17225.759999999998</v>
      </c>
      <c r="L371" s="8" t="s">
        <v>157</v>
      </c>
      <c r="M371" s="8" t="s">
        <v>358</v>
      </c>
      <c r="N371" s="8">
        <v>146489</v>
      </c>
      <c r="O371" s="8"/>
      <c r="P371" s="8">
        <v>87819</v>
      </c>
      <c r="Q371" s="9">
        <v>86.1</v>
      </c>
      <c r="R371" s="9">
        <v>0</v>
      </c>
      <c r="S371" s="9">
        <v>15</v>
      </c>
      <c r="T371" s="8" t="s">
        <v>38</v>
      </c>
      <c r="U371" s="113">
        <f>Data!$Q371+Data!$R371+Data!$S371</f>
        <v>101.1</v>
      </c>
      <c r="V371" s="9" t="str">
        <f>VLOOKUP(TRIM(Data!$B371),Team!A:B,2,FALSE)</f>
        <v>Heating</v>
      </c>
      <c r="W371" s="9" t="str">
        <f>VLOOKUP(Data!$D371,Current!A:B,2,FALSE)</f>
        <v>ACT</v>
      </c>
      <c r="X371" s="9" t="str">
        <f>IF(Data!$W371=Data!$E371,"CURRENT","NO")</f>
        <v>CURRENT</v>
      </c>
    </row>
    <row r="372" spans="1:24" hidden="1">
      <c r="A372" s="8" t="s">
        <v>488</v>
      </c>
      <c r="B372" s="8" t="s">
        <v>794</v>
      </c>
      <c r="C372" s="8" t="s">
        <v>458</v>
      </c>
      <c r="D372" s="8" t="s">
        <v>456</v>
      </c>
      <c r="E372" s="8" t="s">
        <v>486</v>
      </c>
      <c r="F372" s="42" t="s">
        <v>384</v>
      </c>
      <c r="G372" s="8" t="s">
        <v>158</v>
      </c>
      <c r="H372" s="43">
        <v>42104</v>
      </c>
      <c r="I372" s="8">
        <v>168</v>
      </c>
      <c r="J372" s="8">
        <v>45.86</v>
      </c>
      <c r="K372" s="44">
        <f t="shared" si="7"/>
        <v>7704.48</v>
      </c>
      <c r="L372" s="8" t="s">
        <v>157</v>
      </c>
      <c r="M372" s="8" t="s">
        <v>383</v>
      </c>
      <c r="N372" s="8">
        <v>146490</v>
      </c>
      <c r="O372" s="8"/>
      <c r="P372" s="8">
        <v>87820</v>
      </c>
      <c r="Q372" s="9">
        <v>80</v>
      </c>
      <c r="R372" s="9">
        <v>0</v>
      </c>
      <c r="S372" s="9">
        <v>15</v>
      </c>
      <c r="T372" s="8" t="s">
        <v>127</v>
      </c>
      <c r="U372" s="113">
        <f>Data!$Q372+Data!$R372+Data!$S372</f>
        <v>95</v>
      </c>
      <c r="V372" s="9" t="str">
        <f>VLOOKUP(TRIM(Data!$B372),Team!A:B,2,FALSE)</f>
        <v>Heating</v>
      </c>
      <c r="W372" s="9" t="str">
        <f>VLOOKUP(Data!$D372,Current!A:B,2,FALSE)</f>
        <v>ACT</v>
      </c>
      <c r="X372" s="9" t="str">
        <f>IF(Data!$W372=Data!$E372,"CURRENT","NO")</f>
        <v>CURRENT</v>
      </c>
    </row>
    <row r="373" spans="1:24" hidden="1">
      <c r="A373" s="8" t="s">
        <v>488</v>
      </c>
      <c r="B373" s="8" t="s">
        <v>794</v>
      </c>
      <c r="C373" s="8" t="s">
        <v>458</v>
      </c>
      <c r="D373" s="8" t="s">
        <v>456</v>
      </c>
      <c r="E373" s="8" t="s">
        <v>486</v>
      </c>
      <c r="F373" s="42" t="s">
        <v>382</v>
      </c>
      <c r="G373" s="8" t="s">
        <v>158</v>
      </c>
      <c r="H373" s="43">
        <v>42104</v>
      </c>
      <c r="I373" s="8">
        <v>906</v>
      </c>
      <c r="J373" s="8">
        <v>30.66</v>
      </c>
      <c r="K373" s="44">
        <f t="shared" si="7"/>
        <v>27777.96</v>
      </c>
      <c r="L373" s="8" t="s">
        <v>157</v>
      </c>
      <c r="M373" s="8" t="s">
        <v>176</v>
      </c>
      <c r="N373" s="8">
        <v>146491</v>
      </c>
      <c r="O373" s="8"/>
      <c r="P373" s="8">
        <v>87821</v>
      </c>
      <c r="Q373" s="9">
        <v>160</v>
      </c>
      <c r="R373" s="9">
        <v>0</v>
      </c>
      <c r="S373" s="9">
        <v>15</v>
      </c>
      <c r="T373" s="8" t="s">
        <v>246</v>
      </c>
      <c r="U373" s="113">
        <f>Data!$Q373+Data!$R373+Data!$S373</f>
        <v>175</v>
      </c>
      <c r="V373" s="9" t="str">
        <f>VLOOKUP(TRIM(Data!$B373),Team!A:B,2,FALSE)</f>
        <v>Heating</v>
      </c>
      <c r="W373" s="9" t="str">
        <f>VLOOKUP(Data!$D373,Current!A:B,2,FALSE)</f>
        <v>ACT</v>
      </c>
      <c r="X373" s="9" t="str">
        <f>IF(Data!$W373=Data!$E373,"CURRENT","NO")</f>
        <v>CURRENT</v>
      </c>
    </row>
    <row r="374" spans="1:24" hidden="1">
      <c r="A374" s="8" t="s">
        <v>488</v>
      </c>
      <c r="B374" s="8" t="s">
        <v>794</v>
      </c>
      <c r="C374" s="8" t="s">
        <v>458</v>
      </c>
      <c r="D374" s="8" t="s">
        <v>456</v>
      </c>
      <c r="E374" s="8" t="s">
        <v>486</v>
      </c>
      <c r="F374" s="42" t="s">
        <v>381</v>
      </c>
      <c r="G374" s="8" t="s">
        <v>158</v>
      </c>
      <c r="H374" s="43">
        <v>42104</v>
      </c>
      <c r="I374" s="8">
        <v>906</v>
      </c>
      <c r="J374" s="8">
        <v>30.66</v>
      </c>
      <c r="K374" s="44">
        <f t="shared" si="7"/>
        <v>27777.96</v>
      </c>
      <c r="L374" s="8" t="s">
        <v>157</v>
      </c>
      <c r="M374" s="8" t="s">
        <v>379</v>
      </c>
      <c r="N374" s="8">
        <v>146492</v>
      </c>
      <c r="O374" s="8"/>
      <c r="P374" s="8">
        <v>87822</v>
      </c>
      <c r="Q374" s="9">
        <v>160</v>
      </c>
      <c r="R374" s="9">
        <v>0</v>
      </c>
      <c r="S374" s="9">
        <v>15</v>
      </c>
      <c r="T374" s="8" t="s">
        <v>127</v>
      </c>
      <c r="U374" s="113">
        <f>Data!$Q374+Data!$R374+Data!$S374</f>
        <v>175</v>
      </c>
      <c r="V374" s="9" t="str">
        <f>VLOOKUP(TRIM(Data!$B374),Team!A:B,2,FALSE)</f>
        <v>Heating</v>
      </c>
      <c r="W374" s="9" t="str">
        <f>VLOOKUP(Data!$D374,Current!A:B,2,FALSE)</f>
        <v>ACT</v>
      </c>
      <c r="X374" s="9" t="str">
        <f>IF(Data!$W374=Data!$E374,"CURRENT","NO")</f>
        <v>CURRENT</v>
      </c>
    </row>
    <row r="375" spans="1:24" hidden="1">
      <c r="A375" s="8" t="s">
        <v>488</v>
      </c>
      <c r="B375" s="8" t="s">
        <v>794</v>
      </c>
      <c r="C375" s="8" t="s">
        <v>458</v>
      </c>
      <c r="D375" s="8" t="s">
        <v>456</v>
      </c>
      <c r="E375" s="8" t="s">
        <v>486</v>
      </c>
      <c r="F375" s="42" t="s">
        <v>357</v>
      </c>
      <c r="G375" s="8" t="s">
        <v>158</v>
      </c>
      <c r="H375" s="43">
        <v>42105</v>
      </c>
      <c r="I375" s="8">
        <v>568</v>
      </c>
      <c r="J375" s="8">
        <v>43.53</v>
      </c>
      <c r="K375" s="44">
        <f t="shared" si="7"/>
        <v>24725.040000000001</v>
      </c>
      <c r="L375" s="8" t="s">
        <v>157</v>
      </c>
      <c r="M375" s="8" t="s">
        <v>74</v>
      </c>
      <c r="N375" s="8">
        <v>146506</v>
      </c>
      <c r="O375" s="8"/>
      <c r="P375" s="8">
        <v>87823</v>
      </c>
      <c r="Q375" s="9">
        <v>160</v>
      </c>
      <c r="R375" s="9">
        <v>0</v>
      </c>
      <c r="S375" s="9">
        <v>15</v>
      </c>
      <c r="T375" s="8" t="s">
        <v>127</v>
      </c>
      <c r="U375" s="113">
        <f>Data!$Q375+Data!$R375+Data!$S375</f>
        <v>175</v>
      </c>
      <c r="V375" s="9" t="str">
        <f>VLOOKUP(TRIM(Data!$B375),Team!A:B,2,FALSE)</f>
        <v>Heating</v>
      </c>
      <c r="W375" s="9" t="str">
        <f>VLOOKUP(Data!$D375,Current!A:B,2,FALSE)</f>
        <v>ACT</v>
      </c>
      <c r="X375" s="9" t="str">
        <f>IF(Data!$W375=Data!$E375,"CURRENT","NO")</f>
        <v>CURRENT</v>
      </c>
    </row>
    <row r="376" spans="1:24" hidden="1">
      <c r="A376" s="8" t="s">
        <v>488</v>
      </c>
      <c r="B376" s="8" t="s">
        <v>794</v>
      </c>
      <c r="C376" s="8" t="s">
        <v>458</v>
      </c>
      <c r="D376" s="8" t="s">
        <v>456</v>
      </c>
      <c r="E376" s="8" t="s">
        <v>486</v>
      </c>
      <c r="F376" s="42" t="s">
        <v>380</v>
      </c>
      <c r="G376" s="8" t="s">
        <v>158</v>
      </c>
      <c r="H376" s="43">
        <v>42105</v>
      </c>
      <c r="I376" s="8">
        <v>201</v>
      </c>
      <c r="J376" s="8">
        <v>116.25</v>
      </c>
      <c r="K376" s="44">
        <f t="shared" si="7"/>
        <v>23366.25</v>
      </c>
      <c r="L376" s="8" t="s">
        <v>157</v>
      </c>
      <c r="M376" s="8" t="s">
        <v>342</v>
      </c>
      <c r="N376" s="8">
        <v>146508</v>
      </c>
      <c r="O376" s="8"/>
      <c r="P376" s="8">
        <v>87824</v>
      </c>
      <c r="Q376" s="9">
        <v>116.8</v>
      </c>
      <c r="R376" s="9">
        <v>0</v>
      </c>
      <c r="S376" s="9">
        <v>15</v>
      </c>
      <c r="T376" s="8" t="s">
        <v>127</v>
      </c>
      <c r="U376" s="113">
        <f>Data!$Q376+Data!$R376+Data!$S376</f>
        <v>131.80000000000001</v>
      </c>
      <c r="V376" s="9" t="str">
        <f>VLOOKUP(TRIM(Data!$B376),Team!A:B,2,FALSE)</f>
        <v>Heating</v>
      </c>
      <c r="W376" s="9" t="str">
        <f>VLOOKUP(Data!$D376,Current!A:B,2,FALSE)</f>
        <v>ACT</v>
      </c>
      <c r="X376" s="9" t="str">
        <f>IF(Data!$W376=Data!$E376,"CURRENT","NO")</f>
        <v>CURRENT</v>
      </c>
    </row>
    <row r="377" spans="1:24" hidden="1">
      <c r="A377" s="8" t="s">
        <v>488</v>
      </c>
      <c r="B377" s="8" t="s">
        <v>794</v>
      </c>
      <c r="C377" s="8" t="s">
        <v>458</v>
      </c>
      <c r="D377" s="8" t="s">
        <v>456</v>
      </c>
      <c r="E377" s="8" t="s">
        <v>486</v>
      </c>
      <c r="F377" s="42" t="s">
        <v>350</v>
      </c>
      <c r="G377" s="8" t="s">
        <v>158</v>
      </c>
      <c r="H377" s="43">
        <v>42107</v>
      </c>
      <c r="I377" s="8">
        <v>660</v>
      </c>
      <c r="J377" s="8">
        <v>77.900000000000006</v>
      </c>
      <c r="K377" s="44">
        <f t="shared" si="7"/>
        <v>51414.000000000007</v>
      </c>
      <c r="L377" s="8" t="s">
        <v>157</v>
      </c>
      <c r="M377" s="8" t="s">
        <v>72</v>
      </c>
      <c r="N377" s="8">
        <v>146551</v>
      </c>
      <c r="O377" s="8"/>
      <c r="P377" s="8">
        <v>87825</v>
      </c>
      <c r="Q377" s="9">
        <v>257.10000000000002</v>
      </c>
      <c r="R377" s="9">
        <v>0</v>
      </c>
      <c r="S377" s="9">
        <v>15</v>
      </c>
      <c r="T377" s="8" t="s">
        <v>127</v>
      </c>
      <c r="U377" s="113">
        <f>Data!$Q377+Data!$R377+Data!$S377</f>
        <v>272.10000000000002</v>
      </c>
      <c r="V377" s="9" t="str">
        <f>VLOOKUP(TRIM(Data!$B377),Team!A:B,2,FALSE)</f>
        <v>Heating</v>
      </c>
      <c r="W377" s="9" t="str">
        <f>VLOOKUP(Data!$D377,Current!A:B,2,FALSE)</f>
        <v>ACT</v>
      </c>
      <c r="X377" s="9" t="str">
        <f>IF(Data!$W377=Data!$E377,"CURRENT","NO")</f>
        <v>CURRENT</v>
      </c>
    </row>
    <row r="378" spans="1:24" hidden="1">
      <c r="A378" s="8" t="s">
        <v>488</v>
      </c>
      <c r="B378" s="8" t="s">
        <v>794</v>
      </c>
      <c r="C378" s="8" t="s">
        <v>458</v>
      </c>
      <c r="D378" s="8" t="s">
        <v>456</v>
      </c>
      <c r="E378" s="8" t="s">
        <v>486</v>
      </c>
      <c r="F378" s="42" t="s">
        <v>349</v>
      </c>
      <c r="G378" s="8" t="s">
        <v>158</v>
      </c>
      <c r="H378" s="43">
        <v>42107</v>
      </c>
      <c r="I378" s="8">
        <v>648</v>
      </c>
      <c r="J378" s="8">
        <v>89.32</v>
      </c>
      <c r="K378" s="44">
        <f t="shared" si="7"/>
        <v>57879.359999999993</v>
      </c>
      <c r="L378" s="8" t="s">
        <v>157</v>
      </c>
      <c r="M378" s="8" t="s">
        <v>379</v>
      </c>
      <c r="N378" s="8">
        <v>146552</v>
      </c>
      <c r="O378" s="8"/>
      <c r="P378" s="8">
        <v>87826</v>
      </c>
      <c r="Q378" s="9">
        <v>289.39999999999998</v>
      </c>
      <c r="R378" s="9">
        <v>0</v>
      </c>
      <c r="S378" s="9">
        <v>15</v>
      </c>
      <c r="T378" s="8" t="s">
        <v>127</v>
      </c>
      <c r="U378" s="113">
        <f>Data!$Q378+Data!$R378+Data!$S378</f>
        <v>304.39999999999998</v>
      </c>
      <c r="V378" s="9" t="str">
        <f>VLOOKUP(TRIM(Data!$B378),Team!A:B,2,FALSE)</f>
        <v>Heating</v>
      </c>
      <c r="W378" s="9" t="str">
        <f>VLOOKUP(Data!$D378,Current!A:B,2,FALSE)</f>
        <v>ACT</v>
      </c>
      <c r="X378" s="9" t="str">
        <f>IF(Data!$W378=Data!$E378,"CURRENT","NO")</f>
        <v>CURRENT</v>
      </c>
    </row>
    <row r="379" spans="1:24" hidden="1">
      <c r="A379" s="8" t="s">
        <v>488</v>
      </c>
      <c r="B379" s="8" t="s">
        <v>794</v>
      </c>
      <c r="C379" s="8" t="s">
        <v>458</v>
      </c>
      <c r="D379" s="8" t="s">
        <v>456</v>
      </c>
      <c r="E379" s="8" t="s">
        <v>486</v>
      </c>
      <c r="F379" s="42" t="s">
        <v>378</v>
      </c>
      <c r="G379" s="8" t="s">
        <v>158</v>
      </c>
      <c r="H379" s="43">
        <v>42107</v>
      </c>
      <c r="I379" s="8">
        <v>110</v>
      </c>
      <c r="J379" s="8">
        <v>130.49</v>
      </c>
      <c r="K379" s="44">
        <f t="shared" si="7"/>
        <v>14353.900000000001</v>
      </c>
      <c r="L379" s="8" t="s">
        <v>157</v>
      </c>
      <c r="M379" s="8" t="s">
        <v>340</v>
      </c>
      <c r="N379" s="8">
        <v>146553</v>
      </c>
      <c r="O379" s="8"/>
      <c r="P379" s="8">
        <v>87827</v>
      </c>
      <c r="Q379" s="9">
        <v>80</v>
      </c>
      <c r="R379" s="9">
        <v>0</v>
      </c>
      <c r="S379" s="9">
        <v>15</v>
      </c>
      <c r="T379" s="8" t="s">
        <v>127</v>
      </c>
      <c r="U379" s="113">
        <f>Data!$Q379+Data!$R379+Data!$S379</f>
        <v>95</v>
      </c>
      <c r="V379" s="9" t="str">
        <f>VLOOKUP(TRIM(Data!$B379),Team!A:B,2,FALSE)</f>
        <v>Heating</v>
      </c>
      <c r="W379" s="9" t="str">
        <f>VLOOKUP(Data!$D379,Current!A:B,2,FALSE)</f>
        <v>ACT</v>
      </c>
      <c r="X379" s="9" t="str">
        <f>IF(Data!$W379=Data!$E379,"CURRENT","NO")</f>
        <v>CURRENT</v>
      </c>
    </row>
    <row r="380" spans="1:24" hidden="1">
      <c r="A380" s="8" t="s">
        <v>488</v>
      </c>
      <c r="B380" s="8" t="s">
        <v>794</v>
      </c>
      <c r="C380" s="8" t="s">
        <v>458</v>
      </c>
      <c r="D380" s="8" t="s">
        <v>456</v>
      </c>
      <c r="E380" s="8" t="s">
        <v>486</v>
      </c>
      <c r="F380" s="42" t="s">
        <v>377</v>
      </c>
      <c r="G380" s="8" t="s">
        <v>158</v>
      </c>
      <c r="H380" s="43">
        <v>42108</v>
      </c>
      <c r="I380" s="8">
        <v>3296</v>
      </c>
      <c r="J380" s="8">
        <v>70.11</v>
      </c>
      <c r="K380" s="44">
        <f t="shared" si="7"/>
        <v>231082.56</v>
      </c>
      <c r="L380" s="8" t="s">
        <v>157</v>
      </c>
      <c r="M380" s="8" t="s">
        <v>358</v>
      </c>
      <c r="N380" s="8">
        <v>146595</v>
      </c>
      <c r="O380" s="8"/>
      <c r="P380" s="8">
        <v>87828</v>
      </c>
      <c r="Q380" s="9">
        <v>1155.4000000000001</v>
      </c>
      <c r="R380" s="9">
        <v>0</v>
      </c>
      <c r="S380" s="9">
        <v>15</v>
      </c>
      <c r="T380" s="8" t="s">
        <v>127</v>
      </c>
      <c r="U380" s="113">
        <f>Data!$Q380+Data!$R380+Data!$S380</f>
        <v>1170.4000000000001</v>
      </c>
      <c r="V380" s="9" t="str">
        <f>VLOOKUP(TRIM(Data!$B380),Team!A:B,2,FALSE)</f>
        <v>Heating</v>
      </c>
      <c r="W380" s="9" t="str">
        <f>VLOOKUP(Data!$D380,Current!A:B,2,FALSE)</f>
        <v>ACT</v>
      </c>
      <c r="X380" s="9" t="str">
        <f>IF(Data!$W380=Data!$E380,"CURRENT","NO")</f>
        <v>CURRENT</v>
      </c>
    </row>
    <row r="381" spans="1:24" hidden="1">
      <c r="A381" s="8" t="s">
        <v>488</v>
      </c>
      <c r="B381" s="8" t="s">
        <v>794</v>
      </c>
      <c r="C381" s="8" t="s">
        <v>458</v>
      </c>
      <c r="D381" s="8" t="s">
        <v>456</v>
      </c>
      <c r="E381" s="8" t="s">
        <v>486</v>
      </c>
      <c r="F381" s="42" t="s">
        <v>376</v>
      </c>
      <c r="G381" s="8" t="s">
        <v>158</v>
      </c>
      <c r="H381" s="43">
        <v>42109</v>
      </c>
      <c r="I381" s="8">
        <v>260</v>
      </c>
      <c r="J381" s="8">
        <v>56.81</v>
      </c>
      <c r="K381" s="44">
        <f t="shared" si="7"/>
        <v>14770.6</v>
      </c>
      <c r="L381" s="8" t="s">
        <v>157</v>
      </c>
      <c r="M381" s="8" t="s">
        <v>358</v>
      </c>
      <c r="N381" s="8">
        <v>146629</v>
      </c>
      <c r="O381" s="8"/>
      <c r="P381" s="8">
        <v>87829</v>
      </c>
      <c r="Q381" s="9">
        <v>80</v>
      </c>
      <c r="R381" s="9">
        <v>0</v>
      </c>
      <c r="S381" s="9">
        <v>15</v>
      </c>
      <c r="T381" s="8" t="s">
        <v>127</v>
      </c>
      <c r="U381" s="113">
        <f>Data!$Q381+Data!$R381+Data!$S381</f>
        <v>95</v>
      </c>
      <c r="V381" s="9" t="str">
        <f>VLOOKUP(TRIM(Data!$B381),Team!A:B,2,FALSE)</f>
        <v>Heating</v>
      </c>
      <c r="W381" s="9" t="str">
        <f>VLOOKUP(Data!$D381,Current!A:B,2,FALSE)</f>
        <v>ACT</v>
      </c>
      <c r="X381" s="9" t="str">
        <f>IF(Data!$W381=Data!$E381,"CURRENT","NO")</f>
        <v>CURRENT</v>
      </c>
    </row>
    <row r="382" spans="1:24" hidden="1">
      <c r="A382" s="8" t="s">
        <v>488</v>
      </c>
      <c r="B382" s="8" t="s">
        <v>794</v>
      </c>
      <c r="C382" s="8" t="s">
        <v>458</v>
      </c>
      <c r="D382" s="8" t="s">
        <v>456</v>
      </c>
      <c r="E382" s="8" t="s">
        <v>486</v>
      </c>
      <c r="F382" s="42" t="s">
        <v>375</v>
      </c>
      <c r="G382" s="8" t="s">
        <v>158</v>
      </c>
      <c r="H382" s="43">
        <v>42109</v>
      </c>
      <c r="I382" s="8">
        <v>390</v>
      </c>
      <c r="J382" s="8">
        <v>58.73</v>
      </c>
      <c r="K382" s="44">
        <f t="shared" si="7"/>
        <v>22904.699999999997</v>
      </c>
      <c r="L382" s="8" t="s">
        <v>157</v>
      </c>
      <c r="M382" s="8" t="s">
        <v>348</v>
      </c>
      <c r="N382" s="8">
        <v>146630</v>
      </c>
      <c r="O382" s="8"/>
      <c r="P382" s="8">
        <v>87830</v>
      </c>
      <c r="Q382" s="9">
        <v>114.5</v>
      </c>
      <c r="R382" s="9">
        <v>0</v>
      </c>
      <c r="S382" s="9">
        <v>15</v>
      </c>
      <c r="T382" s="8" t="s">
        <v>127</v>
      </c>
      <c r="U382" s="113">
        <f>Data!$Q382+Data!$R382+Data!$S382</f>
        <v>129.5</v>
      </c>
      <c r="V382" s="9" t="str">
        <f>VLOOKUP(TRIM(Data!$B382),Team!A:B,2,FALSE)</f>
        <v>Heating</v>
      </c>
      <c r="W382" s="9" t="str">
        <f>VLOOKUP(Data!$D382,Current!A:B,2,FALSE)</f>
        <v>ACT</v>
      </c>
      <c r="X382" s="9" t="str">
        <f>IF(Data!$W382=Data!$E382,"CURRENT","NO")</f>
        <v>CURRENT</v>
      </c>
    </row>
    <row r="383" spans="1:24" hidden="1">
      <c r="A383" s="8" t="s">
        <v>488</v>
      </c>
      <c r="B383" s="8" t="s">
        <v>794</v>
      </c>
      <c r="C383" s="8" t="s">
        <v>458</v>
      </c>
      <c r="D383" s="8" t="s">
        <v>456</v>
      </c>
      <c r="E383" s="8" t="s">
        <v>486</v>
      </c>
      <c r="F383" s="42" t="s">
        <v>374</v>
      </c>
      <c r="G383" s="8" t="s">
        <v>158</v>
      </c>
      <c r="H383" s="43">
        <v>42109</v>
      </c>
      <c r="I383" s="8">
        <v>429</v>
      </c>
      <c r="J383" s="8">
        <v>60.27</v>
      </c>
      <c r="K383" s="44">
        <f t="shared" si="7"/>
        <v>25855.83</v>
      </c>
      <c r="L383" s="8" t="s">
        <v>157</v>
      </c>
      <c r="M383" s="8" t="s">
        <v>197</v>
      </c>
      <c r="N383" s="8">
        <v>146631</v>
      </c>
      <c r="O383" s="8"/>
      <c r="P383" s="8">
        <v>87831</v>
      </c>
      <c r="Q383" s="9">
        <v>129.30000000000001</v>
      </c>
      <c r="R383" s="9">
        <v>0</v>
      </c>
      <c r="S383" s="9">
        <v>15</v>
      </c>
      <c r="T383" s="8" t="s">
        <v>127</v>
      </c>
      <c r="U383" s="113">
        <f>Data!$Q383+Data!$R383+Data!$S383</f>
        <v>144.30000000000001</v>
      </c>
      <c r="V383" s="9" t="str">
        <f>VLOOKUP(TRIM(Data!$B383),Team!A:B,2,FALSE)</f>
        <v>Heating</v>
      </c>
      <c r="W383" s="9" t="str">
        <f>VLOOKUP(Data!$D383,Current!A:B,2,FALSE)</f>
        <v>ACT</v>
      </c>
      <c r="X383" s="9" t="str">
        <f>IF(Data!$W383=Data!$E383,"CURRENT","NO")</f>
        <v>CURRENT</v>
      </c>
    </row>
    <row r="384" spans="1:24" hidden="1">
      <c r="A384" s="8" t="s">
        <v>488</v>
      </c>
      <c r="B384" s="8" t="s">
        <v>794</v>
      </c>
      <c r="C384" s="8" t="s">
        <v>458</v>
      </c>
      <c r="D384" s="8" t="s">
        <v>456</v>
      </c>
      <c r="E384" s="8" t="s">
        <v>486</v>
      </c>
      <c r="F384" s="42" t="s">
        <v>216</v>
      </c>
      <c r="G384" s="8" t="s">
        <v>146</v>
      </c>
      <c r="H384" s="43">
        <v>42110</v>
      </c>
      <c r="I384" s="8">
        <v>1520</v>
      </c>
      <c r="J384" s="8">
        <v>40.29</v>
      </c>
      <c r="K384" s="44">
        <f>I384*J384</f>
        <v>61240.799999999996</v>
      </c>
      <c r="L384" s="8" t="s">
        <v>69</v>
      </c>
      <c r="M384" s="8" t="s">
        <v>215</v>
      </c>
      <c r="N384" s="8">
        <v>146667</v>
      </c>
      <c r="O384" s="8"/>
      <c r="P384" s="8">
        <v>87849</v>
      </c>
      <c r="Q384" s="9">
        <v>306.2</v>
      </c>
      <c r="R384" s="9">
        <v>0</v>
      </c>
      <c r="S384" s="9">
        <v>35</v>
      </c>
      <c r="T384" s="8" t="s">
        <v>127</v>
      </c>
      <c r="U384" s="113">
        <f>Data!$Q384+Data!$R384+Data!$S384</f>
        <v>341.2</v>
      </c>
      <c r="V384" s="9" t="str">
        <f>VLOOKUP(TRIM(Data!$B384),Team!A:B,2,FALSE)</f>
        <v>Heating</v>
      </c>
      <c r="W384" s="9" t="str">
        <f>VLOOKUP(Data!$D384,Current!A:B,2,FALSE)</f>
        <v>ACT</v>
      </c>
      <c r="X384" s="9" t="str">
        <f>IF(Data!$W384=Data!$E384,"CURRENT","NO")</f>
        <v>CURRENT</v>
      </c>
    </row>
    <row r="385" spans="1:24" hidden="1">
      <c r="A385" s="8" t="s">
        <v>488</v>
      </c>
      <c r="B385" s="8" t="s">
        <v>794</v>
      </c>
      <c r="C385" s="8" t="s">
        <v>458</v>
      </c>
      <c r="D385" s="8" t="s">
        <v>456</v>
      </c>
      <c r="E385" s="8" t="s">
        <v>486</v>
      </c>
      <c r="F385" s="42" t="s">
        <v>373</v>
      </c>
      <c r="G385" s="8" t="s">
        <v>153</v>
      </c>
      <c r="H385" s="43">
        <v>42107</v>
      </c>
      <c r="I385" s="8">
        <v>2674</v>
      </c>
      <c r="J385" s="8">
        <v>64</v>
      </c>
      <c r="K385" s="44">
        <f t="shared" si="7"/>
        <v>171136</v>
      </c>
      <c r="L385" s="8" t="s">
        <v>108</v>
      </c>
      <c r="M385" s="8" t="s">
        <v>152</v>
      </c>
      <c r="N385" s="8">
        <v>146549</v>
      </c>
      <c r="O385" s="8"/>
      <c r="P385" s="8">
        <v>87850</v>
      </c>
      <c r="Q385" s="9">
        <v>855.7</v>
      </c>
      <c r="R385" s="9">
        <v>0</v>
      </c>
      <c r="S385" s="9">
        <v>50</v>
      </c>
      <c r="T385" s="8" t="s">
        <v>127</v>
      </c>
      <c r="U385" s="113">
        <f>Data!$Q385+Data!$R385+Data!$S385</f>
        <v>905.7</v>
      </c>
      <c r="V385" s="9" t="str">
        <f>VLOOKUP(TRIM(Data!$B385),Team!A:B,2,FALSE)</f>
        <v>Heating</v>
      </c>
      <c r="W385" s="9" t="str">
        <f>VLOOKUP(Data!$D385,Current!A:B,2,FALSE)</f>
        <v>ACT</v>
      </c>
      <c r="X385" s="9" t="str">
        <f>IF(Data!$W385=Data!$E385,"CURRENT","NO")</f>
        <v>CURRENT</v>
      </c>
    </row>
    <row r="386" spans="1:24" hidden="1">
      <c r="A386" s="8" t="s">
        <v>488</v>
      </c>
      <c r="B386" s="8" t="s">
        <v>794</v>
      </c>
      <c r="C386" s="8" t="s">
        <v>458</v>
      </c>
      <c r="D386" s="8" t="s">
        <v>456</v>
      </c>
      <c r="E386" s="8" t="s">
        <v>486</v>
      </c>
      <c r="F386" s="42" t="s">
        <v>372</v>
      </c>
      <c r="G386" s="8" t="s">
        <v>153</v>
      </c>
      <c r="H386" s="43">
        <v>42108</v>
      </c>
      <c r="I386" s="8">
        <v>1341</v>
      </c>
      <c r="J386" s="8">
        <v>80</v>
      </c>
      <c r="K386" s="44">
        <f t="shared" si="7"/>
        <v>107280</v>
      </c>
      <c r="L386" s="8" t="s">
        <v>108</v>
      </c>
      <c r="M386" s="8" t="s">
        <v>371</v>
      </c>
      <c r="N386" s="8">
        <v>146613</v>
      </c>
      <c r="O386" s="8"/>
      <c r="P386" s="8">
        <v>87851</v>
      </c>
      <c r="Q386" s="9">
        <v>536.4</v>
      </c>
      <c r="R386" s="9">
        <v>0</v>
      </c>
      <c r="S386" s="9">
        <v>50</v>
      </c>
      <c r="T386" s="8" t="s">
        <v>246</v>
      </c>
      <c r="U386" s="113">
        <f>Data!$Q386+Data!$R386+Data!$S386</f>
        <v>586.4</v>
      </c>
      <c r="V386" s="9" t="str">
        <f>VLOOKUP(TRIM(Data!$B386),Team!A:B,2,FALSE)</f>
        <v>Heating</v>
      </c>
      <c r="W386" s="9" t="str">
        <f>VLOOKUP(Data!$D386,Current!A:B,2,FALSE)</f>
        <v>ACT</v>
      </c>
      <c r="X386" s="9" t="str">
        <f>IF(Data!$W386=Data!$E386,"CURRENT","NO")</f>
        <v>CURRENT</v>
      </c>
    </row>
    <row r="387" spans="1:24" hidden="1">
      <c r="A387" s="8" t="s">
        <v>488</v>
      </c>
      <c r="B387" s="8" t="s">
        <v>794</v>
      </c>
      <c r="C387" s="8" t="s">
        <v>458</v>
      </c>
      <c r="D387" s="8" t="s">
        <v>456</v>
      </c>
      <c r="E387" s="8" t="s">
        <v>486</v>
      </c>
      <c r="F387" s="42" t="s">
        <v>370</v>
      </c>
      <c r="G387" s="8" t="s">
        <v>158</v>
      </c>
      <c r="H387" s="43">
        <v>42110</v>
      </c>
      <c r="I387" s="8">
        <v>72</v>
      </c>
      <c r="J387" s="8">
        <v>126.66</v>
      </c>
      <c r="K387" s="44">
        <f t="shared" si="7"/>
        <v>9119.52</v>
      </c>
      <c r="L387" s="8" t="s">
        <v>157</v>
      </c>
      <c r="M387" s="8" t="s">
        <v>340</v>
      </c>
      <c r="N387" s="8">
        <v>146668</v>
      </c>
      <c r="O387" s="8"/>
      <c r="P387" s="8">
        <v>87852</v>
      </c>
      <c r="Q387" s="9">
        <v>80</v>
      </c>
      <c r="R387" s="9">
        <v>0</v>
      </c>
      <c r="S387" s="9">
        <v>15</v>
      </c>
      <c r="T387" s="8" t="s">
        <v>127</v>
      </c>
      <c r="U387" s="113">
        <f>Data!$Q387+Data!$R387+Data!$S387</f>
        <v>95</v>
      </c>
      <c r="V387" s="9" t="str">
        <f>VLOOKUP(TRIM(Data!$B387),Team!A:B,2,FALSE)</f>
        <v>Heating</v>
      </c>
      <c r="W387" s="9" t="str">
        <f>VLOOKUP(Data!$D387,Current!A:B,2,FALSE)</f>
        <v>ACT</v>
      </c>
      <c r="X387" s="9" t="str">
        <f>IF(Data!$W387=Data!$E387,"CURRENT","NO")</f>
        <v>CURRENT</v>
      </c>
    </row>
    <row r="388" spans="1:24" hidden="1">
      <c r="A388" s="8" t="s">
        <v>488</v>
      </c>
      <c r="B388" s="8" t="s">
        <v>794</v>
      </c>
      <c r="C388" s="8" t="s">
        <v>458</v>
      </c>
      <c r="D388" s="8" t="s">
        <v>456</v>
      </c>
      <c r="E388" s="8" t="s">
        <v>486</v>
      </c>
      <c r="F388" s="42" t="s">
        <v>350</v>
      </c>
      <c r="G388" s="8" t="s">
        <v>158</v>
      </c>
      <c r="H388" s="43">
        <v>42110</v>
      </c>
      <c r="I388" s="8">
        <v>648</v>
      </c>
      <c r="J388" s="8">
        <v>77.900000000000006</v>
      </c>
      <c r="K388" s="44">
        <f t="shared" si="7"/>
        <v>50479.200000000004</v>
      </c>
      <c r="L388" s="8" t="s">
        <v>157</v>
      </c>
      <c r="M388" s="8" t="s">
        <v>369</v>
      </c>
      <c r="N388" s="8">
        <v>146671</v>
      </c>
      <c r="O388" s="8"/>
      <c r="P388" s="8">
        <v>87853</v>
      </c>
      <c r="Q388" s="9">
        <v>252.4</v>
      </c>
      <c r="R388" s="9">
        <v>0</v>
      </c>
      <c r="S388" s="9">
        <v>15</v>
      </c>
      <c r="T388" s="8" t="s">
        <v>127</v>
      </c>
      <c r="U388" s="113">
        <f>Data!$Q388+Data!$R388+Data!$S388</f>
        <v>267.39999999999998</v>
      </c>
      <c r="V388" s="9" t="str">
        <f>VLOOKUP(TRIM(Data!$B388),Team!A:B,2,FALSE)</f>
        <v>Heating</v>
      </c>
      <c r="W388" s="9" t="str">
        <f>VLOOKUP(Data!$D388,Current!A:B,2,FALSE)</f>
        <v>ACT</v>
      </c>
      <c r="X388" s="9" t="str">
        <f>IF(Data!$W388=Data!$E388,"CURRENT","NO")</f>
        <v>CURRENT</v>
      </c>
    </row>
    <row r="389" spans="1:24" hidden="1">
      <c r="A389" s="8" t="s">
        <v>488</v>
      </c>
      <c r="B389" s="8" t="s">
        <v>794</v>
      </c>
      <c r="C389" s="8" t="s">
        <v>458</v>
      </c>
      <c r="D389" s="8" t="s">
        <v>456</v>
      </c>
      <c r="E389" s="8" t="s">
        <v>486</v>
      </c>
      <c r="F389" s="42" t="s">
        <v>368</v>
      </c>
      <c r="G389" s="8" t="s">
        <v>146</v>
      </c>
      <c r="H389" s="43">
        <v>42107</v>
      </c>
      <c r="I389" s="8">
        <v>1174</v>
      </c>
      <c r="J389" s="8">
        <v>26.6</v>
      </c>
      <c r="K389" s="44">
        <f t="shared" si="7"/>
        <v>31228.400000000001</v>
      </c>
      <c r="L389" s="8" t="s">
        <v>69</v>
      </c>
      <c r="M389" s="8" t="s">
        <v>145</v>
      </c>
      <c r="N389" s="8">
        <v>146554</v>
      </c>
      <c r="O389" s="8"/>
      <c r="P389" s="8">
        <v>87854</v>
      </c>
      <c r="Q389" s="9">
        <v>200</v>
      </c>
      <c r="R389" s="9">
        <v>0</v>
      </c>
      <c r="S389" s="9">
        <v>35</v>
      </c>
      <c r="T389" s="8" t="s">
        <v>38</v>
      </c>
      <c r="U389" s="113">
        <f>Data!$Q389+Data!$R389+Data!$S389</f>
        <v>235</v>
      </c>
      <c r="V389" s="9" t="str">
        <f>VLOOKUP(TRIM(Data!$B389),Team!A:B,2,FALSE)</f>
        <v>Heating</v>
      </c>
      <c r="W389" s="9" t="str">
        <f>VLOOKUP(Data!$D389,Current!A:B,2,FALSE)</f>
        <v>ACT</v>
      </c>
      <c r="X389" s="9" t="str">
        <f>IF(Data!$W389=Data!$E389,"CURRENT","NO")</f>
        <v>CURRENT</v>
      </c>
    </row>
    <row r="390" spans="1:24" hidden="1">
      <c r="A390" s="8" t="s">
        <v>488</v>
      </c>
      <c r="B390" s="8" t="s">
        <v>794</v>
      </c>
      <c r="C390" s="8" t="s">
        <v>458</v>
      </c>
      <c r="D390" s="8" t="s">
        <v>456</v>
      </c>
      <c r="E390" s="8" t="s">
        <v>486</v>
      </c>
      <c r="F390" s="42" t="s">
        <v>368</v>
      </c>
      <c r="G390" s="8" t="s">
        <v>146</v>
      </c>
      <c r="H390" s="43">
        <v>42108</v>
      </c>
      <c r="I390" s="8">
        <v>2348</v>
      </c>
      <c r="J390" s="8">
        <v>26.6</v>
      </c>
      <c r="K390" s="44">
        <f t="shared" si="7"/>
        <v>62456.800000000003</v>
      </c>
      <c r="L390" s="8" t="s">
        <v>69</v>
      </c>
      <c r="M390" s="8" t="s">
        <v>328</v>
      </c>
      <c r="N390" s="8">
        <v>146594</v>
      </c>
      <c r="O390" s="8"/>
      <c r="P390" s="8">
        <v>87855</v>
      </c>
      <c r="Q390" s="9">
        <v>312.3</v>
      </c>
      <c r="R390" s="9">
        <v>0</v>
      </c>
      <c r="S390" s="9">
        <v>35</v>
      </c>
      <c r="T390" s="8" t="s">
        <v>127</v>
      </c>
      <c r="U390" s="113">
        <f>Data!$Q390+Data!$R390+Data!$S390</f>
        <v>347.3</v>
      </c>
      <c r="V390" s="9" t="str">
        <f>VLOOKUP(TRIM(Data!$B390),Team!A:B,2,FALSE)</f>
        <v>Heating</v>
      </c>
      <c r="W390" s="9" t="str">
        <f>VLOOKUP(Data!$D390,Current!A:B,2,FALSE)</f>
        <v>ACT</v>
      </c>
      <c r="X390" s="9" t="str">
        <f>IF(Data!$W390=Data!$E390,"CURRENT","NO")</f>
        <v>CURRENT</v>
      </c>
    </row>
    <row r="391" spans="1:24" hidden="1">
      <c r="A391" s="8" t="s">
        <v>488</v>
      </c>
      <c r="B391" s="8" t="s">
        <v>794</v>
      </c>
      <c r="C391" s="8" t="s">
        <v>458</v>
      </c>
      <c r="D391" s="8" t="s">
        <v>456</v>
      </c>
      <c r="E391" s="8" t="s">
        <v>486</v>
      </c>
      <c r="F391" s="42" t="s">
        <v>367</v>
      </c>
      <c r="G391" s="8" t="s">
        <v>146</v>
      </c>
      <c r="H391" s="43">
        <v>42114</v>
      </c>
      <c r="I391" s="8">
        <v>2472</v>
      </c>
      <c r="J391" s="8">
        <v>23.77</v>
      </c>
      <c r="K391" s="44">
        <f t="shared" si="7"/>
        <v>58759.44</v>
      </c>
      <c r="L391" s="8" t="s">
        <v>69</v>
      </c>
      <c r="M391" s="8" t="s">
        <v>215</v>
      </c>
      <c r="N391" s="8">
        <v>146782</v>
      </c>
      <c r="O391" s="8"/>
      <c r="P391" s="8">
        <v>87919</v>
      </c>
      <c r="Q391" s="9">
        <v>293.8</v>
      </c>
      <c r="R391" s="9">
        <v>0</v>
      </c>
      <c r="S391" s="9">
        <v>35</v>
      </c>
      <c r="T391" s="8" t="s">
        <v>127</v>
      </c>
      <c r="U391" s="113">
        <f>Data!$Q391+Data!$R391+Data!$S391</f>
        <v>328.8</v>
      </c>
      <c r="V391" s="9" t="str">
        <f>VLOOKUP(TRIM(Data!$B391),Team!A:B,2,FALSE)</f>
        <v>Heating</v>
      </c>
      <c r="W391" s="9" t="str">
        <f>VLOOKUP(Data!$D391,Current!A:B,2,FALSE)</f>
        <v>ACT</v>
      </c>
      <c r="X391" s="9" t="str">
        <f>IF(Data!$W391=Data!$E391,"CURRENT","NO")</f>
        <v>CURRENT</v>
      </c>
    </row>
    <row r="392" spans="1:24" hidden="1">
      <c r="A392" s="8" t="s">
        <v>488</v>
      </c>
      <c r="B392" s="8" t="s">
        <v>794</v>
      </c>
      <c r="C392" s="8" t="s">
        <v>458</v>
      </c>
      <c r="D392" s="8" t="s">
        <v>456</v>
      </c>
      <c r="E392" s="8" t="s">
        <v>486</v>
      </c>
      <c r="F392" s="42" t="s">
        <v>367</v>
      </c>
      <c r="G392" s="8" t="s">
        <v>146</v>
      </c>
      <c r="H392" s="43">
        <v>42117</v>
      </c>
      <c r="I392" s="8">
        <v>4944</v>
      </c>
      <c r="J392" s="8">
        <v>23.77</v>
      </c>
      <c r="K392" s="44">
        <f t="shared" si="7"/>
        <v>117518.88</v>
      </c>
      <c r="L392" s="8" t="s">
        <v>69</v>
      </c>
      <c r="M392" s="8" t="s">
        <v>215</v>
      </c>
      <c r="N392" s="8">
        <v>146888</v>
      </c>
      <c r="O392" s="8"/>
      <c r="P392" s="8">
        <v>87920</v>
      </c>
      <c r="Q392" s="9">
        <v>587.6</v>
      </c>
      <c r="R392" s="9">
        <v>0</v>
      </c>
      <c r="S392" s="9">
        <v>35</v>
      </c>
      <c r="T392" s="8" t="s">
        <v>127</v>
      </c>
      <c r="U392" s="113">
        <f>Data!$Q392+Data!$R392+Data!$S392</f>
        <v>622.6</v>
      </c>
      <c r="V392" s="9" t="str">
        <f>VLOOKUP(TRIM(Data!$B392),Team!A:B,2,FALSE)</f>
        <v>Heating</v>
      </c>
      <c r="W392" s="9" t="str">
        <f>VLOOKUP(Data!$D392,Current!A:B,2,FALSE)</f>
        <v>ACT</v>
      </c>
      <c r="X392" s="9" t="str">
        <f>IF(Data!$W392=Data!$E392,"CURRENT","NO")</f>
        <v>CURRENT</v>
      </c>
    </row>
    <row r="393" spans="1:24" hidden="1">
      <c r="A393" s="8" t="s">
        <v>488</v>
      </c>
      <c r="B393" s="8" t="s">
        <v>794</v>
      </c>
      <c r="C393" s="8" t="s">
        <v>458</v>
      </c>
      <c r="D393" s="8" t="s">
        <v>456</v>
      </c>
      <c r="E393" s="8" t="s">
        <v>486</v>
      </c>
      <c r="F393" s="42" t="s">
        <v>366</v>
      </c>
      <c r="G393" s="8" t="s">
        <v>364</v>
      </c>
      <c r="H393" s="43">
        <v>42116</v>
      </c>
      <c r="I393" s="8">
        <v>2016</v>
      </c>
      <c r="J393" s="8">
        <v>15.5</v>
      </c>
      <c r="K393" s="44">
        <f t="shared" si="7"/>
        <v>31248</v>
      </c>
      <c r="L393" s="8" t="s">
        <v>157</v>
      </c>
      <c r="M393" s="8" t="s">
        <v>363</v>
      </c>
      <c r="N393" s="8">
        <v>146863</v>
      </c>
      <c r="O393" s="8"/>
      <c r="P393" s="8">
        <v>87921</v>
      </c>
      <c r="Q393" s="9">
        <v>200</v>
      </c>
      <c r="R393" s="9">
        <v>0</v>
      </c>
      <c r="S393" s="9">
        <v>60</v>
      </c>
      <c r="T393" s="8" t="s">
        <v>127</v>
      </c>
      <c r="U393" s="113">
        <f>Data!$Q393+Data!$R393+Data!$S393</f>
        <v>260</v>
      </c>
      <c r="V393" s="9" t="str">
        <f>VLOOKUP(TRIM(Data!$B393),Team!A:B,2,FALSE)</f>
        <v>Heating</v>
      </c>
      <c r="W393" s="9" t="str">
        <f>VLOOKUP(Data!$D393,Current!A:B,2,FALSE)</f>
        <v>ACT</v>
      </c>
      <c r="X393" s="9" t="str">
        <f>IF(Data!$W393=Data!$E393,"CURRENT","NO")</f>
        <v>CURRENT</v>
      </c>
    </row>
    <row r="394" spans="1:24" hidden="1">
      <c r="A394" s="8" t="s">
        <v>488</v>
      </c>
      <c r="B394" s="8" t="s">
        <v>794</v>
      </c>
      <c r="C394" s="8" t="s">
        <v>458</v>
      </c>
      <c r="D394" s="8" t="s">
        <v>456</v>
      </c>
      <c r="E394" s="8" t="s">
        <v>486</v>
      </c>
      <c r="F394" s="42" t="s">
        <v>365</v>
      </c>
      <c r="G394" s="8" t="s">
        <v>364</v>
      </c>
      <c r="H394" s="43">
        <v>42117</v>
      </c>
      <c r="I394" s="8">
        <v>540</v>
      </c>
      <c r="J394" s="8">
        <v>21.5</v>
      </c>
      <c r="K394" s="44">
        <f t="shared" si="7"/>
        <v>11610</v>
      </c>
      <c r="L394" s="8" t="s">
        <v>157</v>
      </c>
      <c r="M394" s="8" t="s">
        <v>363</v>
      </c>
      <c r="N394" s="8">
        <v>146889</v>
      </c>
      <c r="O394" s="8"/>
      <c r="P394" s="8">
        <v>87922</v>
      </c>
      <c r="Q394" s="9">
        <v>200</v>
      </c>
      <c r="R394" s="9">
        <v>0</v>
      </c>
      <c r="S394" s="9">
        <v>60</v>
      </c>
      <c r="T394" s="8" t="s">
        <v>127</v>
      </c>
      <c r="U394" s="113">
        <f>Data!$Q394+Data!$R394+Data!$S394</f>
        <v>260</v>
      </c>
      <c r="V394" s="9" t="str">
        <f>VLOOKUP(TRIM(Data!$B394),Team!A:B,2,FALSE)</f>
        <v>Heating</v>
      </c>
      <c r="W394" s="9" t="str">
        <f>VLOOKUP(Data!$D394,Current!A:B,2,FALSE)</f>
        <v>ACT</v>
      </c>
      <c r="X394" s="9" t="str">
        <f>IF(Data!$W394=Data!$E394,"CURRENT","NO")</f>
        <v>CURRENT</v>
      </c>
    </row>
    <row r="395" spans="1:24" hidden="1">
      <c r="A395" s="8" t="s">
        <v>488</v>
      </c>
      <c r="B395" s="8" t="s">
        <v>794</v>
      </c>
      <c r="C395" s="8" t="s">
        <v>458</v>
      </c>
      <c r="D395" s="8" t="s">
        <v>456</v>
      </c>
      <c r="E395" s="8" t="s">
        <v>486</v>
      </c>
      <c r="F395" s="42" t="s">
        <v>362</v>
      </c>
      <c r="G395" s="8" t="s">
        <v>261</v>
      </c>
      <c r="H395" s="43">
        <v>42114</v>
      </c>
      <c r="I395" s="8">
        <v>1360</v>
      </c>
      <c r="J395" s="8">
        <v>47</v>
      </c>
      <c r="K395" s="44">
        <f t="shared" si="7"/>
        <v>63920</v>
      </c>
      <c r="L395" s="8" t="s">
        <v>11</v>
      </c>
      <c r="M395" s="8" t="s">
        <v>361</v>
      </c>
      <c r="N395" s="8">
        <v>146790</v>
      </c>
      <c r="O395" s="8"/>
      <c r="P395" s="8">
        <v>87923</v>
      </c>
      <c r="Q395" s="9">
        <v>319.60000000000002</v>
      </c>
      <c r="R395" s="9">
        <v>0</v>
      </c>
      <c r="S395" s="9">
        <v>40</v>
      </c>
      <c r="T395" s="8" t="s">
        <v>127</v>
      </c>
      <c r="U395" s="113">
        <f>Data!$Q395+Data!$R395+Data!$S395</f>
        <v>359.6</v>
      </c>
      <c r="V395" s="9" t="str">
        <f>VLOOKUP(TRIM(Data!$B395),Team!A:B,2,FALSE)</f>
        <v>Heating</v>
      </c>
      <c r="W395" s="9" t="str">
        <f>VLOOKUP(Data!$D395,Current!A:B,2,FALSE)</f>
        <v>ACT</v>
      </c>
      <c r="X395" s="9" t="str">
        <f>IF(Data!$W395=Data!$E395,"CURRENT","NO")</f>
        <v>CURRENT</v>
      </c>
    </row>
    <row r="396" spans="1:24" hidden="1">
      <c r="A396" s="8" t="s">
        <v>488</v>
      </c>
      <c r="B396" s="8" t="s">
        <v>794</v>
      </c>
      <c r="C396" s="8" t="s">
        <v>458</v>
      </c>
      <c r="D396" s="8" t="s">
        <v>456</v>
      </c>
      <c r="E396" s="8" t="s">
        <v>486</v>
      </c>
      <c r="F396" s="42" t="s">
        <v>360</v>
      </c>
      <c r="G396" s="8" t="s">
        <v>153</v>
      </c>
      <c r="H396" s="43">
        <v>42115</v>
      </c>
      <c r="I396" s="8">
        <v>1832</v>
      </c>
      <c r="J396" s="8">
        <v>63.5</v>
      </c>
      <c r="K396" s="44">
        <f t="shared" si="7"/>
        <v>116332</v>
      </c>
      <c r="L396" s="8" t="s">
        <v>108</v>
      </c>
      <c r="M396" s="8" t="s">
        <v>317</v>
      </c>
      <c r="N396" s="8">
        <v>146844</v>
      </c>
      <c r="O396" s="8"/>
      <c r="P396" s="8">
        <v>87924</v>
      </c>
      <c r="Q396" s="9">
        <v>581.70000000000005</v>
      </c>
      <c r="R396" s="9">
        <v>0</v>
      </c>
      <c r="S396" s="9">
        <v>50</v>
      </c>
      <c r="T396" s="8" t="s">
        <v>127</v>
      </c>
      <c r="U396" s="113">
        <f>Data!$Q396+Data!$R396+Data!$S396</f>
        <v>631.70000000000005</v>
      </c>
      <c r="V396" s="9" t="str">
        <f>VLOOKUP(TRIM(Data!$B396),Team!A:B,2,FALSE)</f>
        <v>Heating</v>
      </c>
      <c r="W396" s="9" t="str">
        <f>VLOOKUP(Data!$D396,Current!A:B,2,FALSE)</f>
        <v>ACT</v>
      </c>
      <c r="X396" s="9" t="str">
        <f>IF(Data!$W396=Data!$E396,"CURRENT","NO")</f>
        <v>CURRENT</v>
      </c>
    </row>
    <row r="397" spans="1:24" hidden="1">
      <c r="A397" s="8" t="s">
        <v>488</v>
      </c>
      <c r="B397" s="8" t="s">
        <v>794</v>
      </c>
      <c r="C397" s="8" t="s">
        <v>458</v>
      </c>
      <c r="D397" s="8" t="s">
        <v>456</v>
      </c>
      <c r="E397" s="8" t="s">
        <v>486</v>
      </c>
      <c r="F397" s="42" t="s">
        <v>329</v>
      </c>
      <c r="G397" s="8" t="s">
        <v>146</v>
      </c>
      <c r="H397" s="43">
        <v>42112</v>
      </c>
      <c r="I397" s="8">
        <v>1945</v>
      </c>
      <c r="J397" s="8">
        <v>33.21</v>
      </c>
      <c r="K397" s="44">
        <f t="shared" si="7"/>
        <v>64593.450000000004</v>
      </c>
      <c r="L397" s="8" t="s">
        <v>69</v>
      </c>
      <c r="M397" s="8" t="s">
        <v>215</v>
      </c>
      <c r="N397" s="8">
        <v>146732</v>
      </c>
      <c r="O397" s="8"/>
      <c r="P397" s="8">
        <v>87927</v>
      </c>
      <c r="Q397" s="9">
        <v>323</v>
      </c>
      <c r="R397" s="9">
        <v>0</v>
      </c>
      <c r="S397" s="9">
        <v>35</v>
      </c>
      <c r="T397" s="8" t="s">
        <v>246</v>
      </c>
      <c r="U397" s="113">
        <f>Data!$Q397+Data!$R397+Data!$S397</f>
        <v>358</v>
      </c>
      <c r="V397" s="9" t="str">
        <f>VLOOKUP(TRIM(Data!$B397),Team!A:B,2,FALSE)</f>
        <v>Heating</v>
      </c>
      <c r="W397" s="9" t="str">
        <f>VLOOKUP(Data!$D397,Current!A:B,2,FALSE)</f>
        <v>ACT</v>
      </c>
      <c r="X397" s="9" t="str">
        <f>IF(Data!$W397=Data!$E397,"CURRENT","NO")</f>
        <v>CURRENT</v>
      </c>
    </row>
    <row r="398" spans="1:24" hidden="1">
      <c r="A398" s="8" t="s">
        <v>488</v>
      </c>
      <c r="B398" s="8" t="s">
        <v>794</v>
      </c>
      <c r="C398" s="8" t="s">
        <v>458</v>
      </c>
      <c r="D398" s="8" t="s">
        <v>456</v>
      </c>
      <c r="E398" s="8" t="s">
        <v>486</v>
      </c>
      <c r="F398" s="42" t="s">
        <v>359</v>
      </c>
      <c r="G398" s="8" t="s">
        <v>146</v>
      </c>
      <c r="H398" s="43">
        <v>42114</v>
      </c>
      <c r="I398" s="8">
        <v>500</v>
      </c>
      <c r="J398" s="8">
        <v>25.6</v>
      </c>
      <c r="K398" s="44">
        <f t="shared" si="7"/>
        <v>12800</v>
      </c>
      <c r="L398" s="8" t="s">
        <v>69</v>
      </c>
      <c r="M398" s="8" t="s">
        <v>215</v>
      </c>
      <c r="N398" s="8">
        <v>146778</v>
      </c>
      <c r="O398" s="8"/>
      <c r="P398" s="8">
        <v>87928</v>
      </c>
      <c r="Q398" s="9">
        <v>200</v>
      </c>
      <c r="R398" s="9">
        <v>0</v>
      </c>
      <c r="S398" s="9">
        <v>35</v>
      </c>
      <c r="T398" s="8" t="s">
        <v>38</v>
      </c>
      <c r="U398" s="113">
        <f>Data!$Q398+Data!$R398+Data!$S398</f>
        <v>235</v>
      </c>
      <c r="V398" s="9" t="str">
        <f>VLOOKUP(TRIM(Data!$B398),Team!A:B,2,FALSE)</f>
        <v>Heating</v>
      </c>
      <c r="W398" s="9" t="str">
        <f>VLOOKUP(Data!$D398,Current!A:B,2,FALSE)</f>
        <v>ACT</v>
      </c>
      <c r="X398" s="9" t="str">
        <f>IF(Data!$W398=Data!$E398,"CURRENT","NO")</f>
        <v>CURRENT</v>
      </c>
    </row>
    <row r="399" spans="1:24" hidden="1">
      <c r="A399" s="8" t="s">
        <v>488</v>
      </c>
      <c r="B399" s="8" t="s">
        <v>794</v>
      </c>
      <c r="C399" s="8" t="s">
        <v>458</v>
      </c>
      <c r="D399" s="8" t="s">
        <v>456</v>
      </c>
      <c r="E399" s="8" t="s">
        <v>486</v>
      </c>
      <c r="F399" s="42" t="s">
        <v>336</v>
      </c>
      <c r="G399" s="8" t="s">
        <v>158</v>
      </c>
      <c r="H399" s="43">
        <v>42111</v>
      </c>
      <c r="I399" s="8">
        <v>916</v>
      </c>
      <c r="J399" s="8">
        <v>60.66</v>
      </c>
      <c r="K399" s="44">
        <f t="shared" si="7"/>
        <v>55564.56</v>
      </c>
      <c r="L399" s="8" t="s">
        <v>157</v>
      </c>
      <c r="M399" s="8" t="s">
        <v>358</v>
      </c>
      <c r="N399" s="8">
        <v>146729</v>
      </c>
      <c r="O399" s="8"/>
      <c r="P399" s="8">
        <v>87948</v>
      </c>
      <c r="Q399" s="9">
        <v>277.8</v>
      </c>
      <c r="R399" s="9">
        <v>0</v>
      </c>
      <c r="S399" s="9">
        <v>15</v>
      </c>
      <c r="T399" s="8" t="s">
        <v>127</v>
      </c>
      <c r="U399" s="113">
        <f>Data!$Q399+Data!$R399+Data!$S399</f>
        <v>292.8</v>
      </c>
      <c r="V399" s="9" t="str">
        <f>VLOOKUP(TRIM(Data!$B399),Team!A:B,2,FALSE)</f>
        <v>Heating</v>
      </c>
      <c r="W399" s="9" t="str">
        <f>VLOOKUP(Data!$D399,Current!A:B,2,FALSE)</f>
        <v>ACT</v>
      </c>
      <c r="X399" s="9" t="str">
        <f>IF(Data!$W399=Data!$E399,"CURRENT","NO")</f>
        <v>CURRENT</v>
      </c>
    </row>
    <row r="400" spans="1:24" hidden="1">
      <c r="A400" s="8" t="s">
        <v>488</v>
      </c>
      <c r="B400" s="8" t="s">
        <v>794</v>
      </c>
      <c r="C400" s="8" t="s">
        <v>458</v>
      </c>
      <c r="D400" s="8" t="s">
        <v>456</v>
      </c>
      <c r="E400" s="8" t="s">
        <v>486</v>
      </c>
      <c r="F400" s="42" t="s">
        <v>357</v>
      </c>
      <c r="G400" s="8" t="s">
        <v>158</v>
      </c>
      <c r="H400" s="43">
        <v>42114</v>
      </c>
      <c r="I400" s="8">
        <v>568</v>
      </c>
      <c r="J400" s="8">
        <v>43.53</v>
      </c>
      <c r="K400" s="44">
        <f t="shared" si="7"/>
        <v>24725.040000000001</v>
      </c>
      <c r="L400" s="8" t="s">
        <v>157</v>
      </c>
      <c r="M400" s="8" t="s">
        <v>176</v>
      </c>
      <c r="N400" s="8">
        <v>146780</v>
      </c>
      <c r="O400" s="8"/>
      <c r="P400" s="8">
        <v>87949</v>
      </c>
      <c r="Q400" s="9">
        <v>160</v>
      </c>
      <c r="R400" s="9">
        <v>0</v>
      </c>
      <c r="S400" s="9">
        <v>15</v>
      </c>
      <c r="T400" s="8" t="s">
        <v>127</v>
      </c>
      <c r="U400" s="113">
        <f>Data!$Q400+Data!$R400+Data!$S400</f>
        <v>175</v>
      </c>
      <c r="V400" s="9" t="str">
        <f>VLOOKUP(TRIM(Data!$B400),Team!A:B,2,FALSE)</f>
        <v>Heating</v>
      </c>
      <c r="W400" s="9" t="str">
        <f>VLOOKUP(Data!$D400,Current!A:B,2,FALSE)</f>
        <v>ACT</v>
      </c>
      <c r="X400" s="9" t="str">
        <f>IF(Data!$W400=Data!$E400,"CURRENT","NO")</f>
        <v>CURRENT</v>
      </c>
    </row>
    <row r="401" spans="1:24" hidden="1">
      <c r="A401" s="8" t="s">
        <v>488</v>
      </c>
      <c r="B401" s="8" t="s">
        <v>794</v>
      </c>
      <c r="C401" s="8" t="s">
        <v>458</v>
      </c>
      <c r="D401" s="8" t="s">
        <v>456</v>
      </c>
      <c r="E401" s="8" t="s">
        <v>486</v>
      </c>
      <c r="F401" s="42" t="s">
        <v>343</v>
      </c>
      <c r="G401" s="8" t="s">
        <v>158</v>
      </c>
      <c r="H401" s="43">
        <v>42114</v>
      </c>
      <c r="I401" s="8">
        <v>792</v>
      </c>
      <c r="J401" s="8">
        <v>55.52</v>
      </c>
      <c r="K401" s="44">
        <f t="shared" si="7"/>
        <v>43971.840000000004</v>
      </c>
      <c r="L401" s="8" t="s">
        <v>157</v>
      </c>
      <c r="M401" s="8" t="s">
        <v>197</v>
      </c>
      <c r="N401" s="8">
        <v>146781</v>
      </c>
      <c r="O401" s="8"/>
      <c r="P401" s="8">
        <v>87950</v>
      </c>
      <c r="Q401" s="9">
        <v>219.9</v>
      </c>
      <c r="R401" s="9">
        <v>0</v>
      </c>
      <c r="S401" s="9">
        <v>15</v>
      </c>
      <c r="T401" s="8" t="s">
        <v>127</v>
      </c>
      <c r="U401" s="113">
        <f>Data!$Q401+Data!$R401+Data!$S401</f>
        <v>234.9</v>
      </c>
      <c r="V401" s="9" t="str">
        <f>VLOOKUP(TRIM(Data!$B401),Team!A:B,2,FALSE)</f>
        <v>Heating</v>
      </c>
      <c r="W401" s="9" t="str">
        <f>VLOOKUP(Data!$D401,Current!A:B,2,FALSE)</f>
        <v>ACT</v>
      </c>
      <c r="X401" s="9" t="str">
        <f>IF(Data!$W401=Data!$E401,"CURRENT","NO")</f>
        <v>CURRENT</v>
      </c>
    </row>
    <row r="402" spans="1:24" hidden="1">
      <c r="A402" s="8" t="s">
        <v>488</v>
      </c>
      <c r="B402" s="8" t="s">
        <v>794</v>
      </c>
      <c r="C402" s="8" t="s">
        <v>458</v>
      </c>
      <c r="D402" s="8" t="s">
        <v>456</v>
      </c>
      <c r="E402" s="8" t="s">
        <v>486</v>
      </c>
      <c r="F402" s="42" t="s">
        <v>356</v>
      </c>
      <c r="G402" s="8" t="s">
        <v>158</v>
      </c>
      <c r="H402" s="43">
        <v>42115</v>
      </c>
      <c r="I402" s="8">
        <v>416</v>
      </c>
      <c r="J402" s="8">
        <v>56.12</v>
      </c>
      <c r="K402" s="44">
        <f t="shared" si="7"/>
        <v>23345.919999999998</v>
      </c>
      <c r="L402" s="8" t="s">
        <v>157</v>
      </c>
      <c r="M402" s="8" t="s">
        <v>171</v>
      </c>
      <c r="N402" s="8">
        <v>146824</v>
      </c>
      <c r="O402" s="8"/>
      <c r="P402" s="8">
        <v>87951</v>
      </c>
      <c r="Q402" s="9">
        <v>160</v>
      </c>
      <c r="R402" s="9">
        <v>0</v>
      </c>
      <c r="S402" s="9">
        <v>15</v>
      </c>
      <c r="T402" s="8" t="s">
        <v>127</v>
      </c>
      <c r="U402" s="113">
        <f>Data!$Q402+Data!$R402+Data!$S402</f>
        <v>175</v>
      </c>
      <c r="V402" s="9" t="str">
        <f>VLOOKUP(TRIM(Data!$B402),Team!A:B,2,FALSE)</f>
        <v>Heating</v>
      </c>
      <c r="W402" s="9" t="str">
        <f>VLOOKUP(Data!$D402,Current!A:B,2,FALSE)</f>
        <v>ACT</v>
      </c>
      <c r="X402" s="9" t="str">
        <f>IF(Data!$W402=Data!$E402,"CURRENT","NO")</f>
        <v>CURRENT</v>
      </c>
    </row>
    <row r="403" spans="1:24" hidden="1">
      <c r="A403" s="8" t="s">
        <v>488</v>
      </c>
      <c r="B403" s="8" t="s">
        <v>794</v>
      </c>
      <c r="C403" s="8" t="s">
        <v>458</v>
      </c>
      <c r="D403" s="8" t="s">
        <v>456</v>
      </c>
      <c r="E403" s="8" t="s">
        <v>486</v>
      </c>
      <c r="F403" s="42" t="s">
        <v>355</v>
      </c>
      <c r="G403" s="8" t="s">
        <v>158</v>
      </c>
      <c r="H403" s="43">
        <v>42115</v>
      </c>
      <c r="I403" s="8">
        <v>65</v>
      </c>
      <c r="J403" s="8">
        <v>119.81</v>
      </c>
      <c r="K403" s="44">
        <f t="shared" si="7"/>
        <v>7787.6500000000005</v>
      </c>
      <c r="L403" s="8" t="s">
        <v>157</v>
      </c>
      <c r="M403" s="8" t="s">
        <v>353</v>
      </c>
      <c r="N403" s="8">
        <v>146825</v>
      </c>
      <c r="O403" s="8"/>
      <c r="P403" s="8">
        <v>87952</v>
      </c>
      <c r="Q403" s="9">
        <v>80</v>
      </c>
      <c r="R403" s="9">
        <v>0</v>
      </c>
      <c r="S403" s="9">
        <v>15</v>
      </c>
      <c r="T403" s="8" t="s">
        <v>127</v>
      </c>
      <c r="U403" s="113">
        <f>Data!$Q403+Data!$R403+Data!$S403</f>
        <v>95</v>
      </c>
      <c r="V403" s="9" t="str">
        <f>VLOOKUP(TRIM(Data!$B403),Team!A:B,2,FALSE)</f>
        <v>Heating</v>
      </c>
      <c r="W403" s="9" t="str">
        <f>VLOOKUP(Data!$D403,Current!A:B,2,FALSE)</f>
        <v>ACT</v>
      </c>
      <c r="X403" s="9" t="str">
        <f>IF(Data!$W403=Data!$E403,"CURRENT","NO")</f>
        <v>CURRENT</v>
      </c>
    </row>
    <row r="404" spans="1:24" hidden="1">
      <c r="A404" s="8" t="s">
        <v>488</v>
      </c>
      <c r="B404" s="8" t="s">
        <v>794</v>
      </c>
      <c r="C404" s="8" t="s">
        <v>458</v>
      </c>
      <c r="D404" s="8" t="s">
        <v>456</v>
      </c>
      <c r="E404" s="8" t="s">
        <v>486</v>
      </c>
      <c r="F404" s="42" t="s">
        <v>354</v>
      </c>
      <c r="G404" s="8" t="s">
        <v>158</v>
      </c>
      <c r="H404" s="43">
        <v>42115</v>
      </c>
      <c r="I404" s="8">
        <v>65</v>
      </c>
      <c r="J404" s="8">
        <v>121.98</v>
      </c>
      <c r="K404" s="44">
        <f t="shared" si="7"/>
        <v>7928.7</v>
      </c>
      <c r="L404" s="8" t="s">
        <v>157</v>
      </c>
      <c r="M404" s="8" t="s">
        <v>353</v>
      </c>
      <c r="N404" s="8">
        <v>146826</v>
      </c>
      <c r="O404" s="8"/>
      <c r="P404" s="8">
        <v>87953</v>
      </c>
      <c r="Q404" s="9">
        <v>80</v>
      </c>
      <c r="R404" s="9">
        <v>0</v>
      </c>
      <c r="S404" s="9">
        <v>15</v>
      </c>
      <c r="T404" s="8" t="s">
        <v>127</v>
      </c>
      <c r="U404" s="113">
        <f>Data!$Q404+Data!$R404+Data!$S404</f>
        <v>95</v>
      </c>
      <c r="V404" s="9" t="str">
        <f>VLOOKUP(TRIM(Data!$B404),Team!A:B,2,FALSE)</f>
        <v>Heating</v>
      </c>
      <c r="W404" s="9" t="str">
        <f>VLOOKUP(Data!$D404,Current!A:B,2,FALSE)</f>
        <v>ACT</v>
      </c>
      <c r="X404" s="9" t="str">
        <f>IF(Data!$W404=Data!$E404,"CURRENT","NO")</f>
        <v>CURRENT</v>
      </c>
    </row>
    <row r="405" spans="1:24" hidden="1">
      <c r="A405" s="8" t="s">
        <v>488</v>
      </c>
      <c r="B405" s="8" t="s">
        <v>794</v>
      </c>
      <c r="C405" s="8" t="s">
        <v>458</v>
      </c>
      <c r="D405" s="8" t="s">
        <v>456</v>
      </c>
      <c r="E405" s="8" t="s">
        <v>486</v>
      </c>
      <c r="F405" s="42" t="s">
        <v>352</v>
      </c>
      <c r="G405" s="8" t="s">
        <v>158</v>
      </c>
      <c r="H405" s="43">
        <v>42116</v>
      </c>
      <c r="I405" s="8">
        <v>65</v>
      </c>
      <c r="J405" s="8">
        <v>127.38</v>
      </c>
      <c r="K405" s="44">
        <f t="shared" si="7"/>
        <v>8279.6999999999989</v>
      </c>
      <c r="L405" s="8" t="s">
        <v>157</v>
      </c>
      <c r="M405" s="8" t="s">
        <v>340</v>
      </c>
      <c r="N405" s="8">
        <v>146861</v>
      </c>
      <c r="O405" s="8"/>
      <c r="P405" s="8">
        <v>87954</v>
      </c>
      <c r="Q405" s="9">
        <v>80</v>
      </c>
      <c r="R405" s="9">
        <v>0</v>
      </c>
      <c r="S405" s="9">
        <v>15</v>
      </c>
      <c r="T405" s="8" t="s">
        <v>127</v>
      </c>
      <c r="U405" s="113">
        <f>Data!$Q405+Data!$R405+Data!$S405</f>
        <v>95</v>
      </c>
      <c r="V405" s="9" t="str">
        <f>VLOOKUP(TRIM(Data!$B405),Team!A:B,2,FALSE)</f>
        <v>Heating</v>
      </c>
      <c r="W405" s="9" t="str">
        <f>VLOOKUP(Data!$D405,Current!A:B,2,FALSE)</f>
        <v>ACT</v>
      </c>
      <c r="X405" s="9" t="str">
        <f>IF(Data!$W405=Data!$E405,"CURRENT","NO")</f>
        <v>CURRENT</v>
      </c>
    </row>
    <row r="406" spans="1:24" hidden="1">
      <c r="A406" s="8" t="s">
        <v>488</v>
      </c>
      <c r="B406" s="8" t="s">
        <v>794</v>
      </c>
      <c r="C406" s="8" t="s">
        <v>458</v>
      </c>
      <c r="D406" s="8" t="s">
        <v>456</v>
      </c>
      <c r="E406" s="8" t="s">
        <v>486</v>
      </c>
      <c r="F406" s="42" t="s">
        <v>351</v>
      </c>
      <c r="G406" s="8" t="s">
        <v>158</v>
      </c>
      <c r="H406" s="43">
        <v>42116</v>
      </c>
      <c r="I406" s="8">
        <v>72</v>
      </c>
      <c r="J406" s="8">
        <v>39.79</v>
      </c>
      <c r="K406" s="44">
        <f t="shared" si="7"/>
        <v>2864.88</v>
      </c>
      <c r="L406" s="8" t="s">
        <v>157</v>
      </c>
      <c r="M406" s="8" t="s">
        <v>340</v>
      </c>
      <c r="N406" s="8">
        <v>146862</v>
      </c>
      <c r="O406" s="8"/>
      <c r="P406" s="8">
        <v>87955</v>
      </c>
      <c r="Q406" s="9">
        <v>80</v>
      </c>
      <c r="R406" s="9">
        <v>0</v>
      </c>
      <c r="S406" s="9">
        <v>15</v>
      </c>
      <c r="T406" s="8" t="s">
        <v>127</v>
      </c>
      <c r="U406" s="113">
        <f>Data!$Q406+Data!$R406+Data!$S406</f>
        <v>95</v>
      </c>
      <c r="V406" s="9" t="str">
        <f>VLOOKUP(TRIM(Data!$B406),Team!A:B,2,FALSE)</f>
        <v>Heating</v>
      </c>
      <c r="W406" s="9" t="str">
        <f>VLOOKUP(Data!$D406,Current!A:B,2,FALSE)</f>
        <v>ACT</v>
      </c>
      <c r="X406" s="9" t="str">
        <f>IF(Data!$W406=Data!$E406,"CURRENT","NO")</f>
        <v>CURRENT</v>
      </c>
    </row>
    <row r="407" spans="1:24" hidden="1">
      <c r="A407" s="8" t="s">
        <v>488</v>
      </c>
      <c r="B407" s="8" t="s">
        <v>794</v>
      </c>
      <c r="C407" s="8" t="s">
        <v>458</v>
      </c>
      <c r="D407" s="8" t="s">
        <v>456</v>
      </c>
      <c r="E407" s="8" t="s">
        <v>486</v>
      </c>
      <c r="F407" s="42" t="s">
        <v>350</v>
      </c>
      <c r="G407" s="8" t="s">
        <v>158</v>
      </c>
      <c r="H407" s="43">
        <v>42116</v>
      </c>
      <c r="I407" s="8">
        <v>648</v>
      </c>
      <c r="J407" s="8">
        <v>77.900000000000006</v>
      </c>
      <c r="K407" s="44">
        <f t="shared" si="7"/>
        <v>50479.200000000004</v>
      </c>
      <c r="L407" s="8" t="s">
        <v>157</v>
      </c>
      <c r="M407" s="8" t="s">
        <v>348</v>
      </c>
      <c r="N407" s="8">
        <v>146866</v>
      </c>
      <c r="O407" s="8"/>
      <c r="P407" s="8">
        <v>87956</v>
      </c>
      <c r="Q407" s="9">
        <v>252.4</v>
      </c>
      <c r="R407" s="9">
        <v>0</v>
      </c>
      <c r="S407" s="9">
        <v>15</v>
      </c>
      <c r="T407" s="8" t="s">
        <v>127</v>
      </c>
      <c r="U407" s="113">
        <f>Data!$Q407+Data!$R407+Data!$S407</f>
        <v>267.39999999999998</v>
      </c>
      <c r="V407" s="9" t="str">
        <f>VLOOKUP(TRIM(Data!$B407),Team!A:B,2,FALSE)</f>
        <v>Heating</v>
      </c>
      <c r="W407" s="9" t="str">
        <f>VLOOKUP(Data!$D407,Current!A:B,2,FALSE)</f>
        <v>ACT</v>
      </c>
      <c r="X407" s="9" t="str">
        <f>IF(Data!$W407=Data!$E407,"CURRENT","NO")</f>
        <v>CURRENT</v>
      </c>
    </row>
    <row r="408" spans="1:24" hidden="1">
      <c r="A408" s="8" t="s">
        <v>488</v>
      </c>
      <c r="B408" s="8" t="s">
        <v>794</v>
      </c>
      <c r="C408" s="8" t="s">
        <v>458</v>
      </c>
      <c r="D408" s="8" t="s">
        <v>456</v>
      </c>
      <c r="E408" s="8" t="s">
        <v>486</v>
      </c>
      <c r="F408" s="42" t="s">
        <v>349</v>
      </c>
      <c r="G408" s="8" t="s">
        <v>158</v>
      </c>
      <c r="H408" s="43">
        <v>42116</v>
      </c>
      <c r="I408" s="8">
        <v>648</v>
      </c>
      <c r="J408" s="8">
        <v>89.32</v>
      </c>
      <c r="K408" s="44">
        <f t="shared" si="7"/>
        <v>57879.359999999993</v>
      </c>
      <c r="L408" s="8" t="s">
        <v>157</v>
      </c>
      <c r="M408" s="8" t="s">
        <v>348</v>
      </c>
      <c r="N408" s="8">
        <v>146867</v>
      </c>
      <c r="O408" s="8"/>
      <c r="P408" s="8">
        <v>87957</v>
      </c>
      <c r="Q408" s="9">
        <v>289.39999999999998</v>
      </c>
      <c r="R408" s="9">
        <v>0</v>
      </c>
      <c r="S408" s="9">
        <v>15</v>
      </c>
      <c r="T408" s="8" t="s">
        <v>127</v>
      </c>
      <c r="U408" s="113">
        <f>Data!$Q408+Data!$R408+Data!$S408</f>
        <v>304.39999999999998</v>
      </c>
      <c r="V408" s="9" t="str">
        <f>VLOOKUP(TRIM(Data!$B408),Team!A:B,2,FALSE)</f>
        <v>Heating</v>
      </c>
      <c r="W408" s="9" t="str">
        <f>VLOOKUP(Data!$D408,Current!A:B,2,FALSE)</f>
        <v>ACT</v>
      </c>
      <c r="X408" s="9" t="str">
        <f>IF(Data!$W408=Data!$E408,"CURRENT","NO")</f>
        <v>CURRENT</v>
      </c>
    </row>
    <row r="409" spans="1:24" hidden="1">
      <c r="A409" s="8" t="s">
        <v>488</v>
      </c>
      <c r="B409" s="8" t="s">
        <v>794</v>
      </c>
      <c r="C409" s="8" t="s">
        <v>458</v>
      </c>
      <c r="D409" s="8" t="s">
        <v>456</v>
      </c>
      <c r="E409" s="8" t="s">
        <v>486</v>
      </c>
      <c r="F409" s="8" t="s">
        <v>2058</v>
      </c>
      <c r="G409" s="8" t="s">
        <v>158</v>
      </c>
      <c r="H409" s="43">
        <v>42115</v>
      </c>
      <c r="I409" s="8">
        <v>15077</v>
      </c>
      <c r="J409" s="8">
        <v>0</v>
      </c>
      <c r="K409" s="44">
        <f t="shared" si="7"/>
        <v>0</v>
      </c>
      <c r="L409" s="8" t="s">
        <v>157</v>
      </c>
      <c r="M409" s="8" t="s">
        <v>2059</v>
      </c>
      <c r="N409" s="8" t="s">
        <v>2060</v>
      </c>
      <c r="O409" s="8"/>
      <c r="P409" s="8">
        <v>88047</v>
      </c>
      <c r="Q409" s="9">
        <v>320</v>
      </c>
      <c r="R409" s="9">
        <v>0</v>
      </c>
      <c r="S409" s="9">
        <v>15</v>
      </c>
      <c r="T409" s="8" t="s">
        <v>2061</v>
      </c>
      <c r="U409" s="113">
        <f>Data!$Q409+Data!$R409+Data!$S409</f>
        <v>335</v>
      </c>
      <c r="V409" s="9" t="str">
        <f>VLOOKUP(TRIM(Data!$B409),Team!A:B,2,FALSE)</f>
        <v>Heating</v>
      </c>
      <c r="W409" s="9" t="str">
        <f>VLOOKUP(Data!$D409,Current!A:B,2,FALSE)</f>
        <v>ACT</v>
      </c>
      <c r="X409" s="9" t="str">
        <f>IF(Data!$W409=Data!$E409,"CURRENT","NO")</f>
        <v>CURRENT</v>
      </c>
    </row>
    <row r="410" spans="1:24" hidden="1">
      <c r="A410" s="8" t="s">
        <v>488</v>
      </c>
      <c r="B410" s="8" t="s">
        <v>794</v>
      </c>
      <c r="C410" s="8" t="s">
        <v>458</v>
      </c>
      <c r="D410" s="8" t="s">
        <v>456</v>
      </c>
      <c r="E410" s="8" t="s">
        <v>486</v>
      </c>
      <c r="F410" s="8" t="s">
        <v>2062</v>
      </c>
      <c r="G410" s="8" t="s">
        <v>158</v>
      </c>
      <c r="H410" s="43">
        <v>42115</v>
      </c>
      <c r="I410" s="8">
        <v>1521</v>
      </c>
      <c r="J410" s="8">
        <v>0</v>
      </c>
      <c r="K410" s="44">
        <f>I410*J410</f>
        <v>0</v>
      </c>
      <c r="L410" s="8" t="s">
        <v>157</v>
      </c>
      <c r="M410" s="8" t="s">
        <v>2059</v>
      </c>
      <c r="N410" s="8" t="s">
        <v>2060</v>
      </c>
      <c r="O410" s="8"/>
      <c r="P410" s="8">
        <v>88048</v>
      </c>
      <c r="Q410" s="9">
        <v>80</v>
      </c>
      <c r="R410" s="9">
        <v>0</v>
      </c>
      <c r="S410" s="9">
        <v>15</v>
      </c>
      <c r="T410" s="8" t="s">
        <v>2061</v>
      </c>
      <c r="U410" s="113">
        <f>Data!$Q410+Data!$R410+Data!$S410</f>
        <v>95</v>
      </c>
      <c r="V410" s="9" t="str">
        <f>VLOOKUP(TRIM(Data!$B410),Team!A:B,2,FALSE)</f>
        <v>Heating</v>
      </c>
      <c r="W410" s="9" t="str">
        <f>VLOOKUP(Data!$D410,Current!A:B,2,FALSE)</f>
        <v>ACT</v>
      </c>
      <c r="X410" s="9" t="str">
        <f>IF(Data!$W410=Data!$E410,"CURRENT","NO")</f>
        <v>CURRENT</v>
      </c>
    </row>
    <row r="411" spans="1:24" hidden="1">
      <c r="A411" s="8" t="s">
        <v>488</v>
      </c>
      <c r="B411" s="8" t="s">
        <v>794</v>
      </c>
      <c r="C411" s="8" t="s">
        <v>458</v>
      </c>
      <c r="D411" s="8" t="s">
        <v>456</v>
      </c>
      <c r="E411" s="8" t="s">
        <v>486</v>
      </c>
      <c r="F411" s="42" t="s">
        <v>216</v>
      </c>
      <c r="G411" s="8" t="s">
        <v>146</v>
      </c>
      <c r="H411" s="43">
        <v>42121</v>
      </c>
      <c r="I411" s="8">
        <v>1450</v>
      </c>
      <c r="J411" s="8">
        <v>40.29</v>
      </c>
      <c r="K411" s="44">
        <f t="shared" si="7"/>
        <v>58420.5</v>
      </c>
      <c r="L411" s="8" t="s">
        <v>69</v>
      </c>
      <c r="M411" s="8" t="s">
        <v>330</v>
      </c>
      <c r="N411" s="8">
        <v>147047</v>
      </c>
      <c r="O411" s="8"/>
      <c r="P411" s="8">
        <v>88097</v>
      </c>
      <c r="Q411" s="9">
        <v>292.10000000000002</v>
      </c>
      <c r="R411" s="9">
        <v>0</v>
      </c>
      <c r="S411" s="9">
        <v>17.5</v>
      </c>
      <c r="T411" s="8" t="s">
        <v>127</v>
      </c>
      <c r="U411" s="113">
        <f>Data!$Q411+Data!$R411+Data!$S411</f>
        <v>309.60000000000002</v>
      </c>
      <c r="V411" s="9" t="str">
        <f>VLOOKUP(TRIM(Data!$B411),Team!A:B,2,FALSE)</f>
        <v>Heating</v>
      </c>
      <c r="W411" s="9" t="str">
        <f>VLOOKUP(Data!$D411,Current!A:B,2,FALSE)</f>
        <v>ACT</v>
      </c>
      <c r="X411" s="9" t="str">
        <f>IF(Data!$W411=Data!$E411,"CURRENT","NO")</f>
        <v>CURRENT</v>
      </c>
    </row>
    <row r="412" spans="1:24" hidden="1">
      <c r="A412" s="8" t="s">
        <v>488</v>
      </c>
      <c r="B412" s="8" t="s">
        <v>794</v>
      </c>
      <c r="C412" s="8" t="s">
        <v>458</v>
      </c>
      <c r="D412" s="8" t="s">
        <v>456</v>
      </c>
      <c r="E412" s="8" t="s">
        <v>486</v>
      </c>
      <c r="F412" s="42" t="s">
        <v>347</v>
      </c>
      <c r="G412" s="8" t="s">
        <v>146</v>
      </c>
      <c r="H412" s="43">
        <v>42121</v>
      </c>
      <c r="I412" s="8">
        <v>5916</v>
      </c>
      <c r="J412" s="8">
        <v>20.7</v>
      </c>
      <c r="K412" s="44">
        <f t="shared" si="7"/>
        <v>122461.2</v>
      </c>
      <c r="L412" s="8" t="s">
        <v>69</v>
      </c>
      <c r="M412" s="8" t="s">
        <v>342</v>
      </c>
      <c r="N412" s="8">
        <v>147049</v>
      </c>
      <c r="O412" s="8"/>
      <c r="P412" s="8">
        <v>88098</v>
      </c>
      <c r="Q412" s="9">
        <v>612.29999999999995</v>
      </c>
      <c r="R412" s="9">
        <v>0</v>
      </c>
      <c r="S412" s="9">
        <v>17.5</v>
      </c>
      <c r="T412" s="8" t="s">
        <v>127</v>
      </c>
      <c r="U412" s="113">
        <f>Data!$Q412+Data!$R412+Data!$S412</f>
        <v>629.79999999999995</v>
      </c>
      <c r="V412" s="9" t="str">
        <f>VLOOKUP(TRIM(Data!$B412),Team!A:B,2,FALSE)</f>
        <v>Heating</v>
      </c>
      <c r="W412" s="9" t="str">
        <f>VLOOKUP(Data!$D412,Current!A:B,2,FALSE)</f>
        <v>ACT</v>
      </c>
      <c r="X412" s="9" t="str">
        <f>IF(Data!$W412=Data!$E412,"CURRENT","NO")</f>
        <v>CURRENT</v>
      </c>
    </row>
    <row r="413" spans="1:24" hidden="1">
      <c r="A413" s="8" t="s">
        <v>488</v>
      </c>
      <c r="B413" s="8" t="s">
        <v>794</v>
      </c>
      <c r="C413" s="8" t="s">
        <v>458</v>
      </c>
      <c r="D413" s="8" t="s">
        <v>456</v>
      </c>
      <c r="E413" s="8" t="s">
        <v>486</v>
      </c>
      <c r="F413" s="42" t="s">
        <v>346</v>
      </c>
      <c r="G413" s="8" t="s">
        <v>153</v>
      </c>
      <c r="H413" s="43">
        <v>42121</v>
      </c>
      <c r="I413" s="8">
        <v>1321</v>
      </c>
      <c r="J413" s="8">
        <v>92</v>
      </c>
      <c r="K413" s="44">
        <f t="shared" si="7"/>
        <v>121532</v>
      </c>
      <c r="L413" s="8" t="s">
        <v>108</v>
      </c>
      <c r="M413" s="8" t="s">
        <v>345</v>
      </c>
      <c r="N413" s="8">
        <v>147057</v>
      </c>
      <c r="O413" s="8"/>
      <c r="P413" s="8">
        <v>88099</v>
      </c>
      <c r="Q413" s="9">
        <v>607.70000000000005</v>
      </c>
      <c r="R413" s="9">
        <v>0</v>
      </c>
      <c r="S413" s="9">
        <v>50</v>
      </c>
      <c r="T413" s="8" t="s">
        <v>127</v>
      </c>
      <c r="U413" s="113">
        <f>Data!$Q413+Data!$R413+Data!$S413</f>
        <v>657.7</v>
      </c>
      <c r="V413" s="9" t="str">
        <f>VLOOKUP(TRIM(Data!$B413),Team!A:B,2,FALSE)</f>
        <v>Heating</v>
      </c>
      <c r="W413" s="9" t="str">
        <f>VLOOKUP(Data!$D413,Current!A:B,2,FALSE)</f>
        <v>ACT</v>
      </c>
      <c r="X413" s="9" t="str">
        <f>IF(Data!$W413=Data!$E413,"CURRENT","NO")</f>
        <v>CURRENT</v>
      </c>
    </row>
    <row r="414" spans="1:24" hidden="1">
      <c r="A414" s="8" t="s">
        <v>488</v>
      </c>
      <c r="B414" s="8" t="s">
        <v>794</v>
      </c>
      <c r="C414" s="8" t="s">
        <v>458</v>
      </c>
      <c r="D414" s="8" t="s">
        <v>456</v>
      </c>
      <c r="E414" s="8" t="s">
        <v>486</v>
      </c>
      <c r="F414" s="42" t="s">
        <v>344</v>
      </c>
      <c r="G414" s="8" t="s">
        <v>158</v>
      </c>
      <c r="H414" s="43">
        <v>42118</v>
      </c>
      <c r="I414" s="8">
        <v>124</v>
      </c>
      <c r="J414" s="8">
        <v>48.4</v>
      </c>
      <c r="K414" s="44">
        <f t="shared" si="7"/>
        <v>6001.5999999999995</v>
      </c>
      <c r="L414" s="8" t="s">
        <v>157</v>
      </c>
      <c r="M414" s="8" t="s">
        <v>340</v>
      </c>
      <c r="N414" s="8">
        <v>146939</v>
      </c>
      <c r="O414" s="8"/>
      <c r="P414" s="8">
        <v>88100</v>
      </c>
      <c r="Q414" s="9">
        <v>80</v>
      </c>
      <c r="R414" s="9">
        <v>0</v>
      </c>
      <c r="S414" s="9">
        <v>15</v>
      </c>
      <c r="T414" s="8" t="s">
        <v>127</v>
      </c>
      <c r="U414" s="113">
        <f>Data!$Q414+Data!$R414+Data!$S414</f>
        <v>95</v>
      </c>
      <c r="V414" s="9" t="str">
        <f>VLOOKUP(TRIM(Data!$B414),Team!A:B,2,FALSE)</f>
        <v>Heating</v>
      </c>
      <c r="W414" s="9" t="str">
        <f>VLOOKUP(Data!$D414,Current!A:B,2,FALSE)</f>
        <v>ACT</v>
      </c>
      <c r="X414" s="9" t="str">
        <f>IF(Data!$W414=Data!$E414,"CURRENT","NO")</f>
        <v>CURRENT</v>
      </c>
    </row>
    <row r="415" spans="1:24" hidden="1">
      <c r="A415" s="8" t="s">
        <v>488</v>
      </c>
      <c r="B415" s="8" t="s">
        <v>794</v>
      </c>
      <c r="C415" s="8" t="s">
        <v>458</v>
      </c>
      <c r="D415" s="8" t="s">
        <v>456</v>
      </c>
      <c r="E415" s="8" t="s">
        <v>486</v>
      </c>
      <c r="F415" s="42" t="s">
        <v>343</v>
      </c>
      <c r="G415" s="8" t="s">
        <v>158</v>
      </c>
      <c r="H415" s="43">
        <v>42119</v>
      </c>
      <c r="I415" s="8">
        <v>792</v>
      </c>
      <c r="J415" s="8">
        <v>55.52</v>
      </c>
      <c r="K415" s="44">
        <f t="shared" si="7"/>
        <v>43971.840000000004</v>
      </c>
      <c r="L415" s="8" t="s">
        <v>157</v>
      </c>
      <c r="M415" s="8" t="s">
        <v>342</v>
      </c>
      <c r="N415" s="8">
        <v>146963</v>
      </c>
      <c r="O415" s="8"/>
      <c r="P415" s="8">
        <v>88101</v>
      </c>
      <c r="Q415" s="9">
        <v>219.9</v>
      </c>
      <c r="R415" s="9">
        <v>0</v>
      </c>
      <c r="S415" s="9">
        <v>15</v>
      </c>
      <c r="T415" s="8" t="s">
        <v>127</v>
      </c>
      <c r="U415" s="113">
        <f>Data!$Q415+Data!$R415+Data!$S415</f>
        <v>234.9</v>
      </c>
      <c r="V415" s="9" t="str">
        <f>VLOOKUP(TRIM(Data!$B415),Team!A:B,2,FALSE)</f>
        <v>Heating</v>
      </c>
      <c r="W415" s="9" t="str">
        <f>VLOOKUP(Data!$D415,Current!A:B,2,FALSE)</f>
        <v>ACT</v>
      </c>
      <c r="X415" s="9" t="str">
        <f>IF(Data!$W415=Data!$E415,"CURRENT","NO")</f>
        <v>CURRENT</v>
      </c>
    </row>
    <row r="416" spans="1:24" hidden="1">
      <c r="A416" s="8" t="s">
        <v>488</v>
      </c>
      <c r="B416" s="8" t="s">
        <v>794</v>
      </c>
      <c r="C416" s="8" t="s">
        <v>458</v>
      </c>
      <c r="D416" s="8" t="s">
        <v>456</v>
      </c>
      <c r="E416" s="8" t="s">
        <v>486</v>
      </c>
      <c r="F416" s="42" t="s">
        <v>341</v>
      </c>
      <c r="G416" s="8" t="s">
        <v>158</v>
      </c>
      <c r="H416" s="43">
        <v>42119</v>
      </c>
      <c r="I416" s="8">
        <v>65</v>
      </c>
      <c r="J416" s="8">
        <v>125.76</v>
      </c>
      <c r="K416" s="44">
        <f t="shared" ref="K416:K424" si="8">I416*J416</f>
        <v>8174.4000000000005</v>
      </c>
      <c r="L416" s="8" t="s">
        <v>157</v>
      </c>
      <c r="M416" s="8" t="s">
        <v>340</v>
      </c>
      <c r="N416" s="8">
        <v>146968</v>
      </c>
      <c r="O416" s="8"/>
      <c r="P416" s="8">
        <v>88102</v>
      </c>
      <c r="Q416" s="9">
        <v>80</v>
      </c>
      <c r="R416" s="9">
        <v>0</v>
      </c>
      <c r="S416" s="9">
        <v>15</v>
      </c>
      <c r="T416" s="8" t="s">
        <v>127</v>
      </c>
      <c r="U416" s="113">
        <f>Data!$Q416+Data!$R416+Data!$S416</f>
        <v>95</v>
      </c>
      <c r="V416" s="9" t="str">
        <f>VLOOKUP(TRIM(Data!$B416),Team!A:B,2,FALSE)</f>
        <v>Heating</v>
      </c>
      <c r="W416" s="9" t="str">
        <f>VLOOKUP(Data!$D416,Current!A:B,2,FALSE)</f>
        <v>ACT</v>
      </c>
      <c r="X416" s="9" t="str">
        <f>IF(Data!$W416=Data!$E416,"CURRENT","NO")</f>
        <v>CURRENT</v>
      </c>
    </row>
    <row r="417" spans="1:24" hidden="1">
      <c r="A417" s="8" t="s">
        <v>488</v>
      </c>
      <c r="B417" s="8" t="s">
        <v>794</v>
      </c>
      <c r="C417" s="8" t="s">
        <v>458</v>
      </c>
      <c r="D417" s="8" t="s">
        <v>456</v>
      </c>
      <c r="E417" s="8" t="s">
        <v>486</v>
      </c>
      <c r="F417" s="42" t="s">
        <v>339</v>
      </c>
      <c r="G417" s="8" t="s">
        <v>158</v>
      </c>
      <c r="H417" s="43">
        <v>42121</v>
      </c>
      <c r="I417" s="8">
        <v>68</v>
      </c>
      <c r="J417" s="8">
        <v>113.49</v>
      </c>
      <c r="K417" s="44">
        <f t="shared" si="8"/>
        <v>7717.32</v>
      </c>
      <c r="L417" s="8" t="s">
        <v>157</v>
      </c>
      <c r="M417" s="8" t="s">
        <v>171</v>
      </c>
      <c r="N417" s="8">
        <v>147044</v>
      </c>
      <c r="O417" s="8"/>
      <c r="P417" s="8">
        <v>88103</v>
      </c>
      <c r="Q417" s="9">
        <v>80</v>
      </c>
      <c r="R417" s="9">
        <v>0</v>
      </c>
      <c r="S417" s="9">
        <v>15</v>
      </c>
      <c r="T417" s="8" t="s">
        <v>127</v>
      </c>
      <c r="U417" s="113">
        <f>Data!$Q417+Data!$R417+Data!$S417</f>
        <v>95</v>
      </c>
      <c r="V417" s="9" t="str">
        <f>VLOOKUP(TRIM(Data!$B417),Team!A:B,2,FALSE)</f>
        <v>Heating</v>
      </c>
      <c r="W417" s="9" t="str">
        <f>VLOOKUP(Data!$D417,Current!A:B,2,FALSE)</f>
        <v>ACT</v>
      </c>
      <c r="X417" s="9" t="str">
        <f>IF(Data!$W417=Data!$E417,"CURRENT","NO")</f>
        <v>CURRENT</v>
      </c>
    </row>
    <row r="418" spans="1:24" hidden="1">
      <c r="A418" s="8" t="s">
        <v>488</v>
      </c>
      <c r="B418" s="8" t="s">
        <v>794</v>
      </c>
      <c r="C418" s="8" t="s">
        <v>458</v>
      </c>
      <c r="D418" s="8" t="s">
        <v>456</v>
      </c>
      <c r="E418" s="8" t="s">
        <v>486</v>
      </c>
      <c r="F418" s="42" t="s">
        <v>338</v>
      </c>
      <c r="G418" s="8" t="s">
        <v>158</v>
      </c>
      <c r="H418" s="43">
        <v>42121</v>
      </c>
      <c r="I418" s="8">
        <v>162</v>
      </c>
      <c r="J418" s="8">
        <v>130.49</v>
      </c>
      <c r="K418" s="44">
        <f t="shared" si="8"/>
        <v>21139.38</v>
      </c>
      <c r="L418" s="8" t="s">
        <v>157</v>
      </c>
      <c r="M418" s="8" t="s">
        <v>337</v>
      </c>
      <c r="N418" s="8">
        <v>147045</v>
      </c>
      <c r="O418" s="8"/>
      <c r="P418" s="8">
        <v>88104</v>
      </c>
      <c r="Q418" s="9">
        <v>105.7</v>
      </c>
      <c r="R418" s="9">
        <v>0</v>
      </c>
      <c r="S418" s="9">
        <v>15</v>
      </c>
      <c r="T418" s="8" t="s">
        <v>127</v>
      </c>
      <c r="U418" s="113">
        <f>Data!$Q418+Data!$R418+Data!$S418</f>
        <v>120.7</v>
      </c>
      <c r="V418" s="9" t="str">
        <f>VLOOKUP(TRIM(Data!$B418),Team!A:B,2,FALSE)</f>
        <v>Heating</v>
      </c>
      <c r="W418" s="9" t="str">
        <f>VLOOKUP(Data!$D418,Current!A:B,2,FALSE)</f>
        <v>ACT</v>
      </c>
      <c r="X418" s="9" t="str">
        <f>IF(Data!$W418=Data!$E418,"CURRENT","NO")</f>
        <v>CURRENT</v>
      </c>
    </row>
    <row r="419" spans="1:24" hidden="1">
      <c r="A419" s="8" t="s">
        <v>488</v>
      </c>
      <c r="B419" s="8" t="s">
        <v>794</v>
      </c>
      <c r="C419" s="8" t="s">
        <v>458</v>
      </c>
      <c r="D419" s="8" t="s">
        <v>456</v>
      </c>
      <c r="E419" s="8" t="s">
        <v>486</v>
      </c>
      <c r="F419" s="42" t="s">
        <v>336</v>
      </c>
      <c r="G419" s="8" t="s">
        <v>158</v>
      </c>
      <c r="H419" s="43">
        <v>42121</v>
      </c>
      <c r="I419" s="8">
        <v>916</v>
      </c>
      <c r="J419" s="8">
        <v>60.66</v>
      </c>
      <c r="K419" s="44">
        <f t="shared" si="8"/>
        <v>55564.56</v>
      </c>
      <c r="L419" s="8" t="s">
        <v>157</v>
      </c>
      <c r="M419" s="8" t="s">
        <v>334</v>
      </c>
      <c r="N419" s="8">
        <v>147046</v>
      </c>
      <c r="O419" s="8"/>
      <c r="P419" s="8">
        <v>88105</v>
      </c>
      <c r="Q419" s="9">
        <v>277.8</v>
      </c>
      <c r="R419" s="9">
        <v>0</v>
      </c>
      <c r="S419" s="9">
        <v>15</v>
      </c>
      <c r="T419" s="8" t="s">
        <v>127</v>
      </c>
      <c r="U419" s="113">
        <f>Data!$Q419+Data!$R419+Data!$S419</f>
        <v>292.8</v>
      </c>
      <c r="V419" s="9" t="str">
        <f>VLOOKUP(TRIM(Data!$B419),Team!A:B,2,FALSE)</f>
        <v>Heating</v>
      </c>
      <c r="W419" s="9" t="str">
        <f>VLOOKUP(Data!$D419,Current!A:B,2,FALSE)</f>
        <v>ACT</v>
      </c>
      <c r="X419" s="9" t="str">
        <f>IF(Data!$W419=Data!$E419,"CURRENT","NO")</f>
        <v>CURRENT</v>
      </c>
    </row>
    <row r="420" spans="1:24" hidden="1">
      <c r="A420" s="8" t="s">
        <v>488</v>
      </c>
      <c r="B420" s="8" t="s">
        <v>794</v>
      </c>
      <c r="C420" s="8" t="s">
        <v>458</v>
      </c>
      <c r="D420" s="8" t="s">
        <v>456</v>
      </c>
      <c r="E420" s="8" t="s">
        <v>486</v>
      </c>
      <c r="F420" s="42" t="s">
        <v>335</v>
      </c>
      <c r="G420" s="8" t="s">
        <v>158</v>
      </c>
      <c r="H420" s="43">
        <v>42122</v>
      </c>
      <c r="I420" s="8">
        <v>288</v>
      </c>
      <c r="J420" s="8">
        <v>78.08</v>
      </c>
      <c r="K420" s="44">
        <f t="shared" si="8"/>
        <v>22487.040000000001</v>
      </c>
      <c r="L420" s="8" t="s">
        <v>157</v>
      </c>
      <c r="M420" s="8" t="s">
        <v>334</v>
      </c>
      <c r="N420" s="8">
        <v>147093</v>
      </c>
      <c r="O420" s="8"/>
      <c r="P420" s="8">
        <v>88106</v>
      </c>
      <c r="Q420" s="9">
        <v>112.4</v>
      </c>
      <c r="R420" s="9">
        <v>0</v>
      </c>
      <c r="S420" s="9">
        <v>15</v>
      </c>
      <c r="T420" s="8" t="s">
        <v>127</v>
      </c>
      <c r="U420" s="113">
        <f>Data!$Q420+Data!$R420+Data!$S420</f>
        <v>127.4</v>
      </c>
      <c r="V420" s="9" t="str">
        <f>VLOOKUP(TRIM(Data!$B420),Team!A:B,2,FALSE)</f>
        <v>Heating</v>
      </c>
      <c r="W420" s="9" t="str">
        <f>VLOOKUP(Data!$D420,Current!A:B,2,FALSE)</f>
        <v>ACT</v>
      </c>
      <c r="X420" s="9" t="str">
        <f>IF(Data!$W420=Data!$E420,"CURRENT","NO")</f>
        <v>CURRENT</v>
      </c>
    </row>
    <row r="421" spans="1:24" hidden="1">
      <c r="A421" s="8" t="s">
        <v>488</v>
      </c>
      <c r="B421" s="8" t="s">
        <v>794</v>
      </c>
      <c r="C421" s="8" t="s">
        <v>458</v>
      </c>
      <c r="D421" s="8" t="s">
        <v>456</v>
      </c>
      <c r="E421" s="8" t="s">
        <v>486</v>
      </c>
      <c r="F421" s="42" t="s">
        <v>333</v>
      </c>
      <c r="G421" s="8" t="s">
        <v>158</v>
      </c>
      <c r="H421" s="43">
        <v>42123</v>
      </c>
      <c r="I421" s="8">
        <v>315</v>
      </c>
      <c r="J421" s="8">
        <v>105</v>
      </c>
      <c r="K421" s="44">
        <f t="shared" si="8"/>
        <v>33075</v>
      </c>
      <c r="L421" s="8" t="s">
        <v>157</v>
      </c>
      <c r="M421" s="8" t="s">
        <v>197</v>
      </c>
      <c r="N421" s="8">
        <v>147147</v>
      </c>
      <c r="O421" s="8"/>
      <c r="P421" s="8">
        <v>88107</v>
      </c>
      <c r="Q421" s="9">
        <v>165.4</v>
      </c>
      <c r="R421" s="9">
        <v>0</v>
      </c>
      <c r="S421" s="9">
        <v>15</v>
      </c>
      <c r="T421" s="8" t="s">
        <v>127</v>
      </c>
      <c r="U421" s="113">
        <f>Data!$Q421+Data!$R421+Data!$S421</f>
        <v>180.4</v>
      </c>
      <c r="V421" s="9" t="str">
        <f>VLOOKUP(TRIM(Data!$B421),Team!A:B,2,FALSE)</f>
        <v>Heating</v>
      </c>
      <c r="W421" s="9" t="str">
        <f>VLOOKUP(Data!$D421,Current!A:B,2,FALSE)</f>
        <v>ACT</v>
      </c>
      <c r="X421" s="9" t="str">
        <f>IF(Data!$W421=Data!$E421,"CURRENT","NO")</f>
        <v>CURRENT</v>
      </c>
    </row>
    <row r="422" spans="1:24" hidden="1">
      <c r="A422" s="8" t="s">
        <v>488</v>
      </c>
      <c r="B422" s="8" t="s">
        <v>794</v>
      </c>
      <c r="C422" s="8" t="s">
        <v>458</v>
      </c>
      <c r="D422" s="8" t="s">
        <v>456</v>
      </c>
      <c r="E422" s="8" t="s">
        <v>486</v>
      </c>
      <c r="F422" s="42" t="s">
        <v>332</v>
      </c>
      <c r="G422" s="8" t="s">
        <v>158</v>
      </c>
      <c r="H422" s="43">
        <v>42124</v>
      </c>
      <c r="I422" s="8">
        <v>300</v>
      </c>
      <c r="J422" s="8">
        <v>23.38</v>
      </c>
      <c r="K422" s="44">
        <f t="shared" si="8"/>
        <v>7014</v>
      </c>
      <c r="L422" s="8" t="s">
        <v>157</v>
      </c>
      <c r="M422" s="8" t="s">
        <v>74</v>
      </c>
      <c r="N422" s="8">
        <v>147213</v>
      </c>
      <c r="O422" s="8"/>
      <c r="P422" s="8">
        <v>88108</v>
      </c>
      <c r="Q422" s="9">
        <v>160</v>
      </c>
      <c r="R422" s="9">
        <v>0</v>
      </c>
      <c r="S422" s="9">
        <v>15</v>
      </c>
      <c r="T422" s="8" t="s">
        <v>38</v>
      </c>
      <c r="U422" s="113">
        <f>Data!$Q422+Data!$R422+Data!$S422</f>
        <v>175</v>
      </c>
      <c r="V422" s="9" t="str">
        <f>VLOOKUP(TRIM(Data!$B422),Team!A:B,2,FALSE)</f>
        <v>Heating</v>
      </c>
      <c r="W422" s="9" t="str">
        <f>VLOOKUP(Data!$D422,Current!A:B,2,FALSE)</f>
        <v>ACT</v>
      </c>
      <c r="X422" s="9" t="str">
        <f>IF(Data!$W422=Data!$E422,"CURRENT","NO")</f>
        <v>CURRENT</v>
      </c>
    </row>
    <row r="423" spans="1:24" hidden="1">
      <c r="A423" s="8" t="s">
        <v>488</v>
      </c>
      <c r="B423" s="8" t="s">
        <v>794</v>
      </c>
      <c r="C423" s="8" t="s">
        <v>458</v>
      </c>
      <c r="D423" s="8" t="s">
        <v>456</v>
      </c>
      <c r="E423" s="8" t="s">
        <v>486</v>
      </c>
      <c r="F423" s="42" t="s">
        <v>331</v>
      </c>
      <c r="G423" s="8" t="s">
        <v>158</v>
      </c>
      <c r="H423" s="43">
        <v>42124</v>
      </c>
      <c r="I423" s="8">
        <v>147</v>
      </c>
      <c r="J423" s="8">
        <v>48.29</v>
      </c>
      <c r="K423" s="44">
        <f t="shared" si="8"/>
        <v>7098.63</v>
      </c>
      <c r="L423" s="8" t="s">
        <v>157</v>
      </c>
      <c r="M423" s="8" t="s">
        <v>330</v>
      </c>
      <c r="N423" s="8">
        <v>147215</v>
      </c>
      <c r="O423" s="8"/>
      <c r="P423" s="8">
        <v>88109</v>
      </c>
      <c r="Q423" s="9">
        <v>80</v>
      </c>
      <c r="R423" s="9">
        <v>0</v>
      </c>
      <c r="S423" s="9">
        <v>15</v>
      </c>
      <c r="T423" s="8" t="s">
        <v>127</v>
      </c>
      <c r="U423" s="113">
        <f>Data!$Q423+Data!$R423+Data!$S423</f>
        <v>95</v>
      </c>
      <c r="V423" s="9" t="str">
        <f>VLOOKUP(TRIM(Data!$B423),Team!A:B,2,FALSE)</f>
        <v>Heating</v>
      </c>
      <c r="W423" s="9" t="str">
        <f>VLOOKUP(Data!$D423,Current!A:B,2,FALSE)</f>
        <v>ACT</v>
      </c>
      <c r="X423" s="9" t="str">
        <f>IF(Data!$W423=Data!$E423,"CURRENT","NO")</f>
        <v>CURRENT</v>
      </c>
    </row>
    <row r="424" spans="1:24" hidden="1">
      <c r="A424" s="8" t="s">
        <v>488</v>
      </c>
      <c r="B424" s="8" t="s">
        <v>794</v>
      </c>
      <c r="C424" s="8" t="s">
        <v>458</v>
      </c>
      <c r="D424" s="8" t="s">
        <v>456</v>
      </c>
      <c r="E424" s="8" t="s">
        <v>486</v>
      </c>
      <c r="F424" s="42" t="s">
        <v>329</v>
      </c>
      <c r="G424" s="8" t="s">
        <v>146</v>
      </c>
      <c r="H424" s="43">
        <v>42122</v>
      </c>
      <c r="I424" s="8">
        <v>530</v>
      </c>
      <c r="J424" s="8">
        <v>40.29</v>
      </c>
      <c r="K424" s="44">
        <f t="shared" si="8"/>
        <v>21353.7</v>
      </c>
      <c r="L424" s="8" t="s">
        <v>69</v>
      </c>
      <c r="M424" s="8" t="s">
        <v>328</v>
      </c>
      <c r="N424" s="8">
        <v>147090</v>
      </c>
      <c r="O424" s="8"/>
      <c r="P424" s="8">
        <v>88110</v>
      </c>
      <c r="Q424" s="9">
        <v>200</v>
      </c>
      <c r="R424" s="9">
        <v>0</v>
      </c>
      <c r="S424" s="9">
        <v>35</v>
      </c>
      <c r="T424" s="8" t="s">
        <v>127</v>
      </c>
      <c r="U424" s="113">
        <f>Data!$Q424+Data!$R424+Data!$S424</f>
        <v>235</v>
      </c>
      <c r="V424" s="9" t="str">
        <f>VLOOKUP(TRIM(Data!$B424),Team!A:B,2,FALSE)</f>
        <v>Heating</v>
      </c>
      <c r="W424" s="9" t="str">
        <f>VLOOKUP(Data!$D424,Current!A:B,2,FALSE)</f>
        <v>ACT</v>
      </c>
      <c r="X424" s="9" t="str">
        <f>IF(Data!$W424=Data!$E424,"CURRENT","NO")</f>
        <v>CURRENT</v>
      </c>
    </row>
    <row r="425" spans="1:24" hidden="1">
      <c r="A425" s="8" t="s">
        <v>488</v>
      </c>
      <c r="B425" s="8" t="s">
        <v>793</v>
      </c>
      <c r="C425" s="8" t="s">
        <v>458</v>
      </c>
      <c r="D425" s="8" t="s">
        <v>456</v>
      </c>
      <c r="E425" s="8" t="s">
        <v>486</v>
      </c>
      <c r="F425" s="42" t="s">
        <v>327</v>
      </c>
      <c r="G425" s="8" t="s">
        <v>93</v>
      </c>
      <c r="H425" s="43">
        <v>42095</v>
      </c>
      <c r="I425" s="8">
        <v>76</v>
      </c>
      <c r="J425" s="8">
        <v>194.9</v>
      </c>
      <c r="K425" s="44">
        <f>I425*J425</f>
        <v>14812.4</v>
      </c>
      <c r="L425" s="8" t="s">
        <v>81</v>
      </c>
      <c r="M425" s="8" t="s">
        <v>80</v>
      </c>
      <c r="N425" s="8">
        <v>146242</v>
      </c>
      <c r="O425" s="8"/>
      <c r="P425" s="8">
        <v>87657</v>
      </c>
      <c r="Q425" s="9">
        <v>200</v>
      </c>
      <c r="R425" s="9">
        <v>0</v>
      </c>
      <c r="S425" s="9">
        <v>25</v>
      </c>
      <c r="T425" s="8" t="s">
        <v>127</v>
      </c>
      <c r="U425" s="113">
        <f>Data!$Q425+Data!$R425+Data!$S425</f>
        <v>225</v>
      </c>
      <c r="V425" s="9" t="str">
        <f>VLOOKUP(TRIM(Data!$B425),Team!A:B,2,FALSE)</f>
        <v>HVAC</v>
      </c>
      <c r="W425" s="9" t="str">
        <f>VLOOKUP(Data!$D425,Current!A:B,2,FALSE)</f>
        <v>ACT</v>
      </c>
      <c r="X425" s="9" t="str">
        <f>IF(Data!$W425=Data!$E425,"CURRENT","NO")</f>
        <v>CURRENT</v>
      </c>
    </row>
    <row r="426" spans="1:24" hidden="1">
      <c r="A426" s="8" t="s">
        <v>488</v>
      </c>
      <c r="B426" s="8" t="s">
        <v>793</v>
      </c>
      <c r="C426" s="8" t="s">
        <v>458</v>
      </c>
      <c r="D426" s="8" t="s">
        <v>456</v>
      </c>
      <c r="E426" s="8" t="s">
        <v>486</v>
      </c>
      <c r="F426" s="42" t="s">
        <v>106</v>
      </c>
      <c r="G426" s="8" t="s">
        <v>90</v>
      </c>
      <c r="H426" s="43">
        <v>42096</v>
      </c>
      <c r="I426" s="8">
        <v>135</v>
      </c>
      <c r="J426" s="8">
        <v>117</v>
      </c>
      <c r="K426" s="44">
        <f t="shared" ref="K426:K487" si="9">I426*J426</f>
        <v>15795</v>
      </c>
      <c r="L426" s="8" t="s">
        <v>114</v>
      </c>
      <c r="M426" s="8" t="s">
        <v>113</v>
      </c>
      <c r="N426" s="8">
        <v>146267</v>
      </c>
      <c r="O426" s="8"/>
      <c r="P426" s="8">
        <v>87663</v>
      </c>
      <c r="Q426" s="9">
        <v>100</v>
      </c>
      <c r="R426" s="9">
        <v>22.5</v>
      </c>
      <c r="S426" s="9">
        <v>75</v>
      </c>
      <c r="T426" s="8" t="s">
        <v>38</v>
      </c>
      <c r="U426" s="113">
        <f>Data!$Q426+Data!$R426+Data!$S426</f>
        <v>197.5</v>
      </c>
      <c r="V426" s="9" t="str">
        <f>VLOOKUP(TRIM(Data!$B426),Team!A:B,2,FALSE)</f>
        <v>HVAC</v>
      </c>
      <c r="W426" s="9" t="str">
        <f>VLOOKUP(Data!$D426,Current!A:B,2,FALSE)</f>
        <v>ACT</v>
      </c>
      <c r="X426" s="9" t="str">
        <f>IF(Data!$W426=Data!$E426,"CURRENT","NO")</f>
        <v>CURRENT</v>
      </c>
    </row>
    <row r="427" spans="1:24" hidden="1">
      <c r="A427" s="8" t="s">
        <v>488</v>
      </c>
      <c r="B427" s="8" t="s">
        <v>793</v>
      </c>
      <c r="C427" s="8" t="s">
        <v>458</v>
      </c>
      <c r="D427" s="8" t="s">
        <v>456</v>
      </c>
      <c r="E427" s="8" t="s">
        <v>486</v>
      </c>
      <c r="F427" s="42" t="s">
        <v>91</v>
      </c>
      <c r="G427" s="8" t="s">
        <v>90</v>
      </c>
      <c r="H427" s="43">
        <v>42096</v>
      </c>
      <c r="I427" s="8">
        <v>212</v>
      </c>
      <c r="J427" s="8">
        <v>89</v>
      </c>
      <c r="K427" s="44">
        <f t="shared" si="9"/>
        <v>18868</v>
      </c>
      <c r="L427" s="8" t="s">
        <v>89</v>
      </c>
      <c r="M427" s="8" t="s">
        <v>88</v>
      </c>
      <c r="N427" s="8">
        <v>146268</v>
      </c>
      <c r="O427" s="8"/>
      <c r="P427" s="8">
        <v>87662</v>
      </c>
      <c r="Q427" s="9">
        <v>100</v>
      </c>
      <c r="R427" s="9">
        <v>22.5</v>
      </c>
      <c r="S427" s="9">
        <v>75</v>
      </c>
      <c r="T427" s="8" t="s">
        <v>127</v>
      </c>
      <c r="U427" s="113">
        <f>Data!$Q427+Data!$R427+Data!$S427</f>
        <v>197.5</v>
      </c>
      <c r="V427" s="9" t="str">
        <f>VLOOKUP(TRIM(Data!$B427),Team!A:B,2,FALSE)</f>
        <v>HVAC</v>
      </c>
      <c r="W427" s="9" t="str">
        <f>VLOOKUP(Data!$D427,Current!A:B,2,FALSE)</f>
        <v>ACT</v>
      </c>
      <c r="X427" s="9" t="str">
        <f>IF(Data!$W427=Data!$E427,"CURRENT","NO")</f>
        <v>CURRENT</v>
      </c>
    </row>
    <row r="428" spans="1:24" hidden="1">
      <c r="A428" s="8" t="s">
        <v>488</v>
      </c>
      <c r="B428" s="8" t="s">
        <v>793</v>
      </c>
      <c r="C428" s="8" t="s">
        <v>458</v>
      </c>
      <c r="D428" s="8" t="s">
        <v>456</v>
      </c>
      <c r="E428" s="8" t="s">
        <v>486</v>
      </c>
      <c r="F428" s="42" t="s">
        <v>326</v>
      </c>
      <c r="G428" s="8" t="s">
        <v>93</v>
      </c>
      <c r="H428" s="43">
        <v>42096</v>
      </c>
      <c r="I428" s="8">
        <v>275</v>
      </c>
      <c r="J428" s="8">
        <v>102</v>
      </c>
      <c r="K428" s="44">
        <f t="shared" si="9"/>
        <v>28050</v>
      </c>
      <c r="L428" s="8" t="s">
        <v>86</v>
      </c>
      <c r="M428" s="8" t="s">
        <v>325</v>
      </c>
      <c r="N428" s="8">
        <v>146303</v>
      </c>
      <c r="O428" s="8"/>
      <c r="P428" s="8">
        <v>87658</v>
      </c>
      <c r="Q428" s="9">
        <v>140.25</v>
      </c>
      <c r="R428" s="9">
        <v>0</v>
      </c>
      <c r="S428" s="9">
        <v>25</v>
      </c>
      <c r="T428" s="8" t="s">
        <v>127</v>
      </c>
      <c r="U428" s="113">
        <f>Data!$Q428+Data!$R428+Data!$S428</f>
        <v>165.25</v>
      </c>
      <c r="V428" s="9" t="str">
        <f>VLOOKUP(TRIM(Data!$B428),Team!A:B,2,FALSE)</f>
        <v>HVAC</v>
      </c>
      <c r="W428" s="9" t="str">
        <f>VLOOKUP(Data!$D428,Current!A:B,2,FALSE)</f>
        <v>ACT</v>
      </c>
      <c r="X428" s="9" t="str">
        <f>IF(Data!$W428=Data!$E428,"CURRENT","NO")</f>
        <v>CURRENT</v>
      </c>
    </row>
    <row r="429" spans="1:24" hidden="1">
      <c r="A429" s="8" t="s">
        <v>488</v>
      </c>
      <c r="B429" s="8" t="s">
        <v>793</v>
      </c>
      <c r="C429" s="8" t="s">
        <v>458</v>
      </c>
      <c r="D429" s="8" t="s">
        <v>456</v>
      </c>
      <c r="E429" s="8" t="s">
        <v>486</v>
      </c>
      <c r="F429" s="42" t="s">
        <v>300</v>
      </c>
      <c r="G429" s="8" t="s">
        <v>93</v>
      </c>
      <c r="H429" s="43">
        <v>42096</v>
      </c>
      <c r="I429" s="8">
        <v>111</v>
      </c>
      <c r="J429" s="8">
        <v>195.43</v>
      </c>
      <c r="K429" s="44">
        <f t="shared" si="9"/>
        <v>21692.73</v>
      </c>
      <c r="L429" s="8" t="s">
        <v>86</v>
      </c>
      <c r="M429" s="8" t="s">
        <v>325</v>
      </c>
      <c r="N429" s="8">
        <v>146304</v>
      </c>
      <c r="O429" s="8"/>
      <c r="P429" s="8">
        <v>87659</v>
      </c>
      <c r="Q429" s="9">
        <v>108.5</v>
      </c>
      <c r="R429" s="9">
        <v>0</v>
      </c>
      <c r="S429" s="9">
        <v>25</v>
      </c>
      <c r="T429" s="8" t="s">
        <v>127</v>
      </c>
      <c r="U429" s="113">
        <f>Data!$Q429+Data!$R429+Data!$S429</f>
        <v>133.5</v>
      </c>
      <c r="V429" s="9" t="str">
        <f>VLOOKUP(TRIM(Data!$B429),Team!A:B,2,FALSE)</f>
        <v>HVAC</v>
      </c>
      <c r="W429" s="9" t="str">
        <f>VLOOKUP(Data!$D429,Current!A:B,2,FALSE)</f>
        <v>ACT</v>
      </c>
      <c r="X429" s="9" t="str">
        <f>IF(Data!$W429=Data!$E429,"CURRENT","NO")</f>
        <v>CURRENT</v>
      </c>
    </row>
    <row r="430" spans="1:24" hidden="1">
      <c r="A430" s="8" t="s">
        <v>488</v>
      </c>
      <c r="B430" s="8" t="s">
        <v>793</v>
      </c>
      <c r="C430" s="8" t="s">
        <v>458</v>
      </c>
      <c r="D430" s="8" t="s">
        <v>456</v>
      </c>
      <c r="E430" s="8" t="s">
        <v>486</v>
      </c>
      <c r="F430" s="42" t="s">
        <v>313</v>
      </c>
      <c r="G430" s="8" t="s">
        <v>93</v>
      </c>
      <c r="H430" s="43">
        <v>42097</v>
      </c>
      <c r="I430" s="8">
        <v>108</v>
      </c>
      <c r="J430" s="8">
        <v>185.75</v>
      </c>
      <c r="K430" s="44">
        <f t="shared" si="9"/>
        <v>20061</v>
      </c>
      <c r="L430" s="8" t="s">
        <v>86</v>
      </c>
      <c r="M430" s="8" t="s">
        <v>306</v>
      </c>
      <c r="N430" s="8">
        <v>146338</v>
      </c>
      <c r="O430" s="8"/>
      <c r="P430" s="8">
        <v>87660</v>
      </c>
      <c r="Q430" s="9">
        <v>200</v>
      </c>
      <c r="R430" s="9">
        <v>0</v>
      </c>
      <c r="S430" s="9">
        <v>25</v>
      </c>
      <c r="T430" s="8" t="s">
        <v>127</v>
      </c>
      <c r="U430" s="113">
        <f>Data!$Q430+Data!$R430+Data!$S430</f>
        <v>225</v>
      </c>
      <c r="V430" s="9" t="str">
        <f>VLOOKUP(TRIM(Data!$B430),Team!A:B,2,FALSE)</f>
        <v>HVAC</v>
      </c>
      <c r="W430" s="9" t="str">
        <f>VLOOKUP(Data!$D430,Current!A:B,2,FALSE)</f>
        <v>ACT</v>
      </c>
      <c r="X430" s="9" t="str">
        <f>IF(Data!$W430=Data!$E430,"CURRENT","NO")</f>
        <v>CURRENT</v>
      </c>
    </row>
    <row r="431" spans="1:24" hidden="1">
      <c r="A431" s="8" t="s">
        <v>488</v>
      </c>
      <c r="B431" s="8" t="s">
        <v>793</v>
      </c>
      <c r="C431" s="8" t="s">
        <v>458</v>
      </c>
      <c r="D431" s="8" t="s">
        <v>456</v>
      </c>
      <c r="E431" s="8" t="s">
        <v>486</v>
      </c>
      <c r="F431" s="42" t="s">
        <v>101</v>
      </c>
      <c r="G431" s="8" t="s">
        <v>97</v>
      </c>
      <c r="H431" s="43">
        <v>42103</v>
      </c>
      <c r="I431" s="8">
        <v>255</v>
      </c>
      <c r="J431" s="8">
        <v>152</v>
      </c>
      <c r="K431" s="44">
        <f t="shared" si="9"/>
        <v>38760</v>
      </c>
      <c r="L431" s="8" t="s">
        <v>77</v>
      </c>
      <c r="M431" s="8" t="s">
        <v>324</v>
      </c>
      <c r="N431" s="8">
        <v>146465</v>
      </c>
      <c r="O431" s="8"/>
      <c r="P431" s="8">
        <v>87773</v>
      </c>
      <c r="Q431" s="9">
        <v>200</v>
      </c>
      <c r="R431" s="9">
        <v>0</v>
      </c>
      <c r="S431" s="9">
        <v>35</v>
      </c>
      <c r="T431" s="8" t="s">
        <v>127</v>
      </c>
      <c r="U431" s="113">
        <f>Data!$Q431+Data!$R431+Data!$S431</f>
        <v>235</v>
      </c>
      <c r="V431" s="9" t="str">
        <f>VLOOKUP(TRIM(Data!$B431),Team!A:B,2,FALSE)</f>
        <v>HVAC</v>
      </c>
      <c r="W431" s="9" t="str">
        <f>VLOOKUP(Data!$D431,Current!A:B,2,FALSE)</f>
        <v>ACT</v>
      </c>
      <c r="X431" s="9" t="str">
        <f>IF(Data!$W431=Data!$E431,"CURRENT","NO")</f>
        <v>CURRENT</v>
      </c>
    </row>
    <row r="432" spans="1:24" hidden="1">
      <c r="A432" s="8" t="s">
        <v>488</v>
      </c>
      <c r="B432" s="8" t="s">
        <v>793</v>
      </c>
      <c r="C432" s="8" t="s">
        <v>458</v>
      </c>
      <c r="D432" s="8" t="s">
        <v>456</v>
      </c>
      <c r="E432" s="8" t="s">
        <v>486</v>
      </c>
      <c r="F432" s="42" t="s">
        <v>295</v>
      </c>
      <c r="G432" s="8" t="s">
        <v>93</v>
      </c>
      <c r="H432" s="43">
        <v>42103</v>
      </c>
      <c r="I432" s="8">
        <v>264</v>
      </c>
      <c r="J432" s="8">
        <v>79.3</v>
      </c>
      <c r="K432" s="44">
        <f t="shared" si="9"/>
        <v>20935.2</v>
      </c>
      <c r="L432" s="8" t="s">
        <v>86</v>
      </c>
      <c r="M432" s="8" t="s">
        <v>323</v>
      </c>
      <c r="N432" s="8">
        <v>146463</v>
      </c>
      <c r="O432" s="8"/>
      <c r="P432" s="8">
        <v>87774</v>
      </c>
      <c r="Q432" s="9">
        <v>104.7</v>
      </c>
      <c r="R432" s="9">
        <v>0</v>
      </c>
      <c r="S432" s="9">
        <v>25</v>
      </c>
      <c r="T432" s="8" t="s">
        <v>127</v>
      </c>
      <c r="U432" s="113">
        <f>Data!$Q432+Data!$R432+Data!$S432</f>
        <v>129.69999999999999</v>
      </c>
      <c r="V432" s="9" t="str">
        <f>VLOOKUP(TRIM(Data!$B432),Team!A:B,2,FALSE)</f>
        <v>HVAC</v>
      </c>
      <c r="W432" s="9" t="str">
        <f>VLOOKUP(Data!$D432,Current!A:B,2,FALSE)</f>
        <v>ACT</v>
      </c>
      <c r="X432" s="9" t="str">
        <f>IF(Data!$W432=Data!$E432,"CURRENT","NO")</f>
        <v>CURRENT</v>
      </c>
    </row>
    <row r="433" spans="1:24" hidden="1">
      <c r="A433" s="8" t="s">
        <v>488</v>
      </c>
      <c r="B433" s="8" t="s">
        <v>793</v>
      </c>
      <c r="C433" s="8" t="s">
        <v>458</v>
      </c>
      <c r="D433" s="8" t="s">
        <v>456</v>
      </c>
      <c r="E433" s="8" t="s">
        <v>486</v>
      </c>
      <c r="F433" s="42" t="s">
        <v>305</v>
      </c>
      <c r="G433" s="8" t="s">
        <v>93</v>
      </c>
      <c r="H433" s="43">
        <v>42103</v>
      </c>
      <c r="I433" s="8">
        <v>122</v>
      </c>
      <c r="J433" s="8">
        <v>135</v>
      </c>
      <c r="K433" s="44">
        <f t="shared" si="9"/>
        <v>16470</v>
      </c>
      <c r="L433" s="8" t="s">
        <v>86</v>
      </c>
      <c r="M433" s="8" t="s">
        <v>306</v>
      </c>
      <c r="N433" s="8">
        <v>146464</v>
      </c>
      <c r="O433" s="8"/>
      <c r="P433" s="8">
        <v>87775</v>
      </c>
      <c r="Q433" s="9">
        <v>100</v>
      </c>
      <c r="R433" s="9">
        <v>0</v>
      </c>
      <c r="S433" s="9">
        <v>25</v>
      </c>
      <c r="T433" s="8" t="s">
        <v>127</v>
      </c>
      <c r="U433" s="113">
        <f>Data!$Q433+Data!$R433+Data!$S433</f>
        <v>125</v>
      </c>
      <c r="V433" s="9" t="str">
        <f>VLOOKUP(TRIM(Data!$B433),Team!A:B,2,FALSE)</f>
        <v>HVAC</v>
      </c>
      <c r="W433" s="9" t="str">
        <f>VLOOKUP(Data!$D433,Current!A:B,2,FALSE)</f>
        <v>ACT</v>
      </c>
      <c r="X433" s="9" t="str">
        <f>IF(Data!$W433=Data!$E433,"CURRENT","NO")</f>
        <v>CURRENT</v>
      </c>
    </row>
    <row r="434" spans="1:24" hidden="1">
      <c r="A434" s="8" t="s">
        <v>488</v>
      </c>
      <c r="B434" s="8" t="s">
        <v>793</v>
      </c>
      <c r="C434" s="8" t="s">
        <v>458</v>
      </c>
      <c r="D434" s="8" t="s">
        <v>456</v>
      </c>
      <c r="E434" s="8" t="s">
        <v>486</v>
      </c>
      <c r="F434" s="42" t="s">
        <v>307</v>
      </c>
      <c r="G434" s="8" t="s">
        <v>93</v>
      </c>
      <c r="H434" s="43">
        <v>42101</v>
      </c>
      <c r="I434" s="8">
        <v>304</v>
      </c>
      <c r="J434" s="8">
        <v>120</v>
      </c>
      <c r="K434" s="44">
        <f t="shared" si="9"/>
        <v>36480</v>
      </c>
      <c r="L434" s="8" t="s">
        <v>86</v>
      </c>
      <c r="M434" s="8" t="s">
        <v>306</v>
      </c>
      <c r="N434" s="8">
        <v>146411</v>
      </c>
      <c r="O434" s="8"/>
      <c r="P434" s="8">
        <v>87776</v>
      </c>
      <c r="Q434" s="9">
        <v>200</v>
      </c>
      <c r="R434" s="9">
        <v>0</v>
      </c>
      <c r="S434" s="9">
        <v>25</v>
      </c>
      <c r="T434" s="8" t="s">
        <v>127</v>
      </c>
      <c r="U434" s="113">
        <f>Data!$Q434+Data!$R434+Data!$S434</f>
        <v>225</v>
      </c>
      <c r="V434" s="9" t="str">
        <f>VLOOKUP(TRIM(Data!$B434),Team!A:B,2,FALSE)</f>
        <v>HVAC</v>
      </c>
      <c r="W434" s="9" t="str">
        <f>VLOOKUP(Data!$D434,Current!A:B,2,FALSE)</f>
        <v>ACT</v>
      </c>
      <c r="X434" s="9" t="str">
        <f>IF(Data!$W434=Data!$E434,"CURRENT","NO")</f>
        <v>CURRENT</v>
      </c>
    </row>
    <row r="435" spans="1:24" hidden="1">
      <c r="A435" s="8" t="s">
        <v>488</v>
      </c>
      <c r="B435" s="8" t="s">
        <v>793</v>
      </c>
      <c r="C435" s="8" t="s">
        <v>458</v>
      </c>
      <c r="D435" s="8" t="s">
        <v>456</v>
      </c>
      <c r="E435" s="8" t="s">
        <v>486</v>
      </c>
      <c r="F435" s="42" t="s">
        <v>311</v>
      </c>
      <c r="G435" s="8" t="s">
        <v>93</v>
      </c>
      <c r="H435" s="43">
        <v>42100</v>
      </c>
      <c r="I435" s="8">
        <v>36</v>
      </c>
      <c r="J435" s="8">
        <v>669</v>
      </c>
      <c r="K435" s="44">
        <f t="shared" si="9"/>
        <v>24084</v>
      </c>
      <c r="L435" s="8" t="s">
        <v>86</v>
      </c>
      <c r="M435" s="8" t="s">
        <v>306</v>
      </c>
      <c r="N435" s="8">
        <v>146368</v>
      </c>
      <c r="O435" s="8"/>
      <c r="P435" s="8">
        <v>87777</v>
      </c>
      <c r="Q435" s="9">
        <v>200</v>
      </c>
      <c r="R435" s="9">
        <v>0</v>
      </c>
      <c r="S435" s="9">
        <v>25</v>
      </c>
      <c r="T435" s="8" t="s">
        <v>127</v>
      </c>
      <c r="U435" s="113">
        <f>Data!$Q435+Data!$R435+Data!$S435</f>
        <v>225</v>
      </c>
      <c r="V435" s="9" t="str">
        <f>VLOOKUP(TRIM(Data!$B435),Team!A:B,2,FALSE)</f>
        <v>HVAC</v>
      </c>
      <c r="W435" s="9" t="str">
        <f>VLOOKUP(Data!$D435,Current!A:B,2,FALSE)</f>
        <v>ACT</v>
      </c>
      <c r="X435" s="9" t="str">
        <f>IF(Data!$W435=Data!$E435,"CURRENT","NO")</f>
        <v>CURRENT</v>
      </c>
    </row>
    <row r="436" spans="1:24" hidden="1">
      <c r="A436" s="8" t="s">
        <v>488</v>
      </c>
      <c r="B436" s="8" t="s">
        <v>793</v>
      </c>
      <c r="C436" s="8" t="s">
        <v>458</v>
      </c>
      <c r="D436" s="8" t="s">
        <v>456</v>
      </c>
      <c r="E436" s="8" t="s">
        <v>486</v>
      </c>
      <c r="F436" s="42" t="s">
        <v>322</v>
      </c>
      <c r="G436" s="8" t="s">
        <v>70</v>
      </c>
      <c r="H436" s="43">
        <v>42101</v>
      </c>
      <c r="I436" s="8">
        <v>106</v>
      </c>
      <c r="J436" s="8">
        <v>182</v>
      </c>
      <c r="K436" s="44">
        <f t="shared" si="9"/>
        <v>19292</v>
      </c>
      <c r="L436" s="8" t="s">
        <v>69</v>
      </c>
      <c r="M436" s="8" t="s">
        <v>288</v>
      </c>
      <c r="N436" s="8">
        <v>146412</v>
      </c>
      <c r="O436" s="8"/>
      <c r="P436" s="8">
        <v>87778</v>
      </c>
      <c r="Q436" s="9">
        <v>200</v>
      </c>
      <c r="R436" s="9">
        <v>0</v>
      </c>
      <c r="S436" s="9">
        <v>35</v>
      </c>
      <c r="T436" s="8" t="s">
        <v>127</v>
      </c>
      <c r="U436" s="113">
        <f>Data!$Q436+Data!$R436+Data!$S436</f>
        <v>235</v>
      </c>
      <c r="V436" s="9" t="str">
        <f>VLOOKUP(TRIM(Data!$B436),Team!A:B,2,FALSE)</f>
        <v>HVAC</v>
      </c>
      <c r="W436" s="9" t="str">
        <f>VLOOKUP(Data!$D436,Current!A:B,2,FALSE)</f>
        <v>ACT</v>
      </c>
      <c r="X436" s="9" t="str">
        <f>IF(Data!$W436=Data!$E436,"CURRENT","NO")</f>
        <v>CURRENT</v>
      </c>
    </row>
    <row r="437" spans="1:24" hidden="1">
      <c r="A437" s="8" t="s">
        <v>488</v>
      </c>
      <c r="B437" s="8" t="s">
        <v>793</v>
      </c>
      <c r="C437" s="8" t="s">
        <v>458</v>
      </c>
      <c r="D437" s="8" t="s">
        <v>456</v>
      </c>
      <c r="E437" s="8" t="s">
        <v>486</v>
      </c>
      <c r="F437" s="42" t="s">
        <v>94</v>
      </c>
      <c r="G437" s="8" t="s">
        <v>93</v>
      </c>
      <c r="H437" s="43">
        <v>42101</v>
      </c>
      <c r="I437" s="8">
        <v>99</v>
      </c>
      <c r="J437" s="8">
        <v>201</v>
      </c>
      <c r="K437" s="44">
        <f t="shared" si="9"/>
        <v>19899</v>
      </c>
      <c r="L437" s="8" t="s">
        <v>92</v>
      </c>
      <c r="M437" s="8" t="s">
        <v>321</v>
      </c>
      <c r="N437" s="8">
        <v>146410</v>
      </c>
      <c r="O437" s="8"/>
      <c r="P437" s="8">
        <v>87779</v>
      </c>
      <c r="Q437" s="9">
        <v>200</v>
      </c>
      <c r="R437" s="9">
        <v>0</v>
      </c>
      <c r="S437" s="9">
        <v>60</v>
      </c>
      <c r="T437" s="8" t="s">
        <v>127</v>
      </c>
      <c r="U437" s="113">
        <f>Data!$Q437+Data!$R437+Data!$S437</f>
        <v>260</v>
      </c>
      <c r="V437" s="9" t="str">
        <f>VLOOKUP(TRIM(Data!$B437),Team!A:B,2,FALSE)</f>
        <v>HVAC</v>
      </c>
      <c r="W437" s="9" t="str">
        <f>VLOOKUP(Data!$D437,Current!A:B,2,FALSE)</f>
        <v>ACT</v>
      </c>
      <c r="X437" s="9" t="str">
        <f>IF(Data!$W437=Data!$E437,"CURRENT","NO")</f>
        <v>CURRENT</v>
      </c>
    </row>
    <row r="438" spans="1:24" hidden="1">
      <c r="A438" s="8" t="s">
        <v>488</v>
      </c>
      <c r="B438" s="8" t="s">
        <v>793</v>
      </c>
      <c r="C438" s="8" t="s">
        <v>458</v>
      </c>
      <c r="D438" s="8" t="s">
        <v>456</v>
      </c>
      <c r="E438" s="8" t="s">
        <v>486</v>
      </c>
      <c r="F438" s="42" t="s">
        <v>320</v>
      </c>
      <c r="G438" s="8" t="s">
        <v>93</v>
      </c>
      <c r="H438" s="43">
        <v>42098</v>
      </c>
      <c r="I438" s="8">
        <v>362</v>
      </c>
      <c r="J438" s="8">
        <v>105</v>
      </c>
      <c r="K438" s="44">
        <f t="shared" si="9"/>
        <v>38010</v>
      </c>
      <c r="L438" s="8" t="s">
        <v>92</v>
      </c>
      <c r="M438" s="8" t="s">
        <v>319</v>
      </c>
      <c r="N438" s="8">
        <v>146365</v>
      </c>
      <c r="O438" s="8"/>
      <c r="P438" s="8">
        <v>87780</v>
      </c>
      <c r="Q438" s="9">
        <v>200</v>
      </c>
      <c r="R438" s="9">
        <v>0</v>
      </c>
      <c r="S438" s="9">
        <v>60</v>
      </c>
      <c r="T438" s="8" t="s">
        <v>127</v>
      </c>
      <c r="U438" s="113">
        <f>Data!$Q438+Data!$R438+Data!$S438</f>
        <v>260</v>
      </c>
      <c r="V438" s="9" t="str">
        <f>VLOOKUP(TRIM(Data!$B438),Team!A:B,2,FALSE)</f>
        <v>HVAC</v>
      </c>
      <c r="W438" s="9" t="str">
        <f>VLOOKUP(Data!$D438,Current!A:B,2,FALSE)</f>
        <v>ACT</v>
      </c>
      <c r="X438" s="9" t="str">
        <f>IF(Data!$W438=Data!$E438,"CURRENT","NO")</f>
        <v>CURRENT</v>
      </c>
    </row>
    <row r="439" spans="1:24" hidden="1">
      <c r="A439" s="8" t="s">
        <v>488</v>
      </c>
      <c r="B439" s="8" t="s">
        <v>793</v>
      </c>
      <c r="C439" s="8" t="s">
        <v>458</v>
      </c>
      <c r="D439" s="8" t="s">
        <v>456</v>
      </c>
      <c r="E439" s="8" t="s">
        <v>486</v>
      </c>
      <c r="F439" s="42" t="s">
        <v>318</v>
      </c>
      <c r="G439" s="8" t="s">
        <v>109</v>
      </c>
      <c r="H439" s="43">
        <v>42102</v>
      </c>
      <c r="I439" s="8">
        <v>146</v>
      </c>
      <c r="J439" s="8">
        <v>150</v>
      </c>
      <c r="K439" s="44">
        <f t="shared" si="9"/>
        <v>21900</v>
      </c>
      <c r="L439" s="8" t="s">
        <v>108</v>
      </c>
      <c r="M439" s="8" t="s">
        <v>317</v>
      </c>
      <c r="N439" s="8">
        <v>146422</v>
      </c>
      <c r="O439" s="8"/>
      <c r="P439" s="8">
        <v>87782</v>
      </c>
      <c r="Q439" s="9">
        <v>109.5</v>
      </c>
      <c r="R439" s="9">
        <v>0</v>
      </c>
      <c r="S439" s="9">
        <v>25</v>
      </c>
      <c r="T439" s="8" t="s">
        <v>127</v>
      </c>
      <c r="U439" s="113">
        <f>Data!$Q439+Data!$R439+Data!$S439</f>
        <v>134.5</v>
      </c>
      <c r="V439" s="9" t="str">
        <f>VLOOKUP(TRIM(Data!$B439),Team!A:B,2,FALSE)</f>
        <v>HVAC</v>
      </c>
      <c r="W439" s="9" t="str">
        <f>VLOOKUP(Data!$D439,Current!A:B,2,FALSE)</f>
        <v>ACT</v>
      </c>
      <c r="X439" s="9" t="str">
        <f>IF(Data!$W439=Data!$E439,"CURRENT","NO")</f>
        <v>CURRENT</v>
      </c>
    </row>
    <row r="440" spans="1:24" hidden="1">
      <c r="A440" s="8" t="s">
        <v>488</v>
      </c>
      <c r="B440" s="8" t="s">
        <v>793</v>
      </c>
      <c r="C440" s="8" t="s">
        <v>458</v>
      </c>
      <c r="D440" s="8" t="s">
        <v>456</v>
      </c>
      <c r="E440" s="8" t="s">
        <v>486</v>
      </c>
      <c r="F440" s="42" t="s">
        <v>110</v>
      </c>
      <c r="G440" s="8" t="s">
        <v>109</v>
      </c>
      <c r="H440" s="43">
        <v>42102</v>
      </c>
      <c r="I440" s="8">
        <v>54</v>
      </c>
      <c r="J440" s="8">
        <v>230</v>
      </c>
      <c r="K440" s="44">
        <f t="shared" si="9"/>
        <v>12420</v>
      </c>
      <c r="L440" s="8" t="s">
        <v>108</v>
      </c>
      <c r="M440" s="8" t="s">
        <v>317</v>
      </c>
      <c r="N440" s="8">
        <v>146421</v>
      </c>
      <c r="O440" s="8"/>
      <c r="P440" s="8">
        <v>87783</v>
      </c>
      <c r="Q440" s="9">
        <v>100</v>
      </c>
      <c r="R440" s="9">
        <v>0</v>
      </c>
      <c r="S440" s="9">
        <v>25</v>
      </c>
      <c r="T440" s="8" t="s">
        <v>127</v>
      </c>
      <c r="U440" s="113">
        <f>Data!$Q440+Data!$R440+Data!$S440</f>
        <v>125</v>
      </c>
      <c r="V440" s="9" t="str">
        <f>VLOOKUP(TRIM(Data!$B440),Team!A:B,2,FALSE)</f>
        <v>HVAC</v>
      </c>
      <c r="W440" s="9" t="str">
        <f>VLOOKUP(Data!$D440,Current!A:B,2,FALSE)</f>
        <v>ACT</v>
      </c>
      <c r="X440" s="9" t="str">
        <f>IF(Data!$W440=Data!$E440,"CURRENT","NO")</f>
        <v>CURRENT</v>
      </c>
    </row>
    <row r="441" spans="1:24" hidden="1">
      <c r="A441" s="8" t="s">
        <v>488</v>
      </c>
      <c r="B441" s="8" t="s">
        <v>793</v>
      </c>
      <c r="C441" s="8" t="s">
        <v>458</v>
      </c>
      <c r="D441" s="8" t="s">
        <v>456</v>
      </c>
      <c r="E441" s="8" t="s">
        <v>486</v>
      </c>
      <c r="F441" s="42" t="s">
        <v>106</v>
      </c>
      <c r="G441" s="8" t="s">
        <v>90</v>
      </c>
      <c r="H441" s="43">
        <v>42105</v>
      </c>
      <c r="I441" s="8">
        <v>135</v>
      </c>
      <c r="J441" s="8">
        <v>117</v>
      </c>
      <c r="K441" s="44">
        <f t="shared" si="9"/>
        <v>15795</v>
      </c>
      <c r="L441" s="8" t="s">
        <v>89</v>
      </c>
      <c r="M441" s="8" t="s">
        <v>88</v>
      </c>
      <c r="N441" s="8">
        <v>146532</v>
      </c>
      <c r="O441" s="8"/>
      <c r="P441" s="8">
        <v>87833</v>
      </c>
      <c r="Q441" s="9">
        <v>100</v>
      </c>
      <c r="R441" s="9">
        <v>22.5</v>
      </c>
      <c r="S441" s="9">
        <v>97</v>
      </c>
      <c r="T441" s="8" t="s">
        <v>127</v>
      </c>
      <c r="U441" s="113">
        <f>Data!$Q441+Data!$R441+Data!$S441</f>
        <v>219.5</v>
      </c>
      <c r="V441" s="9" t="str">
        <f>VLOOKUP(TRIM(Data!$B441),Team!A:B,2,FALSE)</f>
        <v>HVAC</v>
      </c>
      <c r="W441" s="9" t="str">
        <f>VLOOKUP(Data!$D441,Current!A:B,2,FALSE)</f>
        <v>ACT</v>
      </c>
      <c r="X441" s="9" t="str">
        <f>IF(Data!$W441=Data!$E441,"CURRENT","NO")</f>
        <v>CURRENT</v>
      </c>
    </row>
    <row r="442" spans="1:24" hidden="1">
      <c r="A442" s="8" t="s">
        <v>488</v>
      </c>
      <c r="B442" s="8" t="s">
        <v>793</v>
      </c>
      <c r="C442" s="8" t="s">
        <v>458</v>
      </c>
      <c r="D442" s="8" t="s">
        <v>456</v>
      </c>
      <c r="E442" s="8" t="s">
        <v>486</v>
      </c>
      <c r="F442" s="42" t="s">
        <v>107</v>
      </c>
      <c r="G442" s="8" t="s">
        <v>90</v>
      </c>
      <c r="H442" s="43">
        <v>42105</v>
      </c>
      <c r="I442" s="8">
        <v>168</v>
      </c>
      <c r="J442" s="8">
        <v>105</v>
      </c>
      <c r="K442" s="44">
        <f t="shared" si="9"/>
        <v>17640</v>
      </c>
      <c r="L442" s="8" t="s">
        <v>89</v>
      </c>
      <c r="M442" s="8" t="s">
        <v>88</v>
      </c>
      <c r="N442" s="8">
        <v>146531</v>
      </c>
      <c r="O442" s="8"/>
      <c r="P442" s="8">
        <v>87834</v>
      </c>
      <c r="Q442" s="9">
        <v>100</v>
      </c>
      <c r="R442" s="9">
        <v>22.5</v>
      </c>
      <c r="S442" s="9">
        <v>97</v>
      </c>
      <c r="T442" s="8" t="s">
        <v>127</v>
      </c>
      <c r="U442" s="113">
        <f>Data!$Q442+Data!$R442+Data!$S442</f>
        <v>219.5</v>
      </c>
      <c r="V442" s="9" t="str">
        <f>VLOOKUP(TRIM(Data!$B442),Team!A:B,2,FALSE)</f>
        <v>HVAC</v>
      </c>
      <c r="W442" s="9" t="str">
        <f>VLOOKUP(Data!$D442,Current!A:B,2,FALSE)</f>
        <v>ACT</v>
      </c>
      <c r="X442" s="9" t="str">
        <f>IF(Data!$W442=Data!$E442,"CURRENT","NO")</f>
        <v>CURRENT</v>
      </c>
    </row>
    <row r="443" spans="1:24" hidden="1">
      <c r="A443" s="8" t="s">
        <v>488</v>
      </c>
      <c r="B443" s="8" t="s">
        <v>793</v>
      </c>
      <c r="C443" s="8" t="s">
        <v>458</v>
      </c>
      <c r="D443" s="8" t="s">
        <v>456</v>
      </c>
      <c r="E443" s="8" t="s">
        <v>486</v>
      </c>
      <c r="F443" s="42" t="s">
        <v>73</v>
      </c>
      <c r="G443" s="8" t="s">
        <v>70</v>
      </c>
      <c r="H443" s="43">
        <v>42109</v>
      </c>
      <c r="I443" s="8">
        <v>218</v>
      </c>
      <c r="J443" s="8">
        <v>171.5</v>
      </c>
      <c r="K443" s="44">
        <f t="shared" si="9"/>
        <v>37387</v>
      </c>
      <c r="L443" s="8" t="s">
        <v>69</v>
      </c>
      <c r="M443" s="8" t="s">
        <v>288</v>
      </c>
      <c r="N443" s="8">
        <v>146632</v>
      </c>
      <c r="O443" s="8"/>
      <c r="P443" s="8">
        <v>87837</v>
      </c>
      <c r="Q443" s="9">
        <v>200</v>
      </c>
      <c r="R443" s="9">
        <v>0</v>
      </c>
      <c r="S443" s="9">
        <v>25</v>
      </c>
      <c r="T443" s="8" t="s">
        <v>127</v>
      </c>
      <c r="U443" s="113">
        <f>Data!$Q443+Data!$R443+Data!$S443</f>
        <v>225</v>
      </c>
      <c r="V443" s="9" t="str">
        <f>VLOOKUP(TRIM(Data!$B443),Team!A:B,2,FALSE)</f>
        <v>HVAC</v>
      </c>
      <c r="W443" s="9" t="str">
        <f>VLOOKUP(Data!$D443,Current!A:B,2,FALSE)</f>
        <v>ACT</v>
      </c>
      <c r="X443" s="9" t="str">
        <f>IF(Data!$W443=Data!$E443,"CURRENT","NO")</f>
        <v>CURRENT</v>
      </c>
    </row>
    <row r="444" spans="1:24" hidden="1">
      <c r="A444" s="8" t="s">
        <v>488</v>
      </c>
      <c r="B444" s="8" t="s">
        <v>793</v>
      </c>
      <c r="C444" s="8" t="s">
        <v>458</v>
      </c>
      <c r="D444" s="8" t="s">
        <v>456</v>
      </c>
      <c r="E444" s="8" t="s">
        <v>486</v>
      </c>
      <c r="F444" s="42" t="s">
        <v>316</v>
      </c>
      <c r="G444" s="8" t="s">
        <v>93</v>
      </c>
      <c r="H444" s="43">
        <v>42104</v>
      </c>
      <c r="I444" s="8">
        <v>108</v>
      </c>
      <c r="J444" s="8">
        <v>182.25</v>
      </c>
      <c r="K444" s="44">
        <f t="shared" si="9"/>
        <v>19683</v>
      </c>
      <c r="L444" s="8" t="s">
        <v>81</v>
      </c>
      <c r="M444" s="8" t="s">
        <v>314</v>
      </c>
      <c r="N444" s="8">
        <v>146494</v>
      </c>
      <c r="O444" s="8"/>
      <c r="P444" s="8">
        <v>87838</v>
      </c>
      <c r="Q444" s="9">
        <v>100</v>
      </c>
      <c r="R444" s="9">
        <v>0</v>
      </c>
      <c r="S444" s="9">
        <v>25</v>
      </c>
      <c r="T444" s="8" t="s">
        <v>127</v>
      </c>
      <c r="U444" s="113">
        <f>Data!$Q444+Data!$R444+Data!$S444</f>
        <v>125</v>
      </c>
      <c r="V444" s="9" t="str">
        <f>VLOOKUP(TRIM(Data!$B444),Team!A:B,2,FALSE)</f>
        <v>HVAC</v>
      </c>
      <c r="W444" s="9" t="str">
        <f>VLOOKUP(Data!$D444,Current!A:B,2,FALSE)</f>
        <v>ACT</v>
      </c>
      <c r="X444" s="9" t="str">
        <f>IF(Data!$W444=Data!$E444,"CURRENT","NO")</f>
        <v>CURRENT</v>
      </c>
    </row>
    <row r="445" spans="1:24" hidden="1">
      <c r="A445" s="8" t="s">
        <v>488</v>
      </c>
      <c r="B445" s="8" t="s">
        <v>793</v>
      </c>
      <c r="C445" s="8" t="s">
        <v>458</v>
      </c>
      <c r="D445" s="8" t="s">
        <v>456</v>
      </c>
      <c r="E445" s="8" t="s">
        <v>486</v>
      </c>
      <c r="F445" s="42" t="s">
        <v>315</v>
      </c>
      <c r="G445" s="8" t="s">
        <v>93</v>
      </c>
      <c r="H445" s="43">
        <v>42104</v>
      </c>
      <c r="I445" s="8">
        <v>36</v>
      </c>
      <c r="J445" s="8">
        <v>675</v>
      </c>
      <c r="K445" s="44">
        <f t="shared" si="9"/>
        <v>24300</v>
      </c>
      <c r="L445" s="8" t="s">
        <v>81</v>
      </c>
      <c r="M445" s="8" t="s">
        <v>314</v>
      </c>
      <c r="N445" s="8">
        <v>146495</v>
      </c>
      <c r="O445" s="8"/>
      <c r="P445" s="8">
        <v>87839</v>
      </c>
      <c r="Q445" s="9">
        <v>121.5</v>
      </c>
      <c r="R445" s="9">
        <v>0</v>
      </c>
      <c r="S445" s="9">
        <v>25</v>
      </c>
      <c r="T445" s="8" t="s">
        <v>127</v>
      </c>
      <c r="U445" s="113">
        <f>Data!$Q445+Data!$R445+Data!$S445</f>
        <v>146.5</v>
      </c>
      <c r="V445" s="9" t="str">
        <f>VLOOKUP(TRIM(Data!$B445),Team!A:B,2,FALSE)</f>
        <v>HVAC</v>
      </c>
      <c r="W445" s="9" t="str">
        <f>VLOOKUP(Data!$D445,Current!A:B,2,FALSE)</f>
        <v>ACT</v>
      </c>
      <c r="X445" s="9" t="str">
        <f>IF(Data!$W445=Data!$E445,"CURRENT","NO")</f>
        <v>CURRENT</v>
      </c>
    </row>
    <row r="446" spans="1:24" hidden="1">
      <c r="A446" s="8" t="s">
        <v>488</v>
      </c>
      <c r="B446" s="8" t="s">
        <v>793</v>
      </c>
      <c r="C446" s="8" t="s">
        <v>458</v>
      </c>
      <c r="D446" s="8" t="s">
        <v>456</v>
      </c>
      <c r="E446" s="8" t="s">
        <v>486</v>
      </c>
      <c r="F446" s="42" t="s">
        <v>289</v>
      </c>
      <c r="G446" s="8" t="s">
        <v>93</v>
      </c>
      <c r="H446" s="43">
        <v>42105</v>
      </c>
      <c r="I446" s="8">
        <v>101</v>
      </c>
      <c r="J446" s="8">
        <v>152</v>
      </c>
      <c r="K446" s="44">
        <f t="shared" si="9"/>
        <v>15352</v>
      </c>
      <c r="L446" s="8" t="s">
        <v>81</v>
      </c>
      <c r="M446" s="8" t="s">
        <v>312</v>
      </c>
      <c r="N446" s="8">
        <v>146530</v>
      </c>
      <c r="O446" s="8"/>
      <c r="P446" s="8">
        <v>87840</v>
      </c>
      <c r="Q446" s="9">
        <v>100</v>
      </c>
      <c r="R446" s="9">
        <v>0</v>
      </c>
      <c r="S446" s="9">
        <v>25</v>
      </c>
      <c r="T446" s="8" t="s">
        <v>127</v>
      </c>
      <c r="U446" s="113">
        <f>Data!$Q446+Data!$R446+Data!$S446</f>
        <v>125</v>
      </c>
      <c r="V446" s="9" t="str">
        <f>VLOOKUP(TRIM(Data!$B446),Team!A:B,2,FALSE)</f>
        <v>HVAC</v>
      </c>
      <c r="W446" s="9" t="str">
        <f>VLOOKUP(Data!$D446,Current!A:B,2,FALSE)</f>
        <v>ACT</v>
      </c>
      <c r="X446" s="9" t="str">
        <f>IF(Data!$W446=Data!$E446,"CURRENT","NO")</f>
        <v>CURRENT</v>
      </c>
    </row>
    <row r="447" spans="1:24" hidden="1">
      <c r="A447" s="8" t="s">
        <v>488</v>
      </c>
      <c r="B447" s="8" t="s">
        <v>793</v>
      </c>
      <c r="C447" s="8" t="s">
        <v>458</v>
      </c>
      <c r="D447" s="8" t="s">
        <v>456</v>
      </c>
      <c r="E447" s="8" t="s">
        <v>486</v>
      </c>
      <c r="F447" s="42" t="s">
        <v>313</v>
      </c>
      <c r="G447" s="8" t="s">
        <v>93</v>
      </c>
      <c r="H447" s="43">
        <v>42105</v>
      </c>
      <c r="I447" s="8">
        <v>108</v>
      </c>
      <c r="J447" s="8">
        <v>185.75</v>
      </c>
      <c r="K447" s="44">
        <f t="shared" si="9"/>
        <v>20061</v>
      </c>
      <c r="L447" s="8" t="s">
        <v>81</v>
      </c>
      <c r="M447" s="8" t="s">
        <v>312</v>
      </c>
      <c r="N447" s="8">
        <v>146529</v>
      </c>
      <c r="O447" s="8"/>
      <c r="P447" s="8">
        <v>87841</v>
      </c>
      <c r="Q447" s="9">
        <v>100.3</v>
      </c>
      <c r="R447" s="9">
        <v>0</v>
      </c>
      <c r="S447" s="9">
        <v>25</v>
      </c>
      <c r="T447" s="8" t="s">
        <v>127</v>
      </c>
      <c r="U447" s="113">
        <f>Data!$Q447+Data!$R447+Data!$S447</f>
        <v>125.3</v>
      </c>
      <c r="V447" s="9" t="str">
        <f>VLOOKUP(TRIM(Data!$B447),Team!A:B,2,FALSE)</f>
        <v>HVAC</v>
      </c>
      <c r="W447" s="9" t="str">
        <f>VLOOKUP(Data!$D447,Current!A:B,2,FALSE)</f>
        <v>ACT</v>
      </c>
      <c r="X447" s="9" t="str">
        <f>IF(Data!$W447=Data!$E447,"CURRENT","NO")</f>
        <v>CURRENT</v>
      </c>
    </row>
    <row r="448" spans="1:24" hidden="1">
      <c r="A448" s="8" t="s">
        <v>488</v>
      </c>
      <c r="B448" s="8" t="s">
        <v>793</v>
      </c>
      <c r="C448" s="8" t="s">
        <v>458</v>
      </c>
      <c r="D448" s="8" t="s">
        <v>456</v>
      </c>
      <c r="E448" s="8" t="s">
        <v>486</v>
      </c>
      <c r="F448" s="42" t="s">
        <v>301</v>
      </c>
      <c r="G448" s="8" t="s">
        <v>93</v>
      </c>
      <c r="H448" s="43">
        <v>42107</v>
      </c>
      <c r="I448" s="8">
        <v>216</v>
      </c>
      <c r="J448" s="8">
        <v>177.75</v>
      </c>
      <c r="K448" s="44">
        <f t="shared" si="9"/>
        <v>38394</v>
      </c>
      <c r="L448" s="8" t="s">
        <v>81</v>
      </c>
      <c r="M448" s="8" t="s">
        <v>80</v>
      </c>
      <c r="N448" s="8">
        <v>146556</v>
      </c>
      <c r="O448" s="8"/>
      <c r="P448" s="8">
        <v>87842</v>
      </c>
      <c r="Q448" s="9">
        <v>200</v>
      </c>
      <c r="R448" s="9">
        <v>0</v>
      </c>
      <c r="S448" s="9">
        <v>25</v>
      </c>
      <c r="T448" s="8" t="s">
        <v>127</v>
      </c>
      <c r="U448" s="113">
        <f>Data!$Q448+Data!$R448+Data!$S448</f>
        <v>225</v>
      </c>
      <c r="V448" s="9" t="str">
        <f>VLOOKUP(TRIM(Data!$B448),Team!A:B,2,FALSE)</f>
        <v>HVAC</v>
      </c>
      <c r="W448" s="9" t="str">
        <f>VLOOKUP(Data!$D448,Current!A:B,2,FALSE)</f>
        <v>ACT</v>
      </c>
      <c r="X448" s="9" t="str">
        <f>IF(Data!$W448=Data!$E448,"CURRENT","NO")</f>
        <v>CURRENT</v>
      </c>
    </row>
    <row r="449" spans="1:24" hidden="1">
      <c r="A449" s="8" t="s">
        <v>488</v>
      </c>
      <c r="B449" s="8" t="s">
        <v>793</v>
      </c>
      <c r="C449" s="8" t="s">
        <v>458</v>
      </c>
      <c r="D449" s="8" t="s">
        <v>456</v>
      </c>
      <c r="E449" s="8" t="s">
        <v>486</v>
      </c>
      <c r="F449" s="42" t="s">
        <v>311</v>
      </c>
      <c r="G449" s="8" t="s">
        <v>93</v>
      </c>
      <c r="H449" s="43">
        <v>42109</v>
      </c>
      <c r="I449" s="8">
        <v>36</v>
      </c>
      <c r="J449" s="8">
        <v>669</v>
      </c>
      <c r="K449" s="44">
        <f t="shared" si="9"/>
        <v>24084</v>
      </c>
      <c r="L449" s="8" t="s">
        <v>81</v>
      </c>
      <c r="M449" s="8" t="s">
        <v>80</v>
      </c>
      <c r="N449" s="8">
        <v>146633</v>
      </c>
      <c r="O449" s="8"/>
      <c r="P449" s="8">
        <v>87843</v>
      </c>
      <c r="Q449" s="9">
        <v>200</v>
      </c>
      <c r="R449" s="9">
        <v>0</v>
      </c>
      <c r="S449" s="9">
        <v>25</v>
      </c>
      <c r="T449" s="8" t="s">
        <v>127</v>
      </c>
      <c r="U449" s="113">
        <f>Data!$Q449+Data!$R449+Data!$S449</f>
        <v>225</v>
      </c>
      <c r="V449" s="9" t="str">
        <f>VLOOKUP(TRIM(Data!$B449),Team!A:B,2,FALSE)</f>
        <v>HVAC</v>
      </c>
      <c r="W449" s="9" t="str">
        <f>VLOOKUP(Data!$D449,Current!A:B,2,FALSE)</f>
        <v>ACT</v>
      </c>
      <c r="X449" s="9" t="str">
        <f>IF(Data!$W449=Data!$E449,"CURRENT","NO")</f>
        <v>CURRENT</v>
      </c>
    </row>
    <row r="450" spans="1:24" hidden="1">
      <c r="A450" s="8" t="s">
        <v>488</v>
      </c>
      <c r="B450" s="8" t="s">
        <v>793</v>
      </c>
      <c r="C450" s="8" t="s">
        <v>458</v>
      </c>
      <c r="D450" s="8" t="s">
        <v>456</v>
      </c>
      <c r="E450" s="8" t="s">
        <v>486</v>
      </c>
      <c r="F450" s="42" t="s">
        <v>99</v>
      </c>
      <c r="G450" s="8" t="s">
        <v>97</v>
      </c>
      <c r="H450" s="43">
        <v>42108</v>
      </c>
      <c r="I450" s="8">
        <v>258</v>
      </c>
      <c r="J450" s="8">
        <v>152</v>
      </c>
      <c r="K450" s="44">
        <f t="shared" si="9"/>
        <v>39216</v>
      </c>
      <c r="L450" s="8" t="s">
        <v>309</v>
      </c>
      <c r="M450" s="8" t="s">
        <v>310</v>
      </c>
      <c r="N450" s="8">
        <v>146592</v>
      </c>
      <c r="O450" s="8"/>
      <c r="P450" s="8">
        <v>87845</v>
      </c>
      <c r="Q450" s="9">
        <v>196.1</v>
      </c>
      <c r="R450" s="9">
        <v>0</v>
      </c>
      <c r="S450" s="9">
        <v>17.5</v>
      </c>
      <c r="T450" s="8" t="s">
        <v>127</v>
      </c>
      <c r="U450" s="113">
        <f>Data!$Q450+Data!$R450+Data!$S450</f>
        <v>213.6</v>
      </c>
      <c r="V450" s="9" t="str">
        <f>VLOOKUP(TRIM(Data!$B450),Team!A:B,2,FALSE)</f>
        <v>HVAC</v>
      </c>
      <c r="W450" s="9" t="str">
        <f>VLOOKUP(Data!$D450,Current!A:B,2,FALSE)</f>
        <v>ACT</v>
      </c>
      <c r="X450" s="9" t="str">
        <f>IF(Data!$W450=Data!$E450,"CURRENT","NO")</f>
        <v>CURRENT</v>
      </c>
    </row>
    <row r="451" spans="1:24" hidden="1">
      <c r="A451" s="8" t="s">
        <v>488</v>
      </c>
      <c r="B451" s="8" t="s">
        <v>793</v>
      </c>
      <c r="C451" s="8" t="s">
        <v>458</v>
      </c>
      <c r="D451" s="8" t="s">
        <v>456</v>
      </c>
      <c r="E451" s="8" t="s">
        <v>486</v>
      </c>
      <c r="F451" s="42" t="s">
        <v>98</v>
      </c>
      <c r="G451" s="8" t="s">
        <v>97</v>
      </c>
      <c r="H451" s="43">
        <v>42108</v>
      </c>
      <c r="I451" s="8">
        <v>258</v>
      </c>
      <c r="J451" s="8">
        <v>152</v>
      </c>
      <c r="K451" s="44">
        <f t="shared" si="9"/>
        <v>39216</v>
      </c>
      <c r="L451" s="8" t="s">
        <v>309</v>
      </c>
      <c r="M451" s="8" t="s">
        <v>308</v>
      </c>
      <c r="N451" s="8">
        <v>146591</v>
      </c>
      <c r="O451" s="8"/>
      <c r="P451" s="8">
        <v>87846</v>
      </c>
      <c r="Q451" s="9">
        <v>196.1</v>
      </c>
      <c r="R451" s="9">
        <v>0</v>
      </c>
      <c r="S451" s="9">
        <v>17.5</v>
      </c>
      <c r="T451" s="8" t="s">
        <v>127</v>
      </c>
      <c r="U451" s="113">
        <f>Data!$Q451+Data!$R451+Data!$S451</f>
        <v>213.6</v>
      </c>
      <c r="V451" s="9" t="str">
        <f>VLOOKUP(TRIM(Data!$B451),Team!A:B,2,FALSE)</f>
        <v>HVAC</v>
      </c>
      <c r="W451" s="9" t="str">
        <f>VLOOKUP(Data!$D451,Current!A:B,2,FALSE)</f>
        <v>ACT</v>
      </c>
      <c r="X451" s="9" t="str">
        <f>IF(Data!$W451=Data!$E451,"CURRENT","NO")</f>
        <v>CURRENT</v>
      </c>
    </row>
    <row r="452" spans="1:24" hidden="1">
      <c r="A452" s="8" t="s">
        <v>488</v>
      </c>
      <c r="B452" s="8" t="s">
        <v>793</v>
      </c>
      <c r="C452" s="8" t="s">
        <v>458</v>
      </c>
      <c r="D452" s="8" t="s">
        <v>456</v>
      </c>
      <c r="E452" s="8" t="s">
        <v>486</v>
      </c>
      <c r="F452" s="42" t="s">
        <v>307</v>
      </c>
      <c r="G452" s="8" t="s">
        <v>93</v>
      </c>
      <c r="H452" s="43">
        <v>42111</v>
      </c>
      <c r="I452" s="8">
        <v>152</v>
      </c>
      <c r="J452" s="8">
        <v>120</v>
      </c>
      <c r="K452" s="44">
        <f t="shared" si="9"/>
        <v>18240</v>
      </c>
      <c r="L452" s="8" t="s">
        <v>86</v>
      </c>
      <c r="M452" s="8" t="s">
        <v>306</v>
      </c>
      <c r="N452" s="8">
        <v>146741</v>
      </c>
      <c r="O452" s="8"/>
      <c r="P452" s="8">
        <v>87929</v>
      </c>
      <c r="Q452" s="9">
        <v>100</v>
      </c>
      <c r="R452" s="9">
        <v>0</v>
      </c>
      <c r="S452" s="9">
        <v>25</v>
      </c>
      <c r="T452" s="8" t="s">
        <v>127</v>
      </c>
      <c r="U452" s="113">
        <f>Data!$Q452+Data!$R452+Data!$S452</f>
        <v>125</v>
      </c>
      <c r="V452" s="9" t="str">
        <f>VLOOKUP(TRIM(Data!$B452),Team!A:B,2,FALSE)</f>
        <v>HVAC</v>
      </c>
      <c r="W452" s="9" t="str">
        <f>VLOOKUP(Data!$D452,Current!A:B,2,FALSE)</f>
        <v>ACT</v>
      </c>
      <c r="X452" s="9" t="str">
        <f>IF(Data!$W452=Data!$E452,"CURRENT","NO")</f>
        <v>CURRENT</v>
      </c>
    </row>
    <row r="453" spans="1:24" hidden="1">
      <c r="A453" s="8" t="s">
        <v>488</v>
      </c>
      <c r="B453" s="8" t="s">
        <v>793</v>
      </c>
      <c r="C453" s="8" t="s">
        <v>458</v>
      </c>
      <c r="D453" s="8" t="s">
        <v>456</v>
      </c>
      <c r="E453" s="8" t="s">
        <v>486</v>
      </c>
      <c r="F453" s="42" t="s">
        <v>291</v>
      </c>
      <c r="G453" s="8" t="s">
        <v>93</v>
      </c>
      <c r="H453" s="43">
        <v>42111</v>
      </c>
      <c r="I453" s="8">
        <v>176</v>
      </c>
      <c r="J453" s="8">
        <v>133.04</v>
      </c>
      <c r="K453" s="44">
        <f t="shared" si="9"/>
        <v>23415.039999999997</v>
      </c>
      <c r="L453" s="8" t="s">
        <v>86</v>
      </c>
      <c r="M453" s="8" t="s">
        <v>306</v>
      </c>
      <c r="N453" s="8">
        <v>146745</v>
      </c>
      <c r="O453" s="8"/>
      <c r="P453" s="8">
        <v>87930</v>
      </c>
      <c r="Q453" s="9">
        <v>117.1</v>
      </c>
      <c r="R453" s="9">
        <v>0</v>
      </c>
      <c r="S453" s="9">
        <v>25</v>
      </c>
      <c r="T453" s="8" t="s">
        <v>127</v>
      </c>
      <c r="U453" s="113">
        <f>Data!$Q453+Data!$R453+Data!$S453</f>
        <v>142.1</v>
      </c>
      <c r="V453" s="9" t="str">
        <f>VLOOKUP(TRIM(Data!$B453),Team!A:B,2,FALSE)</f>
        <v>HVAC</v>
      </c>
      <c r="W453" s="9" t="str">
        <f>VLOOKUP(Data!$D453,Current!A:B,2,FALSE)</f>
        <v>ACT</v>
      </c>
      <c r="X453" s="9" t="str">
        <f>IF(Data!$W453=Data!$E453,"CURRENT","NO")</f>
        <v>CURRENT</v>
      </c>
    </row>
    <row r="454" spans="1:24" hidden="1">
      <c r="A454" s="8" t="s">
        <v>488</v>
      </c>
      <c r="B454" s="8" t="s">
        <v>793</v>
      </c>
      <c r="C454" s="8" t="s">
        <v>458</v>
      </c>
      <c r="D454" s="8" t="s">
        <v>456</v>
      </c>
      <c r="E454" s="8" t="s">
        <v>486</v>
      </c>
      <c r="F454" s="42" t="s">
        <v>305</v>
      </c>
      <c r="G454" s="8" t="s">
        <v>93</v>
      </c>
      <c r="H454" s="43">
        <v>42112</v>
      </c>
      <c r="I454" s="8">
        <v>122</v>
      </c>
      <c r="J454" s="8">
        <v>135</v>
      </c>
      <c r="K454" s="44">
        <f t="shared" si="9"/>
        <v>16470</v>
      </c>
      <c r="L454" s="8" t="s">
        <v>86</v>
      </c>
      <c r="M454" s="8" t="s">
        <v>304</v>
      </c>
      <c r="N454" s="8">
        <v>146750</v>
      </c>
      <c r="O454" s="8"/>
      <c r="P454" s="8">
        <v>87931</v>
      </c>
      <c r="Q454" s="9">
        <v>200</v>
      </c>
      <c r="R454" s="9">
        <v>0</v>
      </c>
      <c r="S454" s="9">
        <v>25</v>
      </c>
      <c r="T454" s="8" t="s">
        <v>127</v>
      </c>
      <c r="U454" s="113">
        <f>Data!$Q454+Data!$R454+Data!$S454</f>
        <v>225</v>
      </c>
      <c r="V454" s="9" t="str">
        <f>VLOOKUP(TRIM(Data!$B454),Team!A:B,2,FALSE)</f>
        <v>HVAC</v>
      </c>
      <c r="W454" s="9" t="str">
        <f>VLOOKUP(Data!$D454,Current!A:B,2,FALSE)</f>
        <v>ACT</v>
      </c>
      <c r="X454" s="9" t="str">
        <f>IF(Data!$W454=Data!$E454,"CURRENT","NO")</f>
        <v>CURRENT</v>
      </c>
    </row>
    <row r="455" spans="1:24" hidden="1">
      <c r="A455" s="8" t="s">
        <v>488</v>
      </c>
      <c r="B455" s="8" t="s">
        <v>793</v>
      </c>
      <c r="C455" s="8" t="s">
        <v>458</v>
      </c>
      <c r="D455" s="8" t="s">
        <v>456</v>
      </c>
      <c r="E455" s="8" t="s">
        <v>486</v>
      </c>
      <c r="F455" s="42" t="s">
        <v>303</v>
      </c>
      <c r="G455" s="8" t="s">
        <v>93</v>
      </c>
      <c r="H455" s="43">
        <v>42115</v>
      </c>
      <c r="I455" s="8">
        <v>236</v>
      </c>
      <c r="J455" s="8">
        <v>92.78</v>
      </c>
      <c r="K455" s="44">
        <f t="shared" si="9"/>
        <v>21896.080000000002</v>
      </c>
      <c r="L455" s="8" t="s">
        <v>81</v>
      </c>
      <c r="M455" s="8" t="s">
        <v>283</v>
      </c>
      <c r="N455" s="8">
        <v>146821</v>
      </c>
      <c r="O455" s="8"/>
      <c r="P455" s="8">
        <v>87932</v>
      </c>
      <c r="Q455" s="9">
        <v>109.5</v>
      </c>
      <c r="R455" s="9">
        <v>0</v>
      </c>
      <c r="S455" s="9">
        <v>25</v>
      </c>
      <c r="T455" s="8" t="s">
        <v>127</v>
      </c>
      <c r="U455" s="113">
        <f>Data!$Q455+Data!$R455+Data!$S455</f>
        <v>134.5</v>
      </c>
      <c r="V455" s="9" t="str">
        <f>VLOOKUP(TRIM(Data!$B455),Team!A:B,2,FALSE)</f>
        <v>HVAC</v>
      </c>
      <c r="W455" s="9" t="str">
        <f>VLOOKUP(Data!$D455,Current!A:B,2,FALSE)</f>
        <v>ACT</v>
      </c>
      <c r="X455" s="9" t="str">
        <f>IF(Data!$W455=Data!$E455,"CURRENT","NO")</f>
        <v>CURRENT</v>
      </c>
    </row>
    <row r="456" spans="1:24" hidden="1">
      <c r="A456" s="8" t="s">
        <v>488</v>
      </c>
      <c r="B456" s="8" t="s">
        <v>793</v>
      </c>
      <c r="C456" s="8" t="s">
        <v>458</v>
      </c>
      <c r="D456" s="8" t="s">
        <v>456</v>
      </c>
      <c r="E456" s="8" t="s">
        <v>486</v>
      </c>
      <c r="F456" s="42" t="s">
        <v>302</v>
      </c>
      <c r="G456" s="8" t="s">
        <v>93</v>
      </c>
      <c r="H456" s="43">
        <v>42115</v>
      </c>
      <c r="I456" s="8">
        <v>236</v>
      </c>
      <c r="J456" s="8">
        <v>89.78</v>
      </c>
      <c r="K456" s="44">
        <f t="shared" si="9"/>
        <v>21188.080000000002</v>
      </c>
      <c r="L456" s="8" t="s">
        <v>81</v>
      </c>
      <c r="M456" s="8" t="s">
        <v>285</v>
      </c>
      <c r="N456" s="8">
        <v>146822</v>
      </c>
      <c r="O456" s="8"/>
      <c r="P456" s="8">
        <v>87933</v>
      </c>
      <c r="Q456" s="9">
        <v>105.9</v>
      </c>
      <c r="R456" s="9">
        <v>0</v>
      </c>
      <c r="S456" s="9">
        <v>25</v>
      </c>
      <c r="T456" s="8" t="s">
        <v>127</v>
      </c>
      <c r="U456" s="113">
        <f>Data!$Q456+Data!$R456+Data!$S456</f>
        <v>130.9</v>
      </c>
      <c r="V456" s="9" t="str">
        <f>VLOOKUP(TRIM(Data!$B456),Team!A:B,2,FALSE)</f>
        <v>HVAC</v>
      </c>
      <c r="W456" s="9" t="str">
        <f>VLOOKUP(Data!$D456,Current!A:B,2,FALSE)</f>
        <v>ACT</v>
      </c>
      <c r="X456" s="9" t="str">
        <f>IF(Data!$W456=Data!$E456,"CURRENT","NO")</f>
        <v>CURRENT</v>
      </c>
    </row>
    <row r="457" spans="1:24" hidden="1">
      <c r="A457" s="8" t="s">
        <v>488</v>
      </c>
      <c r="B457" s="8" t="s">
        <v>793</v>
      </c>
      <c r="C457" s="8" t="s">
        <v>458</v>
      </c>
      <c r="D457" s="8" t="s">
        <v>456</v>
      </c>
      <c r="E457" s="8" t="s">
        <v>486</v>
      </c>
      <c r="F457" s="42" t="s">
        <v>301</v>
      </c>
      <c r="G457" s="8" t="s">
        <v>93</v>
      </c>
      <c r="H457" s="43">
        <v>42116</v>
      </c>
      <c r="I457" s="8">
        <v>324</v>
      </c>
      <c r="J457" s="8">
        <v>177.75</v>
      </c>
      <c r="K457" s="44">
        <f t="shared" si="9"/>
        <v>57591</v>
      </c>
      <c r="L457" s="8" t="s">
        <v>81</v>
      </c>
      <c r="M457" s="8" t="s">
        <v>283</v>
      </c>
      <c r="N457" s="8">
        <v>146868</v>
      </c>
      <c r="O457" s="8"/>
      <c r="P457" s="8">
        <v>87934</v>
      </c>
      <c r="Q457" s="9">
        <v>288</v>
      </c>
      <c r="R457" s="9">
        <v>0</v>
      </c>
      <c r="S457" s="9">
        <v>25</v>
      </c>
      <c r="T457" s="8" t="s">
        <v>127</v>
      </c>
      <c r="U457" s="113">
        <f>Data!$Q457+Data!$R457+Data!$S457</f>
        <v>313</v>
      </c>
      <c r="V457" s="9" t="str">
        <f>VLOOKUP(TRIM(Data!$B457),Team!A:B,2,FALSE)</f>
        <v>HVAC</v>
      </c>
      <c r="W457" s="9" t="str">
        <f>VLOOKUP(Data!$D457,Current!A:B,2,FALSE)</f>
        <v>ACT</v>
      </c>
      <c r="X457" s="9" t="str">
        <f>IF(Data!$W457=Data!$E457,"CURRENT","NO")</f>
        <v>CURRENT</v>
      </c>
    </row>
    <row r="458" spans="1:24" hidden="1">
      <c r="A458" s="8" t="s">
        <v>488</v>
      </c>
      <c r="B458" s="8" t="s">
        <v>793</v>
      </c>
      <c r="C458" s="8" t="s">
        <v>458</v>
      </c>
      <c r="D458" s="8" t="s">
        <v>456</v>
      </c>
      <c r="E458" s="8" t="s">
        <v>486</v>
      </c>
      <c r="F458" s="42" t="s">
        <v>300</v>
      </c>
      <c r="G458" s="8" t="s">
        <v>93</v>
      </c>
      <c r="H458" s="43">
        <v>42116</v>
      </c>
      <c r="I458" s="8">
        <v>444</v>
      </c>
      <c r="J458" s="8">
        <v>195.43</v>
      </c>
      <c r="K458" s="44">
        <f t="shared" si="9"/>
        <v>86770.92</v>
      </c>
      <c r="L458" s="8" t="s">
        <v>157</v>
      </c>
      <c r="M458" s="8" t="s">
        <v>80</v>
      </c>
      <c r="N458" s="8">
        <v>146869</v>
      </c>
      <c r="O458" s="8"/>
      <c r="P458" s="8">
        <v>87935</v>
      </c>
      <c r="Q458" s="9">
        <v>433.85</v>
      </c>
      <c r="R458" s="9">
        <v>0</v>
      </c>
      <c r="S458" s="9">
        <v>25</v>
      </c>
      <c r="T458" s="8" t="s">
        <v>127</v>
      </c>
      <c r="U458" s="113">
        <f>Data!$Q458+Data!$R458+Data!$S458</f>
        <v>458.85</v>
      </c>
      <c r="V458" s="9" t="str">
        <f>VLOOKUP(TRIM(Data!$B458),Team!A:B,2,FALSE)</f>
        <v>HVAC</v>
      </c>
      <c r="W458" s="9" t="str">
        <f>VLOOKUP(Data!$D458,Current!A:B,2,FALSE)</f>
        <v>ACT</v>
      </c>
      <c r="X458" s="9" t="str">
        <f>IF(Data!$W458=Data!$E458,"CURRENT","NO")</f>
        <v>CURRENT</v>
      </c>
    </row>
    <row r="459" spans="1:24" hidden="1">
      <c r="A459" s="8" t="s">
        <v>488</v>
      </c>
      <c r="B459" s="8" t="s">
        <v>793</v>
      </c>
      <c r="C459" s="8" t="s">
        <v>458</v>
      </c>
      <c r="D459" s="8" t="s">
        <v>456</v>
      </c>
      <c r="E459" s="8" t="s">
        <v>486</v>
      </c>
      <c r="F459" s="42" t="s">
        <v>299</v>
      </c>
      <c r="G459" s="8" t="s">
        <v>93</v>
      </c>
      <c r="H459" s="43">
        <v>42117</v>
      </c>
      <c r="I459" s="8">
        <v>72</v>
      </c>
      <c r="J459" s="8">
        <v>195</v>
      </c>
      <c r="K459" s="44">
        <f t="shared" si="9"/>
        <v>14040</v>
      </c>
      <c r="L459" s="8" t="s">
        <v>81</v>
      </c>
      <c r="M459" s="8" t="s">
        <v>283</v>
      </c>
      <c r="N459" s="8">
        <v>146890</v>
      </c>
      <c r="O459" s="8"/>
      <c r="P459" s="8">
        <v>87936</v>
      </c>
      <c r="Q459" s="9">
        <v>100</v>
      </c>
      <c r="R459" s="9">
        <v>0</v>
      </c>
      <c r="S459" s="9">
        <v>25</v>
      </c>
      <c r="T459" s="8" t="s">
        <v>127</v>
      </c>
      <c r="U459" s="113">
        <f>Data!$Q459+Data!$R459+Data!$S459</f>
        <v>125</v>
      </c>
      <c r="V459" s="9" t="str">
        <f>VLOOKUP(TRIM(Data!$B459),Team!A:B,2,FALSE)</f>
        <v>HVAC</v>
      </c>
      <c r="W459" s="9" t="str">
        <f>VLOOKUP(Data!$D459,Current!A:B,2,FALSE)</f>
        <v>ACT</v>
      </c>
      <c r="X459" s="9" t="str">
        <f>IF(Data!$W459=Data!$E459,"CURRENT","NO")</f>
        <v>CURRENT</v>
      </c>
    </row>
    <row r="460" spans="1:24" hidden="1">
      <c r="A460" s="8" t="s">
        <v>488</v>
      </c>
      <c r="B460" s="8" t="s">
        <v>793</v>
      </c>
      <c r="C460" s="8" t="s">
        <v>458</v>
      </c>
      <c r="D460" s="8" t="s">
        <v>456</v>
      </c>
      <c r="E460" s="8" t="s">
        <v>486</v>
      </c>
      <c r="F460" s="42" t="s">
        <v>298</v>
      </c>
      <c r="G460" s="8" t="s">
        <v>93</v>
      </c>
      <c r="H460" s="43">
        <v>42117</v>
      </c>
      <c r="I460" s="8">
        <v>101</v>
      </c>
      <c r="J460" s="8">
        <v>150</v>
      </c>
      <c r="K460" s="44">
        <f t="shared" si="9"/>
        <v>15150</v>
      </c>
      <c r="L460" s="8" t="s">
        <v>81</v>
      </c>
      <c r="M460" s="8" t="s">
        <v>283</v>
      </c>
      <c r="N460" s="8">
        <v>146891</v>
      </c>
      <c r="O460" s="8"/>
      <c r="P460" s="8">
        <v>87937</v>
      </c>
      <c r="Q460" s="9">
        <v>100</v>
      </c>
      <c r="R460" s="9">
        <v>0</v>
      </c>
      <c r="S460" s="9">
        <v>25</v>
      </c>
      <c r="T460" s="8" t="s">
        <v>127</v>
      </c>
      <c r="U460" s="113">
        <f>Data!$Q460+Data!$R460+Data!$S460</f>
        <v>125</v>
      </c>
      <c r="V460" s="9" t="str">
        <f>VLOOKUP(TRIM(Data!$B460),Team!A:B,2,FALSE)</f>
        <v>HVAC</v>
      </c>
      <c r="W460" s="9" t="str">
        <f>VLOOKUP(Data!$D460,Current!A:B,2,FALSE)</f>
        <v>ACT</v>
      </c>
      <c r="X460" s="9" t="str">
        <f>IF(Data!$W460=Data!$E460,"CURRENT","NO")</f>
        <v>CURRENT</v>
      </c>
    </row>
    <row r="461" spans="1:24" hidden="1">
      <c r="A461" s="8" t="s">
        <v>488</v>
      </c>
      <c r="B461" s="8" t="s">
        <v>793</v>
      </c>
      <c r="C461" s="8" t="s">
        <v>458</v>
      </c>
      <c r="D461" s="8" t="s">
        <v>456</v>
      </c>
      <c r="E461" s="8" t="s">
        <v>486</v>
      </c>
      <c r="F461" s="42" t="s">
        <v>297</v>
      </c>
      <c r="G461" s="8" t="s">
        <v>93</v>
      </c>
      <c r="H461" s="43">
        <v>42117</v>
      </c>
      <c r="I461" s="8">
        <v>144</v>
      </c>
      <c r="J461" s="8">
        <v>113</v>
      </c>
      <c r="K461" s="44">
        <f t="shared" si="9"/>
        <v>16272</v>
      </c>
      <c r="L461" s="8" t="s">
        <v>81</v>
      </c>
      <c r="M461" s="8" t="s">
        <v>285</v>
      </c>
      <c r="N461" s="8">
        <v>146892</v>
      </c>
      <c r="O461" s="8"/>
      <c r="P461" s="8">
        <v>87938</v>
      </c>
      <c r="Q461" s="9">
        <v>100</v>
      </c>
      <c r="R461" s="9">
        <v>0</v>
      </c>
      <c r="S461" s="9">
        <v>25</v>
      </c>
      <c r="T461" s="8" t="s">
        <v>127</v>
      </c>
      <c r="U461" s="113">
        <f>Data!$Q461+Data!$R461+Data!$S461</f>
        <v>125</v>
      </c>
      <c r="V461" s="9" t="str">
        <f>VLOOKUP(TRIM(Data!$B461),Team!A:B,2,FALSE)</f>
        <v>HVAC</v>
      </c>
      <c r="W461" s="9" t="str">
        <f>VLOOKUP(Data!$D461,Current!A:B,2,FALSE)</f>
        <v>ACT</v>
      </c>
      <c r="X461" s="9" t="str">
        <f>IF(Data!$W461=Data!$E461,"CURRENT","NO")</f>
        <v>CURRENT</v>
      </c>
    </row>
    <row r="462" spans="1:24" hidden="1">
      <c r="A462" s="8" t="s">
        <v>488</v>
      </c>
      <c r="B462" s="8" t="s">
        <v>793</v>
      </c>
      <c r="C462" s="8" t="s">
        <v>458</v>
      </c>
      <c r="D462" s="8" t="s">
        <v>456</v>
      </c>
      <c r="E462" s="8" t="s">
        <v>486</v>
      </c>
      <c r="F462" s="42" t="s">
        <v>95</v>
      </c>
      <c r="G462" s="8" t="s">
        <v>90</v>
      </c>
      <c r="H462" s="43">
        <v>42115</v>
      </c>
      <c r="I462" s="8">
        <v>103</v>
      </c>
      <c r="J462" s="8">
        <v>135</v>
      </c>
      <c r="K462" s="44">
        <f t="shared" si="9"/>
        <v>13905</v>
      </c>
      <c r="L462" s="8" t="s">
        <v>114</v>
      </c>
      <c r="M462" s="8" t="s">
        <v>113</v>
      </c>
      <c r="N462" s="8">
        <v>146851</v>
      </c>
      <c r="O462" s="8"/>
      <c r="P462" s="8">
        <v>87940</v>
      </c>
      <c r="Q462" s="9">
        <v>100</v>
      </c>
      <c r="R462" s="9">
        <v>22.5</v>
      </c>
      <c r="S462" s="9">
        <v>47.2</v>
      </c>
      <c r="T462" s="8" t="s">
        <v>38</v>
      </c>
      <c r="U462" s="113">
        <f>Data!$Q462+Data!$R462+Data!$S462</f>
        <v>169.7</v>
      </c>
      <c r="V462" s="9" t="str">
        <f>VLOOKUP(TRIM(Data!$B462),Team!A:B,2,FALSE)</f>
        <v>HVAC</v>
      </c>
      <c r="W462" s="9" t="str">
        <f>VLOOKUP(Data!$D462,Current!A:B,2,FALSE)</f>
        <v>ACT</v>
      </c>
      <c r="X462" s="9" t="str">
        <f>IF(Data!$W462=Data!$E462,"CURRENT","NO")</f>
        <v>CURRENT</v>
      </c>
    </row>
    <row r="463" spans="1:24" hidden="1">
      <c r="A463" s="8" t="s">
        <v>488</v>
      </c>
      <c r="B463" s="8" t="s">
        <v>793</v>
      </c>
      <c r="C463" s="8" t="s">
        <v>458</v>
      </c>
      <c r="D463" s="8" t="s">
        <v>456</v>
      </c>
      <c r="E463" s="8" t="s">
        <v>486</v>
      </c>
      <c r="F463" s="42" t="s">
        <v>91</v>
      </c>
      <c r="G463" s="8" t="s">
        <v>90</v>
      </c>
      <c r="H463" s="43">
        <v>42116</v>
      </c>
      <c r="I463" s="8">
        <v>212</v>
      </c>
      <c r="J463" s="8">
        <v>89</v>
      </c>
      <c r="K463" s="44">
        <f t="shared" si="9"/>
        <v>18868</v>
      </c>
      <c r="L463" s="8" t="s">
        <v>114</v>
      </c>
      <c r="M463" s="8" t="s">
        <v>113</v>
      </c>
      <c r="N463" s="8">
        <v>146852</v>
      </c>
      <c r="O463" s="8"/>
      <c r="P463" s="8">
        <v>87941</v>
      </c>
      <c r="Q463" s="9">
        <v>100</v>
      </c>
      <c r="R463" s="9">
        <v>22.5</v>
      </c>
      <c r="S463" s="9">
        <v>47.2</v>
      </c>
      <c r="T463" s="8" t="s">
        <v>38</v>
      </c>
      <c r="U463" s="113">
        <f>Data!$Q463+Data!$R463+Data!$S463</f>
        <v>169.7</v>
      </c>
      <c r="V463" s="9" t="str">
        <f>VLOOKUP(TRIM(Data!$B463),Team!A:B,2,FALSE)</f>
        <v>HVAC</v>
      </c>
      <c r="W463" s="9" t="str">
        <f>VLOOKUP(Data!$D463,Current!A:B,2,FALSE)</f>
        <v>ACT</v>
      </c>
      <c r="X463" s="9" t="str">
        <f>IF(Data!$W463=Data!$E463,"CURRENT","NO")</f>
        <v>CURRENT</v>
      </c>
    </row>
    <row r="464" spans="1:24" hidden="1">
      <c r="A464" s="8" t="s">
        <v>488</v>
      </c>
      <c r="B464" s="8" t="s">
        <v>793</v>
      </c>
      <c r="C464" s="8" t="s">
        <v>458</v>
      </c>
      <c r="D464" s="8" t="s">
        <v>456</v>
      </c>
      <c r="E464" s="8" t="s">
        <v>486</v>
      </c>
      <c r="F464" s="42" t="s">
        <v>87</v>
      </c>
      <c r="G464" s="8" t="s">
        <v>70</v>
      </c>
      <c r="H464" s="43">
        <v>42111</v>
      </c>
      <c r="I464" s="8">
        <v>105</v>
      </c>
      <c r="J464" s="8">
        <v>232</v>
      </c>
      <c r="K464" s="44">
        <f t="shared" si="9"/>
        <v>24360</v>
      </c>
      <c r="L464" s="8" t="s">
        <v>86</v>
      </c>
      <c r="M464" s="8" t="s">
        <v>85</v>
      </c>
      <c r="N464" s="8">
        <v>146731</v>
      </c>
      <c r="O464" s="8"/>
      <c r="P464" s="8">
        <v>87943</v>
      </c>
      <c r="Q464" s="9">
        <v>121.8</v>
      </c>
      <c r="R464" s="9">
        <v>0</v>
      </c>
      <c r="S464" s="9">
        <v>25</v>
      </c>
      <c r="T464" s="8" t="s">
        <v>127</v>
      </c>
      <c r="U464" s="113">
        <f>Data!$Q464+Data!$R464+Data!$S464</f>
        <v>146.80000000000001</v>
      </c>
      <c r="V464" s="9" t="str">
        <f>VLOOKUP(TRIM(Data!$B464),Team!A:B,2,FALSE)</f>
        <v>HVAC</v>
      </c>
      <c r="W464" s="9" t="str">
        <f>VLOOKUP(Data!$D464,Current!A:B,2,FALSE)</f>
        <v>ACT</v>
      </c>
      <c r="X464" s="9" t="str">
        <f>IF(Data!$W464=Data!$E464,"CURRENT","NO")</f>
        <v>CURRENT</v>
      </c>
    </row>
    <row r="465" spans="1:24" hidden="1">
      <c r="A465" s="8" t="s">
        <v>488</v>
      </c>
      <c r="B465" s="8" t="s">
        <v>793</v>
      </c>
      <c r="C465" s="8" t="s">
        <v>458</v>
      </c>
      <c r="D465" s="8" t="s">
        <v>456</v>
      </c>
      <c r="E465" s="8" t="s">
        <v>486</v>
      </c>
      <c r="F465" s="42" t="s">
        <v>96</v>
      </c>
      <c r="G465" s="8" t="s">
        <v>70</v>
      </c>
      <c r="H465" s="43">
        <v>42111</v>
      </c>
      <c r="I465" s="8">
        <v>105</v>
      </c>
      <c r="J465" s="8">
        <v>232</v>
      </c>
      <c r="K465" s="44">
        <f t="shared" si="9"/>
        <v>24360</v>
      </c>
      <c r="L465" s="8" t="s">
        <v>86</v>
      </c>
      <c r="M465" s="8" t="s">
        <v>85</v>
      </c>
      <c r="N465" s="8">
        <v>146740</v>
      </c>
      <c r="O465" s="8"/>
      <c r="P465" s="8">
        <v>87944</v>
      </c>
      <c r="Q465" s="9">
        <v>121.8</v>
      </c>
      <c r="R465" s="9">
        <v>0</v>
      </c>
      <c r="S465" s="9">
        <v>25</v>
      </c>
      <c r="T465" s="8" t="s">
        <v>127</v>
      </c>
      <c r="U465" s="113">
        <f>Data!$Q465+Data!$R465+Data!$S465</f>
        <v>146.80000000000001</v>
      </c>
      <c r="V465" s="9" t="str">
        <f>VLOOKUP(TRIM(Data!$B465),Team!A:B,2,FALSE)</f>
        <v>HVAC</v>
      </c>
      <c r="W465" s="9" t="str">
        <f>VLOOKUP(Data!$D465,Current!A:B,2,FALSE)</f>
        <v>ACT</v>
      </c>
      <c r="X465" s="9" t="str">
        <f>IF(Data!$W465=Data!$E465,"CURRENT","NO")</f>
        <v>CURRENT</v>
      </c>
    </row>
    <row r="466" spans="1:24" hidden="1">
      <c r="A466" s="8" t="s">
        <v>488</v>
      </c>
      <c r="B466" s="8" t="s">
        <v>793</v>
      </c>
      <c r="C466" s="8" t="s">
        <v>458</v>
      </c>
      <c r="D466" s="8" t="s">
        <v>456</v>
      </c>
      <c r="E466" s="8" t="s">
        <v>486</v>
      </c>
      <c r="F466" s="42" t="s">
        <v>73</v>
      </c>
      <c r="G466" s="8" t="s">
        <v>70</v>
      </c>
      <c r="H466" s="43">
        <v>42115</v>
      </c>
      <c r="I466" s="8">
        <v>109</v>
      </c>
      <c r="J466" s="8">
        <v>171.5</v>
      </c>
      <c r="K466" s="44">
        <f t="shared" si="9"/>
        <v>18693.5</v>
      </c>
      <c r="L466" s="8" t="s">
        <v>69</v>
      </c>
      <c r="M466" s="8" t="s">
        <v>145</v>
      </c>
      <c r="N466" s="8">
        <v>146823</v>
      </c>
      <c r="O466" s="8"/>
      <c r="P466" s="8">
        <v>87945</v>
      </c>
      <c r="Q466" s="9">
        <v>200</v>
      </c>
      <c r="R466" s="9">
        <v>0</v>
      </c>
      <c r="S466" s="9">
        <v>35</v>
      </c>
      <c r="T466" s="8" t="s">
        <v>127</v>
      </c>
      <c r="U466" s="113">
        <f>Data!$Q466+Data!$R466+Data!$S466</f>
        <v>235</v>
      </c>
      <c r="V466" s="9" t="str">
        <f>VLOOKUP(TRIM(Data!$B466),Team!A:B,2,FALSE)</f>
        <v>HVAC</v>
      </c>
      <c r="W466" s="9" t="str">
        <f>VLOOKUP(Data!$D466,Current!A:B,2,FALSE)</f>
        <v>ACT</v>
      </c>
      <c r="X466" s="9" t="str">
        <f>IF(Data!$W466=Data!$E466,"CURRENT","NO")</f>
        <v>CURRENT</v>
      </c>
    </row>
    <row r="467" spans="1:24" hidden="1">
      <c r="A467" s="8" t="s">
        <v>488</v>
      </c>
      <c r="B467" s="8" t="s">
        <v>793</v>
      </c>
      <c r="C467" s="8" t="s">
        <v>458</v>
      </c>
      <c r="D467" s="8" t="s">
        <v>456</v>
      </c>
      <c r="E467" s="8" t="s">
        <v>486</v>
      </c>
      <c r="F467" s="42" t="s">
        <v>75</v>
      </c>
      <c r="G467" s="8" t="s">
        <v>70</v>
      </c>
      <c r="H467" s="43">
        <v>42116</v>
      </c>
      <c r="I467" s="8">
        <v>2192</v>
      </c>
      <c r="J467" s="8">
        <v>73</v>
      </c>
      <c r="K467" s="44">
        <f t="shared" si="9"/>
        <v>160016</v>
      </c>
      <c r="L467" s="8" t="s">
        <v>69</v>
      </c>
      <c r="M467" s="8" t="s">
        <v>72</v>
      </c>
      <c r="N467" s="8">
        <v>146865</v>
      </c>
      <c r="O467" s="8"/>
      <c r="P467" s="8">
        <v>87946</v>
      </c>
      <c r="Q467" s="9">
        <v>800.1</v>
      </c>
      <c r="R467" s="9">
        <v>0</v>
      </c>
      <c r="S467" s="9">
        <v>35</v>
      </c>
      <c r="T467" s="8" t="s">
        <v>127</v>
      </c>
      <c r="U467" s="113">
        <f>Data!$Q467+Data!$R467+Data!$S467</f>
        <v>835.1</v>
      </c>
      <c r="V467" s="9" t="str">
        <f>VLOOKUP(TRIM(Data!$B467),Team!A:B,2,FALSE)</f>
        <v>HVAC</v>
      </c>
      <c r="W467" s="9" t="str">
        <f>VLOOKUP(Data!$D467,Current!A:B,2,FALSE)</f>
        <v>ACT</v>
      </c>
      <c r="X467" s="9" t="str">
        <f>IF(Data!$W467=Data!$E467,"CURRENT","NO")</f>
        <v>CURRENT</v>
      </c>
    </row>
    <row r="468" spans="1:24" hidden="1">
      <c r="A468" s="8" t="s">
        <v>488</v>
      </c>
      <c r="B468" s="8" t="s">
        <v>793</v>
      </c>
      <c r="C468" s="8" t="s">
        <v>458</v>
      </c>
      <c r="D468" s="8" t="s">
        <v>456</v>
      </c>
      <c r="E468" s="8" t="s">
        <v>486</v>
      </c>
      <c r="F468" s="42" t="s">
        <v>84</v>
      </c>
      <c r="G468" s="8" t="s">
        <v>83</v>
      </c>
      <c r="H468" s="43">
        <v>42118</v>
      </c>
      <c r="I468" s="8">
        <v>140</v>
      </c>
      <c r="J468" s="8">
        <v>140</v>
      </c>
      <c r="K468" s="44">
        <f t="shared" si="9"/>
        <v>19600</v>
      </c>
      <c r="L468" s="8" t="s">
        <v>77</v>
      </c>
      <c r="M468" s="8" t="s">
        <v>296</v>
      </c>
      <c r="N468" s="8">
        <v>146965</v>
      </c>
      <c r="O468" s="8"/>
      <c r="P468" s="8">
        <v>88049</v>
      </c>
      <c r="Q468" s="9">
        <v>200</v>
      </c>
      <c r="R468" s="9">
        <v>0</v>
      </c>
      <c r="S468" s="9">
        <v>35</v>
      </c>
      <c r="T468" s="8" t="s">
        <v>127</v>
      </c>
      <c r="U468" s="113">
        <f>Data!$Q468+Data!$R468+Data!$S468</f>
        <v>235</v>
      </c>
      <c r="V468" s="9" t="str">
        <f>VLOOKUP(TRIM(Data!$B468),Team!A:B,2,FALSE)</f>
        <v>HVAC</v>
      </c>
      <c r="W468" s="9" t="str">
        <f>VLOOKUP(Data!$D468,Current!A:B,2,FALSE)</f>
        <v>ACT</v>
      </c>
      <c r="X468" s="9" t="str">
        <f>IF(Data!$W468=Data!$E468,"CURRENT","NO")</f>
        <v>CURRENT</v>
      </c>
    </row>
    <row r="469" spans="1:24" hidden="1">
      <c r="A469" s="8" t="s">
        <v>488</v>
      </c>
      <c r="B469" s="8" t="s">
        <v>793</v>
      </c>
      <c r="C469" s="8" t="s">
        <v>458</v>
      </c>
      <c r="D469" s="8" t="s">
        <v>456</v>
      </c>
      <c r="E469" s="8" t="s">
        <v>486</v>
      </c>
      <c r="F469" s="42" t="s">
        <v>295</v>
      </c>
      <c r="G469" s="8" t="s">
        <v>93</v>
      </c>
      <c r="H469" s="43">
        <v>42121</v>
      </c>
      <c r="I469" s="8">
        <v>264</v>
      </c>
      <c r="J469" s="8">
        <v>79.3</v>
      </c>
      <c r="K469" s="44">
        <f t="shared" si="9"/>
        <v>20935.2</v>
      </c>
      <c r="L469" s="8" t="s">
        <v>86</v>
      </c>
      <c r="M469" s="8" t="s">
        <v>85</v>
      </c>
      <c r="N469" s="8">
        <v>147069</v>
      </c>
      <c r="O469" s="8"/>
      <c r="P469" s="8">
        <v>88051</v>
      </c>
      <c r="Q469" s="9">
        <v>104.7</v>
      </c>
      <c r="R469" s="9">
        <v>0</v>
      </c>
      <c r="S469" s="9">
        <v>25</v>
      </c>
      <c r="T469" s="8" t="s">
        <v>127</v>
      </c>
      <c r="U469" s="113">
        <f>Data!$Q469+Data!$R469+Data!$S469</f>
        <v>129.69999999999999</v>
      </c>
      <c r="V469" s="9" t="str">
        <f>VLOOKUP(TRIM(Data!$B469),Team!A:B,2,FALSE)</f>
        <v>HVAC</v>
      </c>
      <c r="W469" s="9" t="str">
        <f>VLOOKUP(Data!$D469,Current!A:B,2,FALSE)</f>
        <v>ACT</v>
      </c>
      <c r="X469" s="9" t="str">
        <f>IF(Data!$W469=Data!$E469,"CURRENT","NO")</f>
        <v>CURRENT</v>
      </c>
    </row>
    <row r="470" spans="1:24" hidden="1">
      <c r="A470" s="8" t="s">
        <v>488</v>
      </c>
      <c r="B470" s="8" t="s">
        <v>793</v>
      </c>
      <c r="C470" s="8" t="s">
        <v>458</v>
      </c>
      <c r="D470" s="8" t="s">
        <v>456</v>
      </c>
      <c r="E470" s="8" t="s">
        <v>486</v>
      </c>
      <c r="F470" s="42" t="s">
        <v>294</v>
      </c>
      <c r="G470" s="8" t="s">
        <v>93</v>
      </c>
      <c r="H470" s="43">
        <v>42121</v>
      </c>
      <c r="I470" s="8">
        <v>264</v>
      </c>
      <c r="J470" s="8">
        <v>81.599999999999994</v>
      </c>
      <c r="K470" s="44">
        <f t="shared" si="9"/>
        <v>21542.399999999998</v>
      </c>
      <c r="L470" s="8" t="s">
        <v>86</v>
      </c>
      <c r="M470" s="8" t="s">
        <v>85</v>
      </c>
      <c r="N470" s="8">
        <v>147070</v>
      </c>
      <c r="O470" s="8"/>
      <c r="P470" s="8">
        <v>88052</v>
      </c>
      <c r="Q470" s="9">
        <v>107.7</v>
      </c>
      <c r="R470" s="9">
        <v>0</v>
      </c>
      <c r="S470" s="9">
        <v>25</v>
      </c>
      <c r="T470" s="8" t="s">
        <v>127</v>
      </c>
      <c r="U470" s="113">
        <f>Data!$Q470+Data!$R470+Data!$S470</f>
        <v>132.69999999999999</v>
      </c>
      <c r="V470" s="9" t="str">
        <f>VLOOKUP(TRIM(Data!$B470),Team!A:B,2,FALSE)</f>
        <v>HVAC</v>
      </c>
      <c r="W470" s="9" t="str">
        <f>VLOOKUP(Data!$D470,Current!A:B,2,FALSE)</f>
        <v>ACT</v>
      </c>
      <c r="X470" s="9" t="str">
        <f>IF(Data!$W470=Data!$E470,"CURRENT","NO")</f>
        <v>CURRENT</v>
      </c>
    </row>
    <row r="471" spans="1:24" hidden="1">
      <c r="A471" s="8" t="s">
        <v>488</v>
      </c>
      <c r="B471" s="8" t="s">
        <v>793</v>
      </c>
      <c r="C471" s="8" t="s">
        <v>458</v>
      </c>
      <c r="D471" s="8" t="s">
        <v>456</v>
      </c>
      <c r="E471" s="8" t="s">
        <v>486</v>
      </c>
      <c r="F471" s="42" t="s">
        <v>293</v>
      </c>
      <c r="G471" s="8" t="s">
        <v>93</v>
      </c>
      <c r="H471" s="43">
        <v>42122</v>
      </c>
      <c r="I471" s="8">
        <v>176</v>
      </c>
      <c r="J471" s="8">
        <v>126.54</v>
      </c>
      <c r="K471" s="44">
        <f t="shared" si="9"/>
        <v>22271.040000000001</v>
      </c>
      <c r="L471" s="8" t="s">
        <v>81</v>
      </c>
      <c r="M471" s="8" t="s">
        <v>80</v>
      </c>
      <c r="N471" s="8">
        <v>147095</v>
      </c>
      <c r="O471" s="8"/>
      <c r="P471" s="8">
        <v>88053</v>
      </c>
      <c r="Q471" s="9">
        <v>111.4</v>
      </c>
      <c r="R471" s="9">
        <v>0</v>
      </c>
      <c r="S471" s="9">
        <v>25</v>
      </c>
      <c r="T471" s="8" t="s">
        <v>127</v>
      </c>
      <c r="U471" s="113">
        <f>Data!$Q471+Data!$R471+Data!$S471</f>
        <v>136.4</v>
      </c>
      <c r="V471" s="9" t="str">
        <f>VLOOKUP(TRIM(Data!$B471),Team!A:B,2,FALSE)</f>
        <v>HVAC</v>
      </c>
      <c r="W471" s="9" t="str">
        <f>VLOOKUP(Data!$D471,Current!A:B,2,FALSE)</f>
        <v>ACT</v>
      </c>
      <c r="X471" s="9" t="str">
        <f>IF(Data!$W471=Data!$E471,"CURRENT","NO")</f>
        <v>CURRENT</v>
      </c>
    </row>
    <row r="472" spans="1:24" hidden="1">
      <c r="A472" s="8" t="s">
        <v>488</v>
      </c>
      <c r="B472" s="8" t="s">
        <v>793</v>
      </c>
      <c r="C472" s="8" t="s">
        <v>458</v>
      </c>
      <c r="D472" s="8" t="s">
        <v>456</v>
      </c>
      <c r="E472" s="8" t="s">
        <v>486</v>
      </c>
      <c r="F472" s="42" t="s">
        <v>292</v>
      </c>
      <c r="G472" s="8" t="s">
        <v>93</v>
      </c>
      <c r="H472" s="43">
        <v>42122</v>
      </c>
      <c r="I472" s="8">
        <v>195</v>
      </c>
      <c r="J472" s="8">
        <v>99</v>
      </c>
      <c r="K472" s="44">
        <f t="shared" si="9"/>
        <v>19305</v>
      </c>
      <c r="L472" s="8" t="s">
        <v>81</v>
      </c>
      <c r="M472" s="8" t="s">
        <v>288</v>
      </c>
      <c r="N472" s="8">
        <v>147096</v>
      </c>
      <c r="O472" s="8"/>
      <c r="P472" s="8">
        <v>88054</v>
      </c>
      <c r="Q472" s="9">
        <v>100</v>
      </c>
      <c r="R472" s="9">
        <v>0</v>
      </c>
      <c r="S472" s="9">
        <v>25</v>
      </c>
      <c r="T472" s="8" t="s">
        <v>127</v>
      </c>
      <c r="U472" s="113">
        <f>Data!$Q472+Data!$R472+Data!$S472</f>
        <v>125</v>
      </c>
      <c r="V472" s="9" t="str">
        <f>VLOOKUP(TRIM(Data!$B472),Team!A:B,2,FALSE)</f>
        <v>HVAC</v>
      </c>
      <c r="W472" s="9" t="str">
        <f>VLOOKUP(Data!$D472,Current!A:B,2,FALSE)</f>
        <v>ACT</v>
      </c>
      <c r="X472" s="9" t="str">
        <f>IF(Data!$W472=Data!$E472,"CURRENT","NO")</f>
        <v>CURRENT</v>
      </c>
    </row>
    <row r="473" spans="1:24" hidden="1">
      <c r="A473" s="8" t="s">
        <v>488</v>
      </c>
      <c r="B473" s="8" t="s">
        <v>793</v>
      </c>
      <c r="C473" s="8" t="s">
        <v>458</v>
      </c>
      <c r="D473" s="8" t="s">
        <v>456</v>
      </c>
      <c r="E473" s="8" t="s">
        <v>486</v>
      </c>
      <c r="F473" s="42" t="s">
        <v>291</v>
      </c>
      <c r="G473" s="8" t="s">
        <v>93</v>
      </c>
      <c r="H473" s="43">
        <v>42122</v>
      </c>
      <c r="I473" s="8">
        <v>176</v>
      </c>
      <c r="J473" s="8">
        <v>133.04</v>
      </c>
      <c r="K473" s="44">
        <f t="shared" si="9"/>
        <v>23415.039999999997</v>
      </c>
      <c r="L473" s="8" t="s">
        <v>81</v>
      </c>
      <c r="M473" s="8" t="s">
        <v>80</v>
      </c>
      <c r="N473" s="8">
        <v>147097</v>
      </c>
      <c r="O473" s="8"/>
      <c r="P473" s="8">
        <v>88055</v>
      </c>
      <c r="Q473" s="9">
        <v>117.1</v>
      </c>
      <c r="R473" s="9">
        <v>0</v>
      </c>
      <c r="S473" s="9">
        <v>25</v>
      </c>
      <c r="T473" s="8" t="s">
        <v>127</v>
      </c>
      <c r="U473" s="113">
        <f>Data!$Q473+Data!$R473+Data!$S473</f>
        <v>142.1</v>
      </c>
      <c r="V473" s="9" t="str">
        <f>VLOOKUP(TRIM(Data!$B473),Team!A:B,2,FALSE)</f>
        <v>HVAC</v>
      </c>
      <c r="W473" s="9" t="str">
        <f>VLOOKUP(Data!$D473,Current!A:B,2,FALSE)</f>
        <v>ACT</v>
      </c>
      <c r="X473" s="9" t="str">
        <f>IF(Data!$W473=Data!$E473,"CURRENT","NO")</f>
        <v>CURRENT</v>
      </c>
    </row>
    <row r="474" spans="1:24" hidden="1">
      <c r="A474" s="8" t="s">
        <v>488</v>
      </c>
      <c r="B474" s="8" t="s">
        <v>793</v>
      </c>
      <c r="C474" s="8" t="s">
        <v>458</v>
      </c>
      <c r="D474" s="8" t="s">
        <v>456</v>
      </c>
      <c r="E474" s="8" t="s">
        <v>486</v>
      </c>
      <c r="F474" s="42" t="s">
        <v>290</v>
      </c>
      <c r="G474" s="8" t="s">
        <v>93</v>
      </c>
      <c r="H474" s="43">
        <v>42123</v>
      </c>
      <c r="I474" s="8">
        <v>236</v>
      </c>
      <c r="J474" s="8">
        <v>104.12</v>
      </c>
      <c r="K474" s="44">
        <f t="shared" si="9"/>
        <v>24572.32</v>
      </c>
      <c r="L474" s="8" t="s">
        <v>81</v>
      </c>
      <c r="M474" s="8" t="s">
        <v>288</v>
      </c>
      <c r="N474" s="8">
        <v>147142</v>
      </c>
      <c r="O474" s="8"/>
      <c r="P474" s="8">
        <v>88056</v>
      </c>
      <c r="Q474" s="9">
        <v>122.9</v>
      </c>
      <c r="R474" s="9">
        <v>0</v>
      </c>
      <c r="S474" s="9">
        <v>25</v>
      </c>
      <c r="T474" s="8" t="s">
        <v>127</v>
      </c>
      <c r="U474" s="113">
        <f>Data!$Q474+Data!$R474+Data!$S474</f>
        <v>147.9</v>
      </c>
      <c r="V474" s="9" t="str">
        <f>VLOOKUP(TRIM(Data!$B474),Team!A:B,2,FALSE)</f>
        <v>HVAC</v>
      </c>
      <c r="W474" s="9" t="str">
        <f>VLOOKUP(Data!$D474,Current!A:B,2,FALSE)</f>
        <v>ACT</v>
      </c>
      <c r="X474" s="9" t="str">
        <f>IF(Data!$W474=Data!$E474,"CURRENT","NO")</f>
        <v>CURRENT</v>
      </c>
    </row>
    <row r="475" spans="1:24" hidden="1">
      <c r="A475" s="8" t="s">
        <v>488</v>
      </c>
      <c r="B475" s="8" t="s">
        <v>793</v>
      </c>
      <c r="C475" s="8" t="s">
        <v>458</v>
      </c>
      <c r="D475" s="8" t="s">
        <v>456</v>
      </c>
      <c r="E475" s="8" t="s">
        <v>486</v>
      </c>
      <c r="F475" s="42" t="s">
        <v>289</v>
      </c>
      <c r="G475" s="8" t="s">
        <v>93</v>
      </c>
      <c r="H475" s="43">
        <v>42123</v>
      </c>
      <c r="I475" s="8">
        <v>101</v>
      </c>
      <c r="J475" s="8">
        <v>152</v>
      </c>
      <c r="K475" s="44">
        <f t="shared" si="9"/>
        <v>15352</v>
      </c>
      <c r="L475" s="8" t="s">
        <v>81</v>
      </c>
      <c r="M475" s="8" t="s">
        <v>288</v>
      </c>
      <c r="N475" s="8">
        <v>147159</v>
      </c>
      <c r="O475" s="8"/>
      <c r="P475" s="8">
        <v>88057</v>
      </c>
      <c r="Q475" s="9">
        <v>100</v>
      </c>
      <c r="R475" s="9">
        <v>0</v>
      </c>
      <c r="S475" s="9">
        <v>25</v>
      </c>
      <c r="T475" s="8" t="s">
        <v>127</v>
      </c>
      <c r="U475" s="113">
        <f>Data!$Q475+Data!$R475+Data!$S475</f>
        <v>125</v>
      </c>
      <c r="V475" s="9" t="str">
        <f>VLOOKUP(TRIM(Data!$B475),Team!A:B,2,FALSE)</f>
        <v>HVAC</v>
      </c>
      <c r="W475" s="9" t="str">
        <f>VLOOKUP(Data!$D475,Current!A:B,2,FALSE)</f>
        <v>ACT</v>
      </c>
      <c r="X475" s="9" t="str">
        <f>IF(Data!$W475=Data!$E475,"CURRENT","NO")</f>
        <v>CURRENT</v>
      </c>
    </row>
    <row r="476" spans="1:24" hidden="1">
      <c r="A476" s="8" t="s">
        <v>488</v>
      </c>
      <c r="B476" s="8" t="s">
        <v>793</v>
      </c>
      <c r="C476" s="8" t="s">
        <v>458</v>
      </c>
      <c r="D476" s="8" t="s">
        <v>456</v>
      </c>
      <c r="E476" s="8" t="s">
        <v>486</v>
      </c>
      <c r="F476" s="42" t="s">
        <v>82</v>
      </c>
      <c r="G476" s="8" t="s">
        <v>70</v>
      </c>
      <c r="H476" s="43">
        <v>42118</v>
      </c>
      <c r="I476" s="8">
        <v>105</v>
      </c>
      <c r="J476" s="8">
        <v>222.9</v>
      </c>
      <c r="K476" s="44">
        <f t="shared" si="9"/>
        <v>23404.5</v>
      </c>
      <c r="L476" s="8" t="s">
        <v>81</v>
      </c>
      <c r="M476" s="8" t="s">
        <v>288</v>
      </c>
      <c r="N476" s="8">
        <v>146942</v>
      </c>
      <c r="O476" s="8"/>
      <c r="P476" s="8">
        <v>88058</v>
      </c>
      <c r="Q476" s="9">
        <v>117</v>
      </c>
      <c r="R476" s="9">
        <v>0</v>
      </c>
      <c r="S476" s="9">
        <v>25</v>
      </c>
      <c r="T476" s="8" t="s">
        <v>127</v>
      </c>
      <c r="U476" s="113">
        <f>Data!$Q476+Data!$R476+Data!$S476</f>
        <v>142</v>
      </c>
      <c r="V476" s="9" t="str">
        <f>VLOOKUP(TRIM(Data!$B476),Team!A:B,2,FALSE)</f>
        <v>HVAC</v>
      </c>
      <c r="W476" s="9" t="str">
        <f>VLOOKUP(Data!$D476,Current!A:B,2,FALSE)</f>
        <v>ACT</v>
      </c>
      <c r="X476" s="9" t="str">
        <f>IF(Data!$W476=Data!$E476,"CURRENT","NO")</f>
        <v>CURRENT</v>
      </c>
    </row>
    <row r="477" spans="1:24" hidden="1">
      <c r="A477" s="8" t="s">
        <v>488</v>
      </c>
      <c r="B477" s="8" t="s">
        <v>793</v>
      </c>
      <c r="C477" s="8" t="s">
        <v>458</v>
      </c>
      <c r="D477" s="8" t="s">
        <v>456</v>
      </c>
      <c r="E477" s="8" t="s">
        <v>486</v>
      </c>
      <c r="F477" s="42" t="s">
        <v>287</v>
      </c>
      <c r="G477" s="8" t="s">
        <v>70</v>
      </c>
      <c r="H477" s="43">
        <v>42118</v>
      </c>
      <c r="I477" s="8">
        <v>105</v>
      </c>
      <c r="J477" s="8">
        <v>198.9</v>
      </c>
      <c r="K477" s="44">
        <f t="shared" si="9"/>
        <v>20884.5</v>
      </c>
      <c r="L477" s="8" t="s">
        <v>86</v>
      </c>
      <c r="M477" s="8" t="s">
        <v>85</v>
      </c>
      <c r="N477" s="8">
        <v>146962</v>
      </c>
      <c r="O477" s="8"/>
      <c r="P477" s="8">
        <v>88059</v>
      </c>
      <c r="Q477" s="9">
        <v>104.4</v>
      </c>
      <c r="R477" s="9">
        <v>0</v>
      </c>
      <c r="S477" s="9">
        <v>25</v>
      </c>
      <c r="T477" s="8" t="s">
        <v>38</v>
      </c>
      <c r="U477" s="113">
        <f>Data!$Q477+Data!$R477+Data!$S477</f>
        <v>129.4</v>
      </c>
      <c r="V477" s="9" t="str">
        <f>VLOOKUP(TRIM(Data!$B477),Team!A:B,2,FALSE)</f>
        <v>HVAC</v>
      </c>
      <c r="W477" s="9" t="str">
        <f>VLOOKUP(Data!$D477,Current!A:B,2,FALSE)</f>
        <v>ACT</v>
      </c>
      <c r="X477" s="9" t="str">
        <f>IF(Data!$W477=Data!$E477,"CURRENT","NO")</f>
        <v>CURRENT</v>
      </c>
    </row>
    <row r="478" spans="1:24" hidden="1">
      <c r="A478" s="8" t="s">
        <v>488</v>
      </c>
      <c r="B478" s="8" t="s">
        <v>793</v>
      </c>
      <c r="C478" s="8" t="s">
        <v>458</v>
      </c>
      <c r="D478" s="8" t="s">
        <v>456</v>
      </c>
      <c r="E478" s="8" t="s">
        <v>486</v>
      </c>
      <c r="F478" s="42" t="s">
        <v>286</v>
      </c>
      <c r="G478" s="8" t="s">
        <v>70</v>
      </c>
      <c r="H478" s="43">
        <v>42119</v>
      </c>
      <c r="I478" s="8">
        <v>105</v>
      </c>
      <c r="J478" s="8">
        <v>208</v>
      </c>
      <c r="K478" s="44">
        <f t="shared" si="9"/>
        <v>21840</v>
      </c>
      <c r="L478" s="8" t="s">
        <v>81</v>
      </c>
      <c r="M478" s="8" t="s">
        <v>285</v>
      </c>
      <c r="N478" s="8">
        <v>146960</v>
      </c>
      <c r="O478" s="8"/>
      <c r="P478" s="8">
        <v>88060</v>
      </c>
      <c r="Q478" s="9">
        <v>109.2</v>
      </c>
      <c r="R478" s="9">
        <v>0</v>
      </c>
      <c r="S478" s="9">
        <v>35</v>
      </c>
      <c r="T478" s="8" t="s">
        <v>127</v>
      </c>
      <c r="U478" s="113">
        <f>Data!$Q478+Data!$R478+Data!$S478</f>
        <v>144.19999999999999</v>
      </c>
      <c r="V478" s="9" t="str">
        <f>VLOOKUP(TRIM(Data!$B478),Team!A:B,2,FALSE)</f>
        <v>HVAC</v>
      </c>
      <c r="W478" s="9" t="str">
        <f>VLOOKUP(Data!$D478,Current!A:B,2,FALSE)</f>
        <v>ACT</v>
      </c>
      <c r="X478" s="9" t="str">
        <f>IF(Data!$W478=Data!$E478,"CURRENT","NO")</f>
        <v>CURRENT</v>
      </c>
    </row>
    <row r="479" spans="1:24" hidden="1">
      <c r="A479" s="8" t="s">
        <v>488</v>
      </c>
      <c r="B479" s="8" t="s">
        <v>793</v>
      </c>
      <c r="C479" s="8" t="s">
        <v>458</v>
      </c>
      <c r="D479" s="8" t="s">
        <v>456</v>
      </c>
      <c r="E479" s="8" t="s">
        <v>486</v>
      </c>
      <c r="F479" s="42" t="s">
        <v>284</v>
      </c>
      <c r="G479" s="8" t="s">
        <v>70</v>
      </c>
      <c r="H479" s="43">
        <v>42119</v>
      </c>
      <c r="I479" s="8">
        <v>105</v>
      </c>
      <c r="J479" s="8">
        <v>208.9</v>
      </c>
      <c r="K479" s="44">
        <f t="shared" si="9"/>
        <v>21934.5</v>
      </c>
      <c r="L479" s="8" t="s">
        <v>81</v>
      </c>
      <c r="M479" s="8" t="s">
        <v>283</v>
      </c>
      <c r="N479" s="8">
        <v>146961</v>
      </c>
      <c r="O479" s="8"/>
      <c r="P479" s="8">
        <v>88061</v>
      </c>
      <c r="Q479" s="9">
        <v>109.7</v>
      </c>
      <c r="R479" s="9">
        <v>0</v>
      </c>
      <c r="S479" s="9">
        <v>25</v>
      </c>
      <c r="T479" s="8" t="s">
        <v>127</v>
      </c>
      <c r="U479" s="113">
        <f>Data!$Q479+Data!$R479+Data!$S479</f>
        <v>134.69999999999999</v>
      </c>
      <c r="V479" s="9" t="str">
        <f>VLOOKUP(TRIM(Data!$B479),Team!A:B,2,FALSE)</f>
        <v>HVAC</v>
      </c>
      <c r="W479" s="9" t="str">
        <f>VLOOKUP(Data!$D479,Current!A:B,2,FALSE)</f>
        <v>ACT</v>
      </c>
      <c r="X479" s="9" t="str">
        <f>IF(Data!$W479=Data!$E479,"CURRENT","NO")</f>
        <v>CURRENT</v>
      </c>
    </row>
    <row r="480" spans="1:24" hidden="1">
      <c r="A480" s="8" t="s">
        <v>488</v>
      </c>
      <c r="B480" s="8" t="s">
        <v>793</v>
      </c>
      <c r="C480" s="8" t="s">
        <v>458</v>
      </c>
      <c r="D480" s="8" t="s">
        <v>456</v>
      </c>
      <c r="E480" s="8" t="s">
        <v>486</v>
      </c>
      <c r="F480" s="42" t="s">
        <v>73</v>
      </c>
      <c r="G480" s="8" t="s">
        <v>70</v>
      </c>
      <c r="H480" s="43">
        <v>42121</v>
      </c>
      <c r="I480" s="8">
        <v>218</v>
      </c>
      <c r="J480" s="8">
        <v>171.5</v>
      </c>
      <c r="K480" s="44">
        <f t="shared" si="9"/>
        <v>37387</v>
      </c>
      <c r="L480" s="8" t="s">
        <v>69</v>
      </c>
      <c r="M480" s="8" t="s">
        <v>282</v>
      </c>
      <c r="N480" s="8">
        <v>147043</v>
      </c>
      <c r="O480" s="8"/>
      <c r="P480" s="8">
        <v>88062</v>
      </c>
      <c r="Q480" s="9">
        <v>200</v>
      </c>
      <c r="R480" s="9">
        <v>0</v>
      </c>
      <c r="S480" s="9">
        <v>25</v>
      </c>
      <c r="T480" s="8" t="s">
        <v>127</v>
      </c>
      <c r="U480" s="113">
        <f>Data!$Q480+Data!$R480+Data!$S480</f>
        <v>225</v>
      </c>
      <c r="V480" s="9" t="str">
        <f>VLOOKUP(TRIM(Data!$B480),Team!A:B,2,FALSE)</f>
        <v>HVAC</v>
      </c>
      <c r="W480" s="9" t="str">
        <f>VLOOKUP(Data!$D480,Current!A:B,2,FALSE)</f>
        <v>ACT</v>
      </c>
      <c r="X480" s="9" t="str">
        <f>IF(Data!$W480=Data!$E480,"CURRENT","NO")</f>
        <v>CURRENT</v>
      </c>
    </row>
    <row r="481" spans="1:24" hidden="1">
      <c r="A481" s="8" t="s">
        <v>488</v>
      </c>
      <c r="B481" s="8" t="s">
        <v>793</v>
      </c>
      <c r="C481" s="8" t="s">
        <v>458</v>
      </c>
      <c r="D481" s="8" t="s">
        <v>456</v>
      </c>
      <c r="E481" s="8" t="s">
        <v>486</v>
      </c>
      <c r="F481" s="42" t="s">
        <v>281</v>
      </c>
      <c r="G481" s="8" t="s">
        <v>70</v>
      </c>
      <c r="H481" s="43">
        <v>42122</v>
      </c>
      <c r="I481" s="8">
        <v>274</v>
      </c>
      <c r="J481" s="8">
        <v>73</v>
      </c>
      <c r="K481" s="44">
        <f t="shared" si="9"/>
        <v>20002</v>
      </c>
      <c r="L481" s="8" t="s">
        <v>69</v>
      </c>
      <c r="M481" s="8" t="s">
        <v>145</v>
      </c>
      <c r="N481" s="8">
        <v>147091</v>
      </c>
      <c r="O481" s="8"/>
      <c r="P481" s="8">
        <v>88063</v>
      </c>
      <c r="Q481" s="9">
        <v>200</v>
      </c>
      <c r="R481" s="9">
        <v>0</v>
      </c>
      <c r="S481" s="9">
        <v>25</v>
      </c>
      <c r="T481" s="8" t="s">
        <v>127</v>
      </c>
      <c r="U481" s="113">
        <f>Data!$Q481+Data!$R481+Data!$S481</f>
        <v>225</v>
      </c>
      <c r="V481" s="9" t="str">
        <f>VLOOKUP(TRIM(Data!$B481),Team!A:B,2,FALSE)</f>
        <v>HVAC</v>
      </c>
      <c r="W481" s="9" t="str">
        <f>VLOOKUP(Data!$D481,Current!A:B,2,FALSE)</f>
        <v>ACT</v>
      </c>
      <c r="X481" s="9" t="str">
        <f>IF(Data!$W481=Data!$E481,"CURRENT","NO")</f>
        <v>CURRENT</v>
      </c>
    </row>
    <row r="482" spans="1:24" hidden="1">
      <c r="A482" s="8" t="s">
        <v>488</v>
      </c>
      <c r="B482" s="8" t="s">
        <v>793</v>
      </c>
      <c r="C482" s="8" t="s">
        <v>458</v>
      </c>
      <c r="D482" s="8" t="s">
        <v>456</v>
      </c>
      <c r="E482" s="8" t="s">
        <v>486</v>
      </c>
      <c r="F482" s="42" t="s">
        <v>106</v>
      </c>
      <c r="G482" s="8" t="s">
        <v>90</v>
      </c>
      <c r="H482" s="43">
        <v>42119</v>
      </c>
      <c r="I482" s="8">
        <v>135</v>
      </c>
      <c r="J482" s="8">
        <v>117</v>
      </c>
      <c r="K482" s="44">
        <f t="shared" si="9"/>
        <v>15795</v>
      </c>
      <c r="L482" s="8" t="s">
        <v>89</v>
      </c>
      <c r="M482" s="8" t="s">
        <v>88</v>
      </c>
      <c r="N482" s="8">
        <v>146959</v>
      </c>
      <c r="O482" s="8"/>
      <c r="P482" s="8">
        <v>88065</v>
      </c>
      <c r="Q482" s="9">
        <v>200</v>
      </c>
      <c r="R482" s="9">
        <v>45</v>
      </c>
      <c r="S482" s="9">
        <v>46</v>
      </c>
      <c r="T482" s="8" t="s">
        <v>127</v>
      </c>
      <c r="U482" s="113">
        <f>Data!$Q482+Data!$R482+Data!$S482</f>
        <v>291</v>
      </c>
      <c r="V482" s="9" t="str">
        <f>VLOOKUP(TRIM(Data!$B482),Team!A:B,2,FALSE)</f>
        <v>HVAC</v>
      </c>
      <c r="W482" s="9" t="str">
        <f>VLOOKUP(Data!$D482,Current!A:B,2,FALSE)</f>
        <v>ACT</v>
      </c>
      <c r="X482" s="9" t="str">
        <f>IF(Data!$W482=Data!$E482,"CURRENT","NO")</f>
        <v>CURRENT</v>
      </c>
    </row>
    <row r="483" spans="1:24" hidden="1">
      <c r="A483" s="8" t="s">
        <v>488</v>
      </c>
      <c r="B483" s="8" t="s">
        <v>793</v>
      </c>
      <c r="C483" s="8" t="s">
        <v>458</v>
      </c>
      <c r="D483" s="8" t="s">
        <v>456</v>
      </c>
      <c r="E483" s="8" t="s">
        <v>486</v>
      </c>
      <c r="F483" s="42" t="s">
        <v>280</v>
      </c>
      <c r="G483" s="8" t="s">
        <v>78</v>
      </c>
      <c r="H483" s="43">
        <v>42119</v>
      </c>
      <c r="I483" s="8">
        <v>100</v>
      </c>
      <c r="J483" s="8">
        <v>99.8</v>
      </c>
      <c r="K483" s="44">
        <f t="shared" si="9"/>
        <v>9980</v>
      </c>
      <c r="L483" s="8" t="s">
        <v>77</v>
      </c>
      <c r="M483" s="8" t="s">
        <v>277</v>
      </c>
      <c r="N483" s="8">
        <v>146977</v>
      </c>
      <c r="O483" s="8"/>
      <c r="P483" s="8">
        <v>88085</v>
      </c>
      <c r="Q483" s="9">
        <v>100</v>
      </c>
      <c r="R483" s="9">
        <v>0</v>
      </c>
      <c r="S483" s="9">
        <v>15</v>
      </c>
      <c r="T483" s="8" t="s">
        <v>127</v>
      </c>
      <c r="U483" s="113">
        <f>Data!$Q483+Data!$R483+Data!$S483</f>
        <v>115</v>
      </c>
      <c r="V483" s="9" t="str">
        <f>VLOOKUP(TRIM(Data!$B483),Team!A:B,2,FALSE)</f>
        <v>HVAC</v>
      </c>
      <c r="W483" s="9" t="str">
        <f>VLOOKUP(Data!$D483,Current!A:B,2,FALSE)</f>
        <v>ACT</v>
      </c>
      <c r="X483" s="9" t="str">
        <f>IF(Data!$W483=Data!$E483,"CURRENT","NO")</f>
        <v>CURRENT</v>
      </c>
    </row>
    <row r="484" spans="1:24" hidden="1">
      <c r="A484" s="8" t="s">
        <v>488</v>
      </c>
      <c r="B484" s="8" t="s">
        <v>793</v>
      </c>
      <c r="C484" s="8" t="s">
        <v>458</v>
      </c>
      <c r="D484" s="8" t="s">
        <v>456</v>
      </c>
      <c r="E484" s="8" t="s">
        <v>486</v>
      </c>
      <c r="F484" s="42" t="s">
        <v>79</v>
      </c>
      <c r="G484" s="8" t="s">
        <v>78</v>
      </c>
      <c r="H484" s="43">
        <v>42119</v>
      </c>
      <c r="I484" s="8">
        <v>75</v>
      </c>
      <c r="J484" s="8">
        <v>88.8</v>
      </c>
      <c r="K484" s="44">
        <f t="shared" si="9"/>
        <v>6660</v>
      </c>
      <c r="L484" s="8" t="s">
        <v>77</v>
      </c>
      <c r="M484" s="8" t="s">
        <v>119</v>
      </c>
      <c r="N484" s="8">
        <v>146984</v>
      </c>
      <c r="O484" s="8"/>
      <c r="P484" s="8">
        <v>88086</v>
      </c>
      <c r="Q484" s="9">
        <v>100</v>
      </c>
      <c r="R484" s="9">
        <v>0</v>
      </c>
      <c r="S484" s="9">
        <v>15</v>
      </c>
      <c r="T484" s="8" t="s">
        <v>127</v>
      </c>
      <c r="U484" s="113">
        <f>Data!$Q484+Data!$R484+Data!$S484</f>
        <v>115</v>
      </c>
      <c r="V484" s="9" t="str">
        <f>VLOOKUP(TRIM(Data!$B484),Team!A:B,2,FALSE)</f>
        <v>HVAC</v>
      </c>
      <c r="W484" s="9" t="str">
        <f>VLOOKUP(Data!$D484,Current!A:B,2,FALSE)</f>
        <v>ACT</v>
      </c>
      <c r="X484" s="9" t="str">
        <f>IF(Data!$W484=Data!$E484,"CURRENT","NO")</f>
        <v>CURRENT</v>
      </c>
    </row>
    <row r="485" spans="1:24" hidden="1">
      <c r="A485" s="8" t="s">
        <v>488</v>
      </c>
      <c r="B485" s="8" t="s">
        <v>793</v>
      </c>
      <c r="C485" s="8" t="s">
        <v>458</v>
      </c>
      <c r="D485" s="8" t="s">
        <v>456</v>
      </c>
      <c r="E485" s="8" t="s">
        <v>486</v>
      </c>
      <c r="F485" s="42" t="s">
        <v>279</v>
      </c>
      <c r="G485" s="8" t="s">
        <v>78</v>
      </c>
      <c r="H485" s="43">
        <v>42119</v>
      </c>
      <c r="I485" s="8">
        <v>55</v>
      </c>
      <c r="J485" s="8">
        <v>110.8</v>
      </c>
      <c r="K485" s="44">
        <f t="shared" si="9"/>
        <v>6094</v>
      </c>
      <c r="L485" s="8" t="s">
        <v>77</v>
      </c>
      <c r="M485" s="8" t="s">
        <v>277</v>
      </c>
      <c r="N485" s="8">
        <v>146986</v>
      </c>
      <c r="O485" s="8"/>
      <c r="P485" s="8">
        <v>88087</v>
      </c>
      <c r="Q485" s="9">
        <v>100</v>
      </c>
      <c r="R485" s="9">
        <v>0</v>
      </c>
      <c r="S485" s="9">
        <v>15</v>
      </c>
      <c r="T485" s="8" t="s">
        <v>127</v>
      </c>
      <c r="U485" s="113">
        <f>Data!$Q485+Data!$R485+Data!$S485</f>
        <v>115</v>
      </c>
      <c r="V485" s="9" t="str">
        <f>VLOOKUP(TRIM(Data!$B485),Team!A:B,2,FALSE)</f>
        <v>HVAC</v>
      </c>
      <c r="W485" s="9" t="str">
        <f>VLOOKUP(Data!$D485,Current!A:B,2,FALSE)</f>
        <v>ACT</v>
      </c>
      <c r="X485" s="9" t="str">
        <f>IF(Data!$W485=Data!$E485,"CURRENT","NO")</f>
        <v>CURRENT</v>
      </c>
    </row>
    <row r="486" spans="1:24" hidden="1">
      <c r="A486" s="8" t="s">
        <v>488</v>
      </c>
      <c r="B486" s="8" t="s">
        <v>793</v>
      </c>
      <c r="C486" s="8" t="s">
        <v>458</v>
      </c>
      <c r="D486" s="8" t="s">
        <v>456</v>
      </c>
      <c r="E486" s="8" t="s">
        <v>486</v>
      </c>
      <c r="F486" s="42" t="s">
        <v>278</v>
      </c>
      <c r="G486" s="8" t="s">
        <v>78</v>
      </c>
      <c r="H486" s="43">
        <v>42119</v>
      </c>
      <c r="I486" s="8">
        <v>50</v>
      </c>
      <c r="J486" s="8">
        <v>88.2</v>
      </c>
      <c r="K486" s="44">
        <f t="shared" si="9"/>
        <v>4410</v>
      </c>
      <c r="L486" s="8" t="s">
        <v>77</v>
      </c>
      <c r="M486" s="8" t="s">
        <v>277</v>
      </c>
      <c r="N486" s="8">
        <v>146987</v>
      </c>
      <c r="O486" s="8"/>
      <c r="P486" s="8">
        <v>88088</v>
      </c>
      <c r="Q486" s="9">
        <v>100</v>
      </c>
      <c r="R486" s="9">
        <v>0</v>
      </c>
      <c r="S486" s="9">
        <v>15</v>
      </c>
      <c r="T486" s="8" t="s">
        <v>127</v>
      </c>
      <c r="U486" s="113">
        <f>Data!$Q486+Data!$R486+Data!$S486</f>
        <v>115</v>
      </c>
      <c r="V486" s="9" t="str">
        <f>VLOOKUP(TRIM(Data!$B486),Team!A:B,2,FALSE)</f>
        <v>HVAC</v>
      </c>
      <c r="W486" s="9" t="str">
        <f>VLOOKUP(Data!$D486,Current!A:B,2,FALSE)</f>
        <v>ACT</v>
      </c>
      <c r="X486" s="9" t="str">
        <f>IF(Data!$W486=Data!$E486,"CURRENT","NO")</f>
        <v>CURRENT</v>
      </c>
    </row>
    <row r="487" spans="1:24" hidden="1">
      <c r="A487" s="8" t="s">
        <v>488</v>
      </c>
      <c r="B487" s="8" t="s">
        <v>793</v>
      </c>
      <c r="C487" s="8" t="s">
        <v>458</v>
      </c>
      <c r="D487" s="8" t="s">
        <v>456</v>
      </c>
      <c r="E487" s="8" t="s">
        <v>486</v>
      </c>
      <c r="F487" s="42" t="s">
        <v>276</v>
      </c>
      <c r="G487" s="8" t="s">
        <v>93</v>
      </c>
      <c r="H487" s="43">
        <v>42124</v>
      </c>
      <c r="I487" s="8">
        <v>505</v>
      </c>
      <c r="J487" s="8">
        <v>184.5</v>
      </c>
      <c r="K487" s="44">
        <f t="shared" si="9"/>
        <v>93172.5</v>
      </c>
      <c r="L487" s="8" t="s">
        <v>86</v>
      </c>
      <c r="M487" s="8" t="s">
        <v>85</v>
      </c>
      <c r="N487" s="8">
        <v>147202</v>
      </c>
      <c r="O487" s="8"/>
      <c r="P487" s="8">
        <v>88090</v>
      </c>
      <c r="Q487" s="9">
        <v>465.9</v>
      </c>
      <c r="R487" s="9">
        <v>0</v>
      </c>
      <c r="S487" s="9">
        <v>25</v>
      </c>
      <c r="T487" s="8" t="s">
        <v>38</v>
      </c>
      <c r="U487" s="113">
        <f>Data!$Q487+Data!$R487+Data!$S487</f>
        <v>490.9</v>
      </c>
      <c r="V487" s="9" t="str">
        <f>VLOOKUP(TRIM(Data!$B487),Team!A:B,2,FALSE)</f>
        <v>HVAC</v>
      </c>
      <c r="W487" s="9" t="str">
        <f>VLOOKUP(Data!$D487,Current!A:B,2,FALSE)</f>
        <v>ACT</v>
      </c>
      <c r="X487" s="9" t="str">
        <f>IF(Data!$W487=Data!$E487,"CURRENT","NO")</f>
        <v>CURRENT</v>
      </c>
    </row>
    <row r="488" spans="1:24" hidden="1">
      <c r="A488" s="8" t="s">
        <v>488</v>
      </c>
      <c r="B488" s="8" t="s">
        <v>801</v>
      </c>
      <c r="C488" s="8" t="s">
        <v>458</v>
      </c>
      <c r="D488" s="8" t="s">
        <v>456</v>
      </c>
      <c r="E488" s="8" t="s">
        <v>486</v>
      </c>
      <c r="F488" s="42" t="s">
        <v>275</v>
      </c>
      <c r="G488" s="8" t="s">
        <v>253</v>
      </c>
      <c r="H488" s="43">
        <v>42095</v>
      </c>
      <c r="I488" s="8">
        <v>750</v>
      </c>
      <c r="J488" s="8">
        <v>22.93</v>
      </c>
      <c r="K488" s="44">
        <f>I488*J488</f>
        <v>17197.5</v>
      </c>
      <c r="L488" s="8" t="s">
        <v>252</v>
      </c>
      <c r="M488" s="8" t="s">
        <v>274</v>
      </c>
      <c r="N488" s="8">
        <v>146240</v>
      </c>
      <c r="O488" s="8"/>
      <c r="P488" s="8">
        <v>87666</v>
      </c>
      <c r="Q488" s="9">
        <v>200</v>
      </c>
      <c r="R488" s="9">
        <v>0</v>
      </c>
      <c r="S488" s="9">
        <v>22.5</v>
      </c>
      <c r="T488" s="8" t="s">
        <v>127</v>
      </c>
      <c r="U488" s="113">
        <f>Data!$Q488+Data!$R488+Data!$S488</f>
        <v>222.5</v>
      </c>
      <c r="V488" s="9" t="str">
        <f>VLOOKUP(TRIM(Data!$B488),Team!A:B,2,FALSE)</f>
        <v>HVAC</v>
      </c>
      <c r="W488" s="9" t="str">
        <f>VLOOKUP(Data!$D488,Current!A:B,2,FALSE)</f>
        <v>ACT</v>
      </c>
      <c r="X488" s="9" t="str">
        <f>IF(Data!$W488=Data!$E488,"CURRENT","NO")</f>
        <v>CURRENT</v>
      </c>
    </row>
    <row r="489" spans="1:24" hidden="1">
      <c r="A489" s="8" t="s">
        <v>488</v>
      </c>
      <c r="B489" s="8" t="s">
        <v>801</v>
      </c>
      <c r="C489" s="8" t="s">
        <v>458</v>
      </c>
      <c r="D489" s="8" t="s">
        <v>456</v>
      </c>
      <c r="E489" s="8" t="s">
        <v>486</v>
      </c>
      <c r="F489" s="42" t="s">
        <v>273</v>
      </c>
      <c r="G489" s="8" t="s">
        <v>253</v>
      </c>
      <c r="H489" s="43">
        <v>42095</v>
      </c>
      <c r="I489" s="8">
        <v>1257</v>
      </c>
      <c r="J489" s="8">
        <v>38.75</v>
      </c>
      <c r="K489" s="44">
        <f t="shared" ref="K489:K518" si="10">I489*J489</f>
        <v>48708.75</v>
      </c>
      <c r="L489" s="8" t="s">
        <v>252</v>
      </c>
      <c r="M489" s="8" t="s">
        <v>272</v>
      </c>
      <c r="N489" s="8">
        <v>146241</v>
      </c>
      <c r="O489" s="8"/>
      <c r="P489" s="8">
        <v>87667</v>
      </c>
      <c r="Q489" s="9">
        <v>243.5</v>
      </c>
      <c r="R489" s="9">
        <v>0</v>
      </c>
      <c r="S489" s="9">
        <v>22.5</v>
      </c>
      <c r="T489" s="8" t="s">
        <v>127</v>
      </c>
      <c r="U489" s="113">
        <f>Data!$Q489+Data!$R489+Data!$S489</f>
        <v>266</v>
      </c>
      <c r="V489" s="9" t="str">
        <f>VLOOKUP(TRIM(Data!$B489),Team!A:B,2,FALSE)</f>
        <v>HVAC</v>
      </c>
      <c r="W489" s="9" t="str">
        <f>VLOOKUP(Data!$D489,Current!A:B,2,FALSE)</f>
        <v>ACT</v>
      </c>
      <c r="X489" s="9" t="str">
        <f>IF(Data!$W489=Data!$E489,"CURRENT","NO")</f>
        <v>CURRENT</v>
      </c>
    </row>
    <row r="490" spans="1:24" hidden="1">
      <c r="A490" s="8" t="s">
        <v>488</v>
      </c>
      <c r="B490" s="8" t="s">
        <v>801</v>
      </c>
      <c r="C490" s="8" t="s">
        <v>458</v>
      </c>
      <c r="D490" s="8" t="s">
        <v>456</v>
      </c>
      <c r="E490" s="8" t="s">
        <v>486</v>
      </c>
      <c r="F490" s="42" t="s">
        <v>271</v>
      </c>
      <c r="G490" s="8" t="s">
        <v>253</v>
      </c>
      <c r="H490" s="43">
        <v>42096</v>
      </c>
      <c r="I490" s="8">
        <v>1930</v>
      </c>
      <c r="J490" s="8">
        <v>30.48</v>
      </c>
      <c r="K490" s="44">
        <f t="shared" si="10"/>
        <v>58826.400000000001</v>
      </c>
      <c r="L490" s="8" t="s">
        <v>138</v>
      </c>
      <c r="M490" s="8" t="s">
        <v>270</v>
      </c>
      <c r="N490" s="8">
        <v>146294</v>
      </c>
      <c r="O490" s="8"/>
      <c r="P490" s="8">
        <v>87664</v>
      </c>
      <c r="Q490" s="9">
        <v>294.10000000000002</v>
      </c>
      <c r="R490" s="9">
        <v>0</v>
      </c>
      <c r="S490" s="9">
        <v>22.5</v>
      </c>
      <c r="T490" s="8" t="s">
        <v>127</v>
      </c>
      <c r="U490" s="113">
        <f>Data!$Q490+Data!$R490+Data!$S490</f>
        <v>316.60000000000002</v>
      </c>
      <c r="V490" s="9" t="str">
        <f>VLOOKUP(TRIM(Data!$B490),Team!A:B,2,FALSE)</f>
        <v>HVAC</v>
      </c>
      <c r="W490" s="9" t="str">
        <f>VLOOKUP(Data!$D490,Current!A:B,2,FALSE)</f>
        <v>ACT</v>
      </c>
      <c r="X490" s="9" t="str">
        <f>IF(Data!$W490=Data!$E490,"CURRENT","NO")</f>
        <v>CURRENT</v>
      </c>
    </row>
    <row r="491" spans="1:24" hidden="1">
      <c r="A491" s="8" t="s">
        <v>488</v>
      </c>
      <c r="B491" s="8" t="s">
        <v>801</v>
      </c>
      <c r="C491" s="8" t="s">
        <v>458</v>
      </c>
      <c r="D491" s="8" t="s">
        <v>456</v>
      </c>
      <c r="E491" s="8" t="s">
        <v>486</v>
      </c>
      <c r="F491" s="42" t="s">
        <v>266</v>
      </c>
      <c r="G491" s="8" t="s">
        <v>253</v>
      </c>
      <c r="H491" s="43">
        <v>42096</v>
      </c>
      <c r="I491" s="8">
        <v>523</v>
      </c>
      <c r="J491" s="8">
        <v>89.16</v>
      </c>
      <c r="K491" s="44">
        <f t="shared" si="10"/>
        <v>46630.68</v>
      </c>
      <c r="L491" s="8" t="s">
        <v>138</v>
      </c>
      <c r="M491" s="8" t="s">
        <v>270</v>
      </c>
      <c r="N491" s="8">
        <v>146296</v>
      </c>
      <c r="O491" s="8"/>
      <c r="P491" s="8">
        <v>87665</v>
      </c>
      <c r="Q491" s="9">
        <v>233.15</v>
      </c>
      <c r="R491" s="9">
        <v>0</v>
      </c>
      <c r="S491" s="9">
        <v>22.5</v>
      </c>
      <c r="T491" s="8" t="s">
        <v>127</v>
      </c>
      <c r="U491" s="113">
        <f>Data!$Q491+Data!$R491+Data!$S491</f>
        <v>255.65</v>
      </c>
      <c r="V491" s="9" t="str">
        <f>VLOOKUP(TRIM(Data!$B491),Team!A:B,2,FALSE)</f>
        <v>HVAC</v>
      </c>
      <c r="W491" s="9" t="str">
        <f>VLOOKUP(Data!$D491,Current!A:B,2,FALSE)</f>
        <v>ACT</v>
      </c>
      <c r="X491" s="9" t="str">
        <f>IF(Data!$W491=Data!$E491,"CURRENT","NO")</f>
        <v>CURRENT</v>
      </c>
    </row>
    <row r="492" spans="1:24" hidden="1">
      <c r="A492" s="8" t="s">
        <v>488</v>
      </c>
      <c r="B492" s="8" t="s">
        <v>801</v>
      </c>
      <c r="C492" s="8" t="s">
        <v>458</v>
      </c>
      <c r="D492" s="8" t="s">
        <v>456</v>
      </c>
      <c r="E492" s="8" t="s">
        <v>486</v>
      </c>
      <c r="F492" s="42" t="s">
        <v>269</v>
      </c>
      <c r="G492" s="8" t="s">
        <v>253</v>
      </c>
      <c r="H492" s="43">
        <v>42107</v>
      </c>
      <c r="I492" s="8">
        <v>608</v>
      </c>
      <c r="J492" s="8">
        <v>66.459999999999994</v>
      </c>
      <c r="K492" s="44">
        <f t="shared" si="10"/>
        <v>40407.679999999993</v>
      </c>
      <c r="L492" s="8" t="s">
        <v>252</v>
      </c>
      <c r="M492" s="8" t="s">
        <v>267</v>
      </c>
      <c r="N492" s="8">
        <v>146557</v>
      </c>
      <c r="O492" s="8"/>
      <c r="P492" s="8">
        <v>87870</v>
      </c>
      <c r="Q492" s="9">
        <v>202</v>
      </c>
      <c r="R492" s="9">
        <v>0</v>
      </c>
      <c r="S492" s="9">
        <v>22.5</v>
      </c>
      <c r="T492" s="8" t="s">
        <v>127</v>
      </c>
      <c r="U492" s="113">
        <f>Data!$Q492+Data!$R492+Data!$S492</f>
        <v>224.5</v>
      </c>
      <c r="V492" s="9" t="str">
        <f>VLOOKUP(TRIM(Data!$B492),Team!A:B,2,FALSE)</f>
        <v>HVAC</v>
      </c>
      <c r="W492" s="9" t="str">
        <f>VLOOKUP(Data!$D492,Current!A:B,2,FALSE)</f>
        <v>ACT</v>
      </c>
      <c r="X492" s="9" t="str">
        <f>IF(Data!$W492=Data!$E492,"CURRENT","NO")</f>
        <v>CURRENT</v>
      </c>
    </row>
    <row r="493" spans="1:24" hidden="1">
      <c r="A493" s="8" t="s">
        <v>488</v>
      </c>
      <c r="B493" s="8" t="s">
        <v>801</v>
      </c>
      <c r="C493" s="8" t="s">
        <v>458</v>
      </c>
      <c r="D493" s="8" t="s">
        <v>456</v>
      </c>
      <c r="E493" s="8" t="s">
        <v>486</v>
      </c>
      <c r="F493" s="42" t="s">
        <v>268</v>
      </c>
      <c r="G493" s="8" t="s">
        <v>253</v>
      </c>
      <c r="H493" s="43">
        <v>42107</v>
      </c>
      <c r="I493" s="8">
        <v>698</v>
      </c>
      <c r="J493" s="8">
        <v>54.75</v>
      </c>
      <c r="K493" s="44">
        <f t="shared" si="10"/>
        <v>38215.5</v>
      </c>
      <c r="L493" s="8" t="s">
        <v>252</v>
      </c>
      <c r="M493" s="8" t="s">
        <v>267</v>
      </c>
      <c r="N493" s="8">
        <v>146558</v>
      </c>
      <c r="O493" s="8"/>
      <c r="P493" s="8">
        <v>87871</v>
      </c>
      <c r="Q493" s="9">
        <v>200</v>
      </c>
      <c r="R493" s="9">
        <v>0</v>
      </c>
      <c r="S493" s="9">
        <v>22.5</v>
      </c>
      <c r="T493" s="8" t="s">
        <v>127</v>
      </c>
      <c r="U493" s="113">
        <f>Data!$Q493+Data!$R493+Data!$S493</f>
        <v>222.5</v>
      </c>
      <c r="V493" s="9" t="str">
        <f>VLOOKUP(TRIM(Data!$B493),Team!A:B,2,FALSE)</f>
        <v>HVAC</v>
      </c>
      <c r="W493" s="9" t="str">
        <f>VLOOKUP(Data!$D493,Current!A:B,2,FALSE)</f>
        <v>ACT</v>
      </c>
      <c r="X493" s="9" t="str">
        <f>IF(Data!$W493=Data!$E493,"CURRENT","NO")</f>
        <v>CURRENT</v>
      </c>
    </row>
    <row r="494" spans="1:24" hidden="1">
      <c r="A494" s="8" t="s">
        <v>488</v>
      </c>
      <c r="B494" s="8" t="s">
        <v>801</v>
      </c>
      <c r="C494" s="8" t="s">
        <v>458</v>
      </c>
      <c r="D494" s="8" t="s">
        <v>456</v>
      </c>
      <c r="E494" s="8" t="s">
        <v>486</v>
      </c>
      <c r="F494" s="42" t="s">
        <v>266</v>
      </c>
      <c r="G494" s="8" t="s">
        <v>253</v>
      </c>
      <c r="H494" s="43">
        <v>42108</v>
      </c>
      <c r="I494" s="8">
        <v>523</v>
      </c>
      <c r="J494" s="8">
        <v>89.16</v>
      </c>
      <c r="K494" s="44">
        <f t="shared" si="10"/>
        <v>46630.68</v>
      </c>
      <c r="L494" s="8" t="s">
        <v>138</v>
      </c>
      <c r="M494" s="8" t="s">
        <v>265</v>
      </c>
      <c r="N494" s="8">
        <v>146583</v>
      </c>
      <c r="O494" s="8"/>
      <c r="P494" s="8">
        <v>87872</v>
      </c>
      <c r="Q494" s="9">
        <v>233.15</v>
      </c>
      <c r="R494" s="9">
        <v>0</v>
      </c>
      <c r="S494" s="9">
        <v>45</v>
      </c>
      <c r="T494" s="8" t="s">
        <v>127</v>
      </c>
      <c r="U494" s="113">
        <f>Data!$Q494+Data!$R494+Data!$S494</f>
        <v>278.14999999999998</v>
      </c>
      <c r="V494" s="9" t="str">
        <f>VLOOKUP(TRIM(Data!$B494),Team!A:B,2,FALSE)</f>
        <v>HVAC</v>
      </c>
      <c r="W494" s="9" t="str">
        <f>VLOOKUP(Data!$D494,Current!A:B,2,FALSE)</f>
        <v>ACT</v>
      </c>
      <c r="X494" s="9" t="str">
        <f>IF(Data!$W494=Data!$E494,"CURRENT","NO")</f>
        <v>CURRENT</v>
      </c>
    </row>
    <row r="495" spans="1:24" hidden="1">
      <c r="A495" s="8" t="s">
        <v>488</v>
      </c>
      <c r="B495" s="8" t="s">
        <v>801</v>
      </c>
      <c r="C495" s="8" t="s">
        <v>458</v>
      </c>
      <c r="D495" s="8" t="s">
        <v>456</v>
      </c>
      <c r="E495" s="8" t="s">
        <v>486</v>
      </c>
      <c r="F495" s="42" t="s">
        <v>264</v>
      </c>
      <c r="G495" s="8" t="s">
        <v>261</v>
      </c>
      <c r="H495" s="43">
        <v>42111</v>
      </c>
      <c r="I495" s="8">
        <v>1680</v>
      </c>
      <c r="J495" s="8">
        <v>41.6</v>
      </c>
      <c r="K495" s="44">
        <f t="shared" si="10"/>
        <v>69888</v>
      </c>
      <c r="L495" s="8" t="s">
        <v>11</v>
      </c>
      <c r="M495" s="8" t="s">
        <v>263</v>
      </c>
      <c r="N495" s="8">
        <v>146712</v>
      </c>
      <c r="O495" s="8"/>
      <c r="P495" s="8">
        <v>87963</v>
      </c>
      <c r="Q495" s="9">
        <v>349.4</v>
      </c>
      <c r="R495" s="9">
        <v>0</v>
      </c>
      <c r="S495" s="9">
        <v>20</v>
      </c>
      <c r="T495" s="8" t="s">
        <v>127</v>
      </c>
      <c r="U495" s="113">
        <f>Data!$Q495+Data!$R495+Data!$S495</f>
        <v>369.4</v>
      </c>
      <c r="V495" s="9" t="str">
        <f>VLOOKUP(TRIM(Data!$B495),Team!A:B,2,FALSE)</f>
        <v>HVAC</v>
      </c>
      <c r="W495" s="9" t="str">
        <f>VLOOKUP(Data!$D495,Current!A:B,2,FALSE)</f>
        <v>ACT</v>
      </c>
      <c r="X495" s="9" t="str">
        <f>IF(Data!$W495=Data!$E495,"CURRENT","NO")</f>
        <v>CURRENT</v>
      </c>
    </row>
    <row r="496" spans="1:24" hidden="1">
      <c r="A496" s="8" t="s">
        <v>488</v>
      </c>
      <c r="B496" s="8" t="s">
        <v>801</v>
      </c>
      <c r="C496" s="8" t="s">
        <v>458</v>
      </c>
      <c r="D496" s="8" t="s">
        <v>456</v>
      </c>
      <c r="E496" s="8" t="s">
        <v>486</v>
      </c>
      <c r="F496" s="42" t="s">
        <v>262</v>
      </c>
      <c r="G496" s="8" t="s">
        <v>261</v>
      </c>
      <c r="H496" s="43">
        <v>42111</v>
      </c>
      <c r="I496" s="8">
        <v>565</v>
      </c>
      <c r="J496" s="8">
        <v>84.2</v>
      </c>
      <c r="K496" s="44">
        <f t="shared" si="10"/>
        <v>47573</v>
      </c>
      <c r="L496" s="8" t="s">
        <v>11</v>
      </c>
      <c r="M496" s="8" t="s">
        <v>260</v>
      </c>
      <c r="N496" s="8">
        <v>146713</v>
      </c>
      <c r="O496" s="8"/>
      <c r="P496" s="8">
        <v>87964</v>
      </c>
      <c r="Q496" s="9">
        <v>237.9</v>
      </c>
      <c r="R496" s="9">
        <v>0</v>
      </c>
      <c r="S496" s="9">
        <v>20</v>
      </c>
      <c r="T496" s="8" t="s">
        <v>246</v>
      </c>
      <c r="U496" s="113">
        <f>Data!$Q496+Data!$R496+Data!$S496</f>
        <v>257.89999999999998</v>
      </c>
      <c r="V496" s="9" t="str">
        <f>VLOOKUP(TRIM(Data!$B496),Team!A:B,2,FALSE)</f>
        <v>HVAC</v>
      </c>
      <c r="W496" s="9" t="str">
        <f>VLOOKUP(Data!$D496,Current!A:B,2,FALSE)</f>
        <v>ACT</v>
      </c>
      <c r="X496" s="9" t="str">
        <f>IF(Data!$W496=Data!$E496,"CURRENT","NO")</f>
        <v>CURRENT</v>
      </c>
    </row>
    <row r="497" spans="1:24" hidden="1">
      <c r="A497" s="8" t="s">
        <v>488</v>
      </c>
      <c r="B497" s="8" t="s">
        <v>801</v>
      </c>
      <c r="C497" s="8" t="s">
        <v>458</v>
      </c>
      <c r="D497" s="8" t="s">
        <v>456</v>
      </c>
      <c r="E497" s="8" t="s">
        <v>486</v>
      </c>
      <c r="F497" s="42" t="s">
        <v>259</v>
      </c>
      <c r="G497" s="8" t="s">
        <v>253</v>
      </c>
      <c r="H497" s="43">
        <v>42115</v>
      </c>
      <c r="I497" s="8">
        <v>1754</v>
      </c>
      <c r="J497" s="8">
        <v>27.66</v>
      </c>
      <c r="K497" s="44">
        <f t="shared" si="10"/>
        <v>48515.64</v>
      </c>
      <c r="L497" s="8" t="s">
        <v>252</v>
      </c>
      <c r="M497" s="8" t="s">
        <v>258</v>
      </c>
      <c r="N497" s="8">
        <v>146820</v>
      </c>
      <c r="O497" s="8"/>
      <c r="P497" s="8">
        <v>87965</v>
      </c>
      <c r="Q497" s="9">
        <v>242.58</v>
      </c>
      <c r="R497" s="9">
        <v>0</v>
      </c>
      <c r="S497" s="9">
        <v>45</v>
      </c>
      <c r="T497" s="8" t="s">
        <v>127</v>
      </c>
      <c r="U497" s="113">
        <f>Data!$Q497+Data!$R497+Data!$S497</f>
        <v>287.58000000000004</v>
      </c>
      <c r="V497" s="9" t="str">
        <f>VLOOKUP(TRIM(Data!$B497),Team!A:B,2,FALSE)</f>
        <v>HVAC</v>
      </c>
      <c r="W497" s="9" t="str">
        <f>VLOOKUP(Data!$D497,Current!A:B,2,FALSE)</f>
        <v>ACT</v>
      </c>
      <c r="X497" s="9" t="str">
        <f>IF(Data!$W497=Data!$E497,"CURRENT","NO")</f>
        <v>CURRENT</v>
      </c>
    </row>
    <row r="498" spans="1:24" hidden="1">
      <c r="A498" s="8" t="s">
        <v>2063</v>
      </c>
      <c r="B498" s="8" t="s">
        <v>797</v>
      </c>
      <c r="C498" s="8" t="s">
        <v>458</v>
      </c>
      <c r="D498" s="8" t="s">
        <v>456</v>
      </c>
      <c r="E498" s="8" t="s">
        <v>486</v>
      </c>
      <c r="F498" s="42" t="s">
        <v>257</v>
      </c>
      <c r="G498" s="8" t="s">
        <v>253</v>
      </c>
      <c r="H498" s="43">
        <v>42112</v>
      </c>
      <c r="I498" s="8">
        <v>550</v>
      </c>
      <c r="J498" s="8">
        <v>28.18</v>
      </c>
      <c r="K498" s="44">
        <f t="shared" si="10"/>
        <v>15499</v>
      </c>
      <c r="L498" s="8" t="s">
        <v>252</v>
      </c>
      <c r="M498" s="8" t="s">
        <v>88</v>
      </c>
      <c r="N498" s="8">
        <v>146736</v>
      </c>
      <c r="O498" s="8"/>
      <c r="P498" s="8">
        <v>87966</v>
      </c>
      <c r="Q498" s="9">
        <v>200</v>
      </c>
      <c r="R498" s="9">
        <v>0</v>
      </c>
      <c r="S498" s="9">
        <v>22.5</v>
      </c>
      <c r="T498" s="8" t="s">
        <v>127</v>
      </c>
      <c r="U498" s="113">
        <f>Data!$Q498+Data!$R498+Data!$S498</f>
        <v>222.5</v>
      </c>
      <c r="V498" s="9" t="str">
        <f>VLOOKUP(TRIM(Data!$B498),Team!A:B,2,FALSE)</f>
        <v>HVAC</v>
      </c>
      <c r="W498" s="9" t="str">
        <f>VLOOKUP(Data!$D498,Current!A:B,2,FALSE)</f>
        <v>ACT</v>
      </c>
      <c r="X498" s="9" t="str">
        <f>IF(Data!$W498=Data!$E498,"CURRENT","NO")</f>
        <v>CURRENT</v>
      </c>
    </row>
    <row r="499" spans="1:24" hidden="1">
      <c r="A499" s="8" t="s">
        <v>2063</v>
      </c>
      <c r="B499" s="8" t="s">
        <v>797</v>
      </c>
      <c r="C499" s="8" t="s">
        <v>458</v>
      </c>
      <c r="D499" s="8" t="s">
        <v>456</v>
      </c>
      <c r="E499" s="8" t="s">
        <v>486</v>
      </c>
      <c r="F499" s="42" t="s">
        <v>256</v>
      </c>
      <c r="G499" s="8" t="s">
        <v>253</v>
      </c>
      <c r="H499" s="43">
        <v>42114</v>
      </c>
      <c r="I499" s="8">
        <v>200</v>
      </c>
      <c r="J499" s="8">
        <v>40.86</v>
      </c>
      <c r="K499" s="44">
        <f t="shared" si="10"/>
        <v>8172</v>
      </c>
      <c r="L499" s="8" t="s">
        <v>138</v>
      </c>
      <c r="M499" s="8" t="s">
        <v>113</v>
      </c>
      <c r="N499" s="8">
        <v>146757</v>
      </c>
      <c r="O499" s="8"/>
      <c r="P499" s="8">
        <v>87967</v>
      </c>
      <c r="Q499" s="9">
        <v>100</v>
      </c>
      <c r="R499" s="9">
        <v>0</v>
      </c>
      <c r="S499" s="9">
        <v>22.5</v>
      </c>
      <c r="T499" s="8" t="s">
        <v>127</v>
      </c>
      <c r="U499" s="113">
        <f>Data!$Q499+Data!$R499+Data!$S499</f>
        <v>122.5</v>
      </c>
      <c r="V499" s="9" t="str">
        <f>VLOOKUP(TRIM(Data!$B499),Team!A:B,2,FALSE)</f>
        <v>HVAC</v>
      </c>
      <c r="W499" s="9" t="str">
        <f>VLOOKUP(Data!$D499,Current!A:B,2,FALSE)</f>
        <v>ACT</v>
      </c>
      <c r="X499" s="9" t="str">
        <f>IF(Data!$W499=Data!$E499,"CURRENT","NO")</f>
        <v>CURRENT</v>
      </c>
    </row>
    <row r="500" spans="1:24" hidden="1">
      <c r="A500" s="8" t="s">
        <v>2063</v>
      </c>
      <c r="B500" s="8" t="s">
        <v>797</v>
      </c>
      <c r="C500" s="8" t="s">
        <v>458</v>
      </c>
      <c r="D500" s="8" t="s">
        <v>456</v>
      </c>
      <c r="E500" s="8" t="s">
        <v>486</v>
      </c>
      <c r="F500" s="42" t="s">
        <v>254</v>
      </c>
      <c r="G500" s="8" t="s">
        <v>253</v>
      </c>
      <c r="H500" s="43">
        <v>42117</v>
      </c>
      <c r="I500" s="8">
        <v>3000</v>
      </c>
      <c r="J500" s="8">
        <v>35.46</v>
      </c>
      <c r="K500" s="44">
        <f t="shared" si="10"/>
        <v>106380</v>
      </c>
      <c r="L500" s="8" t="s">
        <v>138</v>
      </c>
      <c r="M500" s="8" t="s">
        <v>255</v>
      </c>
      <c r="N500" s="8">
        <v>146913</v>
      </c>
      <c r="O500" s="8"/>
      <c r="P500" s="8">
        <v>87968</v>
      </c>
      <c r="Q500" s="9">
        <v>531.9</v>
      </c>
      <c r="R500" s="9">
        <v>0</v>
      </c>
      <c r="S500" s="9">
        <v>45</v>
      </c>
      <c r="T500" s="8" t="s">
        <v>127</v>
      </c>
      <c r="U500" s="113">
        <f>Data!$Q500+Data!$R500+Data!$S500</f>
        <v>576.9</v>
      </c>
      <c r="V500" s="9" t="str">
        <f>VLOOKUP(TRIM(Data!$B500),Team!A:B,2,FALSE)</f>
        <v>HVAC</v>
      </c>
      <c r="W500" s="9" t="str">
        <f>VLOOKUP(Data!$D500,Current!A:B,2,FALSE)</f>
        <v>ACT</v>
      </c>
      <c r="X500" s="9" t="str">
        <f>IF(Data!$W500=Data!$E500,"CURRENT","NO")</f>
        <v>CURRENT</v>
      </c>
    </row>
    <row r="501" spans="1:24" hidden="1">
      <c r="A501" s="8" t="s">
        <v>2063</v>
      </c>
      <c r="B501" s="8" t="s">
        <v>797</v>
      </c>
      <c r="C501" s="8" t="s">
        <v>458</v>
      </c>
      <c r="D501" s="8" t="s">
        <v>456</v>
      </c>
      <c r="E501" s="8" t="s">
        <v>486</v>
      </c>
      <c r="F501" s="42" t="s">
        <v>254</v>
      </c>
      <c r="G501" s="8" t="s">
        <v>253</v>
      </c>
      <c r="H501" s="43">
        <v>42119</v>
      </c>
      <c r="I501" s="8">
        <v>3000</v>
      </c>
      <c r="J501" s="8">
        <v>35.46</v>
      </c>
      <c r="K501" s="44">
        <f t="shared" si="10"/>
        <v>106380</v>
      </c>
      <c r="L501" s="8" t="s">
        <v>252</v>
      </c>
      <c r="M501" s="8" t="s">
        <v>251</v>
      </c>
      <c r="N501" s="8">
        <v>146966</v>
      </c>
      <c r="O501" s="8"/>
      <c r="P501" s="8">
        <v>88115</v>
      </c>
      <c r="Q501" s="9">
        <v>531.9</v>
      </c>
      <c r="R501" s="9">
        <v>0</v>
      </c>
      <c r="S501" s="9">
        <v>45</v>
      </c>
      <c r="T501" s="8" t="s">
        <v>127</v>
      </c>
      <c r="U501" s="113">
        <f>Data!$Q501+Data!$R501+Data!$S501</f>
        <v>576.9</v>
      </c>
      <c r="V501" s="9" t="str">
        <f>VLOOKUP(TRIM(Data!$B501),Team!A:B,2,FALSE)</f>
        <v>HVAC</v>
      </c>
      <c r="W501" s="9" t="str">
        <f>VLOOKUP(Data!$D501,Current!A:B,2,FALSE)</f>
        <v>ACT</v>
      </c>
      <c r="X501" s="9" t="str">
        <f>IF(Data!$W501=Data!$E501,"CURRENT","NO")</f>
        <v>CURRENT</v>
      </c>
    </row>
    <row r="502" spans="1:24" hidden="1">
      <c r="A502" s="8" t="s">
        <v>2063</v>
      </c>
      <c r="B502" s="8" t="s">
        <v>796</v>
      </c>
      <c r="C502" s="8" t="s">
        <v>458</v>
      </c>
      <c r="D502" s="8" t="s">
        <v>456</v>
      </c>
      <c r="E502" s="8" t="s">
        <v>486</v>
      </c>
      <c r="F502" s="42" t="s">
        <v>250</v>
      </c>
      <c r="G502" s="8" t="s">
        <v>224</v>
      </c>
      <c r="H502" s="43">
        <v>42095</v>
      </c>
      <c r="I502" s="8">
        <v>76</v>
      </c>
      <c r="J502" s="8">
        <v>314.89</v>
      </c>
      <c r="K502" s="44">
        <f t="shared" si="10"/>
        <v>23931.64</v>
      </c>
      <c r="L502" s="8" t="s">
        <v>223</v>
      </c>
      <c r="M502" s="8" t="s">
        <v>222</v>
      </c>
      <c r="N502" s="8">
        <v>146209</v>
      </c>
      <c r="O502" s="8"/>
      <c r="P502" s="8">
        <v>87642</v>
      </c>
      <c r="Q502" s="9">
        <v>200</v>
      </c>
      <c r="R502" s="9">
        <v>0</v>
      </c>
      <c r="S502" s="9">
        <v>25</v>
      </c>
      <c r="T502" s="8" t="s">
        <v>127</v>
      </c>
      <c r="U502" s="113">
        <f>Data!$Q502+Data!$R502+Data!$S502</f>
        <v>225</v>
      </c>
      <c r="V502" s="9" t="str">
        <f>VLOOKUP(TRIM(Data!$B502),Team!A:B,2,FALSE)</f>
        <v>Heating</v>
      </c>
      <c r="W502" s="9" t="str">
        <f>VLOOKUP(Data!$D502,Current!A:B,2,FALSE)</f>
        <v>ACT</v>
      </c>
      <c r="X502" s="9" t="str">
        <f>IF(Data!$W502=Data!$E502,"CURRENT","NO")</f>
        <v>CURRENT</v>
      </c>
    </row>
    <row r="503" spans="1:24" hidden="1">
      <c r="A503" s="8" t="s">
        <v>2063</v>
      </c>
      <c r="B503" s="8" t="s">
        <v>796</v>
      </c>
      <c r="C503" s="8" t="s">
        <v>458</v>
      </c>
      <c r="D503" s="8" t="s">
        <v>456</v>
      </c>
      <c r="E503" s="8" t="s">
        <v>486</v>
      </c>
      <c r="F503" s="42" t="s">
        <v>489</v>
      </c>
      <c r="G503" s="8" t="s">
        <v>224</v>
      </c>
      <c r="H503" s="43">
        <v>42101</v>
      </c>
      <c r="I503" s="8">
        <v>84</v>
      </c>
      <c r="J503" s="8">
        <v>28.76</v>
      </c>
      <c r="K503" s="44">
        <f t="shared" si="10"/>
        <v>2415.84</v>
      </c>
      <c r="L503" s="8" t="s">
        <v>490</v>
      </c>
      <c r="M503" s="8" t="s">
        <v>222</v>
      </c>
      <c r="N503" s="8">
        <v>146397</v>
      </c>
      <c r="O503" s="8"/>
      <c r="P503" s="8">
        <v>87763</v>
      </c>
      <c r="Q503" s="9">
        <v>200</v>
      </c>
      <c r="R503" s="9">
        <v>0</v>
      </c>
      <c r="S503" s="9">
        <v>90</v>
      </c>
      <c r="T503" s="8" t="s">
        <v>127</v>
      </c>
      <c r="U503" s="113">
        <f>Data!$Q503+Data!$R503+Data!$S503</f>
        <v>290</v>
      </c>
      <c r="V503" s="9" t="str">
        <f>VLOOKUP(TRIM(Data!$B503),Team!A:B,2,FALSE)</f>
        <v>Heating</v>
      </c>
      <c r="W503" s="9" t="str">
        <f>VLOOKUP(Data!$D503,Current!A:B,2,FALSE)</f>
        <v>ACT</v>
      </c>
      <c r="X503" s="9" t="str">
        <f>IF(Data!$W503=Data!$E503,"CURRENT","NO")</f>
        <v>CURRENT</v>
      </c>
    </row>
    <row r="504" spans="1:24" hidden="1">
      <c r="A504" s="8" t="s">
        <v>2063</v>
      </c>
      <c r="B504" s="8" t="s">
        <v>796</v>
      </c>
      <c r="C504" s="8" t="s">
        <v>458</v>
      </c>
      <c r="D504" s="8" t="s">
        <v>456</v>
      </c>
      <c r="E504" s="8" t="s">
        <v>486</v>
      </c>
      <c r="F504" s="42" t="s">
        <v>245</v>
      </c>
      <c r="G504" s="8" t="s">
        <v>224</v>
      </c>
      <c r="H504" s="43">
        <v>42104</v>
      </c>
      <c r="I504" s="8">
        <v>288</v>
      </c>
      <c r="J504" s="8">
        <v>213</v>
      </c>
      <c r="K504" s="44">
        <f t="shared" si="10"/>
        <v>61344</v>
      </c>
      <c r="L504" s="8" t="s">
        <v>227</v>
      </c>
      <c r="M504" s="8" t="s">
        <v>226</v>
      </c>
      <c r="N504" s="8">
        <v>146493</v>
      </c>
      <c r="O504" s="8"/>
      <c r="P504" s="8">
        <v>87814</v>
      </c>
      <c r="Q504" s="9">
        <v>306.7</v>
      </c>
      <c r="R504" s="9">
        <v>0</v>
      </c>
      <c r="S504" s="9">
        <v>25</v>
      </c>
      <c r="T504" s="8" t="s">
        <v>127</v>
      </c>
      <c r="U504" s="113">
        <f>Data!$Q504+Data!$R504+Data!$S504</f>
        <v>331.7</v>
      </c>
      <c r="V504" s="9" t="str">
        <f>VLOOKUP(TRIM(Data!$B504),Team!A:B,2,FALSE)</f>
        <v>Heating</v>
      </c>
      <c r="W504" s="9" t="str">
        <f>VLOOKUP(Data!$D504,Current!A:B,2,FALSE)</f>
        <v>ACT</v>
      </c>
      <c r="X504" s="9" t="str">
        <f>IF(Data!$W504=Data!$E504,"CURRENT","NO")</f>
        <v>CURRENT</v>
      </c>
    </row>
    <row r="505" spans="1:24" hidden="1">
      <c r="A505" s="8" t="s">
        <v>2063</v>
      </c>
      <c r="B505" s="8" t="s">
        <v>796</v>
      </c>
      <c r="C505" s="8" t="s">
        <v>458</v>
      </c>
      <c r="D505" s="8" t="s">
        <v>456</v>
      </c>
      <c r="E505" s="8" t="s">
        <v>486</v>
      </c>
      <c r="F505" s="42" t="s">
        <v>239</v>
      </c>
      <c r="G505" s="8" t="s">
        <v>224</v>
      </c>
      <c r="H505" s="43">
        <v>42107</v>
      </c>
      <c r="I505" s="8">
        <v>180</v>
      </c>
      <c r="J505" s="8">
        <v>23.54</v>
      </c>
      <c r="K505" s="44">
        <f t="shared" si="10"/>
        <v>4237.2</v>
      </c>
      <c r="L505" s="8" t="s">
        <v>238</v>
      </c>
      <c r="M505" s="8" t="s">
        <v>222</v>
      </c>
      <c r="N505" s="8">
        <v>146543</v>
      </c>
      <c r="O505" s="8"/>
      <c r="P505" s="8">
        <v>87815</v>
      </c>
      <c r="Q505" s="9">
        <v>200</v>
      </c>
      <c r="R505" s="9">
        <v>0</v>
      </c>
      <c r="S505" s="9">
        <v>25</v>
      </c>
      <c r="T505" s="8" t="s">
        <v>127</v>
      </c>
      <c r="U505" s="113">
        <f>Data!$Q505+Data!$R505+Data!$S505</f>
        <v>225</v>
      </c>
      <c r="V505" s="9" t="str">
        <f>VLOOKUP(TRIM(Data!$B505),Team!A:B,2,FALSE)</f>
        <v>Heating</v>
      </c>
      <c r="W505" s="9" t="str">
        <f>VLOOKUP(Data!$D505,Current!A:B,2,FALSE)</f>
        <v>ACT</v>
      </c>
      <c r="X505" s="9" t="str">
        <f>IF(Data!$W505=Data!$E505,"CURRENT","NO")</f>
        <v>CURRENT</v>
      </c>
    </row>
    <row r="506" spans="1:24" hidden="1">
      <c r="A506" s="8" t="s">
        <v>2063</v>
      </c>
      <c r="B506" s="8" t="s">
        <v>796</v>
      </c>
      <c r="C506" s="8" t="s">
        <v>458</v>
      </c>
      <c r="D506" s="8" t="s">
        <v>456</v>
      </c>
      <c r="E506" s="8" t="s">
        <v>486</v>
      </c>
      <c r="F506" s="42" t="s">
        <v>241</v>
      </c>
      <c r="G506" s="8" t="s">
        <v>224</v>
      </c>
      <c r="H506" s="43">
        <v>42110</v>
      </c>
      <c r="I506" s="8">
        <v>84</v>
      </c>
      <c r="J506" s="8">
        <v>28.76</v>
      </c>
      <c r="K506" s="44">
        <f t="shared" si="10"/>
        <v>2415.84</v>
      </c>
      <c r="L506" s="8" t="s">
        <v>223</v>
      </c>
      <c r="M506" s="8" t="s">
        <v>222</v>
      </c>
      <c r="N506" s="8">
        <v>146675</v>
      </c>
      <c r="O506" s="8"/>
      <c r="P506" s="8">
        <v>87816</v>
      </c>
      <c r="Q506" s="9">
        <v>100</v>
      </c>
      <c r="R506" s="9">
        <v>0</v>
      </c>
      <c r="S506" s="9">
        <v>25</v>
      </c>
      <c r="T506" s="8" t="s">
        <v>127</v>
      </c>
      <c r="U506" s="113">
        <f>Data!$Q506+Data!$R506+Data!$S506</f>
        <v>125</v>
      </c>
      <c r="V506" s="9" t="str">
        <f>VLOOKUP(TRIM(Data!$B506),Team!A:B,2,FALSE)</f>
        <v>Heating</v>
      </c>
      <c r="W506" s="9" t="str">
        <f>VLOOKUP(Data!$D506,Current!A:B,2,FALSE)</f>
        <v>ACT</v>
      </c>
      <c r="X506" s="9" t="str">
        <f>IF(Data!$W506=Data!$E506,"CURRENT","NO")</f>
        <v>CURRENT</v>
      </c>
    </row>
    <row r="507" spans="1:24" hidden="1">
      <c r="A507" s="8" t="s">
        <v>2063</v>
      </c>
      <c r="B507" s="8" t="s">
        <v>796</v>
      </c>
      <c r="C507" s="8" t="s">
        <v>458</v>
      </c>
      <c r="D507" s="8" t="s">
        <v>456</v>
      </c>
      <c r="E507" s="8" t="s">
        <v>486</v>
      </c>
      <c r="F507" s="42" t="s">
        <v>244</v>
      </c>
      <c r="G507" s="8" t="s">
        <v>224</v>
      </c>
      <c r="H507" s="43">
        <v>42110</v>
      </c>
      <c r="I507" s="8">
        <v>180</v>
      </c>
      <c r="J507" s="8">
        <v>21.18</v>
      </c>
      <c r="K507" s="44">
        <f t="shared" si="10"/>
        <v>3812.4</v>
      </c>
      <c r="L507" s="8" t="s">
        <v>223</v>
      </c>
      <c r="M507" s="8" t="s">
        <v>222</v>
      </c>
      <c r="N507" s="8">
        <v>146676</v>
      </c>
      <c r="O507" s="8"/>
      <c r="P507" s="8">
        <v>87817</v>
      </c>
      <c r="Q507" s="9">
        <v>100</v>
      </c>
      <c r="R507" s="9">
        <v>0</v>
      </c>
      <c r="S507" s="9">
        <v>25</v>
      </c>
      <c r="T507" s="8" t="s">
        <v>127</v>
      </c>
      <c r="U507" s="113">
        <f>Data!$Q507+Data!$R507+Data!$S507</f>
        <v>125</v>
      </c>
      <c r="V507" s="9" t="str">
        <f>VLOOKUP(TRIM(Data!$B507),Team!A:B,2,FALSE)</f>
        <v>Heating</v>
      </c>
      <c r="W507" s="9" t="str">
        <f>VLOOKUP(Data!$D507,Current!A:B,2,FALSE)</f>
        <v>ACT</v>
      </c>
      <c r="X507" s="9" t="str">
        <f>IF(Data!$W507=Data!$E507,"CURRENT","NO")</f>
        <v>CURRENT</v>
      </c>
    </row>
    <row r="508" spans="1:24" hidden="1">
      <c r="A508" s="8" t="s">
        <v>2063</v>
      </c>
      <c r="B508" s="8" t="s">
        <v>796</v>
      </c>
      <c r="C508" s="8" t="s">
        <v>458</v>
      </c>
      <c r="D508" s="8" t="s">
        <v>456</v>
      </c>
      <c r="E508" s="8" t="s">
        <v>486</v>
      </c>
      <c r="F508" s="42" t="s">
        <v>242</v>
      </c>
      <c r="G508" s="8" t="s">
        <v>224</v>
      </c>
      <c r="H508" s="43">
        <v>42110</v>
      </c>
      <c r="I508" s="8">
        <v>180</v>
      </c>
      <c r="J508" s="8">
        <v>14.23</v>
      </c>
      <c r="K508" s="44">
        <f t="shared" si="10"/>
        <v>2561.4</v>
      </c>
      <c r="L508" s="8" t="s">
        <v>223</v>
      </c>
      <c r="M508" s="8" t="s">
        <v>222</v>
      </c>
      <c r="N508" s="8">
        <v>146677</v>
      </c>
      <c r="O508" s="8"/>
      <c r="P508" s="8">
        <v>87818</v>
      </c>
      <c r="Q508" s="9">
        <v>100</v>
      </c>
      <c r="R508" s="9">
        <v>0</v>
      </c>
      <c r="S508" s="9">
        <v>25</v>
      </c>
      <c r="T508" s="8" t="s">
        <v>127</v>
      </c>
      <c r="U508" s="113">
        <f>Data!$Q508+Data!$R508+Data!$S508</f>
        <v>125</v>
      </c>
      <c r="V508" s="9" t="str">
        <f>VLOOKUP(TRIM(Data!$B508),Team!A:B,2,FALSE)</f>
        <v>Heating</v>
      </c>
      <c r="W508" s="9" t="str">
        <f>VLOOKUP(Data!$D508,Current!A:B,2,FALSE)</f>
        <v>ACT</v>
      </c>
      <c r="X508" s="9" t="str">
        <f>IF(Data!$W508=Data!$E508,"CURRENT","NO")</f>
        <v>CURRENT</v>
      </c>
    </row>
    <row r="509" spans="1:24" hidden="1">
      <c r="A509" s="8" t="s">
        <v>2063</v>
      </c>
      <c r="B509" s="8" t="s">
        <v>796</v>
      </c>
      <c r="C509" s="8" t="s">
        <v>458</v>
      </c>
      <c r="D509" s="8" t="s">
        <v>456</v>
      </c>
      <c r="E509" s="8" t="s">
        <v>486</v>
      </c>
      <c r="F509" s="42" t="s">
        <v>243</v>
      </c>
      <c r="G509" s="8" t="s">
        <v>224</v>
      </c>
      <c r="H509" s="43">
        <v>42122</v>
      </c>
      <c r="I509" s="8">
        <v>180</v>
      </c>
      <c r="J509" s="8">
        <v>14.23</v>
      </c>
      <c r="K509" s="44">
        <f t="shared" si="10"/>
        <v>2561.4</v>
      </c>
      <c r="L509" s="8" t="s">
        <v>223</v>
      </c>
      <c r="M509" s="8" t="s">
        <v>222</v>
      </c>
      <c r="N509" s="8">
        <v>147114</v>
      </c>
      <c r="O509" s="8"/>
      <c r="P509" s="8">
        <v>88123</v>
      </c>
      <c r="Q509" s="9">
        <v>100</v>
      </c>
      <c r="R509" s="9">
        <v>0</v>
      </c>
      <c r="S509" s="9">
        <v>25</v>
      </c>
      <c r="T509" s="8" t="s">
        <v>127</v>
      </c>
      <c r="U509" s="113">
        <f>Data!$Q509+Data!$R509+Data!$S509</f>
        <v>125</v>
      </c>
      <c r="V509" s="9" t="str">
        <f>VLOOKUP(TRIM(Data!$B509),Team!A:B,2,FALSE)</f>
        <v>Heating</v>
      </c>
      <c r="W509" s="9" t="str">
        <f>VLOOKUP(Data!$D509,Current!A:B,2,FALSE)</f>
        <v>ACT</v>
      </c>
      <c r="X509" s="9" t="str">
        <f>IF(Data!$W509=Data!$E509,"CURRENT","NO")</f>
        <v>CURRENT</v>
      </c>
    </row>
    <row r="510" spans="1:24" hidden="1">
      <c r="A510" s="8" t="s">
        <v>2063</v>
      </c>
      <c r="B510" s="8" t="s">
        <v>796</v>
      </c>
      <c r="C510" s="8" t="s">
        <v>458</v>
      </c>
      <c r="D510" s="8" t="s">
        <v>456</v>
      </c>
      <c r="E510" s="8" t="s">
        <v>486</v>
      </c>
      <c r="F510" s="42" t="s">
        <v>242</v>
      </c>
      <c r="G510" s="8" t="s">
        <v>224</v>
      </c>
      <c r="H510" s="43">
        <v>42122</v>
      </c>
      <c r="I510" s="8">
        <v>270</v>
      </c>
      <c r="J510" s="8">
        <v>14.23</v>
      </c>
      <c r="K510" s="44">
        <f t="shared" si="10"/>
        <v>3842.1</v>
      </c>
      <c r="L510" s="8" t="s">
        <v>223</v>
      </c>
      <c r="M510" s="8" t="s">
        <v>222</v>
      </c>
      <c r="N510" s="8">
        <v>147115</v>
      </c>
      <c r="O510" s="8"/>
      <c r="P510" s="8">
        <v>88124</v>
      </c>
      <c r="Q510" s="9">
        <v>100</v>
      </c>
      <c r="R510" s="9">
        <v>0</v>
      </c>
      <c r="S510" s="9">
        <v>25</v>
      </c>
      <c r="T510" s="8" t="s">
        <v>127</v>
      </c>
      <c r="U510" s="113">
        <f>Data!$Q510+Data!$R510+Data!$S510</f>
        <v>125</v>
      </c>
      <c r="V510" s="9" t="str">
        <f>VLOOKUP(TRIM(Data!$B510),Team!A:B,2,FALSE)</f>
        <v>Heating</v>
      </c>
      <c r="W510" s="9" t="str">
        <f>VLOOKUP(Data!$D510,Current!A:B,2,FALSE)</f>
        <v>ACT</v>
      </c>
      <c r="X510" s="9" t="str">
        <f>IF(Data!$W510=Data!$E510,"CURRENT","NO")</f>
        <v>CURRENT</v>
      </c>
    </row>
    <row r="511" spans="1:24" hidden="1">
      <c r="A511" s="8" t="s">
        <v>2063</v>
      </c>
      <c r="B511" s="8" t="s">
        <v>796</v>
      </c>
      <c r="C511" s="8" t="s">
        <v>458</v>
      </c>
      <c r="D511" s="8" t="s">
        <v>456</v>
      </c>
      <c r="E511" s="8" t="s">
        <v>486</v>
      </c>
      <c r="F511" s="42" t="s">
        <v>241</v>
      </c>
      <c r="G511" s="8" t="s">
        <v>224</v>
      </c>
      <c r="H511" s="43">
        <v>42122</v>
      </c>
      <c r="I511" s="8">
        <v>84</v>
      </c>
      <c r="J511" s="8">
        <v>28.76</v>
      </c>
      <c r="K511" s="44">
        <f t="shared" si="10"/>
        <v>2415.84</v>
      </c>
      <c r="L511" s="8" t="s">
        <v>240</v>
      </c>
      <c r="M511" s="8" t="s">
        <v>222</v>
      </c>
      <c r="N511" s="8">
        <v>147116</v>
      </c>
      <c r="O511" s="8"/>
      <c r="P511" s="8">
        <v>88125</v>
      </c>
      <c r="Q511" s="9">
        <v>100</v>
      </c>
      <c r="R511" s="9">
        <v>0</v>
      </c>
      <c r="S511" s="9">
        <v>25</v>
      </c>
      <c r="T511" s="8" t="s">
        <v>127</v>
      </c>
      <c r="U511" s="113">
        <f>Data!$Q511+Data!$R511+Data!$S511</f>
        <v>125</v>
      </c>
      <c r="V511" s="9" t="str">
        <f>VLOOKUP(TRIM(Data!$B511),Team!A:B,2,FALSE)</f>
        <v>Heating</v>
      </c>
      <c r="W511" s="9" t="str">
        <f>VLOOKUP(Data!$D511,Current!A:B,2,FALSE)</f>
        <v>ACT</v>
      </c>
      <c r="X511" s="9" t="str">
        <f>IF(Data!$W511=Data!$E511,"CURRENT","NO")</f>
        <v>CURRENT</v>
      </c>
    </row>
    <row r="512" spans="1:24" hidden="1">
      <c r="A512" s="8" t="s">
        <v>2063</v>
      </c>
      <c r="B512" s="8" t="s">
        <v>796</v>
      </c>
      <c r="C512" s="8" t="s">
        <v>458</v>
      </c>
      <c r="D512" s="8" t="s">
        <v>456</v>
      </c>
      <c r="E512" s="8" t="s">
        <v>486</v>
      </c>
      <c r="F512" s="42" t="s">
        <v>239</v>
      </c>
      <c r="G512" s="8" t="s">
        <v>224</v>
      </c>
      <c r="H512" s="43">
        <v>42124</v>
      </c>
      <c r="I512" s="8">
        <v>90</v>
      </c>
      <c r="J512" s="8">
        <v>23.54</v>
      </c>
      <c r="K512" s="44">
        <f t="shared" si="10"/>
        <v>2118.6</v>
      </c>
      <c r="L512" s="8" t="s">
        <v>238</v>
      </c>
      <c r="M512" s="8" t="s">
        <v>222</v>
      </c>
      <c r="N512" s="8">
        <v>147176</v>
      </c>
      <c r="O512" s="8"/>
      <c r="P512" s="8">
        <v>88126</v>
      </c>
      <c r="Q512" s="9">
        <v>200</v>
      </c>
      <c r="R512" s="9">
        <v>0</v>
      </c>
      <c r="S512" s="9">
        <v>25</v>
      </c>
      <c r="T512" s="8" t="s">
        <v>127</v>
      </c>
      <c r="U512" s="113">
        <f>Data!$Q512+Data!$R512+Data!$S512</f>
        <v>225</v>
      </c>
      <c r="V512" s="9" t="str">
        <f>VLOOKUP(TRIM(Data!$B512),Team!A:B,2,FALSE)</f>
        <v>Heating</v>
      </c>
      <c r="W512" s="9" t="str">
        <f>VLOOKUP(Data!$D512,Current!A:B,2,FALSE)</f>
        <v>ACT</v>
      </c>
      <c r="X512" s="9" t="str">
        <f>IF(Data!$W512=Data!$E512,"CURRENT","NO")</f>
        <v>CURRENT</v>
      </c>
    </row>
    <row r="513" spans="1:24" hidden="1">
      <c r="A513" s="8" t="s">
        <v>237</v>
      </c>
      <c r="B513" s="8" t="s">
        <v>799</v>
      </c>
      <c r="C513" s="8" t="s">
        <v>458</v>
      </c>
      <c r="D513" s="8" t="s">
        <v>456</v>
      </c>
      <c r="E513" s="8" t="s">
        <v>486</v>
      </c>
      <c r="F513" s="42" t="s">
        <v>236</v>
      </c>
      <c r="G513" s="8" t="s">
        <v>235</v>
      </c>
      <c r="H513" s="43">
        <v>42100</v>
      </c>
      <c r="I513" s="8">
        <v>1266</v>
      </c>
      <c r="J513" s="8">
        <v>20.7</v>
      </c>
      <c r="K513" s="44">
        <f t="shared" si="10"/>
        <v>26206.2</v>
      </c>
      <c r="L513" s="8" t="s">
        <v>77</v>
      </c>
      <c r="M513" s="8" t="s">
        <v>234</v>
      </c>
      <c r="N513" s="8">
        <v>146381</v>
      </c>
      <c r="O513" s="8"/>
      <c r="P513" s="8">
        <v>87754</v>
      </c>
      <c r="Q513" s="9">
        <v>200</v>
      </c>
      <c r="R513" s="9">
        <v>0</v>
      </c>
      <c r="S513" s="9">
        <v>15</v>
      </c>
      <c r="T513" s="8" t="s">
        <v>127</v>
      </c>
      <c r="U513" s="113">
        <f>Data!$Q513+Data!$R513+Data!$S513</f>
        <v>215</v>
      </c>
      <c r="V513" s="9" t="str">
        <f>VLOOKUP(TRIM(Data!$B513),Team!A:B,2,FALSE)</f>
        <v>HVAC</v>
      </c>
      <c r="W513" s="9" t="str">
        <f>VLOOKUP(Data!$D513,Current!A:B,2,FALSE)</f>
        <v>ACT</v>
      </c>
      <c r="X513" s="9" t="str">
        <f>IF(Data!$W513=Data!$E513,"CURRENT","NO")</f>
        <v>CURRENT</v>
      </c>
    </row>
    <row r="514" spans="1:24" hidden="1">
      <c r="A514" s="8" t="s">
        <v>237</v>
      </c>
      <c r="B514" s="8" t="s">
        <v>799</v>
      </c>
      <c r="C514" s="8" t="s">
        <v>458</v>
      </c>
      <c r="D514" s="8" t="s">
        <v>456</v>
      </c>
      <c r="E514" s="8" t="s">
        <v>486</v>
      </c>
      <c r="F514" s="42" t="s">
        <v>233</v>
      </c>
      <c r="G514" s="8" t="s">
        <v>230</v>
      </c>
      <c r="H514" s="43">
        <v>42104</v>
      </c>
      <c r="I514" s="8">
        <v>3000</v>
      </c>
      <c r="J514" s="8">
        <v>14.3</v>
      </c>
      <c r="K514" s="44">
        <f t="shared" si="10"/>
        <v>42900</v>
      </c>
      <c r="L514" s="8" t="s">
        <v>6</v>
      </c>
      <c r="M514" s="8" t="s">
        <v>232</v>
      </c>
      <c r="N514" s="8">
        <v>146503</v>
      </c>
      <c r="O514" s="8"/>
      <c r="P514" s="8">
        <v>87873</v>
      </c>
      <c r="Q514" s="9">
        <v>214.5</v>
      </c>
      <c r="R514" s="9">
        <v>0</v>
      </c>
      <c r="S514" s="9">
        <v>30</v>
      </c>
      <c r="T514" s="8" t="s">
        <v>38</v>
      </c>
      <c r="U514" s="113">
        <f>Data!$Q514+Data!$R514+Data!$S514</f>
        <v>244.5</v>
      </c>
      <c r="V514" s="9" t="str">
        <f>VLOOKUP(TRIM(Data!$B514),Team!A:B,2,FALSE)</f>
        <v>HVAC</v>
      </c>
      <c r="W514" s="9" t="str">
        <f>VLOOKUP(Data!$D514,Current!A:B,2,FALSE)</f>
        <v>ACT</v>
      </c>
      <c r="X514" s="9" t="str">
        <f>IF(Data!$W514=Data!$E514,"CURRENT","NO")</f>
        <v>CURRENT</v>
      </c>
    </row>
    <row r="515" spans="1:24" hidden="1">
      <c r="A515" s="8" t="s">
        <v>237</v>
      </c>
      <c r="B515" s="8" t="s">
        <v>799</v>
      </c>
      <c r="C515" s="8" t="s">
        <v>458</v>
      </c>
      <c r="D515" s="8" t="s">
        <v>456</v>
      </c>
      <c r="E515" s="8" t="s">
        <v>486</v>
      </c>
      <c r="F515" s="42" t="s">
        <v>231</v>
      </c>
      <c r="G515" s="8" t="s">
        <v>230</v>
      </c>
      <c r="H515" s="43">
        <v>42104</v>
      </c>
      <c r="I515" s="8">
        <v>2370</v>
      </c>
      <c r="J515" s="8">
        <v>8</v>
      </c>
      <c r="K515" s="44">
        <f t="shared" si="10"/>
        <v>18960</v>
      </c>
      <c r="L515" s="8" t="s">
        <v>6</v>
      </c>
      <c r="M515" s="8" t="s">
        <v>229</v>
      </c>
      <c r="N515" s="8">
        <v>146513</v>
      </c>
      <c r="O515" s="8"/>
      <c r="P515" s="8">
        <v>87874</v>
      </c>
      <c r="Q515" s="9">
        <v>200</v>
      </c>
      <c r="R515" s="9">
        <v>0</v>
      </c>
      <c r="S515" s="9">
        <v>30</v>
      </c>
      <c r="T515" s="8" t="s">
        <v>127</v>
      </c>
      <c r="U515" s="113">
        <f>Data!$Q515+Data!$R515+Data!$S515</f>
        <v>230</v>
      </c>
      <c r="V515" s="9" t="str">
        <f>VLOOKUP(TRIM(Data!$B515),Team!A:B,2,FALSE)</f>
        <v>HVAC</v>
      </c>
      <c r="W515" s="9" t="str">
        <f>VLOOKUP(Data!$D515,Current!A:B,2,FALSE)</f>
        <v>ACT</v>
      </c>
      <c r="X515" s="9" t="str">
        <f>IF(Data!$W515=Data!$E515,"CURRENT","NO")</f>
        <v>CURRENT</v>
      </c>
    </row>
    <row r="516" spans="1:24" hidden="1">
      <c r="A516" s="8" t="s">
        <v>237</v>
      </c>
      <c r="B516" s="8" t="s">
        <v>799</v>
      </c>
      <c r="C516" s="8" t="s">
        <v>458</v>
      </c>
      <c r="D516" s="8" t="s">
        <v>456</v>
      </c>
      <c r="E516" s="8" t="s">
        <v>486</v>
      </c>
      <c r="F516" s="42" t="s">
        <v>228</v>
      </c>
      <c r="G516" s="8" t="s">
        <v>224</v>
      </c>
      <c r="H516" s="43">
        <v>42118</v>
      </c>
      <c r="I516" s="8">
        <v>96</v>
      </c>
      <c r="J516" s="8">
        <v>316.04000000000002</v>
      </c>
      <c r="K516" s="44">
        <f t="shared" si="10"/>
        <v>30339.840000000004</v>
      </c>
      <c r="L516" s="8" t="s">
        <v>227</v>
      </c>
      <c r="M516" s="8" t="s">
        <v>226</v>
      </c>
      <c r="N516" s="8">
        <v>146928</v>
      </c>
      <c r="O516" s="8"/>
      <c r="P516" s="8">
        <v>87972</v>
      </c>
      <c r="Q516" s="9">
        <f>K516*0.5%</f>
        <v>151.69920000000002</v>
      </c>
      <c r="R516" s="9">
        <v>0</v>
      </c>
      <c r="S516" s="9">
        <v>45</v>
      </c>
      <c r="T516" s="8" t="s">
        <v>127</v>
      </c>
      <c r="U516" s="113">
        <f>Data!$Q516+Data!$R516+Data!$S516</f>
        <v>196.69920000000002</v>
      </c>
      <c r="V516" s="9" t="str">
        <f>VLOOKUP(TRIM(Data!$B516),Team!A:B,2,FALSE)</f>
        <v>HVAC</v>
      </c>
      <c r="W516" s="9" t="str">
        <f>VLOOKUP(Data!$D516,Current!A:B,2,FALSE)</f>
        <v>ACT</v>
      </c>
      <c r="X516" s="9" t="str">
        <f>IF(Data!$W516=Data!$E516,"CURRENT","NO")</f>
        <v>CURRENT</v>
      </c>
    </row>
    <row r="517" spans="1:24" hidden="1">
      <c r="A517" s="8" t="s">
        <v>237</v>
      </c>
      <c r="B517" s="8" t="s">
        <v>799</v>
      </c>
      <c r="C517" s="8" t="s">
        <v>458</v>
      </c>
      <c r="D517" s="8" t="s">
        <v>456</v>
      </c>
      <c r="E517" s="8" t="s">
        <v>486</v>
      </c>
      <c r="F517" s="42" t="s">
        <v>225</v>
      </c>
      <c r="G517" s="8" t="s">
        <v>224</v>
      </c>
      <c r="H517" s="43">
        <v>42118</v>
      </c>
      <c r="I517" s="8">
        <v>60</v>
      </c>
      <c r="J517" s="8">
        <v>431.31</v>
      </c>
      <c r="K517" s="44">
        <f t="shared" si="10"/>
        <v>25878.6</v>
      </c>
      <c r="L517" s="8" t="s">
        <v>223</v>
      </c>
      <c r="M517" s="8" t="s">
        <v>222</v>
      </c>
      <c r="N517" s="8">
        <v>146930</v>
      </c>
      <c r="O517" s="8"/>
      <c r="P517" s="8">
        <v>87973</v>
      </c>
      <c r="Q517" s="9">
        <v>129.4</v>
      </c>
      <c r="R517" s="9">
        <v>0</v>
      </c>
      <c r="S517" s="9">
        <v>45</v>
      </c>
      <c r="T517" s="8" t="s">
        <v>127</v>
      </c>
      <c r="U517" s="113">
        <f>Data!$Q517+Data!$R517+Data!$S517</f>
        <v>174.4</v>
      </c>
      <c r="V517" s="9" t="str">
        <f>VLOOKUP(TRIM(Data!$B517),Team!A:B,2,FALSE)</f>
        <v>HVAC</v>
      </c>
      <c r="W517" s="9" t="str">
        <f>VLOOKUP(Data!$D517,Current!A:B,2,FALSE)</f>
        <v>ACT</v>
      </c>
      <c r="X517" s="9" t="str">
        <f>IF(Data!$W517=Data!$E517,"CURRENT","NO")</f>
        <v>CURRENT</v>
      </c>
    </row>
    <row r="518" spans="1:24" hidden="1">
      <c r="A518" s="8" t="s">
        <v>237</v>
      </c>
      <c r="B518" s="8" t="s">
        <v>799</v>
      </c>
      <c r="C518" s="8" t="s">
        <v>458</v>
      </c>
      <c r="D518" s="8" t="s">
        <v>456</v>
      </c>
      <c r="E518" s="8" t="s">
        <v>486</v>
      </c>
      <c r="F518" s="42" t="s">
        <v>221</v>
      </c>
      <c r="G518" s="8" t="s">
        <v>220</v>
      </c>
      <c r="H518" s="43">
        <v>42121</v>
      </c>
      <c r="I518" s="8">
        <v>5004</v>
      </c>
      <c r="J518" s="8">
        <v>7.5</v>
      </c>
      <c r="K518" s="44">
        <f t="shared" si="10"/>
        <v>37530</v>
      </c>
      <c r="L518" s="8" t="s">
        <v>6</v>
      </c>
      <c r="M518" s="8" t="s">
        <v>219</v>
      </c>
      <c r="N518" s="8">
        <v>147055</v>
      </c>
      <c r="O518" s="8"/>
      <c r="P518" s="8">
        <v>88120</v>
      </c>
      <c r="Q518" s="9">
        <v>200</v>
      </c>
      <c r="R518" s="9">
        <v>0</v>
      </c>
      <c r="S518" s="9">
        <v>40</v>
      </c>
      <c r="T518" s="8" t="s">
        <v>127</v>
      </c>
      <c r="U518" s="113">
        <f>Data!$Q518+Data!$R518+Data!$S518</f>
        <v>240</v>
      </c>
      <c r="V518" s="9" t="str">
        <f>VLOOKUP(TRIM(Data!$B518),Team!A:B,2,FALSE)</f>
        <v>HVAC</v>
      </c>
      <c r="W518" s="9" t="str">
        <f>VLOOKUP(Data!$D518,Current!A:B,2,FALSE)</f>
        <v>ACT</v>
      </c>
      <c r="X518" s="9" t="str">
        <f>IF(Data!$W518=Data!$E518,"CURRENT","NO")</f>
        <v>CURRENT</v>
      </c>
    </row>
    <row r="519" spans="1:24" hidden="1">
      <c r="A519" s="8" t="s">
        <v>2064</v>
      </c>
      <c r="B519" s="8" t="s">
        <v>795</v>
      </c>
      <c r="C519" s="8" t="s">
        <v>458</v>
      </c>
      <c r="D519" s="8" t="s">
        <v>456</v>
      </c>
      <c r="E519" s="8" t="s">
        <v>486</v>
      </c>
      <c r="F519" s="42" t="s">
        <v>214</v>
      </c>
      <c r="G519" s="8" t="s">
        <v>158</v>
      </c>
      <c r="H519" s="43">
        <v>42096</v>
      </c>
      <c r="I519" s="8">
        <v>546</v>
      </c>
      <c r="J519" s="8">
        <v>153.12</v>
      </c>
      <c r="K519" s="44">
        <f>I519*J519</f>
        <v>83603.520000000004</v>
      </c>
      <c r="L519" s="8" t="s">
        <v>213</v>
      </c>
      <c r="M519" s="8" t="s">
        <v>212</v>
      </c>
      <c r="N519" s="8">
        <v>146269</v>
      </c>
      <c r="O519" s="8"/>
      <c r="P519" s="8">
        <v>87670</v>
      </c>
      <c r="Q519" s="9">
        <v>418</v>
      </c>
      <c r="R519" s="9">
        <v>0</v>
      </c>
      <c r="S519" s="9">
        <v>15</v>
      </c>
      <c r="T519" s="8" t="s">
        <v>38</v>
      </c>
      <c r="U519" s="113">
        <f>Data!$Q519+Data!$R519+Data!$S519</f>
        <v>433</v>
      </c>
      <c r="V519" s="9" t="str">
        <f>VLOOKUP(TRIM(Data!$B519),Team!A:B,2,FALSE)</f>
        <v>Heating</v>
      </c>
      <c r="W519" s="9" t="str">
        <f>VLOOKUP(Data!$D519,Current!A:B,2,FALSE)</f>
        <v>ACT</v>
      </c>
      <c r="X519" s="9" t="str">
        <f>IF(Data!$W519=Data!$E519,"CURRENT","NO")</f>
        <v>CURRENT</v>
      </c>
    </row>
    <row r="520" spans="1:24" hidden="1">
      <c r="A520" s="8" t="s">
        <v>2064</v>
      </c>
      <c r="B520" s="8" t="s">
        <v>795</v>
      </c>
      <c r="C520" s="8" t="s">
        <v>458</v>
      </c>
      <c r="D520" s="8" t="s">
        <v>456</v>
      </c>
      <c r="E520" s="8" t="s">
        <v>486</v>
      </c>
      <c r="F520" s="42" t="s">
        <v>211</v>
      </c>
      <c r="G520" s="8" t="s">
        <v>167</v>
      </c>
      <c r="H520" s="43">
        <v>42096</v>
      </c>
      <c r="I520" s="8">
        <v>860</v>
      </c>
      <c r="J520" s="8">
        <v>104</v>
      </c>
      <c r="K520" s="44">
        <f t="shared" ref="K520:K553" si="11">I520*J520</f>
        <v>89440</v>
      </c>
      <c r="L520" s="8" t="s">
        <v>166</v>
      </c>
      <c r="M520" s="8" t="s">
        <v>165</v>
      </c>
      <c r="N520" s="8">
        <v>146312</v>
      </c>
      <c r="O520" s="8"/>
      <c r="P520" s="8">
        <v>87671</v>
      </c>
      <c r="Q520" s="9">
        <v>447.2</v>
      </c>
      <c r="R520" s="9">
        <v>45</v>
      </c>
      <c r="S520" s="9">
        <v>100</v>
      </c>
      <c r="T520" s="8" t="s">
        <v>127</v>
      </c>
      <c r="U520" s="113">
        <f>Data!$Q520+Data!$R520+Data!$S520</f>
        <v>592.20000000000005</v>
      </c>
      <c r="V520" s="9" t="str">
        <f>VLOOKUP(TRIM(Data!$B520),Team!A:B,2,FALSE)</f>
        <v>Heating</v>
      </c>
      <c r="W520" s="9" t="str">
        <f>VLOOKUP(Data!$D520,Current!A:B,2,FALSE)</f>
        <v>ACT</v>
      </c>
      <c r="X520" s="9" t="str">
        <f>IF(Data!$W520=Data!$E520,"CURRENT","NO")</f>
        <v>CURRENT</v>
      </c>
    </row>
    <row r="521" spans="1:24" hidden="1">
      <c r="A521" s="8" t="s">
        <v>2064</v>
      </c>
      <c r="B521" s="8" t="s">
        <v>795</v>
      </c>
      <c r="C521" s="8" t="s">
        <v>458</v>
      </c>
      <c r="D521" s="8" t="s">
        <v>456</v>
      </c>
      <c r="E521" s="8" t="s">
        <v>486</v>
      </c>
      <c r="F521" s="42" t="s">
        <v>210</v>
      </c>
      <c r="G521" s="8" t="s">
        <v>146</v>
      </c>
      <c r="H521" s="43">
        <v>42095</v>
      </c>
      <c r="I521" s="8">
        <v>476</v>
      </c>
      <c r="J521" s="8">
        <v>42</v>
      </c>
      <c r="K521" s="44">
        <f t="shared" si="11"/>
        <v>19992</v>
      </c>
      <c r="L521" s="8" t="s">
        <v>69</v>
      </c>
      <c r="M521" s="8" t="s">
        <v>74</v>
      </c>
      <c r="N521" s="8">
        <v>146231</v>
      </c>
      <c r="O521" s="8"/>
      <c r="P521" s="8">
        <v>87673</v>
      </c>
      <c r="Q521" s="9">
        <v>200</v>
      </c>
      <c r="R521" s="9">
        <v>0</v>
      </c>
      <c r="S521" s="9">
        <v>35</v>
      </c>
      <c r="T521" s="8" t="s">
        <v>127</v>
      </c>
      <c r="U521" s="113">
        <f>Data!$Q521+Data!$R521+Data!$S521</f>
        <v>235</v>
      </c>
      <c r="V521" s="9" t="str">
        <f>VLOOKUP(TRIM(Data!$B521),Team!A:B,2,FALSE)</f>
        <v>Heating</v>
      </c>
      <c r="W521" s="9" t="str">
        <f>VLOOKUP(Data!$D521,Current!A:B,2,FALSE)</f>
        <v>ACT</v>
      </c>
      <c r="X521" s="9" t="str">
        <f>IF(Data!$W521=Data!$E521,"CURRENT","NO")</f>
        <v>CURRENT</v>
      </c>
    </row>
    <row r="522" spans="1:24" hidden="1">
      <c r="A522" s="8" t="s">
        <v>2064</v>
      </c>
      <c r="B522" s="8" t="s">
        <v>795</v>
      </c>
      <c r="C522" s="8" t="s">
        <v>458</v>
      </c>
      <c r="D522" s="8" t="s">
        <v>456</v>
      </c>
      <c r="E522" s="8" t="s">
        <v>486</v>
      </c>
      <c r="F522" s="42" t="s">
        <v>209</v>
      </c>
      <c r="G522" s="8" t="s">
        <v>146</v>
      </c>
      <c r="H522" s="43">
        <v>42097</v>
      </c>
      <c r="I522" s="8">
        <v>1000</v>
      </c>
      <c r="J522" s="8">
        <v>51.2</v>
      </c>
      <c r="K522" s="44">
        <f t="shared" si="11"/>
        <v>51200</v>
      </c>
      <c r="L522" s="8" t="s">
        <v>69</v>
      </c>
      <c r="M522" s="8" t="s">
        <v>208</v>
      </c>
      <c r="N522" s="8">
        <v>146340</v>
      </c>
      <c r="O522" s="8"/>
      <c r="P522" s="8">
        <v>87674</v>
      </c>
      <c r="Q522" s="9">
        <v>256</v>
      </c>
      <c r="R522" s="9">
        <v>0</v>
      </c>
      <c r="S522" s="9">
        <v>35</v>
      </c>
      <c r="T522" s="8" t="s">
        <v>127</v>
      </c>
      <c r="U522" s="113">
        <f>Data!$Q522+Data!$R522+Data!$S522</f>
        <v>291</v>
      </c>
      <c r="V522" s="9" t="str">
        <f>VLOOKUP(TRIM(Data!$B522),Team!A:B,2,FALSE)</f>
        <v>Heating</v>
      </c>
      <c r="W522" s="9" t="str">
        <f>VLOOKUP(Data!$D522,Current!A:B,2,FALSE)</f>
        <v>ACT</v>
      </c>
      <c r="X522" s="9" t="str">
        <f>IF(Data!$W522=Data!$E522,"CURRENT","NO")</f>
        <v>CURRENT</v>
      </c>
    </row>
    <row r="523" spans="1:24" hidden="1">
      <c r="A523" s="8" t="s">
        <v>2064</v>
      </c>
      <c r="B523" s="8" t="s">
        <v>795</v>
      </c>
      <c r="C523" s="8" t="s">
        <v>458</v>
      </c>
      <c r="D523" s="8" t="s">
        <v>456</v>
      </c>
      <c r="E523" s="8" t="s">
        <v>486</v>
      </c>
      <c r="F523" s="42" t="s">
        <v>207</v>
      </c>
      <c r="G523" s="8" t="s">
        <v>158</v>
      </c>
      <c r="H523" s="43">
        <v>42101</v>
      </c>
      <c r="I523" s="8">
        <v>112</v>
      </c>
      <c r="J523" s="8">
        <v>72</v>
      </c>
      <c r="K523" s="44">
        <f t="shared" si="11"/>
        <v>8064</v>
      </c>
      <c r="L523" s="8" t="s">
        <v>157</v>
      </c>
      <c r="M523" s="8" t="s">
        <v>74</v>
      </c>
      <c r="N523" s="8">
        <v>146402</v>
      </c>
      <c r="O523" s="8"/>
      <c r="P523" s="8">
        <v>87756</v>
      </c>
      <c r="Q523" s="9">
        <v>80</v>
      </c>
      <c r="R523" s="9">
        <v>0</v>
      </c>
      <c r="S523" s="9">
        <v>15</v>
      </c>
      <c r="T523" s="8" t="s">
        <v>127</v>
      </c>
      <c r="U523" s="113">
        <f>Data!$Q523+Data!$R523+Data!$S523</f>
        <v>95</v>
      </c>
      <c r="V523" s="9" t="str">
        <f>VLOOKUP(TRIM(Data!$B523),Team!A:B,2,FALSE)</f>
        <v>Heating</v>
      </c>
      <c r="W523" s="9" t="str">
        <f>VLOOKUP(Data!$D523,Current!A:B,2,FALSE)</f>
        <v>ACT</v>
      </c>
      <c r="X523" s="9" t="str">
        <f>IF(Data!$W523=Data!$E523,"CURRENT","NO")</f>
        <v>CURRENT</v>
      </c>
    </row>
    <row r="524" spans="1:24" hidden="1">
      <c r="A524" s="8" t="s">
        <v>2064</v>
      </c>
      <c r="B524" s="8" t="s">
        <v>795</v>
      </c>
      <c r="C524" s="8" t="s">
        <v>458</v>
      </c>
      <c r="D524" s="8" t="s">
        <v>456</v>
      </c>
      <c r="E524" s="8" t="s">
        <v>486</v>
      </c>
      <c r="F524" s="42" t="s">
        <v>206</v>
      </c>
      <c r="G524" s="8" t="s">
        <v>158</v>
      </c>
      <c r="H524" s="43">
        <v>42101</v>
      </c>
      <c r="I524" s="8">
        <v>80</v>
      </c>
      <c r="J524" s="8">
        <v>71.739999999999995</v>
      </c>
      <c r="K524" s="44">
        <f t="shared" si="11"/>
        <v>5739.2</v>
      </c>
      <c r="L524" s="8" t="s">
        <v>157</v>
      </c>
      <c r="M524" s="8" t="s">
        <v>205</v>
      </c>
      <c r="N524" s="8">
        <v>146399</v>
      </c>
      <c r="O524" s="8"/>
      <c r="P524" s="8">
        <v>87757</v>
      </c>
      <c r="Q524" s="9">
        <v>80</v>
      </c>
      <c r="R524" s="9">
        <v>0</v>
      </c>
      <c r="S524" s="9">
        <v>15</v>
      </c>
      <c r="T524" s="8" t="s">
        <v>127</v>
      </c>
      <c r="U524" s="113">
        <f>Data!$Q524+Data!$R524+Data!$S524</f>
        <v>95</v>
      </c>
      <c r="V524" s="9" t="str">
        <f>VLOOKUP(TRIM(Data!$B524),Team!A:B,2,FALSE)</f>
        <v>Heating</v>
      </c>
      <c r="W524" s="9" t="str">
        <f>VLOOKUP(Data!$D524,Current!A:B,2,FALSE)</f>
        <v>ACT</v>
      </c>
      <c r="X524" s="9" t="str">
        <f>IF(Data!$W524=Data!$E524,"CURRENT","NO")</f>
        <v>CURRENT</v>
      </c>
    </row>
    <row r="525" spans="1:24" hidden="1">
      <c r="A525" s="8" t="s">
        <v>2064</v>
      </c>
      <c r="B525" s="8" t="s">
        <v>795</v>
      </c>
      <c r="C525" s="8" t="s">
        <v>458</v>
      </c>
      <c r="D525" s="8" t="s">
        <v>456</v>
      </c>
      <c r="E525" s="8" t="s">
        <v>486</v>
      </c>
      <c r="F525" s="42" t="s">
        <v>204</v>
      </c>
      <c r="G525" s="8" t="s">
        <v>158</v>
      </c>
      <c r="H525" s="43">
        <v>42102</v>
      </c>
      <c r="I525" s="8">
        <v>996</v>
      </c>
      <c r="J525" s="8">
        <v>71.849999999999994</v>
      </c>
      <c r="K525" s="44">
        <f t="shared" si="11"/>
        <v>71562.599999999991</v>
      </c>
      <c r="L525" s="8" t="s">
        <v>157</v>
      </c>
      <c r="M525" s="8" t="s">
        <v>173</v>
      </c>
      <c r="N525" s="8">
        <v>146432</v>
      </c>
      <c r="O525" s="8"/>
      <c r="P525" s="8">
        <v>87758</v>
      </c>
      <c r="Q525" s="9">
        <v>357.8</v>
      </c>
      <c r="R525" s="9">
        <v>0</v>
      </c>
      <c r="S525" s="9">
        <v>15</v>
      </c>
      <c r="T525" s="8" t="s">
        <v>127</v>
      </c>
      <c r="U525" s="113">
        <f>Data!$Q525+Data!$R525+Data!$S525</f>
        <v>372.8</v>
      </c>
      <c r="V525" s="9" t="str">
        <f>VLOOKUP(TRIM(Data!$B525),Team!A:B,2,FALSE)</f>
        <v>Heating</v>
      </c>
      <c r="W525" s="9" t="str">
        <f>VLOOKUP(Data!$D525,Current!A:B,2,FALSE)</f>
        <v>ACT</v>
      </c>
      <c r="X525" s="9" t="str">
        <f>IF(Data!$W525=Data!$E525,"CURRENT","NO")</f>
        <v>CURRENT</v>
      </c>
    </row>
    <row r="526" spans="1:24" hidden="1">
      <c r="A526" s="8" t="s">
        <v>2064</v>
      </c>
      <c r="B526" s="8" t="s">
        <v>795</v>
      </c>
      <c r="C526" s="8" t="s">
        <v>458</v>
      </c>
      <c r="D526" s="8" t="s">
        <v>456</v>
      </c>
      <c r="E526" s="8" t="s">
        <v>486</v>
      </c>
      <c r="F526" s="42" t="s">
        <v>203</v>
      </c>
      <c r="G526" s="8" t="s">
        <v>160</v>
      </c>
      <c r="H526" s="43">
        <v>42102</v>
      </c>
      <c r="I526" s="8">
        <v>145</v>
      </c>
      <c r="J526" s="8">
        <v>74.48</v>
      </c>
      <c r="K526" s="44">
        <f t="shared" si="11"/>
        <v>10799.6</v>
      </c>
      <c r="L526" s="8" t="s">
        <v>11</v>
      </c>
      <c r="M526" s="8" t="s">
        <v>202</v>
      </c>
      <c r="N526" s="8">
        <v>146420</v>
      </c>
      <c r="O526" s="8"/>
      <c r="P526" s="8">
        <v>87759</v>
      </c>
      <c r="Q526" s="9">
        <v>100</v>
      </c>
      <c r="R526" s="9">
        <v>0</v>
      </c>
      <c r="S526" s="9">
        <v>15</v>
      </c>
      <c r="T526" s="8" t="s">
        <v>186</v>
      </c>
      <c r="U526" s="113">
        <f>Data!$Q526+Data!$R526+Data!$S526</f>
        <v>115</v>
      </c>
      <c r="V526" s="9" t="str">
        <f>VLOOKUP(TRIM(Data!$B526),Team!A:B,2,FALSE)</f>
        <v>Heating</v>
      </c>
      <c r="W526" s="9" t="str">
        <f>VLOOKUP(Data!$D526,Current!A:B,2,FALSE)</f>
        <v>ACT</v>
      </c>
      <c r="X526" s="9" t="str">
        <f>IF(Data!$W526=Data!$E526,"CURRENT","NO")</f>
        <v>CURRENT</v>
      </c>
    </row>
    <row r="527" spans="1:24" hidden="1">
      <c r="A527" s="8" t="s">
        <v>2064</v>
      </c>
      <c r="B527" s="8" t="s">
        <v>795</v>
      </c>
      <c r="C527" s="8" t="s">
        <v>458</v>
      </c>
      <c r="D527" s="8" t="s">
        <v>456</v>
      </c>
      <c r="E527" s="8" t="s">
        <v>486</v>
      </c>
      <c r="F527" s="42" t="s">
        <v>201</v>
      </c>
      <c r="G527" s="8" t="s">
        <v>160</v>
      </c>
      <c r="H527" s="43">
        <v>42102</v>
      </c>
      <c r="I527" s="8">
        <v>70</v>
      </c>
      <c r="J527" s="8">
        <v>166.79</v>
      </c>
      <c r="K527" s="44">
        <f t="shared" si="11"/>
        <v>11675.3</v>
      </c>
      <c r="L527" s="8" t="s">
        <v>11</v>
      </c>
      <c r="M527" s="8" t="s">
        <v>189</v>
      </c>
      <c r="N527" s="8">
        <v>146419</v>
      </c>
      <c r="O527" s="8"/>
      <c r="P527" s="8">
        <v>87760</v>
      </c>
      <c r="Q527" s="9">
        <v>100</v>
      </c>
      <c r="R527" s="9">
        <v>0</v>
      </c>
      <c r="S527" s="9">
        <v>15</v>
      </c>
      <c r="T527" s="8" t="s">
        <v>186</v>
      </c>
      <c r="U527" s="113">
        <f>Data!$Q527+Data!$R527+Data!$S527</f>
        <v>115</v>
      </c>
      <c r="V527" s="9" t="str">
        <f>VLOOKUP(TRIM(Data!$B527),Team!A:B,2,FALSE)</f>
        <v>Heating</v>
      </c>
      <c r="W527" s="9" t="str">
        <f>VLOOKUP(Data!$D527,Current!A:B,2,FALSE)</f>
        <v>ACT</v>
      </c>
      <c r="X527" s="9" t="str">
        <f>IF(Data!$W527=Data!$E527,"CURRENT","NO")</f>
        <v>CURRENT</v>
      </c>
    </row>
    <row r="528" spans="1:24" hidden="1">
      <c r="A528" s="8" t="s">
        <v>2064</v>
      </c>
      <c r="B528" s="8" t="s">
        <v>795</v>
      </c>
      <c r="C528" s="8" t="s">
        <v>458</v>
      </c>
      <c r="D528" s="8" t="s">
        <v>456</v>
      </c>
      <c r="E528" s="8" t="s">
        <v>486</v>
      </c>
      <c r="F528" s="42" t="s">
        <v>182</v>
      </c>
      <c r="G528" s="8" t="s">
        <v>160</v>
      </c>
      <c r="H528" s="43">
        <v>42102</v>
      </c>
      <c r="I528" s="8">
        <v>60</v>
      </c>
      <c r="J528" s="8">
        <v>166.79</v>
      </c>
      <c r="K528" s="44">
        <f t="shared" si="11"/>
        <v>10007.4</v>
      </c>
      <c r="L528" s="8" t="s">
        <v>11</v>
      </c>
      <c r="M528" s="8" t="s">
        <v>200</v>
      </c>
      <c r="N528" s="8">
        <v>146418</v>
      </c>
      <c r="O528" s="8"/>
      <c r="P528" s="8">
        <v>87761</v>
      </c>
      <c r="Q528" s="9">
        <v>100</v>
      </c>
      <c r="R528" s="9">
        <v>0</v>
      </c>
      <c r="S528" s="9">
        <v>15</v>
      </c>
      <c r="T528" s="8" t="s">
        <v>127</v>
      </c>
      <c r="U528" s="113">
        <f>Data!$Q528+Data!$R528+Data!$S528</f>
        <v>115</v>
      </c>
      <c r="V528" s="9" t="str">
        <f>VLOOKUP(TRIM(Data!$B528),Team!A:B,2,FALSE)</f>
        <v>Heating</v>
      </c>
      <c r="W528" s="9" t="str">
        <f>VLOOKUP(Data!$D528,Current!A:B,2,FALSE)</f>
        <v>ACT</v>
      </c>
      <c r="X528" s="9" t="str">
        <f>IF(Data!$W528=Data!$E528,"CURRENT","NO")</f>
        <v>CURRENT</v>
      </c>
    </row>
    <row r="529" spans="1:24" hidden="1">
      <c r="A529" s="8" t="s">
        <v>2064</v>
      </c>
      <c r="B529" s="8" t="s">
        <v>795</v>
      </c>
      <c r="C529" s="8" t="s">
        <v>458</v>
      </c>
      <c r="D529" s="8" t="s">
        <v>456</v>
      </c>
      <c r="E529" s="8" t="s">
        <v>486</v>
      </c>
      <c r="F529" s="42" t="s">
        <v>199</v>
      </c>
      <c r="G529" s="8" t="s">
        <v>158</v>
      </c>
      <c r="H529" s="43">
        <v>42105</v>
      </c>
      <c r="I529" s="8">
        <v>292</v>
      </c>
      <c r="J529" s="8">
        <v>161.81</v>
      </c>
      <c r="K529" s="44">
        <f t="shared" si="11"/>
        <v>47248.520000000004</v>
      </c>
      <c r="L529" s="8" t="s">
        <v>157</v>
      </c>
      <c r="M529" s="8" t="s">
        <v>197</v>
      </c>
      <c r="N529" s="8">
        <v>146555</v>
      </c>
      <c r="O529" s="8"/>
      <c r="P529" s="8">
        <v>87856</v>
      </c>
      <c r="Q529" s="9">
        <v>236.2</v>
      </c>
      <c r="R529" s="9">
        <v>0</v>
      </c>
      <c r="S529" s="9">
        <v>15</v>
      </c>
      <c r="T529" s="8" t="s">
        <v>127</v>
      </c>
      <c r="U529" s="113">
        <f>Data!$Q529+Data!$R529+Data!$S529</f>
        <v>251.2</v>
      </c>
      <c r="V529" s="9" t="str">
        <f>VLOOKUP(TRIM(Data!$B529),Team!A:B,2,FALSE)</f>
        <v>Heating</v>
      </c>
      <c r="W529" s="9" t="str">
        <f>VLOOKUP(Data!$D529,Current!A:B,2,FALSE)</f>
        <v>ACT</v>
      </c>
      <c r="X529" s="9" t="str">
        <f>IF(Data!$W529=Data!$E529,"CURRENT","NO")</f>
        <v>CURRENT</v>
      </c>
    </row>
    <row r="530" spans="1:24" hidden="1">
      <c r="A530" s="8" t="s">
        <v>2064</v>
      </c>
      <c r="B530" s="8" t="s">
        <v>795</v>
      </c>
      <c r="C530" s="8" t="s">
        <v>458</v>
      </c>
      <c r="D530" s="8" t="s">
        <v>456</v>
      </c>
      <c r="E530" s="8" t="s">
        <v>486</v>
      </c>
      <c r="F530" s="42" t="s">
        <v>198</v>
      </c>
      <c r="G530" s="8" t="s">
        <v>158</v>
      </c>
      <c r="H530" s="43">
        <v>42108</v>
      </c>
      <c r="I530" s="8">
        <v>100</v>
      </c>
      <c r="J530" s="8">
        <v>165.31</v>
      </c>
      <c r="K530" s="44">
        <f t="shared" si="11"/>
        <v>16531</v>
      </c>
      <c r="L530" s="8" t="s">
        <v>157</v>
      </c>
      <c r="M530" s="8" t="s">
        <v>197</v>
      </c>
      <c r="N530" s="8">
        <v>146619</v>
      </c>
      <c r="O530" s="8"/>
      <c r="P530" s="8">
        <v>87857</v>
      </c>
      <c r="Q530" s="9">
        <v>82.7</v>
      </c>
      <c r="R530" s="9">
        <v>0</v>
      </c>
      <c r="S530" s="9">
        <v>15</v>
      </c>
      <c r="T530" s="8" t="s">
        <v>38</v>
      </c>
      <c r="U530" s="113">
        <f>Data!$Q530+Data!$R530+Data!$S530</f>
        <v>97.7</v>
      </c>
      <c r="V530" s="9" t="str">
        <f>VLOOKUP(TRIM(Data!$B530),Team!A:B,2,FALSE)</f>
        <v>Heating</v>
      </c>
      <c r="W530" s="9" t="str">
        <f>VLOOKUP(Data!$D530,Current!A:B,2,FALSE)</f>
        <v>ACT</v>
      </c>
      <c r="X530" s="9" t="str">
        <f>IF(Data!$W530=Data!$E530,"CURRENT","NO")</f>
        <v>CURRENT</v>
      </c>
    </row>
    <row r="531" spans="1:24" hidden="1">
      <c r="A531" s="8" t="s">
        <v>2064</v>
      </c>
      <c r="B531" s="8" t="s">
        <v>795</v>
      </c>
      <c r="C531" s="8" t="s">
        <v>458</v>
      </c>
      <c r="D531" s="8" t="s">
        <v>456</v>
      </c>
      <c r="E531" s="8" t="s">
        <v>486</v>
      </c>
      <c r="F531" s="42" t="s">
        <v>196</v>
      </c>
      <c r="G531" s="8" t="s">
        <v>158</v>
      </c>
      <c r="H531" s="43">
        <v>42110</v>
      </c>
      <c r="I531" s="8">
        <v>56</v>
      </c>
      <c r="J531" s="8">
        <v>106.57</v>
      </c>
      <c r="K531" s="44">
        <f t="shared" si="11"/>
        <v>5967.92</v>
      </c>
      <c r="L531" s="8" t="s">
        <v>157</v>
      </c>
      <c r="M531" s="8" t="s">
        <v>194</v>
      </c>
      <c r="N531" s="8">
        <v>146670</v>
      </c>
      <c r="O531" s="8"/>
      <c r="P531" s="8">
        <v>87859</v>
      </c>
      <c r="Q531" s="9">
        <v>80</v>
      </c>
      <c r="R531" s="9">
        <v>0</v>
      </c>
      <c r="S531" s="9">
        <v>15</v>
      </c>
      <c r="T531" s="8" t="s">
        <v>127</v>
      </c>
      <c r="U531" s="113">
        <f>Data!$Q531+Data!$R531+Data!$S531</f>
        <v>95</v>
      </c>
      <c r="V531" s="9" t="str">
        <f>VLOOKUP(TRIM(Data!$B531),Team!A:B,2,FALSE)</f>
        <v>Heating</v>
      </c>
      <c r="W531" s="9" t="str">
        <f>VLOOKUP(Data!$D531,Current!A:B,2,FALSE)</f>
        <v>ACT</v>
      </c>
      <c r="X531" s="9" t="str">
        <f>IF(Data!$W531=Data!$E531,"CURRENT","NO")</f>
        <v>CURRENT</v>
      </c>
    </row>
    <row r="532" spans="1:24" hidden="1">
      <c r="A532" s="8" t="s">
        <v>2064</v>
      </c>
      <c r="B532" s="8" t="s">
        <v>795</v>
      </c>
      <c r="C532" s="8" t="s">
        <v>458</v>
      </c>
      <c r="D532" s="8" t="s">
        <v>456</v>
      </c>
      <c r="E532" s="8" t="s">
        <v>486</v>
      </c>
      <c r="F532" s="42" t="s">
        <v>195</v>
      </c>
      <c r="G532" s="8" t="s">
        <v>158</v>
      </c>
      <c r="H532" s="43">
        <v>42110</v>
      </c>
      <c r="I532" s="8">
        <v>260</v>
      </c>
      <c r="J532" s="8">
        <v>116.76</v>
      </c>
      <c r="K532" s="44">
        <f t="shared" si="11"/>
        <v>30357.600000000002</v>
      </c>
      <c r="L532" s="8" t="s">
        <v>157</v>
      </c>
      <c r="M532" s="8" t="s">
        <v>194</v>
      </c>
      <c r="N532" s="8">
        <v>146672</v>
      </c>
      <c r="O532" s="8"/>
      <c r="P532" s="8">
        <v>87858</v>
      </c>
      <c r="Q532" s="9">
        <v>151.80000000000001</v>
      </c>
      <c r="R532" s="9">
        <v>0</v>
      </c>
      <c r="S532" s="9">
        <v>15</v>
      </c>
      <c r="T532" s="8" t="s">
        <v>127</v>
      </c>
      <c r="U532" s="113">
        <f>Data!$Q532+Data!$R532+Data!$S532</f>
        <v>166.8</v>
      </c>
      <c r="V532" s="9" t="str">
        <f>VLOOKUP(TRIM(Data!$B532),Team!A:B,2,FALSE)</f>
        <v>Heating</v>
      </c>
      <c r="W532" s="9" t="str">
        <f>VLOOKUP(Data!$D532,Current!A:B,2,FALSE)</f>
        <v>ACT</v>
      </c>
      <c r="X532" s="9" t="str">
        <f>IF(Data!$W532=Data!$E532,"CURRENT","NO")</f>
        <v>CURRENT</v>
      </c>
    </row>
    <row r="533" spans="1:24" hidden="1">
      <c r="A533" s="8" t="s">
        <v>2064</v>
      </c>
      <c r="B533" s="8" t="s">
        <v>795</v>
      </c>
      <c r="C533" s="8" t="s">
        <v>458</v>
      </c>
      <c r="D533" s="8" t="s">
        <v>456</v>
      </c>
      <c r="E533" s="8" t="s">
        <v>486</v>
      </c>
      <c r="F533" s="42" t="s">
        <v>193</v>
      </c>
      <c r="G533" s="8" t="s">
        <v>160</v>
      </c>
      <c r="H533" s="43">
        <v>42105</v>
      </c>
      <c r="I533" s="8">
        <v>113</v>
      </c>
      <c r="J533" s="8">
        <v>78.06</v>
      </c>
      <c r="K533" s="44">
        <f t="shared" si="11"/>
        <v>8820.7800000000007</v>
      </c>
      <c r="L533" s="8" t="s">
        <v>11</v>
      </c>
      <c r="M533" s="8" t="s">
        <v>192</v>
      </c>
      <c r="N533" s="8">
        <v>146537</v>
      </c>
      <c r="O533" s="8"/>
      <c r="P533" s="8">
        <v>87860</v>
      </c>
      <c r="Q533" s="9">
        <v>100</v>
      </c>
      <c r="R533" s="9">
        <v>0</v>
      </c>
      <c r="S533" s="9">
        <v>15</v>
      </c>
      <c r="T533" s="8" t="s">
        <v>127</v>
      </c>
      <c r="U533" s="113">
        <f>Data!$Q533+Data!$R533+Data!$S533</f>
        <v>115</v>
      </c>
      <c r="V533" s="9" t="str">
        <f>VLOOKUP(TRIM(Data!$B533),Team!A:B,2,FALSE)</f>
        <v>Heating</v>
      </c>
      <c r="W533" s="9" t="str">
        <f>VLOOKUP(Data!$D533,Current!A:B,2,FALSE)</f>
        <v>ACT</v>
      </c>
      <c r="X533" s="9" t="str">
        <f>IF(Data!$W533=Data!$E533,"CURRENT","NO")</f>
        <v>CURRENT</v>
      </c>
    </row>
    <row r="534" spans="1:24" hidden="1">
      <c r="A534" s="8" t="s">
        <v>2064</v>
      </c>
      <c r="B534" s="8" t="s">
        <v>795</v>
      </c>
      <c r="C534" s="8" t="s">
        <v>458</v>
      </c>
      <c r="D534" s="8" t="s">
        <v>456</v>
      </c>
      <c r="E534" s="8" t="s">
        <v>486</v>
      </c>
      <c r="F534" s="42" t="s">
        <v>191</v>
      </c>
      <c r="G534" s="8" t="s">
        <v>160</v>
      </c>
      <c r="H534" s="43">
        <v>42105</v>
      </c>
      <c r="I534" s="8">
        <v>25</v>
      </c>
      <c r="J534" s="8">
        <v>25.45</v>
      </c>
      <c r="K534" s="44">
        <f t="shared" si="11"/>
        <v>636.25</v>
      </c>
      <c r="L534" s="8" t="s">
        <v>11</v>
      </c>
      <c r="M534" s="8" t="s">
        <v>181</v>
      </c>
      <c r="N534" s="8">
        <v>146541</v>
      </c>
      <c r="O534" s="8"/>
      <c r="P534" s="8">
        <v>87861</v>
      </c>
      <c r="Q534" s="9">
        <v>100</v>
      </c>
      <c r="R534" s="9">
        <v>0</v>
      </c>
      <c r="S534" s="9">
        <v>15</v>
      </c>
      <c r="T534" s="8" t="s">
        <v>127</v>
      </c>
      <c r="U534" s="113">
        <f>Data!$Q534+Data!$R534+Data!$S534</f>
        <v>115</v>
      </c>
      <c r="V534" s="9" t="str">
        <f>VLOOKUP(TRIM(Data!$B534),Team!A:B,2,FALSE)</f>
        <v>Heating</v>
      </c>
      <c r="W534" s="9" t="str">
        <f>VLOOKUP(Data!$D534,Current!A:B,2,FALSE)</f>
        <v>ACT</v>
      </c>
      <c r="X534" s="9" t="str">
        <f>IF(Data!$W534=Data!$E534,"CURRENT","NO")</f>
        <v>CURRENT</v>
      </c>
    </row>
    <row r="535" spans="1:24" hidden="1">
      <c r="A535" s="8" t="s">
        <v>2064</v>
      </c>
      <c r="B535" s="8" t="s">
        <v>795</v>
      </c>
      <c r="C535" s="8" t="s">
        <v>458</v>
      </c>
      <c r="D535" s="8" t="s">
        <v>456</v>
      </c>
      <c r="E535" s="8" t="s">
        <v>486</v>
      </c>
      <c r="F535" s="42" t="s">
        <v>190</v>
      </c>
      <c r="G535" s="8" t="s">
        <v>160</v>
      </c>
      <c r="H535" s="43">
        <v>42105</v>
      </c>
      <c r="I535" s="8">
        <v>25</v>
      </c>
      <c r="J535" s="8">
        <v>84.79</v>
      </c>
      <c r="K535" s="44">
        <f t="shared" si="11"/>
        <v>2119.75</v>
      </c>
      <c r="L535" s="8" t="s">
        <v>11</v>
      </c>
      <c r="M535" s="8" t="s">
        <v>189</v>
      </c>
      <c r="N535" s="8">
        <v>146542</v>
      </c>
      <c r="O535" s="8"/>
      <c r="P535" s="8">
        <v>87862</v>
      </c>
      <c r="Q535" s="9">
        <v>100</v>
      </c>
      <c r="R535" s="9">
        <v>0</v>
      </c>
      <c r="S535" s="9">
        <v>15</v>
      </c>
      <c r="T535" s="8" t="s">
        <v>127</v>
      </c>
      <c r="U535" s="113">
        <f>Data!$Q535+Data!$R535+Data!$S535</f>
        <v>115</v>
      </c>
      <c r="V535" s="9" t="str">
        <f>VLOOKUP(TRIM(Data!$B535),Team!A:B,2,FALSE)</f>
        <v>Heating</v>
      </c>
      <c r="W535" s="9" t="str">
        <f>VLOOKUP(Data!$D535,Current!A:B,2,FALSE)</f>
        <v>ACT</v>
      </c>
      <c r="X535" s="9" t="str">
        <f>IF(Data!$W535=Data!$E535,"CURRENT","NO")</f>
        <v>CURRENT</v>
      </c>
    </row>
    <row r="536" spans="1:24" hidden="1">
      <c r="A536" s="8" t="s">
        <v>2064</v>
      </c>
      <c r="B536" s="8" t="s">
        <v>795</v>
      </c>
      <c r="C536" s="8" t="s">
        <v>458</v>
      </c>
      <c r="D536" s="8" t="s">
        <v>456</v>
      </c>
      <c r="E536" s="8" t="s">
        <v>486</v>
      </c>
      <c r="F536" s="42" t="s">
        <v>188</v>
      </c>
      <c r="G536" s="8" t="s">
        <v>160</v>
      </c>
      <c r="H536" s="43">
        <v>42107</v>
      </c>
      <c r="I536" s="8">
        <v>10</v>
      </c>
      <c r="J536" s="8">
        <v>27.7</v>
      </c>
      <c r="K536" s="44">
        <f t="shared" si="11"/>
        <v>277</v>
      </c>
      <c r="L536" s="8" t="s">
        <v>11</v>
      </c>
      <c r="M536" s="8" t="s">
        <v>187</v>
      </c>
      <c r="N536" s="8">
        <v>146567</v>
      </c>
      <c r="O536" s="8"/>
      <c r="P536" s="8">
        <v>87863</v>
      </c>
      <c r="Q536" s="9">
        <v>100</v>
      </c>
      <c r="R536" s="9">
        <v>0</v>
      </c>
      <c r="S536" s="9">
        <v>15</v>
      </c>
      <c r="T536" s="8" t="s">
        <v>186</v>
      </c>
      <c r="U536" s="113">
        <f>Data!$Q536+Data!$R536+Data!$S536</f>
        <v>115</v>
      </c>
      <c r="V536" s="9" t="str">
        <f>VLOOKUP(TRIM(Data!$B536),Team!A:B,2,FALSE)</f>
        <v>Heating</v>
      </c>
      <c r="W536" s="9" t="str">
        <f>VLOOKUP(Data!$D536,Current!A:B,2,FALSE)</f>
        <v>ACT</v>
      </c>
      <c r="X536" s="9" t="str">
        <f>IF(Data!$W536=Data!$E536,"CURRENT","NO")</f>
        <v>CURRENT</v>
      </c>
    </row>
    <row r="537" spans="1:24" hidden="1">
      <c r="A537" s="8" t="s">
        <v>2064</v>
      </c>
      <c r="B537" s="8" t="s">
        <v>795</v>
      </c>
      <c r="C537" s="8" t="s">
        <v>458</v>
      </c>
      <c r="D537" s="8" t="s">
        <v>456</v>
      </c>
      <c r="E537" s="8" t="s">
        <v>486</v>
      </c>
      <c r="F537" s="42" t="s">
        <v>161</v>
      </c>
      <c r="G537" s="8" t="s">
        <v>160</v>
      </c>
      <c r="H537" s="43">
        <v>42107</v>
      </c>
      <c r="I537" s="8">
        <v>98</v>
      </c>
      <c r="J537" s="8">
        <v>45.25</v>
      </c>
      <c r="K537" s="44">
        <f t="shared" si="11"/>
        <v>4434.5</v>
      </c>
      <c r="L537" s="8" t="s">
        <v>11</v>
      </c>
      <c r="M537" s="8" t="s">
        <v>187</v>
      </c>
      <c r="N537" s="8">
        <v>146568</v>
      </c>
      <c r="O537" s="8"/>
      <c r="P537" s="8">
        <v>87864</v>
      </c>
      <c r="Q537" s="9">
        <v>100</v>
      </c>
      <c r="R537" s="9">
        <v>0</v>
      </c>
      <c r="S537" s="9">
        <v>15</v>
      </c>
      <c r="T537" s="8" t="s">
        <v>186</v>
      </c>
      <c r="U537" s="113">
        <f>Data!$Q537+Data!$R537+Data!$S537</f>
        <v>115</v>
      </c>
      <c r="V537" s="9" t="str">
        <f>VLOOKUP(TRIM(Data!$B537),Team!A:B,2,FALSE)</f>
        <v>Heating</v>
      </c>
      <c r="W537" s="9" t="str">
        <f>VLOOKUP(Data!$D537,Current!A:B,2,FALSE)</f>
        <v>ACT</v>
      </c>
      <c r="X537" s="9" t="str">
        <f>IF(Data!$W537=Data!$E537,"CURRENT","NO")</f>
        <v>CURRENT</v>
      </c>
    </row>
    <row r="538" spans="1:24" hidden="1">
      <c r="A538" s="8" t="s">
        <v>2064</v>
      </c>
      <c r="B538" s="8" t="s">
        <v>795</v>
      </c>
      <c r="C538" s="8" t="s">
        <v>458</v>
      </c>
      <c r="D538" s="8" t="s">
        <v>456</v>
      </c>
      <c r="E538" s="8" t="s">
        <v>486</v>
      </c>
      <c r="F538" s="42" t="s">
        <v>185</v>
      </c>
      <c r="G538" s="8" t="s">
        <v>160</v>
      </c>
      <c r="H538" s="43">
        <v>42107</v>
      </c>
      <c r="I538" s="8">
        <v>47</v>
      </c>
      <c r="J538" s="8">
        <v>41.9</v>
      </c>
      <c r="K538" s="44">
        <f t="shared" si="11"/>
        <v>1969.3</v>
      </c>
      <c r="L538" s="8" t="s">
        <v>6</v>
      </c>
      <c r="M538" s="8" t="s">
        <v>183</v>
      </c>
      <c r="N538" s="8">
        <v>146580</v>
      </c>
      <c r="O538" s="8"/>
      <c r="P538" s="8">
        <v>87865</v>
      </c>
      <c r="Q538" s="9">
        <v>100</v>
      </c>
      <c r="R538" s="9">
        <v>0</v>
      </c>
      <c r="S538" s="9">
        <v>15</v>
      </c>
      <c r="T538" s="8" t="s">
        <v>38</v>
      </c>
      <c r="U538" s="113">
        <f>Data!$Q538+Data!$R538+Data!$S538</f>
        <v>115</v>
      </c>
      <c r="V538" s="9" t="str">
        <f>VLOOKUP(TRIM(Data!$B538),Team!A:B,2,FALSE)</f>
        <v>Heating</v>
      </c>
      <c r="W538" s="9" t="str">
        <f>VLOOKUP(Data!$D538,Current!A:B,2,FALSE)</f>
        <v>ACT</v>
      </c>
      <c r="X538" s="9" t="str">
        <f>IF(Data!$W538=Data!$E538,"CURRENT","NO")</f>
        <v>CURRENT</v>
      </c>
    </row>
    <row r="539" spans="1:24" hidden="1">
      <c r="A539" s="8" t="s">
        <v>2064</v>
      </c>
      <c r="B539" s="8" t="s">
        <v>795</v>
      </c>
      <c r="C539" s="8" t="s">
        <v>458</v>
      </c>
      <c r="D539" s="8" t="s">
        <v>456</v>
      </c>
      <c r="E539" s="8" t="s">
        <v>486</v>
      </c>
      <c r="F539" s="42" t="s">
        <v>184</v>
      </c>
      <c r="G539" s="8" t="s">
        <v>160</v>
      </c>
      <c r="H539" s="43">
        <v>42109</v>
      </c>
      <c r="I539" s="8">
        <v>25</v>
      </c>
      <c r="J539" s="8">
        <v>84.79</v>
      </c>
      <c r="K539" s="44">
        <f t="shared" si="11"/>
        <v>2119.75</v>
      </c>
      <c r="L539" s="8" t="s">
        <v>11</v>
      </c>
      <c r="M539" s="8" t="s">
        <v>183</v>
      </c>
      <c r="N539" s="8">
        <v>146636</v>
      </c>
      <c r="O539" s="8"/>
      <c r="P539" s="8">
        <v>87867</v>
      </c>
      <c r="Q539" s="9">
        <v>100</v>
      </c>
      <c r="R539" s="9">
        <v>0</v>
      </c>
      <c r="S539" s="9">
        <v>22.5</v>
      </c>
      <c r="T539" s="8" t="s">
        <v>38</v>
      </c>
      <c r="U539" s="113">
        <f>Data!$Q539+Data!$R539+Data!$S539</f>
        <v>122.5</v>
      </c>
      <c r="V539" s="9" t="str">
        <f>VLOOKUP(TRIM(Data!$B539),Team!A:B,2,FALSE)</f>
        <v>Heating</v>
      </c>
      <c r="W539" s="9" t="str">
        <f>VLOOKUP(Data!$D539,Current!A:B,2,FALSE)</f>
        <v>ACT</v>
      </c>
      <c r="X539" s="9" t="str">
        <f>IF(Data!$W539=Data!$E539,"CURRENT","NO")</f>
        <v>CURRENT</v>
      </c>
    </row>
    <row r="540" spans="1:24" hidden="1">
      <c r="A540" s="8" t="s">
        <v>2064</v>
      </c>
      <c r="B540" s="8" t="s">
        <v>795</v>
      </c>
      <c r="C540" s="8" t="s">
        <v>458</v>
      </c>
      <c r="D540" s="8" t="s">
        <v>456</v>
      </c>
      <c r="E540" s="8" t="s">
        <v>486</v>
      </c>
      <c r="F540" s="42" t="s">
        <v>182</v>
      </c>
      <c r="G540" s="8" t="s">
        <v>160</v>
      </c>
      <c r="H540" s="43">
        <v>42109</v>
      </c>
      <c r="I540" s="8">
        <v>25</v>
      </c>
      <c r="J540" s="8">
        <v>166.79</v>
      </c>
      <c r="K540" s="44">
        <f t="shared" si="11"/>
        <v>4169.75</v>
      </c>
      <c r="L540" s="8" t="s">
        <v>11</v>
      </c>
      <c r="M540" s="8" t="s">
        <v>181</v>
      </c>
      <c r="N540" s="8">
        <v>146642</v>
      </c>
      <c r="O540" s="8"/>
      <c r="P540" s="8">
        <v>87868</v>
      </c>
      <c r="Q540" s="9">
        <v>100</v>
      </c>
      <c r="R540" s="9">
        <v>0</v>
      </c>
      <c r="S540" s="9">
        <v>22.5</v>
      </c>
      <c r="T540" s="8" t="s">
        <v>38</v>
      </c>
      <c r="U540" s="113">
        <f>Data!$Q540+Data!$R540+Data!$S540</f>
        <v>122.5</v>
      </c>
      <c r="V540" s="9" t="str">
        <f>VLOOKUP(TRIM(Data!$B540),Team!A:B,2,FALSE)</f>
        <v>Heating</v>
      </c>
      <c r="W540" s="9" t="str">
        <f>VLOOKUP(Data!$D540,Current!A:B,2,FALSE)</f>
        <v>ACT</v>
      </c>
      <c r="X540" s="9" t="str">
        <f>IF(Data!$W540=Data!$E540,"CURRENT","NO")</f>
        <v>CURRENT</v>
      </c>
    </row>
    <row r="541" spans="1:24" hidden="1">
      <c r="A541" s="8" t="s">
        <v>2064</v>
      </c>
      <c r="B541" s="8" t="s">
        <v>795</v>
      </c>
      <c r="C541" s="8" t="s">
        <v>458</v>
      </c>
      <c r="D541" s="8" t="s">
        <v>456</v>
      </c>
      <c r="E541" s="8" t="s">
        <v>486</v>
      </c>
      <c r="F541" s="42" t="s">
        <v>180</v>
      </c>
      <c r="G541" s="8" t="s">
        <v>179</v>
      </c>
      <c r="H541" s="43">
        <v>42110</v>
      </c>
      <c r="I541" s="8">
        <v>140</v>
      </c>
      <c r="J541" s="8">
        <v>221.32</v>
      </c>
      <c r="K541" s="44">
        <f t="shared" si="11"/>
        <v>30984.799999999999</v>
      </c>
      <c r="L541" s="8" t="s">
        <v>6</v>
      </c>
      <c r="M541" s="8" t="s">
        <v>10</v>
      </c>
      <c r="N541" s="8">
        <v>146682</v>
      </c>
      <c r="O541" s="8"/>
      <c r="P541" s="8">
        <v>87869</v>
      </c>
      <c r="Q541" s="9">
        <v>200</v>
      </c>
      <c r="R541" s="9">
        <v>0</v>
      </c>
      <c r="S541" s="9">
        <v>40</v>
      </c>
      <c r="T541" s="8" t="s">
        <v>127</v>
      </c>
      <c r="U541" s="113">
        <f>Data!$Q541+Data!$R541+Data!$S541</f>
        <v>240</v>
      </c>
      <c r="V541" s="9" t="str">
        <f>VLOOKUP(TRIM(Data!$B541),Team!A:B,2,FALSE)</f>
        <v>Heating</v>
      </c>
      <c r="W541" s="9" t="str">
        <f>VLOOKUP(Data!$D541,Current!A:B,2,FALSE)</f>
        <v>ACT</v>
      </c>
      <c r="X541" s="9" t="str">
        <f>IF(Data!$W541=Data!$E541,"CURRENT","NO")</f>
        <v>CURRENT</v>
      </c>
    </row>
    <row r="542" spans="1:24" hidden="1">
      <c r="A542" s="8" t="s">
        <v>2064</v>
      </c>
      <c r="B542" s="8" t="s">
        <v>795</v>
      </c>
      <c r="C542" s="8" t="s">
        <v>458</v>
      </c>
      <c r="D542" s="8" t="s">
        <v>456</v>
      </c>
      <c r="E542" s="8" t="s">
        <v>486</v>
      </c>
      <c r="F542" s="42" t="s">
        <v>178</v>
      </c>
      <c r="G542" s="8" t="s">
        <v>158</v>
      </c>
      <c r="H542" s="43">
        <v>42112</v>
      </c>
      <c r="I542" s="8">
        <v>196</v>
      </c>
      <c r="J542" s="8">
        <v>176.61</v>
      </c>
      <c r="K542" s="44">
        <f t="shared" si="11"/>
        <v>34615.560000000005</v>
      </c>
      <c r="L542" s="8" t="s">
        <v>157</v>
      </c>
      <c r="M542" s="8" t="s">
        <v>176</v>
      </c>
      <c r="N542" s="8">
        <v>146735</v>
      </c>
      <c r="O542" s="8"/>
      <c r="P542" s="8">
        <v>87959</v>
      </c>
      <c r="Q542" s="9">
        <v>173.1</v>
      </c>
      <c r="R542" s="9">
        <v>0</v>
      </c>
      <c r="S542" s="9">
        <v>15</v>
      </c>
      <c r="T542" s="8" t="s">
        <v>127</v>
      </c>
      <c r="U542" s="113">
        <f>Data!$Q542+Data!$R542+Data!$S542</f>
        <v>188.1</v>
      </c>
      <c r="V542" s="9" t="str">
        <f>VLOOKUP(TRIM(Data!$B542),Team!A:B,2,FALSE)</f>
        <v>Heating</v>
      </c>
      <c r="W542" s="9" t="str">
        <f>VLOOKUP(Data!$D542,Current!A:B,2,FALSE)</f>
        <v>ACT</v>
      </c>
      <c r="X542" s="9" t="str">
        <f>IF(Data!$W542=Data!$E542,"CURRENT","NO")</f>
        <v>CURRENT</v>
      </c>
    </row>
    <row r="543" spans="1:24" hidden="1">
      <c r="A543" s="8" t="s">
        <v>2064</v>
      </c>
      <c r="B543" s="8" t="s">
        <v>795</v>
      </c>
      <c r="C543" s="8" t="s">
        <v>458</v>
      </c>
      <c r="D543" s="8" t="s">
        <v>456</v>
      </c>
      <c r="E543" s="8" t="s">
        <v>486</v>
      </c>
      <c r="F543" s="42" t="s">
        <v>177</v>
      </c>
      <c r="G543" s="8" t="s">
        <v>158</v>
      </c>
      <c r="H543" s="43">
        <v>42114</v>
      </c>
      <c r="I543" s="8">
        <v>136</v>
      </c>
      <c r="J543" s="8">
        <v>123.1</v>
      </c>
      <c r="K543" s="44">
        <f t="shared" si="11"/>
        <v>16741.599999999999</v>
      </c>
      <c r="L543" s="8" t="s">
        <v>157</v>
      </c>
      <c r="M543" s="8" t="s">
        <v>176</v>
      </c>
      <c r="N543" s="8">
        <v>146779</v>
      </c>
      <c r="O543" s="8"/>
      <c r="P543" s="8">
        <v>87960</v>
      </c>
      <c r="Q543" s="9">
        <v>83.7</v>
      </c>
      <c r="R543" s="9">
        <v>0</v>
      </c>
      <c r="S543" s="9">
        <v>15</v>
      </c>
      <c r="T543" s="8" t="s">
        <v>127</v>
      </c>
      <c r="U543" s="113">
        <f>Data!$Q543+Data!$R543+Data!$S543</f>
        <v>98.7</v>
      </c>
      <c r="V543" s="9" t="str">
        <f>VLOOKUP(TRIM(Data!$B543),Team!A:B,2,FALSE)</f>
        <v>Heating</v>
      </c>
      <c r="W543" s="9" t="str">
        <f>VLOOKUP(Data!$D543,Current!A:B,2,FALSE)</f>
        <v>ACT</v>
      </c>
      <c r="X543" s="9" t="str">
        <f>IF(Data!$W543=Data!$E543,"CURRENT","NO")</f>
        <v>CURRENT</v>
      </c>
    </row>
    <row r="544" spans="1:24" hidden="1">
      <c r="A544" s="8" t="s">
        <v>2064</v>
      </c>
      <c r="B544" s="8" t="s">
        <v>795</v>
      </c>
      <c r="C544" s="8" t="s">
        <v>458</v>
      </c>
      <c r="D544" s="8" t="s">
        <v>456</v>
      </c>
      <c r="E544" s="8" t="s">
        <v>486</v>
      </c>
      <c r="F544" s="42" t="s">
        <v>175</v>
      </c>
      <c r="G544" s="8" t="s">
        <v>158</v>
      </c>
      <c r="H544" s="43">
        <v>42115</v>
      </c>
      <c r="I544" s="8">
        <v>100</v>
      </c>
      <c r="J544" s="8">
        <v>103.34</v>
      </c>
      <c r="K544" s="44">
        <f t="shared" si="11"/>
        <v>10334</v>
      </c>
      <c r="L544" s="8" t="s">
        <v>157</v>
      </c>
      <c r="M544" s="8" t="s">
        <v>173</v>
      </c>
      <c r="N544" s="8">
        <v>146819</v>
      </c>
      <c r="O544" s="8"/>
      <c r="P544" s="8">
        <v>87961</v>
      </c>
      <c r="Q544" s="9">
        <v>80</v>
      </c>
      <c r="R544" s="9">
        <v>0</v>
      </c>
      <c r="S544" s="9">
        <v>15</v>
      </c>
      <c r="T544" s="8" t="s">
        <v>127</v>
      </c>
      <c r="U544" s="113">
        <f>Data!$Q544+Data!$R544+Data!$S544</f>
        <v>95</v>
      </c>
      <c r="V544" s="9" t="str">
        <f>VLOOKUP(TRIM(Data!$B544),Team!A:B,2,FALSE)</f>
        <v>Heating</v>
      </c>
      <c r="W544" s="9" t="str">
        <f>VLOOKUP(Data!$D544,Current!A:B,2,FALSE)</f>
        <v>ACT</v>
      </c>
      <c r="X544" s="9" t="str">
        <f>IF(Data!$W544=Data!$E544,"CURRENT","NO")</f>
        <v>CURRENT</v>
      </c>
    </row>
    <row r="545" spans="1:24" hidden="1">
      <c r="A545" s="8" t="s">
        <v>2064</v>
      </c>
      <c r="B545" s="8" t="s">
        <v>795</v>
      </c>
      <c r="C545" s="8" t="s">
        <v>458</v>
      </c>
      <c r="D545" s="8" t="s">
        <v>456</v>
      </c>
      <c r="E545" s="8" t="s">
        <v>486</v>
      </c>
      <c r="F545" s="42" t="s">
        <v>174</v>
      </c>
      <c r="G545" s="8" t="s">
        <v>158</v>
      </c>
      <c r="H545" s="43">
        <v>42116</v>
      </c>
      <c r="I545" s="8">
        <v>173</v>
      </c>
      <c r="J545" s="8">
        <v>91.45</v>
      </c>
      <c r="K545" s="44">
        <f t="shared" si="11"/>
        <v>15820.85</v>
      </c>
      <c r="L545" s="8" t="s">
        <v>157</v>
      </c>
      <c r="M545" s="8" t="s">
        <v>173</v>
      </c>
      <c r="N545" s="8">
        <v>146864</v>
      </c>
      <c r="O545" s="8"/>
      <c r="P545" s="8">
        <v>87962</v>
      </c>
      <c r="Q545" s="9">
        <v>80</v>
      </c>
      <c r="R545" s="9">
        <v>0</v>
      </c>
      <c r="S545" s="9">
        <v>15</v>
      </c>
      <c r="T545" s="8" t="s">
        <v>127</v>
      </c>
      <c r="U545" s="113">
        <f>Data!$Q545+Data!$R545+Data!$S545</f>
        <v>95</v>
      </c>
      <c r="V545" s="9" t="str">
        <f>VLOOKUP(TRIM(Data!$B545),Team!A:B,2,FALSE)</f>
        <v>Heating</v>
      </c>
      <c r="W545" s="9" t="str">
        <f>VLOOKUP(Data!$D545,Current!A:B,2,FALSE)</f>
        <v>ACT</v>
      </c>
      <c r="X545" s="9" t="str">
        <f>IF(Data!$W545=Data!$E545,"CURRENT","NO")</f>
        <v>CURRENT</v>
      </c>
    </row>
    <row r="546" spans="1:24" hidden="1">
      <c r="A546" s="8" t="s">
        <v>2064</v>
      </c>
      <c r="B546" s="8" t="s">
        <v>795</v>
      </c>
      <c r="C546" s="8" t="s">
        <v>458</v>
      </c>
      <c r="D546" s="8" t="s">
        <v>456</v>
      </c>
      <c r="E546" s="8" t="s">
        <v>486</v>
      </c>
      <c r="F546" s="42" t="s">
        <v>172</v>
      </c>
      <c r="G546" s="8" t="s">
        <v>158</v>
      </c>
      <c r="H546" s="43">
        <v>42118</v>
      </c>
      <c r="I546" s="8">
        <v>928</v>
      </c>
      <c r="J546" s="8">
        <v>150.72999999999999</v>
      </c>
      <c r="K546" s="44">
        <f t="shared" si="11"/>
        <v>139877.44</v>
      </c>
      <c r="L546" s="8" t="s">
        <v>157</v>
      </c>
      <c r="M546" s="8" t="s">
        <v>171</v>
      </c>
      <c r="N546" s="8">
        <v>146940</v>
      </c>
      <c r="O546" s="8"/>
      <c r="P546" s="8">
        <v>88091</v>
      </c>
      <c r="Q546" s="9">
        <v>699.4</v>
      </c>
      <c r="R546" s="9">
        <v>0</v>
      </c>
      <c r="S546" s="9">
        <v>15</v>
      </c>
      <c r="T546" s="8" t="s">
        <v>127</v>
      </c>
      <c r="U546" s="113">
        <f>Data!$Q546+Data!$R546+Data!$S546</f>
        <v>714.4</v>
      </c>
      <c r="V546" s="9" t="str">
        <f>VLOOKUP(TRIM(Data!$B546),Team!A:B,2,FALSE)</f>
        <v>Heating</v>
      </c>
      <c r="W546" s="9" t="str">
        <f>VLOOKUP(Data!$D546,Current!A:B,2,FALSE)</f>
        <v>ACT</v>
      </c>
      <c r="X546" s="9" t="str">
        <f>IF(Data!$W546=Data!$E546,"CURRENT","NO")</f>
        <v>CURRENT</v>
      </c>
    </row>
    <row r="547" spans="1:24" hidden="1">
      <c r="A547" s="8" t="s">
        <v>2064</v>
      </c>
      <c r="B547" s="8" t="s">
        <v>795</v>
      </c>
      <c r="C547" s="8" t="s">
        <v>458</v>
      </c>
      <c r="D547" s="8" t="s">
        <v>456</v>
      </c>
      <c r="E547" s="8" t="s">
        <v>486</v>
      </c>
      <c r="F547" s="42" t="s">
        <v>170</v>
      </c>
      <c r="G547" s="8" t="s">
        <v>158</v>
      </c>
      <c r="H547" s="43">
        <v>42118</v>
      </c>
      <c r="I547" s="8">
        <v>185</v>
      </c>
      <c r="J547" s="8">
        <v>136.58000000000001</v>
      </c>
      <c r="K547" s="44">
        <f t="shared" si="11"/>
        <v>25267.300000000003</v>
      </c>
      <c r="L547" s="8" t="s">
        <v>157</v>
      </c>
      <c r="M547" s="8" t="s">
        <v>169</v>
      </c>
      <c r="N547" s="8">
        <v>146964</v>
      </c>
      <c r="O547" s="8"/>
      <c r="P547" s="8">
        <v>88092</v>
      </c>
      <c r="Q547" s="9">
        <v>126.3</v>
      </c>
      <c r="R547" s="9">
        <v>0</v>
      </c>
      <c r="S547" s="9">
        <v>15</v>
      </c>
      <c r="T547" s="8" t="s">
        <v>127</v>
      </c>
      <c r="U547" s="113">
        <f>Data!$Q547+Data!$R547+Data!$S547</f>
        <v>141.30000000000001</v>
      </c>
      <c r="V547" s="9" t="str">
        <f>VLOOKUP(TRIM(Data!$B547),Team!A:B,2,FALSE)</f>
        <v>Heating</v>
      </c>
      <c r="W547" s="9" t="str">
        <f>VLOOKUP(Data!$D547,Current!A:B,2,FALSE)</f>
        <v>ACT</v>
      </c>
      <c r="X547" s="9" t="str">
        <f>IF(Data!$W547=Data!$E547,"CURRENT","NO")</f>
        <v>CURRENT</v>
      </c>
    </row>
    <row r="548" spans="1:24" hidden="1">
      <c r="A548" s="8" t="s">
        <v>2064</v>
      </c>
      <c r="B548" s="8" t="s">
        <v>795</v>
      </c>
      <c r="C548" s="8" t="s">
        <v>458</v>
      </c>
      <c r="D548" s="8" t="s">
        <v>456</v>
      </c>
      <c r="E548" s="8" t="s">
        <v>486</v>
      </c>
      <c r="F548" s="42" t="s">
        <v>168</v>
      </c>
      <c r="G548" s="8" t="s">
        <v>167</v>
      </c>
      <c r="H548" s="43">
        <v>42118</v>
      </c>
      <c r="I548" s="8">
        <v>1200</v>
      </c>
      <c r="J548" s="8">
        <v>114.55</v>
      </c>
      <c r="K548" s="44">
        <f t="shared" si="11"/>
        <v>137460</v>
      </c>
      <c r="L548" s="8" t="s">
        <v>166</v>
      </c>
      <c r="M548" s="8" t="s">
        <v>165</v>
      </c>
      <c r="N548" s="8">
        <v>146974</v>
      </c>
      <c r="O548" s="8"/>
      <c r="P548" s="8">
        <v>88096</v>
      </c>
      <c r="Q548" s="9">
        <v>687.3</v>
      </c>
      <c r="R548" s="9">
        <v>45</v>
      </c>
      <c r="S548" s="9">
        <v>100</v>
      </c>
      <c r="T548" s="8" t="s">
        <v>127</v>
      </c>
      <c r="U548" s="113">
        <f>Data!$Q548+Data!$R548+Data!$S548</f>
        <v>832.3</v>
      </c>
      <c r="V548" s="9" t="str">
        <f>VLOOKUP(TRIM(Data!$B548),Team!A:B,2,FALSE)</f>
        <v>Heating</v>
      </c>
      <c r="W548" s="9" t="str">
        <f>VLOOKUP(Data!$D548,Current!A:B,2,FALSE)</f>
        <v>ACT</v>
      </c>
      <c r="X548" s="9" t="str">
        <f>IF(Data!$W548=Data!$E548,"CURRENT","NO")</f>
        <v>CURRENT</v>
      </c>
    </row>
    <row r="549" spans="1:24" hidden="1">
      <c r="A549" s="8" t="s">
        <v>2064</v>
      </c>
      <c r="B549" s="8" t="s">
        <v>795</v>
      </c>
      <c r="C549" s="8" t="s">
        <v>458</v>
      </c>
      <c r="D549" s="8" t="s">
        <v>456</v>
      </c>
      <c r="E549" s="8" t="s">
        <v>486</v>
      </c>
      <c r="F549" s="42" t="s">
        <v>164</v>
      </c>
      <c r="G549" s="8" t="s">
        <v>158</v>
      </c>
      <c r="H549" s="43">
        <v>42122</v>
      </c>
      <c r="I549" s="8">
        <v>324</v>
      </c>
      <c r="J549" s="8">
        <v>146.76</v>
      </c>
      <c r="K549" s="44">
        <f t="shared" si="11"/>
        <v>47550.239999999998</v>
      </c>
      <c r="L549" s="8" t="s">
        <v>157</v>
      </c>
      <c r="M549" s="8" t="s">
        <v>163</v>
      </c>
      <c r="N549" s="8">
        <v>147092</v>
      </c>
      <c r="O549" s="8"/>
      <c r="P549" s="8">
        <v>88095</v>
      </c>
      <c r="Q549" s="9">
        <v>237.75</v>
      </c>
      <c r="R549" s="9">
        <v>0</v>
      </c>
      <c r="S549" s="9">
        <v>15</v>
      </c>
      <c r="T549" s="8" t="s">
        <v>38</v>
      </c>
      <c r="U549" s="113">
        <f>Data!$Q549+Data!$R549+Data!$S549</f>
        <v>252.75</v>
      </c>
      <c r="V549" s="9" t="str">
        <f>VLOOKUP(TRIM(Data!$B549),Team!A:B,2,FALSE)</f>
        <v>Heating</v>
      </c>
      <c r="W549" s="9" t="str">
        <f>VLOOKUP(Data!$D549,Current!A:B,2,FALSE)</f>
        <v>ACT</v>
      </c>
      <c r="X549" s="9" t="str">
        <f>IF(Data!$W549=Data!$E549,"CURRENT","NO")</f>
        <v>CURRENT</v>
      </c>
    </row>
    <row r="550" spans="1:24" hidden="1">
      <c r="A550" s="8" t="s">
        <v>2064</v>
      </c>
      <c r="B550" s="8" t="s">
        <v>795</v>
      </c>
      <c r="C550" s="8" t="s">
        <v>458</v>
      </c>
      <c r="D550" s="8" t="s">
        <v>456</v>
      </c>
      <c r="E550" s="8" t="s">
        <v>486</v>
      </c>
      <c r="F550" s="42" t="s">
        <v>162</v>
      </c>
      <c r="G550" s="8" t="s">
        <v>160</v>
      </c>
      <c r="H550" s="43">
        <v>42123</v>
      </c>
      <c r="I550" s="8">
        <v>125</v>
      </c>
      <c r="J550" s="8">
        <v>22.42</v>
      </c>
      <c r="K550" s="44">
        <f t="shared" si="11"/>
        <v>2802.5</v>
      </c>
      <c r="L550" s="8" t="s">
        <v>11</v>
      </c>
      <c r="M550" s="8" t="s">
        <v>159</v>
      </c>
      <c r="N550" s="8">
        <v>147154</v>
      </c>
      <c r="O550" s="8"/>
      <c r="P550" s="8">
        <v>88093</v>
      </c>
      <c r="Q550" s="9">
        <v>100</v>
      </c>
      <c r="R550" s="9">
        <v>0</v>
      </c>
      <c r="S550" s="9">
        <v>45</v>
      </c>
      <c r="T550" s="8" t="s">
        <v>38</v>
      </c>
      <c r="U550" s="113">
        <f>Data!$Q550+Data!$R550+Data!$S550</f>
        <v>145</v>
      </c>
      <c r="V550" s="9" t="str">
        <f>VLOOKUP(TRIM(Data!$B550),Team!A:B,2,FALSE)</f>
        <v>Heating</v>
      </c>
      <c r="W550" s="9" t="str">
        <f>VLOOKUP(Data!$D550,Current!A:B,2,FALSE)</f>
        <v>ACT</v>
      </c>
      <c r="X550" s="9" t="str">
        <f>IF(Data!$W550=Data!$E550,"CURRENT","NO")</f>
        <v>CURRENT</v>
      </c>
    </row>
    <row r="551" spans="1:24" hidden="1">
      <c r="A551" s="8" t="s">
        <v>2064</v>
      </c>
      <c r="B551" s="8" t="s">
        <v>795</v>
      </c>
      <c r="C551" s="8" t="s">
        <v>458</v>
      </c>
      <c r="D551" s="8" t="s">
        <v>456</v>
      </c>
      <c r="E551" s="8" t="s">
        <v>486</v>
      </c>
      <c r="F551" s="42" t="s">
        <v>161</v>
      </c>
      <c r="G551" s="8" t="s">
        <v>160</v>
      </c>
      <c r="H551" s="43">
        <v>42123</v>
      </c>
      <c r="I551" s="8">
        <v>17</v>
      </c>
      <c r="J551" s="8">
        <v>46.75</v>
      </c>
      <c r="K551" s="44">
        <f t="shared" si="11"/>
        <v>794.75</v>
      </c>
      <c r="L551" s="8" t="s">
        <v>11</v>
      </c>
      <c r="M551" s="8" t="s">
        <v>159</v>
      </c>
      <c r="N551" s="8">
        <v>147155</v>
      </c>
      <c r="O551" s="8"/>
      <c r="P551" s="8">
        <v>88094</v>
      </c>
      <c r="Q551" s="9">
        <v>100</v>
      </c>
      <c r="R551" s="9">
        <v>0</v>
      </c>
      <c r="S551" s="9">
        <v>0</v>
      </c>
      <c r="T551" s="8" t="s">
        <v>38</v>
      </c>
      <c r="U551" s="113">
        <f>Data!$Q551+Data!$R551+Data!$S551</f>
        <v>100</v>
      </c>
      <c r="V551" s="9" t="str">
        <f>VLOOKUP(TRIM(Data!$B551),Team!A:B,2,FALSE)</f>
        <v>Heating</v>
      </c>
      <c r="W551" s="9" t="str">
        <f>VLOOKUP(Data!$D551,Current!A:B,2,FALSE)</f>
        <v>ACT</v>
      </c>
      <c r="X551" s="9" t="str">
        <f>IF(Data!$W551=Data!$E551,"CURRENT","NO")</f>
        <v>CURRENT</v>
      </c>
    </row>
    <row r="552" spans="1:24" hidden="1">
      <c r="A552" s="8" t="s">
        <v>2064</v>
      </c>
      <c r="B552" s="8" t="s">
        <v>795</v>
      </c>
      <c r="C552" s="8" t="s">
        <v>458</v>
      </c>
      <c r="D552" s="8" t="s">
        <v>456</v>
      </c>
      <c r="E552" s="8" t="s">
        <v>486</v>
      </c>
      <c r="F552" s="8" t="s">
        <v>2065</v>
      </c>
      <c r="G552" s="8" t="s">
        <v>158</v>
      </c>
      <c r="H552" s="43">
        <v>42124</v>
      </c>
      <c r="I552" s="8">
        <v>100</v>
      </c>
      <c r="J552" s="8">
        <v>119.43</v>
      </c>
      <c r="K552" s="44">
        <f t="shared" si="11"/>
        <v>11943</v>
      </c>
      <c r="L552" s="8" t="s">
        <v>157</v>
      </c>
      <c r="M552" s="8" t="s">
        <v>2066</v>
      </c>
      <c r="N552" s="8">
        <v>147212</v>
      </c>
      <c r="O552" s="8"/>
      <c r="P552" s="8">
        <v>88332</v>
      </c>
      <c r="Q552" s="9">
        <v>80</v>
      </c>
      <c r="R552" s="9">
        <v>0</v>
      </c>
      <c r="S552" s="9">
        <v>15</v>
      </c>
      <c r="T552" s="8" t="s">
        <v>127</v>
      </c>
      <c r="U552" s="113">
        <f>Data!$Q552+Data!$R552+Data!$S552</f>
        <v>95</v>
      </c>
      <c r="V552" s="9" t="str">
        <f>VLOOKUP(TRIM(Data!$B552),Team!A:B,2,FALSE)</f>
        <v>Heating</v>
      </c>
      <c r="W552" s="9" t="str">
        <f>VLOOKUP(Data!$D552,Current!A:B,2,FALSE)</f>
        <v>ACT</v>
      </c>
      <c r="X552" s="9" t="str">
        <f>IF(Data!$W552=Data!$E552,"CURRENT","NO")</f>
        <v>CURRENT</v>
      </c>
    </row>
    <row r="553" spans="1:24" hidden="1">
      <c r="A553" s="8" t="s">
        <v>2064</v>
      </c>
      <c r="B553" s="8" t="s">
        <v>795</v>
      </c>
      <c r="C553" s="8" t="s">
        <v>458</v>
      </c>
      <c r="D553" s="8" t="s">
        <v>456</v>
      </c>
      <c r="E553" s="8" t="s">
        <v>486</v>
      </c>
      <c r="F553" s="8" t="s">
        <v>2067</v>
      </c>
      <c r="G553" s="8" t="s">
        <v>158</v>
      </c>
      <c r="H553" s="43">
        <v>42124</v>
      </c>
      <c r="I553" s="8">
        <v>136</v>
      </c>
      <c r="J553" s="8">
        <v>245</v>
      </c>
      <c r="K553" s="44">
        <f t="shared" si="11"/>
        <v>33320</v>
      </c>
      <c r="L553" s="8" t="s">
        <v>157</v>
      </c>
      <c r="M553" s="8" t="s">
        <v>2068</v>
      </c>
      <c r="N553" s="8">
        <v>147216</v>
      </c>
      <c r="O553" s="8"/>
      <c r="P553" s="8">
        <v>88337</v>
      </c>
      <c r="Q553" s="9">
        <v>166.6</v>
      </c>
      <c r="R553" s="9">
        <v>0</v>
      </c>
      <c r="S553" s="9">
        <v>15</v>
      </c>
      <c r="T553" s="8" t="s">
        <v>127</v>
      </c>
      <c r="U553" s="113">
        <f>Data!$Q553+Data!$R553+Data!$S553</f>
        <v>181.6</v>
      </c>
      <c r="V553" s="9" t="str">
        <f>VLOOKUP(TRIM(Data!$B553),Team!A:B,2,FALSE)</f>
        <v>Heating</v>
      </c>
      <c r="W553" s="9" t="str">
        <f>VLOOKUP(Data!$D553,Current!A:B,2,FALSE)</f>
        <v>ACT</v>
      </c>
      <c r="X553" s="9" t="str">
        <f>IF(Data!$W553=Data!$E553,"CURRENT","NO")</f>
        <v>CURRENT</v>
      </c>
    </row>
    <row r="554" spans="1:24" hidden="1">
      <c r="A554" s="8" t="s">
        <v>2064</v>
      </c>
      <c r="B554" s="8" t="s">
        <v>800</v>
      </c>
      <c r="C554" s="8" t="s">
        <v>458</v>
      </c>
      <c r="D554" s="8" t="s">
        <v>456</v>
      </c>
      <c r="E554" s="8" t="s">
        <v>486</v>
      </c>
      <c r="F554" s="42" t="s">
        <v>156</v>
      </c>
      <c r="G554" s="8" t="s">
        <v>130</v>
      </c>
      <c r="H554" s="43">
        <v>42095</v>
      </c>
      <c r="I554" s="8">
        <v>490</v>
      </c>
      <c r="J554" s="8">
        <v>42.66</v>
      </c>
      <c r="K554" s="44">
        <f>I554*J554</f>
        <v>20903.399999999998</v>
      </c>
      <c r="L554" s="8" t="s">
        <v>108</v>
      </c>
      <c r="M554" s="8" t="s">
        <v>155</v>
      </c>
      <c r="N554" s="8">
        <v>146224</v>
      </c>
      <c r="O554" s="8"/>
      <c r="P554" s="8">
        <v>87677</v>
      </c>
      <c r="Q554" s="9">
        <v>200</v>
      </c>
      <c r="R554" s="9">
        <v>0</v>
      </c>
      <c r="S554" s="9">
        <v>35</v>
      </c>
      <c r="T554" s="8" t="s">
        <v>127</v>
      </c>
      <c r="U554" s="113">
        <f>Data!$Q554+Data!$R554+Data!$S554</f>
        <v>235</v>
      </c>
      <c r="V554" s="9" t="str">
        <f>VLOOKUP(TRIM(Data!$B554),Team!A:B,2,FALSE)</f>
        <v>HVAC</v>
      </c>
      <c r="W554" s="9" t="str">
        <f>VLOOKUP(Data!$D554,Current!A:B,2,FALSE)</f>
        <v>ACT</v>
      </c>
      <c r="X554" s="9" t="str">
        <f>IF(Data!$W554=Data!$E554,"CURRENT","NO")</f>
        <v>CURRENT</v>
      </c>
    </row>
    <row r="555" spans="1:24" hidden="1">
      <c r="A555" s="8" t="s">
        <v>2064</v>
      </c>
      <c r="B555" s="8" t="s">
        <v>800</v>
      </c>
      <c r="C555" s="8" t="s">
        <v>458</v>
      </c>
      <c r="D555" s="8" t="s">
        <v>456</v>
      </c>
      <c r="E555" s="8" t="s">
        <v>486</v>
      </c>
      <c r="F555" s="42" t="s">
        <v>154</v>
      </c>
      <c r="G555" s="8" t="s">
        <v>153</v>
      </c>
      <c r="H555" s="43">
        <v>42105</v>
      </c>
      <c r="I555" s="8">
        <v>524</v>
      </c>
      <c r="J555" s="8">
        <v>65.5</v>
      </c>
      <c r="K555" s="44">
        <f t="shared" ref="K555:K618" si="12">I555*J555</f>
        <v>34322</v>
      </c>
      <c r="L555" s="8" t="s">
        <v>108</v>
      </c>
      <c r="M555" s="8" t="s">
        <v>152</v>
      </c>
      <c r="N555" s="8">
        <v>146525</v>
      </c>
      <c r="O555" s="8"/>
      <c r="P555" s="8">
        <v>87875</v>
      </c>
      <c r="Q555" s="9">
        <v>200</v>
      </c>
      <c r="R555" s="9">
        <v>0</v>
      </c>
      <c r="S555" s="9">
        <v>50</v>
      </c>
      <c r="T555" s="8" t="s">
        <v>127</v>
      </c>
      <c r="U555" s="113">
        <f>Data!$Q555+Data!$R555+Data!$S555</f>
        <v>250</v>
      </c>
      <c r="V555" s="9" t="str">
        <f>VLOOKUP(TRIM(Data!$B555),Team!A:B,2,FALSE)</f>
        <v>HVAC</v>
      </c>
      <c r="W555" s="9" t="str">
        <f>VLOOKUP(Data!$D555,Current!A:B,2,FALSE)</f>
        <v>ACT</v>
      </c>
      <c r="X555" s="9" t="str">
        <f>IF(Data!$W555=Data!$E555,"CURRENT","NO")</f>
        <v>CURRENT</v>
      </c>
    </row>
    <row r="556" spans="1:24" hidden="1">
      <c r="A556" s="8" t="s">
        <v>2064</v>
      </c>
      <c r="B556" s="8" t="s">
        <v>800</v>
      </c>
      <c r="C556" s="8" t="s">
        <v>458</v>
      </c>
      <c r="D556" s="8" t="s">
        <v>456</v>
      </c>
      <c r="E556" s="8" t="s">
        <v>486</v>
      </c>
      <c r="F556" s="42" t="s">
        <v>151</v>
      </c>
      <c r="G556" s="8" t="s">
        <v>130</v>
      </c>
      <c r="H556" s="43">
        <v>42108</v>
      </c>
      <c r="I556" s="8">
        <v>489</v>
      </c>
      <c r="J556" s="8">
        <v>44.85</v>
      </c>
      <c r="K556" s="44">
        <f t="shared" si="12"/>
        <v>21931.65</v>
      </c>
      <c r="L556" s="8" t="s">
        <v>108</v>
      </c>
      <c r="M556" s="8" t="s">
        <v>150</v>
      </c>
      <c r="N556" s="8">
        <v>146599</v>
      </c>
      <c r="O556" s="8"/>
      <c r="P556" s="8">
        <v>87876</v>
      </c>
      <c r="Q556" s="9">
        <v>200</v>
      </c>
      <c r="R556" s="9">
        <v>0</v>
      </c>
      <c r="S556" s="9">
        <v>17.5</v>
      </c>
      <c r="T556" s="8" t="s">
        <v>127</v>
      </c>
      <c r="U556" s="113">
        <f>Data!$Q556+Data!$R556+Data!$S556</f>
        <v>217.5</v>
      </c>
      <c r="V556" s="9" t="str">
        <f>VLOOKUP(TRIM(Data!$B556),Team!A:B,2,FALSE)</f>
        <v>HVAC</v>
      </c>
      <c r="W556" s="9" t="str">
        <f>VLOOKUP(Data!$D556,Current!A:B,2,FALSE)</f>
        <v>ACT</v>
      </c>
      <c r="X556" s="9" t="str">
        <f>IF(Data!$W556=Data!$E556,"CURRENT","NO")</f>
        <v>CURRENT</v>
      </c>
    </row>
    <row r="557" spans="1:24" hidden="1">
      <c r="A557" s="8" t="s">
        <v>2064</v>
      </c>
      <c r="B557" s="8" t="s">
        <v>800</v>
      </c>
      <c r="C557" s="8" t="s">
        <v>458</v>
      </c>
      <c r="D557" s="8" t="s">
        <v>456</v>
      </c>
      <c r="E557" s="8" t="s">
        <v>486</v>
      </c>
      <c r="F557" s="42" t="s">
        <v>149</v>
      </c>
      <c r="G557" s="8" t="s">
        <v>130</v>
      </c>
      <c r="H557" s="43">
        <v>42108</v>
      </c>
      <c r="I557" s="8">
        <v>490</v>
      </c>
      <c r="J557" s="8">
        <v>44.51</v>
      </c>
      <c r="K557" s="44">
        <f t="shared" si="12"/>
        <v>21809.899999999998</v>
      </c>
      <c r="L557" s="8" t="s">
        <v>108</v>
      </c>
      <c r="M557" s="8" t="s">
        <v>148</v>
      </c>
      <c r="N557" s="8">
        <v>146600</v>
      </c>
      <c r="O557" s="8"/>
      <c r="P557" s="8">
        <v>87877</v>
      </c>
      <c r="Q557" s="9">
        <v>200</v>
      </c>
      <c r="R557" s="9">
        <v>0</v>
      </c>
      <c r="S557" s="9">
        <v>17.5</v>
      </c>
      <c r="T557" s="8" t="s">
        <v>127</v>
      </c>
      <c r="U557" s="113">
        <f>Data!$Q557+Data!$R557+Data!$S557</f>
        <v>217.5</v>
      </c>
      <c r="V557" s="9" t="str">
        <f>VLOOKUP(TRIM(Data!$B557),Team!A:B,2,FALSE)</f>
        <v>HVAC</v>
      </c>
      <c r="W557" s="9" t="str">
        <f>VLOOKUP(Data!$D557,Current!A:B,2,FALSE)</f>
        <v>ACT</v>
      </c>
      <c r="X557" s="9" t="str">
        <f>IF(Data!$W557=Data!$E557,"CURRENT","NO")</f>
        <v>CURRENT</v>
      </c>
    </row>
    <row r="558" spans="1:24" hidden="1">
      <c r="A558" s="8" t="s">
        <v>2064</v>
      </c>
      <c r="B558" s="8" t="s">
        <v>800</v>
      </c>
      <c r="C558" s="8" t="s">
        <v>458</v>
      </c>
      <c r="D558" s="8" t="s">
        <v>456</v>
      </c>
      <c r="E558" s="8" t="s">
        <v>486</v>
      </c>
      <c r="F558" s="42" t="s">
        <v>147</v>
      </c>
      <c r="G558" s="8" t="s">
        <v>146</v>
      </c>
      <c r="H558" s="43">
        <v>42108</v>
      </c>
      <c r="I558" s="8">
        <v>1500</v>
      </c>
      <c r="J558" s="8">
        <v>26.4</v>
      </c>
      <c r="K558" s="44">
        <f t="shared" si="12"/>
        <v>39600</v>
      </c>
      <c r="L558" s="8" t="s">
        <v>69</v>
      </c>
      <c r="M558" s="8" t="s">
        <v>145</v>
      </c>
      <c r="N558" s="8">
        <v>146593</v>
      </c>
      <c r="O558" s="8"/>
      <c r="P558" s="8">
        <v>87880</v>
      </c>
      <c r="Q558" s="9">
        <v>200</v>
      </c>
      <c r="R558" s="9">
        <v>0</v>
      </c>
      <c r="S558" s="9">
        <v>35</v>
      </c>
      <c r="T558" s="8" t="s">
        <v>127</v>
      </c>
      <c r="U558" s="113">
        <f>Data!$Q558+Data!$R558+Data!$S558</f>
        <v>235</v>
      </c>
      <c r="V558" s="9" t="str">
        <f>VLOOKUP(TRIM(Data!$B558),Team!A:B,2,FALSE)</f>
        <v>HVAC</v>
      </c>
      <c r="W558" s="9" t="str">
        <f>VLOOKUP(Data!$D558,Current!A:B,2,FALSE)</f>
        <v>ACT</v>
      </c>
      <c r="X558" s="9" t="str">
        <f>IF(Data!$W558=Data!$E558,"CURRENT","NO")</f>
        <v>CURRENT</v>
      </c>
    </row>
    <row r="559" spans="1:24" hidden="1">
      <c r="A559" s="8" t="s">
        <v>2064</v>
      </c>
      <c r="B559" s="8" t="s">
        <v>800</v>
      </c>
      <c r="C559" s="8" t="s">
        <v>458</v>
      </c>
      <c r="D559" s="8" t="s">
        <v>456</v>
      </c>
      <c r="E559" s="8" t="s">
        <v>486</v>
      </c>
      <c r="F559" s="42" t="s">
        <v>144</v>
      </c>
      <c r="G559" s="8" t="s">
        <v>130</v>
      </c>
      <c r="H559" s="43">
        <v>42115</v>
      </c>
      <c r="I559" s="8">
        <v>646</v>
      </c>
      <c r="J559" s="8">
        <v>36.090000000000003</v>
      </c>
      <c r="K559" s="44">
        <f t="shared" si="12"/>
        <v>23314.140000000003</v>
      </c>
      <c r="L559" s="8" t="s">
        <v>77</v>
      </c>
      <c r="M559" s="8" t="s">
        <v>143</v>
      </c>
      <c r="N559" s="8">
        <v>146836</v>
      </c>
      <c r="O559" s="8"/>
      <c r="P559" s="8">
        <v>87969</v>
      </c>
      <c r="Q559" s="9">
        <v>200</v>
      </c>
      <c r="R559" s="9">
        <v>0</v>
      </c>
      <c r="S559" s="9">
        <v>17.5</v>
      </c>
      <c r="T559" s="8" t="s">
        <v>127</v>
      </c>
      <c r="U559" s="113">
        <f>Data!$Q559+Data!$R559+Data!$S559</f>
        <v>217.5</v>
      </c>
      <c r="V559" s="9" t="str">
        <f>VLOOKUP(TRIM(Data!$B559),Team!A:B,2,FALSE)</f>
        <v>HVAC</v>
      </c>
      <c r="W559" s="9" t="str">
        <f>VLOOKUP(Data!$D559,Current!A:B,2,FALSE)</f>
        <v>ACT</v>
      </c>
      <c r="X559" s="9" t="str">
        <f>IF(Data!$W559=Data!$E559,"CURRENT","NO")</f>
        <v>CURRENT</v>
      </c>
    </row>
    <row r="560" spans="1:24" hidden="1">
      <c r="A560" s="8" t="s">
        <v>2064</v>
      </c>
      <c r="B560" s="8" t="s">
        <v>800</v>
      </c>
      <c r="C560" s="8" t="s">
        <v>458</v>
      </c>
      <c r="D560" s="8" t="s">
        <v>456</v>
      </c>
      <c r="E560" s="8" t="s">
        <v>486</v>
      </c>
      <c r="F560" s="42" t="s">
        <v>142</v>
      </c>
      <c r="G560" s="8" t="s">
        <v>130</v>
      </c>
      <c r="H560" s="43">
        <v>42115</v>
      </c>
      <c r="I560" s="8">
        <v>700</v>
      </c>
      <c r="J560" s="8">
        <v>42.97</v>
      </c>
      <c r="K560" s="44">
        <f t="shared" si="12"/>
        <v>30079</v>
      </c>
      <c r="L560" s="8" t="s">
        <v>77</v>
      </c>
      <c r="M560" s="8" t="s">
        <v>141</v>
      </c>
      <c r="N560" s="8">
        <v>146837</v>
      </c>
      <c r="O560" s="8"/>
      <c r="P560" s="8">
        <v>87970</v>
      </c>
      <c r="Q560" s="9">
        <v>200</v>
      </c>
      <c r="R560" s="9">
        <v>0</v>
      </c>
      <c r="S560" s="9">
        <v>17.5</v>
      </c>
      <c r="T560" s="8" t="s">
        <v>127</v>
      </c>
      <c r="U560" s="113">
        <f>Data!$Q560+Data!$R560+Data!$S560</f>
        <v>217.5</v>
      </c>
      <c r="V560" s="9" t="str">
        <f>VLOOKUP(TRIM(Data!$B560),Team!A:B,2,FALSE)</f>
        <v>HVAC</v>
      </c>
      <c r="W560" s="9" t="str">
        <f>VLOOKUP(Data!$D560,Current!A:B,2,FALSE)</f>
        <v>ACT</v>
      </c>
      <c r="X560" s="9" t="str">
        <f>IF(Data!$W560=Data!$E560,"CURRENT","NO")</f>
        <v>CURRENT</v>
      </c>
    </row>
    <row r="561" spans="1:24" hidden="1">
      <c r="A561" s="8" t="s">
        <v>2064</v>
      </c>
      <c r="B561" s="8" t="s">
        <v>800</v>
      </c>
      <c r="C561" s="8" t="s">
        <v>458</v>
      </c>
      <c r="D561" s="8" t="s">
        <v>456</v>
      </c>
      <c r="E561" s="8" t="s">
        <v>486</v>
      </c>
      <c r="F561" s="42" t="s">
        <v>140</v>
      </c>
      <c r="G561" s="8" t="s">
        <v>139</v>
      </c>
      <c r="H561" s="43">
        <v>42116</v>
      </c>
      <c r="I561" s="8">
        <v>983</v>
      </c>
      <c r="J561" s="8">
        <v>38.549999999999997</v>
      </c>
      <c r="K561" s="44">
        <f t="shared" si="12"/>
        <v>37894.649999999994</v>
      </c>
      <c r="L561" s="8" t="s">
        <v>138</v>
      </c>
      <c r="M561" s="8" t="s">
        <v>137</v>
      </c>
      <c r="N561" s="8">
        <v>146871</v>
      </c>
      <c r="O561" s="8"/>
      <c r="P561" s="8">
        <v>87971</v>
      </c>
      <c r="Q561" s="9">
        <v>200</v>
      </c>
      <c r="R561" s="9">
        <v>0</v>
      </c>
      <c r="S561" s="9">
        <v>40</v>
      </c>
      <c r="T561" s="8" t="s">
        <v>127</v>
      </c>
      <c r="U561" s="113">
        <f>Data!$Q561+Data!$R561+Data!$S561</f>
        <v>240</v>
      </c>
      <c r="V561" s="9" t="str">
        <f>VLOOKUP(TRIM(Data!$B561),Team!A:B,2,FALSE)</f>
        <v>HVAC</v>
      </c>
      <c r="W561" s="9" t="str">
        <f>VLOOKUP(Data!$D561,Current!A:B,2,FALSE)</f>
        <v>ACT</v>
      </c>
      <c r="X561" s="9" t="str">
        <f>IF(Data!$W561=Data!$E561,"CURRENT","NO")</f>
        <v>CURRENT</v>
      </c>
    </row>
    <row r="562" spans="1:24" hidden="1">
      <c r="A562" s="8" t="s">
        <v>2064</v>
      </c>
      <c r="B562" s="8" t="s">
        <v>800</v>
      </c>
      <c r="C562" s="8" t="s">
        <v>458</v>
      </c>
      <c r="D562" s="8" t="s">
        <v>456</v>
      </c>
      <c r="E562" s="8" t="s">
        <v>486</v>
      </c>
      <c r="F562" s="42" t="s">
        <v>136</v>
      </c>
      <c r="G562" s="8" t="s">
        <v>135</v>
      </c>
      <c r="H562" s="43">
        <v>42122</v>
      </c>
      <c r="I562" s="8">
        <v>635</v>
      </c>
      <c r="J562" s="8">
        <v>31.2</v>
      </c>
      <c r="K562" s="44">
        <f t="shared" si="12"/>
        <v>19812</v>
      </c>
      <c r="L562" s="8" t="s">
        <v>108</v>
      </c>
      <c r="M562" s="8" t="s">
        <v>134</v>
      </c>
      <c r="N562" s="8">
        <v>147094</v>
      </c>
      <c r="O562" s="8"/>
      <c r="P562" s="8">
        <v>88116</v>
      </c>
      <c r="Q562" s="9">
        <v>200</v>
      </c>
      <c r="R562" s="9">
        <v>0</v>
      </c>
      <c r="S562" s="9">
        <v>50</v>
      </c>
      <c r="T562" s="8" t="s">
        <v>127</v>
      </c>
      <c r="U562" s="113">
        <f>Data!$Q562+Data!$R562+Data!$S562</f>
        <v>250</v>
      </c>
      <c r="V562" s="9" t="str">
        <f>VLOOKUP(TRIM(Data!$B562),Team!A:B,2,FALSE)</f>
        <v>HVAC</v>
      </c>
      <c r="W562" s="9" t="str">
        <f>VLOOKUP(Data!$D562,Current!A:B,2,FALSE)</f>
        <v>ACT</v>
      </c>
      <c r="X562" s="9" t="str">
        <f>IF(Data!$W562=Data!$E562,"CURRENT","NO")</f>
        <v>CURRENT</v>
      </c>
    </row>
    <row r="563" spans="1:24" hidden="1">
      <c r="A563" s="8" t="s">
        <v>2064</v>
      </c>
      <c r="B563" s="8" t="s">
        <v>800</v>
      </c>
      <c r="C563" s="8" t="s">
        <v>458</v>
      </c>
      <c r="D563" s="8" t="s">
        <v>456</v>
      </c>
      <c r="E563" s="8" t="s">
        <v>486</v>
      </c>
      <c r="F563" s="42" t="s">
        <v>133</v>
      </c>
      <c r="G563" s="8" t="s">
        <v>130</v>
      </c>
      <c r="H563" s="43">
        <v>42123</v>
      </c>
      <c r="I563" s="8">
        <v>200</v>
      </c>
      <c r="J563" s="8">
        <v>76.98</v>
      </c>
      <c r="K563" s="44">
        <f t="shared" si="12"/>
        <v>15396</v>
      </c>
      <c r="L563" s="8" t="s">
        <v>77</v>
      </c>
      <c r="M563" s="8" t="s">
        <v>132</v>
      </c>
      <c r="N563" s="8">
        <v>147163</v>
      </c>
      <c r="O563" s="8"/>
      <c r="P563" s="8">
        <v>88117</v>
      </c>
      <c r="Q563" s="9">
        <v>100</v>
      </c>
      <c r="R563" s="9">
        <v>0</v>
      </c>
      <c r="S563" s="9">
        <v>35</v>
      </c>
      <c r="T563" s="8" t="s">
        <v>127</v>
      </c>
      <c r="U563" s="113">
        <f>Data!$Q563+Data!$R563+Data!$S563</f>
        <v>135</v>
      </c>
      <c r="V563" s="9" t="str">
        <f>VLOOKUP(TRIM(Data!$B563),Team!A:B,2,FALSE)</f>
        <v>HVAC</v>
      </c>
      <c r="W563" s="9" t="str">
        <f>VLOOKUP(Data!$D563,Current!A:B,2,FALSE)</f>
        <v>ACT</v>
      </c>
      <c r="X563" s="9" t="str">
        <f>IF(Data!$W563=Data!$E563,"CURRENT","NO")</f>
        <v>CURRENT</v>
      </c>
    </row>
    <row r="564" spans="1:24" hidden="1">
      <c r="A564" s="8" t="s">
        <v>2064</v>
      </c>
      <c r="B564" s="8" t="s">
        <v>800</v>
      </c>
      <c r="C564" s="8" t="s">
        <v>458</v>
      </c>
      <c r="D564" s="8" t="s">
        <v>456</v>
      </c>
      <c r="E564" s="8" t="s">
        <v>486</v>
      </c>
      <c r="F564" s="42" t="s">
        <v>131</v>
      </c>
      <c r="G564" s="8" t="s">
        <v>130</v>
      </c>
      <c r="H564" s="43">
        <v>42123</v>
      </c>
      <c r="I564" s="8">
        <v>301</v>
      </c>
      <c r="J564" s="8">
        <v>76.98</v>
      </c>
      <c r="K564" s="44">
        <f t="shared" si="12"/>
        <v>23170.98</v>
      </c>
      <c r="L564" s="8" t="s">
        <v>77</v>
      </c>
      <c r="M564" s="8" t="s">
        <v>129</v>
      </c>
      <c r="N564" s="8">
        <v>147164</v>
      </c>
      <c r="O564" s="8"/>
      <c r="P564" s="8">
        <v>88118</v>
      </c>
      <c r="Q564" s="9">
        <v>200</v>
      </c>
      <c r="R564" s="9">
        <v>0</v>
      </c>
      <c r="S564" s="9">
        <v>0</v>
      </c>
      <c r="T564" s="8" t="s">
        <v>127</v>
      </c>
      <c r="U564" s="113">
        <f>Data!$Q564+Data!$R564+Data!$S564</f>
        <v>200</v>
      </c>
      <c r="V564" s="9" t="str">
        <f>VLOOKUP(TRIM(Data!$B564),Team!A:B,2,FALSE)</f>
        <v>HVAC</v>
      </c>
      <c r="W564" s="9" t="str">
        <f>VLOOKUP(Data!$D564,Current!A:B,2,FALSE)</f>
        <v>ACT</v>
      </c>
      <c r="X564" s="9" t="str">
        <f>IF(Data!$W564=Data!$E564,"CURRENT","NO")</f>
        <v>CURRENT</v>
      </c>
    </row>
    <row r="565" spans="1:24" hidden="1">
      <c r="A565" s="8" t="s">
        <v>2064</v>
      </c>
      <c r="B565" s="8" t="s">
        <v>800</v>
      </c>
      <c r="C565" s="8" t="s">
        <v>458</v>
      </c>
      <c r="D565" s="8" t="s">
        <v>456</v>
      </c>
      <c r="E565" s="8" t="s">
        <v>486</v>
      </c>
      <c r="F565" s="42" t="s">
        <v>128</v>
      </c>
      <c r="G565" s="8" t="s">
        <v>93</v>
      </c>
      <c r="H565" s="43">
        <v>42123</v>
      </c>
      <c r="I565" s="8">
        <v>101</v>
      </c>
      <c r="J565" s="8">
        <v>150</v>
      </c>
      <c r="K565" s="44">
        <f t="shared" si="12"/>
        <v>15150</v>
      </c>
      <c r="L565" s="8" t="s">
        <v>81</v>
      </c>
      <c r="M565" s="8" t="s">
        <v>80</v>
      </c>
      <c r="N565" s="8">
        <v>147141</v>
      </c>
      <c r="O565" s="8"/>
      <c r="P565" s="8">
        <v>88119</v>
      </c>
      <c r="Q565" s="9">
        <v>200</v>
      </c>
      <c r="R565" s="9">
        <v>0</v>
      </c>
      <c r="S565" s="9">
        <v>25</v>
      </c>
      <c r="T565" s="8" t="s">
        <v>127</v>
      </c>
      <c r="U565" s="113">
        <f>Data!$Q565+Data!$R565+Data!$S565</f>
        <v>225</v>
      </c>
      <c r="V565" s="9" t="str">
        <f>VLOOKUP(TRIM(Data!$B565),Team!A:B,2,FALSE)</f>
        <v>HVAC</v>
      </c>
      <c r="W565" s="9" t="str">
        <f>VLOOKUP(Data!$D565,Current!A:B,2,FALSE)</f>
        <v>ACT</v>
      </c>
      <c r="X565" s="9" t="str">
        <f>IF(Data!$W565=Data!$E565,"CURRENT","NO")</f>
        <v>CURRENT</v>
      </c>
    </row>
    <row r="566" spans="1:24" hidden="1">
      <c r="A566" s="8" t="s">
        <v>2063</v>
      </c>
      <c r="B566" s="8" t="s">
        <v>798</v>
      </c>
      <c r="C566" s="8" t="s">
        <v>459</v>
      </c>
      <c r="D566" s="8" t="s">
        <v>456</v>
      </c>
      <c r="E566" s="8" t="s">
        <v>486</v>
      </c>
      <c r="F566" s="42" t="s">
        <v>126</v>
      </c>
      <c r="G566" s="8" t="s">
        <v>121</v>
      </c>
      <c r="H566" s="43">
        <v>42097</v>
      </c>
      <c r="I566" s="8">
        <v>26</v>
      </c>
      <c r="J566" s="8"/>
      <c r="K566" s="44">
        <f t="shared" si="12"/>
        <v>0</v>
      </c>
      <c r="L566" s="8" t="s">
        <v>114</v>
      </c>
      <c r="M566" s="8" t="s">
        <v>113</v>
      </c>
      <c r="N566" s="8">
        <v>146346</v>
      </c>
      <c r="O566" s="8"/>
      <c r="P566" s="8">
        <v>87653</v>
      </c>
      <c r="Q566" s="9">
        <v>100</v>
      </c>
      <c r="R566" s="9">
        <v>22.5</v>
      </c>
      <c r="S566" s="9">
        <v>75</v>
      </c>
      <c r="T566" s="8" t="s">
        <v>0</v>
      </c>
      <c r="U566" s="113">
        <f>Data!$Q566+Data!$R566+Data!$S566</f>
        <v>197.5</v>
      </c>
      <c r="V566" s="9" t="str">
        <f>VLOOKUP(TRIM(Data!$B566),Team!A:B,2,FALSE)</f>
        <v>HVAC</v>
      </c>
      <c r="W566" s="9" t="str">
        <f>VLOOKUP(Data!$D566,Current!A:B,2,FALSE)</f>
        <v>ACT</v>
      </c>
      <c r="X566" s="9" t="str">
        <f>IF(Data!$W566=Data!$E566,"CURRENT","NO")</f>
        <v>CURRENT</v>
      </c>
    </row>
    <row r="567" spans="1:24" hidden="1">
      <c r="A567" s="8" t="s">
        <v>2063</v>
      </c>
      <c r="B567" s="8" t="s">
        <v>798</v>
      </c>
      <c r="C567" s="8" t="s">
        <v>459</v>
      </c>
      <c r="D567" s="8" t="s">
        <v>456</v>
      </c>
      <c r="E567" s="8" t="s">
        <v>486</v>
      </c>
      <c r="F567" s="42" t="s">
        <v>125</v>
      </c>
      <c r="G567" s="8" t="s">
        <v>121</v>
      </c>
      <c r="H567" s="43">
        <v>42097</v>
      </c>
      <c r="I567" s="8">
        <v>26</v>
      </c>
      <c r="J567" s="8"/>
      <c r="K567" s="44">
        <f t="shared" si="12"/>
        <v>0</v>
      </c>
      <c r="L567" s="8" t="s">
        <v>114</v>
      </c>
      <c r="M567" s="8" t="s">
        <v>113</v>
      </c>
      <c r="N567" s="8">
        <v>146347</v>
      </c>
      <c r="O567" s="8"/>
      <c r="P567" s="8">
        <v>0</v>
      </c>
      <c r="Q567" s="9">
        <v>0</v>
      </c>
      <c r="R567" s="9">
        <v>0</v>
      </c>
      <c r="S567" s="9">
        <v>0</v>
      </c>
      <c r="T567" s="8" t="s">
        <v>0</v>
      </c>
      <c r="U567" s="113">
        <f>Data!$Q567+Data!$R567+Data!$S567</f>
        <v>0</v>
      </c>
      <c r="V567" s="9" t="str">
        <f>VLOOKUP(TRIM(Data!$B567),Team!A:B,2,FALSE)</f>
        <v>HVAC</v>
      </c>
      <c r="W567" s="9" t="str">
        <f>VLOOKUP(Data!$D567,Current!A:B,2,FALSE)</f>
        <v>ACT</v>
      </c>
      <c r="X567" s="9" t="str">
        <f>IF(Data!$W567=Data!$E567,"CURRENT","NO")</f>
        <v>CURRENT</v>
      </c>
    </row>
    <row r="568" spans="1:24" hidden="1">
      <c r="A568" s="8" t="s">
        <v>2063</v>
      </c>
      <c r="B568" s="8" t="s">
        <v>798</v>
      </c>
      <c r="C568" s="8" t="s">
        <v>459</v>
      </c>
      <c r="D568" s="8" t="s">
        <v>456</v>
      </c>
      <c r="E568" s="8" t="s">
        <v>486</v>
      </c>
      <c r="F568" s="42" t="s">
        <v>124</v>
      </c>
      <c r="G568" s="8" t="s">
        <v>121</v>
      </c>
      <c r="H568" s="43">
        <v>42097</v>
      </c>
      <c r="I568" s="8">
        <v>26</v>
      </c>
      <c r="J568" s="8"/>
      <c r="K568" s="44">
        <f t="shared" si="12"/>
        <v>0</v>
      </c>
      <c r="L568" s="8" t="s">
        <v>114</v>
      </c>
      <c r="M568" s="8" t="s">
        <v>113</v>
      </c>
      <c r="N568" s="8">
        <v>146348</v>
      </c>
      <c r="O568" s="8"/>
      <c r="P568" s="8">
        <v>0</v>
      </c>
      <c r="Q568" s="9">
        <v>0</v>
      </c>
      <c r="R568" s="9">
        <v>0</v>
      </c>
      <c r="S568" s="9">
        <v>0</v>
      </c>
      <c r="T568" s="8" t="s">
        <v>0</v>
      </c>
      <c r="U568" s="113">
        <f>Data!$Q568+Data!$R568+Data!$S568</f>
        <v>0</v>
      </c>
      <c r="V568" s="9" t="str">
        <f>VLOOKUP(TRIM(Data!$B568),Team!A:B,2,FALSE)</f>
        <v>HVAC</v>
      </c>
      <c r="W568" s="9" t="str">
        <f>VLOOKUP(Data!$D568,Current!A:B,2,FALSE)</f>
        <v>ACT</v>
      </c>
      <c r="X568" s="9" t="str">
        <f>IF(Data!$W568=Data!$E568,"CURRENT","NO")</f>
        <v>CURRENT</v>
      </c>
    </row>
    <row r="569" spans="1:24" hidden="1">
      <c r="A569" s="8" t="s">
        <v>2063</v>
      </c>
      <c r="B569" s="8" t="s">
        <v>798</v>
      </c>
      <c r="C569" s="8" t="s">
        <v>459</v>
      </c>
      <c r="D569" s="8" t="s">
        <v>456</v>
      </c>
      <c r="E569" s="8" t="s">
        <v>486</v>
      </c>
      <c r="F569" s="42" t="s">
        <v>123</v>
      </c>
      <c r="G569" s="8" t="s">
        <v>121</v>
      </c>
      <c r="H569" s="43">
        <v>42115</v>
      </c>
      <c r="I569" s="8">
        <v>40</v>
      </c>
      <c r="J569" s="8"/>
      <c r="K569" s="44">
        <f t="shared" si="12"/>
        <v>0</v>
      </c>
      <c r="L569" s="8" t="s">
        <v>114</v>
      </c>
      <c r="M569" s="8" t="s">
        <v>113</v>
      </c>
      <c r="N569" s="8">
        <v>146846</v>
      </c>
      <c r="O569" s="8"/>
      <c r="P569" s="8">
        <v>87926</v>
      </c>
      <c r="Q569" s="9">
        <v>200</v>
      </c>
      <c r="R569" s="9">
        <v>45</v>
      </c>
      <c r="S569" s="9">
        <v>57.2</v>
      </c>
      <c r="T569" s="8" t="s">
        <v>0</v>
      </c>
      <c r="U569" s="113">
        <f>Data!$Q569+Data!$R569+Data!$S569</f>
        <v>302.2</v>
      </c>
      <c r="V569" s="9" t="str">
        <f>VLOOKUP(TRIM(Data!$B569),Team!A:B,2,FALSE)</f>
        <v>HVAC</v>
      </c>
      <c r="W569" s="9" t="str">
        <f>VLOOKUP(Data!$D569,Current!A:B,2,FALSE)</f>
        <v>ACT</v>
      </c>
      <c r="X569" s="9" t="str">
        <f>IF(Data!$W569=Data!$E569,"CURRENT","NO")</f>
        <v>CURRENT</v>
      </c>
    </row>
    <row r="570" spans="1:24" hidden="1">
      <c r="A570" s="8" t="s">
        <v>2063</v>
      </c>
      <c r="B570" s="8" t="s">
        <v>798</v>
      </c>
      <c r="C570" s="8" t="s">
        <v>459</v>
      </c>
      <c r="D570" s="8" t="s">
        <v>456</v>
      </c>
      <c r="E570" s="8" t="s">
        <v>486</v>
      </c>
      <c r="F570" s="42" t="s">
        <v>122</v>
      </c>
      <c r="G570" s="8" t="s">
        <v>121</v>
      </c>
      <c r="H570" s="43">
        <v>42115</v>
      </c>
      <c r="I570" s="8">
        <v>40</v>
      </c>
      <c r="J570" s="8"/>
      <c r="K570" s="44">
        <f t="shared" si="12"/>
        <v>0</v>
      </c>
      <c r="L570" s="8" t="s">
        <v>114</v>
      </c>
      <c r="M570" s="8" t="s">
        <v>113</v>
      </c>
      <c r="N570" s="8">
        <v>146847</v>
      </c>
      <c r="O570" s="8"/>
      <c r="P570" s="8">
        <v>0</v>
      </c>
      <c r="Q570" s="9">
        <v>0</v>
      </c>
      <c r="R570" s="9">
        <v>0</v>
      </c>
      <c r="S570" s="9">
        <v>0</v>
      </c>
      <c r="T570" s="8" t="s">
        <v>0</v>
      </c>
      <c r="U570" s="113">
        <f>Data!$Q570+Data!$R570+Data!$S570</f>
        <v>0</v>
      </c>
      <c r="V570" s="9" t="str">
        <f>VLOOKUP(TRIM(Data!$B570),Team!A:B,2,FALSE)</f>
        <v>HVAC</v>
      </c>
      <c r="W570" s="9" t="str">
        <f>VLOOKUP(Data!$D570,Current!A:B,2,FALSE)</f>
        <v>ACT</v>
      </c>
      <c r="X570" s="9" t="str">
        <f>IF(Data!$W570=Data!$E570,"CURRENT","NO")</f>
        <v>CURRENT</v>
      </c>
    </row>
    <row r="571" spans="1:24" hidden="1">
      <c r="A571" s="8" t="s">
        <v>2069</v>
      </c>
      <c r="B571" s="8" t="s">
        <v>793</v>
      </c>
      <c r="C571" s="8" t="s">
        <v>459</v>
      </c>
      <c r="D571" s="8" t="s">
        <v>456</v>
      </c>
      <c r="E571" s="8" t="s">
        <v>486</v>
      </c>
      <c r="F571" s="42" t="s">
        <v>120</v>
      </c>
      <c r="G571" s="8" t="s">
        <v>78</v>
      </c>
      <c r="H571" s="43">
        <v>42095</v>
      </c>
      <c r="I571" s="8">
        <v>568</v>
      </c>
      <c r="J571" s="8"/>
      <c r="K571" s="44">
        <f t="shared" si="12"/>
        <v>0</v>
      </c>
      <c r="L571" s="8" t="s">
        <v>77</v>
      </c>
      <c r="M571" s="8" t="s">
        <v>119</v>
      </c>
      <c r="N571" s="8">
        <v>146239</v>
      </c>
      <c r="O571" s="8"/>
      <c r="P571" s="8">
        <v>87656</v>
      </c>
      <c r="Q571" s="9">
        <v>200</v>
      </c>
      <c r="R571" s="9">
        <v>0</v>
      </c>
      <c r="S571" s="9">
        <v>35</v>
      </c>
      <c r="T571" s="8" t="s">
        <v>0</v>
      </c>
      <c r="U571" s="113">
        <f>Data!$Q571+Data!$R571+Data!$S571</f>
        <v>235</v>
      </c>
      <c r="V571" s="9" t="str">
        <f>VLOOKUP(TRIM(Data!$B571),Team!A:B,2,FALSE)</f>
        <v>HVAC</v>
      </c>
      <c r="W571" s="9" t="str">
        <f>VLOOKUP(Data!$D571,Current!A:B,2,FALSE)</f>
        <v>ACT</v>
      </c>
      <c r="X571" s="9" t="str">
        <f>IF(Data!$W571=Data!$E571,"CURRENT","NO")</f>
        <v>CURRENT</v>
      </c>
    </row>
    <row r="572" spans="1:24" hidden="1">
      <c r="A572" s="8" t="s">
        <v>2069</v>
      </c>
      <c r="B572" s="8" t="s">
        <v>793</v>
      </c>
      <c r="C572" s="8" t="s">
        <v>459</v>
      </c>
      <c r="D572" s="8" t="s">
        <v>456</v>
      </c>
      <c r="E572" s="8" t="s">
        <v>486</v>
      </c>
      <c r="F572" s="42" t="s">
        <v>118</v>
      </c>
      <c r="G572" s="8" t="s">
        <v>83</v>
      </c>
      <c r="H572" s="43">
        <v>42096</v>
      </c>
      <c r="I572" s="8">
        <v>289</v>
      </c>
      <c r="J572" s="8"/>
      <c r="K572" s="44">
        <f t="shared" si="12"/>
        <v>0</v>
      </c>
      <c r="L572" s="8" t="s">
        <v>77</v>
      </c>
      <c r="M572" s="8" t="s">
        <v>116</v>
      </c>
      <c r="N572" s="8">
        <v>146286</v>
      </c>
      <c r="O572" s="8"/>
      <c r="P572" s="8">
        <v>87654</v>
      </c>
      <c r="Q572" s="9">
        <v>200</v>
      </c>
      <c r="R572" s="9">
        <v>0</v>
      </c>
      <c r="S572" s="9">
        <v>35</v>
      </c>
      <c r="T572" s="8" t="s">
        <v>0</v>
      </c>
      <c r="U572" s="113">
        <f>Data!$Q572+Data!$R572+Data!$S572</f>
        <v>235</v>
      </c>
      <c r="V572" s="9" t="str">
        <f>VLOOKUP(TRIM(Data!$B572),Team!A:B,2,FALSE)</f>
        <v>HVAC</v>
      </c>
      <c r="W572" s="9" t="str">
        <f>VLOOKUP(Data!$D572,Current!A:B,2,FALSE)</f>
        <v>ACT</v>
      </c>
      <c r="X572" s="9" t="str">
        <f>IF(Data!$W572=Data!$E572,"CURRENT","NO")</f>
        <v>CURRENT</v>
      </c>
    </row>
    <row r="573" spans="1:24" hidden="1">
      <c r="A573" s="8" t="s">
        <v>2069</v>
      </c>
      <c r="B573" s="8" t="s">
        <v>793</v>
      </c>
      <c r="C573" s="8" t="s">
        <v>459</v>
      </c>
      <c r="D573" s="8" t="s">
        <v>456</v>
      </c>
      <c r="E573" s="8" t="s">
        <v>486</v>
      </c>
      <c r="F573" s="42" t="s">
        <v>117</v>
      </c>
      <c r="G573" s="8" t="s">
        <v>83</v>
      </c>
      <c r="H573" s="43">
        <v>42096</v>
      </c>
      <c r="I573" s="8">
        <v>332</v>
      </c>
      <c r="J573" s="8"/>
      <c r="K573" s="44">
        <f t="shared" si="12"/>
        <v>0</v>
      </c>
      <c r="L573" s="8" t="s">
        <v>77</v>
      </c>
      <c r="M573" s="8" t="s">
        <v>116</v>
      </c>
      <c r="N573" s="8">
        <v>146288</v>
      </c>
      <c r="O573" s="8"/>
      <c r="P573" s="8">
        <v>0</v>
      </c>
      <c r="Q573" s="9">
        <v>0</v>
      </c>
      <c r="R573" s="9">
        <v>0</v>
      </c>
      <c r="S573" s="9">
        <v>0</v>
      </c>
      <c r="T573" s="8" t="s">
        <v>0</v>
      </c>
      <c r="U573" s="113">
        <f>Data!$Q573+Data!$R573+Data!$S573</f>
        <v>0</v>
      </c>
      <c r="V573" s="9" t="str">
        <f>VLOOKUP(TRIM(Data!$B573),Team!A:B,2,FALSE)</f>
        <v>HVAC</v>
      </c>
      <c r="W573" s="9" t="str">
        <f>VLOOKUP(Data!$D573,Current!A:B,2,FALSE)</f>
        <v>ACT</v>
      </c>
      <c r="X573" s="9" t="str">
        <f>IF(Data!$W573=Data!$E573,"CURRENT","NO")</f>
        <v>CURRENT</v>
      </c>
    </row>
    <row r="574" spans="1:24" hidden="1">
      <c r="A574" s="8" t="s">
        <v>2069</v>
      </c>
      <c r="B574" s="8" t="s">
        <v>793</v>
      </c>
      <c r="C574" s="8" t="s">
        <v>459</v>
      </c>
      <c r="D574" s="8" t="s">
        <v>456</v>
      </c>
      <c r="E574" s="8" t="s">
        <v>486</v>
      </c>
      <c r="F574" s="42" t="s">
        <v>115</v>
      </c>
      <c r="G574" s="8" t="s">
        <v>70</v>
      </c>
      <c r="H574" s="43">
        <v>42096</v>
      </c>
      <c r="I574" s="8">
        <v>76</v>
      </c>
      <c r="J574" s="8"/>
      <c r="K574" s="44">
        <f t="shared" si="12"/>
        <v>0</v>
      </c>
      <c r="L574" s="8" t="s">
        <v>69</v>
      </c>
      <c r="M574" s="8" t="s">
        <v>85</v>
      </c>
      <c r="N574" s="8">
        <v>146302</v>
      </c>
      <c r="O574" s="8"/>
      <c r="P574" s="8">
        <v>87655</v>
      </c>
      <c r="Q574" s="9">
        <v>200</v>
      </c>
      <c r="R574" s="9">
        <v>0</v>
      </c>
      <c r="S574" s="9">
        <v>35</v>
      </c>
      <c r="T574" s="8" t="s">
        <v>0</v>
      </c>
      <c r="U574" s="113">
        <f>Data!$Q574+Data!$R574+Data!$S574</f>
        <v>235</v>
      </c>
      <c r="V574" s="9" t="str">
        <f>VLOOKUP(TRIM(Data!$B574),Team!A:B,2,FALSE)</f>
        <v>HVAC</v>
      </c>
      <c r="W574" s="9" t="str">
        <f>VLOOKUP(Data!$D574,Current!A:B,2,FALSE)</f>
        <v>ACT</v>
      </c>
      <c r="X574" s="9" t="str">
        <f>IF(Data!$W574=Data!$E574,"CURRENT","NO")</f>
        <v>CURRENT</v>
      </c>
    </row>
    <row r="575" spans="1:24" hidden="1">
      <c r="A575" s="8" t="s">
        <v>2069</v>
      </c>
      <c r="B575" s="8" t="s">
        <v>793</v>
      </c>
      <c r="C575" s="8" t="s">
        <v>459</v>
      </c>
      <c r="D575" s="8" t="s">
        <v>456</v>
      </c>
      <c r="E575" s="8" t="s">
        <v>486</v>
      </c>
      <c r="F575" s="42" t="s">
        <v>91</v>
      </c>
      <c r="G575" s="8" t="s">
        <v>90</v>
      </c>
      <c r="H575" s="43">
        <v>42097</v>
      </c>
      <c r="I575" s="8">
        <v>212</v>
      </c>
      <c r="J575" s="8"/>
      <c r="K575" s="44">
        <f t="shared" si="12"/>
        <v>0</v>
      </c>
      <c r="L575" s="8" t="s">
        <v>114</v>
      </c>
      <c r="M575" s="8" t="s">
        <v>113</v>
      </c>
      <c r="N575" s="8">
        <v>146356</v>
      </c>
      <c r="O575" s="8"/>
      <c r="P575" s="8">
        <v>87661</v>
      </c>
      <c r="Q575" s="9">
        <v>100</v>
      </c>
      <c r="R575" s="9">
        <v>22.5</v>
      </c>
      <c r="S575" s="9">
        <v>75</v>
      </c>
      <c r="T575" s="8" t="s">
        <v>0</v>
      </c>
      <c r="U575" s="113">
        <f>Data!$Q575+Data!$R575+Data!$S575</f>
        <v>197.5</v>
      </c>
      <c r="V575" s="9" t="str">
        <f>VLOOKUP(TRIM(Data!$B575),Team!A:B,2,FALSE)</f>
        <v>HVAC</v>
      </c>
      <c r="W575" s="9" t="str">
        <f>VLOOKUP(Data!$D575,Current!A:B,2,FALSE)</f>
        <v>ACT</v>
      </c>
      <c r="X575" s="9" t="str">
        <f>IF(Data!$W575=Data!$E575,"CURRENT","NO")</f>
        <v>CURRENT</v>
      </c>
    </row>
    <row r="576" spans="1:24" hidden="1">
      <c r="A576" s="8" t="s">
        <v>2069</v>
      </c>
      <c r="B576" s="8" t="s">
        <v>793</v>
      </c>
      <c r="C576" s="8" t="s">
        <v>459</v>
      </c>
      <c r="D576" s="8" t="s">
        <v>456</v>
      </c>
      <c r="E576" s="8" t="s">
        <v>486</v>
      </c>
      <c r="F576" s="42" t="s">
        <v>106</v>
      </c>
      <c r="G576" s="8" t="s">
        <v>90</v>
      </c>
      <c r="H576" s="43">
        <v>42097</v>
      </c>
      <c r="I576" s="8">
        <v>135</v>
      </c>
      <c r="J576" s="8"/>
      <c r="K576" s="44">
        <f t="shared" si="12"/>
        <v>0</v>
      </c>
      <c r="L576" s="8" t="s">
        <v>114</v>
      </c>
      <c r="M576" s="8" t="s">
        <v>113</v>
      </c>
      <c r="N576" s="8">
        <v>146358</v>
      </c>
      <c r="O576" s="8"/>
      <c r="P576" s="8">
        <v>0</v>
      </c>
      <c r="Q576" s="9">
        <v>0</v>
      </c>
      <c r="R576" s="9">
        <v>0</v>
      </c>
      <c r="S576" s="9">
        <v>0</v>
      </c>
      <c r="T576" s="8" t="s">
        <v>0</v>
      </c>
      <c r="U576" s="113">
        <f>Data!$Q576+Data!$R576+Data!$S576</f>
        <v>0</v>
      </c>
      <c r="V576" s="9" t="str">
        <f>VLOOKUP(TRIM(Data!$B576),Team!A:B,2,FALSE)</f>
        <v>HVAC</v>
      </c>
      <c r="W576" s="9" t="str">
        <f>VLOOKUP(Data!$D576,Current!A:B,2,FALSE)</f>
        <v>ACT</v>
      </c>
      <c r="X576" s="9" t="str">
        <f>IF(Data!$W576=Data!$E576,"CURRENT","NO")</f>
        <v>CURRENT</v>
      </c>
    </row>
    <row r="577" spans="1:24" hidden="1">
      <c r="A577" s="8" t="s">
        <v>2069</v>
      </c>
      <c r="B577" s="8" t="s">
        <v>793</v>
      </c>
      <c r="C577" s="8" t="s">
        <v>459</v>
      </c>
      <c r="D577" s="8" t="s">
        <v>456</v>
      </c>
      <c r="E577" s="8" t="s">
        <v>486</v>
      </c>
      <c r="F577" s="42" t="s">
        <v>112</v>
      </c>
      <c r="G577" s="8" t="s">
        <v>109</v>
      </c>
      <c r="H577" s="43">
        <v>42100</v>
      </c>
      <c r="I577" s="8">
        <v>296</v>
      </c>
      <c r="J577" s="8"/>
      <c r="K577" s="44">
        <f t="shared" si="12"/>
        <v>0</v>
      </c>
      <c r="L577" s="8" t="s">
        <v>108</v>
      </c>
      <c r="M577" s="8" t="s">
        <v>111</v>
      </c>
      <c r="N577" s="8">
        <v>146366</v>
      </c>
      <c r="O577" s="8"/>
      <c r="P577" s="8">
        <v>87784</v>
      </c>
      <c r="Q577" s="9">
        <v>200</v>
      </c>
      <c r="R577" s="9">
        <v>0</v>
      </c>
      <c r="S577" s="9">
        <v>50</v>
      </c>
      <c r="T577" s="8" t="s">
        <v>0</v>
      </c>
      <c r="U577" s="113">
        <f>Data!$Q577+Data!$R577+Data!$S577</f>
        <v>250</v>
      </c>
      <c r="V577" s="9" t="str">
        <f>VLOOKUP(TRIM(Data!$B577),Team!A:B,2,FALSE)</f>
        <v>HVAC</v>
      </c>
      <c r="W577" s="9" t="str">
        <f>VLOOKUP(Data!$D577,Current!A:B,2,FALSE)</f>
        <v>ACT</v>
      </c>
      <c r="X577" s="9" t="str">
        <f>IF(Data!$W577=Data!$E577,"CURRENT","NO")</f>
        <v>CURRENT</v>
      </c>
    </row>
    <row r="578" spans="1:24" hidden="1">
      <c r="A578" s="8" t="s">
        <v>2069</v>
      </c>
      <c r="B578" s="8" t="s">
        <v>793</v>
      </c>
      <c r="C578" s="8" t="s">
        <v>459</v>
      </c>
      <c r="D578" s="8" t="s">
        <v>456</v>
      </c>
      <c r="E578" s="8" t="s">
        <v>486</v>
      </c>
      <c r="F578" s="42" t="s">
        <v>110</v>
      </c>
      <c r="G578" s="8" t="s">
        <v>109</v>
      </c>
      <c r="H578" s="43">
        <v>42108</v>
      </c>
      <c r="I578" s="8">
        <v>200</v>
      </c>
      <c r="J578" s="8"/>
      <c r="K578" s="44">
        <f t="shared" si="12"/>
        <v>0</v>
      </c>
      <c r="L578" s="8" t="s">
        <v>108</v>
      </c>
      <c r="M578" s="8" t="s">
        <v>76</v>
      </c>
      <c r="N578" s="8">
        <v>146616</v>
      </c>
      <c r="O578" s="8"/>
      <c r="P578" s="8">
        <v>87832</v>
      </c>
      <c r="Q578" s="9">
        <v>200</v>
      </c>
      <c r="R578" s="9">
        <v>0</v>
      </c>
      <c r="S578" s="9">
        <v>50</v>
      </c>
      <c r="T578" s="8" t="s">
        <v>0</v>
      </c>
      <c r="U578" s="113">
        <f>Data!$Q578+Data!$R578+Data!$S578</f>
        <v>250</v>
      </c>
      <c r="V578" s="9" t="str">
        <f>VLOOKUP(TRIM(Data!$B578),Team!A:B,2,FALSE)</f>
        <v>HVAC</v>
      </c>
      <c r="W578" s="9" t="str">
        <f>VLOOKUP(Data!$D578,Current!A:B,2,FALSE)</f>
        <v>ACT</v>
      </c>
      <c r="X578" s="9" t="str">
        <f>IF(Data!$W578=Data!$E578,"CURRENT","NO")</f>
        <v>CURRENT</v>
      </c>
    </row>
    <row r="579" spans="1:24" hidden="1">
      <c r="A579" s="8" t="s">
        <v>2069</v>
      </c>
      <c r="B579" s="8" t="s">
        <v>793</v>
      </c>
      <c r="C579" s="8" t="s">
        <v>459</v>
      </c>
      <c r="D579" s="8" t="s">
        <v>456</v>
      </c>
      <c r="E579" s="8" t="s">
        <v>486</v>
      </c>
      <c r="F579" s="42" t="s">
        <v>107</v>
      </c>
      <c r="G579" s="8" t="s">
        <v>90</v>
      </c>
      <c r="H579" s="43">
        <v>42108</v>
      </c>
      <c r="I579" s="8">
        <v>168</v>
      </c>
      <c r="J579" s="8"/>
      <c r="K579" s="44">
        <f t="shared" si="12"/>
        <v>0</v>
      </c>
      <c r="L579" s="8" t="s">
        <v>89</v>
      </c>
      <c r="M579" s="8" t="s">
        <v>88</v>
      </c>
      <c r="N579" s="8">
        <v>146617</v>
      </c>
      <c r="O579" s="8"/>
      <c r="P579" s="8">
        <v>87835</v>
      </c>
      <c r="Q579" s="9">
        <v>200</v>
      </c>
      <c r="R579" s="9">
        <v>0</v>
      </c>
      <c r="S579" s="9">
        <v>107</v>
      </c>
      <c r="T579" s="8" t="s">
        <v>0</v>
      </c>
      <c r="U579" s="113">
        <f>Data!$Q579+Data!$R579+Data!$S579</f>
        <v>307</v>
      </c>
      <c r="V579" s="9" t="str">
        <f>VLOOKUP(TRIM(Data!$B579),Team!A:B,2,FALSE)</f>
        <v>HVAC</v>
      </c>
      <c r="W579" s="9" t="str">
        <f>VLOOKUP(Data!$D579,Current!A:B,2,FALSE)</f>
        <v>ACT</v>
      </c>
      <c r="X579" s="9" t="str">
        <f>IF(Data!$W579=Data!$E579,"CURRENT","NO")</f>
        <v>CURRENT</v>
      </c>
    </row>
    <row r="580" spans="1:24" hidden="1">
      <c r="A580" s="8" t="s">
        <v>2069</v>
      </c>
      <c r="B580" s="8" t="s">
        <v>793</v>
      </c>
      <c r="C580" s="8" t="s">
        <v>459</v>
      </c>
      <c r="D580" s="8" t="s">
        <v>456</v>
      </c>
      <c r="E580" s="8" t="s">
        <v>486</v>
      </c>
      <c r="F580" s="42" t="s">
        <v>106</v>
      </c>
      <c r="G580" s="8" t="s">
        <v>90</v>
      </c>
      <c r="H580" s="43">
        <v>42108</v>
      </c>
      <c r="I580" s="8">
        <v>135</v>
      </c>
      <c r="J580" s="8"/>
      <c r="K580" s="44">
        <f t="shared" si="12"/>
        <v>0</v>
      </c>
      <c r="L580" s="8" t="s">
        <v>89</v>
      </c>
      <c r="M580" s="8" t="s">
        <v>88</v>
      </c>
      <c r="N580" s="8">
        <v>146618</v>
      </c>
      <c r="O580" s="8"/>
      <c r="P580" s="8">
        <v>0</v>
      </c>
      <c r="Q580" s="9">
        <v>0</v>
      </c>
      <c r="R580" s="9">
        <v>0</v>
      </c>
      <c r="S580" s="9">
        <v>0</v>
      </c>
      <c r="T580" s="8" t="s">
        <v>0</v>
      </c>
      <c r="U580" s="113">
        <f>Data!$Q580+Data!$R580+Data!$S580</f>
        <v>0</v>
      </c>
      <c r="V580" s="9" t="str">
        <f>VLOOKUP(TRIM(Data!$B580),Team!A:B,2,FALSE)</f>
        <v>HVAC</v>
      </c>
      <c r="W580" s="9" t="str">
        <f>VLOOKUP(Data!$D580,Current!A:B,2,FALSE)</f>
        <v>ACT</v>
      </c>
      <c r="X580" s="9" t="str">
        <f>IF(Data!$W580=Data!$E580,"CURRENT","NO")</f>
        <v>CURRENT</v>
      </c>
    </row>
    <row r="581" spans="1:24" hidden="1">
      <c r="A581" s="8" t="s">
        <v>2069</v>
      </c>
      <c r="B581" s="8" t="s">
        <v>793</v>
      </c>
      <c r="C581" s="8" t="s">
        <v>459</v>
      </c>
      <c r="D581" s="8" t="s">
        <v>456</v>
      </c>
      <c r="E581" s="8" t="s">
        <v>486</v>
      </c>
      <c r="F581" s="42" t="s">
        <v>105</v>
      </c>
      <c r="G581" s="8" t="s">
        <v>70</v>
      </c>
      <c r="H581" s="43">
        <v>42105</v>
      </c>
      <c r="I581" s="8">
        <v>105</v>
      </c>
      <c r="J581" s="8"/>
      <c r="K581" s="44">
        <f t="shared" si="12"/>
        <v>0</v>
      </c>
      <c r="L581" s="8" t="s">
        <v>81</v>
      </c>
      <c r="M581" s="8" t="s">
        <v>80</v>
      </c>
      <c r="N581" s="8">
        <v>146533</v>
      </c>
      <c r="O581" s="8"/>
      <c r="P581" s="8">
        <v>87836</v>
      </c>
      <c r="Q581" s="9">
        <v>200</v>
      </c>
      <c r="R581" s="9">
        <v>0</v>
      </c>
      <c r="S581" s="9">
        <v>25</v>
      </c>
      <c r="T581" s="8" t="s">
        <v>0</v>
      </c>
      <c r="U581" s="113">
        <f>Data!$Q581+Data!$R581+Data!$S581</f>
        <v>225</v>
      </c>
      <c r="V581" s="9" t="str">
        <f>VLOOKUP(TRIM(Data!$B581),Team!A:B,2,FALSE)</f>
        <v>HVAC</v>
      </c>
      <c r="W581" s="9" t="str">
        <f>VLOOKUP(Data!$D581,Current!A:B,2,FALSE)</f>
        <v>ACT</v>
      </c>
      <c r="X581" s="9" t="str">
        <f>IF(Data!$W581=Data!$E581,"CURRENT","NO")</f>
        <v>CURRENT</v>
      </c>
    </row>
    <row r="582" spans="1:24" hidden="1">
      <c r="A582" s="8" t="s">
        <v>2069</v>
      </c>
      <c r="B582" s="8" t="s">
        <v>793</v>
      </c>
      <c r="C582" s="8" t="s">
        <v>459</v>
      </c>
      <c r="D582" s="8" t="s">
        <v>456</v>
      </c>
      <c r="E582" s="8" t="s">
        <v>486</v>
      </c>
      <c r="F582" s="42" t="s">
        <v>104</v>
      </c>
      <c r="G582" s="8" t="s">
        <v>70</v>
      </c>
      <c r="H582" s="43">
        <v>42105</v>
      </c>
      <c r="I582" s="8">
        <v>105</v>
      </c>
      <c r="J582" s="8"/>
      <c r="K582" s="44">
        <f t="shared" si="12"/>
        <v>0</v>
      </c>
      <c r="L582" s="8" t="s">
        <v>81</v>
      </c>
      <c r="M582" s="8" t="s">
        <v>80</v>
      </c>
      <c r="N582" s="8">
        <v>146534</v>
      </c>
      <c r="O582" s="8"/>
      <c r="P582" s="8">
        <v>0</v>
      </c>
      <c r="Q582" s="9">
        <v>0</v>
      </c>
      <c r="R582" s="9">
        <v>0</v>
      </c>
      <c r="S582" s="9">
        <v>0</v>
      </c>
      <c r="T582" s="8" t="s">
        <v>0</v>
      </c>
      <c r="U582" s="113">
        <f>Data!$Q582+Data!$R582+Data!$S582</f>
        <v>0</v>
      </c>
      <c r="V582" s="9" t="str">
        <f>VLOOKUP(TRIM(Data!$B582),Team!A:B,2,FALSE)</f>
        <v>HVAC</v>
      </c>
      <c r="W582" s="9" t="str">
        <f>VLOOKUP(Data!$D582,Current!A:B,2,FALSE)</f>
        <v>ACT</v>
      </c>
      <c r="X582" s="9" t="str">
        <f>IF(Data!$W582=Data!$E582,"CURRENT","NO")</f>
        <v>CURRENT</v>
      </c>
    </row>
    <row r="583" spans="1:24" hidden="1">
      <c r="A583" s="8" t="s">
        <v>2069</v>
      </c>
      <c r="B583" s="8" t="s">
        <v>793</v>
      </c>
      <c r="C583" s="8" t="s">
        <v>459</v>
      </c>
      <c r="D583" s="8" t="s">
        <v>456</v>
      </c>
      <c r="E583" s="8" t="s">
        <v>486</v>
      </c>
      <c r="F583" s="42" t="s">
        <v>103</v>
      </c>
      <c r="G583" s="8" t="s">
        <v>70</v>
      </c>
      <c r="H583" s="43">
        <v>42105</v>
      </c>
      <c r="I583" s="8">
        <v>105</v>
      </c>
      <c r="J583" s="8"/>
      <c r="K583" s="44">
        <f t="shared" si="12"/>
        <v>0</v>
      </c>
      <c r="L583" s="8" t="s">
        <v>81</v>
      </c>
      <c r="M583" s="8" t="s">
        <v>80</v>
      </c>
      <c r="N583" s="8">
        <v>146535</v>
      </c>
      <c r="O583" s="8"/>
      <c r="P583" s="8">
        <v>0</v>
      </c>
      <c r="Q583" s="9">
        <v>0</v>
      </c>
      <c r="R583" s="9">
        <v>0</v>
      </c>
      <c r="S583" s="9">
        <v>0</v>
      </c>
      <c r="T583" s="8" t="s">
        <v>0</v>
      </c>
      <c r="U583" s="113">
        <f>Data!$Q583+Data!$R583+Data!$S583</f>
        <v>0</v>
      </c>
      <c r="V583" s="9" t="str">
        <f>VLOOKUP(TRIM(Data!$B583),Team!A:B,2,FALSE)</f>
        <v>HVAC</v>
      </c>
      <c r="W583" s="9" t="str">
        <f>VLOOKUP(Data!$D583,Current!A:B,2,FALSE)</f>
        <v>ACT</v>
      </c>
      <c r="X583" s="9" t="str">
        <f>IF(Data!$W583=Data!$E583,"CURRENT","NO")</f>
        <v>CURRENT</v>
      </c>
    </row>
    <row r="584" spans="1:24" hidden="1">
      <c r="A584" s="8" t="s">
        <v>2069</v>
      </c>
      <c r="B584" s="8" t="s">
        <v>793</v>
      </c>
      <c r="C584" s="8" t="s">
        <v>459</v>
      </c>
      <c r="D584" s="8" t="s">
        <v>456</v>
      </c>
      <c r="E584" s="8" t="s">
        <v>486</v>
      </c>
      <c r="F584" s="42" t="s">
        <v>102</v>
      </c>
      <c r="G584" s="8" t="s">
        <v>93</v>
      </c>
      <c r="H584" s="43">
        <v>42110</v>
      </c>
      <c r="I584" s="8">
        <v>528</v>
      </c>
      <c r="J584" s="8"/>
      <c r="K584" s="44">
        <f t="shared" si="12"/>
        <v>0</v>
      </c>
      <c r="L584" s="8" t="s">
        <v>81</v>
      </c>
      <c r="M584" s="8" t="s">
        <v>80</v>
      </c>
      <c r="N584" s="8">
        <v>146666</v>
      </c>
      <c r="O584" s="8"/>
      <c r="P584" s="8">
        <v>87844</v>
      </c>
      <c r="Q584" s="9">
        <v>200</v>
      </c>
      <c r="R584" s="9">
        <v>0</v>
      </c>
      <c r="S584" s="9">
        <v>25</v>
      </c>
      <c r="T584" s="8" t="s">
        <v>0</v>
      </c>
      <c r="U584" s="113">
        <f>Data!$Q584+Data!$R584+Data!$S584</f>
        <v>225</v>
      </c>
      <c r="V584" s="9" t="str">
        <f>VLOOKUP(TRIM(Data!$B584),Team!A:B,2,FALSE)</f>
        <v>HVAC</v>
      </c>
      <c r="W584" s="9" t="str">
        <f>VLOOKUP(Data!$D584,Current!A:B,2,FALSE)</f>
        <v>ACT</v>
      </c>
      <c r="X584" s="9" t="str">
        <f>IF(Data!$W584=Data!$E584,"CURRENT","NO")</f>
        <v>CURRENT</v>
      </c>
    </row>
    <row r="585" spans="1:24" hidden="1">
      <c r="A585" s="8" t="s">
        <v>2069</v>
      </c>
      <c r="B585" s="8" t="s">
        <v>793</v>
      </c>
      <c r="C585" s="8" t="s">
        <v>459</v>
      </c>
      <c r="D585" s="8" t="s">
        <v>456</v>
      </c>
      <c r="E585" s="8" t="s">
        <v>486</v>
      </c>
      <c r="F585" s="42" t="s">
        <v>101</v>
      </c>
      <c r="G585" s="8" t="s">
        <v>97</v>
      </c>
      <c r="H585" s="43">
        <v>42109</v>
      </c>
      <c r="I585" s="8">
        <v>242</v>
      </c>
      <c r="J585" s="8"/>
      <c r="K585" s="44">
        <f t="shared" si="12"/>
        <v>0</v>
      </c>
      <c r="L585" s="8" t="s">
        <v>77</v>
      </c>
      <c r="M585" s="8" t="s">
        <v>100</v>
      </c>
      <c r="N585" s="8">
        <v>146644</v>
      </c>
      <c r="O585" s="8"/>
      <c r="P585" s="8">
        <v>87847</v>
      </c>
      <c r="Q585" s="9">
        <v>200</v>
      </c>
      <c r="R585" s="9">
        <v>0</v>
      </c>
      <c r="S585" s="9">
        <v>35</v>
      </c>
      <c r="T585" s="8" t="s">
        <v>0</v>
      </c>
      <c r="U585" s="113">
        <f>Data!$Q585+Data!$R585+Data!$S585</f>
        <v>235</v>
      </c>
      <c r="V585" s="9" t="str">
        <f>VLOOKUP(TRIM(Data!$B585),Team!A:B,2,FALSE)</f>
        <v>HVAC</v>
      </c>
      <c r="W585" s="9" t="str">
        <f>VLOOKUP(Data!$D585,Current!A:B,2,FALSE)</f>
        <v>ACT</v>
      </c>
      <c r="X585" s="9" t="str">
        <f>IF(Data!$W585=Data!$E585,"CURRENT","NO")</f>
        <v>CURRENT</v>
      </c>
    </row>
    <row r="586" spans="1:24" hidden="1">
      <c r="A586" s="8" t="s">
        <v>2069</v>
      </c>
      <c r="B586" s="8" t="s">
        <v>793</v>
      </c>
      <c r="C586" s="8" t="s">
        <v>459</v>
      </c>
      <c r="D586" s="8" t="s">
        <v>456</v>
      </c>
      <c r="E586" s="8" t="s">
        <v>486</v>
      </c>
      <c r="F586" s="42" t="s">
        <v>99</v>
      </c>
      <c r="G586" s="8" t="s">
        <v>97</v>
      </c>
      <c r="H586" s="43">
        <v>42110</v>
      </c>
      <c r="I586" s="8">
        <v>258</v>
      </c>
      <c r="J586" s="8"/>
      <c r="K586" s="44">
        <f t="shared" si="12"/>
        <v>0</v>
      </c>
      <c r="L586" s="8" t="s">
        <v>77</v>
      </c>
      <c r="M586" s="8" t="s">
        <v>76</v>
      </c>
      <c r="N586" s="8">
        <v>146691</v>
      </c>
      <c r="O586" s="8"/>
      <c r="P586" s="8">
        <v>87848</v>
      </c>
      <c r="Q586" s="9">
        <v>200</v>
      </c>
      <c r="R586" s="9">
        <v>0</v>
      </c>
      <c r="S586" s="9">
        <v>35</v>
      </c>
      <c r="T586" s="8" t="s">
        <v>0</v>
      </c>
      <c r="U586" s="113">
        <f>Data!$Q586+Data!$R586+Data!$S586</f>
        <v>235</v>
      </c>
      <c r="V586" s="9" t="str">
        <f>VLOOKUP(TRIM(Data!$B586),Team!A:B,2,FALSE)</f>
        <v>HVAC</v>
      </c>
      <c r="W586" s="9" t="str">
        <f>VLOOKUP(Data!$D586,Current!A:B,2,FALSE)</f>
        <v>ACT</v>
      </c>
      <c r="X586" s="9" t="str">
        <f>IF(Data!$W586=Data!$E586,"CURRENT","NO")</f>
        <v>CURRENT</v>
      </c>
    </row>
    <row r="587" spans="1:24" hidden="1">
      <c r="A587" s="8" t="s">
        <v>2069</v>
      </c>
      <c r="B587" s="8" t="s">
        <v>793</v>
      </c>
      <c r="C587" s="8" t="s">
        <v>459</v>
      </c>
      <c r="D587" s="8" t="s">
        <v>456</v>
      </c>
      <c r="E587" s="8" t="s">
        <v>486</v>
      </c>
      <c r="F587" s="42" t="s">
        <v>98</v>
      </c>
      <c r="G587" s="8" t="s">
        <v>97</v>
      </c>
      <c r="H587" s="43">
        <v>42110</v>
      </c>
      <c r="I587" s="8">
        <v>258</v>
      </c>
      <c r="J587" s="8"/>
      <c r="K587" s="44">
        <f t="shared" si="12"/>
        <v>0</v>
      </c>
      <c r="L587" s="8" t="s">
        <v>77</v>
      </c>
      <c r="M587" s="8" t="s">
        <v>76</v>
      </c>
      <c r="N587" s="8">
        <v>146692</v>
      </c>
      <c r="O587" s="8"/>
      <c r="P587" s="8">
        <v>0</v>
      </c>
      <c r="Q587" s="9">
        <v>0</v>
      </c>
      <c r="R587" s="9">
        <v>0</v>
      </c>
      <c r="S587" s="9">
        <v>0</v>
      </c>
      <c r="T587" s="8" t="s">
        <v>0</v>
      </c>
      <c r="U587" s="113">
        <f>Data!$Q587+Data!$R587+Data!$S587</f>
        <v>0</v>
      </c>
      <c r="V587" s="9" t="str">
        <f>VLOOKUP(TRIM(Data!$B587),Team!A:B,2,FALSE)</f>
        <v>HVAC</v>
      </c>
      <c r="W587" s="9" t="str">
        <f>VLOOKUP(Data!$D587,Current!A:B,2,FALSE)</f>
        <v>ACT</v>
      </c>
      <c r="X587" s="9" t="str">
        <f>IF(Data!$W587=Data!$E587,"CURRENT","NO")</f>
        <v>CURRENT</v>
      </c>
    </row>
    <row r="588" spans="1:24" hidden="1">
      <c r="A588" s="8" t="s">
        <v>2069</v>
      </c>
      <c r="B588" s="8" t="s">
        <v>793</v>
      </c>
      <c r="C588" s="8" t="s">
        <v>459</v>
      </c>
      <c r="D588" s="8" t="s">
        <v>456</v>
      </c>
      <c r="E588" s="8" t="s">
        <v>486</v>
      </c>
      <c r="F588" s="42" t="s">
        <v>96</v>
      </c>
      <c r="G588" s="8" t="s">
        <v>70</v>
      </c>
      <c r="H588" s="43">
        <v>42116</v>
      </c>
      <c r="I588" s="8">
        <v>105</v>
      </c>
      <c r="J588" s="8"/>
      <c r="K588" s="44">
        <f t="shared" si="12"/>
        <v>0</v>
      </c>
      <c r="L588" s="8" t="s">
        <v>86</v>
      </c>
      <c r="M588" s="8" t="s">
        <v>85</v>
      </c>
      <c r="N588" s="8">
        <v>146880</v>
      </c>
      <c r="O588" s="8"/>
      <c r="P588" s="8">
        <v>0</v>
      </c>
      <c r="Q588" s="9">
        <v>0</v>
      </c>
      <c r="R588" s="9">
        <v>0</v>
      </c>
      <c r="S588" s="9">
        <v>0</v>
      </c>
      <c r="T588" s="8" t="s">
        <v>0</v>
      </c>
      <c r="U588" s="113">
        <f>Data!$Q588+Data!$R588+Data!$S588</f>
        <v>0</v>
      </c>
      <c r="V588" s="9" t="str">
        <f>VLOOKUP(TRIM(Data!$B588),Team!A:B,2,FALSE)</f>
        <v>HVAC</v>
      </c>
      <c r="W588" s="9" t="str">
        <f>VLOOKUP(Data!$D588,Current!A:B,2,FALSE)</f>
        <v>ACT</v>
      </c>
      <c r="X588" s="9" t="str">
        <f>IF(Data!$W588=Data!$E588,"CURRENT","NO")</f>
        <v>CURRENT</v>
      </c>
    </row>
    <row r="589" spans="1:24" hidden="1">
      <c r="A589" s="8" t="s">
        <v>2069</v>
      </c>
      <c r="B589" s="8" t="s">
        <v>793</v>
      </c>
      <c r="C589" s="8" t="s">
        <v>459</v>
      </c>
      <c r="D589" s="8" t="s">
        <v>456</v>
      </c>
      <c r="E589" s="8" t="s">
        <v>486</v>
      </c>
      <c r="F589" s="42" t="s">
        <v>95</v>
      </c>
      <c r="G589" s="8" t="s">
        <v>90</v>
      </c>
      <c r="H589" s="43">
        <v>42117</v>
      </c>
      <c r="I589" s="8">
        <v>103</v>
      </c>
      <c r="J589" s="8"/>
      <c r="K589" s="44">
        <f t="shared" si="12"/>
        <v>0</v>
      </c>
      <c r="L589" s="8" t="s">
        <v>89</v>
      </c>
      <c r="M589" s="8" t="s">
        <v>88</v>
      </c>
      <c r="N589" s="8">
        <v>146894</v>
      </c>
      <c r="O589" s="8"/>
      <c r="P589" s="8">
        <v>0</v>
      </c>
      <c r="Q589" s="9">
        <v>0</v>
      </c>
      <c r="R589" s="9">
        <v>0</v>
      </c>
      <c r="S589" s="9">
        <v>0</v>
      </c>
      <c r="T589" s="8" t="s">
        <v>0</v>
      </c>
      <c r="U589" s="113">
        <f>Data!$Q589+Data!$R589+Data!$S589</f>
        <v>0</v>
      </c>
      <c r="V589" s="9" t="str">
        <f>VLOOKUP(TRIM(Data!$B589),Team!A:B,2,FALSE)</f>
        <v>HVAC</v>
      </c>
      <c r="W589" s="9" t="str">
        <f>VLOOKUP(Data!$D589,Current!A:B,2,FALSE)</f>
        <v>ACT</v>
      </c>
      <c r="X589" s="9" t="str">
        <f>IF(Data!$W589=Data!$E589,"CURRENT","NO")</f>
        <v>CURRENT</v>
      </c>
    </row>
    <row r="590" spans="1:24" hidden="1">
      <c r="A590" s="8" t="s">
        <v>2069</v>
      </c>
      <c r="B590" s="8" t="s">
        <v>793</v>
      </c>
      <c r="C590" s="8" t="s">
        <v>459</v>
      </c>
      <c r="D590" s="8" t="s">
        <v>456</v>
      </c>
      <c r="E590" s="8" t="s">
        <v>486</v>
      </c>
      <c r="F590" s="42" t="s">
        <v>94</v>
      </c>
      <c r="G590" s="8" t="s">
        <v>93</v>
      </c>
      <c r="H590" s="43">
        <v>42117</v>
      </c>
      <c r="I590" s="8">
        <v>84</v>
      </c>
      <c r="J590" s="8"/>
      <c r="K590" s="44">
        <f t="shared" si="12"/>
        <v>0</v>
      </c>
      <c r="L590" s="8" t="s">
        <v>92</v>
      </c>
      <c r="M590" s="8" t="s">
        <v>76</v>
      </c>
      <c r="N590" s="8">
        <v>146885</v>
      </c>
      <c r="O590" s="8"/>
      <c r="P590" s="8">
        <v>87939</v>
      </c>
      <c r="Q590" s="9">
        <v>200</v>
      </c>
      <c r="R590" s="9">
        <v>0</v>
      </c>
      <c r="S590" s="9">
        <v>60</v>
      </c>
      <c r="T590" s="8" t="s">
        <v>0</v>
      </c>
      <c r="U590" s="113">
        <f>Data!$Q590+Data!$R590+Data!$S590</f>
        <v>260</v>
      </c>
      <c r="V590" s="9" t="str">
        <f>VLOOKUP(TRIM(Data!$B590),Team!A:B,2,FALSE)</f>
        <v>HVAC</v>
      </c>
      <c r="W590" s="9" t="str">
        <f>VLOOKUP(Data!$D590,Current!A:B,2,FALSE)</f>
        <v>ACT</v>
      </c>
      <c r="X590" s="9" t="str">
        <f>IF(Data!$W590=Data!$E590,"CURRENT","NO")</f>
        <v>CURRENT</v>
      </c>
    </row>
    <row r="591" spans="1:24" hidden="1">
      <c r="A591" s="8" t="s">
        <v>2069</v>
      </c>
      <c r="B591" s="8" t="s">
        <v>793</v>
      </c>
      <c r="C591" s="8" t="s">
        <v>459</v>
      </c>
      <c r="D591" s="8" t="s">
        <v>456</v>
      </c>
      <c r="E591" s="8" t="s">
        <v>486</v>
      </c>
      <c r="F591" s="42" t="s">
        <v>91</v>
      </c>
      <c r="G591" s="8" t="s">
        <v>90</v>
      </c>
      <c r="H591" s="43">
        <v>42117</v>
      </c>
      <c r="I591" s="8">
        <v>212</v>
      </c>
      <c r="J591" s="8"/>
      <c r="K591" s="44">
        <f t="shared" si="12"/>
        <v>0</v>
      </c>
      <c r="L591" s="8" t="s">
        <v>89</v>
      </c>
      <c r="M591" s="8" t="s">
        <v>88</v>
      </c>
      <c r="N591" s="8">
        <v>146893</v>
      </c>
      <c r="O591" s="8"/>
      <c r="P591" s="8">
        <v>87942</v>
      </c>
      <c r="Q591" s="9">
        <v>200</v>
      </c>
      <c r="R591" s="9">
        <v>45</v>
      </c>
      <c r="S591" s="9">
        <v>57.2</v>
      </c>
      <c r="T591" s="8" t="s">
        <v>0</v>
      </c>
      <c r="U591" s="113">
        <f>Data!$Q591+Data!$R591+Data!$S591</f>
        <v>302.2</v>
      </c>
      <c r="V591" s="9" t="str">
        <f>VLOOKUP(TRIM(Data!$B591),Team!A:B,2,FALSE)</f>
        <v>HVAC</v>
      </c>
      <c r="W591" s="9" t="str">
        <f>VLOOKUP(Data!$D591,Current!A:B,2,FALSE)</f>
        <v>ACT</v>
      </c>
      <c r="X591" s="9" t="str">
        <f>IF(Data!$W591=Data!$E591,"CURRENT","NO")</f>
        <v>CURRENT</v>
      </c>
    </row>
    <row r="592" spans="1:24" hidden="1">
      <c r="A592" s="8" t="s">
        <v>2069</v>
      </c>
      <c r="B592" s="8" t="s">
        <v>793</v>
      </c>
      <c r="C592" s="8" t="s">
        <v>459</v>
      </c>
      <c r="D592" s="8" t="s">
        <v>456</v>
      </c>
      <c r="E592" s="8" t="s">
        <v>486</v>
      </c>
      <c r="F592" s="42" t="s">
        <v>87</v>
      </c>
      <c r="G592" s="8" t="s">
        <v>70</v>
      </c>
      <c r="H592" s="43">
        <v>42116</v>
      </c>
      <c r="I592" s="8">
        <v>105</v>
      </c>
      <c r="J592" s="8"/>
      <c r="K592" s="44">
        <f t="shared" si="12"/>
        <v>0</v>
      </c>
      <c r="L592" s="8" t="s">
        <v>86</v>
      </c>
      <c r="M592" s="8" t="s">
        <v>85</v>
      </c>
      <c r="N592" s="8">
        <v>146879</v>
      </c>
      <c r="O592" s="8"/>
      <c r="P592" s="8">
        <v>87947</v>
      </c>
      <c r="Q592" s="9">
        <v>200</v>
      </c>
      <c r="R592" s="9">
        <v>0</v>
      </c>
      <c r="S592" s="9">
        <v>25</v>
      </c>
      <c r="T592" s="8" t="s">
        <v>0</v>
      </c>
      <c r="U592" s="113">
        <f>Data!$Q592+Data!$R592+Data!$S592</f>
        <v>225</v>
      </c>
      <c r="V592" s="9" t="str">
        <f>VLOOKUP(TRIM(Data!$B592),Team!A:B,2,FALSE)</f>
        <v>HVAC</v>
      </c>
      <c r="W592" s="9" t="str">
        <f>VLOOKUP(Data!$D592,Current!A:B,2,FALSE)</f>
        <v>ACT</v>
      </c>
      <c r="X592" s="9" t="str">
        <f>IF(Data!$W592=Data!$E592,"CURRENT","NO")</f>
        <v>CURRENT</v>
      </c>
    </row>
    <row r="593" spans="1:24" hidden="1">
      <c r="A593" s="8" t="s">
        <v>2069</v>
      </c>
      <c r="B593" s="8" t="s">
        <v>793</v>
      </c>
      <c r="C593" s="8" t="s">
        <v>459</v>
      </c>
      <c r="D593" s="8" t="s">
        <v>456</v>
      </c>
      <c r="E593" s="8" t="s">
        <v>486</v>
      </c>
      <c r="F593" s="42" t="s">
        <v>84</v>
      </c>
      <c r="G593" s="8" t="s">
        <v>83</v>
      </c>
      <c r="H593" s="43">
        <v>42122</v>
      </c>
      <c r="I593" s="8">
        <v>140</v>
      </c>
      <c r="J593" s="8"/>
      <c r="K593" s="44">
        <f t="shared" si="12"/>
        <v>0</v>
      </c>
      <c r="L593" s="8" t="s">
        <v>77</v>
      </c>
      <c r="M593" s="8" t="s">
        <v>76</v>
      </c>
      <c r="N593" s="8">
        <v>147110</v>
      </c>
      <c r="O593" s="8"/>
      <c r="P593" s="8">
        <v>88050</v>
      </c>
      <c r="Q593" s="9">
        <v>200</v>
      </c>
      <c r="R593" s="9">
        <v>0</v>
      </c>
      <c r="S593" s="9">
        <v>35</v>
      </c>
      <c r="T593" s="8" t="s">
        <v>0</v>
      </c>
      <c r="U593" s="113">
        <f>Data!$Q593+Data!$R593+Data!$S593</f>
        <v>235</v>
      </c>
      <c r="V593" s="9" t="str">
        <f>VLOOKUP(TRIM(Data!$B593),Team!A:B,2,FALSE)</f>
        <v>HVAC</v>
      </c>
      <c r="W593" s="9" t="str">
        <f>VLOOKUP(Data!$D593,Current!A:B,2,FALSE)</f>
        <v>ACT</v>
      </c>
      <c r="X593" s="9" t="str">
        <f>IF(Data!$W593=Data!$E593,"CURRENT","NO")</f>
        <v>CURRENT</v>
      </c>
    </row>
    <row r="594" spans="1:24" hidden="1">
      <c r="A594" s="8" t="s">
        <v>2069</v>
      </c>
      <c r="B594" s="8" t="s">
        <v>793</v>
      </c>
      <c r="C594" s="8" t="s">
        <v>459</v>
      </c>
      <c r="D594" s="8" t="s">
        <v>456</v>
      </c>
      <c r="E594" s="8" t="s">
        <v>486</v>
      </c>
      <c r="F594" s="42" t="s">
        <v>82</v>
      </c>
      <c r="G594" s="8" t="s">
        <v>70</v>
      </c>
      <c r="H594" s="43">
        <v>42123</v>
      </c>
      <c r="I594" s="8">
        <v>105</v>
      </c>
      <c r="J594" s="8"/>
      <c r="K594" s="44">
        <f t="shared" si="12"/>
        <v>0</v>
      </c>
      <c r="L594" s="8" t="s">
        <v>81</v>
      </c>
      <c r="M594" s="8" t="s">
        <v>80</v>
      </c>
      <c r="N594" s="8">
        <v>147148</v>
      </c>
      <c r="O594" s="8"/>
      <c r="P594" s="8">
        <v>88064</v>
      </c>
      <c r="Q594" s="9">
        <v>200</v>
      </c>
      <c r="R594" s="9">
        <v>0</v>
      </c>
      <c r="S594" s="9">
        <v>25</v>
      </c>
      <c r="T594" s="8" t="s">
        <v>0</v>
      </c>
      <c r="U594" s="113">
        <f>Data!$Q594+Data!$R594+Data!$S594</f>
        <v>225</v>
      </c>
      <c r="V594" s="9" t="str">
        <f>VLOOKUP(TRIM(Data!$B594),Team!A:B,2,FALSE)</f>
        <v>HVAC</v>
      </c>
      <c r="W594" s="9" t="str">
        <f>VLOOKUP(Data!$D594,Current!A:B,2,FALSE)</f>
        <v>ACT</v>
      </c>
      <c r="X594" s="9" t="str">
        <f>IF(Data!$W594=Data!$E594,"CURRENT","NO")</f>
        <v>CURRENT</v>
      </c>
    </row>
    <row r="595" spans="1:24" hidden="1">
      <c r="A595" s="8" t="s">
        <v>2069</v>
      </c>
      <c r="B595" s="8" t="s">
        <v>793</v>
      </c>
      <c r="C595" s="8" t="s">
        <v>459</v>
      </c>
      <c r="D595" s="8" t="s">
        <v>456</v>
      </c>
      <c r="E595" s="8" t="s">
        <v>486</v>
      </c>
      <c r="F595" s="42" t="s">
        <v>79</v>
      </c>
      <c r="G595" s="8" t="s">
        <v>78</v>
      </c>
      <c r="H595" s="43">
        <v>42123</v>
      </c>
      <c r="I595" s="8">
        <v>273</v>
      </c>
      <c r="J595" s="8"/>
      <c r="K595" s="44">
        <f t="shared" si="12"/>
        <v>0</v>
      </c>
      <c r="L595" s="8" t="s">
        <v>77</v>
      </c>
      <c r="M595" s="8" t="s">
        <v>76</v>
      </c>
      <c r="N595" s="8">
        <v>147171</v>
      </c>
      <c r="O595" s="8"/>
      <c r="P595" s="8">
        <v>88089</v>
      </c>
      <c r="Q595" s="9">
        <v>200</v>
      </c>
      <c r="R595" s="9">
        <v>0</v>
      </c>
      <c r="S595" s="9">
        <v>35</v>
      </c>
      <c r="T595" s="8" t="s">
        <v>0</v>
      </c>
      <c r="U595" s="113">
        <f>Data!$Q595+Data!$R595+Data!$S595</f>
        <v>235</v>
      </c>
      <c r="V595" s="9" t="str">
        <f>VLOOKUP(TRIM(Data!$B595),Team!A:B,2,FALSE)</f>
        <v>HVAC</v>
      </c>
      <c r="W595" s="9" t="str">
        <f>VLOOKUP(Data!$D595,Current!A:B,2,FALSE)</f>
        <v>ACT</v>
      </c>
      <c r="X595" s="9" t="str">
        <f>IF(Data!$W595=Data!$E595,"CURRENT","NO")</f>
        <v>CURRENT</v>
      </c>
    </row>
    <row r="596" spans="1:24" hidden="1">
      <c r="A596" s="8" t="s">
        <v>2069</v>
      </c>
      <c r="B596" s="8" t="s">
        <v>793</v>
      </c>
      <c r="C596" s="8" t="s">
        <v>459</v>
      </c>
      <c r="D596" s="8" t="s">
        <v>456</v>
      </c>
      <c r="E596" s="8" t="s">
        <v>486</v>
      </c>
      <c r="F596" s="42" t="s">
        <v>75</v>
      </c>
      <c r="G596" s="8" t="s">
        <v>70</v>
      </c>
      <c r="H596" s="43">
        <v>42123</v>
      </c>
      <c r="I596" s="8">
        <v>548</v>
      </c>
      <c r="J596" s="8"/>
      <c r="K596" s="44">
        <f t="shared" si="12"/>
        <v>0</v>
      </c>
      <c r="L596" s="8" t="s">
        <v>69</v>
      </c>
      <c r="M596" s="8" t="s">
        <v>74</v>
      </c>
      <c r="N596" s="8">
        <v>147149</v>
      </c>
      <c r="O596" s="8"/>
      <c r="P596" s="8">
        <v>88195</v>
      </c>
      <c r="Q596" s="9">
        <v>400</v>
      </c>
      <c r="R596" s="9">
        <v>0</v>
      </c>
      <c r="S596" s="9">
        <v>35</v>
      </c>
      <c r="T596" s="8" t="s">
        <v>0</v>
      </c>
      <c r="U596" s="113">
        <f>Data!$Q596+Data!$R596+Data!$S596</f>
        <v>435</v>
      </c>
      <c r="V596" s="9" t="str">
        <f>VLOOKUP(TRIM(Data!$B596),Team!A:B,2,FALSE)</f>
        <v>HVAC</v>
      </c>
      <c r="W596" s="9" t="str">
        <f>VLOOKUP(Data!$D596,Current!A:B,2,FALSE)</f>
        <v>ACT</v>
      </c>
      <c r="X596" s="9" t="str">
        <f>IF(Data!$W596=Data!$E596,"CURRENT","NO")</f>
        <v>CURRENT</v>
      </c>
    </row>
    <row r="597" spans="1:24" hidden="1">
      <c r="A597" s="8" t="s">
        <v>2069</v>
      </c>
      <c r="B597" s="8" t="s">
        <v>793</v>
      </c>
      <c r="C597" s="8" t="s">
        <v>459</v>
      </c>
      <c r="D597" s="8" t="s">
        <v>456</v>
      </c>
      <c r="E597" s="8" t="s">
        <v>486</v>
      </c>
      <c r="F597" s="42" t="s">
        <v>73</v>
      </c>
      <c r="G597" s="8" t="s">
        <v>70</v>
      </c>
      <c r="H597" s="43">
        <v>42123</v>
      </c>
      <c r="I597" s="8">
        <v>109</v>
      </c>
      <c r="J597" s="8"/>
      <c r="K597" s="44">
        <f t="shared" si="12"/>
        <v>0</v>
      </c>
      <c r="L597" s="8" t="s">
        <v>69</v>
      </c>
      <c r="M597" s="8" t="s">
        <v>72</v>
      </c>
      <c r="N597" s="8">
        <v>147150</v>
      </c>
      <c r="O597" s="8"/>
      <c r="P597" s="8">
        <v>0</v>
      </c>
      <c r="Q597" s="9">
        <v>0</v>
      </c>
      <c r="R597" s="9">
        <v>0</v>
      </c>
      <c r="S597" s="9">
        <v>0</v>
      </c>
      <c r="T597" s="8" t="s">
        <v>0</v>
      </c>
      <c r="U597" s="113">
        <f>Data!$Q597+Data!$R597+Data!$S597</f>
        <v>0</v>
      </c>
      <c r="V597" s="9" t="str">
        <f>VLOOKUP(TRIM(Data!$B597),Team!A:B,2,FALSE)</f>
        <v>HVAC</v>
      </c>
      <c r="W597" s="9" t="str">
        <f>VLOOKUP(Data!$D597,Current!A:B,2,FALSE)</f>
        <v>ACT</v>
      </c>
      <c r="X597" s="9" t="str">
        <f>IF(Data!$W597=Data!$E597,"CURRENT","NO")</f>
        <v>CURRENT</v>
      </c>
    </row>
    <row r="598" spans="1:24" hidden="1">
      <c r="A598" s="8" t="s">
        <v>2069</v>
      </c>
      <c r="B598" s="8" t="s">
        <v>793</v>
      </c>
      <c r="C598" s="8" t="s">
        <v>459</v>
      </c>
      <c r="D598" s="8" t="s">
        <v>456</v>
      </c>
      <c r="E598" s="8" t="s">
        <v>486</v>
      </c>
      <c r="F598" s="42" t="s">
        <v>71</v>
      </c>
      <c r="G598" s="8" t="s">
        <v>70</v>
      </c>
      <c r="H598" s="43">
        <v>42123</v>
      </c>
      <c r="I598" s="8">
        <v>109</v>
      </c>
      <c r="J598" s="8"/>
      <c r="K598" s="44">
        <f t="shared" si="12"/>
        <v>0</v>
      </c>
      <c r="L598" s="8" t="s">
        <v>69</v>
      </c>
      <c r="M598" s="8" t="s">
        <v>68</v>
      </c>
      <c r="N598" s="8">
        <v>147151</v>
      </c>
      <c r="O598" s="8"/>
      <c r="P598" s="8">
        <v>0</v>
      </c>
      <c r="Q598" s="9">
        <v>0</v>
      </c>
      <c r="R598" s="9">
        <v>0</v>
      </c>
      <c r="S598" s="9">
        <v>0</v>
      </c>
      <c r="T598" s="8" t="s">
        <v>0</v>
      </c>
      <c r="U598" s="113">
        <f>Data!$Q598+Data!$R598+Data!$S598</f>
        <v>0</v>
      </c>
      <c r="V598" s="9" t="str">
        <f>VLOOKUP(TRIM(Data!$B598),Team!A:B,2,FALSE)</f>
        <v>HVAC</v>
      </c>
      <c r="W598" s="9" t="str">
        <f>VLOOKUP(Data!$D598,Current!A:B,2,FALSE)</f>
        <v>ACT</v>
      </c>
      <c r="X598" s="9" t="str">
        <f>IF(Data!$W598=Data!$E598,"CURRENT","NO")</f>
        <v>CURRENT</v>
      </c>
    </row>
    <row r="599" spans="1:24" hidden="1">
      <c r="A599" s="8" t="s">
        <v>67</v>
      </c>
      <c r="B599" s="8" t="s">
        <v>803</v>
      </c>
      <c r="C599" s="8" t="s">
        <v>457</v>
      </c>
      <c r="D599" s="8" t="s">
        <v>456</v>
      </c>
      <c r="E599" s="8" t="s">
        <v>486</v>
      </c>
      <c r="F599" s="42" t="s">
        <v>56</v>
      </c>
      <c r="G599" s="8" t="s">
        <v>53</v>
      </c>
      <c r="H599" s="43">
        <v>42095</v>
      </c>
      <c r="I599" s="8">
        <v>1000</v>
      </c>
      <c r="J599" s="8"/>
      <c r="K599" s="44">
        <f t="shared" si="12"/>
        <v>0</v>
      </c>
      <c r="L599" s="8" t="s">
        <v>6</v>
      </c>
      <c r="M599" s="8" t="s">
        <v>55</v>
      </c>
      <c r="N599" s="8">
        <v>146244</v>
      </c>
      <c r="O599" s="8"/>
      <c r="P599" s="8">
        <v>0</v>
      </c>
      <c r="Q599" s="9">
        <v>0</v>
      </c>
      <c r="R599" s="9">
        <v>0</v>
      </c>
      <c r="S599" s="9">
        <v>0</v>
      </c>
      <c r="T599" s="8" t="s">
        <v>38</v>
      </c>
      <c r="U599" s="113">
        <f>Data!$Q599+Data!$R599+Data!$S599</f>
        <v>0</v>
      </c>
      <c r="V599" s="9" t="str">
        <f>VLOOKUP(TRIM(Data!$B599),Team!A:B,2,FALSE)</f>
        <v>Admin</v>
      </c>
      <c r="W599" s="9" t="str">
        <f>VLOOKUP(Data!$D599,Current!A:B,2,FALSE)</f>
        <v>ACT</v>
      </c>
      <c r="X599" s="9" t="str">
        <f>IF(Data!$W599=Data!$E599,"CURRENT","NO")</f>
        <v>CURRENT</v>
      </c>
    </row>
    <row r="600" spans="1:24" hidden="1">
      <c r="A600" s="8" t="s">
        <v>67</v>
      </c>
      <c r="B600" s="8" t="s">
        <v>803</v>
      </c>
      <c r="C600" s="8" t="s">
        <v>457</v>
      </c>
      <c r="D600" s="8" t="s">
        <v>456</v>
      </c>
      <c r="E600" s="8" t="s">
        <v>486</v>
      </c>
      <c r="F600" s="42" t="s">
        <v>54</v>
      </c>
      <c r="G600" s="8" t="s">
        <v>53</v>
      </c>
      <c r="H600" s="43">
        <v>42095</v>
      </c>
      <c r="I600" s="8">
        <v>500</v>
      </c>
      <c r="J600" s="8"/>
      <c r="K600" s="44">
        <f t="shared" si="12"/>
        <v>0</v>
      </c>
      <c r="L600" s="8" t="s">
        <v>6</v>
      </c>
      <c r="M600" s="8" t="s">
        <v>49</v>
      </c>
      <c r="N600" s="8">
        <v>146245</v>
      </c>
      <c r="O600" s="8"/>
      <c r="P600" s="8">
        <v>87675</v>
      </c>
      <c r="Q600" s="9">
        <v>0</v>
      </c>
      <c r="R600" s="9">
        <v>0</v>
      </c>
      <c r="S600" s="9">
        <v>30</v>
      </c>
      <c r="T600" s="8" t="s">
        <v>38</v>
      </c>
      <c r="U600" s="113">
        <f>Data!$Q600+Data!$R600+Data!$S600</f>
        <v>30</v>
      </c>
      <c r="V600" s="9" t="str">
        <f>VLOOKUP(TRIM(Data!$B600),Team!A:B,2,FALSE)</f>
        <v>Admin</v>
      </c>
      <c r="W600" s="9" t="str">
        <f>VLOOKUP(Data!$D600,Current!A:B,2,FALSE)</f>
        <v>ACT</v>
      </c>
      <c r="X600" s="9" t="str">
        <f>IF(Data!$W600=Data!$E600,"CURRENT","NO")</f>
        <v>CURRENT</v>
      </c>
    </row>
    <row r="601" spans="1:24" hidden="1">
      <c r="A601" s="8" t="s">
        <v>67</v>
      </c>
      <c r="B601" s="8" t="s">
        <v>803</v>
      </c>
      <c r="C601" s="8" t="s">
        <v>457</v>
      </c>
      <c r="D601" s="8" t="s">
        <v>456</v>
      </c>
      <c r="E601" s="8" t="s">
        <v>486</v>
      </c>
      <c r="F601" s="42" t="s">
        <v>52</v>
      </c>
      <c r="G601" s="8" t="s">
        <v>7</v>
      </c>
      <c r="H601" s="43">
        <v>42096</v>
      </c>
      <c r="I601" s="8">
        <v>10000</v>
      </c>
      <c r="J601" s="8"/>
      <c r="K601" s="44">
        <f t="shared" si="12"/>
        <v>0</v>
      </c>
      <c r="L601" s="8" t="s">
        <v>6</v>
      </c>
      <c r="M601" s="8" t="s">
        <v>49</v>
      </c>
      <c r="N601" s="8">
        <v>146290</v>
      </c>
      <c r="O601" s="8"/>
      <c r="P601" s="8">
        <v>87668</v>
      </c>
      <c r="Q601" s="9">
        <v>0</v>
      </c>
      <c r="R601" s="9">
        <v>0</v>
      </c>
      <c r="S601" s="9">
        <v>30</v>
      </c>
      <c r="T601" s="8" t="s">
        <v>38</v>
      </c>
      <c r="U601" s="113">
        <f>Data!$Q601+Data!$R601+Data!$S601</f>
        <v>30</v>
      </c>
      <c r="V601" s="9" t="str">
        <f>VLOOKUP(TRIM(Data!$B601),Team!A:B,2,FALSE)</f>
        <v>Admin</v>
      </c>
      <c r="W601" s="9" t="str">
        <f>VLOOKUP(Data!$D601,Current!A:B,2,FALSE)</f>
        <v>ACT</v>
      </c>
      <c r="X601" s="9" t="str">
        <f>IF(Data!$W601=Data!$E601,"CURRENT","NO")</f>
        <v>CURRENT</v>
      </c>
    </row>
    <row r="602" spans="1:24" hidden="1">
      <c r="A602" s="8" t="s">
        <v>67</v>
      </c>
      <c r="B602" s="8" t="s">
        <v>803</v>
      </c>
      <c r="C602" s="8" t="s">
        <v>457</v>
      </c>
      <c r="D602" s="8" t="s">
        <v>456</v>
      </c>
      <c r="E602" s="8" t="s">
        <v>486</v>
      </c>
      <c r="F602" s="42" t="s">
        <v>28</v>
      </c>
      <c r="G602" s="8" t="s">
        <v>27</v>
      </c>
      <c r="H602" s="43">
        <v>42097</v>
      </c>
      <c r="I602" s="8">
        <v>10000</v>
      </c>
      <c r="J602" s="8"/>
      <c r="K602" s="44">
        <f t="shared" si="12"/>
        <v>0</v>
      </c>
      <c r="L602" s="8" t="s">
        <v>6</v>
      </c>
      <c r="M602" s="8" t="s">
        <v>51</v>
      </c>
      <c r="N602" s="8">
        <v>146321</v>
      </c>
      <c r="O602" s="8" t="s">
        <v>2070</v>
      </c>
      <c r="P602" s="8">
        <v>87669</v>
      </c>
      <c r="Q602" s="9">
        <v>0</v>
      </c>
      <c r="R602" s="9">
        <v>0</v>
      </c>
      <c r="S602" s="9">
        <v>30</v>
      </c>
      <c r="T602" s="8" t="s">
        <v>38</v>
      </c>
      <c r="U602" s="113">
        <f>Data!$Q602+Data!$R602+Data!$S602</f>
        <v>30</v>
      </c>
      <c r="V602" s="9" t="str">
        <f>VLOOKUP(TRIM(Data!$B602),Team!A:B,2,FALSE)</f>
        <v>Admin</v>
      </c>
      <c r="W602" s="9" t="str">
        <f>VLOOKUP(Data!$D602,Current!A:B,2,FALSE)</f>
        <v>ACT</v>
      </c>
      <c r="X602" s="9" t="str">
        <f>IF(Data!$W602=Data!$E602,"CURRENT","NO")</f>
        <v>CURRENT</v>
      </c>
    </row>
    <row r="603" spans="1:24" hidden="1">
      <c r="A603" s="8" t="s">
        <v>67</v>
      </c>
      <c r="B603" s="8" t="s">
        <v>803</v>
      </c>
      <c r="C603" s="8" t="s">
        <v>457</v>
      </c>
      <c r="D603" s="8" t="s">
        <v>456</v>
      </c>
      <c r="E603" s="8" t="s">
        <v>486</v>
      </c>
      <c r="F603" s="42" t="s">
        <v>39</v>
      </c>
      <c r="G603" s="8" t="s">
        <v>19</v>
      </c>
      <c r="H603" s="43">
        <v>42102</v>
      </c>
      <c r="I603" s="8">
        <v>960</v>
      </c>
      <c r="J603" s="8"/>
      <c r="K603" s="44">
        <f t="shared" si="12"/>
        <v>0</v>
      </c>
      <c r="L603" s="8" t="s">
        <v>2</v>
      </c>
      <c r="M603" s="8" t="s">
        <v>49</v>
      </c>
      <c r="N603" s="8">
        <v>146451</v>
      </c>
      <c r="O603" s="8" t="s">
        <v>2071</v>
      </c>
      <c r="P603" s="8">
        <v>87781</v>
      </c>
      <c r="Q603" s="9">
        <v>0</v>
      </c>
      <c r="R603" s="9">
        <v>0</v>
      </c>
      <c r="S603" s="9">
        <v>30</v>
      </c>
      <c r="T603" s="8" t="s">
        <v>0</v>
      </c>
      <c r="U603" s="113">
        <f>Data!$Q603+Data!$R603+Data!$S603</f>
        <v>30</v>
      </c>
      <c r="V603" s="9" t="str">
        <f>VLOOKUP(TRIM(Data!$B603),Team!A:B,2,FALSE)</f>
        <v>Admin</v>
      </c>
      <c r="W603" s="9" t="str">
        <f>VLOOKUP(Data!$D603,Current!A:B,2,FALSE)</f>
        <v>ACT</v>
      </c>
      <c r="X603" s="9" t="str">
        <f>IF(Data!$W603=Data!$E603,"CURRENT","NO")</f>
        <v>CURRENT</v>
      </c>
    </row>
    <row r="604" spans="1:24" hidden="1">
      <c r="A604" s="8" t="s">
        <v>67</v>
      </c>
      <c r="B604" s="8" t="s">
        <v>803</v>
      </c>
      <c r="C604" s="8" t="s">
        <v>457</v>
      </c>
      <c r="D604" s="8" t="s">
        <v>456</v>
      </c>
      <c r="E604" s="8" t="s">
        <v>486</v>
      </c>
      <c r="F604" s="42" t="s">
        <v>50</v>
      </c>
      <c r="G604" s="8" t="s">
        <v>19</v>
      </c>
      <c r="H604" s="43">
        <v>42102</v>
      </c>
      <c r="I604" s="8">
        <v>480</v>
      </c>
      <c r="J604" s="8"/>
      <c r="K604" s="44">
        <f t="shared" si="12"/>
        <v>0</v>
      </c>
      <c r="L604" s="8" t="s">
        <v>2</v>
      </c>
      <c r="M604" s="8" t="s">
        <v>49</v>
      </c>
      <c r="N604" s="8">
        <v>146453</v>
      </c>
      <c r="O604" s="8" t="s">
        <v>2072</v>
      </c>
      <c r="P604" s="8">
        <v>0</v>
      </c>
      <c r="Q604" s="9">
        <v>0</v>
      </c>
      <c r="R604" s="9">
        <v>0</v>
      </c>
      <c r="S604" s="9">
        <v>0</v>
      </c>
      <c r="T604" s="8" t="s">
        <v>0</v>
      </c>
      <c r="U604" s="113">
        <f>Data!$Q604+Data!$R604+Data!$S604</f>
        <v>0</v>
      </c>
      <c r="V604" s="9" t="str">
        <f>VLOOKUP(TRIM(Data!$B604),Team!A:B,2,FALSE)</f>
        <v>Admin</v>
      </c>
      <c r="W604" s="9" t="str">
        <f>VLOOKUP(Data!$D604,Current!A:B,2,FALSE)</f>
        <v>ACT</v>
      </c>
      <c r="X604" s="9" t="str">
        <f>IF(Data!$W604=Data!$E604,"CURRENT","NO")</f>
        <v>CURRENT</v>
      </c>
    </row>
    <row r="605" spans="1:24" hidden="1">
      <c r="A605" s="8" t="s">
        <v>67</v>
      </c>
      <c r="B605" s="8" t="s">
        <v>803</v>
      </c>
      <c r="C605" s="8" t="s">
        <v>457</v>
      </c>
      <c r="D605" s="8" t="s">
        <v>456</v>
      </c>
      <c r="E605" s="8" t="s">
        <v>486</v>
      </c>
      <c r="F605" s="42" t="s">
        <v>48</v>
      </c>
      <c r="G605" s="8" t="s">
        <v>7</v>
      </c>
      <c r="H605" s="43">
        <v>42104</v>
      </c>
      <c r="I605" s="8">
        <v>2960</v>
      </c>
      <c r="J605" s="8"/>
      <c r="K605" s="44">
        <f t="shared" si="12"/>
        <v>0</v>
      </c>
      <c r="L605" s="8" t="s">
        <v>6</v>
      </c>
      <c r="M605" s="8" t="s">
        <v>47</v>
      </c>
      <c r="N605" s="8">
        <v>146501</v>
      </c>
      <c r="O605" s="8" t="s">
        <v>2073</v>
      </c>
      <c r="P605" s="8">
        <v>87882</v>
      </c>
      <c r="Q605" s="9">
        <v>0</v>
      </c>
      <c r="R605" s="9">
        <v>0</v>
      </c>
      <c r="S605" s="9">
        <v>30</v>
      </c>
      <c r="T605" s="8" t="s">
        <v>0</v>
      </c>
      <c r="U605" s="113">
        <f>Data!$Q605+Data!$R605+Data!$S605</f>
        <v>30</v>
      </c>
      <c r="V605" s="9" t="str">
        <f>VLOOKUP(TRIM(Data!$B605),Team!A:B,2,FALSE)</f>
        <v>Admin</v>
      </c>
      <c r="W605" s="9" t="str">
        <f>VLOOKUP(Data!$D605,Current!A:B,2,FALSE)</f>
        <v>ACT</v>
      </c>
      <c r="X605" s="9" t="str">
        <f>IF(Data!$W605=Data!$E605,"CURRENT","NO")</f>
        <v>CURRENT</v>
      </c>
    </row>
    <row r="606" spans="1:24" hidden="1">
      <c r="A606" s="8" t="s">
        <v>67</v>
      </c>
      <c r="B606" s="8" t="s">
        <v>803</v>
      </c>
      <c r="C606" s="8" t="s">
        <v>457</v>
      </c>
      <c r="D606" s="8" t="s">
        <v>456</v>
      </c>
      <c r="E606" s="8" t="s">
        <v>486</v>
      </c>
      <c r="F606" s="42" t="s">
        <v>46</v>
      </c>
      <c r="G606" s="8" t="s">
        <v>45</v>
      </c>
      <c r="H606" s="43">
        <v>42107</v>
      </c>
      <c r="I606" s="8">
        <v>432</v>
      </c>
      <c r="J606" s="8"/>
      <c r="K606" s="44">
        <f t="shared" si="12"/>
        <v>0</v>
      </c>
      <c r="L606" s="8" t="s">
        <v>44</v>
      </c>
      <c r="M606" s="8" t="s">
        <v>43</v>
      </c>
      <c r="N606" s="8">
        <v>146548</v>
      </c>
      <c r="O606" s="8" t="s">
        <v>2074</v>
      </c>
      <c r="P606" s="8">
        <v>87883</v>
      </c>
      <c r="Q606" s="9">
        <v>0</v>
      </c>
      <c r="R606" s="9">
        <v>0</v>
      </c>
      <c r="S606" s="9">
        <v>50</v>
      </c>
      <c r="T606" s="8" t="s">
        <v>38</v>
      </c>
      <c r="U606" s="113">
        <f>Data!$Q606+Data!$R606+Data!$S606</f>
        <v>50</v>
      </c>
      <c r="V606" s="9" t="str">
        <f>VLOOKUP(TRIM(Data!$B606),Team!A:B,2,FALSE)</f>
        <v>Admin</v>
      </c>
      <c r="W606" s="9" t="str">
        <f>VLOOKUP(Data!$D606,Current!A:B,2,FALSE)</f>
        <v>ACT</v>
      </c>
      <c r="X606" s="9" t="str">
        <f>IF(Data!$W606=Data!$E606,"CURRENT","NO")</f>
        <v>CURRENT</v>
      </c>
    </row>
    <row r="607" spans="1:24" hidden="1">
      <c r="A607" s="8" t="s">
        <v>67</v>
      </c>
      <c r="B607" s="8" t="s">
        <v>803</v>
      </c>
      <c r="C607" s="8" t="s">
        <v>457</v>
      </c>
      <c r="D607" s="8" t="s">
        <v>456</v>
      </c>
      <c r="E607" s="8" t="s">
        <v>486</v>
      </c>
      <c r="F607" s="42" t="s">
        <v>9</v>
      </c>
      <c r="G607" s="8" t="s">
        <v>7</v>
      </c>
      <c r="H607" s="43">
        <v>42108</v>
      </c>
      <c r="I607" s="8">
        <v>1664</v>
      </c>
      <c r="J607" s="8"/>
      <c r="K607" s="44">
        <f t="shared" si="12"/>
        <v>0</v>
      </c>
      <c r="L607" s="8" t="s">
        <v>6</v>
      </c>
      <c r="M607" s="8" t="s">
        <v>5</v>
      </c>
      <c r="N607" s="8">
        <v>146589</v>
      </c>
      <c r="O607" s="8" t="s">
        <v>2075</v>
      </c>
      <c r="P607" s="8">
        <v>87884</v>
      </c>
      <c r="Q607" s="9">
        <v>0</v>
      </c>
      <c r="R607" s="9">
        <v>0</v>
      </c>
      <c r="S607" s="9">
        <v>30</v>
      </c>
      <c r="T607" s="8" t="s">
        <v>0</v>
      </c>
      <c r="U607" s="113">
        <f>Data!$Q607+Data!$R607+Data!$S607</f>
        <v>30</v>
      </c>
      <c r="V607" s="9" t="str">
        <f>VLOOKUP(TRIM(Data!$B607),Team!A:B,2,FALSE)</f>
        <v>Admin</v>
      </c>
      <c r="W607" s="9" t="str">
        <f>VLOOKUP(Data!$D607,Current!A:B,2,FALSE)</f>
        <v>ACT</v>
      </c>
      <c r="X607" s="9" t="str">
        <f>IF(Data!$W607=Data!$E607,"CURRENT","NO")</f>
        <v>CURRENT</v>
      </c>
    </row>
    <row r="608" spans="1:24" hidden="1">
      <c r="A608" s="8" t="s">
        <v>67</v>
      </c>
      <c r="B608" s="8" t="s">
        <v>803</v>
      </c>
      <c r="C608" s="8" t="s">
        <v>457</v>
      </c>
      <c r="D608" s="8" t="s">
        <v>456</v>
      </c>
      <c r="E608" s="8" t="s">
        <v>486</v>
      </c>
      <c r="F608" s="42" t="s">
        <v>42</v>
      </c>
      <c r="G608" s="8" t="s">
        <v>41</v>
      </c>
      <c r="H608" s="43">
        <v>42109</v>
      </c>
      <c r="I608" s="8">
        <v>5000</v>
      </c>
      <c r="J608" s="8"/>
      <c r="K608" s="44">
        <f t="shared" si="12"/>
        <v>0</v>
      </c>
      <c r="L608" s="8" t="s">
        <v>6</v>
      </c>
      <c r="M608" s="8" t="s">
        <v>10</v>
      </c>
      <c r="N608" s="8">
        <v>146625</v>
      </c>
      <c r="O608" s="8" t="s">
        <v>2076</v>
      </c>
      <c r="P608" s="8">
        <v>87885</v>
      </c>
      <c r="Q608" s="9">
        <v>0</v>
      </c>
      <c r="R608" s="9">
        <v>0</v>
      </c>
      <c r="S608" s="9">
        <v>30</v>
      </c>
      <c r="T608" s="8" t="s">
        <v>0</v>
      </c>
      <c r="U608" s="113">
        <f>Data!$Q608+Data!$R608+Data!$S608</f>
        <v>30</v>
      </c>
      <c r="V608" s="9" t="str">
        <f>VLOOKUP(TRIM(Data!$B608),Team!A:B,2,FALSE)</f>
        <v>Admin</v>
      </c>
      <c r="W608" s="9" t="str">
        <f>VLOOKUP(Data!$D608,Current!A:B,2,FALSE)</f>
        <v>ACT</v>
      </c>
      <c r="X608" s="9" t="str">
        <f>IF(Data!$W608=Data!$E608,"CURRENT","NO")</f>
        <v>CURRENT</v>
      </c>
    </row>
    <row r="609" spans="1:24" hidden="1">
      <c r="A609" s="8" t="s">
        <v>67</v>
      </c>
      <c r="B609" s="8" t="s">
        <v>803</v>
      </c>
      <c r="C609" s="8" t="s">
        <v>457</v>
      </c>
      <c r="D609" s="8" t="s">
        <v>456</v>
      </c>
      <c r="E609" s="8" t="s">
        <v>486</v>
      </c>
      <c r="F609" s="42" t="s">
        <v>40</v>
      </c>
      <c r="G609" s="8" t="s">
        <v>12</v>
      </c>
      <c r="H609" s="43">
        <v>42110</v>
      </c>
      <c r="I609" s="8">
        <v>5000</v>
      </c>
      <c r="J609" s="8"/>
      <c r="K609" s="44">
        <f t="shared" si="12"/>
        <v>0</v>
      </c>
      <c r="L609" s="8" t="s">
        <v>11</v>
      </c>
      <c r="M609" s="8" t="s">
        <v>5</v>
      </c>
      <c r="N609" s="8">
        <v>146673</v>
      </c>
      <c r="O609" s="8" t="s">
        <v>2077</v>
      </c>
      <c r="P609" s="8">
        <v>87881</v>
      </c>
      <c r="Q609" s="9">
        <v>0</v>
      </c>
      <c r="R609" s="9">
        <v>0</v>
      </c>
      <c r="S609" s="9">
        <v>20</v>
      </c>
      <c r="T609" s="8" t="s">
        <v>0</v>
      </c>
      <c r="U609" s="113">
        <f>Data!$Q609+Data!$R609+Data!$S609</f>
        <v>20</v>
      </c>
      <c r="V609" s="9" t="str">
        <f>VLOOKUP(TRIM(Data!$B609),Team!A:B,2,FALSE)</f>
        <v>Admin</v>
      </c>
      <c r="W609" s="9" t="str">
        <f>VLOOKUP(Data!$D609,Current!A:B,2,FALSE)</f>
        <v>ACT</v>
      </c>
      <c r="X609" s="9" t="str">
        <f>IF(Data!$W609=Data!$E609,"CURRENT","NO")</f>
        <v>CURRENT</v>
      </c>
    </row>
    <row r="610" spans="1:24" hidden="1">
      <c r="A610" s="8" t="s">
        <v>67</v>
      </c>
      <c r="B610" s="8" t="s">
        <v>803</v>
      </c>
      <c r="C610" s="8" t="s">
        <v>457</v>
      </c>
      <c r="D610" s="8" t="s">
        <v>456</v>
      </c>
      <c r="E610" s="8" t="s">
        <v>486</v>
      </c>
      <c r="F610" s="42" t="s">
        <v>39</v>
      </c>
      <c r="G610" s="8" t="s">
        <v>19</v>
      </c>
      <c r="H610" s="43">
        <v>42111</v>
      </c>
      <c r="I610" s="8">
        <v>960</v>
      </c>
      <c r="J610" s="8"/>
      <c r="K610" s="44">
        <f t="shared" si="12"/>
        <v>0</v>
      </c>
      <c r="L610" s="8" t="s">
        <v>2</v>
      </c>
      <c r="M610" s="8" t="s">
        <v>5</v>
      </c>
      <c r="N610" s="8">
        <v>146711</v>
      </c>
      <c r="O610" s="8" t="s">
        <v>2078</v>
      </c>
      <c r="P610" s="8"/>
      <c r="Q610" s="9">
        <v>0</v>
      </c>
      <c r="R610" s="9">
        <v>0</v>
      </c>
      <c r="S610" s="9">
        <v>0</v>
      </c>
      <c r="T610" s="8" t="s">
        <v>38</v>
      </c>
      <c r="U610" s="113">
        <f>Data!$Q610+Data!$R610+Data!$S610</f>
        <v>0</v>
      </c>
      <c r="V610" s="9" t="str">
        <f>VLOOKUP(TRIM(Data!$B610),Team!A:B,2,FALSE)</f>
        <v>Admin</v>
      </c>
      <c r="W610" s="9" t="str">
        <f>VLOOKUP(Data!$D610,Current!A:B,2,FALSE)</f>
        <v>ACT</v>
      </c>
      <c r="X610" s="9" t="str">
        <f>IF(Data!$W610=Data!$E610,"CURRENT","NO")</f>
        <v>CURRENT</v>
      </c>
    </row>
    <row r="611" spans="1:24" hidden="1">
      <c r="A611" s="8" t="s">
        <v>67</v>
      </c>
      <c r="B611" s="8" t="s">
        <v>803</v>
      </c>
      <c r="C611" s="8" t="s">
        <v>457</v>
      </c>
      <c r="D611" s="8" t="s">
        <v>456</v>
      </c>
      <c r="E611" s="8" t="s">
        <v>486</v>
      </c>
      <c r="F611" s="42" t="s">
        <v>37</v>
      </c>
      <c r="G611" s="8" t="s">
        <v>19</v>
      </c>
      <c r="H611" s="43">
        <v>42111</v>
      </c>
      <c r="I611" s="8">
        <v>2000</v>
      </c>
      <c r="J611" s="8"/>
      <c r="K611" s="44">
        <f t="shared" si="12"/>
        <v>0</v>
      </c>
      <c r="L611" s="8" t="s">
        <v>2</v>
      </c>
      <c r="M611" s="8" t="s">
        <v>36</v>
      </c>
      <c r="N611" s="8">
        <v>146710</v>
      </c>
      <c r="O611" s="8" t="s">
        <v>2079</v>
      </c>
      <c r="P611" s="8">
        <v>87974</v>
      </c>
      <c r="Q611" s="9">
        <v>0</v>
      </c>
      <c r="R611" s="9">
        <v>0</v>
      </c>
      <c r="S611" s="9">
        <v>30</v>
      </c>
      <c r="T611" s="8" t="s">
        <v>0</v>
      </c>
      <c r="U611" s="113">
        <f>Data!$Q611+Data!$R611+Data!$S611</f>
        <v>30</v>
      </c>
      <c r="V611" s="9" t="str">
        <f>VLOOKUP(TRIM(Data!$B611),Team!A:B,2,FALSE)</f>
        <v>Admin</v>
      </c>
      <c r="W611" s="9" t="str">
        <f>VLOOKUP(Data!$D611,Current!A:B,2,FALSE)</f>
        <v>ACT</v>
      </c>
      <c r="X611" s="9" t="str">
        <f>IF(Data!$W611=Data!$E611,"CURRENT","NO")</f>
        <v>CURRENT</v>
      </c>
    </row>
    <row r="612" spans="1:24" hidden="1">
      <c r="A612" s="8" t="s">
        <v>67</v>
      </c>
      <c r="B612" s="8" t="s">
        <v>803</v>
      </c>
      <c r="C612" s="8" t="s">
        <v>457</v>
      </c>
      <c r="D612" s="8" t="s">
        <v>456</v>
      </c>
      <c r="E612" s="8" t="s">
        <v>486</v>
      </c>
      <c r="F612" s="42" t="s">
        <v>35</v>
      </c>
      <c r="G612" s="8" t="s">
        <v>19</v>
      </c>
      <c r="H612" s="43">
        <v>42114</v>
      </c>
      <c r="I612" s="8">
        <v>150</v>
      </c>
      <c r="J612" s="8"/>
      <c r="K612" s="44">
        <f t="shared" si="12"/>
        <v>0</v>
      </c>
      <c r="L612" s="8" t="s">
        <v>2</v>
      </c>
      <c r="M612" s="8" t="s">
        <v>5</v>
      </c>
      <c r="N612" s="8">
        <v>146785</v>
      </c>
      <c r="O612" s="8" t="s">
        <v>2080</v>
      </c>
      <c r="P612" s="8">
        <v>0</v>
      </c>
      <c r="Q612" s="9">
        <v>0</v>
      </c>
      <c r="R612" s="9">
        <v>0</v>
      </c>
      <c r="S612" s="9">
        <v>0</v>
      </c>
      <c r="T612" s="8" t="s">
        <v>0</v>
      </c>
      <c r="U612" s="113">
        <f>Data!$Q612+Data!$R612+Data!$S612</f>
        <v>0</v>
      </c>
      <c r="V612" s="9" t="str">
        <f>VLOOKUP(TRIM(Data!$B612),Team!A:B,2,FALSE)</f>
        <v>Admin</v>
      </c>
      <c r="W612" s="9" t="str">
        <f>VLOOKUP(Data!$D612,Current!A:B,2,FALSE)</f>
        <v>ACT</v>
      </c>
      <c r="X612" s="9" t="str">
        <f>IF(Data!$W612=Data!$E612,"CURRENT","NO")</f>
        <v>CURRENT</v>
      </c>
    </row>
    <row r="613" spans="1:24" hidden="1">
      <c r="A613" s="8" t="s">
        <v>67</v>
      </c>
      <c r="B613" s="8" t="s">
        <v>803</v>
      </c>
      <c r="C613" s="8" t="s">
        <v>457</v>
      </c>
      <c r="D613" s="8" t="s">
        <v>456</v>
      </c>
      <c r="E613" s="8" t="s">
        <v>486</v>
      </c>
      <c r="F613" s="42" t="s">
        <v>34</v>
      </c>
      <c r="G613" s="8" t="s">
        <v>19</v>
      </c>
      <c r="H613" s="43">
        <v>42114</v>
      </c>
      <c r="I613" s="8">
        <v>1760</v>
      </c>
      <c r="J613" s="8"/>
      <c r="K613" s="44">
        <f t="shared" si="12"/>
        <v>0</v>
      </c>
      <c r="L613" s="8" t="s">
        <v>33</v>
      </c>
      <c r="M613" s="8" t="s">
        <v>5</v>
      </c>
      <c r="N613" s="8">
        <v>146773</v>
      </c>
      <c r="O613" s="8" t="s">
        <v>2081</v>
      </c>
      <c r="P613" s="8">
        <v>87976</v>
      </c>
      <c r="Q613" s="9">
        <v>0</v>
      </c>
      <c r="R613" s="9">
        <v>0</v>
      </c>
      <c r="S613" s="9">
        <v>30</v>
      </c>
      <c r="T613" s="8" t="s">
        <v>0</v>
      </c>
      <c r="U613" s="113">
        <f>Data!$Q613+Data!$R613+Data!$S613</f>
        <v>30</v>
      </c>
      <c r="V613" s="9" t="str">
        <f>VLOOKUP(TRIM(Data!$B613),Team!A:B,2,FALSE)</f>
        <v>Admin</v>
      </c>
      <c r="W613" s="9" t="str">
        <f>VLOOKUP(Data!$D613,Current!A:B,2,FALSE)</f>
        <v>ACT</v>
      </c>
      <c r="X613" s="9" t="str">
        <f>IF(Data!$W613=Data!$E613,"CURRENT","NO")</f>
        <v>CURRENT</v>
      </c>
    </row>
    <row r="614" spans="1:24" hidden="1">
      <c r="A614" s="8" t="s">
        <v>67</v>
      </c>
      <c r="B614" s="8" t="s">
        <v>803</v>
      </c>
      <c r="C614" s="8" t="s">
        <v>457</v>
      </c>
      <c r="D614" s="8" t="s">
        <v>456</v>
      </c>
      <c r="E614" s="8" t="s">
        <v>486</v>
      </c>
      <c r="F614" s="42" t="s">
        <v>32</v>
      </c>
      <c r="G614" s="8" t="s">
        <v>19</v>
      </c>
      <c r="H614" s="43">
        <v>42114</v>
      </c>
      <c r="I614" s="8">
        <v>200</v>
      </c>
      <c r="J614" s="8"/>
      <c r="K614" s="44">
        <f t="shared" si="12"/>
        <v>0</v>
      </c>
      <c r="L614" s="8" t="s">
        <v>31</v>
      </c>
      <c r="M614" s="8" t="s">
        <v>5</v>
      </c>
      <c r="N614" s="8">
        <v>146784</v>
      </c>
      <c r="O614" s="8" t="s">
        <v>2082</v>
      </c>
      <c r="P614" s="8"/>
      <c r="Q614" s="9">
        <v>0</v>
      </c>
      <c r="R614" s="9">
        <v>0</v>
      </c>
      <c r="S614" s="9">
        <v>0</v>
      </c>
      <c r="T614" s="8" t="s">
        <v>0</v>
      </c>
      <c r="U614" s="113">
        <f>Data!$Q614+Data!$R614+Data!$S614</f>
        <v>0</v>
      </c>
      <c r="V614" s="9" t="str">
        <f>VLOOKUP(TRIM(Data!$B614),Team!A:B,2,FALSE)</f>
        <v>Admin</v>
      </c>
      <c r="W614" s="9" t="str">
        <f>VLOOKUP(Data!$D614,Current!A:B,2,FALSE)</f>
        <v>ACT</v>
      </c>
      <c r="X614" s="9" t="str">
        <f>IF(Data!$W614=Data!$E614,"CURRENT","NO")</f>
        <v>CURRENT</v>
      </c>
    </row>
    <row r="615" spans="1:24" hidden="1">
      <c r="A615" s="8" t="s">
        <v>67</v>
      </c>
      <c r="B615" s="8" t="s">
        <v>803</v>
      </c>
      <c r="C615" s="8" t="s">
        <v>457</v>
      </c>
      <c r="D615" s="8" t="s">
        <v>456</v>
      </c>
      <c r="E615" s="8" t="s">
        <v>486</v>
      </c>
      <c r="F615" s="42" t="s">
        <v>30</v>
      </c>
      <c r="G615" s="8" t="s">
        <v>19</v>
      </c>
      <c r="H615" s="43">
        <v>42115</v>
      </c>
      <c r="I615" s="8">
        <v>840</v>
      </c>
      <c r="J615" s="8"/>
      <c r="K615" s="44">
        <f t="shared" si="12"/>
        <v>0</v>
      </c>
      <c r="L615" s="8" t="s">
        <v>2</v>
      </c>
      <c r="M615" s="8" t="s">
        <v>5</v>
      </c>
      <c r="N615" s="8">
        <v>146816</v>
      </c>
      <c r="O615" s="8" t="s">
        <v>2083</v>
      </c>
      <c r="P615" s="8">
        <v>0</v>
      </c>
      <c r="Q615" s="9">
        <v>0</v>
      </c>
      <c r="R615" s="9">
        <v>0</v>
      </c>
      <c r="S615" s="9">
        <v>0</v>
      </c>
      <c r="T615" s="8" t="s">
        <v>0</v>
      </c>
      <c r="U615" s="113">
        <f>Data!$Q615+Data!$R615+Data!$S615</f>
        <v>0</v>
      </c>
      <c r="V615" s="9" t="str">
        <f>VLOOKUP(TRIM(Data!$B615),Team!A:B,2,FALSE)</f>
        <v>Admin</v>
      </c>
      <c r="W615" s="9" t="str">
        <f>VLOOKUP(Data!$D615,Current!A:B,2,FALSE)</f>
        <v>ACT</v>
      </c>
      <c r="X615" s="9" t="str">
        <f>IF(Data!$W615=Data!$E615,"CURRENT","NO")</f>
        <v>CURRENT</v>
      </c>
    </row>
    <row r="616" spans="1:24" hidden="1">
      <c r="A616" s="8" t="s">
        <v>67</v>
      </c>
      <c r="B616" s="8" t="s">
        <v>803</v>
      </c>
      <c r="C616" s="8" t="s">
        <v>457</v>
      </c>
      <c r="D616" s="8" t="s">
        <v>456</v>
      </c>
      <c r="E616" s="8" t="s">
        <v>486</v>
      </c>
      <c r="F616" s="42" t="s">
        <v>29</v>
      </c>
      <c r="G616" s="8" t="s">
        <v>19</v>
      </c>
      <c r="H616" s="43">
        <v>42115</v>
      </c>
      <c r="I616" s="8">
        <v>416</v>
      </c>
      <c r="J616" s="8"/>
      <c r="K616" s="44">
        <f t="shared" si="12"/>
        <v>0</v>
      </c>
      <c r="L616" s="8" t="s">
        <v>2</v>
      </c>
      <c r="M616" s="8" t="s">
        <v>5</v>
      </c>
      <c r="N616" s="8">
        <v>146815</v>
      </c>
      <c r="O616" s="8" t="s">
        <v>2084</v>
      </c>
      <c r="P616" s="8">
        <v>87978</v>
      </c>
      <c r="Q616" s="9">
        <v>0</v>
      </c>
      <c r="R616" s="9">
        <v>0</v>
      </c>
      <c r="S616" s="9">
        <v>30</v>
      </c>
      <c r="T616" s="8" t="s">
        <v>0</v>
      </c>
      <c r="U616" s="113">
        <f>Data!$Q616+Data!$R616+Data!$S616</f>
        <v>30</v>
      </c>
      <c r="V616" s="9" t="str">
        <f>VLOOKUP(TRIM(Data!$B616),Team!A:B,2,FALSE)</f>
        <v>Admin</v>
      </c>
      <c r="W616" s="9" t="str">
        <f>VLOOKUP(Data!$D616,Current!A:B,2,FALSE)</f>
        <v>ACT</v>
      </c>
      <c r="X616" s="9" t="str">
        <f>IF(Data!$W616=Data!$E616,"CURRENT","NO")</f>
        <v>CURRENT</v>
      </c>
    </row>
    <row r="617" spans="1:24" hidden="1">
      <c r="A617" s="8" t="s">
        <v>67</v>
      </c>
      <c r="B617" s="8" t="s">
        <v>803</v>
      </c>
      <c r="C617" s="8" t="s">
        <v>457</v>
      </c>
      <c r="D617" s="8" t="s">
        <v>456</v>
      </c>
      <c r="E617" s="8" t="s">
        <v>486</v>
      </c>
      <c r="F617" s="42" t="s">
        <v>28</v>
      </c>
      <c r="G617" s="8" t="s">
        <v>27</v>
      </c>
      <c r="H617" s="43">
        <v>42116</v>
      </c>
      <c r="I617" s="8">
        <v>10000</v>
      </c>
      <c r="J617" s="8"/>
      <c r="K617" s="44">
        <f t="shared" si="12"/>
        <v>0</v>
      </c>
      <c r="L617" s="8" t="s">
        <v>6</v>
      </c>
      <c r="M617" s="8" t="s">
        <v>1</v>
      </c>
      <c r="N617" s="8">
        <v>146860</v>
      </c>
      <c r="O617" s="8" t="s">
        <v>2085</v>
      </c>
      <c r="P617" s="8">
        <v>87979</v>
      </c>
      <c r="Q617" s="9">
        <v>0</v>
      </c>
      <c r="R617" s="9">
        <v>0</v>
      </c>
      <c r="S617" s="9">
        <v>30</v>
      </c>
      <c r="T617" s="8" t="s">
        <v>0</v>
      </c>
      <c r="U617" s="113">
        <f>Data!$Q617+Data!$R617+Data!$S617</f>
        <v>30</v>
      </c>
      <c r="V617" s="9" t="str">
        <f>VLOOKUP(TRIM(Data!$B617),Team!A:B,2,FALSE)</f>
        <v>Admin</v>
      </c>
      <c r="W617" s="9" t="str">
        <f>VLOOKUP(Data!$D617,Current!A:B,2,FALSE)</f>
        <v>ACT</v>
      </c>
      <c r="X617" s="9" t="str">
        <f>IF(Data!$W617=Data!$E617,"CURRENT","NO")</f>
        <v>CURRENT</v>
      </c>
    </row>
    <row r="618" spans="1:24" hidden="1">
      <c r="A618" s="8" t="s">
        <v>67</v>
      </c>
      <c r="B618" s="8" t="s">
        <v>803</v>
      </c>
      <c r="C618" s="8" t="s">
        <v>457</v>
      </c>
      <c r="D618" s="8" t="s">
        <v>456</v>
      </c>
      <c r="E618" s="8" t="s">
        <v>486</v>
      </c>
      <c r="F618" s="42" t="s">
        <v>26</v>
      </c>
      <c r="G618" s="8" t="s">
        <v>21</v>
      </c>
      <c r="H618" s="43">
        <v>42117</v>
      </c>
      <c r="I618" s="8">
        <v>1800</v>
      </c>
      <c r="J618" s="8"/>
      <c r="K618" s="44">
        <f t="shared" si="12"/>
        <v>0</v>
      </c>
      <c r="L618" s="8" t="s">
        <v>6</v>
      </c>
      <c r="M618" s="8" t="s">
        <v>1</v>
      </c>
      <c r="N618" s="8">
        <v>146896</v>
      </c>
      <c r="O618" s="8" t="s">
        <v>2086</v>
      </c>
      <c r="P618" s="8">
        <v>87980</v>
      </c>
      <c r="Q618" s="9">
        <v>0</v>
      </c>
      <c r="R618" s="9">
        <v>0</v>
      </c>
      <c r="S618" s="9">
        <v>30</v>
      </c>
      <c r="T618" s="8" t="s">
        <v>0</v>
      </c>
      <c r="U618" s="113">
        <f>Data!$Q618+Data!$R618+Data!$S618</f>
        <v>30</v>
      </c>
      <c r="V618" s="9" t="str">
        <f>VLOOKUP(TRIM(Data!$B618),Team!A:B,2,FALSE)</f>
        <v>Admin</v>
      </c>
      <c r="W618" s="9" t="str">
        <f>VLOOKUP(Data!$D618,Current!A:B,2,FALSE)</f>
        <v>ACT</v>
      </c>
      <c r="X618" s="9" t="str">
        <f>IF(Data!$W618=Data!$E618,"CURRENT","NO")</f>
        <v>CURRENT</v>
      </c>
    </row>
    <row r="619" spans="1:24" hidden="1">
      <c r="A619" s="8" t="s">
        <v>67</v>
      </c>
      <c r="B619" s="8" t="s">
        <v>803</v>
      </c>
      <c r="C619" s="8" t="s">
        <v>457</v>
      </c>
      <c r="D619" s="8" t="s">
        <v>456</v>
      </c>
      <c r="E619" s="8" t="s">
        <v>486</v>
      </c>
      <c r="F619" s="42" t="s">
        <v>25</v>
      </c>
      <c r="G619" s="8" t="s">
        <v>21</v>
      </c>
      <c r="H619" s="43">
        <v>42117</v>
      </c>
      <c r="I619" s="8">
        <v>500</v>
      </c>
      <c r="J619" s="8"/>
      <c r="K619" s="44">
        <f t="shared" ref="K619:K662" si="13">I619*J619</f>
        <v>0</v>
      </c>
      <c r="L619" s="8" t="s">
        <v>6</v>
      </c>
      <c r="M619" s="8" t="s">
        <v>1</v>
      </c>
      <c r="N619" s="8">
        <v>146897</v>
      </c>
      <c r="O619" s="8" t="s">
        <v>2087</v>
      </c>
      <c r="P619" s="8">
        <v>0</v>
      </c>
      <c r="Q619" s="9">
        <v>0</v>
      </c>
      <c r="R619" s="9">
        <v>0</v>
      </c>
      <c r="S619" s="9">
        <v>0</v>
      </c>
      <c r="T619" s="8" t="s">
        <v>0</v>
      </c>
      <c r="U619" s="113">
        <f>Data!$Q619+Data!$R619+Data!$S619</f>
        <v>0</v>
      </c>
      <c r="V619" s="9" t="str">
        <f>VLOOKUP(TRIM(Data!$B619),Team!A:B,2,FALSE)</f>
        <v>Admin</v>
      </c>
      <c r="W619" s="9" t="str">
        <f>VLOOKUP(Data!$D619,Current!A:B,2,FALSE)</f>
        <v>ACT</v>
      </c>
      <c r="X619" s="9" t="str">
        <f>IF(Data!$W619=Data!$E619,"CURRENT","NO")</f>
        <v>CURRENT</v>
      </c>
    </row>
    <row r="620" spans="1:24" hidden="1">
      <c r="A620" s="8" t="s">
        <v>67</v>
      </c>
      <c r="B620" s="8" t="s">
        <v>803</v>
      </c>
      <c r="C620" s="8" t="s">
        <v>457</v>
      </c>
      <c r="D620" s="8" t="s">
        <v>456</v>
      </c>
      <c r="E620" s="8" t="s">
        <v>486</v>
      </c>
      <c r="F620" s="42" t="s">
        <v>24</v>
      </c>
      <c r="G620" s="8" t="s">
        <v>21</v>
      </c>
      <c r="H620" s="43">
        <v>42117</v>
      </c>
      <c r="I620" s="8">
        <v>380</v>
      </c>
      <c r="J620" s="8"/>
      <c r="K620" s="44">
        <f t="shared" si="13"/>
        <v>0</v>
      </c>
      <c r="L620" s="8" t="s">
        <v>6</v>
      </c>
      <c r="M620" s="8" t="s">
        <v>23</v>
      </c>
      <c r="N620" s="8">
        <v>146898</v>
      </c>
      <c r="O620" s="8" t="s">
        <v>2088</v>
      </c>
      <c r="P620" s="8">
        <v>0</v>
      </c>
      <c r="Q620" s="9">
        <v>0</v>
      </c>
      <c r="R620" s="9">
        <v>0</v>
      </c>
      <c r="S620" s="9">
        <v>0</v>
      </c>
      <c r="T620" s="8" t="s">
        <v>0</v>
      </c>
      <c r="U620" s="113">
        <f>Data!$Q620+Data!$R620+Data!$S620</f>
        <v>0</v>
      </c>
      <c r="V620" s="9" t="str">
        <f>VLOOKUP(TRIM(Data!$B620),Team!A:B,2,FALSE)</f>
        <v>Admin</v>
      </c>
      <c r="W620" s="9" t="str">
        <f>VLOOKUP(Data!$D620,Current!A:B,2,FALSE)</f>
        <v>ACT</v>
      </c>
      <c r="X620" s="9" t="str">
        <f>IF(Data!$W620=Data!$E620,"CURRENT","NO")</f>
        <v>CURRENT</v>
      </c>
    </row>
    <row r="621" spans="1:24" hidden="1">
      <c r="A621" s="8" t="s">
        <v>67</v>
      </c>
      <c r="B621" s="8" t="s">
        <v>803</v>
      </c>
      <c r="C621" s="8" t="s">
        <v>457</v>
      </c>
      <c r="D621" s="8" t="s">
        <v>456</v>
      </c>
      <c r="E621" s="8" t="s">
        <v>486</v>
      </c>
      <c r="F621" s="42" t="s">
        <v>22</v>
      </c>
      <c r="G621" s="8" t="s">
        <v>21</v>
      </c>
      <c r="H621" s="43">
        <v>42117</v>
      </c>
      <c r="I621" s="8">
        <v>1500</v>
      </c>
      <c r="J621" s="8"/>
      <c r="K621" s="44">
        <f t="shared" si="13"/>
        <v>0</v>
      </c>
      <c r="L621" s="8" t="s">
        <v>6</v>
      </c>
      <c r="M621" s="8" t="s">
        <v>1</v>
      </c>
      <c r="N621" s="8">
        <v>146900</v>
      </c>
      <c r="O621" s="8" t="s">
        <v>2089</v>
      </c>
      <c r="P621" s="8">
        <v>0</v>
      </c>
      <c r="Q621" s="9">
        <v>0</v>
      </c>
      <c r="R621" s="9">
        <v>0</v>
      </c>
      <c r="S621" s="9">
        <v>0</v>
      </c>
      <c r="T621" s="8" t="s">
        <v>0</v>
      </c>
      <c r="U621" s="113">
        <f>Data!$Q621+Data!$R621+Data!$S621</f>
        <v>0</v>
      </c>
      <c r="V621" s="9" t="str">
        <f>VLOOKUP(TRIM(Data!$B621),Team!A:B,2,FALSE)</f>
        <v>Admin</v>
      </c>
      <c r="W621" s="9" t="str">
        <f>VLOOKUP(Data!$D621,Current!A:B,2,FALSE)</f>
        <v>ACT</v>
      </c>
      <c r="X621" s="9" t="str">
        <f>IF(Data!$W621=Data!$E621,"CURRENT","NO")</f>
        <v>CURRENT</v>
      </c>
    </row>
    <row r="622" spans="1:24" hidden="1">
      <c r="A622" s="8" t="s">
        <v>67</v>
      </c>
      <c r="B622" s="8" t="s">
        <v>803</v>
      </c>
      <c r="C622" s="8" t="s">
        <v>457</v>
      </c>
      <c r="D622" s="8" t="s">
        <v>456</v>
      </c>
      <c r="E622" s="8" t="s">
        <v>486</v>
      </c>
      <c r="F622" s="42" t="s">
        <v>20</v>
      </c>
      <c r="G622" s="8" t="s">
        <v>19</v>
      </c>
      <c r="H622" s="43">
        <v>42118</v>
      </c>
      <c r="I622" s="8">
        <v>7000</v>
      </c>
      <c r="J622" s="8"/>
      <c r="K622" s="44">
        <f t="shared" si="13"/>
        <v>0</v>
      </c>
      <c r="L622" s="8" t="s">
        <v>2</v>
      </c>
      <c r="M622" s="8" t="s">
        <v>5</v>
      </c>
      <c r="N622" s="8">
        <v>146953</v>
      </c>
      <c r="O622" s="8" t="s">
        <v>2090</v>
      </c>
      <c r="P622" s="8">
        <v>88111</v>
      </c>
      <c r="Q622" s="9">
        <v>0</v>
      </c>
      <c r="R622" s="9">
        <v>0</v>
      </c>
      <c r="S622" s="9">
        <v>30</v>
      </c>
      <c r="T622" s="8" t="s">
        <v>0</v>
      </c>
      <c r="U622" s="113">
        <f>Data!$Q622+Data!$R622+Data!$S622</f>
        <v>30</v>
      </c>
      <c r="V622" s="9" t="str">
        <f>VLOOKUP(TRIM(Data!$B622),Team!A:B,2,FALSE)</f>
        <v>Admin</v>
      </c>
      <c r="W622" s="9" t="str">
        <f>VLOOKUP(Data!$D622,Current!A:B,2,FALSE)</f>
        <v>ACT</v>
      </c>
      <c r="X622" s="9" t="str">
        <f>IF(Data!$W622=Data!$E622,"CURRENT","NO")</f>
        <v>CURRENT</v>
      </c>
    </row>
    <row r="623" spans="1:24" hidden="1">
      <c r="A623" s="8" t="s">
        <v>67</v>
      </c>
      <c r="B623" s="8" t="s">
        <v>803</v>
      </c>
      <c r="C623" s="8" t="s">
        <v>457</v>
      </c>
      <c r="D623" s="8" t="s">
        <v>456</v>
      </c>
      <c r="E623" s="8" t="s">
        <v>486</v>
      </c>
      <c r="F623" s="42" t="s">
        <v>18</v>
      </c>
      <c r="G623" s="8" t="s">
        <v>15</v>
      </c>
      <c r="H623" s="43">
        <v>42121</v>
      </c>
      <c r="I623" s="8">
        <v>500</v>
      </c>
      <c r="J623" s="8"/>
      <c r="K623" s="44">
        <f t="shared" si="13"/>
        <v>0</v>
      </c>
      <c r="L623" s="8" t="s">
        <v>14</v>
      </c>
      <c r="M623" s="8" t="s">
        <v>10</v>
      </c>
      <c r="N623" s="8">
        <v>147035</v>
      </c>
      <c r="O623" s="8" t="s">
        <v>2091</v>
      </c>
      <c r="P623" s="8">
        <v>88112</v>
      </c>
      <c r="Q623" s="9">
        <v>0</v>
      </c>
      <c r="R623" s="9">
        <v>0</v>
      </c>
      <c r="S623" s="9">
        <v>45</v>
      </c>
      <c r="T623" s="8" t="s">
        <v>0</v>
      </c>
      <c r="U623" s="113">
        <f>Data!$Q623+Data!$R623+Data!$S623</f>
        <v>45</v>
      </c>
      <c r="V623" s="9" t="str">
        <f>VLOOKUP(TRIM(Data!$B623),Team!A:B,2,FALSE)</f>
        <v>Admin</v>
      </c>
      <c r="W623" s="9" t="str">
        <f>VLOOKUP(Data!$D623,Current!A:B,2,FALSE)</f>
        <v>ACT</v>
      </c>
      <c r="X623" s="9" t="str">
        <f>IF(Data!$W623=Data!$E623,"CURRENT","NO")</f>
        <v>CURRENT</v>
      </c>
    </row>
    <row r="624" spans="1:24" hidden="1">
      <c r="A624" s="8" t="s">
        <v>67</v>
      </c>
      <c r="B624" s="8" t="s">
        <v>803</v>
      </c>
      <c r="C624" s="8" t="s">
        <v>457</v>
      </c>
      <c r="D624" s="8" t="s">
        <v>456</v>
      </c>
      <c r="E624" s="8" t="s">
        <v>486</v>
      </c>
      <c r="F624" s="42" t="s">
        <v>17</v>
      </c>
      <c r="G624" s="8" t="s">
        <v>15</v>
      </c>
      <c r="H624" s="43">
        <v>42121</v>
      </c>
      <c r="I624" s="8">
        <v>500</v>
      </c>
      <c r="J624" s="8"/>
      <c r="K624" s="44">
        <f t="shared" si="13"/>
        <v>0</v>
      </c>
      <c r="L624" s="8" t="s">
        <v>14</v>
      </c>
      <c r="M624" s="8" t="s">
        <v>10</v>
      </c>
      <c r="N624" s="8">
        <v>147048</v>
      </c>
      <c r="O624" s="8" t="s">
        <v>2092</v>
      </c>
      <c r="P624" s="8">
        <v>0</v>
      </c>
      <c r="Q624" s="9">
        <v>0</v>
      </c>
      <c r="R624" s="9">
        <v>0</v>
      </c>
      <c r="S624" s="9">
        <v>0</v>
      </c>
      <c r="T624" s="8" t="s">
        <v>0</v>
      </c>
      <c r="U624" s="113">
        <f>Data!$Q624+Data!$R624+Data!$S624</f>
        <v>0</v>
      </c>
      <c r="V624" s="9" t="str">
        <f>VLOOKUP(TRIM(Data!$B624),Team!A:B,2,FALSE)</f>
        <v>Admin</v>
      </c>
      <c r="W624" s="9" t="str">
        <f>VLOOKUP(Data!$D624,Current!A:B,2,FALSE)</f>
        <v>ACT</v>
      </c>
      <c r="X624" s="9" t="str">
        <f>IF(Data!$W624=Data!$E624,"CURRENT","NO")</f>
        <v>CURRENT</v>
      </c>
    </row>
    <row r="625" spans="1:24" hidden="1">
      <c r="A625" s="8" t="s">
        <v>67</v>
      </c>
      <c r="B625" s="8" t="s">
        <v>803</v>
      </c>
      <c r="C625" s="8" t="s">
        <v>457</v>
      </c>
      <c r="D625" s="8" t="s">
        <v>456</v>
      </c>
      <c r="E625" s="8" t="s">
        <v>486</v>
      </c>
      <c r="F625" s="42" t="s">
        <v>16</v>
      </c>
      <c r="G625" s="8" t="s">
        <v>15</v>
      </c>
      <c r="H625" s="43">
        <v>42121</v>
      </c>
      <c r="I625" s="8">
        <v>500</v>
      </c>
      <c r="J625" s="8"/>
      <c r="K625" s="44">
        <f t="shared" si="13"/>
        <v>0</v>
      </c>
      <c r="L625" s="8" t="s">
        <v>14</v>
      </c>
      <c r="M625" s="8" t="s">
        <v>10</v>
      </c>
      <c r="N625" s="8">
        <v>147050</v>
      </c>
      <c r="O625" s="8" t="s">
        <v>2093</v>
      </c>
      <c r="P625" s="8">
        <v>0</v>
      </c>
      <c r="Q625" s="9">
        <v>0</v>
      </c>
      <c r="R625" s="9">
        <v>0</v>
      </c>
      <c r="S625" s="9">
        <v>0</v>
      </c>
      <c r="T625" s="8" t="s">
        <v>0</v>
      </c>
      <c r="U625" s="113">
        <f>Data!$Q625+Data!$R625+Data!$S625</f>
        <v>0</v>
      </c>
      <c r="V625" s="9" t="str">
        <f>VLOOKUP(TRIM(Data!$B625),Team!A:B,2,FALSE)</f>
        <v>Admin</v>
      </c>
      <c r="W625" s="9" t="str">
        <f>VLOOKUP(Data!$D625,Current!A:B,2,FALSE)</f>
        <v>ACT</v>
      </c>
      <c r="X625" s="9" t="str">
        <f>IF(Data!$W625=Data!$E625,"CURRENT","NO")</f>
        <v>CURRENT</v>
      </c>
    </row>
    <row r="626" spans="1:24" hidden="1">
      <c r="A626" s="8" t="s">
        <v>67</v>
      </c>
      <c r="B626" s="8" t="s">
        <v>803</v>
      </c>
      <c r="C626" s="8" t="s">
        <v>457</v>
      </c>
      <c r="D626" s="8" t="s">
        <v>456</v>
      </c>
      <c r="E626" s="8" t="s">
        <v>486</v>
      </c>
      <c r="F626" s="42" t="s">
        <v>13</v>
      </c>
      <c r="G626" s="8" t="s">
        <v>12</v>
      </c>
      <c r="H626" s="43">
        <v>42122</v>
      </c>
      <c r="I626" s="8">
        <v>2000</v>
      </c>
      <c r="J626" s="8"/>
      <c r="K626" s="44">
        <f t="shared" si="13"/>
        <v>0</v>
      </c>
      <c r="L626" s="8" t="s">
        <v>11</v>
      </c>
      <c r="M626" s="8" t="s">
        <v>10</v>
      </c>
      <c r="N626" s="8">
        <v>147088</v>
      </c>
      <c r="O626" s="8" t="s">
        <v>2094</v>
      </c>
      <c r="P626" s="8">
        <v>88113</v>
      </c>
      <c r="Q626" s="9">
        <v>0</v>
      </c>
      <c r="R626" s="9">
        <v>0</v>
      </c>
      <c r="S626" s="9">
        <v>20</v>
      </c>
      <c r="T626" s="8" t="s">
        <v>0</v>
      </c>
      <c r="U626" s="113">
        <f>Data!$Q626+Data!$R626+Data!$S626</f>
        <v>20</v>
      </c>
      <c r="V626" s="9" t="str">
        <f>VLOOKUP(TRIM(Data!$B626),Team!A:B,2,FALSE)</f>
        <v>Admin</v>
      </c>
      <c r="W626" s="9" t="str">
        <f>VLOOKUP(Data!$D626,Current!A:B,2,FALSE)</f>
        <v>ACT</v>
      </c>
      <c r="X626" s="9" t="str">
        <f>IF(Data!$W626=Data!$E626,"CURRENT","NO")</f>
        <v>CURRENT</v>
      </c>
    </row>
    <row r="627" spans="1:24" hidden="1">
      <c r="A627" s="8" t="s">
        <v>67</v>
      </c>
      <c r="B627" s="8" t="s">
        <v>803</v>
      </c>
      <c r="C627" s="8" t="s">
        <v>457</v>
      </c>
      <c r="D627" s="8" t="s">
        <v>456</v>
      </c>
      <c r="E627" s="8" t="s">
        <v>486</v>
      </c>
      <c r="F627" s="42" t="s">
        <v>9</v>
      </c>
      <c r="G627" s="8" t="s">
        <v>7</v>
      </c>
      <c r="H627" s="43">
        <v>42123</v>
      </c>
      <c r="I627" s="8">
        <v>336</v>
      </c>
      <c r="J627" s="8"/>
      <c r="K627" s="44">
        <f t="shared" si="13"/>
        <v>0</v>
      </c>
      <c r="L627" s="8" t="s">
        <v>6</v>
      </c>
      <c r="M627" s="8" t="s">
        <v>5</v>
      </c>
      <c r="N627" s="8">
        <v>147134</v>
      </c>
      <c r="O627" s="8" t="s">
        <v>2095</v>
      </c>
      <c r="P627" s="8">
        <v>88114</v>
      </c>
      <c r="Q627" s="9">
        <v>0</v>
      </c>
      <c r="R627" s="9">
        <v>0</v>
      </c>
      <c r="S627" s="9">
        <v>30</v>
      </c>
      <c r="T627" s="8" t="s">
        <v>0</v>
      </c>
      <c r="U627" s="113">
        <f>Data!$Q627+Data!$R627+Data!$S627</f>
        <v>30</v>
      </c>
      <c r="V627" s="9" t="str">
        <f>VLOOKUP(TRIM(Data!$B627),Team!A:B,2,FALSE)</f>
        <v>Admin</v>
      </c>
      <c r="W627" s="9" t="str">
        <f>VLOOKUP(Data!$D627,Current!A:B,2,FALSE)</f>
        <v>ACT</v>
      </c>
      <c r="X627" s="9" t="str">
        <f>IF(Data!$W627=Data!$E627,"CURRENT","NO")</f>
        <v>CURRENT</v>
      </c>
    </row>
    <row r="628" spans="1:24" hidden="1">
      <c r="A628" s="8" t="s">
        <v>67</v>
      </c>
      <c r="B628" s="8" t="s">
        <v>803</v>
      </c>
      <c r="C628" s="8" t="s">
        <v>457</v>
      </c>
      <c r="D628" s="8" t="s">
        <v>456</v>
      </c>
      <c r="E628" s="8" t="s">
        <v>486</v>
      </c>
      <c r="F628" s="42" t="s">
        <v>8</v>
      </c>
      <c r="G628" s="8" t="s">
        <v>7</v>
      </c>
      <c r="H628" s="43">
        <v>42123</v>
      </c>
      <c r="I628" s="8">
        <v>1000</v>
      </c>
      <c r="J628" s="8"/>
      <c r="K628" s="44">
        <f t="shared" si="13"/>
        <v>0</v>
      </c>
      <c r="L628" s="8" t="s">
        <v>6</v>
      </c>
      <c r="M628" s="8" t="s">
        <v>5</v>
      </c>
      <c r="N628" s="8">
        <v>147135</v>
      </c>
      <c r="O628" s="8" t="s">
        <v>2096</v>
      </c>
      <c r="P628" s="8">
        <v>0</v>
      </c>
      <c r="Q628" s="9">
        <v>0</v>
      </c>
      <c r="R628" s="9">
        <v>0</v>
      </c>
      <c r="S628" s="9">
        <v>0</v>
      </c>
      <c r="T628" s="8" t="s">
        <v>0</v>
      </c>
      <c r="U628" s="113">
        <f>Data!$Q628+Data!$R628+Data!$S628</f>
        <v>0</v>
      </c>
      <c r="V628" s="9" t="str">
        <f>VLOOKUP(TRIM(Data!$B628),Team!A:B,2,FALSE)</f>
        <v>Admin</v>
      </c>
      <c r="W628" s="9" t="str">
        <f>VLOOKUP(Data!$D628,Current!A:B,2,FALSE)</f>
        <v>ACT</v>
      </c>
      <c r="X628" s="9" t="str">
        <f>IF(Data!$W628=Data!$E628,"CURRENT","NO")</f>
        <v>CURRENT</v>
      </c>
    </row>
    <row r="629" spans="1:24" hidden="1">
      <c r="A629" s="8" t="s">
        <v>67</v>
      </c>
      <c r="B629" s="8" t="s">
        <v>803</v>
      </c>
      <c r="C629" s="8" t="s">
        <v>457</v>
      </c>
      <c r="D629" s="8" t="s">
        <v>456</v>
      </c>
      <c r="E629" s="8" t="s">
        <v>486</v>
      </c>
      <c r="F629" s="42" t="s">
        <v>4</v>
      </c>
      <c r="G629" s="8" t="s">
        <v>3</v>
      </c>
      <c r="H629" s="43">
        <v>42124</v>
      </c>
      <c r="I629" s="8">
        <v>5000</v>
      </c>
      <c r="J629" s="8"/>
      <c r="K629" s="44">
        <f t="shared" si="13"/>
        <v>0</v>
      </c>
      <c r="L629" s="8" t="s">
        <v>2</v>
      </c>
      <c r="M629" s="8" t="s">
        <v>1</v>
      </c>
      <c r="N629" s="8">
        <v>147193</v>
      </c>
      <c r="O629" s="8" t="s">
        <v>2097</v>
      </c>
      <c r="P629" s="8">
        <v>88331</v>
      </c>
      <c r="Q629" s="9">
        <v>0</v>
      </c>
      <c r="R629" s="9">
        <v>0</v>
      </c>
      <c r="S629" s="9">
        <v>30</v>
      </c>
      <c r="T629" s="8" t="s">
        <v>0</v>
      </c>
      <c r="U629" s="113">
        <f>Data!$Q629+Data!$R629+Data!$S629</f>
        <v>30</v>
      </c>
      <c r="V629" s="9" t="str">
        <f>VLOOKUP(TRIM(Data!$B629),Team!A:B,2,FALSE)</f>
        <v>Admin</v>
      </c>
      <c r="W629" s="9" t="str">
        <f>VLOOKUP(Data!$D629,Current!A:B,2,FALSE)</f>
        <v>ACT</v>
      </c>
      <c r="X629" s="9" t="str">
        <f>IF(Data!$W629=Data!$E629,"CURRENT","NO")</f>
        <v>CURRENT</v>
      </c>
    </row>
    <row r="630" spans="1:24" hidden="1">
      <c r="A630" s="8" t="s">
        <v>67</v>
      </c>
      <c r="B630" s="8" t="s">
        <v>803</v>
      </c>
      <c r="C630" s="8" t="s">
        <v>457</v>
      </c>
      <c r="D630" s="8" t="s">
        <v>456</v>
      </c>
      <c r="E630" s="8" t="s">
        <v>486</v>
      </c>
      <c r="F630" s="8" t="s">
        <v>2098</v>
      </c>
      <c r="G630" s="8"/>
      <c r="H630" s="43"/>
      <c r="I630" s="8"/>
      <c r="J630" s="8"/>
      <c r="K630" s="44">
        <f t="shared" si="13"/>
        <v>0</v>
      </c>
      <c r="L630" s="8"/>
      <c r="M630" s="8"/>
      <c r="N630" s="8"/>
      <c r="O630" s="8"/>
      <c r="P630" s="8"/>
      <c r="Q630" s="9">
        <v>1500</v>
      </c>
      <c r="R630" s="9">
        <v>0</v>
      </c>
      <c r="S630" s="9">
        <v>0</v>
      </c>
      <c r="T630" s="8"/>
      <c r="U630" s="113">
        <f>Data!$Q630+Data!$R630+Data!$S630</f>
        <v>1500</v>
      </c>
      <c r="V630" s="9" t="str">
        <f>VLOOKUP(TRIM(Data!$B630),Team!A:B,2,FALSE)</f>
        <v>Admin</v>
      </c>
      <c r="W630" s="9" t="str">
        <f>VLOOKUP(Data!$D630,Current!A:B,2,FALSE)</f>
        <v>ACT</v>
      </c>
      <c r="X630" s="9" t="str">
        <f>IF(Data!$W630=Data!$E630,"CURRENT","NO")</f>
        <v>CURRENT</v>
      </c>
    </row>
    <row r="631" spans="1:24" hidden="1">
      <c r="A631" s="8" t="s">
        <v>491</v>
      </c>
      <c r="B631" s="8" t="s">
        <v>798</v>
      </c>
      <c r="C631" s="8" t="s">
        <v>458</v>
      </c>
      <c r="D631" s="8" t="s">
        <v>492</v>
      </c>
      <c r="E631" s="8" t="s">
        <v>463</v>
      </c>
      <c r="F631" s="42" t="s">
        <v>493</v>
      </c>
      <c r="G631" s="8" t="s">
        <v>121</v>
      </c>
      <c r="H631" s="43">
        <v>42130</v>
      </c>
      <c r="I631" s="8">
        <v>17</v>
      </c>
      <c r="J631" s="8">
        <v>1150</v>
      </c>
      <c r="K631" s="44">
        <f t="shared" si="13"/>
        <v>19550</v>
      </c>
      <c r="L631" s="8" t="s">
        <v>89</v>
      </c>
      <c r="M631" s="8" t="s">
        <v>88</v>
      </c>
      <c r="N631" s="8">
        <v>147319</v>
      </c>
      <c r="O631" s="8"/>
      <c r="P631" s="8">
        <v>88355</v>
      </c>
      <c r="Q631" s="9">
        <v>100</v>
      </c>
      <c r="R631" s="9">
        <v>15</v>
      </c>
      <c r="S631" s="9">
        <v>72</v>
      </c>
      <c r="T631" s="8" t="s">
        <v>38</v>
      </c>
      <c r="U631" s="113">
        <f>Data!$Q631+Data!$R631+Data!$S631</f>
        <v>187</v>
      </c>
      <c r="V631" s="9" t="str">
        <f>VLOOKUP(TRIM(Data!$B631),Team!A:B,2,FALSE)</f>
        <v>HVAC</v>
      </c>
      <c r="W631" s="9" t="str">
        <f>VLOOKUP(Data!$D631,Current!A:B,2,FALSE)</f>
        <v>ACT</v>
      </c>
      <c r="X631" s="9" t="str">
        <f>IF(Data!$W631=Data!$E631,"CURRENT","NO")</f>
        <v>NO</v>
      </c>
    </row>
    <row r="632" spans="1:24" hidden="1">
      <c r="A632" s="8" t="s">
        <v>491</v>
      </c>
      <c r="B632" s="8" t="s">
        <v>798</v>
      </c>
      <c r="C632" s="8" t="s">
        <v>458</v>
      </c>
      <c r="D632" s="8" t="s">
        <v>492</v>
      </c>
      <c r="E632" s="8" t="s">
        <v>463</v>
      </c>
      <c r="F632" s="42" t="s">
        <v>126</v>
      </c>
      <c r="G632" s="8" t="s">
        <v>121</v>
      </c>
      <c r="H632" s="43">
        <v>42130</v>
      </c>
      <c r="I632" s="8">
        <v>22</v>
      </c>
      <c r="J632" s="8">
        <v>805</v>
      </c>
      <c r="K632" s="44">
        <f t="shared" si="13"/>
        <v>17710</v>
      </c>
      <c r="L632" s="8" t="s">
        <v>89</v>
      </c>
      <c r="M632" s="8" t="s">
        <v>88</v>
      </c>
      <c r="N632" s="8">
        <v>147320</v>
      </c>
      <c r="O632" s="8"/>
      <c r="P632" s="8">
        <v>88356</v>
      </c>
      <c r="Q632" s="9">
        <v>100</v>
      </c>
      <c r="R632" s="9">
        <v>15</v>
      </c>
      <c r="S632" s="9">
        <v>72</v>
      </c>
      <c r="T632" s="8" t="s">
        <v>38</v>
      </c>
      <c r="U632" s="113">
        <f>Data!$Q632+Data!$R632+Data!$S632</f>
        <v>187</v>
      </c>
      <c r="V632" s="9" t="str">
        <f>VLOOKUP(TRIM(Data!$B632),Team!A:B,2,FALSE)</f>
        <v>HVAC</v>
      </c>
      <c r="W632" s="9" t="str">
        <f>VLOOKUP(Data!$D632,Current!A:B,2,FALSE)</f>
        <v>ACT</v>
      </c>
      <c r="X632" s="9" t="str">
        <f>IF(Data!$W632=Data!$E632,"CURRENT","NO")</f>
        <v>NO</v>
      </c>
    </row>
    <row r="633" spans="1:24" hidden="1">
      <c r="A633" s="8" t="s">
        <v>491</v>
      </c>
      <c r="B633" s="8" t="s">
        <v>798</v>
      </c>
      <c r="C633" s="8" t="s">
        <v>458</v>
      </c>
      <c r="D633" s="8" t="s">
        <v>492</v>
      </c>
      <c r="E633" s="8" t="s">
        <v>463</v>
      </c>
      <c r="F633" s="42" t="s">
        <v>123</v>
      </c>
      <c r="G633" s="8" t="s">
        <v>121</v>
      </c>
      <c r="H633" s="43">
        <v>42130</v>
      </c>
      <c r="I633" s="8">
        <v>22</v>
      </c>
      <c r="J633" s="8">
        <v>585</v>
      </c>
      <c r="K633" s="44">
        <f t="shared" si="13"/>
        <v>12870</v>
      </c>
      <c r="L633" s="8" t="s">
        <v>89</v>
      </c>
      <c r="M633" s="8" t="s">
        <v>88</v>
      </c>
      <c r="N633" s="8">
        <v>147321</v>
      </c>
      <c r="O633" s="8"/>
      <c r="P633" s="8">
        <v>88357</v>
      </c>
      <c r="Q633" s="9">
        <v>100</v>
      </c>
      <c r="R633" s="9">
        <v>15</v>
      </c>
      <c r="S633" s="9">
        <v>72</v>
      </c>
      <c r="T633" s="8" t="s">
        <v>127</v>
      </c>
      <c r="U633" s="113">
        <f>Data!$Q633+Data!$R633+Data!$S633</f>
        <v>187</v>
      </c>
      <c r="V633" s="9" t="str">
        <f>VLOOKUP(TRIM(Data!$B633),Team!A:B,2,FALSE)</f>
        <v>HVAC</v>
      </c>
      <c r="W633" s="9" t="str">
        <f>VLOOKUP(Data!$D633,Current!A:B,2,FALSE)</f>
        <v>ACT</v>
      </c>
      <c r="X633" s="9" t="str">
        <f>IF(Data!$W633=Data!$E633,"CURRENT","NO")</f>
        <v>NO</v>
      </c>
    </row>
    <row r="634" spans="1:24" hidden="1">
      <c r="A634" s="8" t="s">
        <v>491</v>
      </c>
      <c r="B634" s="8" t="s">
        <v>798</v>
      </c>
      <c r="C634" s="8" t="s">
        <v>458</v>
      </c>
      <c r="D634" s="8" t="s">
        <v>492</v>
      </c>
      <c r="E634" s="8" t="s">
        <v>463</v>
      </c>
      <c r="F634" s="42" t="s">
        <v>494</v>
      </c>
      <c r="G634" s="8" t="s">
        <v>90</v>
      </c>
      <c r="H634" s="43">
        <v>42136</v>
      </c>
      <c r="I634" s="8">
        <v>16</v>
      </c>
      <c r="J634" s="8">
        <v>568</v>
      </c>
      <c r="K634" s="44">
        <f t="shared" si="13"/>
        <v>9088</v>
      </c>
      <c r="L634" s="8" t="s">
        <v>89</v>
      </c>
      <c r="M634" s="8" t="s">
        <v>88</v>
      </c>
      <c r="N634" s="8">
        <v>147516</v>
      </c>
      <c r="O634" s="8"/>
      <c r="P634" s="8">
        <v>88519</v>
      </c>
      <c r="Q634" s="9">
        <v>100</v>
      </c>
      <c r="R634" s="9">
        <v>45</v>
      </c>
      <c r="S634" s="9">
        <v>540</v>
      </c>
      <c r="T634" s="8" t="s">
        <v>127</v>
      </c>
      <c r="U634" s="113">
        <f>Data!$Q634+Data!$R634+Data!$S634</f>
        <v>685</v>
      </c>
      <c r="V634" s="9" t="str">
        <f>VLOOKUP(TRIM(Data!$B634),Team!A:B,2,FALSE)</f>
        <v>HVAC</v>
      </c>
      <c r="W634" s="9" t="str">
        <f>VLOOKUP(Data!$D634,Current!A:B,2,FALSE)</f>
        <v>ACT</v>
      </c>
      <c r="X634" s="9" t="str">
        <f>IF(Data!$W634=Data!$E634,"CURRENT","NO")</f>
        <v>NO</v>
      </c>
    </row>
    <row r="635" spans="1:24" hidden="1">
      <c r="A635" s="8" t="s">
        <v>491</v>
      </c>
      <c r="B635" s="8" t="s">
        <v>798</v>
      </c>
      <c r="C635" s="8" t="s">
        <v>458</v>
      </c>
      <c r="D635" s="8" t="s">
        <v>492</v>
      </c>
      <c r="E635" s="8" t="s">
        <v>463</v>
      </c>
      <c r="F635" s="42" t="s">
        <v>495</v>
      </c>
      <c r="G635" s="8" t="s">
        <v>90</v>
      </c>
      <c r="H635" s="43">
        <v>42136</v>
      </c>
      <c r="I635" s="8">
        <v>12</v>
      </c>
      <c r="J635" s="8">
        <v>668</v>
      </c>
      <c r="K635" s="44">
        <f t="shared" si="13"/>
        <v>8016</v>
      </c>
      <c r="L635" s="8" t="s">
        <v>89</v>
      </c>
      <c r="M635" s="8" t="s">
        <v>88</v>
      </c>
      <c r="N635" s="8">
        <v>147514</v>
      </c>
      <c r="O635" s="8"/>
      <c r="P635" s="8">
        <v>88520</v>
      </c>
      <c r="Q635" s="9">
        <v>100</v>
      </c>
      <c r="R635" s="9">
        <v>0</v>
      </c>
      <c r="S635" s="9">
        <v>0</v>
      </c>
      <c r="T635" s="8" t="s">
        <v>127</v>
      </c>
      <c r="U635" s="113">
        <f>Data!$Q635+Data!$R635+Data!$S635</f>
        <v>100</v>
      </c>
      <c r="V635" s="9" t="str">
        <f>VLOOKUP(TRIM(Data!$B635),Team!A:B,2,FALSE)</f>
        <v>HVAC</v>
      </c>
      <c r="W635" s="9" t="str">
        <f>VLOOKUP(Data!$D635,Current!A:B,2,FALSE)</f>
        <v>ACT</v>
      </c>
      <c r="X635" s="9" t="str">
        <f>IF(Data!$W635=Data!$E635,"CURRENT","NO")</f>
        <v>NO</v>
      </c>
    </row>
    <row r="636" spans="1:24" hidden="1">
      <c r="A636" s="8" t="s">
        <v>491</v>
      </c>
      <c r="B636" s="8" t="s">
        <v>798</v>
      </c>
      <c r="C636" s="8" t="s">
        <v>458</v>
      </c>
      <c r="D636" s="8" t="s">
        <v>492</v>
      </c>
      <c r="E636" s="8" t="s">
        <v>463</v>
      </c>
      <c r="F636" s="42" t="s">
        <v>496</v>
      </c>
      <c r="G636" s="8" t="s">
        <v>90</v>
      </c>
      <c r="H636" s="43">
        <v>42136</v>
      </c>
      <c r="I636" s="8">
        <v>12</v>
      </c>
      <c r="J636" s="8">
        <v>797</v>
      </c>
      <c r="K636" s="44">
        <f t="shared" si="13"/>
        <v>9564</v>
      </c>
      <c r="L636" s="8" t="s">
        <v>89</v>
      </c>
      <c r="M636" s="8" t="s">
        <v>88</v>
      </c>
      <c r="N636" s="8">
        <v>147513</v>
      </c>
      <c r="O636" s="8"/>
      <c r="P636" s="8">
        <v>88521</v>
      </c>
      <c r="Q636" s="9">
        <v>100</v>
      </c>
      <c r="R636" s="9">
        <v>0</v>
      </c>
      <c r="S636" s="9">
        <v>0</v>
      </c>
      <c r="T636" s="8" t="s">
        <v>127</v>
      </c>
      <c r="U636" s="113">
        <f>Data!$Q636+Data!$R636+Data!$S636</f>
        <v>100</v>
      </c>
      <c r="V636" s="9" t="str">
        <f>VLOOKUP(TRIM(Data!$B636),Team!A:B,2,FALSE)</f>
        <v>HVAC</v>
      </c>
      <c r="W636" s="9" t="str">
        <f>VLOOKUP(Data!$D636,Current!A:B,2,FALSE)</f>
        <v>ACT</v>
      </c>
      <c r="X636" s="9" t="str">
        <f>IF(Data!$W636=Data!$E636,"CURRENT","NO")</f>
        <v>NO</v>
      </c>
    </row>
    <row r="637" spans="1:24" hidden="1">
      <c r="A637" s="8" t="s">
        <v>491</v>
      </c>
      <c r="B637" s="8" t="s">
        <v>798</v>
      </c>
      <c r="C637" s="8" t="s">
        <v>458</v>
      </c>
      <c r="D637" s="8" t="s">
        <v>492</v>
      </c>
      <c r="E637" s="8" t="s">
        <v>463</v>
      </c>
      <c r="F637" s="42" t="s">
        <v>497</v>
      </c>
      <c r="G637" s="8" t="s">
        <v>90</v>
      </c>
      <c r="H637" s="43">
        <v>42137</v>
      </c>
      <c r="I637" s="8">
        <v>24</v>
      </c>
      <c r="J637" s="8">
        <v>238</v>
      </c>
      <c r="K637" s="44">
        <f t="shared" si="13"/>
        <v>5712</v>
      </c>
      <c r="L637" s="8" t="s">
        <v>89</v>
      </c>
      <c r="M637" s="8" t="s">
        <v>498</v>
      </c>
      <c r="N637" s="8">
        <v>147565</v>
      </c>
      <c r="O637" s="8"/>
      <c r="P637" s="8">
        <v>88522</v>
      </c>
      <c r="Q637" s="9">
        <v>100</v>
      </c>
      <c r="R637" s="9">
        <v>45</v>
      </c>
      <c r="S637" s="9">
        <v>20</v>
      </c>
      <c r="T637" s="8" t="s">
        <v>127</v>
      </c>
      <c r="U637" s="113">
        <f>Data!$Q637+Data!$R637+Data!$S637</f>
        <v>165</v>
      </c>
      <c r="V637" s="9" t="str">
        <f>VLOOKUP(TRIM(Data!$B637),Team!A:B,2,FALSE)</f>
        <v>HVAC</v>
      </c>
      <c r="W637" s="9" t="str">
        <f>VLOOKUP(Data!$D637,Current!A:B,2,FALSE)</f>
        <v>ACT</v>
      </c>
      <c r="X637" s="9" t="str">
        <f>IF(Data!$W637=Data!$E637,"CURRENT","NO")</f>
        <v>NO</v>
      </c>
    </row>
    <row r="638" spans="1:24" hidden="1">
      <c r="A638" s="8" t="s">
        <v>491</v>
      </c>
      <c r="B638" s="8" t="s">
        <v>798</v>
      </c>
      <c r="C638" s="8" t="s">
        <v>458</v>
      </c>
      <c r="D638" s="8" t="s">
        <v>492</v>
      </c>
      <c r="E638" s="8" t="s">
        <v>463</v>
      </c>
      <c r="F638" s="42" t="s">
        <v>499</v>
      </c>
      <c r="G638" s="8" t="s">
        <v>90</v>
      </c>
      <c r="H638" s="43">
        <v>42137</v>
      </c>
      <c r="I638" s="8">
        <v>36</v>
      </c>
      <c r="J638" s="8">
        <v>183</v>
      </c>
      <c r="K638" s="44">
        <f t="shared" si="13"/>
        <v>6588</v>
      </c>
      <c r="L638" s="8" t="s">
        <v>89</v>
      </c>
      <c r="M638" s="8" t="s">
        <v>498</v>
      </c>
      <c r="N638" s="8">
        <v>147564</v>
      </c>
      <c r="O638" s="8"/>
      <c r="P638" s="8">
        <v>88523</v>
      </c>
      <c r="Q638" s="9">
        <v>100</v>
      </c>
      <c r="R638" s="9">
        <v>0</v>
      </c>
      <c r="S638" s="9">
        <v>0</v>
      </c>
      <c r="T638" s="8" t="s">
        <v>246</v>
      </c>
      <c r="U638" s="113">
        <f>Data!$Q638+Data!$R638+Data!$S638</f>
        <v>100</v>
      </c>
      <c r="V638" s="9" t="str">
        <f>VLOOKUP(TRIM(Data!$B638),Team!A:B,2,FALSE)</f>
        <v>HVAC</v>
      </c>
      <c r="W638" s="9" t="str">
        <f>VLOOKUP(Data!$D638,Current!A:B,2,FALSE)</f>
        <v>ACT</v>
      </c>
      <c r="X638" s="9" t="str">
        <f>IF(Data!$W638=Data!$E638,"CURRENT","NO")</f>
        <v>NO</v>
      </c>
    </row>
    <row r="639" spans="1:24" hidden="1">
      <c r="A639" s="8" t="s">
        <v>491</v>
      </c>
      <c r="B639" s="8" t="s">
        <v>798</v>
      </c>
      <c r="C639" s="8" t="s">
        <v>458</v>
      </c>
      <c r="D639" s="8" t="s">
        <v>492</v>
      </c>
      <c r="E639" s="8" t="s">
        <v>463</v>
      </c>
      <c r="F639" s="42" t="s">
        <v>500</v>
      </c>
      <c r="G639" s="8" t="s">
        <v>90</v>
      </c>
      <c r="H639" s="43">
        <v>42137</v>
      </c>
      <c r="I639" s="8">
        <v>36</v>
      </c>
      <c r="J639" s="8">
        <v>186</v>
      </c>
      <c r="K639" s="44">
        <f t="shared" si="13"/>
        <v>6696</v>
      </c>
      <c r="L639" s="8" t="s">
        <v>89</v>
      </c>
      <c r="M639" s="8" t="s">
        <v>501</v>
      </c>
      <c r="N639" s="8">
        <v>147563</v>
      </c>
      <c r="O639" s="8"/>
      <c r="P639" s="8">
        <v>88524</v>
      </c>
      <c r="Q639" s="9">
        <v>100</v>
      </c>
      <c r="R639" s="9">
        <v>0</v>
      </c>
      <c r="S639" s="9">
        <v>0</v>
      </c>
      <c r="T639" s="8" t="s">
        <v>246</v>
      </c>
      <c r="U639" s="113">
        <f>Data!$Q639+Data!$R639+Data!$S639</f>
        <v>100</v>
      </c>
      <c r="V639" s="9" t="str">
        <f>VLOOKUP(TRIM(Data!$B639),Team!A:B,2,FALSE)</f>
        <v>HVAC</v>
      </c>
      <c r="W639" s="9" t="str">
        <f>VLOOKUP(Data!$D639,Current!A:B,2,FALSE)</f>
        <v>ACT</v>
      </c>
      <c r="X639" s="9" t="str">
        <f>IF(Data!$W639=Data!$E639,"CURRENT","NO")</f>
        <v>NO</v>
      </c>
    </row>
    <row r="640" spans="1:24" hidden="1">
      <c r="A640" s="8" t="s">
        <v>491</v>
      </c>
      <c r="B640" s="8" t="s">
        <v>798</v>
      </c>
      <c r="C640" s="8" t="s">
        <v>458</v>
      </c>
      <c r="D640" s="8" t="s">
        <v>492</v>
      </c>
      <c r="E640" s="8" t="s">
        <v>463</v>
      </c>
      <c r="F640" s="42" t="s">
        <v>502</v>
      </c>
      <c r="G640" s="8" t="s">
        <v>90</v>
      </c>
      <c r="H640" s="43">
        <v>42137</v>
      </c>
      <c r="I640" s="8">
        <v>24</v>
      </c>
      <c r="J640" s="8">
        <v>233</v>
      </c>
      <c r="K640" s="44">
        <f t="shared" si="13"/>
        <v>5592</v>
      </c>
      <c r="L640" s="8" t="s">
        <v>89</v>
      </c>
      <c r="M640" s="8" t="s">
        <v>88</v>
      </c>
      <c r="N640" s="8">
        <v>147562</v>
      </c>
      <c r="O640" s="8"/>
      <c r="P640" s="8">
        <v>88525</v>
      </c>
      <c r="Q640" s="9">
        <v>100</v>
      </c>
      <c r="R640" s="9">
        <v>0</v>
      </c>
      <c r="S640" s="9">
        <v>0</v>
      </c>
      <c r="T640" s="8" t="s">
        <v>246</v>
      </c>
      <c r="U640" s="113">
        <f>Data!$Q640+Data!$R640+Data!$S640</f>
        <v>100</v>
      </c>
      <c r="V640" s="9" t="str">
        <f>VLOOKUP(TRIM(Data!$B640),Team!A:B,2,FALSE)</f>
        <v>HVAC</v>
      </c>
      <c r="W640" s="9" t="str">
        <f>VLOOKUP(Data!$D640,Current!A:B,2,FALSE)</f>
        <v>ACT</v>
      </c>
      <c r="X640" s="9" t="str">
        <f>IF(Data!$W640=Data!$E640,"CURRENT","NO")</f>
        <v>NO</v>
      </c>
    </row>
    <row r="641" spans="1:24" hidden="1">
      <c r="A641" s="8" t="s">
        <v>491</v>
      </c>
      <c r="B641" s="8" t="s">
        <v>798</v>
      </c>
      <c r="C641" s="8" t="s">
        <v>458</v>
      </c>
      <c r="D641" s="8" t="s">
        <v>492</v>
      </c>
      <c r="E641" s="8" t="s">
        <v>463</v>
      </c>
      <c r="F641" s="42" t="s">
        <v>125</v>
      </c>
      <c r="G641" s="8" t="s">
        <v>121</v>
      </c>
      <c r="H641" s="43">
        <v>42138</v>
      </c>
      <c r="I641" s="8">
        <v>39</v>
      </c>
      <c r="J641" s="8">
        <v>640</v>
      </c>
      <c r="K641" s="44">
        <f t="shared" si="13"/>
        <v>24960</v>
      </c>
      <c r="L641" s="8" t="s">
        <v>89</v>
      </c>
      <c r="M641" s="8" t="s">
        <v>435</v>
      </c>
      <c r="N641" s="8">
        <v>147613</v>
      </c>
      <c r="O641" s="8"/>
      <c r="P641" s="8">
        <v>88531</v>
      </c>
      <c r="Q641" s="9">
        <v>100</v>
      </c>
      <c r="R641" s="9">
        <v>0</v>
      </c>
      <c r="S641" s="9">
        <v>0</v>
      </c>
      <c r="T641" s="8" t="s">
        <v>38</v>
      </c>
      <c r="U641" s="113">
        <f>Data!$Q641+Data!$R641+Data!$S641</f>
        <v>100</v>
      </c>
      <c r="V641" s="9" t="str">
        <f>VLOOKUP(TRIM(Data!$B641),Team!A:B,2,FALSE)</f>
        <v>HVAC</v>
      </c>
      <c r="W641" s="9" t="str">
        <f>VLOOKUP(Data!$D641,Current!A:B,2,FALSE)</f>
        <v>ACT</v>
      </c>
      <c r="X641" s="9" t="str">
        <f>IF(Data!$W641=Data!$E641,"CURRENT","NO")</f>
        <v>NO</v>
      </c>
    </row>
    <row r="642" spans="1:24" hidden="1">
      <c r="A642" s="8" t="s">
        <v>491</v>
      </c>
      <c r="B642" s="8" t="s">
        <v>798</v>
      </c>
      <c r="C642" s="8" t="s">
        <v>458</v>
      </c>
      <c r="D642" s="8" t="s">
        <v>492</v>
      </c>
      <c r="E642" s="8" t="s">
        <v>463</v>
      </c>
      <c r="F642" s="42" t="s">
        <v>124</v>
      </c>
      <c r="G642" s="8" t="s">
        <v>121</v>
      </c>
      <c r="H642" s="43">
        <v>42138</v>
      </c>
      <c r="I642" s="8">
        <v>39</v>
      </c>
      <c r="J642" s="8">
        <v>970</v>
      </c>
      <c r="K642" s="44">
        <f t="shared" si="13"/>
        <v>37830</v>
      </c>
      <c r="L642" s="8" t="s">
        <v>89</v>
      </c>
      <c r="M642" s="8" t="s">
        <v>435</v>
      </c>
      <c r="N642" s="8">
        <v>147611</v>
      </c>
      <c r="O642" s="8"/>
      <c r="P642" s="8">
        <v>88534</v>
      </c>
      <c r="Q642" s="9">
        <v>100</v>
      </c>
      <c r="R642" s="9">
        <v>0</v>
      </c>
      <c r="S642" s="9">
        <v>0</v>
      </c>
      <c r="T642" s="8" t="s">
        <v>127</v>
      </c>
      <c r="U642" s="113">
        <f>Data!$Q642+Data!$R642+Data!$S642</f>
        <v>100</v>
      </c>
      <c r="V642" s="9" t="str">
        <f>VLOOKUP(TRIM(Data!$B642),Team!A:B,2,FALSE)</f>
        <v>HVAC</v>
      </c>
      <c r="W642" s="9" t="str">
        <f>VLOOKUP(Data!$D642,Current!A:B,2,FALSE)</f>
        <v>ACT</v>
      </c>
      <c r="X642" s="9" t="str">
        <f>IF(Data!$W642=Data!$E642,"CURRENT","NO")</f>
        <v>NO</v>
      </c>
    </row>
    <row r="643" spans="1:24" hidden="1">
      <c r="A643" s="8" t="s">
        <v>491</v>
      </c>
      <c r="B643" s="8" t="s">
        <v>798</v>
      </c>
      <c r="C643" s="8" t="s">
        <v>458</v>
      </c>
      <c r="D643" s="8" t="s">
        <v>492</v>
      </c>
      <c r="E643" s="8" t="s">
        <v>463</v>
      </c>
      <c r="F643" s="42" t="s">
        <v>503</v>
      </c>
      <c r="G643" s="8" t="s">
        <v>83</v>
      </c>
      <c r="H643" s="43">
        <v>42140</v>
      </c>
      <c r="I643" s="8">
        <v>305</v>
      </c>
      <c r="J643" s="8">
        <v>130</v>
      </c>
      <c r="K643" s="44">
        <f t="shared" si="13"/>
        <v>39650</v>
      </c>
      <c r="L643" s="8" t="s">
        <v>77</v>
      </c>
      <c r="M643" s="8" t="s">
        <v>504</v>
      </c>
      <c r="N643" s="8">
        <v>147693</v>
      </c>
      <c r="O643" s="8"/>
      <c r="P643" s="8">
        <v>88582</v>
      </c>
      <c r="Q643" s="9">
        <v>200</v>
      </c>
      <c r="R643" s="9">
        <v>0</v>
      </c>
      <c r="S643" s="9">
        <v>35</v>
      </c>
      <c r="T643" s="8" t="s">
        <v>127</v>
      </c>
      <c r="U643" s="113">
        <f>Data!$Q643+Data!$R643+Data!$S643</f>
        <v>235</v>
      </c>
      <c r="V643" s="9" t="str">
        <f>VLOOKUP(TRIM(Data!$B643),Team!A:B,2,FALSE)</f>
        <v>HVAC</v>
      </c>
      <c r="W643" s="9" t="str">
        <f>VLOOKUP(Data!$D643,Current!A:B,2,FALSE)</f>
        <v>ACT</v>
      </c>
      <c r="X643" s="9" t="str">
        <f>IF(Data!$W643=Data!$E643,"CURRENT","NO")</f>
        <v>NO</v>
      </c>
    </row>
    <row r="644" spans="1:24" hidden="1">
      <c r="A644" s="8" t="s">
        <v>491</v>
      </c>
      <c r="B644" s="8" t="s">
        <v>798</v>
      </c>
      <c r="C644" s="8" t="s">
        <v>458</v>
      </c>
      <c r="D644" s="8" t="s">
        <v>492</v>
      </c>
      <c r="E644" s="8" t="s">
        <v>463</v>
      </c>
      <c r="F644" s="42" t="s">
        <v>505</v>
      </c>
      <c r="G644" s="8" t="s">
        <v>90</v>
      </c>
      <c r="H644" s="43">
        <v>42140</v>
      </c>
      <c r="I644" s="8">
        <v>21</v>
      </c>
      <c r="J644" s="8">
        <v>236</v>
      </c>
      <c r="K644" s="44">
        <f t="shared" si="13"/>
        <v>4956</v>
      </c>
      <c r="L644" s="8" t="s">
        <v>89</v>
      </c>
      <c r="M644" s="8" t="s">
        <v>506</v>
      </c>
      <c r="N644" s="8">
        <v>147684</v>
      </c>
      <c r="O644" s="8"/>
      <c r="P644" s="8">
        <v>88583</v>
      </c>
      <c r="Q644" s="9">
        <v>100</v>
      </c>
      <c r="R644" s="9">
        <v>45</v>
      </c>
      <c r="S644" s="9">
        <v>20</v>
      </c>
      <c r="T644" s="8" t="s">
        <v>127</v>
      </c>
      <c r="U644" s="113">
        <f>Data!$Q644+Data!$R644+Data!$S644</f>
        <v>165</v>
      </c>
      <c r="V644" s="9" t="str">
        <f>VLOOKUP(TRIM(Data!$B644),Team!A:B,2,FALSE)</f>
        <v>HVAC</v>
      </c>
      <c r="W644" s="9" t="str">
        <f>VLOOKUP(Data!$D644,Current!A:B,2,FALSE)</f>
        <v>ACT</v>
      </c>
      <c r="X644" s="9" t="str">
        <f>IF(Data!$W644=Data!$E644,"CURRENT","NO")</f>
        <v>NO</v>
      </c>
    </row>
    <row r="645" spans="1:24" hidden="1">
      <c r="A645" s="8" t="s">
        <v>491</v>
      </c>
      <c r="B645" s="8" t="s">
        <v>798</v>
      </c>
      <c r="C645" s="8" t="s">
        <v>458</v>
      </c>
      <c r="D645" s="8" t="s">
        <v>492</v>
      </c>
      <c r="E645" s="8" t="s">
        <v>463</v>
      </c>
      <c r="F645" s="42" t="s">
        <v>507</v>
      </c>
      <c r="G645" s="8" t="s">
        <v>90</v>
      </c>
      <c r="H645" s="43">
        <v>42149</v>
      </c>
      <c r="I645" s="8">
        <v>22</v>
      </c>
      <c r="J645" s="8">
        <v>298</v>
      </c>
      <c r="K645" s="44">
        <f t="shared" si="13"/>
        <v>6556</v>
      </c>
      <c r="L645" s="8" t="s">
        <v>89</v>
      </c>
      <c r="M645" s="8" t="s">
        <v>508</v>
      </c>
      <c r="N645" s="8">
        <v>147685</v>
      </c>
      <c r="O645" s="8"/>
      <c r="P645" s="8">
        <v>88584</v>
      </c>
      <c r="Q645" s="9">
        <v>100</v>
      </c>
      <c r="R645" s="9">
        <v>0</v>
      </c>
      <c r="S645" s="9">
        <v>0</v>
      </c>
      <c r="T645" s="8" t="s">
        <v>127</v>
      </c>
      <c r="U645" s="113">
        <f>Data!$Q645+Data!$R645+Data!$S645</f>
        <v>100</v>
      </c>
      <c r="V645" s="9" t="str">
        <f>VLOOKUP(TRIM(Data!$B645),Team!A:B,2,FALSE)</f>
        <v>HVAC</v>
      </c>
      <c r="W645" s="9" t="str">
        <f>VLOOKUP(Data!$D645,Current!A:B,2,FALSE)</f>
        <v>ACT</v>
      </c>
      <c r="X645" s="9" t="str">
        <f>IF(Data!$W645=Data!$E645,"CURRENT","NO")</f>
        <v>NO</v>
      </c>
    </row>
    <row r="646" spans="1:24" hidden="1">
      <c r="A646" s="8" t="s">
        <v>491</v>
      </c>
      <c r="B646" s="8" t="s">
        <v>798</v>
      </c>
      <c r="C646" s="8" t="s">
        <v>458</v>
      </c>
      <c r="D646" s="8" t="s">
        <v>492</v>
      </c>
      <c r="E646" s="8" t="s">
        <v>463</v>
      </c>
      <c r="F646" s="42" t="s">
        <v>509</v>
      </c>
      <c r="G646" s="8" t="s">
        <v>90</v>
      </c>
      <c r="H646" s="43">
        <v>42139</v>
      </c>
      <c r="I646" s="8">
        <v>22</v>
      </c>
      <c r="J646" s="8">
        <v>265</v>
      </c>
      <c r="K646" s="44">
        <f t="shared" si="13"/>
        <v>5830</v>
      </c>
      <c r="L646" s="8" t="s">
        <v>114</v>
      </c>
      <c r="M646" s="8" t="s">
        <v>510</v>
      </c>
      <c r="N646" s="8">
        <v>147699</v>
      </c>
      <c r="O646" s="8"/>
      <c r="P646" s="8">
        <v>88585</v>
      </c>
      <c r="Q646" s="9">
        <v>100</v>
      </c>
      <c r="R646" s="9">
        <v>0</v>
      </c>
      <c r="S646" s="9">
        <v>0</v>
      </c>
      <c r="T646" s="8" t="s">
        <v>127</v>
      </c>
      <c r="U646" s="113">
        <f>Data!$Q646+Data!$R646+Data!$S646</f>
        <v>100</v>
      </c>
      <c r="V646" s="9" t="str">
        <f>VLOOKUP(TRIM(Data!$B646),Team!A:B,2,FALSE)</f>
        <v>HVAC</v>
      </c>
      <c r="W646" s="9" t="str">
        <f>VLOOKUP(Data!$D646,Current!A:B,2,FALSE)</f>
        <v>ACT</v>
      </c>
      <c r="X646" s="9" t="str">
        <f>IF(Data!$W646=Data!$E646,"CURRENT","NO")</f>
        <v>NO</v>
      </c>
    </row>
    <row r="647" spans="1:24" hidden="1">
      <c r="A647" s="8" t="s">
        <v>491</v>
      </c>
      <c r="B647" s="8" t="s">
        <v>798</v>
      </c>
      <c r="C647" s="8" t="s">
        <v>458</v>
      </c>
      <c r="D647" s="8" t="s">
        <v>492</v>
      </c>
      <c r="E647" s="8" t="s">
        <v>463</v>
      </c>
      <c r="F647" s="42" t="s">
        <v>511</v>
      </c>
      <c r="G647" s="8" t="s">
        <v>90</v>
      </c>
      <c r="H647" s="43">
        <v>42139</v>
      </c>
      <c r="I647" s="8">
        <v>16</v>
      </c>
      <c r="J647" s="8">
        <v>211</v>
      </c>
      <c r="K647" s="44">
        <f t="shared" si="13"/>
        <v>3376</v>
      </c>
      <c r="L647" s="8" t="s">
        <v>89</v>
      </c>
      <c r="M647" s="8" t="s">
        <v>498</v>
      </c>
      <c r="N647" s="8">
        <v>147667</v>
      </c>
      <c r="O647" s="8"/>
      <c r="P647" s="8">
        <v>88586</v>
      </c>
      <c r="Q647" s="9">
        <v>100</v>
      </c>
      <c r="R647" s="9">
        <v>45</v>
      </c>
      <c r="S647" s="9">
        <v>20</v>
      </c>
      <c r="T647" s="8" t="s">
        <v>127</v>
      </c>
      <c r="U647" s="113">
        <f>Data!$Q647+Data!$R647+Data!$S647</f>
        <v>165</v>
      </c>
      <c r="V647" s="9" t="str">
        <f>VLOOKUP(TRIM(Data!$B647),Team!A:B,2,FALSE)</f>
        <v>HVAC</v>
      </c>
      <c r="W647" s="9" t="str">
        <f>VLOOKUP(Data!$D647,Current!A:B,2,FALSE)</f>
        <v>ACT</v>
      </c>
      <c r="X647" s="9" t="str">
        <f>IF(Data!$W647=Data!$E647,"CURRENT","NO")</f>
        <v>NO</v>
      </c>
    </row>
    <row r="648" spans="1:24" hidden="1">
      <c r="A648" s="8" t="s">
        <v>491</v>
      </c>
      <c r="B648" s="8" t="s">
        <v>798</v>
      </c>
      <c r="C648" s="8" t="s">
        <v>458</v>
      </c>
      <c r="D648" s="8" t="s">
        <v>492</v>
      </c>
      <c r="E648" s="8" t="s">
        <v>463</v>
      </c>
      <c r="F648" s="42" t="s">
        <v>512</v>
      </c>
      <c r="G648" s="8" t="s">
        <v>90</v>
      </c>
      <c r="H648" s="43">
        <v>42140</v>
      </c>
      <c r="I648" s="8">
        <v>16</v>
      </c>
      <c r="J648" s="8">
        <v>265</v>
      </c>
      <c r="K648" s="44">
        <f t="shared" si="13"/>
        <v>4240</v>
      </c>
      <c r="L648" s="8" t="s">
        <v>89</v>
      </c>
      <c r="M648" s="8" t="s">
        <v>498</v>
      </c>
      <c r="N648" s="8">
        <v>147668</v>
      </c>
      <c r="O648" s="8"/>
      <c r="P648" s="8">
        <v>88587</v>
      </c>
      <c r="Q648" s="9">
        <v>100</v>
      </c>
      <c r="R648" s="9">
        <v>0</v>
      </c>
      <c r="S648" s="9">
        <v>0</v>
      </c>
      <c r="T648" s="8" t="s">
        <v>127</v>
      </c>
      <c r="U648" s="113">
        <f>Data!$Q648+Data!$R648+Data!$S648</f>
        <v>100</v>
      </c>
      <c r="V648" s="9" t="str">
        <f>VLOOKUP(TRIM(Data!$B648),Team!A:B,2,FALSE)</f>
        <v>HVAC</v>
      </c>
      <c r="W648" s="9" t="str">
        <f>VLOOKUP(Data!$D648,Current!A:B,2,FALSE)</f>
        <v>ACT</v>
      </c>
      <c r="X648" s="9" t="str">
        <f>IF(Data!$W648=Data!$E648,"CURRENT","NO")</f>
        <v>NO</v>
      </c>
    </row>
    <row r="649" spans="1:24" hidden="1">
      <c r="A649" s="8" t="s">
        <v>491</v>
      </c>
      <c r="B649" s="8" t="s">
        <v>798</v>
      </c>
      <c r="C649" s="8" t="s">
        <v>458</v>
      </c>
      <c r="D649" s="8" t="s">
        <v>492</v>
      </c>
      <c r="E649" s="8" t="s">
        <v>463</v>
      </c>
      <c r="F649" s="42" t="s">
        <v>513</v>
      </c>
      <c r="G649" s="8" t="s">
        <v>90</v>
      </c>
      <c r="H649" s="43">
        <v>42140</v>
      </c>
      <c r="I649" s="8">
        <v>18</v>
      </c>
      <c r="J649" s="8">
        <v>189</v>
      </c>
      <c r="K649" s="44">
        <f t="shared" si="13"/>
        <v>3402</v>
      </c>
      <c r="L649" s="8" t="s">
        <v>89</v>
      </c>
      <c r="M649" s="8" t="s">
        <v>498</v>
      </c>
      <c r="N649" s="8">
        <v>147669</v>
      </c>
      <c r="O649" s="8"/>
      <c r="P649" s="8">
        <v>88588</v>
      </c>
      <c r="Q649" s="9">
        <v>100</v>
      </c>
      <c r="R649" s="9">
        <v>0</v>
      </c>
      <c r="S649" s="9">
        <v>0</v>
      </c>
      <c r="T649" s="8" t="s">
        <v>127</v>
      </c>
      <c r="U649" s="113">
        <f>Data!$Q649+Data!$R649+Data!$S649</f>
        <v>100</v>
      </c>
      <c r="V649" s="9" t="str">
        <f>VLOOKUP(TRIM(Data!$B649),Team!A:B,2,FALSE)</f>
        <v>HVAC</v>
      </c>
      <c r="W649" s="9" t="str">
        <f>VLOOKUP(Data!$D649,Current!A:B,2,FALSE)</f>
        <v>ACT</v>
      </c>
      <c r="X649" s="9" t="str">
        <f>IF(Data!$W649=Data!$E649,"CURRENT","NO")</f>
        <v>NO</v>
      </c>
    </row>
    <row r="650" spans="1:24" hidden="1">
      <c r="A650" s="8" t="s">
        <v>491</v>
      </c>
      <c r="B650" s="8" t="s">
        <v>798</v>
      </c>
      <c r="C650" s="8" t="s">
        <v>458</v>
      </c>
      <c r="D650" s="8" t="s">
        <v>492</v>
      </c>
      <c r="E650" s="8" t="s">
        <v>463</v>
      </c>
      <c r="F650" s="42" t="s">
        <v>420</v>
      </c>
      <c r="G650" s="8" t="s">
        <v>121</v>
      </c>
      <c r="H650" s="43">
        <v>42149</v>
      </c>
      <c r="I650" s="8">
        <v>18</v>
      </c>
      <c r="J650" s="8">
        <v>215</v>
      </c>
      <c r="K650" s="44">
        <f t="shared" si="13"/>
        <v>3870</v>
      </c>
      <c r="L650" s="8" t="s">
        <v>89</v>
      </c>
      <c r="M650" s="8" t="s">
        <v>88</v>
      </c>
      <c r="N650" s="8">
        <v>147935</v>
      </c>
      <c r="O650" s="8"/>
      <c r="P650" s="8">
        <v>88823</v>
      </c>
      <c r="Q650" s="9">
        <v>50</v>
      </c>
      <c r="R650" s="9">
        <v>45</v>
      </c>
      <c r="S650" s="9">
        <v>280</v>
      </c>
      <c r="T650" s="8" t="s">
        <v>38</v>
      </c>
      <c r="U650" s="113">
        <f>Data!$Q650+Data!$R650+Data!$S650</f>
        <v>375</v>
      </c>
      <c r="V650" s="9" t="str">
        <f>VLOOKUP(TRIM(Data!$B650),Team!A:B,2,FALSE)</f>
        <v>HVAC</v>
      </c>
      <c r="W650" s="9" t="str">
        <f>VLOOKUP(Data!$D650,Current!A:B,2,FALSE)</f>
        <v>ACT</v>
      </c>
      <c r="X650" s="9" t="str">
        <f>IF(Data!$W650=Data!$E650,"CURRENT","NO")</f>
        <v>NO</v>
      </c>
    </row>
    <row r="651" spans="1:24" hidden="1">
      <c r="A651" s="8" t="s">
        <v>491</v>
      </c>
      <c r="B651" s="8" t="s">
        <v>798</v>
      </c>
      <c r="C651" s="8" t="s">
        <v>458</v>
      </c>
      <c r="D651" s="8" t="s">
        <v>492</v>
      </c>
      <c r="E651" s="8" t="s">
        <v>463</v>
      </c>
      <c r="F651" s="42" t="s">
        <v>514</v>
      </c>
      <c r="G651" s="8" t="s">
        <v>121</v>
      </c>
      <c r="H651" s="43">
        <v>42149</v>
      </c>
      <c r="I651" s="8">
        <v>21</v>
      </c>
      <c r="J651" s="8">
        <v>523</v>
      </c>
      <c r="K651" s="44">
        <f t="shared" si="13"/>
        <v>10983</v>
      </c>
      <c r="L651" s="8" t="s">
        <v>89</v>
      </c>
      <c r="M651" s="8" t="s">
        <v>88</v>
      </c>
      <c r="N651" s="8">
        <v>147937</v>
      </c>
      <c r="O651" s="8"/>
      <c r="P651" s="8">
        <v>88824</v>
      </c>
      <c r="Q651" s="9">
        <v>54.9</v>
      </c>
      <c r="R651" s="9">
        <v>0</v>
      </c>
      <c r="S651" s="9">
        <v>0</v>
      </c>
      <c r="T651" s="8" t="s">
        <v>38</v>
      </c>
      <c r="U651" s="113">
        <f>Data!$Q651+Data!$R651+Data!$S651</f>
        <v>54.9</v>
      </c>
      <c r="V651" s="9" t="str">
        <f>VLOOKUP(TRIM(Data!$B651),Team!A:B,2,FALSE)</f>
        <v>HVAC</v>
      </c>
      <c r="W651" s="9" t="str">
        <f>VLOOKUP(Data!$D651,Current!A:B,2,FALSE)</f>
        <v>ACT</v>
      </c>
      <c r="X651" s="9" t="str">
        <f>IF(Data!$W651=Data!$E651,"CURRENT","NO")</f>
        <v>NO</v>
      </c>
    </row>
    <row r="652" spans="1:24" hidden="1">
      <c r="A652" s="8" t="s">
        <v>491</v>
      </c>
      <c r="B652" s="8" t="s">
        <v>798</v>
      </c>
      <c r="C652" s="8" t="s">
        <v>458</v>
      </c>
      <c r="D652" s="8" t="s">
        <v>492</v>
      </c>
      <c r="E652" s="8" t="s">
        <v>463</v>
      </c>
      <c r="F652" s="42" t="s">
        <v>515</v>
      </c>
      <c r="G652" s="8" t="s">
        <v>121</v>
      </c>
      <c r="H652" s="43">
        <v>42149</v>
      </c>
      <c r="I652" s="8">
        <v>36</v>
      </c>
      <c r="J652" s="8">
        <v>265</v>
      </c>
      <c r="K652" s="44">
        <f t="shared" si="13"/>
        <v>9540</v>
      </c>
      <c r="L652" s="8" t="s">
        <v>89</v>
      </c>
      <c r="M652" s="8" t="s">
        <v>88</v>
      </c>
      <c r="N652" s="8">
        <v>147938</v>
      </c>
      <c r="O652" s="8"/>
      <c r="P652" s="8">
        <v>88825</v>
      </c>
      <c r="Q652" s="9">
        <v>100</v>
      </c>
      <c r="R652" s="9">
        <v>0</v>
      </c>
      <c r="S652" s="9">
        <v>0</v>
      </c>
      <c r="T652" s="8" t="s">
        <v>38</v>
      </c>
      <c r="U652" s="113">
        <f>Data!$Q652+Data!$R652+Data!$S652</f>
        <v>100</v>
      </c>
      <c r="V652" s="9" t="str">
        <f>VLOOKUP(TRIM(Data!$B652),Team!A:B,2,FALSE)</f>
        <v>HVAC</v>
      </c>
      <c r="W652" s="9" t="str">
        <f>VLOOKUP(Data!$D652,Current!A:B,2,FALSE)</f>
        <v>ACT</v>
      </c>
      <c r="X652" s="9" t="str">
        <f>IF(Data!$W652=Data!$E652,"CURRENT","NO")</f>
        <v>NO</v>
      </c>
    </row>
    <row r="653" spans="1:24" hidden="1">
      <c r="A653" s="8" t="s">
        <v>491</v>
      </c>
      <c r="B653" s="8" t="s">
        <v>798</v>
      </c>
      <c r="C653" s="8" t="s">
        <v>458</v>
      </c>
      <c r="D653" s="8" t="s">
        <v>492</v>
      </c>
      <c r="E653" s="8" t="s">
        <v>463</v>
      </c>
      <c r="F653" s="42" t="s">
        <v>516</v>
      </c>
      <c r="G653" s="8" t="s">
        <v>121</v>
      </c>
      <c r="H653" s="43">
        <v>42150</v>
      </c>
      <c r="I653" s="8">
        <v>21</v>
      </c>
      <c r="J653" s="8">
        <v>506</v>
      </c>
      <c r="K653" s="44">
        <f t="shared" si="13"/>
        <v>10626</v>
      </c>
      <c r="L653" s="8" t="s">
        <v>114</v>
      </c>
      <c r="M653" s="8" t="s">
        <v>113</v>
      </c>
      <c r="N653" s="8">
        <v>147990</v>
      </c>
      <c r="O653" s="8"/>
      <c r="P653" s="8">
        <v>88826</v>
      </c>
      <c r="Q653" s="9">
        <v>53.1</v>
      </c>
      <c r="R653" s="9">
        <v>45</v>
      </c>
      <c r="S653" s="9">
        <v>20</v>
      </c>
      <c r="T653" s="8" t="s">
        <v>38</v>
      </c>
      <c r="U653" s="113">
        <f>Data!$Q653+Data!$R653+Data!$S653</f>
        <v>118.1</v>
      </c>
      <c r="V653" s="9" t="str">
        <f>VLOOKUP(TRIM(Data!$B653),Team!A:B,2,FALSE)</f>
        <v>HVAC</v>
      </c>
      <c r="W653" s="9" t="str">
        <f>VLOOKUP(Data!$D653,Current!A:B,2,FALSE)</f>
        <v>ACT</v>
      </c>
      <c r="X653" s="9" t="str">
        <f>IF(Data!$W653=Data!$E653,"CURRENT","NO")</f>
        <v>NO</v>
      </c>
    </row>
    <row r="654" spans="1:24" hidden="1">
      <c r="A654" s="8" t="s">
        <v>491</v>
      </c>
      <c r="B654" s="8" t="s">
        <v>798</v>
      </c>
      <c r="C654" s="8" t="s">
        <v>458</v>
      </c>
      <c r="D654" s="8" t="s">
        <v>492</v>
      </c>
      <c r="E654" s="8" t="s">
        <v>463</v>
      </c>
      <c r="F654" s="42" t="s">
        <v>415</v>
      </c>
      <c r="G654" s="8" t="s">
        <v>121</v>
      </c>
      <c r="H654" s="43">
        <v>42150</v>
      </c>
      <c r="I654" s="8">
        <v>21</v>
      </c>
      <c r="J654" s="8">
        <v>449</v>
      </c>
      <c r="K654" s="44">
        <f t="shared" si="13"/>
        <v>9429</v>
      </c>
      <c r="L654" s="8" t="s">
        <v>114</v>
      </c>
      <c r="M654" s="8" t="s">
        <v>113</v>
      </c>
      <c r="N654" s="8">
        <v>147991</v>
      </c>
      <c r="O654" s="8"/>
      <c r="P654" s="8">
        <v>88827</v>
      </c>
      <c r="Q654" s="9">
        <v>50</v>
      </c>
      <c r="R654" s="9">
        <v>0</v>
      </c>
      <c r="S654" s="9">
        <v>0</v>
      </c>
      <c r="T654" s="8" t="s">
        <v>38</v>
      </c>
      <c r="U654" s="113">
        <f>Data!$Q654+Data!$R654+Data!$S654</f>
        <v>50</v>
      </c>
      <c r="V654" s="9" t="str">
        <f>VLOOKUP(TRIM(Data!$B654),Team!A:B,2,FALSE)</f>
        <v>HVAC</v>
      </c>
      <c r="W654" s="9" t="str">
        <f>VLOOKUP(Data!$D654,Current!A:B,2,FALSE)</f>
        <v>ACT</v>
      </c>
      <c r="X654" s="9" t="str">
        <f>IF(Data!$W654=Data!$E654,"CURRENT","NO")</f>
        <v>NO</v>
      </c>
    </row>
    <row r="655" spans="1:24" hidden="1">
      <c r="A655" s="8" t="s">
        <v>491</v>
      </c>
      <c r="B655" s="8" t="s">
        <v>798</v>
      </c>
      <c r="C655" s="8" t="s">
        <v>458</v>
      </c>
      <c r="D655" s="8" t="s">
        <v>492</v>
      </c>
      <c r="E655" s="8" t="s">
        <v>463</v>
      </c>
      <c r="F655" s="42" t="s">
        <v>414</v>
      </c>
      <c r="G655" s="8" t="s">
        <v>121</v>
      </c>
      <c r="H655" s="43">
        <v>42150</v>
      </c>
      <c r="I655" s="8">
        <v>30</v>
      </c>
      <c r="J655" s="8">
        <v>386</v>
      </c>
      <c r="K655" s="44">
        <f t="shared" si="13"/>
        <v>11580</v>
      </c>
      <c r="L655" s="8" t="s">
        <v>114</v>
      </c>
      <c r="M655" s="8" t="s">
        <v>113</v>
      </c>
      <c r="N655" s="8">
        <v>147992</v>
      </c>
      <c r="O655" s="8"/>
      <c r="P655" s="8">
        <v>88828</v>
      </c>
      <c r="Q655" s="9">
        <v>100</v>
      </c>
      <c r="R655" s="9">
        <v>0</v>
      </c>
      <c r="S655" s="9">
        <v>0</v>
      </c>
      <c r="T655" s="8" t="s">
        <v>38</v>
      </c>
      <c r="U655" s="113">
        <f>Data!$Q655+Data!$R655+Data!$S655</f>
        <v>100</v>
      </c>
      <c r="V655" s="9" t="str">
        <f>VLOOKUP(TRIM(Data!$B655),Team!A:B,2,FALSE)</f>
        <v>HVAC</v>
      </c>
      <c r="W655" s="9" t="str">
        <f>VLOOKUP(Data!$D655,Current!A:B,2,FALSE)</f>
        <v>ACT</v>
      </c>
      <c r="X655" s="9" t="str">
        <f>IF(Data!$W655=Data!$E655,"CURRENT","NO")</f>
        <v>NO</v>
      </c>
    </row>
    <row r="656" spans="1:24" hidden="1">
      <c r="A656" s="8" t="s">
        <v>491</v>
      </c>
      <c r="B656" s="8" t="s">
        <v>798</v>
      </c>
      <c r="C656" s="8" t="s">
        <v>458</v>
      </c>
      <c r="D656" s="8" t="s">
        <v>492</v>
      </c>
      <c r="E656" s="8" t="s">
        <v>463</v>
      </c>
      <c r="F656" s="42" t="s">
        <v>517</v>
      </c>
      <c r="G656" s="8" t="s">
        <v>121</v>
      </c>
      <c r="H656" s="43">
        <v>42151</v>
      </c>
      <c r="I656" s="8">
        <v>10</v>
      </c>
      <c r="J656" s="8">
        <v>465</v>
      </c>
      <c r="K656" s="44">
        <f t="shared" si="13"/>
        <v>4650</v>
      </c>
      <c r="L656" s="8" t="s">
        <v>89</v>
      </c>
      <c r="M656" s="8" t="s">
        <v>88</v>
      </c>
      <c r="N656" s="8">
        <v>148010</v>
      </c>
      <c r="O656" s="8"/>
      <c r="P656" s="8">
        <v>88829</v>
      </c>
      <c r="Q656" s="9">
        <v>50</v>
      </c>
      <c r="R656" s="9">
        <v>45</v>
      </c>
      <c r="S656" s="9">
        <v>20</v>
      </c>
      <c r="T656" s="8" t="s">
        <v>38</v>
      </c>
      <c r="U656" s="113">
        <f>Data!$Q656+Data!$R656+Data!$S656</f>
        <v>115</v>
      </c>
      <c r="V656" s="9" t="str">
        <f>VLOOKUP(TRIM(Data!$B656),Team!A:B,2,FALSE)</f>
        <v>HVAC</v>
      </c>
      <c r="W656" s="9" t="str">
        <f>VLOOKUP(Data!$D656,Current!A:B,2,FALSE)</f>
        <v>ACT</v>
      </c>
      <c r="X656" s="9" t="str">
        <f>IF(Data!$W656=Data!$E656,"CURRENT","NO")</f>
        <v>NO</v>
      </c>
    </row>
    <row r="657" spans="1:24" hidden="1">
      <c r="A657" s="8" t="s">
        <v>491</v>
      </c>
      <c r="B657" s="8" t="s">
        <v>798</v>
      </c>
      <c r="C657" s="8" t="s">
        <v>458</v>
      </c>
      <c r="D657" s="8" t="s">
        <v>492</v>
      </c>
      <c r="E657" s="8" t="s">
        <v>463</v>
      </c>
      <c r="F657" s="42" t="s">
        <v>416</v>
      </c>
      <c r="G657" s="8" t="s">
        <v>121</v>
      </c>
      <c r="H657" s="43">
        <v>42151</v>
      </c>
      <c r="I657" s="8">
        <v>26</v>
      </c>
      <c r="J657" s="8">
        <v>249</v>
      </c>
      <c r="K657" s="44">
        <f t="shared" si="13"/>
        <v>6474</v>
      </c>
      <c r="L657" s="8" t="s">
        <v>89</v>
      </c>
      <c r="M657" s="8" t="s">
        <v>88</v>
      </c>
      <c r="N657" s="8">
        <v>148011</v>
      </c>
      <c r="O657" s="8"/>
      <c r="P657" s="8">
        <v>88830</v>
      </c>
      <c r="Q657" s="9">
        <v>50</v>
      </c>
      <c r="R657" s="9">
        <v>0</v>
      </c>
      <c r="S657" s="9">
        <v>0</v>
      </c>
      <c r="T657" s="8" t="s">
        <v>38</v>
      </c>
      <c r="U657" s="113">
        <f>Data!$Q657+Data!$R657+Data!$S657</f>
        <v>50</v>
      </c>
      <c r="V657" s="9" t="str">
        <f>VLOOKUP(TRIM(Data!$B657),Team!A:B,2,FALSE)</f>
        <v>HVAC</v>
      </c>
      <c r="W657" s="9" t="str">
        <f>VLOOKUP(Data!$D657,Current!A:B,2,FALSE)</f>
        <v>ACT</v>
      </c>
      <c r="X657" s="9" t="str">
        <f>IF(Data!$W657=Data!$E657,"CURRENT","NO")</f>
        <v>NO</v>
      </c>
    </row>
    <row r="658" spans="1:24" hidden="1">
      <c r="A658" s="8" t="s">
        <v>491</v>
      </c>
      <c r="B658" s="8" t="s">
        <v>798</v>
      </c>
      <c r="C658" s="8" t="s">
        <v>458</v>
      </c>
      <c r="D658" s="8" t="s">
        <v>492</v>
      </c>
      <c r="E658" s="8" t="s">
        <v>463</v>
      </c>
      <c r="F658" s="42" t="s">
        <v>413</v>
      </c>
      <c r="G658" s="8" t="s">
        <v>121</v>
      </c>
      <c r="H658" s="43">
        <v>42151</v>
      </c>
      <c r="I658" s="8">
        <v>10</v>
      </c>
      <c r="J658" s="8">
        <v>251</v>
      </c>
      <c r="K658" s="44">
        <f t="shared" si="13"/>
        <v>2510</v>
      </c>
      <c r="L658" s="8" t="s">
        <v>89</v>
      </c>
      <c r="M658" s="8" t="s">
        <v>88</v>
      </c>
      <c r="N658" s="8">
        <v>148012</v>
      </c>
      <c r="O658" s="8"/>
      <c r="P658" s="8">
        <v>88831</v>
      </c>
      <c r="Q658" s="9">
        <v>50</v>
      </c>
      <c r="R658" s="9">
        <v>0</v>
      </c>
      <c r="S658" s="9">
        <v>0</v>
      </c>
      <c r="T658" s="8" t="s">
        <v>38</v>
      </c>
      <c r="U658" s="113">
        <f>Data!$Q658+Data!$R658+Data!$S658</f>
        <v>50</v>
      </c>
      <c r="V658" s="9" t="str">
        <f>VLOOKUP(TRIM(Data!$B658),Team!A:B,2,FALSE)</f>
        <v>HVAC</v>
      </c>
      <c r="W658" s="9" t="str">
        <f>VLOOKUP(Data!$D658,Current!A:B,2,FALSE)</f>
        <v>ACT</v>
      </c>
      <c r="X658" s="9" t="str">
        <f>IF(Data!$W658=Data!$E658,"CURRENT","NO")</f>
        <v>NO</v>
      </c>
    </row>
    <row r="659" spans="1:24" hidden="1">
      <c r="A659" s="8" t="s">
        <v>491</v>
      </c>
      <c r="B659" s="8" t="s">
        <v>798</v>
      </c>
      <c r="C659" s="8" t="s">
        <v>458</v>
      </c>
      <c r="D659" s="8" t="s">
        <v>492</v>
      </c>
      <c r="E659" s="8" t="s">
        <v>463</v>
      </c>
      <c r="F659" s="42" t="s">
        <v>518</v>
      </c>
      <c r="G659" s="8" t="s">
        <v>121</v>
      </c>
      <c r="H659" s="43">
        <v>42151</v>
      </c>
      <c r="I659" s="8">
        <v>23</v>
      </c>
      <c r="J659" s="8">
        <v>585</v>
      </c>
      <c r="K659" s="44">
        <f t="shared" si="13"/>
        <v>13455</v>
      </c>
      <c r="L659" s="8" t="s">
        <v>89</v>
      </c>
      <c r="M659" s="8" t="s">
        <v>88</v>
      </c>
      <c r="N659" s="8">
        <v>148013</v>
      </c>
      <c r="O659" s="8"/>
      <c r="P659" s="8">
        <v>88832</v>
      </c>
      <c r="Q659" s="9">
        <v>67.3</v>
      </c>
      <c r="R659" s="9">
        <v>0</v>
      </c>
      <c r="S659" s="9">
        <v>0</v>
      </c>
      <c r="T659" s="8" t="s">
        <v>38</v>
      </c>
      <c r="U659" s="113">
        <f>Data!$Q659+Data!$R659+Data!$S659</f>
        <v>67.3</v>
      </c>
      <c r="V659" s="9" t="str">
        <f>VLOOKUP(TRIM(Data!$B659),Team!A:B,2,FALSE)</f>
        <v>HVAC</v>
      </c>
      <c r="W659" s="9" t="str">
        <f>VLOOKUP(Data!$D659,Current!A:B,2,FALSE)</f>
        <v>ACT</v>
      </c>
      <c r="X659" s="9" t="str">
        <f>IF(Data!$W659=Data!$E659,"CURRENT","NO")</f>
        <v>NO</v>
      </c>
    </row>
    <row r="660" spans="1:24" hidden="1">
      <c r="A660" s="8" t="s">
        <v>491</v>
      </c>
      <c r="B660" s="8" t="s">
        <v>798</v>
      </c>
      <c r="C660" s="8" t="s">
        <v>458</v>
      </c>
      <c r="D660" s="8" t="s">
        <v>492</v>
      </c>
      <c r="E660" s="8" t="s">
        <v>463</v>
      </c>
      <c r="F660" s="42" t="s">
        <v>432</v>
      </c>
      <c r="G660" s="8" t="s">
        <v>121</v>
      </c>
      <c r="H660" s="43">
        <v>42152</v>
      </c>
      <c r="I660" s="8">
        <v>18</v>
      </c>
      <c r="J660" s="8">
        <v>249</v>
      </c>
      <c r="K660" s="44">
        <f t="shared" si="13"/>
        <v>4482</v>
      </c>
      <c r="L660" s="8" t="s">
        <v>89</v>
      </c>
      <c r="M660" s="8" t="s">
        <v>88</v>
      </c>
      <c r="N660" s="8">
        <v>148057</v>
      </c>
      <c r="O660" s="8"/>
      <c r="P660" s="8">
        <v>88833</v>
      </c>
      <c r="Q660" s="9">
        <v>100</v>
      </c>
      <c r="R660" s="9">
        <v>45</v>
      </c>
      <c r="S660" s="9">
        <v>20</v>
      </c>
      <c r="T660" s="8" t="s">
        <v>38</v>
      </c>
      <c r="U660" s="113">
        <f>Data!$Q660+Data!$R660+Data!$S660</f>
        <v>165</v>
      </c>
      <c r="V660" s="9" t="str">
        <f>VLOOKUP(TRIM(Data!$B660),Team!A:B,2,FALSE)</f>
        <v>HVAC</v>
      </c>
      <c r="W660" s="9" t="str">
        <f>VLOOKUP(Data!$D660,Current!A:B,2,FALSE)</f>
        <v>ACT</v>
      </c>
      <c r="X660" s="9" t="str">
        <f>IF(Data!$W660=Data!$E660,"CURRENT","NO")</f>
        <v>NO</v>
      </c>
    </row>
    <row r="661" spans="1:24" hidden="1">
      <c r="A661" s="8" t="s">
        <v>491</v>
      </c>
      <c r="B661" s="8" t="s">
        <v>798</v>
      </c>
      <c r="C661" s="8" t="s">
        <v>458</v>
      </c>
      <c r="D661" s="8" t="s">
        <v>492</v>
      </c>
      <c r="E661" s="8" t="s">
        <v>463</v>
      </c>
      <c r="F661" s="42" t="s">
        <v>519</v>
      </c>
      <c r="G661" s="8" t="s">
        <v>121</v>
      </c>
      <c r="H661" s="43">
        <v>42152</v>
      </c>
      <c r="I661" s="8">
        <v>20</v>
      </c>
      <c r="J661" s="8">
        <v>465</v>
      </c>
      <c r="K661" s="44">
        <f t="shared" si="13"/>
        <v>9300</v>
      </c>
      <c r="L661" s="8" t="s">
        <v>89</v>
      </c>
      <c r="M661" s="8" t="s">
        <v>88</v>
      </c>
      <c r="N661" s="8">
        <v>148059</v>
      </c>
      <c r="O661" s="8"/>
      <c r="P661" s="8">
        <v>88834</v>
      </c>
      <c r="Q661" s="9">
        <v>100</v>
      </c>
      <c r="R661" s="9">
        <v>0</v>
      </c>
      <c r="S661" s="9">
        <v>0</v>
      </c>
      <c r="T661" s="8" t="s">
        <v>38</v>
      </c>
      <c r="U661" s="113">
        <f>Data!$Q661+Data!$R661+Data!$S661</f>
        <v>100</v>
      </c>
      <c r="V661" s="9" t="str">
        <f>VLOOKUP(TRIM(Data!$B661),Team!A:B,2,FALSE)</f>
        <v>HVAC</v>
      </c>
      <c r="W661" s="9" t="str">
        <f>VLOOKUP(Data!$D661,Current!A:B,2,FALSE)</f>
        <v>ACT</v>
      </c>
      <c r="X661" s="9" t="str">
        <f>IF(Data!$W661=Data!$E661,"CURRENT","NO")</f>
        <v>NO</v>
      </c>
    </row>
    <row r="662" spans="1:24" hidden="1">
      <c r="A662" s="8" t="s">
        <v>491</v>
      </c>
      <c r="B662" s="8" t="s">
        <v>798</v>
      </c>
      <c r="C662" s="8" t="s">
        <v>458</v>
      </c>
      <c r="D662" s="8" t="s">
        <v>492</v>
      </c>
      <c r="E662" s="8" t="s">
        <v>463</v>
      </c>
      <c r="F662" s="42" t="s">
        <v>126</v>
      </c>
      <c r="G662" s="8" t="s">
        <v>121</v>
      </c>
      <c r="H662" s="43">
        <v>42153</v>
      </c>
      <c r="I662" s="8">
        <v>10</v>
      </c>
      <c r="J662" s="8">
        <v>805</v>
      </c>
      <c r="K662" s="44">
        <f t="shared" si="13"/>
        <v>8050</v>
      </c>
      <c r="L662" s="8" t="s">
        <v>114</v>
      </c>
      <c r="M662" s="8" t="s">
        <v>113</v>
      </c>
      <c r="N662" s="8">
        <v>148126</v>
      </c>
      <c r="O662" s="8"/>
      <c r="P662" s="8">
        <v>88835</v>
      </c>
      <c r="Q662" s="9">
        <v>50</v>
      </c>
      <c r="R662" s="9">
        <v>45</v>
      </c>
      <c r="S662" s="9">
        <v>20</v>
      </c>
      <c r="T662" s="8" t="s">
        <v>38</v>
      </c>
      <c r="U662" s="113">
        <f>Data!$Q662+Data!$R662+Data!$S662</f>
        <v>115</v>
      </c>
      <c r="V662" s="9" t="str">
        <f>VLOOKUP(TRIM(Data!$B662),Team!A:B,2,FALSE)</f>
        <v>HVAC</v>
      </c>
      <c r="W662" s="9" t="str">
        <f>VLOOKUP(Data!$D662,Current!A:B,2,FALSE)</f>
        <v>ACT</v>
      </c>
      <c r="X662" s="9" t="str">
        <f>IF(Data!$W662=Data!$E662,"CURRENT","NO")</f>
        <v>NO</v>
      </c>
    </row>
    <row r="663" spans="1:24" hidden="1">
      <c r="A663" s="8" t="s">
        <v>491</v>
      </c>
      <c r="B663" s="8" t="s">
        <v>798</v>
      </c>
      <c r="C663" s="8" t="s">
        <v>458</v>
      </c>
      <c r="D663" s="8" t="s">
        <v>492</v>
      </c>
      <c r="E663" s="8" t="s">
        <v>463</v>
      </c>
      <c r="F663" s="42" t="s">
        <v>122</v>
      </c>
      <c r="G663" s="8" t="s">
        <v>121</v>
      </c>
      <c r="H663" s="43">
        <v>42153</v>
      </c>
      <c r="I663" s="8">
        <v>39</v>
      </c>
      <c r="J663" s="8">
        <v>708</v>
      </c>
      <c r="K663" s="44">
        <f>I663*J663</f>
        <v>27612</v>
      </c>
      <c r="L663" s="8" t="s">
        <v>114</v>
      </c>
      <c r="M663" s="8" t="s">
        <v>113</v>
      </c>
      <c r="N663" s="8">
        <v>148127</v>
      </c>
      <c r="O663" s="8"/>
      <c r="P663" s="8">
        <v>88836</v>
      </c>
      <c r="Q663" s="9">
        <v>138.1</v>
      </c>
      <c r="R663" s="9">
        <v>0</v>
      </c>
      <c r="S663" s="9">
        <v>0</v>
      </c>
      <c r="T663" s="8" t="s">
        <v>38</v>
      </c>
      <c r="U663" s="113">
        <f>Data!$Q663+Data!$R663+Data!$S663</f>
        <v>138.1</v>
      </c>
      <c r="V663" s="9" t="str">
        <f>VLOOKUP(TRIM(Data!$B663),Team!A:B,2,FALSE)</f>
        <v>HVAC</v>
      </c>
      <c r="W663" s="9" t="str">
        <f>VLOOKUP(Data!$D663,Current!A:B,2,FALSE)</f>
        <v>ACT</v>
      </c>
      <c r="X663" s="9" t="str">
        <f>IF(Data!$W663=Data!$E663,"CURRENT","NO")</f>
        <v>NO</v>
      </c>
    </row>
    <row r="664" spans="1:24" hidden="1">
      <c r="A664" s="8" t="s">
        <v>491</v>
      </c>
      <c r="B664" s="8" t="s">
        <v>798</v>
      </c>
      <c r="C664" s="8" t="s">
        <v>458</v>
      </c>
      <c r="D664" s="8" t="s">
        <v>492</v>
      </c>
      <c r="E664" s="8" t="s">
        <v>463</v>
      </c>
      <c r="F664" s="42" t="s">
        <v>123</v>
      </c>
      <c r="G664" s="8" t="s">
        <v>121</v>
      </c>
      <c r="H664" s="43">
        <v>42153</v>
      </c>
      <c r="I664" s="8">
        <v>20</v>
      </c>
      <c r="J664" s="8">
        <v>585</v>
      </c>
      <c r="K664" s="44">
        <f>I664*J664</f>
        <v>11700</v>
      </c>
      <c r="L664" s="8" t="s">
        <v>114</v>
      </c>
      <c r="M664" s="8" t="s">
        <v>113</v>
      </c>
      <c r="N664" s="8">
        <v>148128</v>
      </c>
      <c r="O664" s="8"/>
      <c r="P664" s="8">
        <v>88837</v>
      </c>
      <c r="Q664" s="9">
        <v>58.5</v>
      </c>
      <c r="R664" s="9">
        <v>0</v>
      </c>
      <c r="S664" s="9">
        <v>0</v>
      </c>
      <c r="T664" s="8" t="s">
        <v>38</v>
      </c>
      <c r="U664" s="113">
        <f>Data!$Q664+Data!$R664+Data!$S664</f>
        <v>58.5</v>
      </c>
      <c r="V664" s="9" t="str">
        <f>VLOOKUP(TRIM(Data!$B664),Team!A:B,2,FALSE)</f>
        <v>HVAC</v>
      </c>
      <c r="W664" s="9" t="str">
        <f>VLOOKUP(Data!$D664,Current!A:B,2,FALSE)</f>
        <v>ACT</v>
      </c>
      <c r="X664" s="9" t="str">
        <f>IF(Data!$W664=Data!$E664,"CURRENT","NO")</f>
        <v>NO</v>
      </c>
    </row>
    <row r="665" spans="1:24" hidden="1">
      <c r="A665" s="8" t="s">
        <v>491</v>
      </c>
      <c r="B665" s="8" t="s">
        <v>798</v>
      </c>
      <c r="C665" s="8" t="s">
        <v>458</v>
      </c>
      <c r="D665" s="8" t="s">
        <v>492</v>
      </c>
      <c r="E665" s="8" t="s">
        <v>463</v>
      </c>
      <c r="F665" s="42" t="s">
        <v>493</v>
      </c>
      <c r="G665" s="8" t="s">
        <v>121</v>
      </c>
      <c r="H665" s="43">
        <v>42153</v>
      </c>
      <c r="I665" s="8">
        <v>39</v>
      </c>
      <c r="J665" s="8">
        <v>1150</v>
      </c>
      <c r="K665" s="44">
        <f>I665*J665</f>
        <v>44850</v>
      </c>
      <c r="L665" s="8" t="s">
        <v>114</v>
      </c>
      <c r="M665" s="8" t="s">
        <v>113</v>
      </c>
      <c r="N665" s="8">
        <v>148129</v>
      </c>
      <c r="O665" s="8"/>
      <c r="P665" s="8">
        <v>88838</v>
      </c>
      <c r="Q665" s="9">
        <v>22.4</v>
      </c>
      <c r="R665" s="9">
        <v>0</v>
      </c>
      <c r="S665" s="9">
        <v>0</v>
      </c>
      <c r="T665" s="8" t="s">
        <v>38</v>
      </c>
      <c r="U665" s="113">
        <f>Data!$Q665+Data!$R665+Data!$S665</f>
        <v>22.4</v>
      </c>
      <c r="V665" s="9" t="str">
        <f>VLOOKUP(TRIM(Data!$B665),Team!A:B,2,FALSE)</f>
        <v>HVAC</v>
      </c>
      <c r="W665" s="9" t="str">
        <f>VLOOKUP(Data!$D665,Current!A:B,2,FALSE)</f>
        <v>ACT</v>
      </c>
      <c r="X665" s="9" t="str">
        <f>IF(Data!$W665=Data!$E665,"CURRENT","NO")</f>
        <v>NO</v>
      </c>
    </row>
    <row r="666" spans="1:24" hidden="1">
      <c r="A666" s="8" t="s">
        <v>2099</v>
      </c>
      <c r="B666" s="8" t="s">
        <v>794</v>
      </c>
      <c r="C666" s="8" t="s">
        <v>458</v>
      </c>
      <c r="D666" s="8" t="s">
        <v>492</v>
      </c>
      <c r="E666" s="8" t="s">
        <v>463</v>
      </c>
      <c r="F666" s="42" t="s">
        <v>597</v>
      </c>
      <c r="G666" s="8" t="s">
        <v>158</v>
      </c>
      <c r="H666" s="43">
        <v>42128</v>
      </c>
      <c r="I666" s="8">
        <v>1704</v>
      </c>
      <c r="J666" s="8">
        <v>47.83</v>
      </c>
      <c r="K666" s="44">
        <f t="shared" ref="K666:K729" si="14">I666*J666</f>
        <v>81502.319999999992</v>
      </c>
      <c r="L666" s="8" t="s">
        <v>157</v>
      </c>
      <c r="M666" s="8" t="s">
        <v>197</v>
      </c>
      <c r="N666" s="8">
        <v>147243</v>
      </c>
      <c r="O666" s="8"/>
      <c r="P666" s="8">
        <v>88358</v>
      </c>
      <c r="Q666" s="9">
        <v>407.5</v>
      </c>
      <c r="R666" s="9">
        <v>0</v>
      </c>
      <c r="S666" s="9">
        <v>15</v>
      </c>
      <c r="T666" s="8" t="s">
        <v>127</v>
      </c>
      <c r="U666" s="113">
        <f>Data!$Q666+Data!$R666+Data!$S666</f>
        <v>422.5</v>
      </c>
      <c r="V666" s="9" t="str">
        <f>VLOOKUP(TRIM(Data!$B666),Team!A:B,2,FALSE)</f>
        <v>Heating</v>
      </c>
      <c r="W666" s="9" t="str">
        <f>VLOOKUP(Data!$D666,Current!A:B,2,FALSE)</f>
        <v>ACT</v>
      </c>
      <c r="X666" s="9" t="str">
        <f>IF(Data!$W666=Data!$E666,"CURRENT","NO")</f>
        <v>NO</v>
      </c>
    </row>
    <row r="667" spans="1:24" hidden="1">
      <c r="A667" s="8" t="s">
        <v>2099</v>
      </c>
      <c r="B667" s="8" t="s">
        <v>794</v>
      </c>
      <c r="C667" s="8" t="s">
        <v>458</v>
      </c>
      <c r="D667" s="8" t="s">
        <v>492</v>
      </c>
      <c r="E667" s="8" t="s">
        <v>463</v>
      </c>
      <c r="F667" s="42" t="s">
        <v>596</v>
      </c>
      <c r="G667" s="8" t="s">
        <v>158</v>
      </c>
      <c r="H667" s="43">
        <v>42128</v>
      </c>
      <c r="I667" s="8">
        <v>126</v>
      </c>
      <c r="J667" s="8">
        <v>118.36</v>
      </c>
      <c r="K667" s="44">
        <f t="shared" si="14"/>
        <v>14913.36</v>
      </c>
      <c r="L667" s="8" t="s">
        <v>157</v>
      </c>
      <c r="M667" s="8" t="s">
        <v>197</v>
      </c>
      <c r="N667" s="8">
        <v>147244</v>
      </c>
      <c r="O667" s="8"/>
      <c r="P667" s="8">
        <v>88359</v>
      </c>
      <c r="Q667" s="9">
        <v>80</v>
      </c>
      <c r="R667" s="9">
        <v>0</v>
      </c>
      <c r="S667" s="9">
        <v>15</v>
      </c>
      <c r="T667" s="8" t="s">
        <v>127</v>
      </c>
      <c r="U667" s="113">
        <f>Data!$Q667+Data!$R667+Data!$S667</f>
        <v>95</v>
      </c>
      <c r="V667" s="9" t="str">
        <f>VLOOKUP(TRIM(Data!$B667),Team!A:B,2,FALSE)</f>
        <v>Heating</v>
      </c>
      <c r="W667" s="9" t="str">
        <f>VLOOKUP(Data!$D667,Current!A:B,2,FALSE)</f>
        <v>ACT</v>
      </c>
      <c r="X667" s="9" t="str">
        <f>IF(Data!$W667=Data!$E667,"CURRENT","NO")</f>
        <v>NO</v>
      </c>
    </row>
    <row r="668" spans="1:24" hidden="1">
      <c r="A668" s="8" t="s">
        <v>2099</v>
      </c>
      <c r="B668" s="8" t="s">
        <v>794</v>
      </c>
      <c r="C668" s="8" t="s">
        <v>458</v>
      </c>
      <c r="D668" s="8" t="s">
        <v>492</v>
      </c>
      <c r="E668" s="8" t="s">
        <v>463</v>
      </c>
      <c r="F668" s="42" t="s">
        <v>575</v>
      </c>
      <c r="G668" s="8" t="s">
        <v>158</v>
      </c>
      <c r="H668" s="43">
        <v>42129</v>
      </c>
      <c r="I668" s="8">
        <v>288</v>
      </c>
      <c r="J668" s="8">
        <v>83.58</v>
      </c>
      <c r="K668" s="44">
        <f t="shared" si="14"/>
        <v>24071.040000000001</v>
      </c>
      <c r="L668" s="8" t="s">
        <v>157</v>
      </c>
      <c r="M668" s="8" t="s">
        <v>176</v>
      </c>
      <c r="N668" s="8">
        <v>147277</v>
      </c>
      <c r="O668" s="8"/>
      <c r="P668" s="8">
        <v>88360</v>
      </c>
      <c r="Q668" s="9">
        <v>120.4</v>
      </c>
      <c r="R668" s="9">
        <v>0</v>
      </c>
      <c r="S668" s="9">
        <v>15</v>
      </c>
      <c r="T668" s="8" t="s">
        <v>38</v>
      </c>
      <c r="U668" s="113">
        <f>Data!$Q668+Data!$R668+Data!$S668</f>
        <v>135.4</v>
      </c>
      <c r="V668" s="9" t="str">
        <f>VLOOKUP(TRIM(Data!$B668),Team!A:B,2,FALSE)</f>
        <v>Heating</v>
      </c>
      <c r="W668" s="9" t="str">
        <f>VLOOKUP(Data!$D668,Current!A:B,2,FALSE)</f>
        <v>ACT</v>
      </c>
      <c r="X668" s="9" t="str">
        <f>IF(Data!$W668=Data!$E668,"CURRENT","NO")</f>
        <v>NO</v>
      </c>
    </row>
    <row r="669" spans="1:24" hidden="1">
      <c r="A669" s="8" t="s">
        <v>2099</v>
      </c>
      <c r="B669" s="8" t="s">
        <v>794</v>
      </c>
      <c r="C669" s="8" t="s">
        <v>458</v>
      </c>
      <c r="D669" s="8" t="s">
        <v>492</v>
      </c>
      <c r="E669" s="8" t="s">
        <v>463</v>
      </c>
      <c r="F669" s="42" t="s">
        <v>595</v>
      </c>
      <c r="G669" s="8" t="s">
        <v>158</v>
      </c>
      <c r="H669" s="43">
        <v>42129</v>
      </c>
      <c r="I669" s="8">
        <v>539</v>
      </c>
      <c r="J669" s="8">
        <v>60.27</v>
      </c>
      <c r="K669" s="44">
        <f t="shared" si="14"/>
        <v>32485.530000000002</v>
      </c>
      <c r="L669" s="8" t="s">
        <v>157</v>
      </c>
      <c r="M669" s="8" t="s">
        <v>594</v>
      </c>
      <c r="N669" s="8">
        <v>147278</v>
      </c>
      <c r="O669" s="8"/>
      <c r="P669" s="8">
        <v>88361</v>
      </c>
      <c r="Q669" s="9">
        <v>162.4</v>
      </c>
      <c r="R669" s="9">
        <v>0</v>
      </c>
      <c r="S669" s="9">
        <v>15</v>
      </c>
      <c r="T669" s="8" t="s">
        <v>127</v>
      </c>
      <c r="U669" s="113">
        <f>Data!$Q669+Data!$R669+Data!$S669</f>
        <v>177.4</v>
      </c>
      <c r="V669" s="9" t="str">
        <f>VLOOKUP(TRIM(Data!$B669),Team!A:B,2,FALSE)</f>
        <v>Heating</v>
      </c>
      <c r="W669" s="9" t="str">
        <f>VLOOKUP(Data!$D669,Current!A:B,2,FALSE)</f>
        <v>ACT</v>
      </c>
      <c r="X669" s="9" t="str">
        <f>IF(Data!$W669=Data!$E669,"CURRENT","NO")</f>
        <v>NO</v>
      </c>
    </row>
    <row r="670" spans="1:24" hidden="1">
      <c r="A670" s="8" t="s">
        <v>2099</v>
      </c>
      <c r="B670" s="8" t="s">
        <v>794</v>
      </c>
      <c r="C670" s="8" t="s">
        <v>458</v>
      </c>
      <c r="D670" s="8" t="s">
        <v>492</v>
      </c>
      <c r="E670" s="8" t="s">
        <v>463</v>
      </c>
      <c r="F670" s="42" t="s">
        <v>377</v>
      </c>
      <c r="G670" s="8" t="s">
        <v>158</v>
      </c>
      <c r="H670" s="43">
        <v>42130</v>
      </c>
      <c r="I670" s="8">
        <v>957</v>
      </c>
      <c r="J670" s="8">
        <v>70.11</v>
      </c>
      <c r="K670" s="44">
        <f t="shared" si="14"/>
        <v>67095.27</v>
      </c>
      <c r="L670" s="8" t="s">
        <v>157</v>
      </c>
      <c r="M670" s="8" t="s">
        <v>163</v>
      </c>
      <c r="N670" s="8">
        <v>147325</v>
      </c>
      <c r="O670" s="8"/>
      <c r="P670" s="8">
        <v>88362</v>
      </c>
      <c r="Q670" s="9">
        <v>335.5</v>
      </c>
      <c r="R670" s="9">
        <v>0</v>
      </c>
      <c r="S670" s="9">
        <v>15</v>
      </c>
      <c r="T670" s="8" t="s">
        <v>127</v>
      </c>
      <c r="U670" s="113">
        <f>Data!$Q670+Data!$R670+Data!$S670</f>
        <v>350.5</v>
      </c>
      <c r="V670" s="9" t="str">
        <f>VLOOKUP(TRIM(Data!$B670),Team!A:B,2,FALSE)</f>
        <v>Heating</v>
      </c>
      <c r="W670" s="9" t="str">
        <f>VLOOKUP(Data!$D670,Current!A:B,2,FALSE)</f>
        <v>ACT</v>
      </c>
      <c r="X670" s="9" t="str">
        <f>IF(Data!$W670=Data!$E670,"CURRENT","NO")</f>
        <v>NO</v>
      </c>
    </row>
    <row r="671" spans="1:24" hidden="1">
      <c r="A671" s="8" t="s">
        <v>2099</v>
      </c>
      <c r="B671" s="8" t="s">
        <v>794</v>
      </c>
      <c r="C671" s="8" t="s">
        <v>458</v>
      </c>
      <c r="D671" s="8" t="s">
        <v>492</v>
      </c>
      <c r="E671" s="8" t="s">
        <v>463</v>
      </c>
      <c r="F671" s="42" t="s">
        <v>593</v>
      </c>
      <c r="G671" s="8" t="s">
        <v>158</v>
      </c>
      <c r="H671" s="43">
        <v>42130</v>
      </c>
      <c r="I671" s="8">
        <v>416</v>
      </c>
      <c r="J671" s="8">
        <v>53.8</v>
      </c>
      <c r="K671" s="44">
        <f t="shared" si="14"/>
        <v>22380.799999999999</v>
      </c>
      <c r="L671" s="8" t="s">
        <v>157</v>
      </c>
      <c r="M671" s="8" t="s">
        <v>74</v>
      </c>
      <c r="N671" s="8">
        <v>147326</v>
      </c>
      <c r="O671" s="8"/>
      <c r="P671" s="8">
        <v>88363</v>
      </c>
      <c r="Q671" s="9">
        <v>111.9</v>
      </c>
      <c r="R671" s="9">
        <v>0</v>
      </c>
      <c r="S671" s="9">
        <v>15</v>
      </c>
      <c r="T671" s="8" t="s">
        <v>127</v>
      </c>
      <c r="U671" s="113">
        <f>Data!$Q671+Data!$R671+Data!$S671</f>
        <v>126.9</v>
      </c>
      <c r="V671" s="9" t="str">
        <f>VLOOKUP(TRIM(Data!$B671),Team!A:B,2,FALSE)</f>
        <v>Heating</v>
      </c>
      <c r="W671" s="9" t="str">
        <f>VLOOKUP(Data!$D671,Current!A:B,2,FALSE)</f>
        <v>ACT</v>
      </c>
      <c r="X671" s="9" t="str">
        <f>IF(Data!$W671=Data!$E671,"CURRENT","NO")</f>
        <v>NO</v>
      </c>
    </row>
    <row r="672" spans="1:24" hidden="1">
      <c r="A672" s="8" t="s">
        <v>2099</v>
      </c>
      <c r="B672" s="8" t="s">
        <v>794</v>
      </c>
      <c r="C672" s="8" t="s">
        <v>458</v>
      </c>
      <c r="D672" s="8" t="s">
        <v>492</v>
      </c>
      <c r="E672" s="8" t="s">
        <v>463</v>
      </c>
      <c r="F672" s="42" t="s">
        <v>592</v>
      </c>
      <c r="G672" s="8" t="s">
        <v>158</v>
      </c>
      <c r="H672" s="43">
        <v>42131</v>
      </c>
      <c r="I672" s="8">
        <v>345</v>
      </c>
      <c r="J672" s="8">
        <v>85.17</v>
      </c>
      <c r="K672" s="44">
        <f t="shared" si="14"/>
        <v>29383.65</v>
      </c>
      <c r="L672" s="8" t="s">
        <v>213</v>
      </c>
      <c r="M672" s="8" t="s">
        <v>591</v>
      </c>
      <c r="N672" s="8">
        <v>147334</v>
      </c>
      <c r="O672" s="8"/>
      <c r="P672" s="8">
        <v>88364</v>
      </c>
      <c r="Q672" s="9">
        <v>146.9</v>
      </c>
      <c r="R672" s="9">
        <v>0</v>
      </c>
      <c r="S672" s="9">
        <v>15</v>
      </c>
      <c r="T672" s="8" t="s">
        <v>38</v>
      </c>
      <c r="U672" s="113">
        <f>Data!$Q672+Data!$R672+Data!$S672</f>
        <v>161.9</v>
      </c>
      <c r="V672" s="9" t="str">
        <f>VLOOKUP(TRIM(Data!$B672),Team!A:B,2,FALSE)</f>
        <v>Heating</v>
      </c>
      <c r="W672" s="9" t="str">
        <f>VLOOKUP(Data!$D672,Current!A:B,2,FALSE)</f>
        <v>ACT</v>
      </c>
      <c r="X672" s="9" t="str">
        <f>IF(Data!$W672=Data!$E672,"CURRENT","NO")</f>
        <v>NO</v>
      </c>
    </row>
    <row r="673" spans="1:24" hidden="1">
      <c r="A673" s="8" t="s">
        <v>2099</v>
      </c>
      <c r="B673" s="8" t="s">
        <v>794</v>
      </c>
      <c r="C673" s="8" t="s">
        <v>458</v>
      </c>
      <c r="D673" s="8" t="s">
        <v>492</v>
      </c>
      <c r="E673" s="8" t="s">
        <v>463</v>
      </c>
      <c r="F673" s="42" t="s">
        <v>370</v>
      </c>
      <c r="G673" s="8" t="s">
        <v>158</v>
      </c>
      <c r="H673" s="43">
        <v>42131</v>
      </c>
      <c r="I673" s="8">
        <v>65</v>
      </c>
      <c r="J673" s="8">
        <v>126.66</v>
      </c>
      <c r="K673" s="44">
        <f t="shared" si="14"/>
        <v>8232.9</v>
      </c>
      <c r="L673" s="8" t="s">
        <v>157</v>
      </c>
      <c r="M673" s="8" t="s">
        <v>340</v>
      </c>
      <c r="N673" s="8">
        <v>147343</v>
      </c>
      <c r="O673" s="8"/>
      <c r="P673" s="8">
        <v>88365</v>
      </c>
      <c r="Q673" s="9">
        <v>80</v>
      </c>
      <c r="R673" s="9">
        <v>0</v>
      </c>
      <c r="S673" s="9">
        <v>15</v>
      </c>
      <c r="T673" s="8" t="s">
        <v>127</v>
      </c>
      <c r="U673" s="113">
        <f>Data!$Q673+Data!$R673+Data!$S673</f>
        <v>95</v>
      </c>
      <c r="V673" s="9" t="str">
        <f>VLOOKUP(TRIM(Data!$B673),Team!A:B,2,FALSE)</f>
        <v>Heating</v>
      </c>
      <c r="W673" s="9" t="str">
        <f>VLOOKUP(Data!$D673,Current!A:B,2,FALSE)</f>
        <v>ACT</v>
      </c>
      <c r="X673" s="9" t="str">
        <f>IF(Data!$W673=Data!$E673,"CURRENT","NO")</f>
        <v>NO</v>
      </c>
    </row>
    <row r="674" spans="1:24" hidden="1">
      <c r="A674" s="8" t="s">
        <v>2099</v>
      </c>
      <c r="B674" s="8" t="s">
        <v>794</v>
      </c>
      <c r="C674" s="8" t="s">
        <v>458</v>
      </c>
      <c r="D674" s="8" t="s">
        <v>492</v>
      </c>
      <c r="E674" s="8" t="s">
        <v>463</v>
      </c>
      <c r="F674" s="42" t="s">
        <v>590</v>
      </c>
      <c r="G674" s="8" t="s">
        <v>158</v>
      </c>
      <c r="H674" s="43">
        <v>42131</v>
      </c>
      <c r="I674" s="8">
        <v>416</v>
      </c>
      <c r="J674" s="8">
        <v>61.46</v>
      </c>
      <c r="K674" s="44">
        <f t="shared" si="14"/>
        <v>25567.360000000001</v>
      </c>
      <c r="L674" s="8" t="s">
        <v>157</v>
      </c>
      <c r="M674" s="8" t="s">
        <v>561</v>
      </c>
      <c r="N674" s="8">
        <v>147345</v>
      </c>
      <c r="O674" s="8"/>
      <c r="P674" s="8">
        <v>88366</v>
      </c>
      <c r="Q674" s="9">
        <v>127.8</v>
      </c>
      <c r="R674" s="9">
        <v>0</v>
      </c>
      <c r="S674" s="9">
        <v>15</v>
      </c>
      <c r="T674" s="8" t="s">
        <v>127</v>
      </c>
      <c r="U674" s="113">
        <f>Data!$Q674+Data!$R674+Data!$S674</f>
        <v>142.80000000000001</v>
      </c>
      <c r="V674" s="9" t="str">
        <f>VLOOKUP(TRIM(Data!$B674),Team!A:B,2,FALSE)</f>
        <v>Heating</v>
      </c>
      <c r="W674" s="9" t="str">
        <f>VLOOKUP(Data!$D674,Current!A:B,2,FALSE)</f>
        <v>ACT</v>
      </c>
      <c r="X674" s="9" t="str">
        <f>IF(Data!$W674=Data!$E674,"CURRENT","NO")</f>
        <v>NO</v>
      </c>
    </row>
    <row r="675" spans="1:24" hidden="1">
      <c r="A675" s="8" t="s">
        <v>2099</v>
      </c>
      <c r="B675" s="8" t="s">
        <v>794</v>
      </c>
      <c r="C675" s="8" t="s">
        <v>458</v>
      </c>
      <c r="D675" s="8" t="s">
        <v>492</v>
      </c>
      <c r="E675" s="8" t="s">
        <v>463</v>
      </c>
      <c r="F675" s="42" t="s">
        <v>544</v>
      </c>
      <c r="G675" s="8" t="s">
        <v>146</v>
      </c>
      <c r="H675" s="43">
        <v>42128</v>
      </c>
      <c r="I675" s="8">
        <v>2472</v>
      </c>
      <c r="J675" s="8">
        <v>23.77</v>
      </c>
      <c r="K675" s="44">
        <f t="shared" si="14"/>
        <v>58759.44</v>
      </c>
      <c r="L675" s="8" t="s">
        <v>69</v>
      </c>
      <c r="M675" s="8" t="s">
        <v>282</v>
      </c>
      <c r="N675" s="8">
        <v>147242</v>
      </c>
      <c r="O675" s="8"/>
      <c r="P675" s="8">
        <v>88367</v>
      </c>
      <c r="Q675" s="9">
        <v>293.8</v>
      </c>
      <c r="R675" s="9">
        <v>0</v>
      </c>
      <c r="S675" s="9">
        <v>35</v>
      </c>
      <c r="T675" s="8" t="s">
        <v>127</v>
      </c>
      <c r="U675" s="113">
        <f>Data!$Q675+Data!$R675+Data!$S675</f>
        <v>328.8</v>
      </c>
      <c r="V675" s="9" t="str">
        <f>VLOOKUP(TRIM(Data!$B675),Team!A:B,2,FALSE)</f>
        <v>Heating</v>
      </c>
      <c r="W675" s="9" t="str">
        <f>VLOOKUP(Data!$D675,Current!A:B,2,FALSE)</f>
        <v>ACT</v>
      </c>
      <c r="X675" s="9" t="str">
        <f>IF(Data!$W675=Data!$E675,"CURRENT","NO")</f>
        <v>NO</v>
      </c>
    </row>
    <row r="676" spans="1:24" hidden="1">
      <c r="A676" s="8" t="s">
        <v>2099</v>
      </c>
      <c r="B676" s="8" t="s">
        <v>794</v>
      </c>
      <c r="C676" s="8" t="s">
        <v>458</v>
      </c>
      <c r="D676" s="8" t="s">
        <v>492</v>
      </c>
      <c r="E676" s="8" t="s">
        <v>463</v>
      </c>
      <c r="F676" s="42" t="s">
        <v>589</v>
      </c>
      <c r="G676" s="8" t="s">
        <v>146</v>
      </c>
      <c r="H676" s="43">
        <v>42129</v>
      </c>
      <c r="I676" s="8">
        <v>918</v>
      </c>
      <c r="J676" s="8">
        <v>26.23</v>
      </c>
      <c r="K676" s="44">
        <f t="shared" si="14"/>
        <v>24079.14</v>
      </c>
      <c r="L676" s="8" t="s">
        <v>69</v>
      </c>
      <c r="M676" s="8" t="s">
        <v>282</v>
      </c>
      <c r="N676" s="8">
        <v>147274</v>
      </c>
      <c r="O676" s="8"/>
      <c r="P676" s="8">
        <v>88368</v>
      </c>
      <c r="Q676" s="9">
        <v>200</v>
      </c>
      <c r="R676" s="9">
        <v>0</v>
      </c>
      <c r="S676" s="9">
        <v>35</v>
      </c>
      <c r="T676" s="8" t="s">
        <v>127</v>
      </c>
      <c r="U676" s="113">
        <f>Data!$Q676+Data!$R676+Data!$S676</f>
        <v>235</v>
      </c>
      <c r="V676" s="9" t="str">
        <f>VLOOKUP(TRIM(Data!$B676),Team!A:B,2,FALSE)</f>
        <v>Heating</v>
      </c>
      <c r="W676" s="9" t="str">
        <f>VLOOKUP(Data!$D676,Current!A:B,2,FALSE)</f>
        <v>ACT</v>
      </c>
      <c r="X676" s="9" t="str">
        <f>IF(Data!$W676=Data!$E676,"CURRENT","NO")</f>
        <v>NO</v>
      </c>
    </row>
    <row r="677" spans="1:24" hidden="1">
      <c r="A677" s="8" t="s">
        <v>2099</v>
      </c>
      <c r="B677" s="8" t="s">
        <v>794</v>
      </c>
      <c r="C677" s="8" t="s">
        <v>458</v>
      </c>
      <c r="D677" s="8" t="s">
        <v>492</v>
      </c>
      <c r="E677" s="8" t="s">
        <v>463</v>
      </c>
      <c r="F677" s="42" t="s">
        <v>373</v>
      </c>
      <c r="G677" s="8" t="s">
        <v>153</v>
      </c>
      <c r="H677" s="43">
        <v>42131</v>
      </c>
      <c r="I677" s="8">
        <v>2682</v>
      </c>
      <c r="J677" s="8">
        <v>64</v>
      </c>
      <c r="K677" s="44">
        <f t="shared" si="14"/>
        <v>171648</v>
      </c>
      <c r="L677" s="8" t="s">
        <v>108</v>
      </c>
      <c r="M677" s="8" t="s">
        <v>588</v>
      </c>
      <c r="N677" s="8">
        <v>147351</v>
      </c>
      <c r="O677" s="8"/>
      <c r="P677" s="8">
        <v>88369</v>
      </c>
      <c r="Q677" s="9">
        <v>200</v>
      </c>
      <c r="R677" s="9">
        <v>0</v>
      </c>
      <c r="S677" s="9">
        <v>50</v>
      </c>
      <c r="T677" s="8" t="s">
        <v>127</v>
      </c>
      <c r="U677" s="113">
        <f>Data!$Q677+Data!$R677+Data!$S677</f>
        <v>250</v>
      </c>
      <c r="V677" s="9" t="str">
        <f>VLOOKUP(TRIM(Data!$B677),Team!A:B,2,FALSE)</f>
        <v>Heating</v>
      </c>
      <c r="W677" s="9" t="str">
        <f>VLOOKUP(Data!$D677,Current!A:B,2,FALSE)</f>
        <v>ACT</v>
      </c>
      <c r="X677" s="9" t="str">
        <f>IF(Data!$W677=Data!$E677,"CURRENT","NO")</f>
        <v>NO</v>
      </c>
    </row>
    <row r="678" spans="1:24" hidden="1">
      <c r="A678" s="8" t="s">
        <v>2099</v>
      </c>
      <c r="B678" s="8" t="s">
        <v>794</v>
      </c>
      <c r="C678" s="8" t="s">
        <v>458</v>
      </c>
      <c r="D678" s="8" t="s">
        <v>492</v>
      </c>
      <c r="E678" s="8" t="s">
        <v>463</v>
      </c>
      <c r="F678" s="42" t="s">
        <v>587</v>
      </c>
      <c r="G678" s="8" t="s">
        <v>586</v>
      </c>
      <c r="H678" s="43">
        <v>42132</v>
      </c>
      <c r="I678" s="8">
        <v>132</v>
      </c>
      <c r="J678" s="8">
        <v>99.9</v>
      </c>
      <c r="K678" s="44">
        <f t="shared" si="14"/>
        <v>13186.800000000001</v>
      </c>
      <c r="L678" s="8" t="s">
        <v>585</v>
      </c>
      <c r="M678" s="8" t="s">
        <v>150</v>
      </c>
      <c r="N678" s="8">
        <v>147397</v>
      </c>
      <c r="O678" s="8"/>
      <c r="P678" s="8">
        <v>88447</v>
      </c>
      <c r="Q678" s="9">
        <v>200</v>
      </c>
      <c r="R678" s="9">
        <v>0</v>
      </c>
      <c r="S678" s="9">
        <v>50</v>
      </c>
      <c r="T678" s="8" t="s">
        <v>246</v>
      </c>
      <c r="U678" s="113">
        <f>Data!$Q678+Data!$R678+Data!$S678</f>
        <v>250</v>
      </c>
      <c r="V678" s="9" t="str">
        <f>VLOOKUP(TRIM(Data!$B678),Team!A:B,2,FALSE)</f>
        <v>Heating</v>
      </c>
      <c r="W678" s="9" t="str">
        <f>VLOOKUP(Data!$D678,Current!A:B,2,FALSE)</f>
        <v>ACT</v>
      </c>
      <c r="X678" s="9" t="str">
        <f>IF(Data!$W678=Data!$E678,"CURRENT","NO")</f>
        <v>NO</v>
      </c>
    </row>
    <row r="679" spans="1:24" hidden="1">
      <c r="A679" s="8" t="s">
        <v>2099</v>
      </c>
      <c r="B679" s="8" t="s">
        <v>794</v>
      </c>
      <c r="C679" s="8" t="s">
        <v>458</v>
      </c>
      <c r="D679" s="8" t="s">
        <v>492</v>
      </c>
      <c r="E679" s="8" t="s">
        <v>463</v>
      </c>
      <c r="F679" s="42" t="s">
        <v>584</v>
      </c>
      <c r="G679" s="8" t="s">
        <v>364</v>
      </c>
      <c r="H679" s="43">
        <v>42137</v>
      </c>
      <c r="I679" s="8">
        <v>1116</v>
      </c>
      <c r="J679" s="8">
        <v>16.5</v>
      </c>
      <c r="K679" s="44">
        <f t="shared" si="14"/>
        <v>18414</v>
      </c>
      <c r="L679" s="8" t="s">
        <v>157</v>
      </c>
      <c r="M679" s="8" t="s">
        <v>561</v>
      </c>
      <c r="N679" s="8">
        <v>147554</v>
      </c>
      <c r="O679" s="8"/>
      <c r="P679" s="8">
        <v>88479</v>
      </c>
      <c r="Q679" s="9">
        <v>200</v>
      </c>
      <c r="R679" s="9">
        <v>0</v>
      </c>
      <c r="S679" s="9">
        <v>30</v>
      </c>
      <c r="T679" s="8" t="s">
        <v>127</v>
      </c>
      <c r="U679" s="113">
        <f>Data!$Q679+Data!$R679+Data!$S679</f>
        <v>230</v>
      </c>
      <c r="V679" s="9" t="str">
        <f>VLOOKUP(TRIM(Data!$B679),Team!A:B,2,FALSE)</f>
        <v>Heating</v>
      </c>
      <c r="W679" s="9" t="str">
        <f>VLOOKUP(Data!$D679,Current!A:B,2,FALSE)</f>
        <v>ACT</v>
      </c>
      <c r="X679" s="9" t="str">
        <f>IF(Data!$W679=Data!$E679,"CURRENT","NO")</f>
        <v>NO</v>
      </c>
    </row>
    <row r="680" spans="1:24" hidden="1">
      <c r="A680" s="8" t="s">
        <v>2099</v>
      </c>
      <c r="B680" s="8" t="s">
        <v>794</v>
      </c>
      <c r="C680" s="8" t="s">
        <v>458</v>
      </c>
      <c r="D680" s="8" t="s">
        <v>492</v>
      </c>
      <c r="E680" s="8" t="s">
        <v>463</v>
      </c>
      <c r="F680" s="42" t="s">
        <v>583</v>
      </c>
      <c r="G680" s="8" t="s">
        <v>364</v>
      </c>
      <c r="H680" s="43">
        <v>42137</v>
      </c>
      <c r="I680" s="8">
        <v>900</v>
      </c>
      <c r="J680" s="8">
        <v>15.5</v>
      </c>
      <c r="K680" s="44">
        <f t="shared" si="14"/>
        <v>13950</v>
      </c>
      <c r="L680" s="8" t="s">
        <v>157</v>
      </c>
      <c r="M680" s="8" t="s">
        <v>561</v>
      </c>
      <c r="N680" s="8">
        <v>147555</v>
      </c>
      <c r="O680" s="8"/>
      <c r="P680" s="8">
        <v>88480</v>
      </c>
      <c r="Q680" s="9">
        <v>200</v>
      </c>
      <c r="R680" s="9">
        <v>0</v>
      </c>
      <c r="S680" s="9">
        <v>30</v>
      </c>
      <c r="T680" s="8" t="s">
        <v>127</v>
      </c>
      <c r="U680" s="113">
        <f>Data!$Q680+Data!$R680+Data!$S680</f>
        <v>230</v>
      </c>
      <c r="V680" s="9" t="str">
        <f>VLOOKUP(TRIM(Data!$B680),Team!A:B,2,FALSE)</f>
        <v>Heating</v>
      </c>
      <c r="W680" s="9" t="str">
        <f>VLOOKUP(Data!$D680,Current!A:B,2,FALSE)</f>
        <v>ACT</v>
      </c>
      <c r="X680" s="9" t="str">
        <f>IF(Data!$W680=Data!$E680,"CURRENT","NO")</f>
        <v>NO</v>
      </c>
    </row>
    <row r="681" spans="1:24" hidden="1">
      <c r="A681" s="8" t="s">
        <v>2099</v>
      </c>
      <c r="B681" s="8" t="s">
        <v>794</v>
      </c>
      <c r="C681" s="8" t="s">
        <v>458</v>
      </c>
      <c r="D681" s="8" t="s">
        <v>492</v>
      </c>
      <c r="E681" s="8" t="s">
        <v>463</v>
      </c>
      <c r="F681" s="42" t="s">
        <v>582</v>
      </c>
      <c r="G681" s="8" t="s">
        <v>146</v>
      </c>
      <c r="H681" s="43">
        <v>42136</v>
      </c>
      <c r="I681" s="8">
        <v>2024</v>
      </c>
      <c r="J681" s="8">
        <v>13.5</v>
      </c>
      <c r="K681" s="44">
        <f t="shared" si="14"/>
        <v>27324</v>
      </c>
      <c r="L681" s="8" t="s">
        <v>213</v>
      </c>
      <c r="M681" s="8" t="s">
        <v>581</v>
      </c>
      <c r="N681" s="8">
        <v>147525</v>
      </c>
      <c r="O681" s="8"/>
      <c r="P681" s="8">
        <v>88481</v>
      </c>
      <c r="Q681" s="9">
        <v>200</v>
      </c>
      <c r="R681" s="9">
        <v>0</v>
      </c>
      <c r="S681" s="9">
        <v>35</v>
      </c>
      <c r="T681" s="8" t="s">
        <v>38</v>
      </c>
      <c r="U681" s="113">
        <f>Data!$Q681+Data!$R681+Data!$S681</f>
        <v>235</v>
      </c>
      <c r="V681" s="9" t="str">
        <f>VLOOKUP(TRIM(Data!$B681),Team!A:B,2,FALSE)</f>
        <v>Heating</v>
      </c>
      <c r="W681" s="9" t="str">
        <f>VLOOKUP(Data!$D681,Current!A:B,2,FALSE)</f>
        <v>ACT</v>
      </c>
      <c r="X681" s="9" t="str">
        <f>IF(Data!$W681=Data!$E681,"CURRENT","NO")</f>
        <v>NO</v>
      </c>
    </row>
    <row r="682" spans="1:24" hidden="1">
      <c r="A682" s="8" t="s">
        <v>2099</v>
      </c>
      <c r="B682" s="8" t="s">
        <v>794</v>
      </c>
      <c r="C682" s="8" t="s">
        <v>458</v>
      </c>
      <c r="D682" s="8" t="s">
        <v>492</v>
      </c>
      <c r="E682" s="8" t="s">
        <v>463</v>
      </c>
      <c r="F682" s="42" t="s">
        <v>576</v>
      </c>
      <c r="G682" s="8" t="s">
        <v>158</v>
      </c>
      <c r="H682" s="43">
        <v>42132</v>
      </c>
      <c r="I682" s="8">
        <v>416</v>
      </c>
      <c r="J682" s="8">
        <v>52.96</v>
      </c>
      <c r="K682" s="44">
        <f t="shared" si="14"/>
        <v>22031.360000000001</v>
      </c>
      <c r="L682" s="8" t="s">
        <v>157</v>
      </c>
      <c r="M682" s="8" t="s">
        <v>580</v>
      </c>
      <c r="N682" s="8">
        <v>147374</v>
      </c>
      <c r="O682" s="8"/>
      <c r="P682" s="8">
        <v>88482</v>
      </c>
      <c r="Q682" s="9">
        <v>110.2</v>
      </c>
      <c r="R682" s="9">
        <v>0</v>
      </c>
      <c r="S682" s="9">
        <v>15</v>
      </c>
      <c r="T682" s="8" t="s">
        <v>127</v>
      </c>
      <c r="U682" s="113">
        <f>Data!$Q682+Data!$R682+Data!$S682</f>
        <v>125.2</v>
      </c>
      <c r="V682" s="9" t="str">
        <f>VLOOKUP(TRIM(Data!$B682),Team!A:B,2,FALSE)</f>
        <v>Heating</v>
      </c>
      <c r="W682" s="9" t="str">
        <f>VLOOKUP(Data!$D682,Current!A:B,2,FALSE)</f>
        <v>ACT</v>
      </c>
      <c r="X682" s="9" t="str">
        <f>IF(Data!$W682=Data!$E682,"CURRENT","NO")</f>
        <v>NO</v>
      </c>
    </row>
    <row r="683" spans="1:24" hidden="1">
      <c r="A683" s="8" t="s">
        <v>2099</v>
      </c>
      <c r="B683" s="8" t="s">
        <v>794</v>
      </c>
      <c r="C683" s="8" t="s">
        <v>458</v>
      </c>
      <c r="D683" s="8" t="s">
        <v>492</v>
      </c>
      <c r="E683" s="8" t="s">
        <v>463</v>
      </c>
      <c r="F683" s="42" t="s">
        <v>579</v>
      </c>
      <c r="G683" s="8" t="s">
        <v>158</v>
      </c>
      <c r="H683" s="43">
        <v>42133</v>
      </c>
      <c r="I683" s="8">
        <v>68</v>
      </c>
      <c r="J683" s="8">
        <v>113.49</v>
      </c>
      <c r="K683" s="44">
        <f t="shared" si="14"/>
        <v>7717.32</v>
      </c>
      <c r="L683" s="8" t="s">
        <v>157</v>
      </c>
      <c r="M683" s="8" t="s">
        <v>340</v>
      </c>
      <c r="N683" s="8">
        <v>147394</v>
      </c>
      <c r="O683" s="8"/>
      <c r="P683" s="8">
        <v>88483</v>
      </c>
      <c r="Q683" s="9">
        <v>80</v>
      </c>
      <c r="R683" s="9">
        <v>0</v>
      </c>
      <c r="S683" s="9">
        <v>15</v>
      </c>
      <c r="T683" s="8" t="s">
        <v>127</v>
      </c>
      <c r="U683" s="113">
        <f>Data!$Q683+Data!$R683+Data!$S683</f>
        <v>95</v>
      </c>
      <c r="V683" s="9" t="str">
        <f>VLOOKUP(TRIM(Data!$B683),Team!A:B,2,FALSE)</f>
        <v>Heating</v>
      </c>
      <c r="W683" s="9" t="str">
        <f>VLOOKUP(Data!$D683,Current!A:B,2,FALSE)</f>
        <v>ACT</v>
      </c>
      <c r="X683" s="9" t="str">
        <f>IF(Data!$W683=Data!$E683,"CURRENT","NO")</f>
        <v>NO</v>
      </c>
    </row>
    <row r="684" spans="1:24" hidden="1">
      <c r="A684" s="8" t="s">
        <v>2099</v>
      </c>
      <c r="B684" s="8" t="s">
        <v>794</v>
      </c>
      <c r="C684" s="8" t="s">
        <v>458</v>
      </c>
      <c r="D684" s="8" t="s">
        <v>492</v>
      </c>
      <c r="E684" s="8" t="s">
        <v>463</v>
      </c>
      <c r="F684" s="42" t="s">
        <v>578</v>
      </c>
      <c r="G684" s="8" t="s">
        <v>158</v>
      </c>
      <c r="H684" s="43">
        <v>42133</v>
      </c>
      <c r="I684" s="8">
        <v>488</v>
      </c>
      <c r="J684" s="8">
        <v>1</v>
      </c>
      <c r="K684" s="44">
        <f t="shared" si="14"/>
        <v>488</v>
      </c>
      <c r="L684" s="8" t="s">
        <v>157</v>
      </c>
      <c r="M684" s="8" t="s">
        <v>577</v>
      </c>
      <c r="N684" s="8">
        <v>147395</v>
      </c>
      <c r="O684" s="8"/>
      <c r="P684" s="8">
        <v>88484</v>
      </c>
      <c r="Q684" s="9">
        <v>80</v>
      </c>
      <c r="R684" s="9">
        <v>0</v>
      </c>
      <c r="S684" s="9">
        <v>15</v>
      </c>
      <c r="T684" s="8" t="s">
        <v>127</v>
      </c>
      <c r="U684" s="113">
        <f>Data!$Q684+Data!$R684+Data!$S684</f>
        <v>95</v>
      </c>
      <c r="V684" s="9" t="str">
        <f>VLOOKUP(TRIM(Data!$B684),Team!A:B,2,FALSE)</f>
        <v>Heating</v>
      </c>
      <c r="W684" s="9" t="str">
        <f>VLOOKUP(Data!$D684,Current!A:B,2,FALSE)</f>
        <v>ACT</v>
      </c>
      <c r="X684" s="9" t="str">
        <f>IF(Data!$W684=Data!$E684,"CURRENT","NO")</f>
        <v>NO</v>
      </c>
    </row>
    <row r="685" spans="1:24" hidden="1">
      <c r="A685" s="8" t="s">
        <v>2099</v>
      </c>
      <c r="B685" s="8" t="s">
        <v>794</v>
      </c>
      <c r="C685" s="8" t="s">
        <v>458</v>
      </c>
      <c r="D685" s="8" t="s">
        <v>492</v>
      </c>
      <c r="E685" s="8" t="s">
        <v>463</v>
      </c>
      <c r="F685" s="42" t="s">
        <v>576</v>
      </c>
      <c r="G685" s="8" t="s">
        <v>158</v>
      </c>
      <c r="H685" s="43">
        <v>42133</v>
      </c>
      <c r="I685" s="8">
        <v>320</v>
      </c>
      <c r="J685" s="8">
        <v>52.96</v>
      </c>
      <c r="K685" s="44">
        <f t="shared" si="14"/>
        <v>16947.2</v>
      </c>
      <c r="L685" s="8" t="s">
        <v>157</v>
      </c>
      <c r="M685" s="8" t="s">
        <v>566</v>
      </c>
      <c r="N685" s="8">
        <v>147396</v>
      </c>
      <c r="O685" s="8"/>
      <c r="P685" s="8">
        <v>88485</v>
      </c>
      <c r="Q685" s="9">
        <v>84.7</v>
      </c>
      <c r="R685" s="9">
        <v>0</v>
      </c>
      <c r="S685" s="9">
        <v>15</v>
      </c>
      <c r="T685" s="8" t="s">
        <v>38</v>
      </c>
      <c r="U685" s="113">
        <f>Data!$Q685+Data!$R685+Data!$S685</f>
        <v>99.7</v>
      </c>
      <c r="V685" s="9" t="str">
        <f>VLOOKUP(TRIM(Data!$B685),Team!A:B,2,FALSE)</f>
        <v>Heating</v>
      </c>
      <c r="W685" s="9" t="str">
        <f>VLOOKUP(Data!$D685,Current!A:B,2,FALSE)</f>
        <v>ACT</v>
      </c>
      <c r="X685" s="9" t="str">
        <f>IF(Data!$W685=Data!$E685,"CURRENT","NO")</f>
        <v>NO</v>
      </c>
    </row>
    <row r="686" spans="1:24" hidden="1">
      <c r="A686" s="8" t="s">
        <v>2099</v>
      </c>
      <c r="B686" s="8" t="s">
        <v>794</v>
      </c>
      <c r="C686" s="8" t="s">
        <v>458</v>
      </c>
      <c r="D686" s="8" t="s">
        <v>492</v>
      </c>
      <c r="E686" s="8" t="s">
        <v>463</v>
      </c>
      <c r="F686" s="42" t="s">
        <v>575</v>
      </c>
      <c r="G686" s="8" t="s">
        <v>158</v>
      </c>
      <c r="H686" s="43">
        <v>42135</v>
      </c>
      <c r="I686" s="8">
        <v>288</v>
      </c>
      <c r="J686" s="8">
        <v>83.83</v>
      </c>
      <c r="K686" s="44">
        <f t="shared" si="14"/>
        <v>24143.040000000001</v>
      </c>
      <c r="L686" s="8" t="s">
        <v>157</v>
      </c>
      <c r="M686" s="8" t="s">
        <v>169</v>
      </c>
      <c r="N686" s="8">
        <v>147451</v>
      </c>
      <c r="O686" s="8"/>
      <c r="P686" s="8">
        <v>88486</v>
      </c>
      <c r="Q686" s="9">
        <v>120.7</v>
      </c>
      <c r="R686" s="9">
        <v>0</v>
      </c>
      <c r="S686" s="9">
        <v>15</v>
      </c>
      <c r="T686" s="8" t="s">
        <v>127</v>
      </c>
      <c r="U686" s="113">
        <f>Data!$Q686+Data!$R686+Data!$S686</f>
        <v>135.69999999999999</v>
      </c>
      <c r="V686" s="9" t="str">
        <f>VLOOKUP(TRIM(Data!$B686),Team!A:B,2,FALSE)</f>
        <v>Heating</v>
      </c>
      <c r="W686" s="9" t="str">
        <f>VLOOKUP(Data!$D686,Current!A:B,2,FALSE)</f>
        <v>ACT</v>
      </c>
      <c r="X686" s="9" t="str">
        <f>IF(Data!$W686=Data!$E686,"CURRENT","NO")</f>
        <v>NO</v>
      </c>
    </row>
    <row r="687" spans="1:24" hidden="1">
      <c r="A687" s="8" t="s">
        <v>2099</v>
      </c>
      <c r="B687" s="8" t="s">
        <v>794</v>
      </c>
      <c r="C687" s="8" t="s">
        <v>458</v>
      </c>
      <c r="D687" s="8" t="s">
        <v>492</v>
      </c>
      <c r="E687" s="8" t="s">
        <v>463</v>
      </c>
      <c r="F687" s="42" t="s">
        <v>399</v>
      </c>
      <c r="G687" s="8" t="s">
        <v>158</v>
      </c>
      <c r="H687" s="43">
        <v>42135</v>
      </c>
      <c r="I687" s="8">
        <v>196</v>
      </c>
      <c r="J687" s="8">
        <v>85.21</v>
      </c>
      <c r="K687" s="44">
        <f t="shared" si="14"/>
        <v>16701.16</v>
      </c>
      <c r="L687" s="8" t="s">
        <v>157</v>
      </c>
      <c r="M687" s="8" t="s">
        <v>163</v>
      </c>
      <c r="N687" s="8">
        <v>147452</v>
      </c>
      <c r="O687" s="8"/>
      <c r="P687" s="8">
        <v>88487</v>
      </c>
      <c r="Q687" s="9">
        <v>83.5</v>
      </c>
      <c r="R687" s="9">
        <v>0</v>
      </c>
      <c r="S687" s="9">
        <v>15</v>
      </c>
      <c r="T687" s="8" t="s">
        <v>127</v>
      </c>
      <c r="U687" s="113">
        <f>Data!$Q687+Data!$R687+Data!$S687</f>
        <v>98.5</v>
      </c>
      <c r="V687" s="9" t="str">
        <f>VLOOKUP(TRIM(Data!$B687),Team!A:B,2,FALSE)</f>
        <v>Heating</v>
      </c>
      <c r="W687" s="9" t="str">
        <f>VLOOKUP(Data!$D687,Current!A:B,2,FALSE)</f>
        <v>ACT</v>
      </c>
      <c r="X687" s="9" t="str">
        <f>IF(Data!$W687=Data!$E687,"CURRENT","NO")</f>
        <v>NO</v>
      </c>
    </row>
    <row r="688" spans="1:24" hidden="1">
      <c r="A688" s="8" t="s">
        <v>2099</v>
      </c>
      <c r="B688" s="8" t="s">
        <v>794</v>
      </c>
      <c r="C688" s="8" t="s">
        <v>458</v>
      </c>
      <c r="D688" s="8" t="s">
        <v>492</v>
      </c>
      <c r="E688" s="8" t="s">
        <v>463</v>
      </c>
      <c r="F688" s="42" t="s">
        <v>574</v>
      </c>
      <c r="G688" s="8" t="s">
        <v>158</v>
      </c>
      <c r="H688" s="43">
        <v>42135</v>
      </c>
      <c r="I688" s="8">
        <v>108</v>
      </c>
      <c r="J688" s="8">
        <v>94.72</v>
      </c>
      <c r="K688" s="44">
        <f t="shared" si="14"/>
        <v>10229.76</v>
      </c>
      <c r="L688" s="8" t="s">
        <v>157</v>
      </c>
      <c r="M688" s="8" t="s">
        <v>573</v>
      </c>
      <c r="N688" s="8">
        <v>147453</v>
      </c>
      <c r="O688" s="8"/>
      <c r="P688" s="8">
        <v>88488</v>
      </c>
      <c r="Q688" s="9">
        <v>80</v>
      </c>
      <c r="R688" s="9">
        <v>0</v>
      </c>
      <c r="S688" s="9">
        <v>15</v>
      </c>
      <c r="T688" s="8" t="s">
        <v>127</v>
      </c>
      <c r="U688" s="113">
        <f>Data!$Q688+Data!$R688+Data!$S688</f>
        <v>95</v>
      </c>
      <c r="V688" s="9" t="str">
        <f>VLOOKUP(TRIM(Data!$B688),Team!A:B,2,FALSE)</f>
        <v>Heating</v>
      </c>
      <c r="W688" s="9" t="str">
        <f>VLOOKUP(Data!$D688,Current!A:B,2,FALSE)</f>
        <v>ACT</v>
      </c>
      <c r="X688" s="9" t="str">
        <f>IF(Data!$W688=Data!$E688,"CURRENT","NO")</f>
        <v>NO</v>
      </c>
    </row>
    <row r="689" spans="1:24" hidden="1">
      <c r="A689" s="8" t="s">
        <v>2099</v>
      </c>
      <c r="B689" s="8" t="s">
        <v>794</v>
      </c>
      <c r="C689" s="8" t="s">
        <v>458</v>
      </c>
      <c r="D689" s="8" t="s">
        <v>492</v>
      </c>
      <c r="E689" s="8" t="s">
        <v>463</v>
      </c>
      <c r="F689" s="42" t="s">
        <v>572</v>
      </c>
      <c r="G689" s="8" t="s">
        <v>158</v>
      </c>
      <c r="H689" s="43">
        <v>42135</v>
      </c>
      <c r="I689" s="8">
        <v>568</v>
      </c>
      <c r="J689" s="8">
        <v>45.38</v>
      </c>
      <c r="K689" s="44">
        <f t="shared" si="14"/>
        <v>25775.84</v>
      </c>
      <c r="L689" s="8" t="s">
        <v>157</v>
      </c>
      <c r="M689" s="8" t="s">
        <v>197</v>
      </c>
      <c r="N689" s="8">
        <v>147454</v>
      </c>
      <c r="O689" s="8"/>
      <c r="P689" s="8">
        <v>88489</v>
      </c>
      <c r="Q689" s="9">
        <v>160</v>
      </c>
      <c r="R689" s="9">
        <v>0</v>
      </c>
      <c r="S689" s="9">
        <v>15</v>
      </c>
      <c r="T689" s="8" t="s">
        <v>127</v>
      </c>
      <c r="U689" s="113">
        <f>Data!$Q689+Data!$R689+Data!$S689</f>
        <v>175</v>
      </c>
      <c r="V689" s="9" t="str">
        <f>VLOOKUP(TRIM(Data!$B689),Team!A:B,2,FALSE)</f>
        <v>Heating</v>
      </c>
      <c r="W689" s="9" t="str">
        <f>VLOOKUP(Data!$D689,Current!A:B,2,FALSE)</f>
        <v>ACT</v>
      </c>
      <c r="X689" s="9" t="str">
        <f>IF(Data!$W689=Data!$E689,"CURRENT","NO")</f>
        <v>NO</v>
      </c>
    </row>
    <row r="690" spans="1:24" hidden="1">
      <c r="A690" s="8" t="s">
        <v>2099</v>
      </c>
      <c r="B690" s="8" t="s">
        <v>794</v>
      </c>
      <c r="C690" s="8" t="s">
        <v>458</v>
      </c>
      <c r="D690" s="8" t="s">
        <v>492</v>
      </c>
      <c r="E690" s="8" t="s">
        <v>463</v>
      </c>
      <c r="F690" s="42" t="s">
        <v>571</v>
      </c>
      <c r="G690" s="8" t="s">
        <v>158</v>
      </c>
      <c r="H690" s="43">
        <v>42136</v>
      </c>
      <c r="I690" s="8">
        <v>288</v>
      </c>
      <c r="J690" s="8">
        <v>83.83</v>
      </c>
      <c r="K690" s="44">
        <f t="shared" si="14"/>
        <v>24143.040000000001</v>
      </c>
      <c r="L690" s="8" t="s">
        <v>157</v>
      </c>
      <c r="M690" s="8" t="s">
        <v>340</v>
      </c>
      <c r="N690" s="8">
        <v>147499</v>
      </c>
      <c r="O690" s="8"/>
      <c r="P690" s="8">
        <v>88490</v>
      </c>
      <c r="Q690" s="9">
        <v>120.7</v>
      </c>
      <c r="R690" s="9">
        <v>0</v>
      </c>
      <c r="S690" s="9">
        <v>15</v>
      </c>
      <c r="T690" s="8" t="s">
        <v>127</v>
      </c>
      <c r="U690" s="113">
        <f>Data!$Q690+Data!$R690+Data!$S690</f>
        <v>135.69999999999999</v>
      </c>
      <c r="V690" s="9" t="str">
        <f>VLOOKUP(TRIM(Data!$B690),Team!A:B,2,FALSE)</f>
        <v>Heating</v>
      </c>
      <c r="W690" s="9" t="str">
        <f>VLOOKUP(Data!$D690,Current!A:B,2,FALSE)</f>
        <v>ACT</v>
      </c>
      <c r="X690" s="9" t="str">
        <f>IF(Data!$W690=Data!$E690,"CURRENT","NO")</f>
        <v>NO</v>
      </c>
    </row>
    <row r="691" spans="1:24" hidden="1">
      <c r="A691" s="8" t="s">
        <v>2099</v>
      </c>
      <c r="B691" s="8" t="s">
        <v>794</v>
      </c>
      <c r="C691" s="8" t="s">
        <v>458</v>
      </c>
      <c r="D691" s="8" t="s">
        <v>492</v>
      </c>
      <c r="E691" s="8" t="s">
        <v>463</v>
      </c>
      <c r="F691" s="42" t="s">
        <v>570</v>
      </c>
      <c r="G691" s="8" t="s">
        <v>158</v>
      </c>
      <c r="H691" s="43">
        <v>42136</v>
      </c>
      <c r="I691" s="8">
        <v>422</v>
      </c>
      <c r="J691" s="8">
        <v>85.39</v>
      </c>
      <c r="K691" s="44">
        <f t="shared" si="14"/>
        <v>36034.58</v>
      </c>
      <c r="L691" s="8" t="s">
        <v>157</v>
      </c>
      <c r="M691" s="8" t="s">
        <v>171</v>
      </c>
      <c r="N691" s="8">
        <v>147501</v>
      </c>
      <c r="O691" s="8"/>
      <c r="P691" s="8">
        <v>88491</v>
      </c>
      <c r="Q691" s="9">
        <v>180.2</v>
      </c>
      <c r="R691" s="9">
        <v>0</v>
      </c>
      <c r="S691" s="9">
        <v>15</v>
      </c>
      <c r="T691" s="8" t="s">
        <v>127</v>
      </c>
      <c r="U691" s="113">
        <f>Data!$Q691+Data!$R691+Data!$S691</f>
        <v>195.2</v>
      </c>
      <c r="V691" s="9" t="str">
        <f>VLOOKUP(TRIM(Data!$B691),Team!A:B,2,FALSE)</f>
        <v>Heating</v>
      </c>
      <c r="W691" s="9" t="str">
        <f>VLOOKUP(Data!$D691,Current!A:B,2,FALSE)</f>
        <v>ACT</v>
      </c>
      <c r="X691" s="9" t="str">
        <f>IF(Data!$W691=Data!$E691,"CURRENT","NO")</f>
        <v>NO</v>
      </c>
    </row>
    <row r="692" spans="1:24" hidden="1">
      <c r="A692" s="8" t="s">
        <v>2099</v>
      </c>
      <c r="B692" s="8" t="s">
        <v>794</v>
      </c>
      <c r="C692" s="8" t="s">
        <v>458</v>
      </c>
      <c r="D692" s="8" t="s">
        <v>492</v>
      </c>
      <c r="E692" s="8" t="s">
        <v>463</v>
      </c>
      <c r="F692" s="42" t="s">
        <v>569</v>
      </c>
      <c r="G692" s="8" t="s">
        <v>158</v>
      </c>
      <c r="H692" s="43">
        <v>42137</v>
      </c>
      <c r="I692" s="8">
        <v>288</v>
      </c>
      <c r="J692" s="8">
        <v>78.08</v>
      </c>
      <c r="K692" s="44">
        <f t="shared" si="14"/>
        <v>22487.040000000001</v>
      </c>
      <c r="L692" s="8" t="s">
        <v>157</v>
      </c>
      <c r="M692" s="8" t="s">
        <v>340</v>
      </c>
      <c r="N692" s="8">
        <v>147550</v>
      </c>
      <c r="O692" s="8"/>
      <c r="P692" s="8">
        <v>88492</v>
      </c>
      <c r="Q692" s="9">
        <v>112.4</v>
      </c>
      <c r="R692" s="9">
        <v>0</v>
      </c>
      <c r="S692" s="9">
        <v>15</v>
      </c>
      <c r="T692" s="8" t="s">
        <v>127</v>
      </c>
      <c r="U692" s="113">
        <f>Data!$Q692+Data!$R692+Data!$S692</f>
        <v>127.4</v>
      </c>
      <c r="V692" s="9" t="str">
        <f>VLOOKUP(TRIM(Data!$B692),Team!A:B,2,FALSE)</f>
        <v>Heating</v>
      </c>
      <c r="W692" s="9" t="str">
        <f>VLOOKUP(Data!$D692,Current!A:B,2,FALSE)</f>
        <v>ACT</v>
      </c>
      <c r="X692" s="9" t="str">
        <f>IF(Data!$W692=Data!$E692,"CURRENT","NO")</f>
        <v>NO</v>
      </c>
    </row>
    <row r="693" spans="1:24" hidden="1">
      <c r="A693" s="8" t="s">
        <v>2099</v>
      </c>
      <c r="B693" s="8" t="s">
        <v>794</v>
      </c>
      <c r="C693" s="8" t="s">
        <v>458</v>
      </c>
      <c r="D693" s="8" t="s">
        <v>492</v>
      </c>
      <c r="E693" s="8" t="s">
        <v>463</v>
      </c>
      <c r="F693" s="42" t="s">
        <v>376</v>
      </c>
      <c r="G693" s="8" t="s">
        <v>158</v>
      </c>
      <c r="H693" s="43">
        <v>42139</v>
      </c>
      <c r="I693" s="8">
        <v>260</v>
      </c>
      <c r="J693" s="8">
        <v>1</v>
      </c>
      <c r="K693" s="44">
        <f t="shared" si="14"/>
        <v>260</v>
      </c>
      <c r="L693" s="8" t="s">
        <v>157</v>
      </c>
      <c r="M693" s="8" t="s">
        <v>559</v>
      </c>
      <c r="N693" s="8">
        <v>147656</v>
      </c>
      <c r="O693" s="8"/>
      <c r="P693" s="8">
        <v>88601</v>
      </c>
      <c r="Q693" s="9">
        <v>80</v>
      </c>
      <c r="R693" s="9">
        <v>0</v>
      </c>
      <c r="S693" s="9">
        <v>15</v>
      </c>
      <c r="T693" s="8" t="s">
        <v>127</v>
      </c>
      <c r="U693" s="113">
        <f>Data!$Q693+Data!$R693+Data!$S693</f>
        <v>95</v>
      </c>
      <c r="V693" s="9" t="str">
        <f>VLOOKUP(TRIM(Data!$B693),Team!A:B,2,FALSE)</f>
        <v>Heating</v>
      </c>
      <c r="W693" s="9" t="str">
        <f>VLOOKUP(Data!$D693,Current!A:B,2,FALSE)</f>
        <v>ACT</v>
      </c>
      <c r="X693" s="9" t="str">
        <f>IF(Data!$W693=Data!$E693,"CURRENT","NO")</f>
        <v>NO</v>
      </c>
    </row>
    <row r="694" spans="1:24" hidden="1">
      <c r="A694" s="8" t="s">
        <v>2099</v>
      </c>
      <c r="B694" s="8" t="s">
        <v>794</v>
      </c>
      <c r="C694" s="8" t="s">
        <v>458</v>
      </c>
      <c r="D694" s="8" t="s">
        <v>492</v>
      </c>
      <c r="E694" s="8" t="s">
        <v>463</v>
      </c>
      <c r="F694" s="42" t="s">
        <v>568</v>
      </c>
      <c r="G694" s="8" t="s">
        <v>158</v>
      </c>
      <c r="H694" s="43">
        <v>42139</v>
      </c>
      <c r="I694" s="8">
        <v>162</v>
      </c>
      <c r="J694" s="8">
        <v>116.43</v>
      </c>
      <c r="K694" s="44">
        <f t="shared" si="14"/>
        <v>18861.66</v>
      </c>
      <c r="L694" s="8" t="s">
        <v>157</v>
      </c>
      <c r="M694" s="8" t="s">
        <v>566</v>
      </c>
      <c r="N694" s="8">
        <v>147657</v>
      </c>
      <c r="O694" s="8"/>
      <c r="P694" s="8">
        <v>88602</v>
      </c>
      <c r="Q694" s="9">
        <v>94.3</v>
      </c>
      <c r="R694" s="9">
        <v>0</v>
      </c>
      <c r="S694" s="9">
        <v>15</v>
      </c>
      <c r="T694" s="8" t="s">
        <v>127</v>
      </c>
      <c r="U694" s="113">
        <f>Data!$Q694+Data!$R694+Data!$S694</f>
        <v>109.3</v>
      </c>
      <c r="V694" s="9" t="str">
        <f>VLOOKUP(TRIM(Data!$B694),Team!A:B,2,FALSE)</f>
        <v>Heating</v>
      </c>
      <c r="W694" s="9" t="str">
        <f>VLOOKUP(Data!$D694,Current!A:B,2,FALSE)</f>
        <v>ACT</v>
      </c>
      <c r="X694" s="9" t="str">
        <f>IF(Data!$W694=Data!$E694,"CURRENT","NO")</f>
        <v>NO</v>
      </c>
    </row>
    <row r="695" spans="1:24" hidden="1">
      <c r="A695" s="8" t="s">
        <v>2099</v>
      </c>
      <c r="B695" s="8" t="s">
        <v>794</v>
      </c>
      <c r="C695" s="8" t="s">
        <v>458</v>
      </c>
      <c r="D695" s="8" t="s">
        <v>492</v>
      </c>
      <c r="E695" s="8" t="s">
        <v>463</v>
      </c>
      <c r="F695" s="42" t="s">
        <v>567</v>
      </c>
      <c r="G695" s="8" t="s">
        <v>158</v>
      </c>
      <c r="H695" s="43">
        <v>42140</v>
      </c>
      <c r="I695" s="8">
        <v>920</v>
      </c>
      <c r="J695" s="8">
        <v>1</v>
      </c>
      <c r="K695" s="44">
        <f t="shared" si="14"/>
        <v>920</v>
      </c>
      <c r="L695" s="8" t="s">
        <v>157</v>
      </c>
      <c r="M695" s="8" t="s">
        <v>566</v>
      </c>
      <c r="N695" s="8">
        <v>147666</v>
      </c>
      <c r="O695" s="8"/>
      <c r="P695" s="8">
        <v>88603</v>
      </c>
      <c r="Q695" s="9">
        <v>160</v>
      </c>
      <c r="R695" s="9">
        <v>0</v>
      </c>
      <c r="S695" s="9">
        <v>15</v>
      </c>
      <c r="T695" s="8" t="s">
        <v>127</v>
      </c>
      <c r="U695" s="113">
        <f>Data!$Q695+Data!$R695+Data!$S695</f>
        <v>175</v>
      </c>
      <c r="V695" s="9" t="str">
        <f>VLOOKUP(TRIM(Data!$B695),Team!A:B,2,FALSE)</f>
        <v>Heating</v>
      </c>
      <c r="W695" s="9" t="str">
        <f>VLOOKUP(Data!$D695,Current!A:B,2,FALSE)</f>
        <v>ACT</v>
      </c>
      <c r="X695" s="9" t="str">
        <f>IF(Data!$W695=Data!$E695,"CURRENT","NO")</f>
        <v>NO</v>
      </c>
    </row>
    <row r="696" spans="1:24" hidden="1">
      <c r="A696" s="8" t="s">
        <v>2099</v>
      </c>
      <c r="B696" s="8" t="s">
        <v>794</v>
      </c>
      <c r="C696" s="8" t="s">
        <v>458</v>
      </c>
      <c r="D696" s="8" t="s">
        <v>492</v>
      </c>
      <c r="E696" s="8" t="s">
        <v>463</v>
      </c>
      <c r="F696" s="42" t="s">
        <v>565</v>
      </c>
      <c r="G696" s="8" t="s">
        <v>158</v>
      </c>
      <c r="H696" s="43">
        <v>42142</v>
      </c>
      <c r="I696" s="8">
        <v>288</v>
      </c>
      <c r="J696" s="8">
        <v>83.58</v>
      </c>
      <c r="K696" s="44">
        <f t="shared" si="14"/>
        <v>24071.040000000001</v>
      </c>
      <c r="L696" s="8" t="s">
        <v>213</v>
      </c>
      <c r="M696" s="8" t="s">
        <v>564</v>
      </c>
      <c r="N696" s="8">
        <v>147728</v>
      </c>
      <c r="O696" s="8"/>
      <c r="P696" s="8">
        <v>88604</v>
      </c>
      <c r="Q696" s="9">
        <v>120.4</v>
      </c>
      <c r="R696" s="9">
        <v>0</v>
      </c>
      <c r="S696" s="9">
        <v>15</v>
      </c>
      <c r="T696" s="8" t="s">
        <v>127</v>
      </c>
      <c r="U696" s="113">
        <f>Data!$Q696+Data!$R696+Data!$S696</f>
        <v>135.4</v>
      </c>
      <c r="V696" s="9" t="str">
        <f>VLOOKUP(TRIM(Data!$B696),Team!A:B,2,FALSE)</f>
        <v>Heating</v>
      </c>
      <c r="W696" s="9" t="str">
        <f>VLOOKUP(Data!$D696,Current!A:B,2,FALSE)</f>
        <v>ACT</v>
      </c>
      <c r="X696" s="9" t="str">
        <f>IF(Data!$W696=Data!$E696,"CURRENT","NO")</f>
        <v>NO</v>
      </c>
    </row>
    <row r="697" spans="1:24" hidden="1">
      <c r="A697" s="8" t="s">
        <v>2099</v>
      </c>
      <c r="B697" s="8" t="s">
        <v>794</v>
      </c>
      <c r="C697" s="8" t="s">
        <v>458</v>
      </c>
      <c r="D697" s="8" t="s">
        <v>492</v>
      </c>
      <c r="E697" s="8" t="s">
        <v>463</v>
      </c>
      <c r="F697" s="42" t="s">
        <v>350</v>
      </c>
      <c r="G697" s="8" t="s">
        <v>158</v>
      </c>
      <c r="H697" s="43">
        <v>42143</v>
      </c>
      <c r="I697" s="8">
        <v>648</v>
      </c>
      <c r="J697" s="8">
        <v>77.900000000000006</v>
      </c>
      <c r="K697" s="44">
        <f t="shared" si="14"/>
        <v>50479.200000000004</v>
      </c>
      <c r="L697" s="8" t="s">
        <v>397</v>
      </c>
      <c r="M697" s="8" t="s">
        <v>379</v>
      </c>
      <c r="N697" s="8">
        <v>147748</v>
      </c>
      <c r="O697" s="8"/>
      <c r="P697" s="8">
        <v>88605</v>
      </c>
      <c r="Q697" s="9">
        <v>252.4</v>
      </c>
      <c r="R697" s="9">
        <v>0</v>
      </c>
      <c r="S697" s="9">
        <v>15</v>
      </c>
      <c r="T697" s="8" t="s">
        <v>127</v>
      </c>
      <c r="U697" s="113">
        <f>Data!$Q697+Data!$R697+Data!$S697</f>
        <v>267.39999999999998</v>
      </c>
      <c r="V697" s="9" t="str">
        <f>VLOOKUP(TRIM(Data!$B697),Team!A:B,2,FALSE)</f>
        <v>Heating</v>
      </c>
      <c r="W697" s="9" t="str">
        <f>VLOOKUP(Data!$D697,Current!A:B,2,FALSE)</f>
        <v>ACT</v>
      </c>
      <c r="X697" s="9" t="str">
        <f>IF(Data!$W697=Data!$E697,"CURRENT","NO")</f>
        <v>NO</v>
      </c>
    </row>
    <row r="698" spans="1:24" hidden="1">
      <c r="A698" s="8" t="s">
        <v>2099</v>
      </c>
      <c r="B698" s="8" t="s">
        <v>794</v>
      </c>
      <c r="C698" s="8" t="s">
        <v>458</v>
      </c>
      <c r="D698" s="8" t="s">
        <v>492</v>
      </c>
      <c r="E698" s="8" t="s">
        <v>463</v>
      </c>
      <c r="F698" s="42" t="s">
        <v>563</v>
      </c>
      <c r="G698" s="8" t="s">
        <v>158</v>
      </c>
      <c r="H698" s="43">
        <v>42143</v>
      </c>
      <c r="I698" s="8">
        <v>700</v>
      </c>
      <c r="J698" s="8">
        <v>59.41</v>
      </c>
      <c r="K698" s="44">
        <f t="shared" si="14"/>
        <v>41587</v>
      </c>
      <c r="L698" s="8" t="s">
        <v>157</v>
      </c>
      <c r="M698" s="8" t="s">
        <v>562</v>
      </c>
      <c r="N698" s="8">
        <v>147749</v>
      </c>
      <c r="O698" s="8"/>
      <c r="P698" s="8">
        <v>88606</v>
      </c>
      <c r="Q698" s="9">
        <v>207.9</v>
      </c>
      <c r="R698" s="9">
        <v>0</v>
      </c>
      <c r="S698" s="9">
        <v>15</v>
      </c>
      <c r="T698" s="8" t="s">
        <v>127</v>
      </c>
      <c r="U698" s="113">
        <f>Data!$Q698+Data!$R698+Data!$S698</f>
        <v>222.9</v>
      </c>
      <c r="V698" s="9" t="str">
        <f>VLOOKUP(TRIM(Data!$B698),Team!A:B,2,FALSE)</f>
        <v>Heating</v>
      </c>
      <c r="W698" s="9" t="str">
        <f>VLOOKUP(Data!$D698,Current!A:B,2,FALSE)</f>
        <v>ACT</v>
      </c>
      <c r="X698" s="9" t="str">
        <f>IF(Data!$W698=Data!$E698,"CURRENT","NO")</f>
        <v>NO</v>
      </c>
    </row>
    <row r="699" spans="1:24" hidden="1">
      <c r="A699" s="8" t="s">
        <v>2099</v>
      </c>
      <c r="B699" s="8" t="s">
        <v>794</v>
      </c>
      <c r="C699" s="8" t="s">
        <v>458</v>
      </c>
      <c r="D699" s="8" t="s">
        <v>492</v>
      </c>
      <c r="E699" s="8" t="s">
        <v>463</v>
      </c>
      <c r="F699" s="42" t="s">
        <v>390</v>
      </c>
      <c r="G699" s="8" t="s">
        <v>158</v>
      </c>
      <c r="H699" s="43">
        <v>42144</v>
      </c>
      <c r="I699" s="8">
        <v>413</v>
      </c>
      <c r="J699" s="8">
        <v>93.3</v>
      </c>
      <c r="K699" s="44">
        <f t="shared" si="14"/>
        <v>38532.9</v>
      </c>
      <c r="L699" s="8" t="s">
        <v>157</v>
      </c>
      <c r="M699" s="8" t="s">
        <v>561</v>
      </c>
      <c r="N699" s="8">
        <v>147783</v>
      </c>
      <c r="O699" s="8"/>
      <c r="P699" s="8">
        <v>88607</v>
      </c>
      <c r="Q699" s="9">
        <v>192.7</v>
      </c>
      <c r="R699" s="9">
        <v>0</v>
      </c>
      <c r="S699" s="9">
        <v>15</v>
      </c>
      <c r="T699" s="8" t="s">
        <v>127</v>
      </c>
      <c r="U699" s="113">
        <f>Data!$Q699+Data!$R699+Data!$S699</f>
        <v>207.7</v>
      </c>
      <c r="V699" s="9" t="str">
        <f>VLOOKUP(TRIM(Data!$B699),Team!A:B,2,FALSE)</f>
        <v>Heating</v>
      </c>
      <c r="W699" s="9" t="str">
        <f>VLOOKUP(Data!$D699,Current!A:B,2,FALSE)</f>
        <v>ACT</v>
      </c>
      <c r="X699" s="9" t="str">
        <f>IF(Data!$W699=Data!$E699,"CURRENT","NO")</f>
        <v>NO</v>
      </c>
    </row>
    <row r="700" spans="1:24" hidden="1">
      <c r="A700" s="8" t="s">
        <v>2099</v>
      </c>
      <c r="B700" s="8" t="s">
        <v>794</v>
      </c>
      <c r="C700" s="8" t="s">
        <v>458</v>
      </c>
      <c r="D700" s="8" t="s">
        <v>492</v>
      </c>
      <c r="E700" s="8" t="s">
        <v>463</v>
      </c>
      <c r="F700" s="42" t="s">
        <v>378</v>
      </c>
      <c r="G700" s="8" t="s">
        <v>158</v>
      </c>
      <c r="H700" s="43">
        <v>42144</v>
      </c>
      <c r="I700" s="8">
        <v>162</v>
      </c>
      <c r="J700" s="8">
        <v>130.49</v>
      </c>
      <c r="K700" s="44">
        <f t="shared" si="14"/>
        <v>21139.38</v>
      </c>
      <c r="L700" s="8" t="s">
        <v>157</v>
      </c>
      <c r="M700" s="8" t="s">
        <v>197</v>
      </c>
      <c r="N700" s="8">
        <v>147786</v>
      </c>
      <c r="O700" s="8"/>
      <c r="P700" s="8">
        <v>88608</v>
      </c>
      <c r="Q700" s="9">
        <v>105.7</v>
      </c>
      <c r="R700" s="9">
        <v>0</v>
      </c>
      <c r="S700" s="9">
        <v>15</v>
      </c>
      <c r="T700" s="8" t="s">
        <v>127</v>
      </c>
      <c r="U700" s="113">
        <f>Data!$Q700+Data!$R700+Data!$S700</f>
        <v>120.7</v>
      </c>
      <c r="V700" s="9" t="str">
        <f>VLOOKUP(TRIM(Data!$B700),Team!A:B,2,FALSE)</f>
        <v>Heating</v>
      </c>
      <c r="W700" s="9" t="str">
        <f>VLOOKUP(Data!$D700,Current!A:B,2,FALSE)</f>
        <v>ACT</v>
      </c>
      <c r="X700" s="9" t="str">
        <f>IF(Data!$W700=Data!$E700,"CURRENT","NO")</f>
        <v>NO</v>
      </c>
    </row>
    <row r="701" spans="1:24" hidden="1">
      <c r="A701" s="8" t="s">
        <v>2099</v>
      </c>
      <c r="B701" s="8" t="s">
        <v>794</v>
      </c>
      <c r="C701" s="8" t="s">
        <v>458</v>
      </c>
      <c r="D701" s="8" t="s">
        <v>492</v>
      </c>
      <c r="E701" s="8" t="s">
        <v>463</v>
      </c>
      <c r="F701" s="42" t="s">
        <v>351</v>
      </c>
      <c r="G701" s="8" t="s">
        <v>158</v>
      </c>
      <c r="H701" s="43">
        <v>42144</v>
      </c>
      <c r="I701" s="8">
        <v>180</v>
      </c>
      <c r="J701" s="8">
        <v>48.01</v>
      </c>
      <c r="K701" s="44">
        <f t="shared" si="14"/>
        <v>8641.7999999999993</v>
      </c>
      <c r="L701" s="8" t="s">
        <v>397</v>
      </c>
      <c r="M701" s="8" t="s">
        <v>197</v>
      </c>
      <c r="N701" s="8">
        <v>147787</v>
      </c>
      <c r="O701" s="8"/>
      <c r="P701" s="8">
        <v>88609</v>
      </c>
      <c r="Q701" s="9">
        <v>80</v>
      </c>
      <c r="R701" s="9">
        <v>0</v>
      </c>
      <c r="S701" s="9">
        <v>15</v>
      </c>
      <c r="T701" s="8" t="s">
        <v>127</v>
      </c>
      <c r="U701" s="113">
        <f>Data!$Q701+Data!$R701+Data!$S701</f>
        <v>95</v>
      </c>
      <c r="V701" s="9" t="str">
        <f>VLOOKUP(TRIM(Data!$B701),Team!A:B,2,FALSE)</f>
        <v>Heating</v>
      </c>
      <c r="W701" s="9" t="str">
        <f>VLOOKUP(Data!$D701,Current!A:B,2,FALSE)</f>
        <v>ACT</v>
      </c>
      <c r="X701" s="9" t="str">
        <f>IF(Data!$W701=Data!$E701,"CURRENT","NO")</f>
        <v>NO</v>
      </c>
    </row>
    <row r="702" spans="1:24" hidden="1">
      <c r="A702" s="8" t="s">
        <v>2099</v>
      </c>
      <c r="B702" s="8" t="s">
        <v>794</v>
      </c>
      <c r="C702" s="8" t="s">
        <v>458</v>
      </c>
      <c r="D702" s="8" t="s">
        <v>492</v>
      </c>
      <c r="E702" s="8" t="s">
        <v>463</v>
      </c>
      <c r="F702" s="42" t="s">
        <v>344</v>
      </c>
      <c r="G702" s="8" t="s">
        <v>158</v>
      </c>
      <c r="H702" s="43">
        <v>42145</v>
      </c>
      <c r="I702" s="8">
        <v>207</v>
      </c>
      <c r="J702" s="8">
        <v>51.33</v>
      </c>
      <c r="K702" s="44">
        <f t="shared" si="14"/>
        <v>10625.31</v>
      </c>
      <c r="L702" s="8" t="s">
        <v>157</v>
      </c>
      <c r="M702" s="8" t="s">
        <v>340</v>
      </c>
      <c r="N702" s="8">
        <v>147828</v>
      </c>
      <c r="O702" s="8"/>
      <c r="P702" s="8">
        <v>88610</v>
      </c>
      <c r="Q702" s="9">
        <v>80</v>
      </c>
      <c r="R702" s="9">
        <v>0</v>
      </c>
      <c r="S702" s="9">
        <v>15</v>
      </c>
      <c r="T702" s="8" t="s">
        <v>127</v>
      </c>
      <c r="U702" s="113">
        <f>Data!$Q702+Data!$R702+Data!$S702</f>
        <v>95</v>
      </c>
      <c r="V702" s="9" t="str">
        <f>VLOOKUP(TRIM(Data!$B702),Team!A:B,2,FALSE)</f>
        <v>Heating</v>
      </c>
      <c r="W702" s="9" t="str">
        <f>VLOOKUP(Data!$D702,Current!A:B,2,FALSE)</f>
        <v>ACT</v>
      </c>
      <c r="X702" s="9" t="str">
        <f>IF(Data!$W702=Data!$E702,"CURRENT","NO")</f>
        <v>NO</v>
      </c>
    </row>
    <row r="703" spans="1:24" hidden="1">
      <c r="A703" s="8" t="s">
        <v>2099</v>
      </c>
      <c r="B703" s="8" t="s">
        <v>794</v>
      </c>
      <c r="C703" s="8" t="s">
        <v>458</v>
      </c>
      <c r="D703" s="8" t="s">
        <v>492</v>
      </c>
      <c r="E703" s="8" t="s">
        <v>463</v>
      </c>
      <c r="F703" s="42" t="s">
        <v>560</v>
      </c>
      <c r="G703" s="8" t="s">
        <v>158</v>
      </c>
      <c r="H703" s="43">
        <v>42145</v>
      </c>
      <c r="I703" s="8">
        <v>144</v>
      </c>
      <c r="J703" s="8">
        <v>1</v>
      </c>
      <c r="K703" s="44">
        <f t="shared" si="14"/>
        <v>144</v>
      </c>
      <c r="L703" s="8" t="s">
        <v>157</v>
      </c>
      <c r="M703" s="8" t="s">
        <v>559</v>
      </c>
      <c r="N703" s="8">
        <v>147829</v>
      </c>
      <c r="O703" s="8"/>
      <c r="P703" s="8">
        <v>88611</v>
      </c>
      <c r="Q703" s="9">
        <v>80</v>
      </c>
      <c r="R703" s="9">
        <v>0</v>
      </c>
      <c r="S703" s="9">
        <v>15</v>
      </c>
      <c r="T703" s="8" t="s">
        <v>127</v>
      </c>
      <c r="U703" s="113">
        <f>Data!$Q703+Data!$R703+Data!$S703</f>
        <v>95</v>
      </c>
      <c r="V703" s="9" t="str">
        <f>VLOOKUP(TRIM(Data!$B703),Team!A:B,2,FALSE)</f>
        <v>Heating</v>
      </c>
      <c r="W703" s="9" t="str">
        <f>VLOOKUP(Data!$D703,Current!A:B,2,FALSE)</f>
        <v>ACT</v>
      </c>
      <c r="X703" s="9" t="str">
        <f>IF(Data!$W703=Data!$E703,"CURRENT","NO")</f>
        <v>NO</v>
      </c>
    </row>
    <row r="704" spans="1:24" hidden="1">
      <c r="A704" s="8" t="s">
        <v>2099</v>
      </c>
      <c r="B704" s="8" t="s">
        <v>794</v>
      </c>
      <c r="C704" s="8" t="s">
        <v>458</v>
      </c>
      <c r="D704" s="8" t="s">
        <v>492</v>
      </c>
      <c r="E704" s="8" t="s">
        <v>463</v>
      </c>
      <c r="F704" s="42" t="s">
        <v>558</v>
      </c>
      <c r="G704" s="8" t="s">
        <v>158</v>
      </c>
      <c r="H704" s="43">
        <v>42145</v>
      </c>
      <c r="I704" s="8">
        <v>288</v>
      </c>
      <c r="J704" s="8">
        <v>102.28</v>
      </c>
      <c r="K704" s="44">
        <f t="shared" si="14"/>
        <v>29456.639999999999</v>
      </c>
      <c r="L704" s="8" t="s">
        <v>157</v>
      </c>
      <c r="M704" s="8" t="s">
        <v>340</v>
      </c>
      <c r="N704" s="8">
        <v>147830</v>
      </c>
      <c r="O704" s="8"/>
      <c r="P704" s="8">
        <v>88612</v>
      </c>
      <c r="Q704" s="9">
        <v>147.30000000000001</v>
      </c>
      <c r="R704" s="9">
        <v>0</v>
      </c>
      <c r="S704" s="9">
        <v>15</v>
      </c>
      <c r="T704" s="8" t="s">
        <v>127</v>
      </c>
      <c r="U704" s="113">
        <f>Data!$Q704+Data!$R704+Data!$S704</f>
        <v>162.30000000000001</v>
      </c>
      <c r="V704" s="9" t="str">
        <f>VLOOKUP(TRIM(Data!$B704),Team!A:B,2,FALSE)</f>
        <v>Heating</v>
      </c>
      <c r="W704" s="9" t="str">
        <f>VLOOKUP(Data!$D704,Current!A:B,2,FALSE)</f>
        <v>ACT</v>
      </c>
      <c r="X704" s="9" t="str">
        <f>IF(Data!$W704=Data!$E704,"CURRENT","NO")</f>
        <v>NO</v>
      </c>
    </row>
    <row r="705" spans="1:24" hidden="1">
      <c r="A705" s="8" t="s">
        <v>2099</v>
      </c>
      <c r="B705" s="8" t="s">
        <v>794</v>
      </c>
      <c r="C705" s="8" t="s">
        <v>458</v>
      </c>
      <c r="D705" s="8" t="s">
        <v>492</v>
      </c>
      <c r="E705" s="8" t="s">
        <v>463</v>
      </c>
      <c r="F705" s="42" t="s">
        <v>557</v>
      </c>
      <c r="G705" s="8" t="s">
        <v>146</v>
      </c>
      <c r="H705" s="43">
        <v>42139</v>
      </c>
      <c r="I705" s="8">
        <v>1500</v>
      </c>
      <c r="J705" s="8">
        <v>19.64</v>
      </c>
      <c r="K705" s="44">
        <f t="shared" si="14"/>
        <v>29460</v>
      </c>
      <c r="L705" s="8" t="s">
        <v>213</v>
      </c>
      <c r="M705" s="8" t="s">
        <v>556</v>
      </c>
      <c r="N705" s="8">
        <v>147688</v>
      </c>
      <c r="O705" s="8"/>
      <c r="P705" s="8">
        <v>88613</v>
      </c>
      <c r="Q705" s="9">
        <v>200</v>
      </c>
      <c r="R705" s="9">
        <v>0</v>
      </c>
      <c r="S705" s="9">
        <v>35</v>
      </c>
      <c r="T705" s="8" t="s">
        <v>127</v>
      </c>
      <c r="U705" s="113">
        <f>Data!$Q705+Data!$R705+Data!$S705</f>
        <v>235</v>
      </c>
      <c r="V705" s="9" t="str">
        <f>VLOOKUP(TRIM(Data!$B705),Team!A:B,2,FALSE)</f>
        <v>Heating</v>
      </c>
      <c r="W705" s="9" t="str">
        <f>VLOOKUP(Data!$D705,Current!A:B,2,FALSE)</f>
        <v>ACT</v>
      </c>
      <c r="X705" s="9" t="str">
        <f>IF(Data!$W705=Data!$E705,"CURRENT","NO")</f>
        <v>NO</v>
      </c>
    </row>
    <row r="706" spans="1:24" hidden="1">
      <c r="A706" s="8" t="s">
        <v>2099</v>
      </c>
      <c r="B706" s="8" t="s">
        <v>794</v>
      </c>
      <c r="C706" s="8" t="s">
        <v>458</v>
      </c>
      <c r="D706" s="8" t="s">
        <v>492</v>
      </c>
      <c r="E706" s="8" t="s">
        <v>463</v>
      </c>
      <c r="F706" s="42" t="s">
        <v>555</v>
      </c>
      <c r="G706" s="8" t="s">
        <v>146</v>
      </c>
      <c r="H706" s="43">
        <v>42142</v>
      </c>
      <c r="I706" s="8">
        <v>2516</v>
      </c>
      <c r="J706" s="8">
        <v>22.94</v>
      </c>
      <c r="K706" s="44">
        <f t="shared" si="14"/>
        <v>57717.04</v>
      </c>
      <c r="L706" s="8" t="s">
        <v>213</v>
      </c>
      <c r="M706" s="8" t="s">
        <v>270</v>
      </c>
      <c r="N706" s="8">
        <v>147719</v>
      </c>
      <c r="O706" s="8"/>
      <c r="P706" s="8">
        <v>88614</v>
      </c>
      <c r="Q706" s="9">
        <v>288.60000000000002</v>
      </c>
      <c r="R706" s="9">
        <v>0</v>
      </c>
      <c r="S706" s="9">
        <v>35</v>
      </c>
      <c r="T706" s="8" t="s">
        <v>127</v>
      </c>
      <c r="U706" s="113">
        <f>Data!$Q706+Data!$R706+Data!$S706</f>
        <v>323.60000000000002</v>
      </c>
      <c r="V706" s="9" t="str">
        <f>VLOOKUP(TRIM(Data!$B706),Team!A:B,2,FALSE)</f>
        <v>Heating</v>
      </c>
      <c r="W706" s="9" t="str">
        <f>VLOOKUP(Data!$D706,Current!A:B,2,FALSE)</f>
        <v>ACT</v>
      </c>
      <c r="X706" s="9" t="str">
        <f>IF(Data!$W706=Data!$E706,"CURRENT","NO")</f>
        <v>NO</v>
      </c>
    </row>
    <row r="707" spans="1:24" hidden="1">
      <c r="A707" s="8" t="s">
        <v>2099</v>
      </c>
      <c r="B707" s="8" t="s">
        <v>794</v>
      </c>
      <c r="C707" s="8" t="s">
        <v>458</v>
      </c>
      <c r="D707" s="8" t="s">
        <v>492</v>
      </c>
      <c r="E707" s="8" t="s">
        <v>463</v>
      </c>
      <c r="F707" s="42" t="s">
        <v>554</v>
      </c>
      <c r="G707" s="8" t="s">
        <v>522</v>
      </c>
      <c r="H707" s="43">
        <v>42142</v>
      </c>
      <c r="I707" s="8">
        <v>2064</v>
      </c>
      <c r="J707" s="8">
        <v>14.68</v>
      </c>
      <c r="K707" s="44">
        <f t="shared" si="14"/>
        <v>30299.52</v>
      </c>
      <c r="L707" s="8" t="s">
        <v>553</v>
      </c>
      <c r="M707" s="8" t="s">
        <v>552</v>
      </c>
      <c r="N707" s="8">
        <v>147707</v>
      </c>
      <c r="O707" s="8"/>
      <c r="P707" s="8">
        <v>88615</v>
      </c>
      <c r="Q707" s="9">
        <v>200</v>
      </c>
      <c r="R707" s="9">
        <v>0</v>
      </c>
      <c r="S707" s="9">
        <v>45</v>
      </c>
      <c r="T707" s="8" t="s">
        <v>127</v>
      </c>
      <c r="U707" s="113">
        <f>Data!$Q707+Data!$R707+Data!$S707</f>
        <v>245</v>
      </c>
      <c r="V707" s="9" t="str">
        <f>VLOOKUP(TRIM(Data!$B707),Team!A:B,2,FALSE)</f>
        <v>Heating</v>
      </c>
      <c r="W707" s="9" t="str">
        <f>VLOOKUP(Data!$D707,Current!A:B,2,FALSE)</f>
        <v>ACT</v>
      </c>
      <c r="X707" s="9" t="str">
        <f>IF(Data!$W707=Data!$E707,"CURRENT","NO")</f>
        <v>NO</v>
      </c>
    </row>
    <row r="708" spans="1:24" hidden="1">
      <c r="A708" s="8" t="s">
        <v>2099</v>
      </c>
      <c r="B708" s="8" t="s">
        <v>794</v>
      </c>
      <c r="C708" s="8" t="s">
        <v>458</v>
      </c>
      <c r="D708" s="8" t="s">
        <v>492</v>
      </c>
      <c r="E708" s="8" t="s">
        <v>463</v>
      </c>
      <c r="F708" s="42" t="s">
        <v>396</v>
      </c>
      <c r="G708" s="8" t="s">
        <v>158</v>
      </c>
      <c r="H708" s="43">
        <v>42145</v>
      </c>
      <c r="I708" s="8">
        <v>180</v>
      </c>
      <c r="J708" s="8">
        <v>70.64</v>
      </c>
      <c r="K708" s="44">
        <f t="shared" si="14"/>
        <v>12715.2</v>
      </c>
      <c r="L708" s="8" t="s">
        <v>157</v>
      </c>
      <c r="M708" s="8" t="s">
        <v>551</v>
      </c>
      <c r="N708" s="8">
        <v>147871</v>
      </c>
      <c r="O708" s="8"/>
      <c r="P708" s="8">
        <v>88839</v>
      </c>
      <c r="Q708" s="9">
        <v>80</v>
      </c>
      <c r="R708" s="9">
        <v>0</v>
      </c>
      <c r="S708" s="9">
        <v>15</v>
      </c>
      <c r="T708" s="8" t="s">
        <v>38</v>
      </c>
      <c r="U708" s="113">
        <f>Data!$Q708+Data!$R708+Data!$S708</f>
        <v>95</v>
      </c>
      <c r="V708" s="9" t="str">
        <f>VLOOKUP(TRIM(Data!$B708),Team!A:B,2,FALSE)</f>
        <v>Heating</v>
      </c>
      <c r="W708" s="9" t="str">
        <f>VLOOKUP(Data!$D708,Current!A:B,2,FALSE)</f>
        <v>ACT</v>
      </c>
      <c r="X708" s="9" t="str">
        <f>IF(Data!$W708=Data!$E708,"CURRENT","NO")</f>
        <v>NO</v>
      </c>
    </row>
    <row r="709" spans="1:24" hidden="1">
      <c r="A709" s="8" t="s">
        <v>2099</v>
      </c>
      <c r="B709" s="8" t="s">
        <v>794</v>
      </c>
      <c r="C709" s="8" t="s">
        <v>458</v>
      </c>
      <c r="D709" s="8" t="s">
        <v>492</v>
      </c>
      <c r="E709" s="8" t="s">
        <v>463</v>
      </c>
      <c r="F709" s="42" t="s">
        <v>550</v>
      </c>
      <c r="G709" s="8" t="s">
        <v>158</v>
      </c>
      <c r="H709" s="43">
        <v>42150</v>
      </c>
      <c r="I709" s="8">
        <v>468</v>
      </c>
      <c r="J709" s="8">
        <v>85.21</v>
      </c>
      <c r="K709" s="44">
        <f t="shared" si="14"/>
        <v>39878.28</v>
      </c>
      <c r="L709" s="8" t="s">
        <v>157</v>
      </c>
      <c r="M709" s="8" t="s">
        <v>340</v>
      </c>
      <c r="N709" s="8">
        <v>147980</v>
      </c>
      <c r="O709" s="8"/>
      <c r="P709" s="8">
        <v>88840</v>
      </c>
      <c r="Q709" s="9">
        <v>199.4</v>
      </c>
      <c r="R709" s="9">
        <v>0</v>
      </c>
      <c r="S709" s="9">
        <v>15</v>
      </c>
      <c r="T709" s="8" t="s">
        <v>38</v>
      </c>
      <c r="U709" s="113">
        <f>Data!$Q709+Data!$R709+Data!$S709</f>
        <v>214.4</v>
      </c>
      <c r="V709" s="9" t="str">
        <f>VLOOKUP(TRIM(Data!$B709),Team!A:B,2,FALSE)</f>
        <v>Heating</v>
      </c>
      <c r="W709" s="9" t="str">
        <f>VLOOKUP(Data!$D709,Current!A:B,2,FALSE)</f>
        <v>ACT</v>
      </c>
      <c r="X709" s="9" t="str">
        <f>IF(Data!$W709=Data!$E709,"CURRENT","NO")</f>
        <v>NO</v>
      </c>
    </row>
    <row r="710" spans="1:24" hidden="1">
      <c r="A710" s="8" t="s">
        <v>2099</v>
      </c>
      <c r="B710" s="8" t="s">
        <v>794</v>
      </c>
      <c r="C710" s="8" t="s">
        <v>458</v>
      </c>
      <c r="D710" s="8" t="s">
        <v>492</v>
      </c>
      <c r="E710" s="8" t="s">
        <v>463</v>
      </c>
      <c r="F710" s="42" t="s">
        <v>549</v>
      </c>
      <c r="G710" s="8" t="s">
        <v>158</v>
      </c>
      <c r="H710" s="43">
        <v>42151</v>
      </c>
      <c r="I710" s="8">
        <v>740</v>
      </c>
      <c r="J710" s="8">
        <v>75.09</v>
      </c>
      <c r="K710" s="44">
        <f t="shared" si="14"/>
        <v>55566.600000000006</v>
      </c>
      <c r="L710" s="8" t="s">
        <v>157</v>
      </c>
      <c r="M710" s="8" t="s">
        <v>546</v>
      </c>
      <c r="N710" s="8">
        <v>148014</v>
      </c>
      <c r="O710" s="8"/>
      <c r="P710" s="8">
        <v>88841</v>
      </c>
      <c r="Q710" s="9">
        <v>277.8</v>
      </c>
      <c r="R710" s="9">
        <v>0</v>
      </c>
      <c r="S710" s="9">
        <v>15</v>
      </c>
      <c r="T710" s="8" t="s">
        <v>38</v>
      </c>
      <c r="U710" s="113">
        <f>Data!$Q710+Data!$R710+Data!$S710</f>
        <v>292.8</v>
      </c>
      <c r="V710" s="9" t="str">
        <f>VLOOKUP(TRIM(Data!$B710),Team!A:B,2,FALSE)</f>
        <v>Heating</v>
      </c>
      <c r="W710" s="9" t="str">
        <f>VLOOKUP(Data!$D710,Current!A:B,2,FALSE)</f>
        <v>ACT</v>
      </c>
      <c r="X710" s="9" t="str">
        <f>IF(Data!$W710=Data!$E710,"CURRENT","NO")</f>
        <v>NO</v>
      </c>
    </row>
    <row r="711" spans="1:24" hidden="1">
      <c r="A711" s="8" t="s">
        <v>2099</v>
      </c>
      <c r="B711" s="8" t="s">
        <v>794</v>
      </c>
      <c r="C711" s="8" t="s">
        <v>458</v>
      </c>
      <c r="D711" s="8" t="s">
        <v>492</v>
      </c>
      <c r="E711" s="8" t="s">
        <v>463</v>
      </c>
      <c r="F711" s="42" t="s">
        <v>548</v>
      </c>
      <c r="G711" s="8" t="s">
        <v>158</v>
      </c>
      <c r="H711" s="43">
        <v>42152</v>
      </c>
      <c r="I711" s="8">
        <v>464</v>
      </c>
      <c r="J711" s="8">
        <v>0.01</v>
      </c>
      <c r="K711" s="44">
        <f t="shared" si="14"/>
        <v>4.6399999999999997</v>
      </c>
      <c r="L711" s="8" t="s">
        <v>213</v>
      </c>
      <c r="M711" s="8" t="s">
        <v>402</v>
      </c>
      <c r="N711" s="8">
        <v>148036</v>
      </c>
      <c r="O711" s="8"/>
      <c r="P711" s="8">
        <v>88842</v>
      </c>
      <c r="Q711" s="9">
        <v>80</v>
      </c>
      <c r="R711" s="9">
        <v>0</v>
      </c>
      <c r="S711" s="9">
        <v>15</v>
      </c>
      <c r="T711" s="8" t="s">
        <v>38</v>
      </c>
      <c r="U711" s="113">
        <f>Data!$Q711+Data!$R711+Data!$S711</f>
        <v>95</v>
      </c>
      <c r="V711" s="9" t="str">
        <f>VLOOKUP(TRIM(Data!$B711),Team!A:B,2,FALSE)</f>
        <v>Heating</v>
      </c>
      <c r="W711" s="9" t="str">
        <f>VLOOKUP(Data!$D711,Current!A:B,2,FALSE)</f>
        <v>ACT</v>
      </c>
      <c r="X711" s="9" t="str">
        <f>IF(Data!$W711=Data!$E711,"CURRENT","NO")</f>
        <v>NO</v>
      </c>
    </row>
    <row r="712" spans="1:24" hidden="1">
      <c r="A712" s="8" t="s">
        <v>2099</v>
      </c>
      <c r="B712" s="8" t="s">
        <v>794</v>
      </c>
      <c r="C712" s="8" t="s">
        <v>458</v>
      </c>
      <c r="D712" s="8" t="s">
        <v>492</v>
      </c>
      <c r="E712" s="8" t="s">
        <v>463</v>
      </c>
      <c r="F712" s="42" t="s">
        <v>547</v>
      </c>
      <c r="G712" s="8" t="s">
        <v>158</v>
      </c>
      <c r="H712" s="43">
        <v>42152</v>
      </c>
      <c r="I712" s="8">
        <v>792</v>
      </c>
      <c r="J712" s="8">
        <v>76.48</v>
      </c>
      <c r="K712" s="44">
        <f t="shared" si="14"/>
        <v>60572.160000000003</v>
      </c>
      <c r="L712" s="8" t="s">
        <v>157</v>
      </c>
      <c r="M712" s="8" t="s">
        <v>546</v>
      </c>
      <c r="N712" s="8">
        <v>148051</v>
      </c>
      <c r="O712" s="8"/>
      <c r="P712" s="8">
        <v>88843</v>
      </c>
      <c r="Q712" s="9">
        <v>302.89999999999998</v>
      </c>
      <c r="R712" s="9">
        <v>0</v>
      </c>
      <c r="S712" s="9">
        <v>15</v>
      </c>
      <c r="T712" s="8" t="s">
        <v>38</v>
      </c>
      <c r="U712" s="113">
        <f>Data!$Q712+Data!$R712+Data!$S712</f>
        <v>317.89999999999998</v>
      </c>
      <c r="V712" s="9" t="str">
        <f>VLOOKUP(TRIM(Data!$B712),Team!A:B,2,FALSE)</f>
        <v>Heating</v>
      </c>
      <c r="W712" s="9" t="str">
        <f>VLOOKUP(Data!$D712,Current!A:B,2,FALSE)</f>
        <v>ACT</v>
      </c>
      <c r="X712" s="9" t="str">
        <f>IF(Data!$W712=Data!$E712,"CURRENT","NO")</f>
        <v>NO</v>
      </c>
    </row>
    <row r="713" spans="1:24" hidden="1">
      <c r="A713" s="8" t="s">
        <v>2099</v>
      </c>
      <c r="B713" s="8" t="s">
        <v>794</v>
      </c>
      <c r="C713" s="8" t="s">
        <v>458</v>
      </c>
      <c r="D713" s="8" t="s">
        <v>492</v>
      </c>
      <c r="E713" s="8" t="s">
        <v>463</v>
      </c>
      <c r="F713" s="42" t="s">
        <v>545</v>
      </c>
      <c r="G713" s="8" t="s">
        <v>146</v>
      </c>
      <c r="H713" s="43">
        <v>42146</v>
      </c>
      <c r="I713" s="8">
        <v>1258</v>
      </c>
      <c r="J713" s="8">
        <v>22.94</v>
      </c>
      <c r="K713" s="44">
        <f t="shared" si="14"/>
        <v>28858.52</v>
      </c>
      <c r="L713" s="8" t="s">
        <v>69</v>
      </c>
      <c r="M713" s="8" t="s">
        <v>328</v>
      </c>
      <c r="N713" s="8">
        <v>147874</v>
      </c>
      <c r="O713" s="8"/>
      <c r="P713" s="8">
        <v>88844</v>
      </c>
      <c r="Q713" s="9">
        <v>200</v>
      </c>
      <c r="R713" s="9">
        <v>0</v>
      </c>
      <c r="S713" s="9">
        <v>35</v>
      </c>
      <c r="T713" s="8" t="s">
        <v>127</v>
      </c>
      <c r="U713" s="113">
        <f>Data!$Q713+Data!$R713+Data!$S713</f>
        <v>235</v>
      </c>
      <c r="V713" s="9" t="str">
        <f>VLOOKUP(TRIM(Data!$B713),Team!A:B,2,FALSE)</f>
        <v>Heating</v>
      </c>
      <c r="W713" s="9" t="str">
        <f>VLOOKUP(Data!$D713,Current!A:B,2,FALSE)</f>
        <v>ACT</v>
      </c>
      <c r="X713" s="9" t="str">
        <f>IF(Data!$W713=Data!$E713,"CURRENT","NO")</f>
        <v>NO</v>
      </c>
    </row>
    <row r="714" spans="1:24" hidden="1">
      <c r="A714" s="8" t="s">
        <v>2099</v>
      </c>
      <c r="B714" s="8" t="s">
        <v>794</v>
      </c>
      <c r="C714" s="8" t="s">
        <v>458</v>
      </c>
      <c r="D714" s="8" t="s">
        <v>492</v>
      </c>
      <c r="E714" s="8" t="s">
        <v>463</v>
      </c>
      <c r="F714" s="42" t="s">
        <v>541</v>
      </c>
      <c r="G714" s="8" t="s">
        <v>146</v>
      </c>
      <c r="H714" s="43">
        <v>42149</v>
      </c>
      <c r="I714" s="8">
        <v>355</v>
      </c>
      <c r="J714" s="8">
        <v>26.91</v>
      </c>
      <c r="K714" s="44">
        <f t="shared" si="14"/>
        <v>9553.0499999999993</v>
      </c>
      <c r="L714" s="8" t="s">
        <v>69</v>
      </c>
      <c r="M714" s="8" t="s">
        <v>282</v>
      </c>
      <c r="N714" s="8">
        <v>147939</v>
      </c>
      <c r="O714" s="8"/>
      <c r="P714" s="8">
        <v>88845</v>
      </c>
      <c r="Q714" s="9">
        <v>200</v>
      </c>
      <c r="R714" s="9">
        <v>0</v>
      </c>
      <c r="S714" s="9">
        <v>15</v>
      </c>
      <c r="T714" s="8" t="s">
        <v>127</v>
      </c>
      <c r="U714" s="113">
        <f>Data!$Q714+Data!$R714+Data!$S714</f>
        <v>215</v>
      </c>
      <c r="V714" s="9" t="str">
        <f>VLOOKUP(TRIM(Data!$B714),Team!A:B,2,FALSE)</f>
        <v>Heating</v>
      </c>
      <c r="W714" s="9" t="str">
        <f>VLOOKUP(Data!$D714,Current!A:B,2,FALSE)</f>
        <v>ACT</v>
      </c>
      <c r="X714" s="9" t="str">
        <f>IF(Data!$W714=Data!$E714,"CURRENT","NO")</f>
        <v>NO</v>
      </c>
    </row>
    <row r="715" spans="1:24" hidden="1">
      <c r="A715" s="8" t="s">
        <v>2099</v>
      </c>
      <c r="B715" s="8" t="s">
        <v>794</v>
      </c>
      <c r="C715" s="8" t="s">
        <v>458</v>
      </c>
      <c r="D715" s="8" t="s">
        <v>492</v>
      </c>
      <c r="E715" s="8" t="s">
        <v>463</v>
      </c>
      <c r="F715" s="42" t="s">
        <v>538</v>
      </c>
      <c r="G715" s="8" t="s">
        <v>146</v>
      </c>
      <c r="H715" s="43">
        <v>42149</v>
      </c>
      <c r="I715" s="8">
        <v>505</v>
      </c>
      <c r="J715" s="8">
        <v>23.67</v>
      </c>
      <c r="K715" s="44">
        <f t="shared" si="14"/>
        <v>11953.35</v>
      </c>
      <c r="L715" s="8" t="s">
        <v>69</v>
      </c>
      <c r="M715" s="8" t="s">
        <v>330</v>
      </c>
      <c r="N715" s="8">
        <v>147940</v>
      </c>
      <c r="O715" s="8"/>
      <c r="P715" s="8">
        <v>88846</v>
      </c>
      <c r="Q715" s="9">
        <v>200</v>
      </c>
      <c r="R715" s="9">
        <v>0</v>
      </c>
      <c r="S715" s="9">
        <v>15</v>
      </c>
      <c r="T715" s="8" t="s">
        <v>127</v>
      </c>
      <c r="U715" s="113">
        <f>Data!$Q715+Data!$R715+Data!$S715</f>
        <v>215</v>
      </c>
      <c r="V715" s="9" t="str">
        <f>VLOOKUP(TRIM(Data!$B715),Team!A:B,2,FALSE)</f>
        <v>Heating</v>
      </c>
      <c r="W715" s="9" t="str">
        <f>VLOOKUP(Data!$D715,Current!A:B,2,FALSE)</f>
        <v>ACT</v>
      </c>
      <c r="X715" s="9" t="str">
        <f>IF(Data!$W715=Data!$E715,"CURRENT","NO")</f>
        <v>NO</v>
      </c>
    </row>
    <row r="716" spans="1:24" hidden="1">
      <c r="A716" s="8" t="s">
        <v>2099</v>
      </c>
      <c r="B716" s="8" t="s">
        <v>794</v>
      </c>
      <c r="C716" s="8" t="s">
        <v>458</v>
      </c>
      <c r="D716" s="8" t="s">
        <v>492</v>
      </c>
      <c r="E716" s="8" t="s">
        <v>463</v>
      </c>
      <c r="F716" s="42" t="s">
        <v>539</v>
      </c>
      <c r="G716" s="8" t="s">
        <v>146</v>
      </c>
      <c r="H716" s="43">
        <v>42149</v>
      </c>
      <c r="I716" s="8">
        <v>355</v>
      </c>
      <c r="J716" s="8">
        <v>20.43</v>
      </c>
      <c r="K716" s="44">
        <f t="shared" si="14"/>
        <v>7252.65</v>
      </c>
      <c r="L716" s="8" t="s">
        <v>69</v>
      </c>
      <c r="M716" s="8" t="s">
        <v>145</v>
      </c>
      <c r="N716" s="8">
        <v>147941</v>
      </c>
      <c r="O716" s="8"/>
      <c r="P716" s="8">
        <v>88847</v>
      </c>
      <c r="Q716" s="9">
        <v>200</v>
      </c>
      <c r="R716" s="9">
        <v>0</v>
      </c>
      <c r="S716" s="9">
        <v>15</v>
      </c>
      <c r="T716" s="8" t="s">
        <v>246</v>
      </c>
      <c r="U716" s="113">
        <f>Data!$Q716+Data!$R716+Data!$S716</f>
        <v>215</v>
      </c>
      <c r="V716" s="9" t="str">
        <f>VLOOKUP(TRIM(Data!$B716),Team!A:B,2,FALSE)</f>
        <v>Heating</v>
      </c>
      <c r="W716" s="9" t="str">
        <f>VLOOKUP(Data!$D716,Current!A:B,2,FALSE)</f>
        <v>ACT</v>
      </c>
      <c r="X716" s="9" t="str">
        <f>IF(Data!$W716=Data!$E716,"CURRENT","NO")</f>
        <v>NO</v>
      </c>
    </row>
    <row r="717" spans="1:24" hidden="1">
      <c r="A717" s="8" t="s">
        <v>2099</v>
      </c>
      <c r="B717" s="8" t="s">
        <v>794</v>
      </c>
      <c r="C717" s="8" t="s">
        <v>458</v>
      </c>
      <c r="D717" s="8" t="s">
        <v>492</v>
      </c>
      <c r="E717" s="8" t="s">
        <v>463</v>
      </c>
      <c r="F717" s="42" t="s">
        <v>347</v>
      </c>
      <c r="G717" s="8" t="s">
        <v>146</v>
      </c>
      <c r="H717" s="43">
        <v>42150</v>
      </c>
      <c r="I717" s="8">
        <v>2958</v>
      </c>
      <c r="J717" s="8">
        <v>20.7</v>
      </c>
      <c r="K717" s="44">
        <f t="shared" si="14"/>
        <v>61230.6</v>
      </c>
      <c r="L717" s="8" t="s">
        <v>213</v>
      </c>
      <c r="M717" s="8" t="s">
        <v>270</v>
      </c>
      <c r="N717" s="8">
        <v>147985</v>
      </c>
      <c r="O717" s="8"/>
      <c r="P717" s="8">
        <v>88848</v>
      </c>
      <c r="Q717" s="9">
        <v>306.14999999999998</v>
      </c>
      <c r="R717" s="9">
        <v>0</v>
      </c>
      <c r="S717" s="9">
        <v>35</v>
      </c>
      <c r="T717" s="8" t="s">
        <v>186</v>
      </c>
      <c r="U717" s="113">
        <f>Data!$Q717+Data!$R717+Data!$S717</f>
        <v>341.15</v>
      </c>
      <c r="V717" s="9" t="str">
        <f>VLOOKUP(TRIM(Data!$B717),Team!A:B,2,FALSE)</f>
        <v>Heating</v>
      </c>
      <c r="W717" s="9" t="str">
        <f>VLOOKUP(Data!$D717,Current!A:B,2,FALSE)</f>
        <v>ACT</v>
      </c>
      <c r="X717" s="9" t="str">
        <f>IF(Data!$W717=Data!$E717,"CURRENT","NO")</f>
        <v>NO</v>
      </c>
    </row>
    <row r="718" spans="1:24" hidden="1">
      <c r="A718" s="8" t="s">
        <v>2099</v>
      </c>
      <c r="B718" s="8" t="s">
        <v>794</v>
      </c>
      <c r="C718" s="8" t="s">
        <v>458</v>
      </c>
      <c r="D718" s="8" t="s">
        <v>492</v>
      </c>
      <c r="E718" s="8" t="s">
        <v>463</v>
      </c>
      <c r="F718" s="42" t="s">
        <v>544</v>
      </c>
      <c r="G718" s="8" t="s">
        <v>146</v>
      </c>
      <c r="H718" s="43">
        <v>42151</v>
      </c>
      <c r="I718" s="8">
        <v>3708</v>
      </c>
      <c r="J718" s="8">
        <v>23.77</v>
      </c>
      <c r="K718" s="44">
        <f t="shared" si="14"/>
        <v>88139.16</v>
      </c>
      <c r="L718" s="8" t="s">
        <v>69</v>
      </c>
      <c r="M718" s="8" t="s">
        <v>74</v>
      </c>
      <c r="N718" s="8">
        <v>148015</v>
      </c>
      <c r="O718" s="8"/>
      <c r="P718" s="8">
        <v>88849</v>
      </c>
      <c r="Q718" s="9">
        <v>440.7</v>
      </c>
      <c r="R718" s="9">
        <v>0</v>
      </c>
      <c r="S718" s="9">
        <v>35</v>
      </c>
      <c r="T718" s="8" t="s">
        <v>127</v>
      </c>
      <c r="U718" s="113">
        <f>Data!$Q718+Data!$R718+Data!$S718</f>
        <v>475.7</v>
      </c>
      <c r="V718" s="9" t="str">
        <f>VLOOKUP(TRIM(Data!$B718),Team!A:B,2,FALSE)</f>
        <v>Heating</v>
      </c>
      <c r="W718" s="9" t="str">
        <f>VLOOKUP(Data!$D718,Current!A:B,2,FALSE)</f>
        <v>ACT</v>
      </c>
      <c r="X718" s="9" t="str">
        <f>IF(Data!$W718=Data!$E718,"CURRENT","NO")</f>
        <v>NO</v>
      </c>
    </row>
    <row r="719" spans="1:24" hidden="1">
      <c r="A719" s="8" t="s">
        <v>2099</v>
      </c>
      <c r="B719" s="8" t="s">
        <v>794</v>
      </c>
      <c r="C719" s="8" t="s">
        <v>458</v>
      </c>
      <c r="D719" s="8" t="s">
        <v>492</v>
      </c>
      <c r="E719" s="8" t="s">
        <v>463</v>
      </c>
      <c r="F719" s="42" t="s">
        <v>543</v>
      </c>
      <c r="G719" s="8" t="s">
        <v>146</v>
      </c>
      <c r="H719" s="43">
        <v>42151</v>
      </c>
      <c r="I719" s="8">
        <v>1258</v>
      </c>
      <c r="J719" s="8">
        <v>22.94</v>
      </c>
      <c r="K719" s="44">
        <f t="shared" si="14"/>
        <v>28858.52</v>
      </c>
      <c r="L719" s="8" t="s">
        <v>69</v>
      </c>
      <c r="M719" s="8" t="s">
        <v>542</v>
      </c>
      <c r="N719" s="8">
        <v>148016</v>
      </c>
      <c r="O719" s="8"/>
      <c r="P719" s="8">
        <v>88850</v>
      </c>
      <c r="Q719" s="9">
        <v>200</v>
      </c>
      <c r="R719" s="9">
        <v>0</v>
      </c>
      <c r="S719" s="9">
        <v>0</v>
      </c>
      <c r="T719" s="8" t="s">
        <v>246</v>
      </c>
      <c r="U719" s="113">
        <f>Data!$Q719+Data!$R719+Data!$S719</f>
        <v>200</v>
      </c>
      <c r="V719" s="9" t="str">
        <f>VLOOKUP(TRIM(Data!$B719),Team!A:B,2,FALSE)</f>
        <v>Heating</v>
      </c>
      <c r="W719" s="9" t="str">
        <f>VLOOKUP(Data!$D719,Current!A:B,2,FALSE)</f>
        <v>ACT</v>
      </c>
      <c r="X719" s="9" t="str">
        <f>IF(Data!$W719=Data!$E719,"CURRENT","NO")</f>
        <v>NO</v>
      </c>
    </row>
    <row r="720" spans="1:24" hidden="1">
      <c r="A720" s="8" t="s">
        <v>2099</v>
      </c>
      <c r="B720" s="8" t="s">
        <v>794</v>
      </c>
      <c r="C720" s="8" t="s">
        <v>458</v>
      </c>
      <c r="D720" s="8" t="s">
        <v>492</v>
      </c>
      <c r="E720" s="8" t="s">
        <v>463</v>
      </c>
      <c r="F720" s="42" t="s">
        <v>541</v>
      </c>
      <c r="G720" s="8" t="s">
        <v>146</v>
      </c>
      <c r="H720" s="43">
        <v>42152</v>
      </c>
      <c r="I720" s="8">
        <v>50</v>
      </c>
      <c r="J720" s="8">
        <v>26.91</v>
      </c>
      <c r="K720" s="44">
        <f t="shared" si="14"/>
        <v>1345.5</v>
      </c>
      <c r="L720" s="8" t="s">
        <v>69</v>
      </c>
      <c r="M720" s="8" t="s">
        <v>215</v>
      </c>
      <c r="N720" s="8">
        <v>148052</v>
      </c>
      <c r="O720" s="8"/>
      <c r="P720" s="8">
        <v>88851</v>
      </c>
      <c r="Q720" s="9">
        <v>50</v>
      </c>
      <c r="R720" s="9">
        <v>0</v>
      </c>
      <c r="S720" s="9">
        <v>15</v>
      </c>
      <c r="T720" s="8" t="s">
        <v>127</v>
      </c>
      <c r="U720" s="113">
        <f>Data!$Q720+Data!$R720+Data!$S720</f>
        <v>65</v>
      </c>
      <c r="V720" s="9" t="str">
        <f>VLOOKUP(TRIM(Data!$B720),Team!A:B,2,FALSE)</f>
        <v>Heating</v>
      </c>
      <c r="W720" s="9" t="str">
        <f>VLOOKUP(Data!$D720,Current!A:B,2,FALSE)</f>
        <v>ACT</v>
      </c>
      <c r="X720" s="9" t="str">
        <f>IF(Data!$W720=Data!$E720,"CURRENT","NO")</f>
        <v>NO</v>
      </c>
    </row>
    <row r="721" spans="1:24" hidden="1">
      <c r="A721" s="8" t="s">
        <v>2099</v>
      </c>
      <c r="B721" s="8" t="s">
        <v>794</v>
      </c>
      <c r="C721" s="8" t="s">
        <v>458</v>
      </c>
      <c r="D721" s="8" t="s">
        <v>492</v>
      </c>
      <c r="E721" s="8" t="s">
        <v>463</v>
      </c>
      <c r="F721" s="42" t="s">
        <v>540</v>
      </c>
      <c r="G721" s="8" t="s">
        <v>146</v>
      </c>
      <c r="H721" s="43">
        <v>42152</v>
      </c>
      <c r="I721" s="8">
        <v>1080</v>
      </c>
      <c r="J721" s="8">
        <v>26.23</v>
      </c>
      <c r="K721" s="44">
        <f t="shared" si="14"/>
        <v>28328.400000000001</v>
      </c>
      <c r="L721" s="8" t="s">
        <v>69</v>
      </c>
      <c r="M721" s="8" t="s">
        <v>534</v>
      </c>
      <c r="N721" s="8">
        <v>148053</v>
      </c>
      <c r="O721" s="8"/>
      <c r="P721" s="8">
        <v>88852</v>
      </c>
      <c r="Q721" s="9">
        <v>200</v>
      </c>
      <c r="R721" s="9">
        <v>0</v>
      </c>
      <c r="S721" s="9">
        <v>15</v>
      </c>
      <c r="T721" s="8" t="s">
        <v>246</v>
      </c>
      <c r="U721" s="113">
        <f>Data!$Q721+Data!$R721+Data!$S721</f>
        <v>215</v>
      </c>
      <c r="V721" s="9" t="str">
        <f>VLOOKUP(TRIM(Data!$B721),Team!A:B,2,FALSE)</f>
        <v>Heating</v>
      </c>
      <c r="W721" s="9" t="str">
        <f>VLOOKUP(Data!$D721,Current!A:B,2,FALSE)</f>
        <v>ACT</v>
      </c>
      <c r="X721" s="9" t="str">
        <f>IF(Data!$W721=Data!$E721,"CURRENT","NO")</f>
        <v>NO</v>
      </c>
    </row>
    <row r="722" spans="1:24" hidden="1">
      <c r="A722" s="8" t="s">
        <v>2099</v>
      </c>
      <c r="B722" s="8" t="s">
        <v>794</v>
      </c>
      <c r="C722" s="8" t="s">
        <v>458</v>
      </c>
      <c r="D722" s="8" t="s">
        <v>492</v>
      </c>
      <c r="E722" s="8" t="s">
        <v>463</v>
      </c>
      <c r="F722" s="42" t="s">
        <v>539</v>
      </c>
      <c r="G722" s="8" t="s">
        <v>146</v>
      </c>
      <c r="H722" s="43">
        <v>42152</v>
      </c>
      <c r="I722" s="8">
        <v>50</v>
      </c>
      <c r="J722" s="8">
        <v>20.43</v>
      </c>
      <c r="K722" s="44">
        <f t="shared" si="14"/>
        <v>1021.5</v>
      </c>
      <c r="L722" s="8" t="s">
        <v>69</v>
      </c>
      <c r="M722" s="8" t="s">
        <v>215</v>
      </c>
      <c r="N722" s="8">
        <v>148054</v>
      </c>
      <c r="O722" s="8"/>
      <c r="P722" s="8">
        <v>88853</v>
      </c>
      <c r="Q722" s="9">
        <v>50</v>
      </c>
      <c r="R722" s="9">
        <v>0</v>
      </c>
      <c r="S722" s="9">
        <v>15</v>
      </c>
      <c r="T722" s="8" t="s">
        <v>127</v>
      </c>
      <c r="U722" s="113">
        <f>Data!$Q722+Data!$R722+Data!$S722</f>
        <v>65</v>
      </c>
      <c r="V722" s="9" t="str">
        <f>VLOOKUP(TRIM(Data!$B722),Team!A:B,2,FALSE)</f>
        <v>Heating</v>
      </c>
      <c r="W722" s="9" t="str">
        <f>VLOOKUP(Data!$D722,Current!A:B,2,FALSE)</f>
        <v>ACT</v>
      </c>
      <c r="X722" s="9" t="str">
        <f>IF(Data!$W722=Data!$E722,"CURRENT","NO")</f>
        <v>NO</v>
      </c>
    </row>
    <row r="723" spans="1:24" hidden="1">
      <c r="A723" s="8" t="s">
        <v>2099</v>
      </c>
      <c r="B723" s="8" t="s">
        <v>794</v>
      </c>
      <c r="C723" s="8" t="s">
        <v>458</v>
      </c>
      <c r="D723" s="8" t="s">
        <v>492</v>
      </c>
      <c r="E723" s="8" t="s">
        <v>463</v>
      </c>
      <c r="F723" s="42" t="s">
        <v>538</v>
      </c>
      <c r="G723" s="8" t="s">
        <v>146</v>
      </c>
      <c r="H723" s="43">
        <v>42152</v>
      </c>
      <c r="I723" s="8">
        <v>50</v>
      </c>
      <c r="J723" s="8">
        <v>23.67</v>
      </c>
      <c r="K723" s="44">
        <f t="shared" si="14"/>
        <v>1183.5</v>
      </c>
      <c r="L723" s="8" t="s">
        <v>69</v>
      </c>
      <c r="M723" s="8" t="s">
        <v>215</v>
      </c>
      <c r="N723" s="8">
        <v>148055</v>
      </c>
      <c r="O723" s="8"/>
      <c r="P723" s="8">
        <v>88854</v>
      </c>
      <c r="Q723" s="9">
        <v>50</v>
      </c>
      <c r="R723" s="9">
        <v>0</v>
      </c>
      <c r="S723" s="9">
        <v>15</v>
      </c>
      <c r="T723" s="8" t="s">
        <v>127</v>
      </c>
      <c r="U723" s="113">
        <f>Data!$Q723+Data!$R723+Data!$S723</f>
        <v>65</v>
      </c>
      <c r="V723" s="9" t="str">
        <f>VLOOKUP(TRIM(Data!$B723),Team!A:B,2,FALSE)</f>
        <v>Heating</v>
      </c>
      <c r="W723" s="9" t="str">
        <f>VLOOKUP(Data!$D723,Current!A:B,2,FALSE)</f>
        <v>ACT</v>
      </c>
      <c r="X723" s="9" t="str">
        <f>IF(Data!$W723=Data!$E723,"CURRENT","NO")</f>
        <v>NO</v>
      </c>
    </row>
    <row r="724" spans="1:24" hidden="1">
      <c r="A724" s="8" t="s">
        <v>2099</v>
      </c>
      <c r="B724" s="8" t="s">
        <v>794</v>
      </c>
      <c r="C724" s="8" t="s">
        <v>458</v>
      </c>
      <c r="D724" s="8" t="s">
        <v>492</v>
      </c>
      <c r="E724" s="8" t="s">
        <v>463</v>
      </c>
      <c r="F724" s="42" t="s">
        <v>537</v>
      </c>
      <c r="G724" s="8" t="s">
        <v>146</v>
      </c>
      <c r="H724" s="43">
        <v>42153</v>
      </c>
      <c r="I724" s="8">
        <v>355</v>
      </c>
      <c r="J724" s="8">
        <v>24.8</v>
      </c>
      <c r="K724" s="44">
        <f t="shared" si="14"/>
        <v>8804</v>
      </c>
      <c r="L724" s="8" t="s">
        <v>69</v>
      </c>
      <c r="M724" s="8" t="s">
        <v>386</v>
      </c>
      <c r="N724" s="8">
        <v>148100</v>
      </c>
      <c r="O724" s="8"/>
      <c r="P724" s="8">
        <v>88855</v>
      </c>
      <c r="Q724" s="9">
        <v>200</v>
      </c>
      <c r="R724" s="9">
        <v>0</v>
      </c>
      <c r="S724" s="9">
        <v>15</v>
      </c>
      <c r="T724" s="8" t="s">
        <v>38</v>
      </c>
      <c r="U724" s="113">
        <f>Data!$Q724+Data!$R724+Data!$S724</f>
        <v>215</v>
      </c>
      <c r="V724" s="9" t="str">
        <f>VLOOKUP(TRIM(Data!$B724),Team!A:B,2,FALSE)</f>
        <v>Heating</v>
      </c>
      <c r="W724" s="9" t="str">
        <f>VLOOKUP(Data!$D724,Current!A:B,2,FALSE)</f>
        <v>ACT</v>
      </c>
      <c r="X724" s="9" t="str">
        <f>IF(Data!$W724=Data!$E724,"CURRENT","NO")</f>
        <v>NO</v>
      </c>
    </row>
    <row r="725" spans="1:24" hidden="1">
      <c r="A725" s="8" t="s">
        <v>2099</v>
      </c>
      <c r="B725" s="8" t="s">
        <v>794</v>
      </c>
      <c r="C725" s="8" t="s">
        <v>458</v>
      </c>
      <c r="D725" s="8" t="s">
        <v>492</v>
      </c>
      <c r="E725" s="8" t="s">
        <v>463</v>
      </c>
      <c r="F725" s="42" t="s">
        <v>536</v>
      </c>
      <c r="G725" s="8" t="s">
        <v>146</v>
      </c>
      <c r="H725" s="43">
        <v>42153</v>
      </c>
      <c r="I725" s="8">
        <v>555</v>
      </c>
      <c r="J725" s="8">
        <v>20.43</v>
      </c>
      <c r="K725" s="44">
        <f t="shared" si="14"/>
        <v>11338.65</v>
      </c>
      <c r="L725" s="8" t="s">
        <v>69</v>
      </c>
      <c r="M725" s="8" t="s">
        <v>386</v>
      </c>
      <c r="N725" s="8">
        <v>148101</v>
      </c>
      <c r="O725" s="8"/>
      <c r="P725" s="8">
        <v>88856</v>
      </c>
      <c r="Q725" s="9">
        <v>200</v>
      </c>
      <c r="R725" s="9">
        <v>0</v>
      </c>
      <c r="S725" s="9">
        <v>15</v>
      </c>
      <c r="T725" s="8" t="s">
        <v>38</v>
      </c>
      <c r="U725" s="113">
        <f>Data!$Q725+Data!$R725+Data!$S725</f>
        <v>215</v>
      </c>
      <c r="V725" s="9" t="str">
        <f>VLOOKUP(TRIM(Data!$B725),Team!A:B,2,FALSE)</f>
        <v>Heating</v>
      </c>
      <c r="W725" s="9" t="str">
        <f>VLOOKUP(Data!$D725,Current!A:B,2,FALSE)</f>
        <v>ACT</v>
      </c>
      <c r="X725" s="9" t="str">
        <f>IF(Data!$W725=Data!$E725,"CURRENT","NO")</f>
        <v>NO</v>
      </c>
    </row>
    <row r="726" spans="1:24" hidden="1">
      <c r="A726" s="8" t="s">
        <v>2099</v>
      </c>
      <c r="B726" s="8" t="s">
        <v>794</v>
      </c>
      <c r="C726" s="8" t="s">
        <v>458</v>
      </c>
      <c r="D726" s="8" t="s">
        <v>492</v>
      </c>
      <c r="E726" s="8" t="s">
        <v>463</v>
      </c>
      <c r="F726" s="42" t="s">
        <v>535</v>
      </c>
      <c r="G726" s="8" t="s">
        <v>146</v>
      </c>
      <c r="H726" s="43">
        <v>42153</v>
      </c>
      <c r="I726" s="8">
        <v>455</v>
      </c>
      <c r="J726" s="8">
        <v>31.28</v>
      </c>
      <c r="K726" s="44">
        <f t="shared" si="14"/>
        <v>14232.4</v>
      </c>
      <c r="L726" s="8" t="s">
        <v>69</v>
      </c>
      <c r="M726" s="8" t="s">
        <v>534</v>
      </c>
      <c r="N726" s="8">
        <v>148102</v>
      </c>
      <c r="O726" s="8"/>
      <c r="P726" s="8">
        <v>88857</v>
      </c>
      <c r="Q726" s="9">
        <v>200</v>
      </c>
      <c r="R726" s="9">
        <v>0</v>
      </c>
      <c r="S726" s="9">
        <v>15</v>
      </c>
      <c r="T726" s="8" t="s">
        <v>38</v>
      </c>
      <c r="U726" s="113">
        <f>Data!$Q726+Data!$R726+Data!$S726</f>
        <v>215</v>
      </c>
      <c r="V726" s="9" t="str">
        <f>VLOOKUP(TRIM(Data!$B726),Team!A:B,2,FALSE)</f>
        <v>Heating</v>
      </c>
      <c r="W726" s="9" t="str">
        <f>VLOOKUP(Data!$D726,Current!A:B,2,FALSE)</f>
        <v>ACT</v>
      </c>
      <c r="X726" s="9" t="str">
        <f>IF(Data!$W726=Data!$E726,"CURRENT","NO")</f>
        <v>NO</v>
      </c>
    </row>
    <row r="727" spans="1:24" hidden="1">
      <c r="A727" s="8" t="s">
        <v>2099</v>
      </c>
      <c r="B727" s="8" t="s">
        <v>794</v>
      </c>
      <c r="C727" s="8" t="s">
        <v>458</v>
      </c>
      <c r="D727" s="8" t="s">
        <v>492</v>
      </c>
      <c r="E727" s="8" t="s">
        <v>463</v>
      </c>
      <c r="F727" s="42" t="s">
        <v>533</v>
      </c>
      <c r="G727" s="8" t="s">
        <v>146</v>
      </c>
      <c r="H727" s="43">
        <v>42154</v>
      </c>
      <c r="I727" s="8">
        <v>2958</v>
      </c>
      <c r="J727" s="8">
        <v>20.7</v>
      </c>
      <c r="K727" s="44">
        <f t="shared" si="14"/>
        <v>61230.6</v>
      </c>
      <c r="L727" s="8" t="s">
        <v>69</v>
      </c>
      <c r="M727" s="8" t="s">
        <v>328</v>
      </c>
      <c r="N727" s="8">
        <v>148113</v>
      </c>
      <c r="O727" s="8"/>
      <c r="P727" s="8">
        <v>88858</v>
      </c>
      <c r="Q727" s="9">
        <v>306.14999999999998</v>
      </c>
      <c r="R727" s="9">
        <v>0</v>
      </c>
      <c r="S727" s="9">
        <v>35</v>
      </c>
      <c r="T727" s="8" t="s">
        <v>38</v>
      </c>
      <c r="U727" s="113">
        <f>Data!$Q727+Data!$R727+Data!$S727</f>
        <v>341.15</v>
      </c>
      <c r="V727" s="9" t="str">
        <f>VLOOKUP(TRIM(Data!$B727),Team!A:B,2,FALSE)</f>
        <v>Heating</v>
      </c>
      <c r="W727" s="9" t="str">
        <f>VLOOKUP(Data!$D727,Current!A:B,2,FALSE)</f>
        <v>ACT</v>
      </c>
      <c r="X727" s="9" t="str">
        <f>IF(Data!$W727=Data!$E727,"CURRENT","NO")</f>
        <v>NO</v>
      </c>
    </row>
    <row r="728" spans="1:24" hidden="1">
      <c r="A728" s="8" t="s">
        <v>2099</v>
      </c>
      <c r="B728" s="8" t="s">
        <v>794</v>
      </c>
      <c r="C728" s="8" t="s">
        <v>458</v>
      </c>
      <c r="D728" s="8" t="s">
        <v>492</v>
      </c>
      <c r="E728" s="8" t="s">
        <v>463</v>
      </c>
      <c r="F728" s="42" t="s">
        <v>341</v>
      </c>
      <c r="G728" s="8" t="s">
        <v>158</v>
      </c>
      <c r="H728" s="43">
        <v>42153</v>
      </c>
      <c r="I728" s="8">
        <v>65</v>
      </c>
      <c r="J728" s="8">
        <v>125.76</v>
      </c>
      <c r="K728" s="44">
        <f t="shared" si="14"/>
        <v>8174.4000000000005</v>
      </c>
      <c r="L728" s="8" t="s">
        <v>157</v>
      </c>
      <c r="M728" s="8" t="s">
        <v>531</v>
      </c>
      <c r="N728" s="8">
        <v>148103</v>
      </c>
      <c r="O728" s="8"/>
      <c r="P728" s="8">
        <v>88859</v>
      </c>
      <c r="Q728" s="9">
        <v>80</v>
      </c>
      <c r="R728" s="9">
        <v>0</v>
      </c>
      <c r="S728" s="9">
        <v>15</v>
      </c>
      <c r="T728" s="8" t="s">
        <v>38</v>
      </c>
      <c r="U728" s="113">
        <f>Data!$Q728+Data!$R728+Data!$S728</f>
        <v>95</v>
      </c>
      <c r="V728" s="9" t="str">
        <f>VLOOKUP(TRIM(Data!$B728),Team!A:B,2,FALSE)</f>
        <v>Heating</v>
      </c>
      <c r="W728" s="9" t="str">
        <f>VLOOKUP(Data!$D728,Current!A:B,2,FALSE)</f>
        <v>ACT</v>
      </c>
      <c r="X728" s="9" t="str">
        <f>IF(Data!$W728=Data!$E728,"CURRENT","NO")</f>
        <v>NO</v>
      </c>
    </row>
    <row r="729" spans="1:24" hidden="1">
      <c r="A729" s="8" t="s">
        <v>2099</v>
      </c>
      <c r="B729" s="8" t="s">
        <v>794</v>
      </c>
      <c r="C729" s="8" t="s">
        <v>458</v>
      </c>
      <c r="D729" s="8" t="s">
        <v>492</v>
      </c>
      <c r="E729" s="8" t="s">
        <v>463</v>
      </c>
      <c r="F729" s="42" t="s">
        <v>532</v>
      </c>
      <c r="G729" s="8" t="s">
        <v>158</v>
      </c>
      <c r="H729" s="43">
        <v>42153</v>
      </c>
      <c r="I729" s="8">
        <v>108</v>
      </c>
      <c r="J729" s="8">
        <v>94.72</v>
      </c>
      <c r="K729" s="44">
        <f t="shared" si="14"/>
        <v>10229.76</v>
      </c>
      <c r="L729" s="8" t="s">
        <v>157</v>
      </c>
      <c r="M729" s="8" t="s">
        <v>531</v>
      </c>
      <c r="N729" s="8">
        <v>148104</v>
      </c>
      <c r="O729" s="8"/>
      <c r="P729" s="8">
        <v>88860</v>
      </c>
      <c r="Q729" s="9">
        <v>80</v>
      </c>
      <c r="R729" s="9">
        <v>0</v>
      </c>
      <c r="S729" s="9">
        <v>15</v>
      </c>
      <c r="T729" s="8" t="s">
        <v>38</v>
      </c>
      <c r="U729" s="113">
        <f>Data!$Q729+Data!$R729+Data!$S729</f>
        <v>95</v>
      </c>
      <c r="V729" s="9" t="str">
        <f>VLOOKUP(TRIM(Data!$B729),Team!A:B,2,FALSE)</f>
        <v>Heating</v>
      </c>
      <c r="W729" s="9" t="str">
        <f>VLOOKUP(Data!$D729,Current!A:B,2,FALSE)</f>
        <v>ACT</v>
      </c>
      <c r="X729" s="9" t="str">
        <f>IF(Data!$W729=Data!$E729,"CURRENT","NO")</f>
        <v>NO</v>
      </c>
    </row>
    <row r="730" spans="1:24" hidden="1">
      <c r="A730" s="8" t="s">
        <v>2099</v>
      </c>
      <c r="B730" s="8" t="s">
        <v>794</v>
      </c>
      <c r="C730" s="8" t="s">
        <v>458</v>
      </c>
      <c r="D730" s="8" t="s">
        <v>492</v>
      </c>
      <c r="E730" s="8" t="s">
        <v>463</v>
      </c>
      <c r="F730" s="42" t="s">
        <v>530</v>
      </c>
      <c r="G730" s="8" t="s">
        <v>158</v>
      </c>
      <c r="H730" s="43">
        <v>42154</v>
      </c>
      <c r="I730" s="8">
        <v>65</v>
      </c>
      <c r="J730" s="8">
        <v>132.25</v>
      </c>
      <c r="K730" s="44">
        <f t="shared" ref="K730:K793" si="15">I730*J730</f>
        <v>8596.25</v>
      </c>
      <c r="L730" s="8" t="s">
        <v>157</v>
      </c>
      <c r="M730" s="8" t="s">
        <v>340</v>
      </c>
      <c r="N730" s="8">
        <v>148111</v>
      </c>
      <c r="O730" s="8"/>
      <c r="P730" s="8">
        <v>88861</v>
      </c>
      <c r="Q730" s="9">
        <v>80</v>
      </c>
      <c r="R730" s="9">
        <v>0</v>
      </c>
      <c r="S730" s="9">
        <v>15</v>
      </c>
      <c r="T730" s="8" t="s">
        <v>38</v>
      </c>
      <c r="U730" s="113">
        <f>Data!$Q730+Data!$R730+Data!$S730</f>
        <v>95</v>
      </c>
      <c r="V730" s="9" t="str">
        <f>VLOOKUP(TRIM(Data!$B730),Team!A:B,2,FALSE)</f>
        <v>Heating</v>
      </c>
      <c r="W730" s="9" t="str">
        <f>VLOOKUP(Data!$D730,Current!A:B,2,FALSE)</f>
        <v>ACT</v>
      </c>
      <c r="X730" s="9" t="str">
        <f>IF(Data!$W730=Data!$E730,"CURRENT","NO")</f>
        <v>NO</v>
      </c>
    </row>
    <row r="731" spans="1:24" hidden="1">
      <c r="A731" s="8" t="s">
        <v>2099</v>
      </c>
      <c r="B731" s="8" t="s">
        <v>794</v>
      </c>
      <c r="C731" s="8" t="s">
        <v>458</v>
      </c>
      <c r="D731" s="8" t="s">
        <v>492</v>
      </c>
      <c r="E731" s="8" t="s">
        <v>463</v>
      </c>
      <c r="F731" s="42" t="s">
        <v>529</v>
      </c>
      <c r="G731" s="8" t="s">
        <v>158</v>
      </c>
      <c r="H731" s="43">
        <v>42154</v>
      </c>
      <c r="I731" s="8">
        <v>65</v>
      </c>
      <c r="J731" s="8">
        <v>135.49</v>
      </c>
      <c r="K731" s="44">
        <f t="shared" si="15"/>
        <v>8806.85</v>
      </c>
      <c r="L731" s="8" t="s">
        <v>157</v>
      </c>
      <c r="M731" s="8" t="s">
        <v>340</v>
      </c>
      <c r="N731" s="8">
        <v>148112</v>
      </c>
      <c r="O731" s="8"/>
      <c r="P731" s="8">
        <v>88862</v>
      </c>
      <c r="Q731" s="9">
        <v>80</v>
      </c>
      <c r="R731" s="9">
        <v>0</v>
      </c>
      <c r="S731" s="9">
        <v>15</v>
      </c>
      <c r="T731" s="8" t="s">
        <v>38</v>
      </c>
      <c r="U731" s="113">
        <f>Data!$Q731+Data!$R731+Data!$S731</f>
        <v>95</v>
      </c>
      <c r="V731" s="9" t="str">
        <f>VLOOKUP(TRIM(Data!$B731),Team!A:B,2,FALSE)</f>
        <v>Heating</v>
      </c>
      <c r="W731" s="9" t="str">
        <f>VLOOKUP(Data!$D731,Current!A:B,2,FALSE)</f>
        <v>ACT</v>
      </c>
      <c r="X731" s="9" t="str">
        <f>IF(Data!$W731=Data!$E731,"CURRENT","NO")</f>
        <v>NO</v>
      </c>
    </row>
    <row r="732" spans="1:24" hidden="1">
      <c r="A732" s="8" t="s">
        <v>2099</v>
      </c>
      <c r="B732" s="8" t="s">
        <v>794</v>
      </c>
      <c r="C732" s="8" t="s">
        <v>458</v>
      </c>
      <c r="D732" s="8" t="s">
        <v>492</v>
      </c>
      <c r="E732" s="8" t="s">
        <v>463</v>
      </c>
      <c r="F732" s="42" t="s">
        <v>528</v>
      </c>
      <c r="G732" s="8" t="s">
        <v>364</v>
      </c>
      <c r="H732" s="43">
        <v>42150</v>
      </c>
      <c r="I732" s="8">
        <v>2700</v>
      </c>
      <c r="J732" s="8">
        <v>28</v>
      </c>
      <c r="K732" s="44">
        <f t="shared" si="15"/>
        <v>75600</v>
      </c>
      <c r="L732" s="8" t="s">
        <v>213</v>
      </c>
      <c r="M732" s="8" t="s">
        <v>527</v>
      </c>
      <c r="N732" s="8">
        <v>147972</v>
      </c>
      <c r="O732" s="8"/>
      <c r="P732" s="8">
        <v>88863</v>
      </c>
      <c r="Q732" s="9">
        <v>378</v>
      </c>
      <c r="R732" s="9">
        <v>0</v>
      </c>
      <c r="S732" s="9">
        <v>60</v>
      </c>
      <c r="T732" s="8" t="s">
        <v>127</v>
      </c>
      <c r="U732" s="113">
        <f>Data!$Q732+Data!$R732+Data!$S732</f>
        <v>438</v>
      </c>
      <c r="V732" s="9" t="str">
        <f>VLOOKUP(TRIM(Data!$B732),Team!A:B,2,FALSE)</f>
        <v>Heating</v>
      </c>
      <c r="W732" s="9" t="str">
        <f>VLOOKUP(Data!$D732,Current!A:B,2,FALSE)</f>
        <v>ACT</v>
      </c>
      <c r="X732" s="9" t="str">
        <f>IF(Data!$W732=Data!$E732,"CURRENT","NO")</f>
        <v>NO</v>
      </c>
    </row>
    <row r="733" spans="1:24" hidden="1">
      <c r="A733" s="8" t="s">
        <v>2099</v>
      </c>
      <c r="B733" s="8" t="s">
        <v>794</v>
      </c>
      <c r="C733" s="8" t="s">
        <v>458</v>
      </c>
      <c r="D733" s="8" t="s">
        <v>492</v>
      </c>
      <c r="E733" s="8" t="s">
        <v>463</v>
      </c>
      <c r="F733" s="42" t="s">
        <v>526</v>
      </c>
      <c r="G733" s="8" t="s">
        <v>522</v>
      </c>
      <c r="H733" s="43">
        <v>42149</v>
      </c>
      <c r="I733" s="8">
        <v>2622</v>
      </c>
      <c r="J733" s="8">
        <v>21.52</v>
      </c>
      <c r="K733" s="44">
        <f t="shared" si="15"/>
        <v>56425.440000000002</v>
      </c>
      <c r="L733" s="8" t="s">
        <v>11</v>
      </c>
      <c r="M733" s="8" t="s">
        <v>525</v>
      </c>
      <c r="N733" s="8">
        <v>147944</v>
      </c>
      <c r="O733" s="8"/>
      <c r="P733" s="8">
        <v>88864</v>
      </c>
      <c r="Q733" s="9">
        <v>200</v>
      </c>
      <c r="R733" s="9">
        <v>0</v>
      </c>
      <c r="S733" s="9">
        <v>45</v>
      </c>
      <c r="T733" s="8" t="s">
        <v>127</v>
      </c>
      <c r="U733" s="113">
        <f>Data!$Q733+Data!$R733+Data!$S733</f>
        <v>245</v>
      </c>
      <c r="V733" s="9" t="str">
        <f>VLOOKUP(TRIM(Data!$B733),Team!A:B,2,FALSE)</f>
        <v>Heating</v>
      </c>
      <c r="W733" s="9" t="str">
        <f>VLOOKUP(Data!$D733,Current!A:B,2,FALSE)</f>
        <v>ACT</v>
      </c>
      <c r="X733" s="9" t="str">
        <f>IF(Data!$W733=Data!$E733,"CURRENT","NO")</f>
        <v>NO</v>
      </c>
    </row>
    <row r="734" spans="1:24" hidden="1">
      <c r="A734" s="8" t="s">
        <v>2099</v>
      </c>
      <c r="B734" s="8" t="s">
        <v>794</v>
      </c>
      <c r="C734" s="8" t="s">
        <v>458</v>
      </c>
      <c r="D734" s="8" t="s">
        <v>492</v>
      </c>
      <c r="E734" s="8" t="s">
        <v>463</v>
      </c>
      <c r="F734" s="42" t="s">
        <v>524</v>
      </c>
      <c r="G734" s="8" t="s">
        <v>522</v>
      </c>
      <c r="H734" s="43">
        <v>42149</v>
      </c>
      <c r="I734" s="8">
        <v>1488</v>
      </c>
      <c r="J734" s="8">
        <v>26.72</v>
      </c>
      <c r="K734" s="44">
        <f t="shared" si="15"/>
        <v>39759.360000000001</v>
      </c>
      <c r="L734" s="8" t="s">
        <v>11</v>
      </c>
      <c r="M734" s="8" t="s">
        <v>324</v>
      </c>
      <c r="N734" s="8">
        <v>147943</v>
      </c>
      <c r="O734" s="8"/>
      <c r="P734" s="8">
        <v>88865</v>
      </c>
      <c r="Q734" s="9">
        <v>200</v>
      </c>
      <c r="R734" s="9">
        <v>0</v>
      </c>
      <c r="S734" s="9">
        <v>0</v>
      </c>
      <c r="T734" s="8" t="s">
        <v>38</v>
      </c>
      <c r="U734" s="113">
        <f>Data!$Q734+Data!$R734+Data!$S734</f>
        <v>200</v>
      </c>
      <c r="V734" s="9" t="str">
        <f>VLOOKUP(TRIM(Data!$B734),Team!A:B,2,FALSE)</f>
        <v>Heating</v>
      </c>
      <c r="W734" s="9" t="str">
        <f>VLOOKUP(Data!$D734,Current!A:B,2,FALSE)</f>
        <v>ACT</v>
      </c>
      <c r="X734" s="9" t="str">
        <f>IF(Data!$W734=Data!$E734,"CURRENT","NO")</f>
        <v>NO</v>
      </c>
    </row>
    <row r="735" spans="1:24" hidden="1">
      <c r="A735" s="8" t="s">
        <v>2099</v>
      </c>
      <c r="B735" s="8" t="s">
        <v>794</v>
      </c>
      <c r="C735" s="8" t="s">
        <v>458</v>
      </c>
      <c r="D735" s="8" t="s">
        <v>492</v>
      </c>
      <c r="E735" s="8" t="s">
        <v>463</v>
      </c>
      <c r="F735" s="42" t="s">
        <v>523</v>
      </c>
      <c r="G735" s="8" t="s">
        <v>522</v>
      </c>
      <c r="H735" s="43">
        <v>42150</v>
      </c>
      <c r="I735" s="8">
        <v>3300</v>
      </c>
      <c r="J735" s="8">
        <v>14.41</v>
      </c>
      <c r="K735" s="44">
        <f t="shared" si="15"/>
        <v>47553</v>
      </c>
      <c r="L735" s="8" t="s">
        <v>521</v>
      </c>
      <c r="M735" s="8" t="s">
        <v>520</v>
      </c>
      <c r="N735" s="8">
        <v>147971</v>
      </c>
      <c r="O735" s="8"/>
      <c r="P735" s="8">
        <v>88866</v>
      </c>
      <c r="Q735" s="9">
        <v>270.8</v>
      </c>
      <c r="R735" s="9">
        <v>0</v>
      </c>
      <c r="S735" s="9">
        <v>45</v>
      </c>
      <c r="T735" s="8" t="s">
        <v>127</v>
      </c>
      <c r="U735" s="113">
        <f>Data!$Q735+Data!$R735+Data!$S735</f>
        <v>315.8</v>
      </c>
      <c r="V735" s="9" t="str">
        <f>VLOOKUP(TRIM(Data!$B735),Team!A:B,2,FALSE)</f>
        <v>Heating</v>
      </c>
      <c r="W735" s="9" t="str">
        <f>VLOOKUP(Data!$D735,Current!A:B,2,FALSE)</f>
        <v>ACT</v>
      </c>
      <c r="X735" s="9" t="str">
        <f>IF(Data!$W735=Data!$E735,"CURRENT","NO")</f>
        <v>NO</v>
      </c>
    </row>
    <row r="736" spans="1:24" hidden="1">
      <c r="A736" s="8" t="s">
        <v>2100</v>
      </c>
      <c r="B736" s="8" t="s">
        <v>793</v>
      </c>
      <c r="C736" s="8" t="s">
        <v>458</v>
      </c>
      <c r="D736" s="8" t="s">
        <v>492</v>
      </c>
      <c r="E736" s="8" t="s">
        <v>463</v>
      </c>
      <c r="F736" s="42" t="s">
        <v>640</v>
      </c>
      <c r="G736" s="8" t="s">
        <v>93</v>
      </c>
      <c r="H736" s="43">
        <v>42129</v>
      </c>
      <c r="I736" s="8">
        <v>116</v>
      </c>
      <c r="J736" s="8">
        <v>140</v>
      </c>
      <c r="K736" s="44">
        <f t="shared" si="15"/>
        <v>16240</v>
      </c>
      <c r="L736" s="8" t="s">
        <v>81</v>
      </c>
      <c r="M736" s="8" t="s">
        <v>80</v>
      </c>
      <c r="N736" s="8">
        <v>147276</v>
      </c>
      <c r="O736" s="8"/>
      <c r="P736" s="8">
        <v>88341</v>
      </c>
      <c r="Q736" s="64">
        <v>200</v>
      </c>
      <c r="R736" s="64">
        <v>0</v>
      </c>
      <c r="S736" s="64">
        <v>25</v>
      </c>
      <c r="T736" s="8" t="s">
        <v>127</v>
      </c>
      <c r="U736" s="113">
        <f>Data!$Q736+Data!$R736+Data!$S736</f>
        <v>225</v>
      </c>
      <c r="V736" s="9" t="str">
        <f>VLOOKUP(TRIM(Data!$B736),Team!A:B,2,FALSE)</f>
        <v>HVAC</v>
      </c>
      <c r="W736" s="9" t="str">
        <f>VLOOKUP(Data!$D736,Current!A:B,2,FALSE)</f>
        <v>ACT</v>
      </c>
      <c r="X736" s="9" t="str">
        <f>IF(Data!$W736=Data!$E736,"CURRENT","NO")</f>
        <v>NO</v>
      </c>
    </row>
    <row r="737" spans="1:24" hidden="1">
      <c r="A737" s="8" t="s">
        <v>2100</v>
      </c>
      <c r="B737" s="8" t="s">
        <v>793</v>
      </c>
      <c r="C737" s="8" t="s">
        <v>458</v>
      </c>
      <c r="D737" s="8" t="s">
        <v>492</v>
      </c>
      <c r="E737" s="8" t="s">
        <v>463</v>
      </c>
      <c r="F737" s="42" t="s">
        <v>639</v>
      </c>
      <c r="G737" s="8" t="s">
        <v>93</v>
      </c>
      <c r="H737" s="43">
        <v>42130</v>
      </c>
      <c r="I737" s="8">
        <v>36</v>
      </c>
      <c r="J737" s="8">
        <v>862</v>
      </c>
      <c r="K737" s="44">
        <f t="shared" si="15"/>
        <v>31032</v>
      </c>
      <c r="L737" s="8" t="s">
        <v>81</v>
      </c>
      <c r="M737" s="8" t="s">
        <v>283</v>
      </c>
      <c r="N737" s="8">
        <v>147322</v>
      </c>
      <c r="O737" s="8"/>
      <c r="P737" s="8">
        <v>88342</v>
      </c>
      <c r="Q737" s="64">
        <v>155.19999999999999</v>
      </c>
      <c r="R737" s="64">
        <v>0</v>
      </c>
      <c r="S737" s="64">
        <v>25</v>
      </c>
      <c r="T737" s="8" t="s">
        <v>817</v>
      </c>
      <c r="U737" s="113">
        <f>Data!$Q737+Data!$R737+Data!$S737</f>
        <v>180.2</v>
      </c>
      <c r="V737" s="9" t="str">
        <f>VLOOKUP(TRIM(Data!$B737),Team!A:B,2,FALSE)</f>
        <v>HVAC</v>
      </c>
      <c r="W737" s="9" t="str">
        <f>VLOOKUP(Data!$D737,Current!A:B,2,FALSE)</f>
        <v>ACT</v>
      </c>
      <c r="X737" s="9" t="str">
        <f>IF(Data!$W737=Data!$E737,"CURRENT","NO")</f>
        <v>NO</v>
      </c>
    </row>
    <row r="738" spans="1:24" hidden="1">
      <c r="A738" s="8" t="s">
        <v>2100</v>
      </c>
      <c r="B738" s="8" t="s">
        <v>793</v>
      </c>
      <c r="C738" s="8" t="s">
        <v>458</v>
      </c>
      <c r="D738" s="8" t="s">
        <v>492</v>
      </c>
      <c r="E738" s="8" t="s">
        <v>463</v>
      </c>
      <c r="F738" s="42" t="s">
        <v>327</v>
      </c>
      <c r="G738" s="8" t="s">
        <v>93</v>
      </c>
      <c r="H738" s="43">
        <v>42130</v>
      </c>
      <c r="I738" s="8">
        <v>76</v>
      </c>
      <c r="J738" s="8">
        <v>194.9</v>
      </c>
      <c r="K738" s="44">
        <f t="shared" si="15"/>
        <v>14812.4</v>
      </c>
      <c r="L738" s="8" t="s">
        <v>81</v>
      </c>
      <c r="M738" s="8" t="s">
        <v>283</v>
      </c>
      <c r="N738" s="8">
        <v>147323</v>
      </c>
      <c r="O738" s="8"/>
      <c r="P738" s="8">
        <v>88343</v>
      </c>
      <c r="Q738" s="64">
        <v>100</v>
      </c>
      <c r="R738" s="64">
        <v>0</v>
      </c>
      <c r="S738" s="64">
        <v>25</v>
      </c>
      <c r="T738" s="8" t="s">
        <v>127</v>
      </c>
      <c r="U738" s="113">
        <f>Data!$Q738+Data!$R738+Data!$S738</f>
        <v>125</v>
      </c>
      <c r="V738" s="9" t="str">
        <f>VLOOKUP(TRIM(Data!$B738),Team!A:B,2,FALSE)</f>
        <v>HVAC</v>
      </c>
      <c r="W738" s="9" t="str">
        <f>VLOOKUP(Data!$D738,Current!A:B,2,FALSE)</f>
        <v>ACT</v>
      </c>
      <c r="X738" s="9" t="str">
        <f>IF(Data!$W738=Data!$E738,"CURRENT","NO")</f>
        <v>NO</v>
      </c>
    </row>
    <row r="739" spans="1:24" hidden="1">
      <c r="A739" s="8" t="s">
        <v>2100</v>
      </c>
      <c r="B739" s="8" t="s">
        <v>793</v>
      </c>
      <c r="C739" s="8" t="s">
        <v>458</v>
      </c>
      <c r="D739" s="8" t="s">
        <v>492</v>
      </c>
      <c r="E739" s="8" t="s">
        <v>463</v>
      </c>
      <c r="F739" s="42" t="s">
        <v>638</v>
      </c>
      <c r="G739" s="8" t="s">
        <v>93</v>
      </c>
      <c r="H739" s="43">
        <v>42130</v>
      </c>
      <c r="I739" s="8">
        <v>76</v>
      </c>
      <c r="J739" s="8">
        <v>191.4</v>
      </c>
      <c r="K739" s="44">
        <f t="shared" si="15"/>
        <v>14546.4</v>
      </c>
      <c r="L739" s="8" t="s">
        <v>81</v>
      </c>
      <c r="M739" s="8" t="s">
        <v>283</v>
      </c>
      <c r="N739" s="8">
        <v>147324</v>
      </c>
      <c r="O739" s="8"/>
      <c r="P739" s="8">
        <v>88344</v>
      </c>
      <c r="Q739" s="64">
        <v>100</v>
      </c>
      <c r="R739" s="64">
        <v>0</v>
      </c>
      <c r="S739" s="64">
        <v>25</v>
      </c>
      <c r="T739" s="8" t="s">
        <v>127</v>
      </c>
      <c r="U739" s="113">
        <f>Data!$Q739+Data!$R739+Data!$S739</f>
        <v>125</v>
      </c>
      <c r="V739" s="9" t="str">
        <f>VLOOKUP(TRIM(Data!$B739),Team!A:B,2,FALSE)</f>
        <v>HVAC</v>
      </c>
      <c r="W739" s="9" t="str">
        <f>VLOOKUP(Data!$D739,Current!A:B,2,FALSE)</f>
        <v>ACT</v>
      </c>
      <c r="X739" s="9" t="str">
        <f>IF(Data!$W739=Data!$E739,"CURRENT","NO")</f>
        <v>NO</v>
      </c>
    </row>
    <row r="740" spans="1:24" hidden="1">
      <c r="A740" s="8" t="s">
        <v>2100</v>
      </c>
      <c r="B740" s="8" t="s">
        <v>793</v>
      </c>
      <c r="C740" s="8" t="s">
        <v>458</v>
      </c>
      <c r="D740" s="8" t="s">
        <v>492</v>
      </c>
      <c r="E740" s="8" t="s">
        <v>463</v>
      </c>
      <c r="F740" s="42" t="s">
        <v>615</v>
      </c>
      <c r="G740" s="8" t="s">
        <v>93</v>
      </c>
      <c r="H740" s="43">
        <v>42131</v>
      </c>
      <c r="I740" s="8">
        <v>76</v>
      </c>
      <c r="J740" s="8">
        <v>191.4</v>
      </c>
      <c r="K740" s="44">
        <f t="shared" si="15"/>
        <v>14546.4</v>
      </c>
      <c r="L740" s="8" t="s">
        <v>81</v>
      </c>
      <c r="M740" s="8" t="s">
        <v>637</v>
      </c>
      <c r="N740" s="8">
        <v>147348</v>
      </c>
      <c r="O740" s="8"/>
      <c r="P740" s="8">
        <v>88345</v>
      </c>
      <c r="Q740" s="64">
        <v>100</v>
      </c>
      <c r="R740" s="64">
        <v>0</v>
      </c>
      <c r="S740" s="64">
        <v>25</v>
      </c>
      <c r="T740" s="8" t="s">
        <v>127</v>
      </c>
      <c r="U740" s="113">
        <f>Data!$Q740+Data!$R740+Data!$S740</f>
        <v>125</v>
      </c>
      <c r="V740" s="9" t="str">
        <f>VLOOKUP(TRIM(Data!$B740),Team!A:B,2,FALSE)</f>
        <v>HVAC</v>
      </c>
      <c r="W740" s="9" t="str">
        <f>VLOOKUP(Data!$D740,Current!A:B,2,FALSE)</f>
        <v>ACT</v>
      </c>
      <c r="X740" s="9" t="str">
        <f>IF(Data!$W740=Data!$E740,"CURRENT","NO")</f>
        <v>NO</v>
      </c>
    </row>
    <row r="741" spans="1:24" hidden="1">
      <c r="A741" s="8" t="s">
        <v>2100</v>
      </c>
      <c r="B741" s="8" t="s">
        <v>793</v>
      </c>
      <c r="C741" s="8" t="s">
        <v>458</v>
      </c>
      <c r="D741" s="8" t="s">
        <v>492</v>
      </c>
      <c r="E741" s="8" t="s">
        <v>463</v>
      </c>
      <c r="F741" s="42" t="s">
        <v>636</v>
      </c>
      <c r="G741" s="8" t="s">
        <v>93</v>
      </c>
      <c r="H741" s="43">
        <v>42131</v>
      </c>
      <c r="I741" s="8">
        <v>176</v>
      </c>
      <c r="J741" s="8">
        <v>129.76</v>
      </c>
      <c r="K741" s="44">
        <f t="shared" si="15"/>
        <v>22837.759999999998</v>
      </c>
      <c r="L741" s="8" t="s">
        <v>81</v>
      </c>
      <c r="M741" s="8" t="s">
        <v>288</v>
      </c>
      <c r="N741" s="8">
        <v>147349</v>
      </c>
      <c r="O741" s="8"/>
      <c r="P741" s="8">
        <v>88346</v>
      </c>
      <c r="Q741" s="64">
        <v>114.2</v>
      </c>
      <c r="R741" s="64">
        <v>0</v>
      </c>
      <c r="S741" s="64">
        <v>25</v>
      </c>
      <c r="T741" s="8" t="s">
        <v>127</v>
      </c>
      <c r="U741" s="113">
        <f>Data!$Q741+Data!$R741+Data!$S741</f>
        <v>139.19999999999999</v>
      </c>
      <c r="V741" s="9" t="str">
        <f>VLOOKUP(TRIM(Data!$B741),Team!A:B,2,FALSE)</f>
        <v>HVAC</v>
      </c>
      <c r="W741" s="9" t="str">
        <f>VLOOKUP(Data!$D741,Current!A:B,2,FALSE)</f>
        <v>ACT</v>
      </c>
      <c r="X741" s="9" t="str">
        <f>IF(Data!$W741=Data!$E741,"CURRENT","NO")</f>
        <v>NO</v>
      </c>
    </row>
    <row r="742" spans="1:24" hidden="1">
      <c r="A742" s="8" t="s">
        <v>2100</v>
      </c>
      <c r="B742" s="8" t="s">
        <v>793</v>
      </c>
      <c r="C742" s="8" t="s">
        <v>458</v>
      </c>
      <c r="D742" s="8" t="s">
        <v>492</v>
      </c>
      <c r="E742" s="8" t="s">
        <v>463</v>
      </c>
      <c r="F742" s="42" t="s">
        <v>276</v>
      </c>
      <c r="G742" s="8" t="s">
        <v>93</v>
      </c>
      <c r="H742" s="43">
        <v>42131</v>
      </c>
      <c r="I742" s="8">
        <v>303</v>
      </c>
      <c r="J742" s="8">
        <v>184.5</v>
      </c>
      <c r="K742" s="44">
        <f t="shared" si="15"/>
        <v>55903.5</v>
      </c>
      <c r="L742" s="8" t="s">
        <v>81</v>
      </c>
      <c r="M742" s="8" t="s">
        <v>283</v>
      </c>
      <c r="N742" s="8">
        <v>147350</v>
      </c>
      <c r="O742" s="8"/>
      <c r="P742" s="8">
        <v>88347</v>
      </c>
      <c r="Q742" s="64">
        <v>279.5</v>
      </c>
      <c r="R742" s="64">
        <v>0</v>
      </c>
      <c r="S742" s="64">
        <v>25</v>
      </c>
      <c r="T742" s="8" t="s">
        <v>127</v>
      </c>
      <c r="U742" s="113">
        <f>Data!$Q742+Data!$R742+Data!$S742</f>
        <v>304.5</v>
      </c>
      <c r="V742" s="9" t="str">
        <f>VLOOKUP(TRIM(Data!$B742),Team!A:B,2,FALSE)</f>
        <v>HVAC</v>
      </c>
      <c r="W742" s="9" t="str">
        <f>VLOOKUP(Data!$D742,Current!A:B,2,FALSE)</f>
        <v>ACT</v>
      </c>
      <c r="X742" s="9" t="str">
        <f>IF(Data!$W742=Data!$E742,"CURRENT","NO")</f>
        <v>NO</v>
      </c>
    </row>
    <row r="743" spans="1:24" hidden="1">
      <c r="A743" s="8" t="s">
        <v>2100</v>
      </c>
      <c r="B743" s="8" t="s">
        <v>793</v>
      </c>
      <c r="C743" s="8" t="s">
        <v>458</v>
      </c>
      <c r="D743" s="8" t="s">
        <v>492</v>
      </c>
      <c r="E743" s="8" t="s">
        <v>463</v>
      </c>
      <c r="F743" s="42" t="s">
        <v>635</v>
      </c>
      <c r="G743" s="8" t="s">
        <v>97</v>
      </c>
      <c r="H743" s="43">
        <v>42130</v>
      </c>
      <c r="I743" s="8">
        <v>340</v>
      </c>
      <c r="J743" s="8">
        <v>158</v>
      </c>
      <c r="K743" s="44">
        <f t="shared" si="15"/>
        <v>53720</v>
      </c>
      <c r="L743" s="8" t="s">
        <v>77</v>
      </c>
      <c r="M743" s="8" t="s">
        <v>634</v>
      </c>
      <c r="N743" s="8">
        <v>147329</v>
      </c>
      <c r="O743" s="8"/>
      <c r="P743" s="8">
        <v>88348</v>
      </c>
      <c r="Q743" s="64">
        <v>268.60000000000002</v>
      </c>
      <c r="R743" s="64">
        <v>0</v>
      </c>
      <c r="S743" s="64">
        <v>35</v>
      </c>
      <c r="T743" s="8" t="s">
        <v>127</v>
      </c>
      <c r="U743" s="113">
        <f>Data!$Q743+Data!$R743+Data!$S743</f>
        <v>303.60000000000002</v>
      </c>
      <c r="V743" s="9" t="str">
        <f>VLOOKUP(TRIM(Data!$B743),Team!A:B,2,FALSE)</f>
        <v>HVAC</v>
      </c>
      <c r="W743" s="9" t="str">
        <f>VLOOKUP(Data!$D743,Current!A:B,2,FALSE)</f>
        <v>ACT</v>
      </c>
      <c r="X743" s="9" t="str">
        <f>IF(Data!$W743=Data!$E743,"CURRENT","NO")</f>
        <v>NO</v>
      </c>
    </row>
    <row r="744" spans="1:24" hidden="1">
      <c r="A744" s="8" t="s">
        <v>2100</v>
      </c>
      <c r="B744" s="8" t="s">
        <v>793</v>
      </c>
      <c r="C744" s="8" t="s">
        <v>458</v>
      </c>
      <c r="D744" s="8" t="s">
        <v>492</v>
      </c>
      <c r="E744" s="8" t="s">
        <v>463</v>
      </c>
      <c r="F744" s="42" t="s">
        <v>633</v>
      </c>
      <c r="G744" s="8" t="s">
        <v>70</v>
      </c>
      <c r="H744" s="43">
        <v>42128</v>
      </c>
      <c r="I744" s="8">
        <v>274</v>
      </c>
      <c r="J744" s="8">
        <v>72</v>
      </c>
      <c r="K744" s="44">
        <f t="shared" si="15"/>
        <v>19728</v>
      </c>
      <c r="L744" s="8" t="s">
        <v>213</v>
      </c>
      <c r="M744" s="8" t="s">
        <v>85</v>
      </c>
      <c r="N744" s="8">
        <v>147249</v>
      </c>
      <c r="O744" s="8"/>
      <c r="P744" s="8">
        <v>88349</v>
      </c>
      <c r="Q744" s="64">
        <v>100</v>
      </c>
      <c r="R744" s="64">
        <v>0</v>
      </c>
      <c r="S744" s="64">
        <v>15</v>
      </c>
      <c r="T744" s="8" t="s">
        <v>127</v>
      </c>
      <c r="U744" s="113">
        <f>Data!$Q744+Data!$R744+Data!$S744</f>
        <v>115</v>
      </c>
      <c r="V744" s="9" t="str">
        <f>VLOOKUP(TRIM(Data!$B744),Team!A:B,2,FALSE)</f>
        <v>HVAC</v>
      </c>
      <c r="W744" s="9" t="str">
        <f>VLOOKUP(Data!$D744,Current!A:B,2,FALSE)</f>
        <v>ACT</v>
      </c>
      <c r="X744" s="9" t="str">
        <f>IF(Data!$W744=Data!$E744,"CURRENT","NO")</f>
        <v>NO</v>
      </c>
    </row>
    <row r="745" spans="1:24" hidden="1">
      <c r="A745" s="8" t="s">
        <v>2100</v>
      </c>
      <c r="B745" s="8" t="s">
        <v>793</v>
      </c>
      <c r="C745" s="8" t="s">
        <v>458</v>
      </c>
      <c r="D745" s="8" t="s">
        <v>492</v>
      </c>
      <c r="E745" s="8" t="s">
        <v>463</v>
      </c>
      <c r="F745" s="42" t="s">
        <v>322</v>
      </c>
      <c r="G745" s="8" t="s">
        <v>70</v>
      </c>
      <c r="H745" s="43">
        <v>42128</v>
      </c>
      <c r="I745" s="8">
        <v>106</v>
      </c>
      <c r="J745" s="8">
        <v>182</v>
      </c>
      <c r="K745" s="44">
        <f t="shared" si="15"/>
        <v>19292</v>
      </c>
      <c r="L745" s="8" t="s">
        <v>213</v>
      </c>
      <c r="M745" s="8" t="s">
        <v>208</v>
      </c>
      <c r="N745" s="8">
        <v>147251</v>
      </c>
      <c r="O745" s="8"/>
      <c r="P745" s="8">
        <v>88350</v>
      </c>
      <c r="Q745" s="64">
        <v>100</v>
      </c>
      <c r="R745" s="64">
        <v>0</v>
      </c>
      <c r="S745" s="64">
        <v>15</v>
      </c>
      <c r="T745" s="8" t="s">
        <v>127</v>
      </c>
      <c r="U745" s="113">
        <f>Data!$Q745+Data!$R745+Data!$S745</f>
        <v>115</v>
      </c>
      <c r="V745" s="9" t="str">
        <f>VLOOKUP(TRIM(Data!$B745),Team!A:B,2,FALSE)</f>
        <v>HVAC</v>
      </c>
      <c r="W745" s="9" t="str">
        <f>VLOOKUP(Data!$D745,Current!A:B,2,FALSE)</f>
        <v>ACT</v>
      </c>
      <c r="X745" s="9" t="str">
        <f>IF(Data!$W745=Data!$E745,"CURRENT","NO")</f>
        <v>NO</v>
      </c>
    </row>
    <row r="746" spans="1:24" hidden="1">
      <c r="A746" s="8" t="s">
        <v>2100</v>
      </c>
      <c r="B746" s="8" t="s">
        <v>793</v>
      </c>
      <c r="C746" s="8" t="s">
        <v>458</v>
      </c>
      <c r="D746" s="8" t="s">
        <v>492</v>
      </c>
      <c r="E746" s="8" t="s">
        <v>463</v>
      </c>
      <c r="F746" s="42" t="s">
        <v>632</v>
      </c>
      <c r="G746" s="8" t="s">
        <v>70</v>
      </c>
      <c r="H746" s="43">
        <v>42128</v>
      </c>
      <c r="I746" s="8">
        <v>106</v>
      </c>
      <c r="J746" s="8">
        <v>182</v>
      </c>
      <c r="K746" s="44">
        <f t="shared" si="15"/>
        <v>19292</v>
      </c>
      <c r="L746" s="8" t="s">
        <v>213</v>
      </c>
      <c r="M746" s="8" t="s">
        <v>208</v>
      </c>
      <c r="N746" s="8">
        <v>147252</v>
      </c>
      <c r="O746" s="8"/>
      <c r="P746" s="8">
        <v>88351</v>
      </c>
      <c r="Q746" s="64">
        <v>100</v>
      </c>
      <c r="R746" s="64">
        <v>0</v>
      </c>
      <c r="S746" s="64">
        <v>15</v>
      </c>
      <c r="T746" s="8" t="s">
        <v>127</v>
      </c>
      <c r="U746" s="113">
        <f>Data!$Q746+Data!$R746+Data!$S746</f>
        <v>115</v>
      </c>
      <c r="V746" s="9" t="str">
        <f>VLOOKUP(TRIM(Data!$B746),Team!A:B,2,FALSE)</f>
        <v>HVAC</v>
      </c>
      <c r="W746" s="9" t="str">
        <f>VLOOKUP(Data!$D746,Current!A:B,2,FALSE)</f>
        <v>ACT</v>
      </c>
      <c r="X746" s="9" t="str">
        <f>IF(Data!$W746=Data!$E746,"CURRENT","NO")</f>
        <v>NO</v>
      </c>
    </row>
    <row r="747" spans="1:24" hidden="1">
      <c r="A747" s="8" t="s">
        <v>2100</v>
      </c>
      <c r="B747" s="8" t="s">
        <v>793</v>
      </c>
      <c r="C747" s="8" t="s">
        <v>458</v>
      </c>
      <c r="D747" s="8" t="s">
        <v>492</v>
      </c>
      <c r="E747" s="8" t="s">
        <v>463</v>
      </c>
      <c r="F747" s="42" t="s">
        <v>110</v>
      </c>
      <c r="G747" s="8" t="s">
        <v>109</v>
      </c>
      <c r="H747" s="43">
        <v>42129</v>
      </c>
      <c r="I747" s="8">
        <v>54</v>
      </c>
      <c r="J747" s="8">
        <v>230</v>
      </c>
      <c r="K747" s="44">
        <f t="shared" si="15"/>
        <v>12420</v>
      </c>
      <c r="L747" s="8" t="s">
        <v>108</v>
      </c>
      <c r="M747" s="8" t="s">
        <v>631</v>
      </c>
      <c r="N747" s="8">
        <v>147292</v>
      </c>
      <c r="O747" s="8"/>
      <c r="P747" s="8">
        <v>88352</v>
      </c>
      <c r="Q747" s="64">
        <v>100</v>
      </c>
      <c r="R747" s="64">
        <v>0</v>
      </c>
      <c r="S747" s="64">
        <v>25</v>
      </c>
      <c r="T747" s="8" t="s">
        <v>817</v>
      </c>
      <c r="U747" s="113">
        <f>Data!$Q747+Data!$R747+Data!$S747</f>
        <v>125</v>
      </c>
      <c r="V747" s="9" t="str">
        <f>VLOOKUP(TRIM(Data!$B747),Team!A:B,2,FALSE)</f>
        <v>HVAC</v>
      </c>
      <c r="W747" s="9" t="str">
        <f>VLOOKUP(Data!$D747,Current!A:B,2,FALSE)</f>
        <v>ACT</v>
      </c>
      <c r="X747" s="9" t="str">
        <f>IF(Data!$W747=Data!$E747,"CURRENT","NO")</f>
        <v>NO</v>
      </c>
    </row>
    <row r="748" spans="1:24" hidden="1">
      <c r="A748" s="8" t="s">
        <v>2100</v>
      </c>
      <c r="B748" s="8" t="s">
        <v>793</v>
      </c>
      <c r="C748" s="8" t="s">
        <v>458</v>
      </c>
      <c r="D748" s="8" t="s">
        <v>492</v>
      </c>
      <c r="E748" s="8" t="s">
        <v>463</v>
      </c>
      <c r="F748" s="42" t="s">
        <v>318</v>
      </c>
      <c r="G748" s="8" t="s">
        <v>109</v>
      </c>
      <c r="H748" s="43">
        <v>42129</v>
      </c>
      <c r="I748" s="8">
        <v>146</v>
      </c>
      <c r="J748" s="8">
        <v>150</v>
      </c>
      <c r="K748" s="44">
        <f t="shared" si="15"/>
        <v>21900</v>
      </c>
      <c r="L748" s="8" t="s">
        <v>108</v>
      </c>
      <c r="M748" s="8" t="s">
        <v>631</v>
      </c>
      <c r="N748" s="8">
        <v>147293</v>
      </c>
      <c r="O748" s="8"/>
      <c r="P748" s="8">
        <v>88353</v>
      </c>
      <c r="Q748" s="64">
        <v>109.5</v>
      </c>
      <c r="R748" s="64">
        <v>0</v>
      </c>
      <c r="S748" s="64">
        <v>25</v>
      </c>
      <c r="T748" s="8" t="s">
        <v>817</v>
      </c>
      <c r="U748" s="113">
        <f>Data!$Q748+Data!$R748+Data!$S748</f>
        <v>134.5</v>
      </c>
      <c r="V748" s="9" t="str">
        <f>VLOOKUP(TRIM(Data!$B748),Team!A:B,2,FALSE)</f>
        <v>HVAC</v>
      </c>
      <c r="W748" s="9" t="str">
        <f>VLOOKUP(Data!$D748,Current!A:B,2,FALSE)</f>
        <v>ACT</v>
      </c>
      <c r="X748" s="9" t="str">
        <f>IF(Data!$W748=Data!$E748,"CURRENT","NO")</f>
        <v>NO</v>
      </c>
    </row>
    <row r="749" spans="1:24" hidden="1">
      <c r="A749" s="8" t="s">
        <v>2100</v>
      </c>
      <c r="B749" s="8" t="s">
        <v>793</v>
      </c>
      <c r="C749" s="8" t="s">
        <v>458</v>
      </c>
      <c r="D749" s="8" t="s">
        <v>492</v>
      </c>
      <c r="E749" s="8" t="s">
        <v>463</v>
      </c>
      <c r="F749" s="42" t="s">
        <v>280</v>
      </c>
      <c r="G749" s="8" t="s">
        <v>78</v>
      </c>
      <c r="H749" s="43">
        <v>42135</v>
      </c>
      <c r="I749" s="8">
        <v>50</v>
      </c>
      <c r="J749" s="8">
        <v>99.8</v>
      </c>
      <c r="K749" s="44">
        <f t="shared" si="15"/>
        <v>4990</v>
      </c>
      <c r="L749" s="8" t="s">
        <v>77</v>
      </c>
      <c r="M749" s="8" t="s">
        <v>630</v>
      </c>
      <c r="N749" s="8">
        <v>147460</v>
      </c>
      <c r="O749" s="8"/>
      <c r="P749" s="8">
        <v>88496</v>
      </c>
      <c r="Q749" s="64">
        <v>100</v>
      </c>
      <c r="R749" s="64">
        <v>0</v>
      </c>
      <c r="S749" s="64">
        <v>17.5</v>
      </c>
      <c r="T749" s="8" t="s">
        <v>246</v>
      </c>
      <c r="U749" s="113">
        <f>Data!$Q749+Data!$R749+Data!$S749</f>
        <v>117.5</v>
      </c>
      <c r="V749" s="9" t="str">
        <f>VLOOKUP(TRIM(Data!$B749),Team!A:B,2,FALSE)</f>
        <v>HVAC</v>
      </c>
      <c r="W749" s="9" t="str">
        <f>VLOOKUP(Data!$D749,Current!A:B,2,FALSE)</f>
        <v>ACT</v>
      </c>
      <c r="X749" s="9" t="str">
        <f>IF(Data!$W749=Data!$E749,"CURRENT","NO")</f>
        <v>NO</v>
      </c>
    </row>
    <row r="750" spans="1:24" hidden="1">
      <c r="A750" s="8" t="s">
        <v>2100</v>
      </c>
      <c r="B750" s="8" t="s">
        <v>793</v>
      </c>
      <c r="C750" s="8" t="s">
        <v>458</v>
      </c>
      <c r="D750" s="8" t="s">
        <v>492</v>
      </c>
      <c r="E750" s="8" t="s">
        <v>463</v>
      </c>
      <c r="F750" s="42" t="s">
        <v>279</v>
      </c>
      <c r="G750" s="8" t="s">
        <v>78</v>
      </c>
      <c r="H750" s="43">
        <v>42135</v>
      </c>
      <c r="I750" s="8">
        <v>50</v>
      </c>
      <c r="J750" s="8">
        <v>110.8</v>
      </c>
      <c r="K750" s="44">
        <f t="shared" si="15"/>
        <v>5540</v>
      </c>
      <c r="L750" s="8" t="s">
        <v>77</v>
      </c>
      <c r="M750" s="8" t="s">
        <v>630</v>
      </c>
      <c r="N750" s="8">
        <v>147461</v>
      </c>
      <c r="O750" s="8"/>
      <c r="P750" s="8">
        <v>88497</v>
      </c>
      <c r="Q750" s="64">
        <v>100</v>
      </c>
      <c r="R750" s="64">
        <v>0</v>
      </c>
      <c r="S750" s="64">
        <v>17.5</v>
      </c>
      <c r="T750" s="8" t="s">
        <v>246</v>
      </c>
      <c r="U750" s="113">
        <f>Data!$Q750+Data!$R750+Data!$S750</f>
        <v>117.5</v>
      </c>
      <c r="V750" s="9" t="str">
        <f>VLOOKUP(TRIM(Data!$B750),Team!A:B,2,FALSE)</f>
        <v>HVAC</v>
      </c>
      <c r="W750" s="9" t="str">
        <f>VLOOKUP(Data!$D750,Current!A:B,2,FALSE)</f>
        <v>ACT</v>
      </c>
      <c r="X750" s="9" t="str">
        <f>IF(Data!$W750=Data!$E750,"CURRENT","NO")</f>
        <v>NO</v>
      </c>
    </row>
    <row r="751" spans="1:24" hidden="1">
      <c r="A751" s="8" t="s">
        <v>2100</v>
      </c>
      <c r="B751" s="8" t="s">
        <v>793</v>
      </c>
      <c r="C751" s="8" t="s">
        <v>458</v>
      </c>
      <c r="D751" s="8" t="s">
        <v>492</v>
      </c>
      <c r="E751" s="8" t="s">
        <v>463</v>
      </c>
      <c r="F751" s="42" t="s">
        <v>629</v>
      </c>
      <c r="G751" s="8" t="s">
        <v>78</v>
      </c>
      <c r="H751" s="43">
        <v>42137</v>
      </c>
      <c r="I751" s="8">
        <v>75</v>
      </c>
      <c r="J751" s="8">
        <v>79</v>
      </c>
      <c r="K751" s="44">
        <f t="shared" si="15"/>
        <v>5925</v>
      </c>
      <c r="L751" s="8" t="s">
        <v>77</v>
      </c>
      <c r="M751" s="8" t="s">
        <v>628</v>
      </c>
      <c r="N751" s="8">
        <v>147576</v>
      </c>
      <c r="O751" s="8"/>
      <c r="P751" s="8">
        <v>88498</v>
      </c>
      <c r="Q751" s="64">
        <v>100</v>
      </c>
      <c r="R751" s="64">
        <v>0</v>
      </c>
      <c r="S751" s="64">
        <v>15</v>
      </c>
      <c r="T751" s="8" t="s">
        <v>127</v>
      </c>
      <c r="U751" s="113">
        <f>Data!$Q751+Data!$R751+Data!$S751</f>
        <v>115</v>
      </c>
      <c r="V751" s="9" t="str">
        <f>VLOOKUP(TRIM(Data!$B751),Team!A:B,2,FALSE)</f>
        <v>HVAC</v>
      </c>
      <c r="W751" s="9" t="str">
        <f>VLOOKUP(Data!$D751,Current!A:B,2,FALSE)</f>
        <v>ACT</v>
      </c>
      <c r="X751" s="9" t="str">
        <f>IF(Data!$W751=Data!$E751,"CURRENT","NO")</f>
        <v>NO</v>
      </c>
    </row>
    <row r="752" spans="1:24" hidden="1">
      <c r="A752" s="8" t="s">
        <v>2100</v>
      </c>
      <c r="B752" s="8" t="s">
        <v>793</v>
      </c>
      <c r="C752" s="8" t="s">
        <v>458</v>
      </c>
      <c r="D752" s="8" t="s">
        <v>492</v>
      </c>
      <c r="E752" s="8" t="s">
        <v>463</v>
      </c>
      <c r="F752" s="42" t="s">
        <v>627</v>
      </c>
      <c r="G752" s="8" t="s">
        <v>78</v>
      </c>
      <c r="H752" s="43">
        <v>42137</v>
      </c>
      <c r="I752" s="8">
        <v>48</v>
      </c>
      <c r="J752" s="8">
        <v>72</v>
      </c>
      <c r="K752" s="44">
        <f t="shared" si="15"/>
        <v>3456</v>
      </c>
      <c r="L752" s="8" t="s">
        <v>77</v>
      </c>
      <c r="M752" s="8" t="s">
        <v>626</v>
      </c>
      <c r="N752" s="8">
        <v>147577</v>
      </c>
      <c r="O752" s="8"/>
      <c r="P752" s="8">
        <v>88499</v>
      </c>
      <c r="Q752" s="64">
        <v>100</v>
      </c>
      <c r="R752" s="64">
        <v>0</v>
      </c>
      <c r="S752" s="64">
        <v>15</v>
      </c>
      <c r="T752" s="8" t="s">
        <v>127</v>
      </c>
      <c r="U752" s="113">
        <f>Data!$Q752+Data!$R752+Data!$S752</f>
        <v>115</v>
      </c>
      <c r="V752" s="9" t="str">
        <f>VLOOKUP(TRIM(Data!$B752),Team!A:B,2,FALSE)</f>
        <v>HVAC</v>
      </c>
      <c r="W752" s="9" t="str">
        <f>VLOOKUP(Data!$D752,Current!A:B,2,FALSE)</f>
        <v>ACT</v>
      </c>
      <c r="X752" s="9" t="str">
        <f>IF(Data!$W752=Data!$E752,"CURRENT","NO")</f>
        <v>NO</v>
      </c>
    </row>
    <row r="753" spans="1:24" hidden="1">
      <c r="A753" s="8" t="s">
        <v>2100</v>
      </c>
      <c r="B753" s="8" t="s">
        <v>793</v>
      </c>
      <c r="C753" s="8" t="s">
        <v>458</v>
      </c>
      <c r="D753" s="8" t="s">
        <v>492</v>
      </c>
      <c r="E753" s="8" t="s">
        <v>463</v>
      </c>
      <c r="F753" s="42" t="s">
        <v>625</v>
      </c>
      <c r="G753" s="8" t="s">
        <v>78</v>
      </c>
      <c r="H753" s="43">
        <v>42137</v>
      </c>
      <c r="I753" s="8">
        <v>40</v>
      </c>
      <c r="J753" s="8">
        <v>84.3</v>
      </c>
      <c r="K753" s="44">
        <f t="shared" si="15"/>
        <v>3372</v>
      </c>
      <c r="L753" s="8" t="s">
        <v>77</v>
      </c>
      <c r="M753" s="8" t="s">
        <v>624</v>
      </c>
      <c r="N753" s="8">
        <v>147578</v>
      </c>
      <c r="O753" s="8"/>
      <c r="P753" s="8">
        <v>88500</v>
      </c>
      <c r="Q753" s="64">
        <v>100</v>
      </c>
      <c r="R753" s="64">
        <v>0</v>
      </c>
      <c r="S753" s="64">
        <v>15</v>
      </c>
      <c r="T753" s="8" t="s">
        <v>127</v>
      </c>
      <c r="U753" s="113">
        <f>Data!$Q753+Data!$R753+Data!$S753</f>
        <v>115</v>
      </c>
      <c r="V753" s="9" t="str">
        <f>VLOOKUP(TRIM(Data!$B753),Team!A:B,2,FALSE)</f>
        <v>HVAC</v>
      </c>
      <c r="W753" s="9" t="str">
        <f>VLOOKUP(Data!$D753,Current!A:B,2,FALSE)</f>
        <v>ACT</v>
      </c>
      <c r="X753" s="9" t="str">
        <f>IF(Data!$W753=Data!$E753,"CURRENT","NO")</f>
        <v>NO</v>
      </c>
    </row>
    <row r="754" spans="1:24" hidden="1">
      <c r="A754" s="8" t="s">
        <v>2100</v>
      </c>
      <c r="B754" s="8" t="s">
        <v>793</v>
      </c>
      <c r="C754" s="8" t="s">
        <v>458</v>
      </c>
      <c r="D754" s="8" t="s">
        <v>492</v>
      </c>
      <c r="E754" s="8" t="s">
        <v>463</v>
      </c>
      <c r="F754" s="42" t="s">
        <v>623</v>
      </c>
      <c r="G754" s="8" t="s">
        <v>78</v>
      </c>
      <c r="H754" s="43">
        <v>42138</v>
      </c>
      <c r="I754" s="8">
        <v>50</v>
      </c>
      <c r="J754" s="8">
        <v>65</v>
      </c>
      <c r="K754" s="44">
        <f t="shared" si="15"/>
        <v>3250</v>
      </c>
      <c r="L754" s="8" t="s">
        <v>77</v>
      </c>
      <c r="M754" s="8" t="s">
        <v>622</v>
      </c>
      <c r="N754" s="8">
        <v>147620</v>
      </c>
      <c r="O754" s="8"/>
      <c r="P754" s="8">
        <v>88501</v>
      </c>
      <c r="Q754" s="64">
        <v>100</v>
      </c>
      <c r="R754" s="64">
        <v>0</v>
      </c>
      <c r="S754" s="64">
        <v>45</v>
      </c>
      <c r="T754" s="8" t="s">
        <v>127</v>
      </c>
      <c r="U754" s="113">
        <f>Data!$Q754+Data!$R754+Data!$S754</f>
        <v>145</v>
      </c>
      <c r="V754" s="9" t="str">
        <f>VLOOKUP(TRIM(Data!$B754),Team!A:B,2,FALSE)</f>
        <v>HVAC</v>
      </c>
      <c r="W754" s="9" t="str">
        <f>VLOOKUP(Data!$D754,Current!A:B,2,FALSE)</f>
        <v>ACT</v>
      </c>
      <c r="X754" s="9" t="str">
        <f>IF(Data!$W754=Data!$E754,"CURRENT","NO")</f>
        <v>NO</v>
      </c>
    </row>
    <row r="755" spans="1:24" hidden="1">
      <c r="A755" s="8" t="s">
        <v>2100</v>
      </c>
      <c r="B755" s="8" t="s">
        <v>793</v>
      </c>
      <c r="C755" s="8" t="s">
        <v>458</v>
      </c>
      <c r="D755" s="8" t="s">
        <v>492</v>
      </c>
      <c r="E755" s="8" t="s">
        <v>463</v>
      </c>
      <c r="F755" s="42" t="s">
        <v>621</v>
      </c>
      <c r="G755" s="8" t="s">
        <v>70</v>
      </c>
      <c r="H755" s="43">
        <v>42132</v>
      </c>
      <c r="I755" s="8">
        <v>274</v>
      </c>
      <c r="J755" s="8">
        <v>72</v>
      </c>
      <c r="K755" s="44">
        <f t="shared" si="15"/>
        <v>19728</v>
      </c>
      <c r="L755" s="8" t="s">
        <v>69</v>
      </c>
      <c r="M755" s="8" t="s">
        <v>145</v>
      </c>
      <c r="N755" s="8">
        <v>147373</v>
      </c>
      <c r="O755" s="8"/>
      <c r="P755" s="8">
        <v>88505</v>
      </c>
      <c r="Q755" s="64">
        <v>200</v>
      </c>
      <c r="R755" s="64">
        <v>0</v>
      </c>
      <c r="S755" s="64">
        <v>25</v>
      </c>
      <c r="T755" s="8" t="s">
        <v>127</v>
      </c>
      <c r="U755" s="113">
        <f>Data!$Q755+Data!$R755+Data!$S755</f>
        <v>225</v>
      </c>
      <c r="V755" s="9" t="str">
        <f>VLOOKUP(TRIM(Data!$B755),Team!A:B,2,FALSE)</f>
        <v>HVAC</v>
      </c>
      <c r="W755" s="9" t="str">
        <f>VLOOKUP(Data!$D755,Current!A:B,2,FALSE)</f>
        <v>ACT</v>
      </c>
      <c r="X755" s="9" t="str">
        <f>IF(Data!$W755=Data!$E755,"CURRENT","NO")</f>
        <v>NO</v>
      </c>
    </row>
    <row r="756" spans="1:24" hidden="1">
      <c r="A756" s="8" t="s">
        <v>2100</v>
      </c>
      <c r="B756" s="8" t="s">
        <v>793</v>
      </c>
      <c r="C756" s="8" t="s">
        <v>458</v>
      </c>
      <c r="D756" s="8" t="s">
        <v>492</v>
      </c>
      <c r="E756" s="8" t="s">
        <v>463</v>
      </c>
      <c r="F756" s="42" t="s">
        <v>620</v>
      </c>
      <c r="G756" s="8" t="s">
        <v>70</v>
      </c>
      <c r="H756" s="43">
        <v>42135</v>
      </c>
      <c r="I756" s="8">
        <v>106</v>
      </c>
      <c r="J756" s="8">
        <v>178.36</v>
      </c>
      <c r="K756" s="44">
        <f t="shared" si="15"/>
        <v>18906.16</v>
      </c>
      <c r="L756" s="8" t="s">
        <v>69</v>
      </c>
      <c r="M756" s="8" t="s">
        <v>619</v>
      </c>
      <c r="N756" s="8">
        <v>147449</v>
      </c>
      <c r="O756" s="8"/>
      <c r="P756" s="8">
        <v>88506</v>
      </c>
      <c r="Q756" s="64">
        <v>100</v>
      </c>
      <c r="R756" s="64">
        <v>0</v>
      </c>
      <c r="S756" s="64">
        <v>25</v>
      </c>
      <c r="T756" s="8" t="s">
        <v>127</v>
      </c>
      <c r="U756" s="113">
        <f>Data!$Q756+Data!$R756+Data!$S756</f>
        <v>125</v>
      </c>
      <c r="V756" s="9" t="str">
        <f>VLOOKUP(TRIM(Data!$B756),Team!A:B,2,FALSE)</f>
        <v>HVAC</v>
      </c>
      <c r="W756" s="9" t="str">
        <f>VLOOKUP(Data!$D756,Current!A:B,2,FALSE)</f>
        <v>ACT</v>
      </c>
      <c r="X756" s="9" t="str">
        <f>IF(Data!$W756=Data!$E756,"CURRENT","NO")</f>
        <v>NO</v>
      </c>
    </row>
    <row r="757" spans="1:24" hidden="1">
      <c r="A757" s="8" t="s">
        <v>2100</v>
      </c>
      <c r="B757" s="8" t="s">
        <v>793</v>
      </c>
      <c r="C757" s="8" t="s">
        <v>458</v>
      </c>
      <c r="D757" s="8" t="s">
        <v>492</v>
      </c>
      <c r="E757" s="8" t="s">
        <v>463</v>
      </c>
      <c r="F757" s="42" t="s">
        <v>618</v>
      </c>
      <c r="G757" s="8" t="s">
        <v>70</v>
      </c>
      <c r="H757" s="43">
        <v>42135</v>
      </c>
      <c r="I757" s="8">
        <v>106</v>
      </c>
      <c r="J757" s="8">
        <v>171.5</v>
      </c>
      <c r="K757" s="44">
        <f t="shared" si="15"/>
        <v>18179</v>
      </c>
      <c r="L757" s="8" t="s">
        <v>69</v>
      </c>
      <c r="M757" s="8" t="s">
        <v>617</v>
      </c>
      <c r="N757" s="8">
        <v>147450</v>
      </c>
      <c r="O757" s="8"/>
      <c r="P757" s="8">
        <v>88507</v>
      </c>
      <c r="Q757" s="64">
        <v>100</v>
      </c>
      <c r="R757" s="64">
        <v>0</v>
      </c>
      <c r="S757" s="64">
        <v>25</v>
      </c>
      <c r="T757" s="8" t="s">
        <v>127</v>
      </c>
      <c r="U757" s="113">
        <f>Data!$Q757+Data!$R757+Data!$S757</f>
        <v>125</v>
      </c>
      <c r="V757" s="9" t="str">
        <f>VLOOKUP(TRIM(Data!$B757),Team!A:B,2,FALSE)</f>
        <v>HVAC</v>
      </c>
      <c r="W757" s="9" t="str">
        <f>VLOOKUP(Data!$D757,Current!A:B,2,FALSE)</f>
        <v>ACT</v>
      </c>
      <c r="X757" s="9" t="str">
        <f>IF(Data!$W757=Data!$E757,"CURRENT","NO")</f>
        <v>NO</v>
      </c>
    </row>
    <row r="758" spans="1:24" hidden="1">
      <c r="A758" s="8" t="s">
        <v>2100</v>
      </c>
      <c r="B758" s="8" t="s">
        <v>793</v>
      </c>
      <c r="C758" s="8" t="s">
        <v>458</v>
      </c>
      <c r="D758" s="8" t="s">
        <v>492</v>
      </c>
      <c r="E758" s="8" t="s">
        <v>463</v>
      </c>
      <c r="F758" s="42" t="s">
        <v>616</v>
      </c>
      <c r="G758" s="8" t="s">
        <v>93</v>
      </c>
      <c r="H758" s="43">
        <v>42132</v>
      </c>
      <c r="I758" s="8">
        <v>275</v>
      </c>
      <c r="J758" s="8">
        <v>99</v>
      </c>
      <c r="K758" s="44">
        <f t="shared" si="15"/>
        <v>27225</v>
      </c>
      <c r="L758" s="8" t="s">
        <v>81</v>
      </c>
      <c r="M758" s="8" t="s">
        <v>283</v>
      </c>
      <c r="N758" s="8">
        <v>147381</v>
      </c>
      <c r="O758" s="8"/>
      <c r="P758" s="8">
        <v>88508</v>
      </c>
      <c r="Q758" s="64">
        <v>200</v>
      </c>
      <c r="R758" s="64">
        <v>0</v>
      </c>
      <c r="S758" s="64">
        <v>25</v>
      </c>
      <c r="T758" s="8" t="s">
        <v>127</v>
      </c>
      <c r="U758" s="113">
        <f>Data!$Q758+Data!$R758+Data!$S758</f>
        <v>225</v>
      </c>
      <c r="V758" s="9" t="str">
        <f>VLOOKUP(TRIM(Data!$B758),Team!A:B,2,FALSE)</f>
        <v>HVAC</v>
      </c>
      <c r="W758" s="9" t="str">
        <f>VLOOKUP(Data!$D758,Current!A:B,2,FALSE)</f>
        <v>ACT</v>
      </c>
      <c r="X758" s="9" t="str">
        <f>IF(Data!$W758=Data!$E758,"CURRENT","NO")</f>
        <v>NO</v>
      </c>
    </row>
    <row r="759" spans="1:24" hidden="1">
      <c r="A759" s="8" t="s">
        <v>2100</v>
      </c>
      <c r="B759" s="8" t="s">
        <v>793</v>
      </c>
      <c r="C759" s="8" t="s">
        <v>458</v>
      </c>
      <c r="D759" s="8" t="s">
        <v>492</v>
      </c>
      <c r="E759" s="8" t="s">
        <v>463</v>
      </c>
      <c r="F759" s="42" t="s">
        <v>327</v>
      </c>
      <c r="G759" s="8" t="s">
        <v>93</v>
      </c>
      <c r="H759" s="43">
        <v>42135</v>
      </c>
      <c r="I759" s="8">
        <v>228</v>
      </c>
      <c r="J759" s="8">
        <v>194.9</v>
      </c>
      <c r="K759" s="44">
        <f t="shared" si="15"/>
        <v>44437.200000000004</v>
      </c>
      <c r="L759" s="8" t="s">
        <v>86</v>
      </c>
      <c r="M759" s="8" t="s">
        <v>606</v>
      </c>
      <c r="N759" s="8">
        <v>147465</v>
      </c>
      <c r="O759" s="8"/>
      <c r="P759" s="8">
        <v>88509</v>
      </c>
      <c r="Q759" s="64">
        <v>222.2</v>
      </c>
      <c r="R759" s="64">
        <v>0</v>
      </c>
      <c r="S759" s="64">
        <v>25</v>
      </c>
      <c r="T759" s="8" t="s">
        <v>127</v>
      </c>
      <c r="U759" s="113">
        <f>Data!$Q759+Data!$R759+Data!$S759</f>
        <v>247.2</v>
      </c>
      <c r="V759" s="9" t="str">
        <f>VLOOKUP(TRIM(Data!$B759),Team!A:B,2,FALSE)</f>
        <v>HVAC</v>
      </c>
      <c r="W759" s="9" t="str">
        <f>VLOOKUP(Data!$D759,Current!A:B,2,FALSE)</f>
        <v>ACT</v>
      </c>
      <c r="X759" s="9" t="str">
        <f>IF(Data!$W759=Data!$E759,"CURRENT","NO")</f>
        <v>NO</v>
      </c>
    </row>
    <row r="760" spans="1:24" hidden="1">
      <c r="A760" s="8" t="s">
        <v>2100</v>
      </c>
      <c r="B760" s="8" t="s">
        <v>793</v>
      </c>
      <c r="C760" s="8" t="s">
        <v>458</v>
      </c>
      <c r="D760" s="8" t="s">
        <v>492</v>
      </c>
      <c r="E760" s="8" t="s">
        <v>463</v>
      </c>
      <c r="F760" s="42" t="s">
        <v>615</v>
      </c>
      <c r="G760" s="8" t="s">
        <v>93</v>
      </c>
      <c r="H760" s="43">
        <v>42136</v>
      </c>
      <c r="I760" s="8">
        <v>76</v>
      </c>
      <c r="J760" s="8">
        <v>191.4</v>
      </c>
      <c r="K760" s="44">
        <f t="shared" si="15"/>
        <v>14546.4</v>
      </c>
      <c r="L760" s="8" t="s">
        <v>81</v>
      </c>
      <c r="M760" s="8" t="s">
        <v>283</v>
      </c>
      <c r="N760" s="8">
        <v>147512</v>
      </c>
      <c r="O760" s="8"/>
      <c r="P760" s="8">
        <v>88510</v>
      </c>
      <c r="Q760" s="64">
        <v>200</v>
      </c>
      <c r="R760" s="64">
        <v>0</v>
      </c>
      <c r="S760" s="64">
        <v>25</v>
      </c>
      <c r="T760" s="8" t="s">
        <v>127</v>
      </c>
      <c r="U760" s="113">
        <f>Data!$Q760+Data!$R760+Data!$S760</f>
        <v>225</v>
      </c>
      <c r="V760" s="9" t="str">
        <f>VLOOKUP(TRIM(Data!$B760),Team!A:B,2,FALSE)</f>
        <v>HVAC</v>
      </c>
      <c r="W760" s="9" t="str">
        <f>VLOOKUP(Data!$D760,Current!A:B,2,FALSE)</f>
        <v>ACT</v>
      </c>
      <c r="X760" s="9" t="str">
        <f>IF(Data!$W760=Data!$E760,"CURRENT","NO")</f>
        <v>NO</v>
      </c>
    </row>
    <row r="761" spans="1:24" hidden="1">
      <c r="A761" s="8" t="s">
        <v>2100</v>
      </c>
      <c r="B761" s="8" t="s">
        <v>793</v>
      </c>
      <c r="C761" s="8" t="s">
        <v>458</v>
      </c>
      <c r="D761" s="8" t="s">
        <v>492</v>
      </c>
      <c r="E761" s="8" t="s">
        <v>463</v>
      </c>
      <c r="F761" s="42" t="s">
        <v>291</v>
      </c>
      <c r="G761" s="8" t="s">
        <v>93</v>
      </c>
      <c r="H761" s="43">
        <v>42137</v>
      </c>
      <c r="I761" s="8">
        <v>176</v>
      </c>
      <c r="J761" s="8">
        <v>133.04</v>
      </c>
      <c r="K761" s="44">
        <f t="shared" si="15"/>
        <v>23415.039999999997</v>
      </c>
      <c r="L761" s="8" t="s">
        <v>81</v>
      </c>
      <c r="M761" s="8" t="s">
        <v>614</v>
      </c>
      <c r="N761" s="8">
        <v>147556</v>
      </c>
      <c r="O761" s="8"/>
      <c r="P761" s="8">
        <v>88511</v>
      </c>
      <c r="Q761" s="64">
        <v>117.1</v>
      </c>
      <c r="R761" s="64">
        <v>0</v>
      </c>
      <c r="S761" s="64">
        <v>25</v>
      </c>
      <c r="T761" s="8" t="s">
        <v>127</v>
      </c>
      <c r="U761" s="113">
        <f>Data!$Q761+Data!$R761+Data!$S761</f>
        <v>142.1</v>
      </c>
      <c r="V761" s="9" t="str">
        <f>VLOOKUP(TRIM(Data!$B761),Team!A:B,2,FALSE)</f>
        <v>HVAC</v>
      </c>
      <c r="W761" s="9" t="str">
        <f>VLOOKUP(Data!$D761,Current!A:B,2,FALSE)</f>
        <v>ACT</v>
      </c>
      <c r="X761" s="9" t="str">
        <f>IF(Data!$W761=Data!$E761,"CURRENT","NO")</f>
        <v>NO</v>
      </c>
    </row>
    <row r="762" spans="1:24" hidden="1">
      <c r="A762" s="8" t="s">
        <v>2100</v>
      </c>
      <c r="B762" s="8" t="s">
        <v>793</v>
      </c>
      <c r="C762" s="8" t="s">
        <v>458</v>
      </c>
      <c r="D762" s="8" t="s">
        <v>492</v>
      </c>
      <c r="E762" s="8" t="s">
        <v>463</v>
      </c>
      <c r="F762" s="42" t="s">
        <v>307</v>
      </c>
      <c r="G762" s="8" t="s">
        <v>93</v>
      </c>
      <c r="H762" s="43">
        <v>42137</v>
      </c>
      <c r="I762" s="8">
        <v>152</v>
      </c>
      <c r="J762" s="8">
        <v>120</v>
      </c>
      <c r="K762" s="44">
        <f t="shared" si="15"/>
        <v>18240</v>
      </c>
      <c r="L762" s="8" t="s">
        <v>81</v>
      </c>
      <c r="M762" s="8" t="s">
        <v>613</v>
      </c>
      <c r="N762" s="8">
        <v>147557</v>
      </c>
      <c r="O762" s="8"/>
      <c r="P762" s="8">
        <v>88512</v>
      </c>
      <c r="Q762" s="64">
        <v>100</v>
      </c>
      <c r="R762" s="64">
        <v>0</v>
      </c>
      <c r="S762" s="64">
        <v>25</v>
      </c>
      <c r="T762" s="8" t="s">
        <v>127</v>
      </c>
      <c r="U762" s="113">
        <f>Data!$Q762+Data!$R762+Data!$S762</f>
        <v>125</v>
      </c>
      <c r="V762" s="9" t="str">
        <f>VLOOKUP(TRIM(Data!$B762),Team!A:B,2,FALSE)</f>
        <v>HVAC</v>
      </c>
      <c r="W762" s="9" t="str">
        <f>VLOOKUP(Data!$D762,Current!A:B,2,FALSE)</f>
        <v>ACT</v>
      </c>
      <c r="X762" s="9" t="str">
        <f>IF(Data!$W762=Data!$E762,"CURRENT","NO")</f>
        <v>NO</v>
      </c>
    </row>
    <row r="763" spans="1:24" hidden="1">
      <c r="A763" s="8" t="s">
        <v>2100</v>
      </c>
      <c r="B763" s="8" t="s">
        <v>793</v>
      </c>
      <c r="C763" s="8" t="s">
        <v>458</v>
      </c>
      <c r="D763" s="8" t="s">
        <v>492</v>
      </c>
      <c r="E763" s="8" t="s">
        <v>463</v>
      </c>
      <c r="F763" s="42" t="s">
        <v>91</v>
      </c>
      <c r="G763" s="8" t="s">
        <v>90</v>
      </c>
      <c r="H763" s="43">
        <v>42138</v>
      </c>
      <c r="I763" s="8">
        <v>200</v>
      </c>
      <c r="J763" s="8">
        <v>89</v>
      </c>
      <c r="K763" s="44">
        <f t="shared" si="15"/>
        <v>17800</v>
      </c>
      <c r="L763" s="8" t="s">
        <v>89</v>
      </c>
      <c r="M763" s="8" t="s">
        <v>612</v>
      </c>
      <c r="N763" s="8">
        <v>147612</v>
      </c>
      <c r="O763" s="8"/>
      <c r="P763" s="8">
        <v>88535</v>
      </c>
      <c r="Q763" s="64">
        <v>100</v>
      </c>
      <c r="R763" s="64">
        <v>45</v>
      </c>
      <c r="S763" s="64">
        <v>20</v>
      </c>
      <c r="T763" s="8" t="s">
        <v>127</v>
      </c>
      <c r="U763" s="113">
        <f>Data!$Q763+Data!$R763+Data!$S763</f>
        <v>165</v>
      </c>
      <c r="V763" s="9" t="str">
        <f>VLOOKUP(TRIM(Data!$B763),Team!A:B,2,FALSE)</f>
        <v>HVAC</v>
      </c>
      <c r="W763" s="9" t="str">
        <f>VLOOKUP(Data!$D763,Current!A:B,2,FALSE)</f>
        <v>ACT</v>
      </c>
      <c r="X763" s="9" t="str">
        <f>IF(Data!$W763=Data!$E763,"CURRENT","NO")</f>
        <v>NO</v>
      </c>
    </row>
    <row r="764" spans="1:24" hidden="1">
      <c r="A764" s="8" t="s">
        <v>2100</v>
      </c>
      <c r="B764" s="8" t="s">
        <v>793</v>
      </c>
      <c r="C764" s="8" t="s">
        <v>458</v>
      </c>
      <c r="D764" s="8" t="s">
        <v>492</v>
      </c>
      <c r="E764" s="8" t="s">
        <v>463</v>
      </c>
      <c r="F764" s="42" t="s">
        <v>611</v>
      </c>
      <c r="G764" s="8" t="s">
        <v>93</v>
      </c>
      <c r="H764" s="43">
        <v>42139</v>
      </c>
      <c r="I764" s="8">
        <v>224</v>
      </c>
      <c r="J764" s="8">
        <v>128.5</v>
      </c>
      <c r="K764" s="44">
        <f t="shared" si="15"/>
        <v>28784</v>
      </c>
      <c r="L764" s="8" t="s">
        <v>610</v>
      </c>
      <c r="M764" s="8" t="s">
        <v>324</v>
      </c>
      <c r="N764" s="8">
        <v>147654</v>
      </c>
      <c r="O764" s="8"/>
      <c r="P764" s="8">
        <v>88537</v>
      </c>
      <c r="Q764" s="64">
        <v>200</v>
      </c>
      <c r="R764" s="64">
        <v>0</v>
      </c>
      <c r="S764" s="64">
        <v>60</v>
      </c>
      <c r="T764" s="8" t="s">
        <v>127</v>
      </c>
      <c r="U764" s="113">
        <f>Data!$Q764+Data!$R764+Data!$S764</f>
        <v>260</v>
      </c>
      <c r="V764" s="9" t="str">
        <f>VLOOKUP(TRIM(Data!$B764),Team!A:B,2,FALSE)</f>
        <v>HVAC</v>
      </c>
      <c r="W764" s="9" t="str">
        <f>VLOOKUP(Data!$D764,Current!A:B,2,FALSE)</f>
        <v>ACT</v>
      </c>
      <c r="X764" s="9" t="str">
        <f>IF(Data!$W764=Data!$E764,"CURRENT","NO")</f>
        <v>NO</v>
      </c>
    </row>
    <row r="765" spans="1:24" hidden="1">
      <c r="A765" s="8" t="s">
        <v>2100</v>
      </c>
      <c r="B765" s="8" t="s">
        <v>793</v>
      </c>
      <c r="C765" s="8" t="s">
        <v>458</v>
      </c>
      <c r="D765" s="8" t="s">
        <v>492</v>
      </c>
      <c r="E765" s="8" t="s">
        <v>463</v>
      </c>
      <c r="F765" s="42" t="s">
        <v>300</v>
      </c>
      <c r="G765" s="8" t="s">
        <v>93</v>
      </c>
      <c r="H765" s="43">
        <v>42139</v>
      </c>
      <c r="I765" s="8">
        <v>111</v>
      </c>
      <c r="J765" s="8">
        <v>195.43</v>
      </c>
      <c r="K765" s="44">
        <f t="shared" si="15"/>
        <v>21692.73</v>
      </c>
      <c r="L765" s="8" t="s">
        <v>81</v>
      </c>
      <c r="M765" s="8" t="s">
        <v>603</v>
      </c>
      <c r="N765" s="8">
        <v>147660</v>
      </c>
      <c r="O765" s="8"/>
      <c r="P765" s="8">
        <v>88538</v>
      </c>
      <c r="Q765" s="64">
        <v>200</v>
      </c>
      <c r="R765" s="64">
        <v>0</v>
      </c>
      <c r="S765" s="64">
        <v>25</v>
      </c>
      <c r="T765" s="8" t="s">
        <v>127</v>
      </c>
      <c r="U765" s="113">
        <f>Data!$Q765+Data!$R765+Data!$S765</f>
        <v>225</v>
      </c>
      <c r="V765" s="9" t="str">
        <f>VLOOKUP(TRIM(Data!$B765),Team!A:B,2,FALSE)</f>
        <v>HVAC</v>
      </c>
      <c r="W765" s="9" t="str">
        <f>VLOOKUP(Data!$D765,Current!A:B,2,FALSE)</f>
        <v>ACT</v>
      </c>
      <c r="X765" s="9" t="str">
        <f>IF(Data!$W765=Data!$E765,"CURRENT","NO")</f>
        <v>NO</v>
      </c>
    </row>
    <row r="766" spans="1:24" hidden="1">
      <c r="A766" s="8" t="s">
        <v>2100</v>
      </c>
      <c r="B766" s="8" t="s">
        <v>793</v>
      </c>
      <c r="C766" s="8" t="s">
        <v>458</v>
      </c>
      <c r="D766" s="8" t="s">
        <v>492</v>
      </c>
      <c r="E766" s="8" t="s">
        <v>463</v>
      </c>
      <c r="F766" s="42" t="s">
        <v>84</v>
      </c>
      <c r="G766" s="8" t="s">
        <v>83</v>
      </c>
      <c r="H766" s="43">
        <v>42138</v>
      </c>
      <c r="I766" s="8">
        <v>128</v>
      </c>
      <c r="J766" s="8">
        <v>100</v>
      </c>
      <c r="K766" s="44">
        <f t="shared" si="15"/>
        <v>12800</v>
      </c>
      <c r="L766" s="8" t="s">
        <v>77</v>
      </c>
      <c r="M766" s="8" t="s">
        <v>609</v>
      </c>
      <c r="N766" s="8">
        <v>147629</v>
      </c>
      <c r="O766" s="8"/>
      <c r="P766" s="8">
        <v>88539</v>
      </c>
      <c r="Q766" s="64">
        <v>200</v>
      </c>
      <c r="R766" s="64">
        <v>0</v>
      </c>
      <c r="S766" s="64">
        <v>35</v>
      </c>
      <c r="T766" s="8" t="s">
        <v>127</v>
      </c>
      <c r="U766" s="113">
        <f>Data!$Q766+Data!$R766+Data!$S766</f>
        <v>235</v>
      </c>
      <c r="V766" s="9" t="str">
        <f>VLOOKUP(TRIM(Data!$B766),Team!A:B,2,FALSE)</f>
        <v>HVAC</v>
      </c>
      <c r="W766" s="9" t="str">
        <f>VLOOKUP(Data!$D766,Current!A:B,2,FALSE)</f>
        <v>ACT</v>
      </c>
      <c r="X766" s="9" t="str">
        <f>IF(Data!$W766=Data!$E766,"CURRENT","NO")</f>
        <v>NO</v>
      </c>
    </row>
    <row r="767" spans="1:24" hidden="1">
      <c r="A767" s="8" t="s">
        <v>2100</v>
      </c>
      <c r="B767" s="8" t="s">
        <v>793</v>
      </c>
      <c r="C767" s="8" t="s">
        <v>458</v>
      </c>
      <c r="D767" s="8" t="s">
        <v>492</v>
      </c>
      <c r="E767" s="8" t="s">
        <v>463</v>
      </c>
      <c r="F767" s="42" t="s">
        <v>96</v>
      </c>
      <c r="G767" s="8" t="s">
        <v>70</v>
      </c>
      <c r="H767" s="43">
        <v>42139</v>
      </c>
      <c r="I767" s="8">
        <v>105</v>
      </c>
      <c r="J767" s="8">
        <v>232</v>
      </c>
      <c r="K767" s="44">
        <f t="shared" si="15"/>
        <v>24360</v>
      </c>
      <c r="L767" s="8" t="s">
        <v>86</v>
      </c>
      <c r="M767" s="8" t="s">
        <v>306</v>
      </c>
      <c r="N767" s="8">
        <v>147671</v>
      </c>
      <c r="O767" s="8"/>
      <c r="P767" s="8">
        <v>88574</v>
      </c>
      <c r="Q767" s="64">
        <v>121.8</v>
      </c>
      <c r="R767" s="64">
        <v>0</v>
      </c>
      <c r="S767" s="64">
        <v>25</v>
      </c>
      <c r="T767" s="8" t="s">
        <v>127</v>
      </c>
      <c r="U767" s="113">
        <f>Data!$Q767+Data!$R767+Data!$S767</f>
        <v>146.80000000000001</v>
      </c>
      <c r="V767" s="9" t="str">
        <f>VLOOKUP(TRIM(Data!$B767),Team!A:B,2,FALSE)</f>
        <v>HVAC</v>
      </c>
      <c r="W767" s="9" t="str">
        <f>VLOOKUP(Data!$D767,Current!A:B,2,FALSE)</f>
        <v>ACT</v>
      </c>
      <c r="X767" s="9" t="str">
        <f>IF(Data!$W767=Data!$E767,"CURRENT","NO")</f>
        <v>NO</v>
      </c>
    </row>
    <row r="768" spans="1:24" hidden="1">
      <c r="A768" s="8" t="s">
        <v>2100</v>
      </c>
      <c r="B768" s="8" t="s">
        <v>793</v>
      </c>
      <c r="C768" s="8" t="s">
        <v>458</v>
      </c>
      <c r="D768" s="8" t="s">
        <v>492</v>
      </c>
      <c r="E768" s="8" t="s">
        <v>463</v>
      </c>
      <c r="F768" s="42" t="s">
        <v>608</v>
      </c>
      <c r="G768" s="8" t="s">
        <v>70</v>
      </c>
      <c r="H768" s="43">
        <v>42139</v>
      </c>
      <c r="I768" s="8">
        <v>215</v>
      </c>
      <c r="J768" s="8">
        <v>125</v>
      </c>
      <c r="K768" s="44">
        <f t="shared" si="15"/>
        <v>26875</v>
      </c>
      <c r="L768" s="8" t="s">
        <v>86</v>
      </c>
      <c r="M768" s="8" t="s">
        <v>306</v>
      </c>
      <c r="N768" s="8">
        <v>147683</v>
      </c>
      <c r="O768" s="8"/>
      <c r="P768" s="8">
        <v>88575</v>
      </c>
      <c r="Q768" s="64">
        <v>134.4</v>
      </c>
      <c r="R768" s="64">
        <v>0</v>
      </c>
      <c r="S768" s="64">
        <v>25</v>
      </c>
      <c r="T768" s="8" t="s">
        <v>127</v>
      </c>
      <c r="U768" s="113">
        <f>Data!$Q768+Data!$R768+Data!$S768</f>
        <v>159.4</v>
      </c>
      <c r="V768" s="9" t="str">
        <f>VLOOKUP(TRIM(Data!$B768),Team!A:B,2,FALSE)</f>
        <v>HVAC</v>
      </c>
      <c r="W768" s="9" t="str">
        <f>VLOOKUP(Data!$D768,Current!A:B,2,FALSE)</f>
        <v>ACT</v>
      </c>
      <c r="X768" s="9" t="str">
        <f>IF(Data!$W768=Data!$E768,"CURRENT","NO")</f>
        <v>NO</v>
      </c>
    </row>
    <row r="769" spans="1:24" hidden="1">
      <c r="A769" s="8" t="s">
        <v>2100</v>
      </c>
      <c r="B769" s="8" t="s">
        <v>793</v>
      </c>
      <c r="C769" s="8" t="s">
        <v>458</v>
      </c>
      <c r="D769" s="8" t="s">
        <v>492</v>
      </c>
      <c r="E769" s="8" t="s">
        <v>463</v>
      </c>
      <c r="F769" s="42" t="s">
        <v>607</v>
      </c>
      <c r="G769" s="8" t="s">
        <v>70</v>
      </c>
      <c r="H769" s="43">
        <v>42142</v>
      </c>
      <c r="I769" s="8">
        <v>105</v>
      </c>
      <c r="J769" s="8">
        <v>232</v>
      </c>
      <c r="K769" s="44">
        <f t="shared" si="15"/>
        <v>24360</v>
      </c>
      <c r="L769" s="8" t="s">
        <v>86</v>
      </c>
      <c r="M769" s="8" t="s">
        <v>606</v>
      </c>
      <c r="N769" s="8">
        <v>147720</v>
      </c>
      <c r="O769" s="8"/>
      <c r="P769" s="8">
        <v>88576</v>
      </c>
      <c r="Q769" s="64">
        <v>200</v>
      </c>
      <c r="R769" s="64">
        <v>0</v>
      </c>
      <c r="S769" s="64">
        <v>25</v>
      </c>
      <c r="T769" s="8" t="s">
        <v>127</v>
      </c>
      <c r="U769" s="113">
        <f>Data!$Q769+Data!$R769+Data!$S769</f>
        <v>225</v>
      </c>
      <c r="V769" s="9" t="str">
        <f>VLOOKUP(TRIM(Data!$B769),Team!A:B,2,FALSE)</f>
        <v>HVAC</v>
      </c>
      <c r="W769" s="9" t="str">
        <f>VLOOKUP(Data!$D769,Current!A:B,2,FALSE)</f>
        <v>ACT</v>
      </c>
      <c r="X769" s="9" t="str">
        <f>IF(Data!$W769=Data!$E769,"CURRENT","NO")</f>
        <v>NO</v>
      </c>
    </row>
    <row r="770" spans="1:24" hidden="1">
      <c r="A770" s="8" t="s">
        <v>2100</v>
      </c>
      <c r="B770" s="8" t="s">
        <v>793</v>
      </c>
      <c r="C770" s="8" t="s">
        <v>458</v>
      </c>
      <c r="D770" s="8" t="s">
        <v>492</v>
      </c>
      <c r="E770" s="8" t="s">
        <v>463</v>
      </c>
      <c r="F770" s="42" t="s">
        <v>605</v>
      </c>
      <c r="G770" s="8" t="s">
        <v>70</v>
      </c>
      <c r="H770" s="43">
        <v>42143</v>
      </c>
      <c r="I770" s="8">
        <v>822</v>
      </c>
      <c r="J770" s="8">
        <v>72</v>
      </c>
      <c r="K770" s="44">
        <f t="shared" si="15"/>
        <v>59184</v>
      </c>
      <c r="L770" s="8" t="s">
        <v>69</v>
      </c>
      <c r="M770" s="8" t="s">
        <v>145</v>
      </c>
      <c r="N770" s="8">
        <v>147752</v>
      </c>
      <c r="O770" s="8"/>
      <c r="P770" s="8">
        <v>88577</v>
      </c>
      <c r="Q770" s="64">
        <v>295.89999999999998</v>
      </c>
      <c r="R770" s="64">
        <v>0</v>
      </c>
      <c r="S770" s="64">
        <v>35</v>
      </c>
      <c r="T770" s="8" t="s">
        <v>127</v>
      </c>
      <c r="U770" s="113">
        <f>Data!$Q770+Data!$R770+Data!$S770</f>
        <v>330.9</v>
      </c>
      <c r="V770" s="9" t="str">
        <f>VLOOKUP(TRIM(Data!$B770),Team!A:B,2,FALSE)</f>
        <v>HVAC</v>
      </c>
      <c r="W770" s="9" t="str">
        <f>VLOOKUP(Data!$D770,Current!A:B,2,FALSE)</f>
        <v>ACT</v>
      </c>
      <c r="X770" s="9" t="str">
        <f>IF(Data!$W770=Data!$E770,"CURRENT","NO")</f>
        <v>NO</v>
      </c>
    </row>
    <row r="771" spans="1:24" hidden="1">
      <c r="A771" s="8" t="s">
        <v>2100</v>
      </c>
      <c r="B771" s="8" t="s">
        <v>793</v>
      </c>
      <c r="C771" s="8" t="s">
        <v>458</v>
      </c>
      <c r="D771" s="8" t="s">
        <v>492</v>
      </c>
      <c r="E771" s="8" t="s">
        <v>463</v>
      </c>
      <c r="F771" s="42" t="s">
        <v>604</v>
      </c>
      <c r="G771" s="8" t="s">
        <v>93</v>
      </c>
      <c r="H771" s="43">
        <v>42139</v>
      </c>
      <c r="I771" s="8">
        <v>264</v>
      </c>
      <c r="J771" s="8">
        <v>87.9</v>
      </c>
      <c r="K771" s="44">
        <f t="shared" si="15"/>
        <v>23205.600000000002</v>
      </c>
      <c r="L771" s="8" t="s">
        <v>81</v>
      </c>
      <c r="M771" s="8" t="s">
        <v>603</v>
      </c>
      <c r="N771" s="8">
        <v>147661</v>
      </c>
      <c r="O771" s="8"/>
      <c r="P771" s="8">
        <v>88578</v>
      </c>
      <c r="Q771" s="64">
        <v>200</v>
      </c>
      <c r="R771" s="64">
        <v>0</v>
      </c>
      <c r="S771" s="64">
        <v>25</v>
      </c>
      <c r="T771" s="8" t="s">
        <v>127</v>
      </c>
      <c r="U771" s="113">
        <f>Data!$Q771+Data!$R771+Data!$S771</f>
        <v>225</v>
      </c>
      <c r="V771" s="9" t="str">
        <f>VLOOKUP(TRIM(Data!$B771),Team!A:B,2,FALSE)</f>
        <v>HVAC</v>
      </c>
      <c r="W771" s="9" t="str">
        <f>VLOOKUP(Data!$D771,Current!A:B,2,FALSE)</f>
        <v>ACT</v>
      </c>
      <c r="X771" s="9" t="str">
        <f>IF(Data!$W771=Data!$E771,"CURRENT","NO")</f>
        <v>NO</v>
      </c>
    </row>
    <row r="772" spans="1:24" hidden="1">
      <c r="A772" s="8" t="s">
        <v>2100</v>
      </c>
      <c r="B772" s="8" t="s">
        <v>793</v>
      </c>
      <c r="C772" s="8" t="s">
        <v>458</v>
      </c>
      <c r="D772" s="8" t="s">
        <v>492</v>
      </c>
      <c r="E772" s="8" t="s">
        <v>463</v>
      </c>
      <c r="F772" s="42" t="s">
        <v>602</v>
      </c>
      <c r="G772" s="8" t="s">
        <v>93</v>
      </c>
      <c r="H772" s="43">
        <v>42144</v>
      </c>
      <c r="I772" s="8">
        <v>264</v>
      </c>
      <c r="J772" s="8">
        <v>84</v>
      </c>
      <c r="K772" s="44">
        <f t="shared" si="15"/>
        <v>22176</v>
      </c>
      <c r="L772" s="8" t="s">
        <v>86</v>
      </c>
      <c r="M772" s="8" t="s">
        <v>85</v>
      </c>
      <c r="N772" s="8">
        <v>147807</v>
      </c>
      <c r="O772" s="8"/>
      <c r="P772" s="8">
        <v>88579</v>
      </c>
      <c r="Q772" s="64">
        <v>200</v>
      </c>
      <c r="R772" s="64">
        <v>0</v>
      </c>
      <c r="S772" s="64">
        <v>25</v>
      </c>
      <c r="T772" s="8" t="s">
        <v>127</v>
      </c>
      <c r="U772" s="113">
        <f>Data!$Q772+Data!$R772+Data!$S772</f>
        <v>225</v>
      </c>
      <c r="V772" s="9" t="str">
        <f>VLOOKUP(TRIM(Data!$B772),Team!A:B,2,FALSE)</f>
        <v>HVAC</v>
      </c>
      <c r="W772" s="9" t="str">
        <f>VLOOKUP(Data!$D772,Current!A:B,2,FALSE)</f>
        <v>ACT</v>
      </c>
      <c r="X772" s="9" t="str">
        <f>IF(Data!$W772=Data!$E772,"CURRENT","NO")</f>
        <v>NO</v>
      </c>
    </row>
    <row r="773" spans="1:24" hidden="1">
      <c r="A773" s="8" t="s">
        <v>2100</v>
      </c>
      <c r="B773" s="8" t="s">
        <v>793</v>
      </c>
      <c r="C773" s="8" t="s">
        <v>458</v>
      </c>
      <c r="D773" s="8" t="s">
        <v>492</v>
      </c>
      <c r="E773" s="8" t="s">
        <v>463</v>
      </c>
      <c r="F773" s="42" t="s">
        <v>601</v>
      </c>
      <c r="G773" s="8" t="s">
        <v>78</v>
      </c>
      <c r="H773" s="43">
        <v>42142</v>
      </c>
      <c r="I773" s="8">
        <v>60</v>
      </c>
      <c r="J773" s="8">
        <v>93.53</v>
      </c>
      <c r="K773" s="44">
        <f t="shared" si="15"/>
        <v>5611.8</v>
      </c>
      <c r="L773" s="8" t="s">
        <v>77</v>
      </c>
      <c r="M773" s="8" t="s">
        <v>600</v>
      </c>
      <c r="N773" s="8">
        <v>147714</v>
      </c>
      <c r="O773" s="8"/>
      <c r="P773" s="8">
        <v>88580</v>
      </c>
      <c r="Q773" s="64">
        <v>200</v>
      </c>
      <c r="R773" s="64">
        <v>0</v>
      </c>
      <c r="S773" s="64">
        <v>35</v>
      </c>
      <c r="T773" s="8" t="s">
        <v>127</v>
      </c>
      <c r="U773" s="113">
        <f>Data!$Q773+Data!$R773+Data!$S773</f>
        <v>235</v>
      </c>
      <c r="V773" s="9" t="str">
        <f>VLOOKUP(TRIM(Data!$B773),Team!A:B,2,FALSE)</f>
        <v>HVAC</v>
      </c>
      <c r="W773" s="9" t="str">
        <f>VLOOKUP(Data!$D773,Current!A:B,2,FALSE)</f>
        <v>ACT</v>
      </c>
      <c r="X773" s="9" t="str">
        <f>IF(Data!$W773=Data!$E773,"CURRENT","NO")</f>
        <v>NO</v>
      </c>
    </row>
    <row r="774" spans="1:24" hidden="1">
      <c r="A774" s="8" t="s">
        <v>2100</v>
      </c>
      <c r="B774" s="8" t="s">
        <v>793</v>
      </c>
      <c r="C774" s="8" t="s">
        <v>458</v>
      </c>
      <c r="D774" s="8" t="s">
        <v>492</v>
      </c>
      <c r="E774" s="8" t="s">
        <v>463</v>
      </c>
      <c r="F774" s="42" t="s">
        <v>99</v>
      </c>
      <c r="G774" s="8" t="s">
        <v>97</v>
      </c>
      <c r="H774" s="43">
        <v>42143</v>
      </c>
      <c r="I774" s="8">
        <v>258</v>
      </c>
      <c r="J774" s="8">
        <v>152</v>
      </c>
      <c r="K774" s="44">
        <f t="shared" si="15"/>
        <v>39216</v>
      </c>
      <c r="L774" s="8" t="s">
        <v>599</v>
      </c>
      <c r="M774" s="8" t="s">
        <v>324</v>
      </c>
      <c r="N774" s="8">
        <v>147761</v>
      </c>
      <c r="O774" s="8"/>
      <c r="P774" s="8">
        <v>88581</v>
      </c>
      <c r="Q774" s="64">
        <v>200</v>
      </c>
      <c r="R774" s="64">
        <v>0</v>
      </c>
      <c r="S774" s="64">
        <v>35</v>
      </c>
      <c r="T774" s="8" t="s">
        <v>127</v>
      </c>
      <c r="U774" s="113">
        <f>Data!$Q774+Data!$R774+Data!$S774</f>
        <v>235</v>
      </c>
      <c r="V774" s="9" t="str">
        <f>VLOOKUP(TRIM(Data!$B774),Team!A:B,2,FALSE)</f>
        <v>HVAC</v>
      </c>
      <c r="W774" s="9" t="str">
        <f>VLOOKUP(Data!$D774,Current!A:B,2,FALSE)</f>
        <v>ACT</v>
      </c>
      <c r="X774" s="9" t="str">
        <f>IF(Data!$W774=Data!$E774,"CURRENT","NO")</f>
        <v>NO</v>
      </c>
    </row>
    <row r="775" spans="1:24" hidden="1">
      <c r="A775" s="8" t="s">
        <v>2100</v>
      </c>
      <c r="B775" s="8" t="s">
        <v>793</v>
      </c>
      <c r="C775" s="8" t="s">
        <v>458</v>
      </c>
      <c r="D775" s="8" t="s">
        <v>492</v>
      </c>
      <c r="E775" s="8" t="s">
        <v>463</v>
      </c>
      <c r="F775" s="42" t="s">
        <v>316</v>
      </c>
      <c r="G775" s="8" t="s">
        <v>93</v>
      </c>
      <c r="H775" s="43">
        <v>42146</v>
      </c>
      <c r="I775" s="8">
        <v>108</v>
      </c>
      <c r="J775" s="8">
        <v>182.25</v>
      </c>
      <c r="K775" s="44">
        <f t="shared" si="15"/>
        <v>19683</v>
      </c>
      <c r="L775" s="8" t="s">
        <v>81</v>
      </c>
      <c r="M775" s="8" t="s">
        <v>288</v>
      </c>
      <c r="N775" s="8">
        <v>147875</v>
      </c>
      <c r="O775" s="8"/>
      <c r="P775" s="8">
        <v>88819</v>
      </c>
      <c r="Q775" s="64">
        <v>200</v>
      </c>
      <c r="R775" s="64">
        <v>0</v>
      </c>
      <c r="S775" s="64">
        <v>25</v>
      </c>
      <c r="T775" s="8" t="s">
        <v>817</v>
      </c>
      <c r="U775" s="113">
        <f>Data!$Q775+Data!$R775+Data!$S775</f>
        <v>225</v>
      </c>
      <c r="V775" s="9" t="str">
        <f>VLOOKUP(TRIM(Data!$B775),Team!A:B,2,FALSE)</f>
        <v>HVAC</v>
      </c>
      <c r="W775" s="9" t="str">
        <f>VLOOKUP(Data!$D775,Current!A:B,2,FALSE)</f>
        <v>ACT</v>
      </c>
      <c r="X775" s="9" t="str">
        <f>IF(Data!$W775=Data!$E775,"CURRENT","NO")</f>
        <v>NO</v>
      </c>
    </row>
    <row r="776" spans="1:24" hidden="1">
      <c r="A776" s="8" t="s">
        <v>2100</v>
      </c>
      <c r="B776" s="8" t="s">
        <v>793</v>
      </c>
      <c r="C776" s="8" t="s">
        <v>458</v>
      </c>
      <c r="D776" s="8" t="s">
        <v>492</v>
      </c>
      <c r="E776" s="8" t="s">
        <v>463</v>
      </c>
      <c r="F776" s="42" t="s">
        <v>292</v>
      </c>
      <c r="G776" s="8" t="s">
        <v>93</v>
      </c>
      <c r="H776" s="43">
        <v>42147</v>
      </c>
      <c r="I776" s="8">
        <v>195</v>
      </c>
      <c r="J776" s="8">
        <v>99</v>
      </c>
      <c r="K776" s="44">
        <f t="shared" si="15"/>
        <v>19305</v>
      </c>
      <c r="L776" s="8" t="s">
        <v>86</v>
      </c>
      <c r="M776" s="8" t="s">
        <v>85</v>
      </c>
      <c r="N776" s="8">
        <v>147934</v>
      </c>
      <c r="O776" s="8"/>
      <c r="P776" s="8">
        <v>88820</v>
      </c>
      <c r="Q776" s="64">
        <v>200</v>
      </c>
      <c r="R776" s="64">
        <v>0</v>
      </c>
      <c r="S776" s="64">
        <v>25</v>
      </c>
      <c r="T776" s="8" t="s">
        <v>817</v>
      </c>
      <c r="U776" s="113">
        <f>Data!$Q776+Data!$R776+Data!$S776</f>
        <v>225</v>
      </c>
      <c r="V776" s="9" t="str">
        <f>VLOOKUP(TRIM(Data!$B776),Team!A:B,2,FALSE)</f>
        <v>HVAC</v>
      </c>
      <c r="W776" s="9" t="str">
        <f>VLOOKUP(Data!$D776,Current!A:B,2,FALSE)</f>
        <v>ACT</v>
      </c>
      <c r="X776" s="9" t="str">
        <f>IF(Data!$W776=Data!$E776,"CURRENT","NO")</f>
        <v>NO</v>
      </c>
    </row>
    <row r="777" spans="1:24" hidden="1">
      <c r="A777" s="8" t="s">
        <v>2100</v>
      </c>
      <c r="B777" s="8" t="s">
        <v>793</v>
      </c>
      <c r="C777" s="8" t="s">
        <v>458</v>
      </c>
      <c r="D777" s="8" t="s">
        <v>492</v>
      </c>
      <c r="E777" s="8" t="s">
        <v>463</v>
      </c>
      <c r="F777" s="42" t="s">
        <v>95</v>
      </c>
      <c r="G777" s="8" t="s">
        <v>90</v>
      </c>
      <c r="H777" s="43">
        <v>42147</v>
      </c>
      <c r="I777" s="8">
        <v>103</v>
      </c>
      <c r="J777" s="8">
        <v>135</v>
      </c>
      <c r="K777" s="44">
        <f t="shared" si="15"/>
        <v>13905</v>
      </c>
      <c r="L777" s="8" t="s">
        <v>114</v>
      </c>
      <c r="M777" s="8" t="s">
        <v>113</v>
      </c>
      <c r="N777" s="8">
        <v>147930</v>
      </c>
      <c r="O777" s="8"/>
      <c r="P777" s="8">
        <v>88821</v>
      </c>
      <c r="Q777" s="64">
        <v>200</v>
      </c>
      <c r="R777" s="64">
        <v>45</v>
      </c>
      <c r="S777" s="64">
        <v>20</v>
      </c>
      <c r="T777" s="8" t="s">
        <v>817</v>
      </c>
      <c r="U777" s="113">
        <f>Data!$Q777+Data!$R777+Data!$S777</f>
        <v>265</v>
      </c>
      <c r="V777" s="9" t="str">
        <f>VLOOKUP(TRIM(Data!$B777),Team!A:B,2,FALSE)</f>
        <v>HVAC</v>
      </c>
      <c r="W777" s="9" t="str">
        <f>VLOOKUP(Data!$D777,Current!A:B,2,FALSE)</f>
        <v>ACT</v>
      </c>
      <c r="X777" s="9" t="str">
        <f>IF(Data!$W777=Data!$E777,"CURRENT","NO")</f>
        <v>NO</v>
      </c>
    </row>
    <row r="778" spans="1:24" hidden="1">
      <c r="A778" s="8" t="s">
        <v>2100</v>
      </c>
      <c r="B778" s="8" t="s">
        <v>793</v>
      </c>
      <c r="C778" s="8" t="s">
        <v>458</v>
      </c>
      <c r="D778" s="8" t="s">
        <v>492</v>
      </c>
      <c r="E778" s="8" t="s">
        <v>463</v>
      </c>
      <c r="F778" s="42" t="s">
        <v>598</v>
      </c>
      <c r="G778" s="8" t="s">
        <v>90</v>
      </c>
      <c r="H778" s="43">
        <v>42152</v>
      </c>
      <c r="I778" s="8">
        <v>96</v>
      </c>
      <c r="J778" s="8">
        <v>158</v>
      </c>
      <c r="K778" s="44">
        <f t="shared" si="15"/>
        <v>15168</v>
      </c>
      <c r="L778" s="8" t="s">
        <v>89</v>
      </c>
      <c r="M778" s="8" t="s">
        <v>88</v>
      </c>
      <c r="N778" s="8">
        <v>148060</v>
      </c>
      <c r="O778" s="8"/>
      <c r="P778" s="8">
        <v>88822</v>
      </c>
      <c r="Q778" s="64">
        <v>100</v>
      </c>
      <c r="R778" s="64">
        <v>0</v>
      </c>
      <c r="S778" s="64">
        <v>0</v>
      </c>
      <c r="T778" s="8" t="s">
        <v>127</v>
      </c>
      <c r="U778" s="113">
        <f>Data!$Q778+Data!$R778+Data!$S778</f>
        <v>100</v>
      </c>
      <c r="V778" s="9" t="str">
        <f>VLOOKUP(TRIM(Data!$B778),Team!A:B,2,FALSE)</f>
        <v>HVAC</v>
      </c>
      <c r="W778" s="9" t="str">
        <f>VLOOKUP(Data!$D778,Current!A:B,2,FALSE)</f>
        <v>ACT</v>
      </c>
      <c r="X778" s="9" t="str">
        <f>IF(Data!$W778=Data!$E778,"CURRENT","NO")</f>
        <v>NO</v>
      </c>
    </row>
    <row r="779" spans="1:24" hidden="1">
      <c r="A779" s="8" t="s">
        <v>2100</v>
      </c>
      <c r="B779" s="8" t="s">
        <v>801</v>
      </c>
      <c r="C779" s="8" t="s">
        <v>458</v>
      </c>
      <c r="D779" s="8" t="s">
        <v>492</v>
      </c>
      <c r="E779" s="8" t="s">
        <v>463</v>
      </c>
      <c r="F779" s="42" t="s">
        <v>262</v>
      </c>
      <c r="G779" s="8" t="s">
        <v>261</v>
      </c>
      <c r="H779" s="43">
        <v>42129</v>
      </c>
      <c r="I779" s="8">
        <v>565</v>
      </c>
      <c r="J779" s="8">
        <v>84.2</v>
      </c>
      <c r="K779" s="44">
        <f t="shared" si="15"/>
        <v>47573</v>
      </c>
      <c r="L779" s="8" t="s">
        <v>11</v>
      </c>
      <c r="M779" s="8" t="s">
        <v>444</v>
      </c>
      <c r="N779" s="8">
        <v>147286</v>
      </c>
      <c r="O779" s="8"/>
      <c r="P779" s="8">
        <v>88378</v>
      </c>
      <c r="Q779" s="9">
        <v>237.9</v>
      </c>
      <c r="R779" s="9">
        <v>0</v>
      </c>
      <c r="S779" s="9">
        <v>40</v>
      </c>
      <c r="T779" s="8" t="s">
        <v>127</v>
      </c>
      <c r="U779" s="113">
        <f>Data!$Q779+Data!$R779+Data!$S779</f>
        <v>277.89999999999998</v>
      </c>
      <c r="V779" s="9" t="str">
        <f>VLOOKUP(TRIM(Data!$B779),Team!A:B,2,FALSE)</f>
        <v>HVAC</v>
      </c>
      <c r="W779" s="9" t="str">
        <f>VLOOKUP(Data!$D779,Current!A:B,2,FALSE)</f>
        <v>ACT</v>
      </c>
      <c r="X779" s="9" t="str">
        <f>IF(Data!$W779=Data!$E779,"CURRENT","NO")</f>
        <v>NO</v>
      </c>
    </row>
    <row r="780" spans="1:24" hidden="1">
      <c r="A780" s="8" t="s">
        <v>2100</v>
      </c>
      <c r="B780" s="8" t="s">
        <v>801</v>
      </c>
      <c r="C780" s="8" t="s">
        <v>458</v>
      </c>
      <c r="D780" s="8" t="s">
        <v>492</v>
      </c>
      <c r="E780" s="8" t="s">
        <v>463</v>
      </c>
      <c r="F780" s="42" t="s">
        <v>650</v>
      </c>
      <c r="G780" s="8" t="s">
        <v>253</v>
      </c>
      <c r="H780" s="43">
        <v>42144</v>
      </c>
      <c r="I780" s="8">
        <v>300</v>
      </c>
      <c r="J780" s="8">
        <v>55.55</v>
      </c>
      <c r="K780" s="44">
        <f t="shared" si="15"/>
        <v>16665</v>
      </c>
      <c r="L780" s="8" t="s">
        <v>252</v>
      </c>
      <c r="M780" s="8" t="s">
        <v>648</v>
      </c>
      <c r="N780" s="8">
        <v>147789</v>
      </c>
      <c r="O780" s="8"/>
      <c r="P780" s="8">
        <v>88618</v>
      </c>
      <c r="Q780" s="9">
        <v>200</v>
      </c>
      <c r="R780" s="9">
        <v>0</v>
      </c>
      <c r="S780" s="9">
        <v>45</v>
      </c>
      <c r="T780" s="8" t="s">
        <v>127</v>
      </c>
      <c r="U780" s="113">
        <f>Data!$Q780+Data!$R780+Data!$S780</f>
        <v>245</v>
      </c>
      <c r="V780" s="9" t="str">
        <f>VLOOKUP(TRIM(Data!$B780),Team!A:B,2,FALSE)</f>
        <v>HVAC</v>
      </c>
      <c r="W780" s="9" t="str">
        <f>VLOOKUP(Data!$D780,Current!A:B,2,FALSE)</f>
        <v>ACT</v>
      </c>
      <c r="X780" s="9" t="str">
        <f>IF(Data!$W780=Data!$E780,"CURRENT","NO")</f>
        <v>NO</v>
      </c>
    </row>
    <row r="781" spans="1:24" hidden="1">
      <c r="A781" s="8" t="s">
        <v>2100</v>
      </c>
      <c r="B781" s="8" t="s">
        <v>801</v>
      </c>
      <c r="C781" s="8" t="s">
        <v>458</v>
      </c>
      <c r="D781" s="8" t="s">
        <v>492</v>
      </c>
      <c r="E781" s="8" t="s">
        <v>463</v>
      </c>
      <c r="F781" s="42" t="s">
        <v>649</v>
      </c>
      <c r="G781" s="8" t="s">
        <v>253</v>
      </c>
      <c r="H781" s="43">
        <v>42144</v>
      </c>
      <c r="I781" s="8">
        <v>792</v>
      </c>
      <c r="J781" s="8">
        <v>46.95</v>
      </c>
      <c r="K781" s="44">
        <f t="shared" si="15"/>
        <v>37184.400000000001</v>
      </c>
      <c r="L781" s="8" t="s">
        <v>252</v>
      </c>
      <c r="M781" s="8" t="s">
        <v>648</v>
      </c>
      <c r="N781" s="8">
        <v>147790</v>
      </c>
      <c r="O781" s="8"/>
      <c r="P781" s="8">
        <v>88619</v>
      </c>
      <c r="Q781" s="9">
        <v>200</v>
      </c>
      <c r="R781" s="9">
        <v>0</v>
      </c>
      <c r="S781" s="9">
        <v>0</v>
      </c>
      <c r="T781" s="8" t="s">
        <v>127</v>
      </c>
      <c r="U781" s="113">
        <f>Data!$Q781+Data!$R781+Data!$S781</f>
        <v>200</v>
      </c>
      <c r="V781" s="9" t="str">
        <f>VLOOKUP(TRIM(Data!$B781),Team!A:B,2,FALSE)</f>
        <v>HVAC</v>
      </c>
      <c r="W781" s="9" t="str">
        <f>VLOOKUP(Data!$D781,Current!A:B,2,FALSE)</f>
        <v>ACT</v>
      </c>
      <c r="X781" s="9" t="str">
        <f>IF(Data!$W781=Data!$E781,"CURRENT","NO")</f>
        <v>NO</v>
      </c>
    </row>
    <row r="782" spans="1:24" hidden="1">
      <c r="A782" s="8" t="s">
        <v>2100</v>
      </c>
      <c r="B782" s="8" t="s">
        <v>801</v>
      </c>
      <c r="C782" s="8" t="s">
        <v>458</v>
      </c>
      <c r="D782" s="8" t="s">
        <v>492</v>
      </c>
      <c r="E782" s="8" t="s">
        <v>463</v>
      </c>
      <c r="F782" s="42" t="s">
        <v>259</v>
      </c>
      <c r="G782" s="8" t="s">
        <v>253</v>
      </c>
      <c r="H782" s="43">
        <v>42144</v>
      </c>
      <c r="I782" s="8">
        <v>1344</v>
      </c>
      <c r="J782" s="8">
        <v>27.66</v>
      </c>
      <c r="K782" s="44">
        <f t="shared" si="15"/>
        <v>37175.040000000001</v>
      </c>
      <c r="L782" s="8" t="s">
        <v>252</v>
      </c>
      <c r="M782" s="8" t="s">
        <v>647</v>
      </c>
      <c r="N782" s="8">
        <v>147793</v>
      </c>
      <c r="O782" s="8"/>
      <c r="P782" s="8">
        <v>88620</v>
      </c>
      <c r="Q782" s="9">
        <v>200</v>
      </c>
      <c r="R782" s="9">
        <v>0</v>
      </c>
      <c r="S782" s="9">
        <v>0</v>
      </c>
      <c r="T782" s="8" t="s">
        <v>127</v>
      </c>
      <c r="U782" s="113">
        <f>Data!$Q782+Data!$R782+Data!$S782</f>
        <v>200</v>
      </c>
      <c r="V782" s="9" t="str">
        <f>VLOOKUP(TRIM(Data!$B782),Team!A:B,2,FALSE)</f>
        <v>HVAC</v>
      </c>
      <c r="W782" s="9" t="str">
        <f>VLOOKUP(Data!$D782,Current!A:B,2,FALSE)</f>
        <v>ACT</v>
      </c>
      <c r="X782" s="9" t="str">
        <f>IF(Data!$W782=Data!$E782,"CURRENT","NO")</f>
        <v>NO</v>
      </c>
    </row>
    <row r="783" spans="1:24" hidden="1">
      <c r="A783" s="8" t="s">
        <v>2100</v>
      </c>
      <c r="B783" s="8" t="s">
        <v>801</v>
      </c>
      <c r="C783" s="8" t="s">
        <v>458</v>
      </c>
      <c r="D783" s="8" t="s">
        <v>492</v>
      </c>
      <c r="E783" s="8" t="s">
        <v>463</v>
      </c>
      <c r="F783" s="42" t="s">
        <v>268</v>
      </c>
      <c r="G783" s="8" t="s">
        <v>253</v>
      </c>
      <c r="H783" s="43">
        <v>42145</v>
      </c>
      <c r="I783" s="8">
        <v>654</v>
      </c>
      <c r="J783" s="8">
        <v>54.75</v>
      </c>
      <c r="K783" s="44">
        <f t="shared" si="15"/>
        <v>35806.5</v>
      </c>
      <c r="L783" s="8" t="s">
        <v>138</v>
      </c>
      <c r="M783" s="8" t="s">
        <v>646</v>
      </c>
      <c r="N783" s="8">
        <v>147815</v>
      </c>
      <c r="O783" s="8"/>
      <c r="P783" s="8">
        <v>88621</v>
      </c>
      <c r="Q783" s="9">
        <v>200</v>
      </c>
      <c r="R783" s="9">
        <v>0</v>
      </c>
      <c r="S783" s="9">
        <v>45</v>
      </c>
      <c r="T783" s="8" t="s">
        <v>127</v>
      </c>
      <c r="U783" s="113">
        <f>Data!$Q783+Data!$R783+Data!$S783</f>
        <v>245</v>
      </c>
      <c r="V783" s="9" t="str">
        <f>VLOOKUP(TRIM(Data!$B783),Team!A:B,2,FALSE)</f>
        <v>HVAC</v>
      </c>
      <c r="W783" s="9" t="str">
        <f>VLOOKUP(Data!$D783,Current!A:B,2,FALSE)</f>
        <v>ACT</v>
      </c>
      <c r="X783" s="9" t="str">
        <f>IF(Data!$W783=Data!$E783,"CURRENT","NO")</f>
        <v>NO</v>
      </c>
    </row>
    <row r="784" spans="1:24" hidden="1">
      <c r="A784" s="8" t="s">
        <v>2100</v>
      </c>
      <c r="B784" s="8" t="s">
        <v>801</v>
      </c>
      <c r="C784" s="8" t="s">
        <v>458</v>
      </c>
      <c r="D784" s="8" t="s">
        <v>492</v>
      </c>
      <c r="E784" s="8" t="s">
        <v>463</v>
      </c>
      <c r="F784" s="42" t="s">
        <v>645</v>
      </c>
      <c r="G784" s="8" t="s">
        <v>253</v>
      </c>
      <c r="H784" s="43">
        <v>42145</v>
      </c>
      <c r="I784" s="8">
        <v>700</v>
      </c>
      <c r="J784" s="8">
        <v>24.44</v>
      </c>
      <c r="K784" s="44">
        <f t="shared" si="15"/>
        <v>17108</v>
      </c>
      <c r="L784" s="8" t="s">
        <v>138</v>
      </c>
      <c r="M784" s="8" t="s">
        <v>306</v>
      </c>
      <c r="N784" s="8">
        <v>147826</v>
      </c>
      <c r="O784" s="8"/>
      <c r="P784" s="8">
        <v>88622</v>
      </c>
      <c r="Q784" s="9">
        <v>200</v>
      </c>
      <c r="R784" s="9">
        <v>0</v>
      </c>
      <c r="S784" s="9">
        <v>0</v>
      </c>
      <c r="T784" s="8" t="s">
        <v>127</v>
      </c>
      <c r="U784" s="113">
        <f>Data!$Q784+Data!$R784+Data!$S784</f>
        <v>200</v>
      </c>
      <c r="V784" s="9" t="str">
        <f>VLOOKUP(TRIM(Data!$B784),Team!A:B,2,FALSE)</f>
        <v>HVAC</v>
      </c>
      <c r="W784" s="9" t="str">
        <f>VLOOKUP(Data!$D784,Current!A:B,2,FALSE)</f>
        <v>ACT</v>
      </c>
      <c r="X784" s="9" t="str">
        <f>IF(Data!$W784=Data!$E784,"CURRENT","NO")</f>
        <v>NO</v>
      </c>
    </row>
    <row r="785" spans="1:24" hidden="1">
      <c r="A785" s="8" t="s">
        <v>2100</v>
      </c>
      <c r="B785" s="8" t="s">
        <v>801</v>
      </c>
      <c r="C785" s="8" t="s">
        <v>458</v>
      </c>
      <c r="D785" s="8" t="s">
        <v>492</v>
      </c>
      <c r="E785" s="8" t="s">
        <v>463</v>
      </c>
      <c r="F785" s="42" t="s">
        <v>644</v>
      </c>
      <c r="G785" s="8" t="s">
        <v>261</v>
      </c>
      <c r="H785" s="43">
        <v>42145</v>
      </c>
      <c r="I785" s="8">
        <v>625</v>
      </c>
      <c r="J785" s="8">
        <v>46.7</v>
      </c>
      <c r="K785" s="44">
        <f t="shared" si="15"/>
        <v>29187.5</v>
      </c>
      <c r="L785" s="8" t="s">
        <v>11</v>
      </c>
      <c r="M785" s="8" t="s">
        <v>229</v>
      </c>
      <c r="N785" s="8">
        <v>147842</v>
      </c>
      <c r="O785" s="8"/>
      <c r="P785" s="8">
        <v>88623</v>
      </c>
      <c r="Q785" s="9">
        <v>200</v>
      </c>
      <c r="R785" s="9">
        <v>0</v>
      </c>
      <c r="S785" s="9">
        <v>45</v>
      </c>
      <c r="T785" s="8" t="s">
        <v>127</v>
      </c>
      <c r="U785" s="113">
        <f>Data!$Q785+Data!$R785+Data!$S785</f>
        <v>245</v>
      </c>
      <c r="V785" s="9" t="str">
        <f>VLOOKUP(TRIM(Data!$B785),Team!A:B,2,FALSE)</f>
        <v>HVAC</v>
      </c>
      <c r="W785" s="9" t="str">
        <f>VLOOKUP(Data!$D785,Current!A:B,2,FALSE)</f>
        <v>ACT</v>
      </c>
      <c r="X785" s="9" t="str">
        <f>IF(Data!$W785=Data!$E785,"CURRENT","NO")</f>
        <v>NO</v>
      </c>
    </row>
    <row r="786" spans="1:24" hidden="1">
      <c r="A786" s="8" t="s">
        <v>2100</v>
      </c>
      <c r="B786" s="8" t="s">
        <v>801</v>
      </c>
      <c r="C786" s="8" t="s">
        <v>458</v>
      </c>
      <c r="D786" s="8" t="s">
        <v>492</v>
      </c>
      <c r="E786" s="8" t="s">
        <v>463</v>
      </c>
      <c r="F786" s="42" t="s">
        <v>268</v>
      </c>
      <c r="G786" s="8" t="s">
        <v>253</v>
      </c>
      <c r="H786" s="43">
        <v>42146</v>
      </c>
      <c r="I786" s="8">
        <v>654</v>
      </c>
      <c r="J786" s="8">
        <v>54.75</v>
      </c>
      <c r="K786" s="44">
        <f t="shared" si="15"/>
        <v>35806.5</v>
      </c>
      <c r="L786" s="8" t="s">
        <v>252</v>
      </c>
      <c r="M786" s="8" t="s">
        <v>643</v>
      </c>
      <c r="N786" s="8">
        <v>147876</v>
      </c>
      <c r="O786" s="8"/>
      <c r="P786" s="8">
        <v>88867</v>
      </c>
      <c r="Q786" s="9">
        <v>200</v>
      </c>
      <c r="R786" s="9">
        <v>0</v>
      </c>
      <c r="S786" s="9">
        <v>45</v>
      </c>
      <c r="T786" s="8" t="s">
        <v>38</v>
      </c>
      <c r="U786" s="113">
        <f>Data!$Q786+Data!$R786+Data!$S786</f>
        <v>245</v>
      </c>
      <c r="V786" s="9" t="str">
        <f>VLOOKUP(TRIM(Data!$B786),Team!A:B,2,FALSE)</f>
        <v>HVAC</v>
      </c>
      <c r="W786" s="9" t="str">
        <f>VLOOKUP(Data!$D786,Current!A:B,2,FALSE)</f>
        <v>ACT</v>
      </c>
      <c r="X786" s="9" t="str">
        <f>IF(Data!$W786=Data!$E786,"CURRENT","NO")</f>
        <v>NO</v>
      </c>
    </row>
    <row r="787" spans="1:24" hidden="1">
      <c r="A787" s="8" t="s">
        <v>2100</v>
      </c>
      <c r="B787" s="8" t="s">
        <v>801</v>
      </c>
      <c r="C787" s="8" t="s">
        <v>458</v>
      </c>
      <c r="D787" s="8" t="s">
        <v>492</v>
      </c>
      <c r="E787" s="8" t="s">
        <v>463</v>
      </c>
      <c r="F787" s="42" t="s">
        <v>271</v>
      </c>
      <c r="G787" s="8" t="s">
        <v>253</v>
      </c>
      <c r="H787" s="43">
        <v>42146</v>
      </c>
      <c r="I787" s="8">
        <v>1258</v>
      </c>
      <c r="J787" s="8">
        <v>38.75</v>
      </c>
      <c r="K787" s="44">
        <f t="shared" si="15"/>
        <v>48747.5</v>
      </c>
      <c r="L787" s="8" t="s">
        <v>252</v>
      </c>
      <c r="M787" s="8" t="s">
        <v>642</v>
      </c>
      <c r="N787" s="8">
        <v>147877</v>
      </c>
      <c r="O787" s="8"/>
      <c r="P787" s="8">
        <v>88868</v>
      </c>
      <c r="Q787" s="9">
        <v>243.7</v>
      </c>
      <c r="R787" s="9">
        <v>0</v>
      </c>
      <c r="S787" s="9">
        <v>0</v>
      </c>
      <c r="T787" s="8" t="s">
        <v>38</v>
      </c>
      <c r="U787" s="113">
        <f>Data!$Q787+Data!$R787+Data!$S787</f>
        <v>243.7</v>
      </c>
      <c r="V787" s="9" t="str">
        <f>VLOOKUP(TRIM(Data!$B787),Team!A:B,2,FALSE)</f>
        <v>HVAC</v>
      </c>
      <c r="W787" s="9" t="str">
        <f>VLOOKUP(Data!$D787,Current!A:B,2,FALSE)</f>
        <v>ACT</v>
      </c>
      <c r="X787" s="9" t="str">
        <f>IF(Data!$W787=Data!$E787,"CURRENT","NO")</f>
        <v>NO</v>
      </c>
    </row>
    <row r="788" spans="1:24" hidden="1">
      <c r="A788" s="8" t="s">
        <v>2100</v>
      </c>
      <c r="B788" s="8" t="s">
        <v>801</v>
      </c>
      <c r="C788" s="8" t="s">
        <v>458</v>
      </c>
      <c r="D788" s="8" t="s">
        <v>492</v>
      </c>
      <c r="E788" s="8" t="s">
        <v>463</v>
      </c>
      <c r="F788" s="42" t="s">
        <v>273</v>
      </c>
      <c r="G788" s="8" t="s">
        <v>253</v>
      </c>
      <c r="H788" s="43">
        <v>42153</v>
      </c>
      <c r="I788" s="8">
        <v>1257</v>
      </c>
      <c r="J788" s="8">
        <v>1</v>
      </c>
      <c r="K788" s="44">
        <f t="shared" si="15"/>
        <v>1257</v>
      </c>
      <c r="L788" s="8" t="s">
        <v>252</v>
      </c>
      <c r="M788" s="8" t="s">
        <v>641</v>
      </c>
      <c r="N788" s="8">
        <v>148107</v>
      </c>
      <c r="O788" s="8"/>
      <c r="P788" s="8">
        <v>88995</v>
      </c>
      <c r="Q788" s="9">
        <v>238.8</v>
      </c>
      <c r="R788" s="9">
        <v>0</v>
      </c>
      <c r="S788" s="9">
        <v>45</v>
      </c>
      <c r="T788" s="8" t="s">
        <v>38</v>
      </c>
      <c r="U788" s="113">
        <f>Data!$Q788+Data!$R788+Data!$S788</f>
        <v>283.8</v>
      </c>
      <c r="V788" s="9" t="str">
        <f>VLOOKUP(TRIM(Data!$B788),Team!A:B,2,FALSE)</f>
        <v>HVAC</v>
      </c>
      <c r="W788" s="9" t="str">
        <f>VLOOKUP(Data!$D788,Current!A:B,2,FALSE)</f>
        <v>ACT</v>
      </c>
      <c r="X788" s="9" t="str">
        <f>IF(Data!$W788=Data!$E788,"CURRENT","NO")</f>
        <v>NO</v>
      </c>
    </row>
    <row r="789" spans="1:24" hidden="1">
      <c r="A789" s="8" t="s">
        <v>2100</v>
      </c>
      <c r="B789" s="8" t="s">
        <v>797</v>
      </c>
      <c r="C789" s="8" t="s">
        <v>458</v>
      </c>
      <c r="D789" s="8" t="s">
        <v>492</v>
      </c>
      <c r="E789" s="8" t="s">
        <v>463</v>
      </c>
      <c r="F789" s="42" t="s">
        <v>254</v>
      </c>
      <c r="G789" s="8" t="s">
        <v>253</v>
      </c>
      <c r="H789" s="43">
        <v>42128</v>
      </c>
      <c r="I789" s="8">
        <v>2889</v>
      </c>
      <c r="J789" s="8">
        <v>35.46</v>
      </c>
      <c r="K789" s="44">
        <f t="shared" si="15"/>
        <v>102443.94</v>
      </c>
      <c r="L789" s="8" t="s">
        <v>252</v>
      </c>
      <c r="M789" s="8" t="s">
        <v>658</v>
      </c>
      <c r="N789" s="8">
        <v>147246</v>
      </c>
      <c r="O789" s="8"/>
      <c r="P789" s="8">
        <v>88377</v>
      </c>
      <c r="Q789" s="9">
        <v>512.20000000000005</v>
      </c>
      <c r="R789" s="9">
        <v>0</v>
      </c>
      <c r="S789" s="9">
        <v>45</v>
      </c>
      <c r="T789" s="8" t="s">
        <v>127</v>
      </c>
      <c r="U789" s="113">
        <f>Data!$Q789+Data!$R789+Data!$S789</f>
        <v>557.20000000000005</v>
      </c>
      <c r="V789" s="9" t="str">
        <f>VLOOKUP(TRIM(Data!$B789),Team!A:B,2,FALSE)</f>
        <v>HVAC</v>
      </c>
      <c r="W789" s="9" t="str">
        <f>VLOOKUP(Data!$D789,Current!A:B,2,FALSE)</f>
        <v>ACT</v>
      </c>
      <c r="X789" s="9" t="str">
        <f>IF(Data!$W789=Data!$E789,"CURRENT","NO")</f>
        <v>NO</v>
      </c>
    </row>
    <row r="790" spans="1:24" hidden="1">
      <c r="A790" s="8" t="s">
        <v>2100</v>
      </c>
      <c r="B790" s="8" t="s">
        <v>797</v>
      </c>
      <c r="C790" s="8" t="s">
        <v>458</v>
      </c>
      <c r="D790" s="8" t="s">
        <v>492</v>
      </c>
      <c r="E790" s="8" t="s">
        <v>463</v>
      </c>
      <c r="F790" s="42" t="s">
        <v>657</v>
      </c>
      <c r="G790" s="8" t="s">
        <v>253</v>
      </c>
      <c r="H790" s="43">
        <v>42144</v>
      </c>
      <c r="I790" s="8">
        <v>100</v>
      </c>
      <c r="J790" s="8">
        <v>45.93</v>
      </c>
      <c r="K790" s="44">
        <f t="shared" si="15"/>
        <v>4593</v>
      </c>
      <c r="L790" s="8" t="s">
        <v>252</v>
      </c>
      <c r="M790" s="8" t="s">
        <v>656</v>
      </c>
      <c r="N790" s="8">
        <v>147791</v>
      </c>
      <c r="O790" s="8"/>
      <c r="P790" s="8">
        <v>88627</v>
      </c>
      <c r="Q790" s="9">
        <v>50</v>
      </c>
      <c r="R790" s="9">
        <v>0</v>
      </c>
      <c r="S790" s="9">
        <v>45</v>
      </c>
      <c r="T790" s="8" t="s">
        <v>127</v>
      </c>
      <c r="U790" s="113">
        <f>Data!$Q790+Data!$R790+Data!$S790</f>
        <v>95</v>
      </c>
      <c r="V790" s="9" t="str">
        <f>VLOOKUP(TRIM(Data!$B790),Team!A:B,2,FALSE)</f>
        <v>HVAC</v>
      </c>
      <c r="W790" s="9" t="str">
        <f>VLOOKUP(Data!$D790,Current!A:B,2,FALSE)</f>
        <v>ACT</v>
      </c>
      <c r="X790" s="9" t="str">
        <f>IF(Data!$W790=Data!$E790,"CURRENT","NO")</f>
        <v>NO</v>
      </c>
    </row>
    <row r="791" spans="1:24" hidden="1">
      <c r="A791" s="8" t="s">
        <v>2100</v>
      </c>
      <c r="B791" s="8" t="s">
        <v>797</v>
      </c>
      <c r="C791" s="8" t="s">
        <v>458</v>
      </c>
      <c r="D791" s="8" t="s">
        <v>492</v>
      </c>
      <c r="E791" s="8" t="s">
        <v>463</v>
      </c>
      <c r="F791" s="42" t="s">
        <v>257</v>
      </c>
      <c r="G791" s="8" t="s">
        <v>253</v>
      </c>
      <c r="H791" s="43">
        <v>42144</v>
      </c>
      <c r="I791" s="8">
        <v>550</v>
      </c>
      <c r="J791" s="8">
        <v>28.18</v>
      </c>
      <c r="K791" s="44">
        <f t="shared" si="15"/>
        <v>15499</v>
      </c>
      <c r="L791" s="8" t="s">
        <v>252</v>
      </c>
      <c r="M791" s="8" t="s">
        <v>655</v>
      </c>
      <c r="N791" s="8">
        <v>147792</v>
      </c>
      <c r="O791" s="8"/>
      <c r="P791" s="8">
        <v>88628</v>
      </c>
      <c r="Q791" s="9">
        <v>200</v>
      </c>
      <c r="R791" s="9">
        <v>0</v>
      </c>
      <c r="S791" s="9">
        <v>0</v>
      </c>
      <c r="T791" s="8" t="s">
        <v>38</v>
      </c>
      <c r="U791" s="113">
        <f>Data!$Q791+Data!$R791+Data!$S791</f>
        <v>200</v>
      </c>
      <c r="V791" s="9" t="str">
        <f>VLOOKUP(TRIM(Data!$B791),Team!A:B,2,FALSE)</f>
        <v>HVAC</v>
      </c>
      <c r="W791" s="9" t="str">
        <f>VLOOKUP(Data!$D791,Current!A:B,2,FALSE)</f>
        <v>ACT</v>
      </c>
      <c r="X791" s="9" t="str">
        <f>IF(Data!$W791=Data!$E791,"CURRENT","NO")</f>
        <v>NO</v>
      </c>
    </row>
    <row r="792" spans="1:24" hidden="1">
      <c r="A792" s="8" t="s">
        <v>2100</v>
      </c>
      <c r="B792" s="8" t="s">
        <v>797</v>
      </c>
      <c r="C792" s="8" t="s">
        <v>458</v>
      </c>
      <c r="D792" s="8" t="s">
        <v>492</v>
      </c>
      <c r="E792" s="8" t="s">
        <v>463</v>
      </c>
      <c r="F792" s="42" t="s">
        <v>654</v>
      </c>
      <c r="G792" s="8" t="s">
        <v>253</v>
      </c>
      <c r="H792" s="43">
        <v>42144</v>
      </c>
      <c r="I792" s="8">
        <v>150</v>
      </c>
      <c r="J792" s="8">
        <v>58.87</v>
      </c>
      <c r="K792" s="44">
        <f t="shared" si="15"/>
        <v>8830.5</v>
      </c>
      <c r="L792" s="8" t="s">
        <v>252</v>
      </c>
      <c r="M792" s="8" t="s">
        <v>653</v>
      </c>
      <c r="N792" s="8">
        <v>147794</v>
      </c>
      <c r="O792" s="8"/>
      <c r="P792" s="8">
        <v>88629</v>
      </c>
      <c r="Q792" s="9">
        <v>44.15</v>
      </c>
      <c r="R792" s="9">
        <v>0</v>
      </c>
      <c r="S792" s="9">
        <v>0</v>
      </c>
      <c r="T792" s="8" t="s">
        <v>38</v>
      </c>
      <c r="U792" s="113">
        <f>Data!$Q792+Data!$R792+Data!$S792</f>
        <v>44.15</v>
      </c>
      <c r="V792" s="9" t="str">
        <f>VLOOKUP(TRIM(Data!$B792),Team!A:B,2,FALSE)</f>
        <v>HVAC</v>
      </c>
      <c r="W792" s="9" t="str">
        <f>VLOOKUP(Data!$D792,Current!A:B,2,FALSE)</f>
        <v>ACT</v>
      </c>
      <c r="X792" s="9" t="str">
        <f>IF(Data!$W792=Data!$E792,"CURRENT","NO")</f>
        <v>NO</v>
      </c>
    </row>
    <row r="793" spans="1:24" hidden="1">
      <c r="A793" s="8" t="s">
        <v>2100</v>
      </c>
      <c r="B793" s="8" t="s">
        <v>797</v>
      </c>
      <c r="C793" s="8" t="s">
        <v>458</v>
      </c>
      <c r="D793" s="8" t="s">
        <v>492</v>
      </c>
      <c r="E793" s="8" t="s">
        <v>463</v>
      </c>
      <c r="F793" s="42" t="s">
        <v>652</v>
      </c>
      <c r="G793" s="8" t="s">
        <v>253</v>
      </c>
      <c r="H793" s="43">
        <v>42145</v>
      </c>
      <c r="I793" s="8">
        <v>100</v>
      </c>
      <c r="J793" s="8">
        <v>20.94</v>
      </c>
      <c r="K793" s="44">
        <f t="shared" si="15"/>
        <v>2094</v>
      </c>
      <c r="L793" s="8" t="s">
        <v>252</v>
      </c>
      <c r="M793" s="8" t="s">
        <v>651</v>
      </c>
      <c r="N793" s="8">
        <v>147831</v>
      </c>
      <c r="O793" s="8"/>
      <c r="P793" s="8">
        <v>88630</v>
      </c>
      <c r="Q793" s="9">
        <v>50</v>
      </c>
      <c r="R793" s="9">
        <v>0</v>
      </c>
      <c r="S793" s="9">
        <v>0</v>
      </c>
      <c r="T793" s="8" t="s">
        <v>127</v>
      </c>
      <c r="U793" s="113">
        <f>Data!$Q793+Data!$R793+Data!$S793</f>
        <v>50</v>
      </c>
      <c r="V793" s="9" t="str">
        <f>VLOOKUP(TRIM(Data!$B793),Team!A:B,2,FALSE)</f>
        <v>HVAC</v>
      </c>
      <c r="W793" s="9" t="str">
        <f>VLOOKUP(Data!$D793,Current!A:B,2,FALSE)</f>
        <v>ACT</v>
      </c>
      <c r="X793" s="9" t="str">
        <f>IF(Data!$W793=Data!$E793,"CURRENT","NO")</f>
        <v>NO</v>
      </c>
    </row>
    <row r="794" spans="1:24" hidden="1">
      <c r="A794" s="8" t="s">
        <v>491</v>
      </c>
      <c r="B794" s="8" t="s">
        <v>796</v>
      </c>
      <c r="C794" s="8" t="s">
        <v>458</v>
      </c>
      <c r="D794" s="8" t="s">
        <v>492</v>
      </c>
      <c r="E794" s="8" t="s">
        <v>463</v>
      </c>
      <c r="F794" s="42" t="s">
        <v>244</v>
      </c>
      <c r="G794" s="8" t="s">
        <v>224</v>
      </c>
      <c r="H794" s="43">
        <v>42128</v>
      </c>
      <c r="I794" s="8">
        <v>270</v>
      </c>
      <c r="J794" s="8">
        <v>14.23</v>
      </c>
      <c r="K794" s="44">
        <f t="shared" ref="K794:K857" si="16">I794*J794</f>
        <v>3842.1</v>
      </c>
      <c r="L794" s="8" t="s">
        <v>223</v>
      </c>
      <c r="M794" s="8" t="s">
        <v>222</v>
      </c>
      <c r="N794" s="8">
        <v>147231</v>
      </c>
      <c r="O794" s="8"/>
      <c r="P794" s="8">
        <v>88376</v>
      </c>
      <c r="Q794" s="9">
        <v>200</v>
      </c>
      <c r="R794" s="9">
        <v>0</v>
      </c>
      <c r="S794" s="9">
        <v>90</v>
      </c>
      <c r="T794" s="8" t="s">
        <v>127</v>
      </c>
      <c r="U794" s="113">
        <f>Data!$Q794+Data!$R794+Data!$S794</f>
        <v>290</v>
      </c>
      <c r="V794" s="9" t="str">
        <f>VLOOKUP(TRIM(Data!$B794),Team!A:B,2,FALSE)</f>
        <v>Heating</v>
      </c>
      <c r="W794" s="9" t="str">
        <f>VLOOKUP(Data!$D794,Current!A:B,2,FALSE)</f>
        <v>ACT</v>
      </c>
      <c r="X794" s="9" t="str">
        <f>IF(Data!$W794=Data!$E794,"CURRENT","NO")</f>
        <v>NO</v>
      </c>
    </row>
    <row r="795" spans="1:24" hidden="1">
      <c r="A795" s="8" t="s">
        <v>491</v>
      </c>
      <c r="B795" s="8" t="s">
        <v>796</v>
      </c>
      <c r="C795" s="8" t="s">
        <v>458</v>
      </c>
      <c r="D795" s="8" t="s">
        <v>492</v>
      </c>
      <c r="E795" s="8" t="s">
        <v>463</v>
      </c>
      <c r="F795" s="42" t="s">
        <v>242</v>
      </c>
      <c r="G795" s="8" t="s">
        <v>224</v>
      </c>
      <c r="H795" s="43">
        <v>42136</v>
      </c>
      <c r="I795" s="8">
        <v>180</v>
      </c>
      <c r="J795" s="8">
        <v>14.23</v>
      </c>
      <c r="K795" s="44">
        <f t="shared" si="16"/>
        <v>2561.4</v>
      </c>
      <c r="L795" s="8" t="s">
        <v>227</v>
      </c>
      <c r="M795" s="8" t="s">
        <v>226</v>
      </c>
      <c r="N795" s="8">
        <v>147479</v>
      </c>
      <c r="O795" s="8"/>
      <c r="P795" s="8">
        <v>88494</v>
      </c>
      <c r="Q795" s="9">
        <v>100</v>
      </c>
      <c r="R795" s="9">
        <v>0</v>
      </c>
      <c r="S795" s="9">
        <v>45</v>
      </c>
      <c r="T795" s="8" t="s">
        <v>127</v>
      </c>
      <c r="U795" s="113">
        <f>Data!$Q795+Data!$R795+Data!$S795</f>
        <v>145</v>
      </c>
      <c r="V795" s="9" t="str">
        <f>VLOOKUP(TRIM(Data!$B795),Team!A:B,2,FALSE)</f>
        <v>Heating</v>
      </c>
      <c r="W795" s="9" t="str">
        <f>VLOOKUP(Data!$D795,Current!A:B,2,FALSE)</f>
        <v>ACT</v>
      </c>
      <c r="X795" s="9" t="str">
        <f>IF(Data!$W795=Data!$E795,"CURRENT","NO")</f>
        <v>NO</v>
      </c>
    </row>
    <row r="796" spans="1:24" hidden="1">
      <c r="A796" s="8" t="s">
        <v>491</v>
      </c>
      <c r="B796" s="8" t="s">
        <v>796</v>
      </c>
      <c r="C796" s="8" t="s">
        <v>458</v>
      </c>
      <c r="D796" s="8" t="s">
        <v>492</v>
      </c>
      <c r="E796" s="8" t="s">
        <v>463</v>
      </c>
      <c r="F796" s="42" t="s">
        <v>239</v>
      </c>
      <c r="G796" s="8" t="s">
        <v>224</v>
      </c>
      <c r="H796" s="43">
        <v>42136</v>
      </c>
      <c r="I796" s="8">
        <v>180</v>
      </c>
      <c r="J796" s="8">
        <v>23.54</v>
      </c>
      <c r="K796" s="44">
        <f t="shared" si="16"/>
        <v>4237.2</v>
      </c>
      <c r="L796" s="8" t="s">
        <v>227</v>
      </c>
      <c r="M796" s="8" t="s">
        <v>226</v>
      </c>
      <c r="N796" s="8">
        <v>147480</v>
      </c>
      <c r="O796" s="8"/>
      <c r="P796" s="8">
        <v>88495</v>
      </c>
      <c r="Q796" s="9">
        <v>100</v>
      </c>
      <c r="R796" s="9">
        <v>0</v>
      </c>
      <c r="S796" s="9">
        <v>45</v>
      </c>
      <c r="T796" s="8" t="s">
        <v>127</v>
      </c>
      <c r="U796" s="113">
        <f>Data!$Q796+Data!$R796+Data!$S796</f>
        <v>145</v>
      </c>
      <c r="V796" s="9" t="str">
        <f>VLOOKUP(TRIM(Data!$B796),Team!A:B,2,FALSE)</f>
        <v>Heating</v>
      </c>
      <c r="W796" s="9" t="str">
        <f>VLOOKUP(Data!$D796,Current!A:B,2,FALSE)</f>
        <v>ACT</v>
      </c>
      <c r="X796" s="9" t="str">
        <f>IF(Data!$W796=Data!$E796,"CURRENT","NO")</f>
        <v>NO</v>
      </c>
    </row>
    <row r="797" spans="1:24" hidden="1">
      <c r="A797" s="8" t="s">
        <v>491</v>
      </c>
      <c r="B797" s="8" t="s">
        <v>796</v>
      </c>
      <c r="C797" s="8" t="s">
        <v>458</v>
      </c>
      <c r="D797" s="8" t="s">
        <v>492</v>
      </c>
      <c r="E797" s="8" t="s">
        <v>463</v>
      </c>
      <c r="F797" s="42" t="s">
        <v>243</v>
      </c>
      <c r="G797" s="8" t="s">
        <v>224</v>
      </c>
      <c r="H797" s="43">
        <v>42150</v>
      </c>
      <c r="I797" s="8">
        <v>180</v>
      </c>
      <c r="J797" s="8">
        <v>24.61</v>
      </c>
      <c r="K797" s="44">
        <f t="shared" si="16"/>
        <v>4429.8</v>
      </c>
      <c r="L797" s="8" t="s">
        <v>227</v>
      </c>
      <c r="M797" s="8" t="s">
        <v>226</v>
      </c>
      <c r="N797" s="8">
        <v>147969</v>
      </c>
      <c r="O797" s="8"/>
      <c r="P797" s="8">
        <v>88870</v>
      </c>
      <c r="Q797" s="9">
        <v>200</v>
      </c>
      <c r="R797" s="9">
        <v>0</v>
      </c>
      <c r="S797" s="9">
        <v>25</v>
      </c>
      <c r="T797" s="8" t="s">
        <v>127</v>
      </c>
      <c r="U797" s="113">
        <f>Data!$Q797+Data!$R797+Data!$S797</f>
        <v>225</v>
      </c>
      <c r="V797" s="9" t="str">
        <f>VLOOKUP(TRIM(Data!$B797),Team!A:B,2,FALSE)</f>
        <v>Heating</v>
      </c>
      <c r="W797" s="9" t="str">
        <f>VLOOKUP(Data!$D797,Current!A:B,2,FALSE)</f>
        <v>ACT</v>
      </c>
      <c r="X797" s="9" t="str">
        <f>IF(Data!$W797=Data!$E797,"CURRENT","NO")</f>
        <v>NO</v>
      </c>
    </row>
    <row r="798" spans="1:24" hidden="1">
      <c r="A798" s="8" t="s">
        <v>491</v>
      </c>
      <c r="B798" s="8" t="s">
        <v>796</v>
      </c>
      <c r="C798" s="8" t="s">
        <v>458</v>
      </c>
      <c r="D798" s="8" t="s">
        <v>492</v>
      </c>
      <c r="E798" s="8" t="s">
        <v>463</v>
      </c>
      <c r="F798" s="42" t="s">
        <v>244</v>
      </c>
      <c r="G798" s="8" t="s">
        <v>224</v>
      </c>
      <c r="H798" s="43">
        <v>42150</v>
      </c>
      <c r="I798" s="8">
        <v>180</v>
      </c>
      <c r="J798" s="8">
        <v>21.18</v>
      </c>
      <c r="K798" s="44">
        <f t="shared" si="16"/>
        <v>3812.4</v>
      </c>
      <c r="L798" s="8" t="s">
        <v>227</v>
      </c>
      <c r="M798" s="8" t="s">
        <v>226</v>
      </c>
      <c r="N798" s="8">
        <v>147970</v>
      </c>
      <c r="O798" s="8"/>
      <c r="P798" s="8">
        <v>88871</v>
      </c>
      <c r="Q798" s="9">
        <v>100</v>
      </c>
      <c r="R798" s="9">
        <v>0</v>
      </c>
      <c r="S798" s="9">
        <v>25</v>
      </c>
      <c r="T798" s="8" t="s">
        <v>127</v>
      </c>
      <c r="U798" s="113">
        <f>Data!$Q798+Data!$R798+Data!$S798</f>
        <v>125</v>
      </c>
      <c r="V798" s="9" t="str">
        <f>VLOOKUP(TRIM(Data!$B798),Team!A:B,2,FALSE)</f>
        <v>Heating</v>
      </c>
      <c r="W798" s="9" t="str">
        <f>VLOOKUP(Data!$D798,Current!A:B,2,FALSE)</f>
        <v>ACT</v>
      </c>
      <c r="X798" s="9" t="str">
        <f>IF(Data!$W798=Data!$E798,"CURRENT","NO")</f>
        <v>NO</v>
      </c>
    </row>
    <row r="799" spans="1:24" hidden="1">
      <c r="A799" s="8" t="s">
        <v>491</v>
      </c>
      <c r="B799" s="8" t="s">
        <v>796</v>
      </c>
      <c r="C799" s="8" t="s">
        <v>458</v>
      </c>
      <c r="D799" s="8" t="s">
        <v>492</v>
      </c>
      <c r="E799" s="8" t="s">
        <v>463</v>
      </c>
      <c r="F799" s="42" t="s">
        <v>659</v>
      </c>
      <c r="G799" s="8" t="s">
        <v>224</v>
      </c>
      <c r="H799" s="43">
        <v>42151</v>
      </c>
      <c r="I799" s="8">
        <v>150</v>
      </c>
      <c r="J799" s="8">
        <v>246.49</v>
      </c>
      <c r="K799" s="44">
        <f t="shared" si="16"/>
        <v>36973.5</v>
      </c>
      <c r="L799" s="8" t="s">
        <v>223</v>
      </c>
      <c r="M799" s="8" t="s">
        <v>222</v>
      </c>
      <c r="N799" s="8">
        <v>148001</v>
      </c>
      <c r="O799" s="8"/>
      <c r="P799" s="8">
        <v>88872</v>
      </c>
      <c r="Q799" s="9">
        <v>184.9</v>
      </c>
      <c r="R799" s="9">
        <v>0</v>
      </c>
      <c r="S799" s="9">
        <v>25</v>
      </c>
      <c r="T799" s="8" t="s">
        <v>127</v>
      </c>
      <c r="U799" s="113">
        <f>Data!$Q799+Data!$R799+Data!$S799</f>
        <v>209.9</v>
      </c>
      <c r="V799" s="9" t="str">
        <f>VLOOKUP(TRIM(Data!$B799),Team!A:B,2,FALSE)</f>
        <v>Heating</v>
      </c>
      <c r="W799" s="9" t="str">
        <f>VLOOKUP(Data!$D799,Current!A:B,2,FALSE)</f>
        <v>ACT</v>
      </c>
      <c r="X799" s="9" t="str">
        <f>IF(Data!$W799=Data!$E799,"CURRENT","NO")</f>
        <v>NO</v>
      </c>
    </row>
    <row r="800" spans="1:24" hidden="1">
      <c r="A800" s="8" t="s">
        <v>491</v>
      </c>
      <c r="B800" s="8" t="s">
        <v>796</v>
      </c>
      <c r="C800" s="8" t="s">
        <v>458</v>
      </c>
      <c r="D800" s="8" t="s">
        <v>492</v>
      </c>
      <c r="E800" s="8" t="s">
        <v>463</v>
      </c>
      <c r="F800" s="42" t="s">
        <v>239</v>
      </c>
      <c r="G800" s="8" t="s">
        <v>224</v>
      </c>
      <c r="H800" s="43">
        <v>42152</v>
      </c>
      <c r="I800" s="8">
        <v>90</v>
      </c>
      <c r="J800" s="8">
        <v>23.54</v>
      </c>
      <c r="K800" s="44">
        <f t="shared" si="16"/>
        <v>2118.6</v>
      </c>
      <c r="L800" s="8" t="s">
        <v>227</v>
      </c>
      <c r="M800" s="8" t="s">
        <v>226</v>
      </c>
      <c r="N800" s="8">
        <v>148034</v>
      </c>
      <c r="O800" s="8"/>
      <c r="P800" s="8">
        <v>88873</v>
      </c>
      <c r="Q800" s="9">
        <v>100</v>
      </c>
      <c r="R800" s="9">
        <v>0</v>
      </c>
      <c r="S800" s="9">
        <v>25</v>
      </c>
      <c r="T800" s="8" t="s">
        <v>127</v>
      </c>
      <c r="U800" s="113">
        <f>Data!$Q800+Data!$R800+Data!$S800</f>
        <v>125</v>
      </c>
      <c r="V800" s="9" t="str">
        <f>VLOOKUP(TRIM(Data!$B800),Team!A:B,2,FALSE)</f>
        <v>Heating</v>
      </c>
      <c r="W800" s="9" t="str">
        <f>VLOOKUP(Data!$D800,Current!A:B,2,FALSE)</f>
        <v>ACT</v>
      </c>
      <c r="X800" s="9" t="str">
        <f>IF(Data!$W800=Data!$E800,"CURRENT","NO")</f>
        <v>NO</v>
      </c>
    </row>
    <row r="801" spans="1:24" hidden="1">
      <c r="A801" s="8" t="s">
        <v>491</v>
      </c>
      <c r="B801" s="8" t="s">
        <v>796</v>
      </c>
      <c r="C801" s="8" t="s">
        <v>458</v>
      </c>
      <c r="D801" s="8" t="s">
        <v>492</v>
      </c>
      <c r="E801" s="8" t="s">
        <v>463</v>
      </c>
      <c r="F801" s="42" t="s">
        <v>241</v>
      </c>
      <c r="G801" s="8" t="s">
        <v>224</v>
      </c>
      <c r="H801" s="43">
        <v>42152</v>
      </c>
      <c r="I801" s="8">
        <v>84</v>
      </c>
      <c r="J801" s="8">
        <v>28.76</v>
      </c>
      <c r="K801" s="44">
        <f t="shared" si="16"/>
        <v>2415.84</v>
      </c>
      <c r="L801" s="8" t="s">
        <v>223</v>
      </c>
      <c r="M801" s="8" t="s">
        <v>222</v>
      </c>
      <c r="N801" s="8">
        <v>148035</v>
      </c>
      <c r="O801" s="8"/>
      <c r="P801" s="8">
        <v>88874</v>
      </c>
      <c r="Q801" s="9">
        <v>100</v>
      </c>
      <c r="R801" s="9">
        <v>0</v>
      </c>
      <c r="S801" s="9">
        <v>25</v>
      </c>
      <c r="T801" s="8" t="s">
        <v>127</v>
      </c>
      <c r="U801" s="113">
        <f>Data!$Q801+Data!$R801+Data!$S801</f>
        <v>125</v>
      </c>
      <c r="V801" s="9" t="str">
        <f>VLOOKUP(TRIM(Data!$B801),Team!A:B,2,FALSE)</f>
        <v>Heating</v>
      </c>
      <c r="W801" s="9" t="str">
        <f>VLOOKUP(Data!$D801,Current!A:B,2,FALSE)</f>
        <v>ACT</v>
      </c>
      <c r="X801" s="9" t="str">
        <f>IF(Data!$W801=Data!$E801,"CURRENT","NO")</f>
        <v>NO</v>
      </c>
    </row>
    <row r="802" spans="1:24" hidden="1">
      <c r="A802" s="8" t="s">
        <v>2101</v>
      </c>
      <c r="B802" s="8" t="s">
        <v>799</v>
      </c>
      <c r="C802" s="8" t="s">
        <v>458</v>
      </c>
      <c r="D802" s="8" t="s">
        <v>492</v>
      </c>
      <c r="E802" s="8" t="s">
        <v>463</v>
      </c>
      <c r="F802" s="42" t="s">
        <v>236</v>
      </c>
      <c r="G802" s="8" t="s">
        <v>235</v>
      </c>
      <c r="H802" s="43">
        <v>42137</v>
      </c>
      <c r="I802" s="8">
        <v>1266</v>
      </c>
      <c r="J802" s="8">
        <v>20.49</v>
      </c>
      <c r="K802" s="44">
        <f t="shared" si="16"/>
        <v>25940.339999999997</v>
      </c>
      <c r="L802" s="8" t="s">
        <v>77</v>
      </c>
      <c r="M802" s="8" t="s">
        <v>148</v>
      </c>
      <c r="N802" s="8">
        <v>147584</v>
      </c>
      <c r="O802" s="8"/>
      <c r="P802" s="8">
        <v>88541</v>
      </c>
      <c r="Q802" s="9">
        <v>200</v>
      </c>
      <c r="R802" s="9">
        <v>0</v>
      </c>
      <c r="S802" s="9">
        <v>15</v>
      </c>
      <c r="T802" s="8" t="s">
        <v>127</v>
      </c>
      <c r="U802" s="113">
        <f>Data!$Q802+Data!$R802+Data!$S802</f>
        <v>215</v>
      </c>
      <c r="V802" s="9" t="str">
        <f>VLOOKUP(TRIM(Data!$B802),Team!A:B,2,FALSE)</f>
        <v>HVAC</v>
      </c>
      <c r="W802" s="9" t="str">
        <f>VLOOKUP(Data!$D802,Current!A:B,2,FALSE)</f>
        <v>ACT</v>
      </c>
      <c r="X802" s="9" t="str">
        <f>IF(Data!$W802=Data!$E802,"CURRENT","NO")</f>
        <v>NO</v>
      </c>
    </row>
    <row r="803" spans="1:24" hidden="1">
      <c r="A803" s="8" t="s">
        <v>2101</v>
      </c>
      <c r="B803" s="8" t="s">
        <v>799</v>
      </c>
      <c r="C803" s="8" t="s">
        <v>458</v>
      </c>
      <c r="D803" s="8" t="s">
        <v>492</v>
      </c>
      <c r="E803" s="8" t="s">
        <v>463</v>
      </c>
      <c r="F803" s="42" t="s">
        <v>660</v>
      </c>
      <c r="G803" s="8" t="s">
        <v>661</v>
      </c>
      <c r="H803" s="43">
        <v>42142</v>
      </c>
      <c r="I803" s="8">
        <v>6060</v>
      </c>
      <c r="J803" s="8">
        <v>13.15</v>
      </c>
      <c r="K803" s="44">
        <f t="shared" si="16"/>
        <v>79689</v>
      </c>
      <c r="L803" s="8" t="s">
        <v>662</v>
      </c>
      <c r="M803" s="8" t="s">
        <v>663</v>
      </c>
      <c r="N803" s="8">
        <v>147713</v>
      </c>
      <c r="O803" s="8"/>
      <c r="P803" s="8">
        <v>88624</v>
      </c>
      <c r="Q803" s="9">
        <v>398.5</v>
      </c>
      <c r="R803" s="9">
        <v>0</v>
      </c>
      <c r="S803" s="9">
        <v>40</v>
      </c>
      <c r="T803" s="8" t="s">
        <v>2102</v>
      </c>
      <c r="U803" s="113">
        <f>Data!$Q803+Data!$R803+Data!$S803</f>
        <v>438.5</v>
      </c>
      <c r="V803" s="9" t="str">
        <f>VLOOKUP(TRIM(Data!$B803),Team!A:B,2,FALSE)</f>
        <v>HVAC</v>
      </c>
      <c r="W803" s="9" t="str">
        <f>VLOOKUP(Data!$D803,Current!A:B,2,FALSE)</f>
        <v>ACT</v>
      </c>
      <c r="X803" s="9" t="str">
        <f>IF(Data!$W803=Data!$E803,"CURRENT","NO")</f>
        <v>NO</v>
      </c>
    </row>
    <row r="804" spans="1:24" hidden="1">
      <c r="A804" s="8" t="s">
        <v>2101</v>
      </c>
      <c r="B804" s="8" t="s">
        <v>799</v>
      </c>
      <c r="C804" s="8" t="s">
        <v>458</v>
      </c>
      <c r="D804" s="8" t="s">
        <v>492</v>
      </c>
      <c r="E804" s="8" t="s">
        <v>463</v>
      </c>
      <c r="F804" s="42" t="s">
        <v>664</v>
      </c>
      <c r="G804" s="8" t="s">
        <v>665</v>
      </c>
      <c r="H804" s="43">
        <v>42143</v>
      </c>
      <c r="I804" s="8">
        <v>5004</v>
      </c>
      <c r="J804" s="8">
        <v>8</v>
      </c>
      <c r="K804" s="44">
        <f t="shared" si="16"/>
        <v>40032</v>
      </c>
      <c r="L804" s="8" t="s">
        <v>157</v>
      </c>
      <c r="M804" s="8" t="s">
        <v>666</v>
      </c>
      <c r="N804" s="8">
        <v>147750</v>
      </c>
      <c r="O804" s="8"/>
      <c r="P804" s="8">
        <v>88625</v>
      </c>
      <c r="Q804" s="9">
        <v>200.2</v>
      </c>
      <c r="R804" s="9">
        <v>0</v>
      </c>
      <c r="S804" s="9">
        <v>35</v>
      </c>
      <c r="T804" s="8" t="s">
        <v>127</v>
      </c>
      <c r="U804" s="113">
        <f>Data!$Q804+Data!$R804+Data!$S804</f>
        <v>235.2</v>
      </c>
      <c r="V804" s="9" t="str">
        <f>VLOOKUP(TRIM(Data!$B804),Team!A:B,2,FALSE)</f>
        <v>HVAC</v>
      </c>
      <c r="W804" s="9" t="str">
        <f>VLOOKUP(Data!$D804,Current!A:B,2,FALSE)</f>
        <v>ACT</v>
      </c>
      <c r="X804" s="9" t="str">
        <f>IF(Data!$W804=Data!$E804,"CURRENT","NO")</f>
        <v>NO</v>
      </c>
    </row>
    <row r="805" spans="1:24" hidden="1">
      <c r="A805" s="8" t="s">
        <v>2101</v>
      </c>
      <c r="B805" s="8" t="s">
        <v>799</v>
      </c>
      <c r="C805" s="8" t="s">
        <v>458</v>
      </c>
      <c r="D805" s="8" t="s">
        <v>492</v>
      </c>
      <c r="E805" s="8" t="s">
        <v>463</v>
      </c>
      <c r="F805" s="42" t="s">
        <v>667</v>
      </c>
      <c r="G805" s="8" t="s">
        <v>253</v>
      </c>
      <c r="H805" s="43">
        <v>42145</v>
      </c>
      <c r="I805" s="8">
        <v>303</v>
      </c>
      <c r="J805" s="8">
        <v>56.04</v>
      </c>
      <c r="K805" s="44">
        <f t="shared" si="16"/>
        <v>16980.12</v>
      </c>
      <c r="L805" s="8" t="s">
        <v>138</v>
      </c>
      <c r="M805" s="8" t="s">
        <v>646</v>
      </c>
      <c r="N805" s="8">
        <v>147838</v>
      </c>
      <c r="O805" s="8"/>
      <c r="P805" s="8">
        <v>88626</v>
      </c>
      <c r="Q805" s="9">
        <v>200</v>
      </c>
      <c r="R805" s="9">
        <v>0</v>
      </c>
      <c r="S805" s="9">
        <v>45</v>
      </c>
      <c r="T805" s="8" t="s">
        <v>127</v>
      </c>
      <c r="U805" s="113">
        <f>Data!$Q805+Data!$R805+Data!$S805</f>
        <v>245</v>
      </c>
      <c r="V805" s="9" t="str">
        <f>VLOOKUP(TRIM(Data!$B805),Team!A:B,2,FALSE)</f>
        <v>HVAC</v>
      </c>
      <c r="W805" s="9" t="str">
        <f>VLOOKUP(Data!$D805,Current!A:B,2,FALSE)</f>
        <v>ACT</v>
      </c>
      <c r="X805" s="9" t="str">
        <f>IF(Data!$W805=Data!$E805,"CURRENT","NO")</f>
        <v>NO</v>
      </c>
    </row>
    <row r="806" spans="1:24" hidden="1">
      <c r="A806" s="8" t="s">
        <v>2101</v>
      </c>
      <c r="B806" s="8" t="s">
        <v>799</v>
      </c>
      <c r="C806" s="8" t="s">
        <v>458</v>
      </c>
      <c r="D806" s="8" t="s">
        <v>492</v>
      </c>
      <c r="E806" s="8" t="s">
        <v>463</v>
      </c>
      <c r="F806" s="42" t="s">
        <v>668</v>
      </c>
      <c r="G806" s="8" t="s">
        <v>665</v>
      </c>
      <c r="H806" s="43">
        <v>42149</v>
      </c>
      <c r="I806" s="8">
        <v>5004</v>
      </c>
      <c r="J806" s="8">
        <v>7.5</v>
      </c>
      <c r="K806" s="44">
        <f t="shared" si="16"/>
        <v>37530</v>
      </c>
      <c r="L806" s="8" t="s">
        <v>69</v>
      </c>
      <c r="M806" s="8" t="s">
        <v>669</v>
      </c>
      <c r="N806" s="8">
        <v>147955</v>
      </c>
      <c r="O806" s="8"/>
      <c r="P806" s="8">
        <v>88869</v>
      </c>
      <c r="Q806" s="9">
        <v>200</v>
      </c>
      <c r="R806" s="9">
        <v>0</v>
      </c>
      <c r="S806" s="9">
        <v>35</v>
      </c>
      <c r="T806" s="8" t="s">
        <v>127</v>
      </c>
      <c r="U806" s="113">
        <f>Data!$Q806+Data!$R806+Data!$S806</f>
        <v>235</v>
      </c>
      <c r="V806" s="9" t="str">
        <f>VLOOKUP(TRIM(Data!$B806),Team!A:B,2,FALSE)</f>
        <v>HVAC</v>
      </c>
      <c r="W806" s="9" t="str">
        <f>VLOOKUP(Data!$D806,Current!A:B,2,FALSE)</f>
        <v>ACT</v>
      </c>
      <c r="X806" s="9" t="str">
        <f>IF(Data!$W806=Data!$E806,"CURRENT","NO")</f>
        <v>NO</v>
      </c>
    </row>
    <row r="807" spans="1:24" hidden="1">
      <c r="A807" s="8" t="s">
        <v>2100</v>
      </c>
      <c r="B807" s="8" t="s">
        <v>795</v>
      </c>
      <c r="C807" s="8" t="s">
        <v>458</v>
      </c>
      <c r="D807" s="8" t="s">
        <v>492</v>
      </c>
      <c r="E807" s="8" t="s">
        <v>463</v>
      </c>
      <c r="F807" s="42" t="s">
        <v>691</v>
      </c>
      <c r="G807" s="8" t="s">
        <v>160</v>
      </c>
      <c r="H807" s="43">
        <v>42129</v>
      </c>
      <c r="I807" s="8">
        <v>35</v>
      </c>
      <c r="J807" s="8">
        <v>86.31</v>
      </c>
      <c r="K807" s="44">
        <f t="shared" si="16"/>
        <v>3020.85</v>
      </c>
      <c r="L807" s="8" t="s">
        <v>11</v>
      </c>
      <c r="M807" s="8" t="s">
        <v>192</v>
      </c>
      <c r="N807" s="8">
        <v>147287</v>
      </c>
      <c r="O807" s="8"/>
      <c r="P807" s="8">
        <v>88370</v>
      </c>
      <c r="Q807" s="9">
        <v>100</v>
      </c>
      <c r="R807" s="9">
        <v>0</v>
      </c>
      <c r="S807" s="9">
        <v>15</v>
      </c>
      <c r="T807" s="8" t="s">
        <v>38</v>
      </c>
      <c r="U807" s="113">
        <f>Data!$Q807+Data!$R807+Data!$S807</f>
        <v>115</v>
      </c>
      <c r="V807" s="9" t="str">
        <f>VLOOKUP(TRIM(Data!$B807),Team!A:B,2,FALSE)</f>
        <v>Heating</v>
      </c>
      <c r="W807" s="9" t="str">
        <f>VLOOKUP(Data!$D807,Current!A:B,2,FALSE)</f>
        <v>ACT</v>
      </c>
      <c r="X807" s="9" t="str">
        <f>IF(Data!$W807=Data!$E807,"CURRENT","NO")</f>
        <v>NO</v>
      </c>
    </row>
    <row r="808" spans="1:24" hidden="1">
      <c r="A808" s="8" t="s">
        <v>2100</v>
      </c>
      <c r="B808" s="8" t="s">
        <v>795</v>
      </c>
      <c r="C808" s="8" t="s">
        <v>458</v>
      </c>
      <c r="D808" s="8" t="s">
        <v>492</v>
      </c>
      <c r="E808" s="8" t="s">
        <v>463</v>
      </c>
      <c r="F808" s="42" t="s">
        <v>727</v>
      </c>
      <c r="G808" s="8" t="s">
        <v>160</v>
      </c>
      <c r="H808" s="43">
        <v>42129</v>
      </c>
      <c r="I808" s="8">
        <v>25</v>
      </c>
      <c r="J808" s="8">
        <v>1</v>
      </c>
      <c r="K808" s="44">
        <f t="shared" si="16"/>
        <v>25</v>
      </c>
      <c r="L808" s="8" t="s">
        <v>11</v>
      </c>
      <c r="M808" s="8" t="s">
        <v>726</v>
      </c>
      <c r="N808" s="8">
        <v>147288</v>
      </c>
      <c r="O808" s="8"/>
      <c r="P808" s="8">
        <v>88371</v>
      </c>
      <c r="Q808" s="9">
        <v>100</v>
      </c>
      <c r="R808" s="9">
        <v>0</v>
      </c>
      <c r="S808" s="9">
        <v>15</v>
      </c>
      <c r="T808" s="8" t="s">
        <v>38</v>
      </c>
      <c r="U808" s="113">
        <f>Data!$Q808+Data!$R808+Data!$S808</f>
        <v>115</v>
      </c>
      <c r="V808" s="9" t="str">
        <f>VLOOKUP(TRIM(Data!$B808),Team!A:B,2,FALSE)</f>
        <v>Heating</v>
      </c>
      <c r="W808" s="9" t="str">
        <f>VLOOKUP(Data!$D808,Current!A:B,2,FALSE)</f>
        <v>ACT</v>
      </c>
      <c r="X808" s="9" t="str">
        <f>IF(Data!$W808=Data!$E808,"CURRENT","NO")</f>
        <v>NO</v>
      </c>
    </row>
    <row r="809" spans="1:24" hidden="1">
      <c r="A809" s="8" t="s">
        <v>2100</v>
      </c>
      <c r="B809" s="8" t="s">
        <v>795</v>
      </c>
      <c r="C809" s="8" t="s">
        <v>458</v>
      </c>
      <c r="D809" s="8" t="s">
        <v>492</v>
      </c>
      <c r="E809" s="8" t="s">
        <v>463</v>
      </c>
      <c r="F809" s="42" t="s">
        <v>725</v>
      </c>
      <c r="G809" s="8" t="s">
        <v>160</v>
      </c>
      <c r="H809" s="43">
        <v>42129</v>
      </c>
      <c r="I809" s="8">
        <v>25</v>
      </c>
      <c r="J809" s="8">
        <v>1</v>
      </c>
      <c r="K809" s="44">
        <f t="shared" si="16"/>
        <v>25</v>
      </c>
      <c r="L809" s="8" t="s">
        <v>11</v>
      </c>
      <c r="M809" s="8" t="s">
        <v>724</v>
      </c>
      <c r="N809" s="8">
        <v>147289</v>
      </c>
      <c r="O809" s="8"/>
      <c r="P809" s="8">
        <v>88372</v>
      </c>
      <c r="Q809" s="9">
        <v>100</v>
      </c>
      <c r="R809" s="9">
        <v>0</v>
      </c>
      <c r="S809" s="9">
        <v>15</v>
      </c>
      <c r="T809" s="8" t="s">
        <v>38</v>
      </c>
      <c r="U809" s="113">
        <f>Data!$Q809+Data!$R809+Data!$S809</f>
        <v>115</v>
      </c>
      <c r="V809" s="9" t="str">
        <f>VLOOKUP(TRIM(Data!$B809),Team!A:B,2,FALSE)</f>
        <v>Heating</v>
      </c>
      <c r="W809" s="9" t="str">
        <f>VLOOKUP(Data!$D809,Current!A:B,2,FALSE)</f>
        <v>ACT</v>
      </c>
      <c r="X809" s="9" t="str">
        <f>IF(Data!$W809=Data!$E809,"CURRENT","NO")</f>
        <v>NO</v>
      </c>
    </row>
    <row r="810" spans="1:24" hidden="1">
      <c r="A810" s="8" t="s">
        <v>2100</v>
      </c>
      <c r="B810" s="8" t="s">
        <v>795</v>
      </c>
      <c r="C810" s="8" t="s">
        <v>458</v>
      </c>
      <c r="D810" s="8" t="s">
        <v>492</v>
      </c>
      <c r="E810" s="8" t="s">
        <v>463</v>
      </c>
      <c r="F810" s="42" t="s">
        <v>723</v>
      </c>
      <c r="G810" s="8" t="s">
        <v>160</v>
      </c>
      <c r="H810" s="43">
        <v>42129</v>
      </c>
      <c r="I810" s="8">
        <v>10</v>
      </c>
      <c r="J810" s="8">
        <v>148.75</v>
      </c>
      <c r="K810" s="44">
        <f t="shared" si="16"/>
        <v>1487.5</v>
      </c>
      <c r="L810" s="8" t="s">
        <v>11</v>
      </c>
      <c r="M810" s="8" t="s">
        <v>192</v>
      </c>
      <c r="N810" s="8">
        <v>147291</v>
      </c>
      <c r="O810" s="8"/>
      <c r="P810" s="8">
        <v>88373</v>
      </c>
      <c r="Q810" s="9">
        <v>100</v>
      </c>
      <c r="R810" s="9">
        <v>0</v>
      </c>
      <c r="S810" s="9">
        <v>15</v>
      </c>
      <c r="T810" s="8" t="s">
        <v>38</v>
      </c>
      <c r="U810" s="113">
        <f>Data!$Q810+Data!$R810+Data!$S810</f>
        <v>115</v>
      </c>
      <c r="V810" s="9" t="str">
        <f>VLOOKUP(TRIM(Data!$B810),Team!A:B,2,FALSE)</f>
        <v>Heating</v>
      </c>
      <c r="W810" s="9" t="str">
        <f>VLOOKUP(Data!$D810,Current!A:B,2,FALSE)</f>
        <v>ACT</v>
      </c>
      <c r="X810" s="9" t="str">
        <f>IF(Data!$W810=Data!$E810,"CURRENT","NO")</f>
        <v>NO</v>
      </c>
    </row>
    <row r="811" spans="1:24" hidden="1">
      <c r="A811" s="8" t="s">
        <v>2100</v>
      </c>
      <c r="B811" s="8" t="s">
        <v>795</v>
      </c>
      <c r="C811" s="8" t="s">
        <v>458</v>
      </c>
      <c r="D811" s="8" t="s">
        <v>492</v>
      </c>
      <c r="E811" s="8" t="s">
        <v>463</v>
      </c>
      <c r="F811" s="42" t="s">
        <v>196</v>
      </c>
      <c r="G811" s="8" t="s">
        <v>158</v>
      </c>
      <c r="H811" s="43">
        <v>42130</v>
      </c>
      <c r="I811" s="8">
        <v>126</v>
      </c>
      <c r="J811" s="8">
        <v>106.57</v>
      </c>
      <c r="K811" s="44">
        <f t="shared" si="16"/>
        <v>13427.82</v>
      </c>
      <c r="L811" s="8" t="s">
        <v>157</v>
      </c>
      <c r="M811" s="8" t="s">
        <v>566</v>
      </c>
      <c r="N811" s="8">
        <v>147335</v>
      </c>
      <c r="O811" s="8"/>
      <c r="P811" s="8">
        <v>88374</v>
      </c>
      <c r="Q811" s="9">
        <v>160</v>
      </c>
      <c r="R811" s="9">
        <v>0</v>
      </c>
      <c r="S811" s="9">
        <v>15</v>
      </c>
      <c r="T811" s="8" t="s">
        <v>38</v>
      </c>
      <c r="U811" s="113">
        <f>Data!$Q811+Data!$R811+Data!$S811</f>
        <v>175</v>
      </c>
      <c r="V811" s="9" t="str">
        <f>VLOOKUP(TRIM(Data!$B811),Team!A:B,2,FALSE)</f>
        <v>Heating</v>
      </c>
      <c r="W811" s="9" t="str">
        <f>VLOOKUP(Data!$D811,Current!A:B,2,FALSE)</f>
        <v>ACT</v>
      </c>
      <c r="X811" s="9" t="str">
        <f>IF(Data!$W811=Data!$E811,"CURRENT","NO")</f>
        <v>NO</v>
      </c>
    </row>
    <row r="812" spans="1:24" hidden="1">
      <c r="A812" s="8" t="s">
        <v>2100</v>
      </c>
      <c r="B812" s="8" t="s">
        <v>795</v>
      </c>
      <c r="C812" s="8" t="s">
        <v>458</v>
      </c>
      <c r="D812" s="8" t="s">
        <v>492</v>
      </c>
      <c r="E812" s="8" t="s">
        <v>463</v>
      </c>
      <c r="F812" s="42" t="s">
        <v>712</v>
      </c>
      <c r="G812" s="8" t="s">
        <v>179</v>
      </c>
      <c r="H812" s="43">
        <v>42131</v>
      </c>
      <c r="I812" s="8">
        <v>134</v>
      </c>
      <c r="J812" s="8">
        <v>161.71</v>
      </c>
      <c r="K812" s="44">
        <f t="shared" si="16"/>
        <v>21669.14</v>
      </c>
      <c r="L812" s="8" t="s">
        <v>6</v>
      </c>
      <c r="M812" s="8" t="s">
        <v>722</v>
      </c>
      <c r="N812" s="8">
        <v>147357</v>
      </c>
      <c r="O812" s="8"/>
      <c r="P812" s="8">
        <v>88375</v>
      </c>
      <c r="Q812" s="9">
        <v>200</v>
      </c>
      <c r="R812" s="9">
        <v>0</v>
      </c>
      <c r="S812" s="9">
        <v>40</v>
      </c>
      <c r="T812" s="8" t="s">
        <v>38</v>
      </c>
      <c r="U812" s="113">
        <f>Data!$Q812+Data!$R812+Data!$S812</f>
        <v>240</v>
      </c>
      <c r="V812" s="9" t="str">
        <f>VLOOKUP(TRIM(Data!$B812),Team!A:B,2,FALSE)</f>
        <v>Heating</v>
      </c>
      <c r="W812" s="9" t="str">
        <f>VLOOKUP(Data!$D812,Current!A:B,2,FALSE)</f>
        <v>ACT</v>
      </c>
      <c r="X812" s="9" t="str">
        <f>IF(Data!$W812=Data!$E812,"CURRENT","NO")</f>
        <v>NO</v>
      </c>
    </row>
    <row r="813" spans="1:24" hidden="1">
      <c r="A813" s="8" t="s">
        <v>2100</v>
      </c>
      <c r="B813" s="8" t="s">
        <v>795</v>
      </c>
      <c r="C813" s="8" t="s">
        <v>458</v>
      </c>
      <c r="D813" s="8" t="s">
        <v>492</v>
      </c>
      <c r="E813" s="8" t="s">
        <v>463</v>
      </c>
      <c r="F813" s="42" t="s">
        <v>721</v>
      </c>
      <c r="G813" s="8" t="s">
        <v>158</v>
      </c>
      <c r="H813" s="43">
        <v>42132</v>
      </c>
      <c r="I813" s="8">
        <v>891</v>
      </c>
      <c r="J813" s="8">
        <v>71.83</v>
      </c>
      <c r="K813" s="44">
        <f t="shared" si="16"/>
        <v>64000.53</v>
      </c>
      <c r="L813" s="8" t="s">
        <v>157</v>
      </c>
      <c r="M813" s="8" t="s">
        <v>358</v>
      </c>
      <c r="N813" s="8">
        <v>147375</v>
      </c>
      <c r="O813" s="8"/>
      <c r="P813" s="8">
        <v>88514</v>
      </c>
      <c r="Q813" s="9">
        <v>320</v>
      </c>
      <c r="R813" s="9">
        <v>0</v>
      </c>
      <c r="S813" s="9">
        <v>15</v>
      </c>
      <c r="T813" s="8" t="s">
        <v>127</v>
      </c>
      <c r="U813" s="113">
        <f>Data!$Q813+Data!$R813+Data!$S813</f>
        <v>335</v>
      </c>
      <c r="V813" s="9" t="str">
        <f>VLOOKUP(TRIM(Data!$B813),Team!A:B,2,FALSE)</f>
        <v>Heating</v>
      </c>
      <c r="W813" s="9" t="str">
        <f>VLOOKUP(Data!$D813,Current!A:B,2,FALSE)</f>
        <v>ACT</v>
      </c>
      <c r="X813" s="9" t="str">
        <f>IF(Data!$W813=Data!$E813,"CURRENT","NO")</f>
        <v>NO</v>
      </c>
    </row>
    <row r="814" spans="1:24" hidden="1">
      <c r="A814" s="8" t="s">
        <v>2100</v>
      </c>
      <c r="B814" s="8" t="s">
        <v>795</v>
      </c>
      <c r="C814" s="8" t="s">
        <v>458</v>
      </c>
      <c r="D814" s="8" t="s">
        <v>492</v>
      </c>
      <c r="E814" s="8" t="s">
        <v>463</v>
      </c>
      <c r="F814" s="42" t="s">
        <v>720</v>
      </c>
      <c r="G814" s="8" t="s">
        <v>160</v>
      </c>
      <c r="H814" s="43">
        <v>42133</v>
      </c>
      <c r="I814" s="8">
        <v>25</v>
      </c>
      <c r="J814" s="8">
        <v>1</v>
      </c>
      <c r="K814" s="44">
        <f t="shared" si="16"/>
        <v>25</v>
      </c>
      <c r="L814" s="8" t="s">
        <v>11</v>
      </c>
      <c r="M814" s="8" t="s">
        <v>719</v>
      </c>
      <c r="N814" s="8">
        <v>147407</v>
      </c>
      <c r="O814" s="8"/>
      <c r="P814" s="8">
        <v>88515</v>
      </c>
      <c r="Q814" s="9">
        <v>200</v>
      </c>
      <c r="R814" s="9">
        <v>0</v>
      </c>
      <c r="S814" s="9">
        <v>45</v>
      </c>
      <c r="T814" s="8" t="s">
        <v>38</v>
      </c>
      <c r="U814" s="113">
        <f>Data!$Q814+Data!$R814+Data!$S814</f>
        <v>245</v>
      </c>
      <c r="V814" s="9" t="str">
        <f>VLOOKUP(TRIM(Data!$B814),Team!A:B,2,FALSE)</f>
        <v>Heating</v>
      </c>
      <c r="W814" s="9" t="str">
        <f>VLOOKUP(Data!$D814,Current!A:B,2,FALSE)</f>
        <v>ACT</v>
      </c>
      <c r="X814" s="9" t="str">
        <f>IF(Data!$W814=Data!$E814,"CURRENT","NO")</f>
        <v>NO</v>
      </c>
    </row>
    <row r="815" spans="1:24" hidden="1">
      <c r="A815" s="8" t="s">
        <v>2100</v>
      </c>
      <c r="B815" s="8" t="s">
        <v>795</v>
      </c>
      <c r="C815" s="8" t="s">
        <v>458</v>
      </c>
      <c r="D815" s="8" t="s">
        <v>492</v>
      </c>
      <c r="E815" s="8" t="s">
        <v>463</v>
      </c>
      <c r="F815" s="42" t="s">
        <v>718</v>
      </c>
      <c r="G815" s="8" t="s">
        <v>716</v>
      </c>
      <c r="H815" s="43">
        <v>42135</v>
      </c>
      <c r="I815" s="8">
        <v>1125</v>
      </c>
      <c r="J815" s="8">
        <v>87.69</v>
      </c>
      <c r="K815" s="44">
        <f t="shared" si="16"/>
        <v>98651.25</v>
      </c>
      <c r="L815" s="8" t="s">
        <v>6</v>
      </c>
      <c r="M815" s="8" t="s">
        <v>690</v>
      </c>
      <c r="N815" s="8">
        <v>147475</v>
      </c>
      <c r="O815" s="8"/>
      <c r="P815" s="8">
        <v>88516</v>
      </c>
      <c r="Q815" s="9">
        <v>493.3</v>
      </c>
      <c r="R815" s="9">
        <v>0</v>
      </c>
      <c r="S815" s="9">
        <v>60</v>
      </c>
      <c r="T815" s="8" t="s">
        <v>127</v>
      </c>
      <c r="U815" s="113">
        <f>Data!$Q815+Data!$R815+Data!$S815</f>
        <v>553.29999999999995</v>
      </c>
      <c r="V815" s="9" t="str">
        <f>VLOOKUP(TRIM(Data!$B815),Team!A:B,2,FALSE)</f>
        <v>Heating</v>
      </c>
      <c r="W815" s="9" t="str">
        <f>VLOOKUP(Data!$D815,Current!A:B,2,FALSE)</f>
        <v>ACT</v>
      </c>
      <c r="X815" s="9" t="str">
        <f>IF(Data!$W815=Data!$E815,"CURRENT","NO")</f>
        <v>NO</v>
      </c>
    </row>
    <row r="816" spans="1:24" hidden="1">
      <c r="A816" s="8" t="s">
        <v>2100</v>
      </c>
      <c r="B816" s="8" t="s">
        <v>795</v>
      </c>
      <c r="C816" s="8" t="s">
        <v>458</v>
      </c>
      <c r="D816" s="8" t="s">
        <v>492</v>
      </c>
      <c r="E816" s="8" t="s">
        <v>463</v>
      </c>
      <c r="F816" s="42" t="s">
        <v>198</v>
      </c>
      <c r="G816" s="8" t="s">
        <v>158</v>
      </c>
      <c r="H816" s="43">
        <v>42136</v>
      </c>
      <c r="I816" s="8">
        <v>464</v>
      </c>
      <c r="J816" s="8">
        <v>166.64</v>
      </c>
      <c r="K816" s="44">
        <f t="shared" si="16"/>
        <v>77320.959999999992</v>
      </c>
      <c r="L816" s="8" t="s">
        <v>157</v>
      </c>
      <c r="M816" s="8" t="s">
        <v>561</v>
      </c>
      <c r="N816" s="8">
        <v>147500</v>
      </c>
      <c r="O816" s="8"/>
      <c r="P816" s="8">
        <v>88517</v>
      </c>
      <c r="Q816" s="9">
        <v>386.6</v>
      </c>
      <c r="R816" s="9">
        <v>0</v>
      </c>
      <c r="S816" s="9">
        <v>15</v>
      </c>
      <c r="T816" s="8" t="s">
        <v>127</v>
      </c>
      <c r="U816" s="113">
        <f>Data!$Q816+Data!$R816+Data!$S816</f>
        <v>401.6</v>
      </c>
      <c r="V816" s="9" t="str">
        <f>VLOOKUP(TRIM(Data!$B816),Team!A:B,2,FALSE)</f>
        <v>Heating</v>
      </c>
      <c r="W816" s="9" t="str">
        <f>VLOOKUP(Data!$D816,Current!A:B,2,FALSE)</f>
        <v>ACT</v>
      </c>
      <c r="X816" s="9" t="str">
        <f>IF(Data!$W816=Data!$E816,"CURRENT","NO")</f>
        <v>NO</v>
      </c>
    </row>
    <row r="817" spans="1:24" hidden="1">
      <c r="A817" s="8" t="s">
        <v>2100</v>
      </c>
      <c r="B817" s="8" t="s">
        <v>795</v>
      </c>
      <c r="C817" s="8" t="s">
        <v>458</v>
      </c>
      <c r="D817" s="8" t="s">
        <v>492</v>
      </c>
      <c r="E817" s="8" t="s">
        <v>463</v>
      </c>
      <c r="F817" s="42" t="s">
        <v>717</v>
      </c>
      <c r="G817" s="8" t="s">
        <v>716</v>
      </c>
      <c r="H817" s="43">
        <v>42136</v>
      </c>
      <c r="I817" s="8">
        <v>875</v>
      </c>
      <c r="J817" s="8">
        <v>70.42</v>
      </c>
      <c r="K817" s="44">
        <f t="shared" si="16"/>
        <v>61617.5</v>
      </c>
      <c r="L817" s="8" t="s">
        <v>6</v>
      </c>
      <c r="M817" s="8" t="s">
        <v>715</v>
      </c>
      <c r="N817" s="8">
        <v>147515</v>
      </c>
      <c r="O817" s="8"/>
      <c r="P817" s="8">
        <v>88526</v>
      </c>
      <c r="Q817" s="9">
        <v>308.10000000000002</v>
      </c>
      <c r="R817" s="9">
        <v>0</v>
      </c>
      <c r="S817" s="9">
        <v>60</v>
      </c>
      <c r="T817" s="8" t="s">
        <v>127</v>
      </c>
      <c r="U817" s="113">
        <f>Data!$Q817+Data!$R817+Data!$S817</f>
        <v>368.1</v>
      </c>
      <c r="V817" s="9" t="str">
        <f>VLOOKUP(TRIM(Data!$B817),Team!A:B,2,FALSE)</f>
        <v>Heating</v>
      </c>
      <c r="W817" s="9" t="str">
        <f>VLOOKUP(Data!$D817,Current!A:B,2,FALSE)</f>
        <v>ACT</v>
      </c>
      <c r="X817" s="9" t="str">
        <f>IF(Data!$W817=Data!$E817,"CURRENT","NO")</f>
        <v>NO</v>
      </c>
    </row>
    <row r="818" spans="1:24" hidden="1">
      <c r="A818" s="8" t="s">
        <v>2100</v>
      </c>
      <c r="B818" s="8" t="s">
        <v>795</v>
      </c>
      <c r="C818" s="8" t="s">
        <v>458</v>
      </c>
      <c r="D818" s="8" t="s">
        <v>492</v>
      </c>
      <c r="E818" s="8" t="s">
        <v>463</v>
      </c>
      <c r="F818" s="42" t="s">
        <v>714</v>
      </c>
      <c r="G818" s="8" t="s">
        <v>179</v>
      </c>
      <c r="H818" s="43">
        <v>42136</v>
      </c>
      <c r="I818" s="8">
        <v>76</v>
      </c>
      <c r="J818" s="8">
        <v>277.88</v>
      </c>
      <c r="K818" s="44">
        <f t="shared" si="16"/>
        <v>21118.880000000001</v>
      </c>
      <c r="L818" s="8" t="s">
        <v>6</v>
      </c>
      <c r="M818" s="8" t="s">
        <v>713</v>
      </c>
      <c r="N818" s="8">
        <v>147506</v>
      </c>
      <c r="O818" s="8"/>
      <c r="P818" s="8">
        <v>88527</v>
      </c>
      <c r="Q818" s="9">
        <v>200</v>
      </c>
      <c r="R818" s="9">
        <v>0</v>
      </c>
      <c r="S818" s="9">
        <v>40</v>
      </c>
      <c r="T818" s="8" t="s">
        <v>127</v>
      </c>
      <c r="U818" s="113">
        <f>Data!$Q818+Data!$R818+Data!$S818</f>
        <v>240</v>
      </c>
      <c r="V818" s="9" t="str">
        <f>VLOOKUP(TRIM(Data!$B818),Team!A:B,2,FALSE)</f>
        <v>Heating</v>
      </c>
      <c r="W818" s="9" t="str">
        <f>VLOOKUP(Data!$D818,Current!A:B,2,FALSE)</f>
        <v>ACT</v>
      </c>
      <c r="X818" s="9" t="str">
        <f>IF(Data!$W818=Data!$E818,"CURRENT","NO")</f>
        <v>NO</v>
      </c>
    </row>
    <row r="819" spans="1:24" hidden="1">
      <c r="A819" s="8" t="s">
        <v>2100</v>
      </c>
      <c r="B819" s="8" t="s">
        <v>795</v>
      </c>
      <c r="C819" s="8" t="s">
        <v>458</v>
      </c>
      <c r="D819" s="8" t="s">
        <v>492</v>
      </c>
      <c r="E819" s="8" t="s">
        <v>463</v>
      </c>
      <c r="F819" s="42" t="s">
        <v>712</v>
      </c>
      <c r="G819" s="8" t="s">
        <v>179</v>
      </c>
      <c r="H819" s="43">
        <v>42137</v>
      </c>
      <c r="I819" s="8">
        <v>80</v>
      </c>
      <c r="J819" s="8">
        <v>161.71</v>
      </c>
      <c r="K819" s="44">
        <f t="shared" si="16"/>
        <v>12936.800000000001</v>
      </c>
      <c r="L819" s="8" t="s">
        <v>6</v>
      </c>
      <c r="M819" s="8" t="s">
        <v>10</v>
      </c>
      <c r="N819" s="8">
        <v>147583</v>
      </c>
      <c r="O819" s="8"/>
      <c r="P819" s="8">
        <v>88528</v>
      </c>
      <c r="Q819" s="9">
        <v>200</v>
      </c>
      <c r="R819" s="9">
        <v>0</v>
      </c>
      <c r="S819" s="9">
        <v>40</v>
      </c>
      <c r="T819" s="8" t="s">
        <v>127</v>
      </c>
      <c r="U819" s="113">
        <f>Data!$Q819+Data!$R819+Data!$S819</f>
        <v>240</v>
      </c>
      <c r="V819" s="9" t="str">
        <f>VLOOKUP(TRIM(Data!$B819),Team!A:B,2,FALSE)</f>
        <v>Heating</v>
      </c>
      <c r="W819" s="9" t="str">
        <f>VLOOKUP(Data!$D819,Current!A:B,2,FALSE)</f>
        <v>ACT</v>
      </c>
      <c r="X819" s="9" t="str">
        <f>IF(Data!$W819=Data!$E819,"CURRENT","NO")</f>
        <v>NO</v>
      </c>
    </row>
    <row r="820" spans="1:24" hidden="1">
      <c r="A820" s="8" t="s">
        <v>2100</v>
      </c>
      <c r="B820" s="8" t="s">
        <v>795</v>
      </c>
      <c r="C820" s="8" t="s">
        <v>458</v>
      </c>
      <c r="D820" s="8" t="s">
        <v>492</v>
      </c>
      <c r="E820" s="8" t="s">
        <v>463</v>
      </c>
      <c r="F820" s="42" t="s">
        <v>679</v>
      </c>
      <c r="G820" s="8" t="s">
        <v>158</v>
      </c>
      <c r="H820" s="43">
        <v>42137</v>
      </c>
      <c r="I820" s="8">
        <v>891</v>
      </c>
      <c r="J820" s="8">
        <v>71.83</v>
      </c>
      <c r="K820" s="44">
        <f t="shared" si="16"/>
        <v>64000.53</v>
      </c>
      <c r="L820" s="8" t="s">
        <v>157</v>
      </c>
      <c r="M820" s="8" t="s">
        <v>173</v>
      </c>
      <c r="N820" s="8">
        <v>147553</v>
      </c>
      <c r="O820" s="8"/>
      <c r="P820" s="8">
        <v>88529</v>
      </c>
      <c r="Q820" s="9">
        <v>320</v>
      </c>
      <c r="R820" s="9">
        <v>0</v>
      </c>
      <c r="S820" s="9">
        <v>15</v>
      </c>
      <c r="T820" s="8" t="s">
        <v>38</v>
      </c>
      <c r="U820" s="113">
        <f>Data!$Q820+Data!$R820+Data!$S820</f>
        <v>335</v>
      </c>
      <c r="V820" s="9" t="str">
        <f>VLOOKUP(TRIM(Data!$B820),Team!A:B,2,FALSE)</f>
        <v>Heating</v>
      </c>
      <c r="W820" s="9" t="str">
        <f>VLOOKUP(Data!$D820,Current!A:B,2,FALSE)</f>
        <v>ACT</v>
      </c>
      <c r="X820" s="9" t="str">
        <f>IF(Data!$W820=Data!$E820,"CURRENT","NO")</f>
        <v>NO</v>
      </c>
    </row>
    <row r="821" spans="1:24" hidden="1">
      <c r="A821" s="8" t="s">
        <v>2100</v>
      </c>
      <c r="B821" s="8" t="s">
        <v>795</v>
      </c>
      <c r="C821" s="8" t="s">
        <v>458</v>
      </c>
      <c r="D821" s="8" t="s">
        <v>492</v>
      </c>
      <c r="E821" s="8" t="s">
        <v>463</v>
      </c>
      <c r="F821" s="42" t="s">
        <v>682</v>
      </c>
      <c r="G821" s="8" t="s">
        <v>158</v>
      </c>
      <c r="H821" s="43">
        <v>42138</v>
      </c>
      <c r="I821" s="8">
        <v>1240</v>
      </c>
      <c r="J821" s="8">
        <v>37.71</v>
      </c>
      <c r="K821" s="44">
        <f t="shared" si="16"/>
        <v>46760.4</v>
      </c>
      <c r="L821" s="8" t="s">
        <v>157</v>
      </c>
      <c r="M821" s="8" t="s">
        <v>566</v>
      </c>
      <c r="N821" s="8">
        <v>147603</v>
      </c>
      <c r="O821" s="8"/>
      <c r="P821" s="8">
        <v>88530</v>
      </c>
      <c r="Q821" s="9">
        <v>233.8</v>
      </c>
      <c r="R821" s="9">
        <v>0</v>
      </c>
      <c r="S821" s="9">
        <v>15</v>
      </c>
      <c r="T821" s="8" t="s">
        <v>127</v>
      </c>
      <c r="U821" s="113">
        <f>Data!$Q821+Data!$R821+Data!$S821</f>
        <v>248.8</v>
      </c>
      <c r="V821" s="9" t="str">
        <f>VLOOKUP(TRIM(Data!$B821),Team!A:B,2,FALSE)</f>
        <v>Heating</v>
      </c>
      <c r="W821" s="9" t="str">
        <f>VLOOKUP(Data!$D821,Current!A:B,2,FALSE)</f>
        <v>ACT</v>
      </c>
      <c r="X821" s="9" t="str">
        <f>IF(Data!$W821=Data!$E821,"CURRENT","NO")</f>
        <v>NO</v>
      </c>
    </row>
    <row r="822" spans="1:24" hidden="1">
      <c r="A822" s="8" t="s">
        <v>2100</v>
      </c>
      <c r="B822" s="8" t="s">
        <v>795</v>
      </c>
      <c r="C822" s="8" t="s">
        <v>458</v>
      </c>
      <c r="D822" s="8" t="s">
        <v>492</v>
      </c>
      <c r="E822" s="8" t="s">
        <v>463</v>
      </c>
      <c r="F822" s="42" t="s">
        <v>671</v>
      </c>
      <c r="G822" s="8" t="s">
        <v>167</v>
      </c>
      <c r="H822" s="43">
        <v>42138</v>
      </c>
      <c r="I822" s="8">
        <v>362</v>
      </c>
      <c r="J822" s="8">
        <v>118.31</v>
      </c>
      <c r="K822" s="44">
        <f t="shared" si="16"/>
        <v>42828.22</v>
      </c>
      <c r="L822" s="8" t="s">
        <v>710</v>
      </c>
      <c r="M822" s="8" t="s">
        <v>711</v>
      </c>
      <c r="N822" s="8">
        <v>147614</v>
      </c>
      <c r="O822" s="8"/>
      <c r="P822" s="8">
        <v>88532</v>
      </c>
      <c r="Q822" s="9">
        <v>214.1</v>
      </c>
      <c r="R822" s="9">
        <v>22.5</v>
      </c>
      <c r="S822" s="9">
        <v>210</v>
      </c>
      <c r="T822" s="8" t="s">
        <v>127</v>
      </c>
      <c r="U822" s="113">
        <f>Data!$Q822+Data!$R822+Data!$S822</f>
        <v>446.6</v>
      </c>
      <c r="V822" s="9" t="str">
        <f>VLOOKUP(TRIM(Data!$B822),Team!A:B,2,FALSE)</f>
        <v>Heating</v>
      </c>
      <c r="W822" s="9" t="str">
        <f>VLOOKUP(Data!$D822,Current!A:B,2,FALSE)</f>
        <v>ACT</v>
      </c>
      <c r="X822" s="9" t="str">
        <f>IF(Data!$W822=Data!$E822,"CURRENT","NO")</f>
        <v>NO</v>
      </c>
    </row>
    <row r="823" spans="1:24" hidden="1">
      <c r="A823" s="8" t="s">
        <v>2100</v>
      </c>
      <c r="B823" s="8" t="s">
        <v>795</v>
      </c>
      <c r="C823" s="8" t="s">
        <v>458</v>
      </c>
      <c r="D823" s="8" t="s">
        <v>492</v>
      </c>
      <c r="E823" s="8" t="s">
        <v>463</v>
      </c>
      <c r="F823" s="42" t="s">
        <v>673</v>
      </c>
      <c r="G823" s="8" t="s">
        <v>167</v>
      </c>
      <c r="H823" s="43">
        <v>42138</v>
      </c>
      <c r="I823" s="8">
        <v>74</v>
      </c>
      <c r="J823" s="8">
        <v>138.36000000000001</v>
      </c>
      <c r="K823" s="44">
        <f t="shared" si="16"/>
        <v>10238.640000000001</v>
      </c>
      <c r="L823" s="8" t="s">
        <v>710</v>
      </c>
      <c r="M823" s="8" t="s">
        <v>709</v>
      </c>
      <c r="N823" s="8">
        <v>147615</v>
      </c>
      <c r="O823" s="8"/>
      <c r="P823" s="8">
        <v>88533</v>
      </c>
      <c r="Q823" s="9">
        <v>100</v>
      </c>
      <c r="R823" s="9">
        <v>22.5</v>
      </c>
      <c r="S823" s="9">
        <v>10</v>
      </c>
      <c r="T823" s="8" t="s">
        <v>127</v>
      </c>
      <c r="U823" s="113">
        <f>Data!$Q823+Data!$R823+Data!$S823</f>
        <v>132.5</v>
      </c>
      <c r="V823" s="9" t="str">
        <f>VLOOKUP(TRIM(Data!$B823),Team!A:B,2,FALSE)</f>
        <v>Heating</v>
      </c>
      <c r="W823" s="9" t="str">
        <f>VLOOKUP(Data!$D823,Current!A:B,2,FALSE)</f>
        <v>ACT</v>
      </c>
      <c r="X823" s="9" t="str">
        <f>IF(Data!$W823=Data!$E823,"CURRENT","NO")</f>
        <v>NO</v>
      </c>
    </row>
    <row r="824" spans="1:24" hidden="1">
      <c r="A824" s="8" t="s">
        <v>2100</v>
      </c>
      <c r="B824" s="8" t="s">
        <v>795</v>
      </c>
      <c r="C824" s="8" t="s">
        <v>458</v>
      </c>
      <c r="D824" s="8" t="s">
        <v>492</v>
      </c>
      <c r="E824" s="8" t="s">
        <v>463</v>
      </c>
      <c r="F824" s="42" t="s">
        <v>168</v>
      </c>
      <c r="G824" s="8" t="s">
        <v>167</v>
      </c>
      <c r="H824" s="43">
        <v>42139</v>
      </c>
      <c r="I824" s="8">
        <v>193</v>
      </c>
      <c r="J824" s="8">
        <v>114.55</v>
      </c>
      <c r="K824" s="44">
        <f t="shared" si="16"/>
        <v>22108.149999999998</v>
      </c>
      <c r="L824" s="8" t="s">
        <v>166</v>
      </c>
      <c r="M824" s="8" t="s">
        <v>708</v>
      </c>
      <c r="N824" s="8">
        <v>147670</v>
      </c>
      <c r="O824" s="8"/>
      <c r="P824" s="8">
        <v>88540</v>
      </c>
      <c r="Q824" s="9">
        <v>200</v>
      </c>
      <c r="R824" s="9">
        <v>45</v>
      </c>
      <c r="S824" s="9">
        <v>20</v>
      </c>
      <c r="T824" s="8" t="s">
        <v>127</v>
      </c>
      <c r="U824" s="113">
        <f>Data!$Q824+Data!$R824+Data!$S824</f>
        <v>265</v>
      </c>
      <c r="V824" s="9" t="str">
        <f>VLOOKUP(TRIM(Data!$B824),Team!A:B,2,FALSE)</f>
        <v>Heating</v>
      </c>
      <c r="W824" s="9" t="str">
        <f>VLOOKUP(Data!$D824,Current!A:B,2,FALSE)</f>
        <v>ACT</v>
      </c>
      <c r="X824" s="9" t="str">
        <f>IF(Data!$W824=Data!$E824,"CURRENT","NO")</f>
        <v>NO</v>
      </c>
    </row>
    <row r="825" spans="1:24" hidden="1">
      <c r="A825" s="8" t="s">
        <v>2100</v>
      </c>
      <c r="B825" s="8" t="s">
        <v>795</v>
      </c>
      <c r="C825" s="8" t="s">
        <v>458</v>
      </c>
      <c r="D825" s="8" t="s">
        <v>492</v>
      </c>
      <c r="E825" s="8" t="s">
        <v>463</v>
      </c>
      <c r="F825" s="42" t="s">
        <v>707</v>
      </c>
      <c r="G825" s="8" t="s">
        <v>179</v>
      </c>
      <c r="H825" s="43">
        <v>42143</v>
      </c>
      <c r="I825" s="8">
        <v>116</v>
      </c>
      <c r="J825" s="8">
        <v>293.55</v>
      </c>
      <c r="K825" s="44">
        <f t="shared" si="16"/>
        <v>34051.800000000003</v>
      </c>
      <c r="L825" s="8" t="s">
        <v>6</v>
      </c>
      <c r="M825" s="8" t="s">
        <v>706</v>
      </c>
      <c r="N825" s="8">
        <v>147758</v>
      </c>
      <c r="O825" s="8"/>
      <c r="P825" s="8">
        <v>88589</v>
      </c>
      <c r="Q825" s="9">
        <v>200</v>
      </c>
      <c r="R825" s="9">
        <v>0</v>
      </c>
      <c r="S825" s="9">
        <v>40</v>
      </c>
      <c r="T825" s="8" t="s">
        <v>127</v>
      </c>
      <c r="U825" s="113">
        <f>Data!$Q825+Data!$R825+Data!$S825</f>
        <v>240</v>
      </c>
      <c r="V825" s="9" t="str">
        <f>VLOOKUP(TRIM(Data!$B825),Team!A:B,2,FALSE)</f>
        <v>Heating</v>
      </c>
      <c r="W825" s="9" t="str">
        <f>VLOOKUP(Data!$D825,Current!A:B,2,FALSE)</f>
        <v>ACT</v>
      </c>
      <c r="X825" s="9" t="str">
        <f>IF(Data!$W825=Data!$E825,"CURRENT","NO")</f>
        <v>NO</v>
      </c>
    </row>
    <row r="826" spans="1:24" hidden="1">
      <c r="A826" s="8" t="s">
        <v>2100</v>
      </c>
      <c r="B826" s="8" t="s">
        <v>795</v>
      </c>
      <c r="C826" s="8" t="s">
        <v>458</v>
      </c>
      <c r="D826" s="8" t="s">
        <v>492</v>
      </c>
      <c r="E826" s="8" t="s">
        <v>463</v>
      </c>
      <c r="F826" s="42" t="s">
        <v>705</v>
      </c>
      <c r="G826" s="8" t="s">
        <v>158</v>
      </c>
      <c r="H826" s="43">
        <v>42139</v>
      </c>
      <c r="I826" s="8">
        <v>1155</v>
      </c>
      <c r="J826" s="8">
        <v>74.81</v>
      </c>
      <c r="K826" s="44">
        <f t="shared" si="16"/>
        <v>86405.55</v>
      </c>
      <c r="L826" s="8" t="s">
        <v>157</v>
      </c>
      <c r="M826" s="8" t="s">
        <v>388</v>
      </c>
      <c r="N826" s="8">
        <v>147658</v>
      </c>
      <c r="O826" s="8"/>
      <c r="P826" s="8">
        <v>88590</v>
      </c>
      <c r="Q826" s="9">
        <v>432</v>
      </c>
      <c r="R826" s="9">
        <v>0</v>
      </c>
      <c r="S826" s="9">
        <v>15</v>
      </c>
      <c r="T826" s="8" t="s">
        <v>127</v>
      </c>
      <c r="U826" s="113">
        <f>Data!$Q826+Data!$R826+Data!$S826</f>
        <v>447</v>
      </c>
      <c r="V826" s="9" t="str">
        <f>VLOOKUP(TRIM(Data!$B826),Team!A:B,2,FALSE)</f>
        <v>Heating</v>
      </c>
      <c r="W826" s="9" t="str">
        <f>VLOOKUP(Data!$D826,Current!A:B,2,FALSE)</f>
        <v>ACT</v>
      </c>
      <c r="X826" s="9" t="str">
        <f>IF(Data!$W826=Data!$E826,"CURRENT","NO")</f>
        <v>NO</v>
      </c>
    </row>
    <row r="827" spans="1:24" hidden="1">
      <c r="A827" s="8" t="s">
        <v>2100</v>
      </c>
      <c r="B827" s="8" t="s">
        <v>795</v>
      </c>
      <c r="C827" s="8" t="s">
        <v>458</v>
      </c>
      <c r="D827" s="8" t="s">
        <v>492</v>
      </c>
      <c r="E827" s="8" t="s">
        <v>463</v>
      </c>
      <c r="F827" s="42" t="s">
        <v>705</v>
      </c>
      <c r="G827" s="8" t="s">
        <v>158</v>
      </c>
      <c r="H827" s="43">
        <v>42140</v>
      </c>
      <c r="I827" s="8">
        <v>83</v>
      </c>
      <c r="J827" s="8">
        <v>74.81</v>
      </c>
      <c r="K827" s="44">
        <f t="shared" si="16"/>
        <v>6209.2300000000005</v>
      </c>
      <c r="L827" s="8" t="s">
        <v>157</v>
      </c>
      <c r="M827" s="8" t="s">
        <v>176</v>
      </c>
      <c r="N827" s="8">
        <v>147662</v>
      </c>
      <c r="O827" s="8"/>
      <c r="P827" s="8">
        <v>88591</v>
      </c>
      <c r="Q827" s="9">
        <v>80</v>
      </c>
      <c r="R827" s="9">
        <v>0</v>
      </c>
      <c r="S827" s="9">
        <v>15</v>
      </c>
      <c r="T827" s="8" t="s">
        <v>38</v>
      </c>
      <c r="U827" s="113">
        <f>Data!$Q827+Data!$R827+Data!$S827</f>
        <v>95</v>
      </c>
      <c r="V827" s="9" t="str">
        <f>VLOOKUP(TRIM(Data!$B827),Team!A:B,2,FALSE)</f>
        <v>Heating</v>
      </c>
      <c r="W827" s="9" t="str">
        <f>VLOOKUP(Data!$D827,Current!A:B,2,FALSE)</f>
        <v>ACT</v>
      </c>
      <c r="X827" s="9" t="str">
        <f>IF(Data!$W827=Data!$E827,"CURRENT","NO")</f>
        <v>NO</v>
      </c>
    </row>
    <row r="828" spans="1:24" hidden="1">
      <c r="A828" s="8" t="s">
        <v>2100</v>
      </c>
      <c r="B828" s="8" t="s">
        <v>795</v>
      </c>
      <c r="C828" s="8" t="s">
        <v>458</v>
      </c>
      <c r="D828" s="8" t="s">
        <v>492</v>
      </c>
      <c r="E828" s="8" t="s">
        <v>463</v>
      </c>
      <c r="F828" s="42" t="s">
        <v>704</v>
      </c>
      <c r="G828" s="8" t="s">
        <v>158</v>
      </c>
      <c r="H828" s="43">
        <v>42140</v>
      </c>
      <c r="I828" s="8">
        <v>324</v>
      </c>
      <c r="J828" s="8">
        <v>146.76</v>
      </c>
      <c r="K828" s="44">
        <f t="shared" si="16"/>
        <v>47550.239999999998</v>
      </c>
      <c r="L828" s="8" t="s">
        <v>157</v>
      </c>
      <c r="M828" s="8" t="s">
        <v>340</v>
      </c>
      <c r="N828" s="8">
        <v>147663</v>
      </c>
      <c r="O828" s="8"/>
      <c r="P828" s="8">
        <v>88592</v>
      </c>
      <c r="Q828" s="9">
        <v>237.75</v>
      </c>
      <c r="R828" s="9">
        <v>0</v>
      </c>
      <c r="S828" s="9">
        <v>15</v>
      </c>
      <c r="T828" s="8" t="s">
        <v>127</v>
      </c>
      <c r="U828" s="113">
        <f>Data!$Q828+Data!$R828+Data!$S828</f>
        <v>252.75</v>
      </c>
      <c r="V828" s="9" t="str">
        <f>VLOOKUP(TRIM(Data!$B828),Team!A:B,2,FALSE)</f>
        <v>Heating</v>
      </c>
      <c r="W828" s="9" t="str">
        <f>VLOOKUP(Data!$D828,Current!A:B,2,FALSE)</f>
        <v>ACT</v>
      </c>
      <c r="X828" s="9" t="str">
        <f>IF(Data!$W828=Data!$E828,"CURRENT","NO")</f>
        <v>NO</v>
      </c>
    </row>
    <row r="829" spans="1:24" hidden="1">
      <c r="A829" s="8" t="s">
        <v>2100</v>
      </c>
      <c r="B829" s="8" t="s">
        <v>795</v>
      </c>
      <c r="C829" s="8" t="s">
        <v>458</v>
      </c>
      <c r="D829" s="8" t="s">
        <v>492</v>
      </c>
      <c r="E829" s="8" t="s">
        <v>463</v>
      </c>
      <c r="F829" s="42" t="s">
        <v>703</v>
      </c>
      <c r="G829" s="8" t="s">
        <v>158</v>
      </c>
      <c r="H829" s="43">
        <v>42140</v>
      </c>
      <c r="I829" s="8">
        <v>200</v>
      </c>
      <c r="J829" s="8">
        <v>48.1</v>
      </c>
      <c r="K829" s="44">
        <f t="shared" si="16"/>
        <v>9620</v>
      </c>
      <c r="L829" s="8" t="s">
        <v>157</v>
      </c>
      <c r="M829" s="8" t="s">
        <v>173</v>
      </c>
      <c r="N829" s="8">
        <v>147664</v>
      </c>
      <c r="O829" s="8"/>
      <c r="P829" s="8">
        <v>88593</v>
      </c>
      <c r="Q829" s="9">
        <v>80</v>
      </c>
      <c r="R829" s="9">
        <v>0</v>
      </c>
      <c r="S829" s="9">
        <v>15</v>
      </c>
      <c r="T829" s="8" t="s">
        <v>127</v>
      </c>
      <c r="U829" s="113">
        <f>Data!$Q829+Data!$R829+Data!$S829</f>
        <v>95</v>
      </c>
      <c r="V829" s="9" t="str">
        <f>VLOOKUP(TRIM(Data!$B829),Team!A:B,2,FALSE)</f>
        <v>Heating</v>
      </c>
      <c r="W829" s="9" t="str">
        <f>VLOOKUP(Data!$D829,Current!A:B,2,FALSE)</f>
        <v>ACT</v>
      </c>
      <c r="X829" s="9" t="str">
        <f>IF(Data!$W829=Data!$E829,"CURRENT","NO")</f>
        <v>NO</v>
      </c>
    </row>
    <row r="830" spans="1:24" hidden="1">
      <c r="A830" s="8" t="s">
        <v>2100</v>
      </c>
      <c r="B830" s="8" t="s">
        <v>795</v>
      </c>
      <c r="C830" s="8" t="s">
        <v>458</v>
      </c>
      <c r="D830" s="8" t="s">
        <v>492</v>
      </c>
      <c r="E830" s="8" t="s">
        <v>463</v>
      </c>
      <c r="F830" s="42" t="s">
        <v>702</v>
      </c>
      <c r="G830" s="8" t="s">
        <v>158</v>
      </c>
      <c r="H830" s="43">
        <v>42140</v>
      </c>
      <c r="I830" s="8">
        <v>1044</v>
      </c>
      <c r="J830" s="8">
        <v>1</v>
      </c>
      <c r="K830" s="44">
        <f t="shared" si="16"/>
        <v>1044</v>
      </c>
      <c r="L830" s="8" t="s">
        <v>157</v>
      </c>
      <c r="M830" s="8" t="s">
        <v>559</v>
      </c>
      <c r="N830" s="8">
        <v>147665</v>
      </c>
      <c r="O830" s="8"/>
      <c r="P830" s="8">
        <v>88594</v>
      </c>
      <c r="Q830" s="9">
        <v>160</v>
      </c>
      <c r="R830" s="9">
        <v>0</v>
      </c>
      <c r="S830" s="9">
        <v>15</v>
      </c>
      <c r="T830" s="8" t="s">
        <v>127</v>
      </c>
      <c r="U830" s="113">
        <f>Data!$Q830+Data!$R830+Data!$S830</f>
        <v>175</v>
      </c>
      <c r="V830" s="9" t="str">
        <f>VLOOKUP(TRIM(Data!$B830),Team!A:B,2,FALSE)</f>
        <v>Heating</v>
      </c>
      <c r="W830" s="9" t="str">
        <f>VLOOKUP(Data!$D830,Current!A:B,2,FALSE)</f>
        <v>ACT</v>
      </c>
      <c r="X830" s="9" t="str">
        <f>IF(Data!$W830=Data!$E830,"CURRENT","NO")</f>
        <v>NO</v>
      </c>
    </row>
    <row r="831" spans="1:24" hidden="1">
      <c r="A831" s="8" t="s">
        <v>2100</v>
      </c>
      <c r="B831" s="8" t="s">
        <v>795</v>
      </c>
      <c r="C831" s="8" t="s">
        <v>458</v>
      </c>
      <c r="D831" s="8" t="s">
        <v>492</v>
      </c>
      <c r="E831" s="8" t="s">
        <v>463</v>
      </c>
      <c r="F831" s="42" t="s">
        <v>702</v>
      </c>
      <c r="G831" s="8" t="s">
        <v>158</v>
      </c>
      <c r="H831" s="43">
        <v>42142</v>
      </c>
      <c r="I831" s="8">
        <v>1044</v>
      </c>
      <c r="J831" s="8">
        <v>1</v>
      </c>
      <c r="K831" s="44">
        <f t="shared" si="16"/>
        <v>1044</v>
      </c>
      <c r="L831" s="8" t="s">
        <v>213</v>
      </c>
      <c r="M831" s="8" t="s">
        <v>701</v>
      </c>
      <c r="N831" s="8">
        <v>147724</v>
      </c>
      <c r="O831" s="8"/>
      <c r="P831" s="8">
        <v>88595</v>
      </c>
      <c r="Q831" s="9">
        <v>160</v>
      </c>
      <c r="R831" s="9">
        <v>0</v>
      </c>
      <c r="S831" s="9">
        <v>15</v>
      </c>
      <c r="T831" s="8" t="s">
        <v>246</v>
      </c>
      <c r="U831" s="113">
        <f>Data!$Q831+Data!$R831+Data!$S831</f>
        <v>175</v>
      </c>
      <c r="V831" s="9" t="str">
        <f>VLOOKUP(TRIM(Data!$B831),Team!A:B,2,FALSE)</f>
        <v>Heating</v>
      </c>
      <c r="W831" s="9" t="str">
        <f>VLOOKUP(Data!$D831,Current!A:B,2,FALSE)</f>
        <v>ACT</v>
      </c>
      <c r="X831" s="9" t="str">
        <f>IF(Data!$W831=Data!$E831,"CURRENT","NO")</f>
        <v>NO</v>
      </c>
    </row>
    <row r="832" spans="1:24" hidden="1">
      <c r="A832" s="8" t="s">
        <v>2100</v>
      </c>
      <c r="B832" s="8" t="s">
        <v>795</v>
      </c>
      <c r="C832" s="8" t="s">
        <v>458</v>
      </c>
      <c r="D832" s="8" t="s">
        <v>492</v>
      </c>
      <c r="E832" s="8" t="s">
        <v>463</v>
      </c>
      <c r="F832" s="42" t="s">
        <v>204</v>
      </c>
      <c r="G832" s="8" t="s">
        <v>158</v>
      </c>
      <c r="H832" s="43">
        <v>42142</v>
      </c>
      <c r="I832" s="8">
        <v>498</v>
      </c>
      <c r="J832" s="8">
        <v>71.849999999999994</v>
      </c>
      <c r="K832" s="44">
        <f t="shared" si="16"/>
        <v>35781.299999999996</v>
      </c>
      <c r="L832" s="8" t="s">
        <v>213</v>
      </c>
      <c r="M832" s="8" t="s">
        <v>700</v>
      </c>
      <c r="N832" s="8">
        <v>147725</v>
      </c>
      <c r="O832" s="8"/>
      <c r="P832" s="8">
        <v>88596</v>
      </c>
      <c r="Q832" s="9">
        <v>178.9</v>
      </c>
      <c r="R832" s="9">
        <v>0</v>
      </c>
      <c r="S832" s="9">
        <v>15</v>
      </c>
      <c r="T832" s="8" t="s">
        <v>127</v>
      </c>
      <c r="U832" s="113">
        <f>Data!$Q832+Data!$R832+Data!$S832</f>
        <v>193.9</v>
      </c>
      <c r="V832" s="9" t="str">
        <f>VLOOKUP(TRIM(Data!$B832),Team!A:B,2,FALSE)</f>
        <v>Heating</v>
      </c>
      <c r="W832" s="9" t="str">
        <f>VLOOKUP(Data!$D832,Current!A:B,2,FALSE)</f>
        <v>ACT</v>
      </c>
      <c r="X832" s="9" t="str">
        <f>IF(Data!$W832=Data!$E832,"CURRENT","NO")</f>
        <v>NO</v>
      </c>
    </row>
    <row r="833" spans="1:24" hidden="1">
      <c r="A833" s="8" t="s">
        <v>2100</v>
      </c>
      <c r="B833" s="8" t="s">
        <v>795</v>
      </c>
      <c r="C833" s="8" t="s">
        <v>458</v>
      </c>
      <c r="D833" s="8" t="s">
        <v>492</v>
      </c>
      <c r="E833" s="8" t="s">
        <v>463</v>
      </c>
      <c r="F833" s="42" t="s">
        <v>204</v>
      </c>
      <c r="G833" s="8" t="s">
        <v>158</v>
      </c>
      <c r="H833" s="43">
        <v>42143</v>
      </c>
      <c r="I833" s="8">
        <v>200</v>
      </c>
      <c r="J833" s="8">
        <v>71.849999999999994</v>
      </c>
      <c r="K833" s="44">
        <f t="shared" si="16"/>
        <v>14369.999999999998</v>
      </c>
      <c r="L833" s="8" t="s">
        <v>157</v>
      </c>
      <c r="M833" s="8" t="s">
        <v>358</v>
      </c>
      <c r="N833" s="8">
        <v>147746</v>
      </c>
      <c r="O833" s="8"/>
      <c r="P833" s="8">
        <v>88597</v>
      </c>
      <c r="Q833" s="9">
        <v>80</v>
      </c>
      <c r="R833" s="9">
        <v>0</v>
      </c>
      <c r="S833" s="9">
        <v>15</v>
      </c>
      <c r="T833" s="8" t="s">
        <v>127</v>
      </c>
      <c r="U833" s="113">
        <f>Data!$Q833+Data!$R833+Data!$S833</f>
        <v>95</v>
      </c>
      <c r="V833" s="9" t="str">
        <f>VLOOKUP(TRIM(Data!$B833),Team!A:B,2,FALSE)</f>
        <v>Heating</v>
      </c>
      <c r="W833" s="9" t="str">
        <f>VLOOKUP(Data!$D833,Current!A:B,2,FALSE)</f>
        <v>ACT</v>
      </c>
      <c r="X833" s="9" t="str">
        <f>IF(Data!$W833=Data!$E833,"CURRENT","NO")</f>
        <v>NO</v>
      </c>
    </row>
    <row r="834" spans="1:24" hidden="1">
      <c r="A834" s="8" t="s">
        <v>2100</v>
      </c>
      <c r="B834" s="8" t="s">
        <v>795</v>
      </c>
      <c r="C834" s="8" t="s">
        <v>458</v>
      </c>
      <c r="D834" s="8" t="s">
        <v>492</v>
      </c>
      <c r="E834" s="8" t="s">
        <v>463</v>
      </c>
      <c r="F834" s="42" t="s">
        <v>699</v>
      </c>
      <c r="G834" s="8" t="s">
        <v>158</v>
      </c>
      <c r="H834" s="43">
        <v>42143</v>
      </c>
      <c r="I834" s="8">
        <v>107</v>
      </c>
      <c r="J834" s="8">
        <v>1</v>
      </c>
      <c r="K834" s="44">
        <f t="shared" si="16"/>
        <v>107</v>
      </c>
      <c r="L834" s="8" t="s">
        <v>157</v>
      </c>
      <c r="M834" s="8" t="s">
        <v>534</v>
      </c>
      <c r="N834" s="8">
        <v>147747</v>
      </c>
      <c r="O834" s="8"/>
      <c r="P834" s="8">
        <v>88598</v>
      </c>
      <c r="Q834" s="9">
        <v>80</v>
      </c>
      <c r="R834" s="9">
        <v>0</v>
      </c>
      <c r="S834" s="9">
        <v>15</v>
      </c>
      <c r="T834" s="8" t="s">
        <v>127</v>
      </c>
      <c r="U834" s="113">
        <f>Data!$Q834+Data!$R834+Data!$S834</f>
        <v>95</v>
      </c>
      <c r="V834" s="9" t="str">
        <f>VLOOKUP(TRIM(Data!$B834),Team!A:B,2,FALSE)</f>
        <v>Heating</v>
      </c>
      <c r="W834" s="9" t="str">
        <f>VLOOKUP(Data!$D834,Current!A:B,2,FALSE)</f>
        <v>ACT</v>
      </c>
      <c r="X834" s="9" t="str">
        <f>IF(Data!$W834=Data!$E834,"CURRENT","NO")</f>
        <v>NO</v>
      </c>
    </row>
    <row r="835" spans="1:24" hidden="1">
      <c r="A835" s="8" t="s">
        <v>2100</v>
      </c>
      <c r="B835" s="8" t="s">
        <v>795</v>
      </c>
      <c r="C835" s="8" t="s">
        <v>458</v>
      </c>
      <c r="D835" s="8" t="s">
        <v>492</v>
      </c>
      <c r="E835" s="8" t="s">
        <v>463</v>
      </c>
      <c r="F835" s="42" t="s">
        <v>698</v>
      </c>
      <c r="G835" s="8" t="s">
        <v>158</v>
      </c>
      <c r="H835" s="43">
        <v>42144</v>
      </c>
      <c r="I835" s="8">
        <v>273</v>
      </c>
      <c r="J835" s="8">
        <v>132.13</v>
      </c>
      <c r="K835" s="44">
        <f t="shared" si="16"/>
        <v>36071.49</v>
      </c>
      <c r="L835" s="8" t="s">
        <v>157</v>
      </c>
      <c r="M835" s="8" t="s">
        <v>72</v>
      </c>
      <c r="N835" s="8">
        <v>147788</v>
      </c>
      <c r="O835" s="8"/>
      <c r="P835" s="8">
        <v>88599</v>
      </c>
      <c r="Q835" s="9">
        <v>180.4</v>
      </c>
      <c r="R835" s="9">
        <v>0</v>
      </c>
      <c r="S835" s="9">
        <v>15</v>
      </c>
      <c r="T835" s="8" t="s">
        <v>246</v>
      </c>
      <c r="U835" s="113">
        <f>Data!$Q835+Data!$R835+Data!$S835</f>
        <v>195.4</v>
      </c>
      <c r="V835" s="9" t="str">
        <f>VLOOKUP(TRIM(Data!$B835),Team!A:B,2,FALSE)</f>
        <v>Heating</v>
      </c>
      <c r="W835" s="9" t="str">
        <f>VLOOKUP(Data!$D835,Current!A:B,2,FALSE)</f>
        <v>ACT</v>
      </c>
      <c r="X835" s="9" t="str">
        <f>IF(Data!$W835=Data!$E835,"CURRENT","NO")</f>
        <v>NO</v>
      </c>
    </row>
    <row r="836" spans="1:24" hidden="1">
      <c r="A836" s="8" t="s">
        <v>2100</v>
      </c>
      <c r="B836" s="8" t="s">
        <v>795</v>
      </c>
      <c r="C836" s="8" t="s">
        <v>458</v>
      </c>
      <c r="D836" s="8" t="s">
        <v>492</v>
      </c>
      <c r="E836" s="8" t="s">
        <v>463</v>
      </c>
      <c r="F836" s="42" t="s">
        <v>678</v>
      </c>
      <c r="G836" s="8" t="s">
        <v>158</v>
      </c>
      <c r="H836" s="43">
        <v>42145</v>
      </c>
      <c r="I836" s="8">
        <v>231</v>
      </c>
      <c r="J836" s="8">
        <v>110.44</v>
      </c>
      <c r="K836" s="44">
        <f t="shared" si="16"/>
        <v>25511.64</v>
      </c>
      <c r="L836" s="8" t="s">
        <v>157</v>
      </c>
      <c r="M836" s="8" t="s">
        <v>697</v>
      </c>
      <c r="N836" s="8">
        <v>147841</v>
      </c>
      <c r="O836" s="8"/>
      <c r="P836" s="8">
        <v>88600</v>
      </c>
      <c r="Q836" s="9">
        <v>160</v>
      </c>
      <c r="R836" s="9">
        <v>0</v>
      </c>
      <c r="S836" s="9">
        <v>15</v>
      </c>
      <c r="T836" s="8" t="s">
        <v>246</v>
      </c>
      <c r="U836" s="113">
        <f>Data!$Q836+Data!$R836+Data!$S836</f>
        <v>175</v>
      </c>
      <c r="V836" s="9" t="str">
        <f>VLOOKUP(TRIM(Data!$B836),Team!A:B,2,FALSE)</f>
        <v>Heating</v>
      </c>
      <c r="W836" s="9" t="str">
        <f>VLOOKUP(Data!$D836,Current!A:B,2,FALSE)</f>
        <v>ACT</v>
      </c>
      <c r="X836" s="9" t="str">
        <f>IF(Data!$W836=Data!$E836,"CURRENT","NO")</f>
        <v>NO</v>
      </c>
    </row>
    <row r="837" spans="1:24" hidden="1">
      <c r="A837" s="8" t="s">
        <v>2100</v>
      </c>
      <c r="B837" s="8" t="s">
        <v>795</v>
      </c>
      <c r="C837" s="8" t="s">
        <v>458</v>
      </c>
      <c r="D837" s="8" t="s">
        <v>492</v>
      </c>
      <c r="E837" s="8" t="s">
        <v>463</v>
      </c>
      <c r="F837" s="42" t="s">
        <v>696</v>
      </c>
      <c r="G837" s="8" t="s">
        <v>160</v>
      </c>
      <c r="H837" s="43">
        <v>42151</v>
      </c>
      <c r="I837" s="8">
        <v>25</v>
      </c>
      <c r="J837" s="8">
        <v>41.14</v>
      </c>
      <c r="K837" s="44">
        <f t="shared" si="16"/>
        <v>1028.5</v>
      </c>
      <c r="L837" s="8" t="s">
        <v>11</v>
      </c>
      <c r="M837" s="8" t="s">
        <v>690</v>
      </c>
      <c r="N837" s="8">
        <v>148023</v>
      </c>
      <c r="O837" s="8"/>
      <c r="P837" s="8">
        <v>88792</v>
      </c>
      <c r="Q837" s="9">
        <v>100</v>
      </c>
      <c r="R837" s="9">
        <v>0</v>
      </c>
      <c r="S837" s="9">
        <v>15</v>
      </c>
      <c r="T837" s="8" t="s">
        <v>127</v>
      </c>
      <c r="U837" s="113">
        <f>Data!$Q837+Data!$R837+Data!$S837</f>
        <v>115</v>
      </c>
      <c r="V837" s="9" t="str">
        <f>VLOOKUP(TRIM(Data!$B837),Team!A:B,2,FALSE)</f>
        <v>Heating</v>
      </c>
      <c r="W837" s="9" t="str">
        <f>VLOOKUP(Data!$D837,Current!A:B,2,FALSE)</f>
        <v>ACT</v>
      </c>
      <c r="X837" s="9" t="str">
        <f>IF(Data!$W837=Data!$E837,"CURRENT","NO")</f>
        <v>NO</v>
      </c>
    </row>
    <row r="838" spans="1:24" hidden="1">
      <c r="A838" s="8" t="s">
        <v>2100</v>
      </c>
      <c r="B838" s="8" t="s">
        <v>795</v>
      </c>
      <c r="C838" s="8" t="s">
        <v>458</v>
      </c>
      <c r="D838" s="8" t="s">
        <v>492</v>
      </c>
      <c r="E838" s="8" t="s">
        <v>463</v>
      </c>
      <c r="F838" s="42" t="s">
        <v>695</v>
      </c>
      <c r="G838" s="8" t="s">
        <v>160</v>
      </c>
      <c r="H838" s="43">
        <v>42151</v>
      </c>
      <c r="I838" s="8">
        <v>25</v>
      </c>
      <c r="J838" s="8">
        <v>161.41</v>
      </c>
      <c r="K838" s="44">
        <f t="shared" si="16"/>
        <v>4035.25</v>
      </c>
      <c r="L838" s="8" t="s">
        <v>11</v>
      </c>
      <c r="M838" s="8" t="s">
        <v>181</v>
      </c>
      <c r="N838" s="8">
        <v>148024</v>
      </c>
      <c r="O838" s="8"/>
      <c r="P838" s="8">
        <v>88793</v>
      </c>
      <c r="Q838" s="9">
        <v>100</v>
      </c>
      <c r="R838" s="9">
        <v>0</v>
      </c>
      <c r="S838" s="9">
        <v>15</v>
      </c>
      <c r="T838" s="8" t="s">
        <v>127</v>
      </c>
      <c r="U838" s="113">
        <f>Data!$Q838+Data!$R838+Data!$S838</f>
        <v>115</v>
      </c>
      <c r="V838" s="9" t="str">
        <f>VLOOKUP(TRIM(Data!$B838),Team!A:B,2,FALSE)</f>
        <v>Heating</v>
      </c>
      <c r="W838" s="9" t="str">
        <f>VLOOKUP(Data!$D838,Current!A:B,2,FALSE)</f>
        <v>ACT</v>
      </c>
      <c r="X838" s="9" t="str">
        <f>IF(Data!$W838=Data!$E838,"CURRENT","NO")</f>
        <v>NO</v>
      </c>
    </row>
    <row r="839" spans="1:24" hidden="1">
      <c r="A839" s="8" t="s">
        <v>2100</v>
      </c>
      <c r="B839" s="8" t="s">
        <v>795</v>
      </c>
      <c r="C839" s="8" t="s">
        <v>458</v>
      </c>
      <c r="D839" s="8" t="s">
        <v>492</v>
      </c>
      <c r="E839" s="8" t="s">
        <v>463</v>
      </c>
      <c r="F839" s="42" t="s">
        <v>694</v>
      </c>
      <c r="G839" s="8" t="s">
        <v>160</v>
      </c>
      <c r="H839" s="43">
        <v>42151</v>
      </c>
      <c r="I839" s="8">
        <v>25</v>
      </c>
      <c r="J839" s="8">
        <v>25.45</v>
      </c>
      <c r="K839" s="44">
        <f t="shared" si="16"/>
        <v>636.25</v>
      </c>
      <c r="L839" s="8" t="s">
        <v>11</v>
      </c>
      <c r="M839" s="8" t="s">
        <v>183</v>
      </c>
      <c r="N839" s="8">
        <v>148025</v>
      </c>
      <c r="O839" s="8"/>
      <c r="P839" s="8">
        <v>88794</v>
      </c>
      <c r="Q839" s="9">
        <v>100</v>
      </c>
      <c r="R839" s="9">
        <v>0</v>
      </c>
      <c r="S839" s="9">
        <v>15</v>
      </c>
      <c r="T839" s="8" t="s">
        <v>127</v>
      </c>
      <c r="U839" s="113">
        <f>Data!$Q839+Data!$R839+Data!$S839</f>
        <v>115</v>
      </c>
      <c r="V839" s="9" t="str">
        <f>VLOOKUP(TRIM(Data!$B839),Team!A:B,2,FALSE)</f>
        <v>Heating</v>
      </c>
      <c r="W839" s="9" t="str">
        <f>VLOOKUP(Data!$D839,Current!A:B,2,FALSE)</f>
        <v>ACT</v>
      </c>
      <c r="X839" s="9" t="str">
        <f>IF(Data!$W839=Data!$E839,"CURRENT","NO")</f>
        <v>NO</v>
      </c>
    </row>
    <row r="840" spans="1:24" hidden="1">
      <c r="A840" s="8" t="s">
        <v>2100</v>
      </c>
      <c r="B840" s="8" t="s">
        <v>795</v>
      </c>
      <c r="C840" s="8" t="s">
        <v>458</v>
      </c>
      <c r="D840" s="8" t="s">
        <v>492</v>
      </c>
      <c r="E840" s="8" t="s">
        <v>463</v>
      </c>
      <c r="F840" s="42" t="s">
        <v>693</v>
      </c>
      <c r="G840" s="8" t="s">
        <v>160</v>
      </c>
      <c r="H840" s="43">
        <v>42151</v>
      </c>
      <c r="I840" s="8">
        <v>325</v>
      </c>
      <c r="J840" s="8">
        <v>23.95</v>
      </c>
      <c r="K840" s="44">
        <f t="shared" si="16"/>
        <v>7783.75</v>
      </c>
      <c r="L840" s="8" t="s">
        <v>11</v>
      </c>
      <c r="M840" s="8" t="s">
        <v>189</v>
      </c>
      <c r="N840" s="8">
        <v>148026</v>
      </c>
      <c r="O840" s="8"/>
      <c r="P840" s="8">
        <v>88795</v>
      </c>
      <c r="Q840" s="9">
        <v>200</v>
      </c>
      <c r="R840" s="9">
        <v>0</v>
      </c>
      <c r="S840" s="9">
        <v>15</v>
      </c>
      <c r="T840" s="8" t="s">
        <v>127</v>
      </c>
      <c r="U840" s="113">
        <f>Data!$Q840+Data!$R840+Data!$S840</f>
        <v>215</v>
      </c>
      <c r="V840" s="9" t="str">
        <f>VLOOKUP(TRIM(Data!$B840),Team!A:B,2,FALSE)</f>
        <v>Heating</v>
      </c>
      <c r="W840" s="9" t="str">
        <f>VLOOKUP(Data!$D840,Current!A:B,2,FALSE)</f>
        <v>ACT</v>
      </c>
      <c r="X840" s="9" t="str">
        <f>IF(Data!$W840=Data!$E840,"CURRENT","NO")</f>
        <v>NO</v>
      </c>
    </row>
    <row r="841" spans="1:24" hidden="1">
      <c r="A841" s="8" t="s">
        <v>2100</v>
      </c>
      <c r="B841" s="8" t="s">
        <v>795</v>
      </c>
      <c r="C841" s="8" t="s">
        <v>458</v>
      </c>
      <c r="D841" s="8" t="s">
        <v>492</v>
      </c>
      <c r="E841" s="8" t="s">
        <v>463</v>
      </c>
      <c r="F841" s="42" t="s">
        <v>692</v>
      </c>
      <c r="G841" s="8" t="s">
        <v>160</v>
      </c>
      <c r="H841" s="43">
        <v>42152</v>
      </c>
      <c r="I841" s="8">
        <v>25</v>
      </c>
      <c r="J841" s="8">
        <v>117.17</v>
      </c>
      <c r="K841" s="44">
        <f t="shared" si="16"/>
        <v>2929.25</v>
      </c>
      <c r="L841" s="8" t="s">
        <v>11</v>
      </c>
      <c r="M841" s="8" t="s">
        <v>181</v>
      </c>
      <c r="N841" s="8">
        <v>148044</v>
      </c>
      <c r="O841" s="8"/>
      <c r="P841" s="8">
        <v>88796</v>
      </c>
      <c r="Q841" s="9">
        <v>100</v>
      </c>
      <c r="R841" s="9">
        <v>0</v>
      </c>
      <c r="S841" s="9">
        <v>15</v>
      </c>
      <c r="T841" s="8" t="s">
        <v>127</v>
      </c>
      <c r="U841" s="113">
        <f>Data!$Q841+Data!$R841+Data!$S841</f>
        <v>115</v>
      </c>
      <c r="V841" s="9" t="str">
        <f>VLOOKUP(TRIM(Data!$B841),Team!A:B,2,FALSE)</f>
        <v>Heating</v>
      </c>
      <c r="W841" s="9" t="str">
        <f>VLOOKUP(Data!$D841,Current!A:B,2,FALSE)</f>
        <v>ACT</v>
      </c>
      <c r="X841" s="9" t="str">
        <f>IF(Data!$W841=Data!$E841,"CURRENT","NO")</f>
        <v>NO</v>
      </c>
    </row>
    <row r="842" spans="1:24" hidden="1">
      <c r="A842" s="8" t="s">
        <v>2100</v>
      </c>
      <c r="B842" s="8" t="s">
        <v>795</v>
      </c>
      <c r="C842" s="8" t="s">
        <v>458</v>
      </c>
      <c r="D842" s="8" t="s">
        <v>492</v>
      </c>
      <c r="E842" s="8" t="s">
        <v>463</v>
      </c>
      <c r="F842" s="42" t="s">
        <v>691</v>
      </c>
      <c r="G842" s="8" t="s">
        <v>160</v>
      </c>
      <c r="H842" s="43">
        <v>42152</v>
      </c>
      <c r="I842" s="8">
        <v>25</v>
      </c>
      <c r="J842" s="8">
        <v>86.31</v>
      </c>
      <c r="K842" s="44">
        <f t="shared" si="16"/>
        <v>2157.75</v>
      </c>
      <c r="L842" s="8" t="s">
        <v>11</v>
      </c>
      <c r="M842" s="8" t="s">
        <v>690</v>
      </c>
      <c r="N842" s="8">
        <v>148045</v>
      </c>
      <c r="O842" s="8"/>
      <c r="P842" s="8">
        <v>88797</v>
      </c>
      <c r="Q842" s="9">
        <v>100</v>
      </c>
      <c r="R842" s="9">
        <v>0</v>
      </c>
      <c r="S842" s="9">
        <v>15</v>
      </c>
      <c r="T842" s="8" t="s">
        <v>127</v>
      </c>
      <c r="U842" s="113">
        <f>Data!$Q842+Data!$R842+Data!$S842</f>
        <v>115</v>
      </c>
      <c r="V842" s="9" t="str">
        <f>VLOOKUP(TRIM(Data!$B842),Team!A:B,2,FALSE)</f>
        <v>Heating</v>
      </c>
      <c r="W842" s="9" t="str">
        <f>VLOOKUP(Data!$D842,Current!A:B,2,FALSE)</f>
        <v>ACT</v>
      </c>
      <c r="X842" s="9" t="str">
        <f>IF(Data!$W842=Data!$E842,"CURRENT","NO")</f>
        <v>NO</v>
      </c>
    </row>
    <row r="843" spans="1:24" hidden="1">
      <c r="A843" s="8" t="s">
        <v>2100</v>
      </c>
      <c r="B843" s="8" t="s">
        <v>795</v>
      </c>
      <c r="C843" s="8" t="s">
        <v>458</v>
      </c>
      <c r="D843" s="8" t="s">
        <v>492</v>
      </c>
      <c r="E843" s="8" t="s">
        <v>463</v>
      </c>
      <c r="F843" s="42" t="s">
        <v>689</v>
      </c>
      <c r="G843" s="8" t="s">
        <v>160</v>
      </c>
      <c r="H843" s="43">
        <v>42152</v>
      </c>
      <c r="I843" s="8">
        <v>125</v>
      </c>
      <c r="J843" s="8">
        <v>24.05</v>
      </c>
      <c r="K843" s="44">
        <f t="shared" si="16"/>
        <v>3006.25</v>
      </c>
      <c r="L843" s="8" t="s">
        <v>11</v>
      </c>
      <c r="M843" s="8" t="s">
        <v>688</v>
      </c>
      <c r="N843" s="8">
        <v>148046</v>
      </c>
      <c r="O843" s="8"/>
      <c r="P843" s="8">
        <v>88798</v>
      </c>
      <c r="Q843" s="9">
        <v>100</v>
      </c>
      <c r="R843" s="9">
        <v>0</v>
      </c>
      <c r="S843" s="9">
        <v>15</v>
      </c>
      <c r="T843" s="8" t="s">
        <v>127</v>
      </c>
      <c r="U843" s="113">
        <f>Data!$Q843+Data!$R843+Data!$S843</f>
        <v>115</v>
      </c>
      <c r="V843" s="9" t="str">
        <f>VLOOKUP(TRIM(Data!$B843),Team!A:B,2,FALSE)</f>
        <v>Heating</v>
      </c>
      <c r="W843" s="9" t="str">
        <f>VLOOKUP(Data!$D843,Current!A:B,2,FALSE)</f>
        <v>ACT</v>
      </c>
      <c r="X843" s="9" t="str">
        <f>IF(Data!$W843=Data!$E843,"CURRENT","NO")</f>
        <v>NO</v>
      </c>
    </row>
    <row r="844" spans="1:24" hidden="1">
      <c r="A844" s="8" t="s">
        <v>2100</v>
      </c>
      <c r="B844" s="8" t="s">
        <v>795</v>
      </c>
      <c r="C844" s="8" t="s">
        <v>458</v>
      </c>
      <c r="D844" s="8" t="s">
        <v>492</v>
      </c>
      <c r="E844" s="8" t="s">
        <v>463</v>
      </c>
      <c r="F844" s="42" t="s">
        <v>162</v>
      </c>
      <c r="G844" s="8" t="s">
        <v>160</v>
      </c>
      <c r="H844" s="43">
        <v>42152</v>
      </c>
      <c r="I844" s="8">
        <v>75</v>
      </c>
      <c r="J844" s="8">
        <v>25.42</v>
      </c>
      <c r="K844" s="44">
        <f t="shared" si="16"/>
        <v>1906.5000000000002</v>
      </c>
      <c r="L844" s="8" t="s">
        <v>11</v>
      </c>
      <c r="M844" s="8" t="s">
        <v>183</v>
      </c>
      <c r="N844" s="8">
        <v>148047</v>
      </c>
      <c r="O844" s="8"/>
      <c r="P844" s="8">
        <v>88799</v>
      </c>
      <c r="Q844" s="9">
        <v>100</v>
      </c>
      <c r="R844" s="9">
        <v>0</v>
      </c>
      <c r="S844" s="9">
        <v>15</v>
      </c>
      <c r="T844" s="8" t="s">
        <v>127</v>
      </c>
      <c r="U844" s="113">
        <f>Data!$Q844+Data!$R844+Data!$S844</f>
        <v>115</v>
      </c>
      <c r="V844" s="9" t="str">
        <f>VLOOKUP(TRIM(Data!$B844),Team!A:B,2,FALSE)</f>
        <v>Heating</v>
      </c>
      <c r="W844" s="9" t="str">
        <f>VLOOKUP(Data!$D844,Current!A:B,2,FALSE)</f>
        <v>ACT</v>
      </c>
      <c r="X844" s="9" t="str">
        <f>IF(Data!$W844=Data!$E844,"CURRENT","NO")</f>
        <v>NO</v>
      </c>
    </row>
    <row r="845" spans="1:24" hidden="1">
      <c r="A845" s="8" t="s">
        <v>2100</v>
      </c>
      <c r="B845" s="8" t="s">
        <v>795</v>
      </c>
      <c r="C845" s="8" t="s">
        <v>458</v>
      </c>
      <c r="D845" s="8" t="s">
        <v>492</v>
      </c>
      <c r="E845" s="8" t="s">
        <v>463</v>
      </c>
      <c r="F845" s="42" t="s">
        <v>687</v>
      </c>
      <c r="G845" s="8" t="s">
        <v>158</v>
      </c>
      <c r="H845" s="43">
        <v>42144</v>
      </c>
      <c r="I845" s="8">
        <v>424</v>
      </c>
      <c r="J845" s="8">
        <v>156.41999999999999</v>
      </c>
      <c r="K845" s="44">
        <f t="shared" si="16"/>
        <v>66322.080000000002</v>
      </c>
      <c r="L845" s="8" t="s">
        <v>157</v>
      </c>
      <c r="M845" s="8" t="s">
        <v>542</v>
      </c>
      <c r="N845" s="8">
        <v>147912</v>
      </c>
      <c r="O845" s="8"/>
      <c r="P845" s="8">
        <v>88800</v>
      </c>
      <c r="Q845" s="9">
        <v>331.6</v>
      </c>
      <c r="R845" s="9">
        <v>0</v>
      </c>
      <c r="S845" s="9">
        <v>15</v>
      </c>
      <c r="T845" s="8" t="s">
        <v>38</v>
      </c>
      <c r="U845" s="113">
        <f>Data!$Q845+Data!$R845+Data!$S845</f>
        <v>346.6</v>
      </c>
      <c r="V845" s="9" t="str">
        <f>VLOOKUP(TRIM(Data!$B845),Team!A:B,2,FALSE)</f>
        <v>Heating</v>
      </c>
      <c r="W845" s="9" t="str">
        <f>VLOOKUP(Data!$D845,Current!A:B,2,FALSE)</f>
        <v>ACT</v>
      </c>
      <c r="X845" s="9" t="str">
        <f>IF(Data!$W845=Data!$E845,"CURRENT","NO")</f>
        <v>NO</v>
      </c>
    </row>
    <row r="846" spans="1:24" hidden="1">
      <c r="A846" s="8" t="s">
        <v>2100</v>
      </c>
      <c r="B846" s="8" t="s">
        <v>795</v>
      </c>
      <c r="C846" s="8" t="s">
        <v>458</v>
      </c>
      <c r="D846" s="8" t="s">
        <v>492</v>
      </c>
      <c r="E846" s="8" t="s">
        <v>463</v>
      </c>
      <c r="F846" s="42" t="s">
        <v>195</v>
      </c>
      <c r="G846" s="8" t="s">
        <v>158</v>
      </c>
      <c r="H846" s="43">
        <v>42146</v>
      </c>
      <c r="I846" s="8">
        <v>305</v>
      </c>
      <c r="J846" s="8">
        <v>116.86</v>
      </c>
      <c r="K846" s="44">
        <f t="shared" si="16"/>
        <v>35642.300000000003</v>
      </c>
      <c r="L846" s="8" t="s">
        <v>157</v>
      </c>
      <c r="M846" s="8" t="s">
        <v>407</v>
      </c>
      <c r="N846" s="8">
        <v>147867</v>
      </c>
      <c r="O846" s="8"/>
      <c r="P846" s="8">
        <v>88801</v>
      </c>
      <c r="Q846" s="9">
        <v>178.2</v>
      </c>
      <c r="R846" s="9">
        <v>0</v>
      </c>
      <c r="S846" s="9">
        <v>15</v>
      </c>
      <c r="T846" s="8" t="s">
        <v>127</v>
      </c>
      <c r="U846" s="113">
        <f>Data!$Q846+Data!$R846+Data!$S846</f>
        <v>193.2</v>
      </c>
      <c r="V846" s="9" t="str">
        <f>VLOOKUP(TRIM(Data!$B846),Team!A:B,2,FALSE)</f>
        <v>Heating</v>
      </c>
      <c r="W846" s="9" t="str">
        <f>VLOOKUP(Data!$D846,Current!A:B,2,FALSE)</f>
        <v>ACT</v>
      </c>
      <c r="X846" s="9" t="str">
        <f>IF(Data!$W846=Data!$E846,"CURRENT","NO")</f>
        <v>NO</v>
      </c>
    </row>
    <row r="847" spans="1:24" hidden="1">
      <c r="A847" s="8" t="s">
        <v>2100</v>
      </c>
      <c r="B847" s="8" t="s">
        <v>795</v>
      </c>
      <c r="C847" s="8" t="s">
        <v>458</v>
      </c>
      <c r="D847" s="8" t="s">
        <v>492</v>
      </c>
      <c r="E847" s="8" t="s">
        <v>463</v>
      </c>
      <c r="F847" s="42" t="s">
        <v>686</v>
      </c>
      <c r="G847" s="8" t="s">
        <v>158</v>
      </c>
      <c r="H847" s="43">
        <v>42146</v>
      </c>
      <c r="I847" s="8">
        <v>150</v>
      </c>
      <c r="J847" s="8">
        <v>67.92</v>
      </c>
      <c r="K847" s="44">
        <f t="shared" si="16"/>
        <v>10188</v>
      </c>
      <c r="L847" s="8" t="s">
        <v>157</v>
      </c>
      <c r="M847" s="8" t="s">
        <v>163</v>
      </c>
      <c r="N847" s="8">
        <v>147866</v>
      </c>
      <c r="O847" s="8"/>
      <c r="P847" s="8">
        <v>88802</v>
      </c>
      <c r="Q847" s="9">
        <v>80</v>
      </c>
      <c r="R847" s="9">
        <v>0</v>
      </c>
      <c r="S847" s="9">
        <v>15</v>
      </c>
      <c r="T847" s="8" t="s">
        <v>127</v>
      </c>
      <c r="U847" s="113">
        <f>Data!$Q847+Data!$R847+Data!$S847</f>
        <v>95</v>
      </c>
      <c r="V847" s="9" t="str">
        <f>VLOOKUP(TRIM(Data!$B847),Team!A:B,2,FALSE)</f>
        <v>Heating</v>
      </c>
      <c r="W847" s="9" t="str">
        <f>VLOOKUP(Data!$D847,Current!A:B,2,FALSE)</f>
        <v>ACT</v>
      </c>
      <c r="X847" s="9" t="str">
        <f>IF(Data!$W847=Data!$E847,"CURRENT","NO")</f>
        <v>NO</v>
      </c>
    </row>
    <row r="848" spans="1:24" hidden="1">
      <c r="A848" s="8" t="s">
        <v>2100</v>
      </c>
      <c r="B848" s="8" t="s">
        <v>795</v>
      </c>
      <c r="C848" s="8" t="s">
        <v>458</v>
      </c>
      <c r="D848" s="8" t="s">
        <v>492</v>
      </c>
      <c r="E848" s="8" t="s">
        <v>463</v>
      </c>
      <c r="F848" s="42" t="s">
        <v>685</v>
      </c>
      <c r="G848" s="8" t="s">
        <v>158</v>
      </c>
      <c r="H848" s="43">
        <v>42146</v>
      </c>
      <c r="I848" s="8">
        <v>416</v>
      </c>
      <c r="J848" s="8">
        <v>90.42</v>
      </c>
      <c r="K848" s="44">
        <f t="shared" si="16"/>
        <v>37614.720000000001</v>
      </c>
      <c r="L848" s="8" t="s">
        <v>157</v>
      </c>
      <c r="M848" s="8" t="s">
        <v>559</v>
      </c>
      <c r="N848" s="8">
        <v>147872</v>
      </c>
      <c r="O848" s="8"/>
      <c r="P848" s="8">
        <v>88803</v>
      </c>
      <c r="Q848" s="9">
        <v>188.1</v>
      </c>
      <c r="R848" s="9">
        <v>0</v>
      </c>
      <c r="S848" s="9">
        <v>15</v>
      </c>
      <c r="T848" s="8" t="s">
        <v>246</v>
      </c>
      <c r="U848" s="113">
        <f>Data!$Q848+Data!$R848+Data!$S848</f>
        <v>203.1</v>
      </c>
      <c r="V848" s="9" t="str">
        <f>VLOOKUP(TRIM(Data!$B848),Team!A:B,2,FALSE)</f>
        <v>Heating</v>
      </c>
      <c r="W848" s="9" t="str">
        <f>VLOOKUP(Data!$D848,Current!A:B,2,FALSE)</f>
        <v>ACT</v>
      </c>
      <c r="X848" s="9" t="str">
        <f>IF(Data!$W848=Data!$E848,"CURRENT","NO")</f>
        <v>NO</v>
      </c>
    </row>
    <row r="849" spans="1:24" hidden="1">
      <c r="A849" s="8" t="s">
        <v>2100</v>
      </c>
      <c r="B849" s="8" t="s">
        <v>795</v>
      </c>
      <c r="C849" s="8" t="s">
        <v>458</v>
      </c>
      <c r="D849" s="8" t="s">
        <v>492</v>
      </c>
      <c r="E849" s="8" t="s">
        <v>463</v>
      </c>
      <c r="F849" s="42" t="s">
        <v>678</v>
      </c>
      <c r="G849" s="8" t="s">
        <v>158</v>
      </c>
      <c r="H849" s="43">
        <v>42147</v>
      </c>
      <c r="I849" s="8">
        <v>231</v>
      </c>
      <c r="J849" s="8">
        <v>110.44</v>
      </c>
      <c r="K849" s="44">
        <f t="shared" si="16"/>
        <v>25511.64</v>
      </c>
      <c r="L849" s="8" t="s">
        <v>157</v>
      </c>
      <c r="M849" s="8" t="s">
        <v>383</v>
      </c>
      <c r="N849" s="8">
        <v>147913</v>
      </c>
      <c r="O849" s="8"/>
      <c r="P849" s="8">
        <v>88804</v>
      </c>
      <c r="Q849" s="9">
        <v>127.6</v>
      </c>
      <c r="R849" s="9">
        <v>0</v>
      </c>
      <c r="S849" s="9">
        <v>15</v>
      </c>
      <c r="T849" s="8" t="s">
        <v>38</v>
      </c>
      <c r="U849" s="113">
        <f>Data!$Q849+Data!$R849+Data!$S849</f>
        <v>142.6</v>
      </c>
      <c r="V849" s="9" t="str">
        <f>VLOOKUP(TRIM(Data!$B849),Team!A:B,2,FALSE)</f>
        <v>Heating</v>
      </c>
      <c r="W849" s="9" t="str">
        <f>VLOOKUP(Data!$D849,Current!A:B,2,FALSE)</f>
        <v>ACT</v>
      </c>
      <c r="X849" s="9" t="str">
        <f>IF(Data!$W849=Data!$E849,"CURRENT","NO")</f>
        <v>NO</v>
      </c>
    </row>
    <row r="850" spans="1:24" hidden="1">
      <c r="A850" s="8" t="s">
        <v>2100</v>
      </c>
      <c r="B850" s="8" t="s">
        <v>795</v>
      </c>
      <c r="C850" s="8" t="s">
        <v>458</v>
      </c>
      <c r="D850" s="8" t="s">
        <v>492</v>
      </c>
      <c r="E850" s="8" t="s">
        <v>463</v>
      </c>
      <c r="F850" s="42" t="s">
        <v>177</v>
      </c>
      <c r="G850" s="8" t="s">
        <v>158</v>
      </c>
      <c r="H850" s="43">
        <v>42147</v>
      </c>
      <c r="I850" s="8">
        <v>324</v>
      </c>
      <c r="J850" s="8">
        <v>123.1</v>
      </c>
      <c r="K850" s="44">
        <f t="shared" si="16"/>
        <v>39884.400000000001</v>
      </c>
      <c r="L850" s="8" t="s">
        <v>157</v>
      </c>
      <c r="M850" s="8" t="s">
        <v>594</v>
      </c>
      <c r="N850" s="8">
        <v>147914</v>
      </c>
      <c r="O850" s="8"/>
      <c r="P850" s="8">
        <v>88805</v>
      </c>
      <c r="Q850" s="9">
        <v>199.4</v>
      </c>
      <c r="R850" s="9">
        <v>0</v>
      </c>
      <c r="S850" s="9">
        <v>15</v>
      </c>
      <c r="T850" s="8" t="s">
        <v>38</v>
      </c>
      <c r="U850" s="113">
        <f>Data!$Q850+Data!$R850+Data!$S850</f>
        <v>214.4</v>
      </c>
      <c r="V850" s="9" t="str">
        <f>VLOOKUP(TRIM(Data!$B850),Team!A:B,2,FALSE)</f>
        <v>Heating</v>
      </c>
      <c r="W850" s="9" t="str">
        <f>VLOOKUP(Data!$D850,Current!A:B,2,FALSE)</f>
        <v>ACT</v>
      </c>
      <c r="X850" s="9" t="str">
        <f>IF(Data!$W850=Data!$E850,"CURRENT","NO")</f>
        <v>NO</v>
      </c>
    </row>
    <row r="851" spans="1:24" hidden="1">
      <c r="A851" s="8" t="s">
        <v>2100</v>
      </c>
      <c r="B851" s="8" t="s">
        <v>795</v>
      </c>
      <c r="C851" s="8" t="s">
        <v>458</v>
      </c>
      <c r="D851" s="8" t="s">
        <v>492</v>
      </c>
      <c r="E851" s="8" t="s">
        <v>463</v>
      </c>
      <c r="F851" s="42" t="s">
        <v>214</v>
      </c>
      <c r="G851" s="8" t="s">
        <v>158</v>
      </c>
      <c r="H851" s="43">
        <v>42147</v>
      </c>
      <c r="I851" s="8">
        <v>546</v>
      </c>
      <c r="J851" s="8">
        <v>153.12</v>
      </c>
      <c r="K851" s="44">
        <f t="shared" si="16"/>
        <v>83603.520000000004</v>
      </c>
      <c r="L851" s="8" t="s">
        <v>157</v>
      </c>
      <c r="M851" s="8" t="s">
        <v>684</v>
      </c>
      <c r="N851" s="8">
        <v>147915</v>
      </c>
      <c r="O851" s="8"/>
      <c r="P851" s="8">
        <v>88806</v>
      </c>
      <c r="Q851" s="9">
        <v>418</v>
      </c>
      <c r="R851" s="9">
        <v>0</v>
      </c>
      <c r="S851" s="9">
        <v>15</v>
      </c>
      <c r="T851" s="8" t="s">
        <v>38</v>
      </c>
      <c r="U851" s="113">
        <f>Data!$Q851+Data!$R851+Data!$S851</f>
        <v>433</v>
      </c>
      <c r="V851" s="9" t="str">
        <f>VLOOKUP(TRIM(Data!$B851),Team!A:B,2,FALSE)</f>
        <v>Heating</v>
      </c>
      <c r="W851" s="9" t="str">
        <f>VLOOKUP(Data!$D851,Current!A:B,2,FALSE)</f>
        <v>ACT</v>
      </c>
      <c r="X851" s="9" t="str">
        <f>IF(Data!$W851=Data!$E851,"CURRENT","NO")</f>
        <v>NO</v>
      </c>
    </row>
    <row r="852" spans="1:24" hidden="1">
      <c r="A852" s="8" t="s">
        <v>2100</v>
      </c>
      <c r="B852" s="8" t="s">
        <v>795</v>
      </c>
      <c r="C852" s="8" t="s">
        <v>458</v>
      </c>
      <c r="D852" s="8" t="s">
        <v>492</v>
      </c>
      <c r="E852" s="8" t="s">
        <v>463</v>
      </c>
      <c r="F852" s="42" t="s">
        <v>683</v>
      </c>
      <c r="G852" s="8" t="s">
        <v>158</v>
      </c>
      <c r="H852" s="43">
        <v>42149</v>
      </c>
      <c r="I852" s="8">
        <v>185</v>
      </c>
      <c r="J852" s="8">
        <v>1153.76</v>
      </c>
      <c r="K852" s="44">
        <f t="shared" si="16"/>
        <v>213445.6</v>
      </c>
      <c r="L852" s="8" t="s">
        <v>157</v>
      </c>
      <c r="M852" s="8" t="s">
        <v>340</v>
      </c>
      <c r="N852" s="8">
        <v>147916</v>
      </c>
      <c r="O852" s="8"/>
      <c r="P852" s="8">
        <v>88807</v>
      </c>
      <c r="Q852" s="9">
        <v>107.1</v>
      </c>
      <c r="R852" s="9">
        <v>0</v>
      </c>
      <c r="S852" s="9">
        <v>15</v>
      </c>
      <c r="T852" s="8" t="s">
        <v>127</v>
      </c>
      <c r="U852" s="113">
        <f>Data!$Q852+Data!$R852+Data!$S852</f>
        <v>122.1</v>
      </c>
      <c r="V852" s="9" t="str">
        <f>VLOOKUP(TRIM(Data!$B852),Team!A:B,2,FALSE)</f>
        <v>Heating</v>
      </c>
      <c r="W852" s="9" t="str">
        <f>VLOOKUP(Data!$D852,Current!A:B,2,FALSE)</f>
        <v>ACT</v>
      </c>
      <c r="X852" s="9" t="str">
        <f>IF(Data!$W852=Data!$E852,"CURRENT","NO")</f>
        <v>NO</v>
      </c>
    </row>
    <row r="853" spans="1:24" hidden="1">
      <c r="A853" s="8" t="s">
        <v>2100</v>
      </c>
      <c r="B853" s="8" t="s">
        <v>795</v>
      </c>
      <c r="C853" s="8" t="s">
        <v>458</v>
      </c>
      <c r="D853" s="8" t="s">
        <v>492</v>
      </c>
      <c r="E853" s="8" t="s">
        <v>463</v>
      </c>
      <c r="F853" s="42" t="s">
        <v>679</v>
      </c>
      <c r="G853" s="8" t="s">
        <v>158</v>
      </c>
      <c r="H853" s="43">
        <v>42150</v>
      </c>
      <c r="I853" s="8">
        <v>1782</v>
      </c>
      <c r="J853" s="8">
        <v>71.83</v>
      </c>
      <c r="K853" s="44">
        <f t="shared" si="16"/>
        <v>128001.06</v>
      </c>
      <c r="L853" s="8" t="s">
        <v>157</v>
      </c>
      <c r="M853" s="8" t="s">
        <v>566</v>
      </c>
      <c r="N853" s="8">
        <v>147978</v>
      </c>
      <c r="O853" s="8"/>
      <c r="P853" s="8">
        <v>88808</v>
      </c>
      <c r="Q853" s="9">
        <v>640</v>
      </c>
      <c r="R853" s="9">
        <v>0</v>
      </c>
      <c r="S853" s="9">
        <v>15</v>
      </c>
      <c r="T853" s="8" t="s">
        <v>127</v>
      </c>
      <c r="U853" s="113">
        <f>Data!$Q853+Data!$R853+Data!$S853</f>
        <v>655</v>
      </c>
      <c r="V853" s="9" t="str">
        <f>VLOOKUP(TRIM(Data!$B853),Team!A:B,2,FALSE)</f>
        <v>Heating</v>
      </c>
      <c r="W853" s="9" t="str">
        <f>VLOOKUP(Data!$D853,Current!A:B,2,FALSE)</f>
        <v>ACT</v>
      </c>
      <c r="X853" s="9" t="str">
        <f>IF(Data!$W853=Data!$E853,"CURRENT","NO")</f>
        <v>NO</v>
      </c>
    </row>
    <row r="854" spans="1:24" hidden="1">
      <c r="A854" s="8" t="s">
        <v>2100</v>
      </c>
      <c r="B854" s="8" t="s">
        <v>795</v>
      </c>
      <c r="C854" s="8" t="s">
        <v>458</v>
      </c>
      <c r="D854" s="8" t="s">
        <v>492</v>
      </c>
      <c r="E854" s="8" t="s">
        <v>463</v>
      </c>
      <c r="F854" s="42" t="s">
        <v>170</v>
      </c>
      <c r="G854" s="8" t="s">
        <v>158</v>
      </c>
      <c r="H854" s="43">
        <v>42150</v>
      </c>
      <c r="I854" s="8">
        <v>190</v>
      </c>
      <c r="J854" s="8">
        <v>136.58000000000001</v>
      </c>
      <c r="K854" s="44">
        <f t="shared" si="16"/>
        <v>25950.2</v>
      </c>
      <c r="L854" s="8" t="s">
        <v>157</v>
      </c>
      <c r="M854" s="8" t="s">
        <v>566</v>
      </c>
      <c r="N854" s="8">
        <v>147979</v>
      </c>
      <c r="O854" s="8"/>
      <c r="P854" s="8">
        <v>88809</v>
      </c>
      <c r="Q854" s="9">
        <v>129.75</v>
      </c>
      <c r="R854" s="9">
        <v>0</v>
      </c>
      <c r="S854" s="9">
        <v>15</v>
      </c>
      <c r="T854" s="8" t="s">
        <v>127</v>
      </c>
      <c r="U854" s="113">
        <f>Data!$Q854+Data!$R854+Data!$S854</f>
        <v>144.75</v>
      </c>
      <c r="V854" s="9" t="str">
        <f>VLOOKUP(TRIM(Data!$B854),Team!A:B,2,FALSE)</f>
        <v>Heating</v>
      </c>
      <c r="W854" s="9" t="str">
        <f>VLOOKUP(Data!$D854,Current!A:B,2,FALSE)</f>
        <v>ACT</v>
      </c>
      <c r="X854" s="9" t="str">
        <f>IF(Data!$W854=Data!$E854,"CURRENT","NO")</f>
        <v>NO</v>
      </c>
    </row>
    <row r="855" spans="1:24" hidden="1">
      <c r="A855" s="8" t="s">
        <v>2100</v>
      </c>
      <c r="B855" s="8" t="s">
        <v>795</v>
      </c>
      <c r="C855" s="8" t="s">
        <v>458</v>
      </c>
      <c r="D855" s="8" t="s">
        <v>492</v>
      </c>
      <c r="E855" s="8" t="s">
        <v>463</v>
      </c>
      <c r="F855" s="42" t="s">
        <v>682</v>
      </c>
      <c r="G855" s="8" t="s">
        <v>158</v>
      </c>
      <c r="H855" s="43">
        <v>42151</v>
      </c>
      <c r="I855" s="8">
        <v>620</v>
      </c>
      <c r="J855" s="8">
        <v>37.71</v>
      </c>
      <c r="K855" s="44">
        <f t="shared" si="16"/>
        <v>23380.2</v>
      </c>
      <c r="L855" s="8" t="s">
        <v>157</v>
      </c>
      <c r="M855" s="8" t="s">
        <v>680</v>
      </c>
      <c r="N855" s="8">
        <v>148017</v>
      </c>
      <c r="O855" s="8"/>
      <c r="P855" s="8">
        <v>88810</v>
      </c>
      <c r="Q855" s="9">
        <v>160</v>
      </c>
      <c r="R855" s="9">
        <v>0</v>
      </c>
      <c r="S855" s="9">
        <v>15</v>
      </c>
      <c r="T855" s="8" t="s">
        <v>38</v>
      </c>
      <c r="U855" s="113">
        <f>Data!$Q855+Data!$R855+Data!$S855</f>
        <v>175</v>
      </c>
      <c r="V855" s="9" t="str">
        <f>VLOOKUP(TRIM(Data!$B855),Team!A:B,2,FALSE)</f>
        <v>Heating</v>
      </c>
      <c r="W855" s="9" t="str">
        <f>VLOOKUP(Data!$D855,Current!A:B,2,FALSE)</f>
        <v>ACT</v>
      </c>
      <c r="X855" s="9" t="str">
        <f>IF(Data!$W855=Data!$E855,"CURRENT","NO")</f>
        <v>NO</v>
      </c>
    </row>
    <row r="856" spans="1:24" hidden="1">
      <c r="A856" s="8" t="s">
        <v>2100</v>
      </c>
      <c r="B856" s="8" t="s">
        <v>795</v>
      </c>
      <c r="C856" s="8" t="s">
        <v>458</v>
      </c>
      <c r="D856" s="8" t="s">
        <v>492</v>
      </c>
      <c r="E856" s="8" t="s">
        <v>463</v>
      </c>
      <c r="F856" s="42" t="s">
        <v>681</v>
      </c>
      <c r="G856" s="8" t="s">
        <v>158</v>
      </c>
      <c r="H856" s="43">
        <v>42151</v>
      </c>
      <c r="I856" s="8">
        <v>117</v>
      </c>
      <c r="J856" s="8">
        <v>145.47999999999999</v>
      </c>
      <c r="K856" s="44">
        <f t="shared" si="16"/>
        <v>17021.16</v>
      </c>
      <c r="L856" s="8" t="s">
        <v>157</v>
      </c>
      <c r="M856" s="8" t="s">
        <v>680</v>
      </c>
      <c r="N856" s="8">
        <v>148018</v>
      </c>
      <c r="O856" s="8"/>
      <c r="P856" s="8">
        <v>88811</v>
      </c>
      <c r="Q856" s="9">
        <v>85.1</v>
      </c>
      <c r="R856" s="9">
        <v>0</v>
      </c>
      <c r="S856" s="9">
        <v>15</v>
      </c>
      <c r="T856" s="8" t="s">
        <v>127</v>
      </c>
      <c r="U856" s="113">
        <f>Data!$Q856+Data!$R856+Data!$S856</f>
        <v>100.1</v>
      </c>
      <c r="V856" s="9" t="str">
        <f>VLOOKUP(TRIM(Data!$B856),Team!A:B,2,FALSE)</f>
        <v>Heating</v>
      </c>
      <c r="W856" s="9" t="str">
        <f>VLOOKUP(Data!$D856,Current!A:B,2,FALSE)</f>
        <v>ACT</v>
      </c>
      <c r="X856" s="9" t="str">
        <f>IF(Data!$W856=Data!$E856,"CURRENT","NO")</f>
        <v>NO</v>
      </c>
    </row>
    <row r="857" spans="1:24" hidden="1">
      <c r="A857" s="8" t="s">
        <v>2100</v>
      </c>
      <c r="B857" s="8" t="s">
        <v>795</v>
      </c>
      <c r="C857" s="8" t="s">
        <v>458</v>
      </c>
      <c r="D857" s="8" t="s">
        <v>492</v>
      </c>
      <c r="E857" s="8" t="s">
        <v>463</v>
      </c>
      <c r="F857" s="42" t="s">
        <v>679</v>
      </c>
      <c r="G857" s="8" t="s">
        <v>158</v>
      </c>
      <c r="H857" s="43">
        <v>42152</v>
      </c>
      <c r="I857" s="8">
        <v>2079</v>
      </c>
      <c r="J857" s="8">
        <v>71.83</v>
      </c>
      <c r="K857" s="44">
        <f t="shared" si="16"/>
        <v>149334.57</v>
      </c>
      <c r="L857" s="8" t="s">
        <v>157</v>
      </c>
      <c r="M857" s="8" t="s">
        <v>383</v>
      </c>
      <c r="N857" s="8">
        <v>148056</v>
      </c>
      <c r="O857" s="8"/>
      <c r="P857" s="8">
        <v>88812</v>
      </c>
      <c r="Q857" s="9">
        <v>746.7</v>
      </c>
      <c r="R857" s="9">
        <v>0</v>
      </c>
      <c r="S857" s="9">
        <v>15</v>
      </c>
      <c r="T857" s="8" t="s">
        <v>38</v>
      </c>
      <c r="U857" s="113">
        <f>Data!$Q857+Data!$R857+Data!$S857</f>
        <v>761.7</v>
      </c>
      <c r="V857" s="9" t="str">
        <f>VLOOKUP(TRIM(Data!$B857),Team!A:B,2,FALSE)</f>
        <v>Heating</v>
      </c>
      <c r="W857" s="9" t="str">
        <f>VLOOKUP(Data!$D857,Current!A:B,2,FALSE)</f>
        <v>ACT</v>
      </c>
      <c r="X857" s="9" t="str">
        <f>IF(Data!$W857=Data!$E857,"CURRENT","NO")</f>
        <v>NO</v>
      </c>
    </row>
    <row r="858" spans="1:24" hidden="1">
      <c r="A858" s="8" t="s">
        <v>2100</v>
      </c>
      <c r="B858" s="8" t="s">
        <v>795</v>
      </c>
      <c r="C858" s="8" t="s">
        <v>458</v>
      </c>
      <c r="D858" s="8" t="s">
        <v>492</v>
      </c>
      <c r="E858" s="8" t="s">
        <v>463</v>
      </c>
      <c r="F858" s="42" t="s">
        <v>678</v>
      </c>
      <c r="G858" s="8" t="s">
        <v>158</v>
      </c>
      <c r="H858" s="43">
        <v>42153</v>
      </c>
      <c r="I858" s="8">
        <v>1536</v>
      </c>
      <c r="J858" s="8">
        <v>110.44</v>
      </c>
      <c r="K858" s="44">
        <f t="shared" ref="K858:K921" si="17">I858*J858</f>
        <v>169635.84</v>
      </c>
      <c r="L858" s="8" t="s">
        <v>157</v>
      </c>
      <c r="M858" s="8" t="s">
        <v>369</v>
      </c>
      <c r="N858" s="8">
        <v>148134</v>
      </c>
      <c r="O858" s="8"/>
      <c r="P858" s="8">
        <v>88814</v>
      </c>
      <c r="Q858" s="9">
        <v>848.2</v>
      </c>
      <c r="R858" s="9">
        <v>0</v>
      </c>
      <c r="S858" s="9">
        <v>15</v>
      </c>
      <c r="T858" s="8" t="s">
        <v>38</v>
      </c>
      <c r="U858" s="113">
        <f>Data!$Q858+Data!$R858+Data!$S858</f>
        <v>863.2</v>
      </c>
      <c r="V858" s="9" t="str">
        <f>VLOOKUP(TRIM(Data!$B858),Team!A:B,2,FALSE)</f>
        <v>Heating</v>
      </c>
      <c r="W858" s="9" t="str">
        <f>VLOOKUP(Data!$D858,Current!A:B,2,FALSE)</f>
        <v>ACT</v>
      </c>
      <c r="X858" s="9" t="str">
        <f>IF(Data!$W858=Data!$E858,"CURRENT","NO")</f>
        <v>NO</v>
      </c>
    </row>
    <row r="859" spans="1:24" hidden="1">
      <c r="A859" s="8" t="s">
        <v>2100</v>
      </c>
      <c r="B859" s="8" t="s">
        <v>795</v>
      </c>
      <c r="C859" s="8" t="s">
        <v>458</v>
      </c>
      <c r="D859" s="8" t="s">
        <v>492</v>
      </c>
      <c r="E859" s="8" t="s">
        <v>463</v>
      </c>
      <c r="F859" s="42" t="s">
        <v>677</v>
      </c>
      <c r="G859" s="8" t="s">
        <v>158</v>
      </c>
      <c r="H859" s="43">
        <v>42154</v>
      </c>
      <c r="I859" s="8">
        <v>150</v>
      </c>
      <c r="J859" s="8">
        <v>154.25</v>
      </c>
      <c r="K859" s="44">
        <f t="shared" si="17"/>
        <v>23137.5</v>
      </c>
      <c r="L859" s="8" t="s">
        <v>157</v>
      </c>
      <c r="M859" s="8" t="s">
        <v>74</v>
      </c>
      <c r="N859" s="8">
        <v>148110</v>
      </c>
      <c r="O859" s="8"/>
      <c r="P859" s="8">
        <v>88817</v>
      </c>
      <c r="Q859" s="9">
        <v>115.7</v>
      </c>
      <c r="R859" s="9">
        <v>0</v>
      </c>
      <c r="S859" s="9">
        <v>15</v>
      </c>
      <c r="T859" s="8" t="s">
        <v>38</v>
      </c>
      <c r="U859" s="113">
        <f>Data!$Q859+Data!$R859+Data!$S859</f>
        <v>130.69999999999999</v>
      </c>
      <c r="V859" s="9" t="str">
        <f>VLOOKUP(TRIM(Data!$B859),Team!A:B,2,FALSE)</f>
        <v>Heating</v>
      </c>
      <c r="W859" s="9" t="str">
        <f>VLOOKUP(Data!$D859,Current!A:B,2,FALSE)</f>
        <v>ACT</v>
      </c>
      <c r="X859" s="9" t="str">
        <f>IF(Data!$W859=Data!$E859,"CURRENT","NO")</f>
        <v>NO</v>
      </c>
    </row>
    <row r="860" spans="1:24" hidden="1">
      <c r="A860" s="8" t="s">
        <v>2100</v>
      </c>
      <c r="B860" s="8" t="s">
        <v>795</v>
      </c>
      <c r="C860" s="8" t="s">
        <v>458</v>
      </c>
      <c r="D860" s="8" t="s">
        <v>492</v>
      </c>
      <c r="E860" s="8" t="s">
        <v>463</v>
      </c>
      <c r="F860" s="42" t="s">
        <v>676</v>
      </c>
      <c r="G860" s="8" t="s">
        <v>670</v>
      </c>
      <c r="H860" s="43">
        <v>42154</v>
      </c>
      <c r="I860" s="8">
        <v>674</v>
      </c>
      <c r="J860" s="8">
        <v>128.96</v>
      </c>
      <c r="K860" s="44">
        <f t="shared" si="17"/>
        <v>86919.040000000008</v>
      </c>
      <c r="L860" s="8" t="s">
        <v>166</v>
      </c>
      <c r="M860" s="8" t="s">
        <v>165</v>
      </c>
      <c r="N860" s="8">
        <v>148135</v>
      </c>
      <c r="O860" s="8"/>
      <c r="P860" s="8">
        <v>88818</v>
      </c>
      <c r="Q860" s="9">
        <v>434.6</v>
      </c>
      <c r="R860" s="9">
        <v>0</v>
      </c>
      <c r="S860" s="9">
        <v>15</v>
      </c>
      <c r="T860" s="8" t="s">
        <v>38</v>
      </c>
      <c r="U860" s="113">
        <f>Data!$Q860+Data!$R860+Data!$S860</f>
        <v>449.6</v>
      </c>
      <c r="V860" s="9" t="str">
        <f>VLOOKUP(TRIM(Data!$B860),Team!A:B,2,FALSE)</f>
        <v>Heating</v>
      </c>
      <c r="W860" s="9" t="str">
        <f>VLOOKUP(Data!$D860,Current!A:B,2,FALSE)</f>
        <v>ACT</v>
      </c>
      <c r="X860" s="9" t="str">
        <f>IF(Data!$W860=Data!$E860,"CURRENT","NO")</f>
        <v>NO</v>
      </c>
    </row>
    <row r="861" spans="1:24" hidden="1">
      <c r="A861" s="8" t="s">
        <v>2100</v>
      </c>
      <c r="B861" s="8" t="s">
        <v>795</v>
      </c>
      <c r="C861" s="8" t="s">
        <v>458</v>
      </c>
      <c r="D861" s="8" t="s">
        <v>492</v>
      </c>
      <c r="E861" s="8" t="s">
        <v>463</v>
      </c>
      <c r="F861" s="42" t="s">
        <v>675</v>
      </c>
      <c r="G861" s="8" t="s">
        <v>160</v>
      </c>
      <c r="H861" s="43">
        <v>42153</v>
      </c>
      <c r="I861" s="8">
        <v>50</v>
      </c>
      <c r="J861" s="8">
        <v>161</v>
      </c>
      <c r="K861" s="44">
        <f t="shared" si="17"/>
        <v>8050</v>
      </c>
      <c r="L861" s="8" t="s">
        <v>11</v>
      </c>
      <c r="M861" s="8" t="s">
        <v>181</v>
      </c>
      <c r="N861" s="8">
        <v>148077</v>
      </c>
      <c r="O861" s="8"/>
      <c r="P861" s="8">
        <v>88991</v>
      </c>
      <c r="Q861" s="9">
        <v>100</v>
      </c>
      <c r="R861" s="9">
        <v>0</v>
      </c>
      <c r="S861" s="9">
        <v>22.5</v>
      </c>
      <c r="T861" s="8" t="s">
        <v>38</v>
      </c>
      <c r="U861" s="113">
        <f>Data!$Q861+Data!$R861+Data!$S861</f>
        <v>122.5</v>
      </c>
      <c r="V861" s="9" t="str">
        <f>VLOOKUP(TRIM(Data!$B861),Team!A:B,2,FALSE)</f>
        <v>Heating</v>
      </c>
      <c r="W861" s="9" t="str">
        <f>VLOOKUP(Data!$D861,Current!A:B,2,FALSE)</f>
        <v>ACT</v>
      </c>
      <c r="X861" s="9" t="str">
        <f>IF(Data!$W861=Data!$E861,"CURRENT","NO")</f>
        <v>NO</v>
      </c>
    </row>
    <row r="862" spans="1:24" hidden="1">
      <c r="A862" s="8" t="s">
        <v>2100</v>
      </c>
      <c r="B862" s="8" t="s">
        <v>795</v>
      </c>
      <c r="C862" s="8" t="s">
        <v>458</v>
      </c>
      <c r="D862" s="8" t="s">
        <v>492</v>
      </c>
      <c r="E862" s="8" t="s">
        <v>463</v>
      </c>
      <c r="F862" s="42" t="s">
        <v>674</v>
      </c>
      <c r="G862" s="8" t="s">
        <v>160</v>
      </c>
      <c r="H862" s="43">
        <v>42153</v>
      </c>
      <c r="I862" s="8">
        <v>25</v>
      </c>
      <c r="J862" s="8">
        <v>105.44</v>
      </c>
      <c r="K862" s="44">
        <f t="shared" si="17"/>
        <v>2636</v>
      </c>
      <c r="L862" s="8" t="s">
        <v>11</v>
      </c>
      <c r="M862" s="8" t="s">
        <v>192</v>
      </c>
      <c r="N862" s="8">
        <v>148079</v>
      </c>
      <c r="O862" s="8"/>
      <c r="P862" s="8">
        <v>88990</v>
      </c>
      <c r="Q862" s="9">
        <v>100</v>
      </c>
      <c r="R862" s="9">
        <v>0</v>
      </c>
      <c r="S862" s="9">
        <v>22.5</v>
      </c>
      <c r="T862" s="8" t="s">
        <v>38</v>
      </c>
      <c r="U862" s="113">
        <f>Data!$Q862+Data!$R862+Data!$S862</f>
        <v>122.5</v>
      </c>
      <c r="V862" s="9" t="str">
        <f>VLOOKUP(TRIM(Data!$B862),Team!A:B,2,FALSE)</f>
        <v>Heating</v>
      </c>
      <c r="W862" s="9" t="str">
        <f>VLOOKUP(Data!$D862,Current!A:B,2,FALSE)</f>
        <v>ACT</v>
      </c>
      <c r="X862" s="9" t="str">
        <f>IF(Data!$W862=Data!$E862,"CURRENT","NO")</f>
        <v>NO</v>
      </c>
    </row>
    <row r="863" spans="1:24" hidden="1">
      <c r="A863" s="8" t="s">
        <v>2100</v>
      </c>
      <c r="B863" s="8" t="s">
        <v>795</v>
      </c>
      <c r="C863" s="8" t="s">
        <v>458</v>
      </c>
      <c r="D863" s="8" t="s">
        <v>492</v>
      </c>
      <c r="E863" s="8" t="s">
        <v>463</v>
      </c>
      <c r="F863" s="42" t="s">
        <v>673</v>
      </c>
      <c r="G863" s="8" t="s">
        <v>670</v>
      </c>
      <c r="H863" s="43">
        <v>42153</v>
      </c>
      <c r="I863" s="8">
        <v>674</v>
      </c>
      <c r="J863" s="8"/>
      <c r="K863" s="44">
        <f t="shared" si="17"/>
        <v>0</v>
      </c>
      <c r="L863" s="8" t="s">
        <v>672</v>
      </c>
      <c r="M863" s="8" t="s">
        <v>165</v>
      </c>
      <c r="N863" s="8">
        <v>148117</v>
      </c>
      <c r="O863" s="8"/>
      <c r="P863" s="8">
        <v>88992</v>
      </c>
      <c r="Q863" s="9">
        <v>200</v>
      </c>
      <c r="R863" s="9">
        <v>45</v>
      </c>
      <c r="S863" s="9">
        <v>0</v>
      </c>
      <c r="T863" s="8" t="s">
        <v>38</v>
      </c>
      <c r="U863" s="113">
        <f>Data!$Q863+Data!$R863+Data!$S863</f>
        <v>245</v>
      </c>
      <c r="V863" s="9" t="str">
        <f>VLOOKUP(TRIM(Data!$B863),Team!A:B,2,FALSE)</f>
        <v>Heating</v>
      </c>
      <c r="W863" s="9" t="str">
        <f>VLOOKUP(Data!$D863,Current!A:B,2,FALSE)</f>
        <v>ACT</v>
      </c>
      <c r="X863" s="9" t="str">
        <f>IF(Data!$W863=Data!$E863,"CURRENT","NO")</f>
        <v>NO</v>
      </c>
    </row>
    <row r="864" spans="1:24" hidden="1">
      <c r="A864" s="8" t="s">
        <v>2100</v>
      </c>
      <c r="B864" s="8" t="s">
        <v>795</v>
      </c>
      <c r="C864" s="8" t="s">
        <v>458</v>
      </c>
      <c r="D864" s="8" t="s">
        <v>492</v>
      </c>
      <c r="E864" s="8" t="s">
        <v>463</v>
      </c>
      <c r="F864" s="42" t="s">
        <v>671</v>
      </c>
      <c r="G864" s="8" t="s">
        <v>670</v>
      </c>
      <c r="H864" s="43">
        <v>42153</v>
      </c>
      <c r="I864" s="8">
        <v>82</v>
      </c>
      <c r="J864" s="8"/>
      <c r="K864" s="44">
        <f t="shared" si="17"/>
        <v>0</v>
      </c>
      <c r="L864" s="8" t="s">
        <v>166</v>
      </c>
      <c r="M864" s="8" t="s">
        <v>165</v>
      </c>
      <c r="N864" s="8">
        <v>148118</v>
      </c>
      <c r="O864" s="8"/>
      <c r="P864" s="8">
        <v>88993</v>
      </c>
      <c r="Q864" s="9">
        <v>200</v>
      </c>
      <c r="R864" s="9">
        <v>45</v>
      </c>
      <c r="S864" s="9">
        <v>0</v>
      </c>
      <c r="T864" s="8" t="s">
        <v>38</v>
      </c>
      <c r="U864" s="113">
        <f>Data!$Q864+Data!$R864+Data!$S864</f>
        <v>245</v>
      </c>
      <c r="V864" s="9" t="str">
        <f>VLOOKUP(TRIM(Data!$B864),Team!A:B,2,FALSE)</f>
        <v>Heating</v>
      </c>
      <c r="W864" s="9" t="str">
        <f>VLOOKUP(Data!$D864,Current!A:B,2,FALSE)</f>
        <v>ACT</v>
      </c>
      <c r="X864" s="9" t="str">
        <f>IF(Data!$W864=Data!$E864,"CURRENT","NO")</f>
        <v>NO</v>
      </c>
    </row>
    <row r="865" spans="1:24" hidden="1">
      <c r="A865" s="8" t="s">
        <v>2100</v>
      </c>
      <c r="B865" s="8" t="s">
        <v>800</v>
      </c>
      <c r="C865" s="8" t="s">
        <v>458</v>
      </c>
      <c r="D865" s="42" t="s">
        <v>492</v>
      </c>
      <c r="E865" s="8" t="s">
        <v>463</v>
      </c>
      <c r="F865" s="42" t="s">
        <v>131</v>
      </c>
      <c r="G865" s="8" t="s">
        <v>130</v>
      </c>
      <c r="H865" s="43">
        <v>42144</v>
      </c>
      <c r="I865" s="8">
        <v>305</v>
      </c>
      <c r="J865" s="8">
        <v>76.98</v>
      </c>
      <c r="K865" s="44">
        <f t="shared" si="17"/>
        <v>23478.9</v>
      </c>
      <c r="L865" s="8" t="s">
        <v>77</v>
      </c>
      <c r="M865" s="8" t="s">
        <v>739</v>
      </c>
      <c r="N865" s="8">
        <v>147798</v>
      </c>
      <c r="O865" s="8"/>
      <c r="P865" s="8">
        <v>88616</v>
      </c>
      <c r="Q865" s="9">
        <v>117.4</v>
      </c>
      <c r="R865" s="9">
        <v>0</v>
      </c>
      <c r="S865" s="9">
        <v>35</v>
      </c>
      <c r="T865" s="8" t="s">
        <v>246</v>
      </c>
      <c r="U865" s="113">
        <f>Data!$Q865+Data!$R865+Data!$S865</f>
        <v>152.4</v>
      </c>
      <c r="V865" s="9" t="str">
        <f>VLOOKUP(TRIM(Data!$B865),Team!A:B,2,FALSE)</f>
        <v>HVAC</v>
      </c>
      <c r="W865" s="9" t="str">
        <f>VLOOKUP(Data!$D865,Current!A:B,2,FALSE)</f>
        <v>ACT</v>
      </c>
      <c r="X865" s="9" t="str">
        <f>IF(Data!$W865=Data!$E865,"CURRENT","NO")</f>
        <v>NO</v>
      </c>
    </row>
    <row r="866" spans="1:24" hidden="1">
      <c r="A866" s="8" t="s">
        <v>2100</v>
      </c>
      <c r="B866" s="8" t="s">
        <v>800</v>
      </c>
      <c r="C866" s="8" t="s">
        <v>458</v>
      </c>
      <c r="D866" s="42" t="s">
        <v>492</v>
      </c>
      <c r="E866" s="8" t="s">
        <v>463</v>
      </c>
      <c r="F866" s="42" t="s">
        <v>133</v>
      </c>
      <c r="G866" s="8" t="s">
        <v>130</v>
      </c>
      <c r="H866" s="43">
        <v>42144</v>
      </c>
      <c r="I866" s="8">
        <v>200</v>
      </c>
      <c r="J866" s="8">
        <v>76.98</v>
      </c>
      <c r="K866" s="44">
        <f t="shared" si="17"/>
        <v>15396</v>
      </c>
      <c r="L866" s="8" t="s">
        <v>77</v>
      </c>
      <c r="M866" s="8" t="s">
        <v>738</v>
      </c>
      <c r="N866" s="8">
        <v>147782</v>
      </c>
      <c r="O866" s="8"/>
      <c r="P866" s="8">
        <v>88617</v>
      </c>
      <c r="Q866" s="9">
        <v>100</v>
      </c>
      <c r="R866" s="9">
        <v>0</v>
      </c>
      <c r="S866" s="9">
        <v>0</v>
      </c>
      <c r="T866" s="8" t="s">
        <v>246</v>
      </c>
      <c r="U866" s="113">
        <f>Data!$Q866+Data!$R866+Data!$S866</f>
        <v>100</v>
      </c>
      <c r="V866" s="9" t="str">
        <f>VLOOKUP(TRIM(Data!$B866),Team!A:B,2,FALSE)</f>
        <v>HVAC</v>
      </c>
      <c r="W866" s="9" t="str">
        <f>VLOOKUP(Data!$D866,Current!A:B,2,FALSE)</f>
        <v>ACT</v>
      </c>
      <c r="X866" s="9" t="str">
        <f>IF(Data!$W866=Data!$E866,"CURRENT","NO")</f>
        <v>NO</v>
      </c>
    </row>
    <row r="867" spans="1:24" hidden="1">
      <c r="A867" s="8" t="s">
        <v>2100</v>
      </c>
      <c r="B867" s="8" t="s">
        <v>800</v>
      </c>
      <c r="C867" s="8" t="s">
        <v>458</v>
      </c>
      <c r="D867" s="42" t="s">
        <v>492</v>
      </c>
      <c r="E867" s="8" t="s">
        <v>463</v>
      </c>
      <c r="F867" s="42" t="s">
        <v>737</v>
      </c>
      <c r="G867" s="8" t="s">
        <v>731</v>
      </c>
      <c r="H867" s="43">
        <v>42146</v>
      </c>
      <c r="I867" s="8">
        <v>1530</v>
      </c>
      <c r="J867" s="8">
        <v>24.1</v>
      </c>
      <c r="K867" s="44">
        <f t="shared" si="17"/>
        <v>36873</v>
      </c>
      <c r="L867" s="8" t="s">
        <v>736</v>
      </c>
      <c r="M867" s="8" t="s">
        <v>735</v>
      </c>
      <c r="N867" s="8">
        <v>147864</v>
      </c>
      <c r="O867" s="8"/>
      <c r="P867" s="8">
        <v>88788</v>
      </c>
      <c r="Q867" s="9">
        <v>200</v>
      </c>
      <c r="R867" s="9">
        <v>0</v>
      </c>
      <c r="S867" s="9">
        <v>45</v>
      </c>
      <c r="T867" s="8" t="s">
        <v>127</v>
      </c>
      <c r="U867" s="113">
        <f>Data!$Q867+Data!$R867+Data!$S867</f>
        <v>245</v>
      </c>
      <c r="V867" s="9" t="str">
        <f>VLOOKUP(TRIM(Data!$B867),Team!A:B,2,FALSE)</f>
        <v>HVAC</v>
      </c>
      <c r="W867" s="9" t="str">
        <f>VLOOKUP(Data!$D867,Current!A:B,2,FALSE)</f>
        <v>ACT</v>
      </c>
      <c r="X867" s="9" t="str">
        <f>IF(Data!$W867=Data!$E867,"CURRENT","NO")</f>
        <v>NO</v>
      </c>
    </row>
    <row r="868" spans="1:24" hidden="1">
      <c r="A868" s="8" t="s">
        <v>2100</v>
      </c>
      <c r="B868" s="8" t="s">
        <v>800</v>
      </c>
      <c r="C868" s="8" t="s">
        <v>458</v>
      </c>
      <c r="D868" s="42" t="s">
        <v>492</v>
      </c>
      <c r="E868" s="8" t="s">
        <v>463</v>
      </c>
      <c r="F868" s="42" t="s">
        <v>732</v>
      </c>
      <c r="G868" s="8" t="s">
        <v>731</v>
      </c>
      <c r="H868" s="43">
        <v>42146</v>
      </c>
      <c r="I868" s="8">
        <v>922</v>
      </c>
      <c r="J868" s="8">
        <v>24.1</v>
      </c>
      <c r="K868" s="44">
        <f t="shared" si="17"/>
        <v>22220.2</v>
      </c>
      <c r="L868" s="8" t="s">
        <v>734</v>
      </c>
      <c r="M868" s="8" t="s">
        <v>733</v>
      </c>
      <c r="N868" s="8">
        <v>147865</v>
      </c>
      <c r="O868" s="8"/>
      <c r="P868" s="8">
        <v>88789</v>
      </c>
      <c r="Q868" s="9">
        <v>200</v>
      </c>
      <c r="R868" s="9">
        <v>0</v>
      </c>
      <c r="S868" s="9">
        <v>0</v>
      </c>
      <c r="T868" s="8" t="s">
        <v>127</v>
      </c>
      <c r="U868" s="113">
        <f>Data!$Q868+Data!$R868+Data!$S868</f>
        <v>200</v>
      </c>
      <c r="V868" s="9" t="str">
        <f>VLOOKUP(TRIM(Data!$B868),Team!A:B,2,FALSE)</f>
        <v>HVAC</v>
      </c>
      <c r="W868" s="9" t="str">
        <f>VLOOKUP(Data!$D868,Current!A:B,2,FALSE)</f>
        <v>ACT</v>
      </c>
      <c r="X868" s="9" t="str">
        <f>IF(Data!$W868=Data!$E868,"CURRENT","NO")</f>
        <v>NO</v>
      </c>
    </row>
    <row r="869" spans="1:24" hidden="1">
      <c r="A869" s="8" t="s">
        <v>2100</v>
      </c>
      <c r="B869" s="8" t="s">
        <v>800</v>
      </c>
      <c r="C869" s="8" t="s">
        <v>458</v>
      </c>
      <c r="D869" s="42" t="s">
        <v>492</v>
      </c>
      <c r="E869" s="8" t="s">
        <v>463</v>
      </c>
      <c r="F869" s="42" t="s">
        <v>732</v>
      </c>
      <c r="G869" s="8" t="s">
        <v>731</v>
      </c>
      <c r="H869" s="43">
        <v>42149</v>
      </c>
      <c r="I869" s="8">
        <v>1530</v>
      </c>
      <c r="J869" s="8">
        <v>24.1</v>
      </c>
      <c r="K869" s="44">
        <f t="shared" si="17"/>
        <v>36873</v>
      </c>
      <c r="L869" s="8" t="s">
        <v>11</v>
      </c>
      <c r="M869" s="8" t="s">
        <v>296</v>
      </c>
      <c r="N869" s="8">
        <v>147897</v>
      </c>
      <c r="O869" s="8"/>
      <c r="P869" s="8">
        <v>88790</v>
      </c>
      <c r="Q869" s="9">
        <v>184.4</v>
      </c>
      <c r="R869" s="9">
        <v>0</v>
      </c>
      <c r="S869" s="9">
        <v>45</v>
      </c>
      <c r="T869" s="8" t="s">
        <v>127</v>
      </c>
      <c r="U869" s="113">
        <f>Data!$Q869+Data!$R869+Data!$S869</f>
        <v>229.4</v>
      </c>
      <c r="V869" s="9" t="str">
        <f>VLOOKUP(TRIM(Data!$B869),Team!A:B,2,FALSE)</f>
        <v>HVAC</v>
      </c>
      <c r="W869" s="9" t="str">
        <f>VLOOKUP(Data!$D869,Current!A:B,2,FALSE)</f>
        <v>ACT</v>
      </c>
      <c r="X869" s="9" t="str">
        <f>IF(Data!$W869=Data!$E869,"CURRENT","NO")</f>
        <v>NO</v>
      </c>
    </row>
    <row r="870" spans="1:24" hidden="1">
      <c r="A870" s="8" t="s">
        <v>2100</v>
      </c>
      <c r="B870" s="8" t="s">
        <v>800</v>
      </c>
      <c r="C870" s="8" t="s">
        <v>458</v>
      </c>
      <c r="D870" s="42" t="s">
        <v>492</v>
      </c>
      <c r="E870" s="8" t="s">
        <v>463</v>
      </c>
      <c r="F870" s="42" t="s">
        <v>730</v>
      </c>
      <c r="G870" s="8" t="s">
        <v>139</v>
      </c>
      <c r="H870" s="43">
        <v>42149</v>
      </c>
      <c r="I870" s="8">
        <v>1468</v>
      </c>
      <c r="J870" s="8">
        <v>31.25</v>
      </c>
      <c r="K870" s="44">
        <f t="shared" si="17"/>
        <v>45875</v>
      </c>
      <c r="L870" s="8" t="s">
        <v>138</v>
      </c>
      <c r="M870" s="8" t="s">
        <v>729</v>
      </c>
      <c r="N870" s="8">
        <v>147958</v>
      </c>
      <c r="O870" s="8"/>
      <c r="P870" s="8">
        <v>88791</v>
      </c>
      <c r="Q870" s="9">
        <v>229.4</v>
      </c>
      <c r="R870" s="9">
        <v>0</v>
      </c>
      <c r="S870" s="9">
        <v>40</v>
      </c>
      <c r="T870" s="8" t="s">
        <v>127</v>
      </c>
      <c r="U870" s="113">
        <f>Data!$Q870+Data!$R870+Data!$S870</f>
        <v>269.39999999999998</v>
      </c>
      <c r="V870" s="9" t="str">
        <f>VLOOKUP(TRIM(Data!$B870),Team!A:B,2,FALSE)</f>
        <v>HVAC</v>
      </c>
      <c r="W870" s="9" t="str">
        <f>VLOOKUP(Data!$D870,Current!A:B,2,FALSE)</f>
        <v>ACT</v>
      </c>
      <c r="X870" s="9" t="str">
        <f>IF(Data!$W870=Data!$E870,"CURRENT","NO")</f>
        <v>NO</v>
      </c>
    </row>
    <row r="871" spans="1:24" hidden="1">
      <c r="A871" s="8" t="s">
        <v>2100</v>
      </c>
      <c r="B871" s="8" t="s">
        <v>800</v>
      </c>
      <c r="C871" s="8" t="s">
        <v>458</v>
      </c>
      <c r="D871" s="42" t="s">
        <v>492</v>
      </c>
      <c r="E871" s="8" t="s">
        <v>463</v>
      </c>
      <c r="F871" s="42" t="s">
        <v>136</v>
      </c>
      <c r="G871" s="8" t="s">
        <v>135</v>
      </c>
      <c r="H871" s="43">
        <v>42153</v>
      </c>
      <c r="I871" s="8">
        <v>1450</v>
      </c>
      <c r="J871" s="8">
        <v>1</v>
      </c>
      <c r="K871" s="44">
        <f t="shared" si="17"/>
        <v>1450</v>
      </c>
      <c r="L871" s="8" t="s">
        <v>108</v>
      </c>
      <c r="M871" s="8" t="s">
        <v>728</v>
      </c>
      <c r="N871" s="8">
        <v>148092</v>
      </c>
      <c r="O871" s="8"/>
      <c r="P871" s="8">
        <v>88994</v>
      </c>
      <c r="Q871" s="9">
        <v>200</v>
      </c>
      <c r="R871" s="9">
        <v>0</v>
      </c>
      <c r="S871" s="9">
        <v>50</v>
      </c>
      <c r="T871" s="8" t="s">
        <v>38</v>
      </c>
      <c r="U871" s="113">
        <f>Data!$Q871+Data!$R871+Data!$S871</f>
        <v>250</v>
      </c>
      <c r="V871" s="9" t="str">
        <f>VLOOKUP(TRIM(Data!$B871),Team!A:B,2,FALSE)</f>
        <v>HVAC</v>
      </c>
      <c r="W871" s="9" t="str">
        <f>VLOOKUP(Data!$D871,Current!A:B,2,FALSE)</f>
        <v>ACT</v>
      </c>
      <c r="X871" s="9" t="str">
        <f>IF(Data!$W871=Data!$E871,"CURRENT","NO")</f>
        <v>NO</v>
      </c>
    </row>
    <row r="872" spans="1:24" hidden="1">
      <c r="A872" s="8" t="s">
        <v>2100</v>
      </c>
      <c r="B872" s="8" t="s">
        <v>798</v>
      </c>
      <c r="C872" s="8" t="s">
        <v>459</v>
      </c>
      <c r="D872" s="8" t="s">
        <v>492</v>
      </c>
      <c r="E872" s="8" t="s">
        <v>463</v>
      </c>
      <c r="F872" s="42" t="s">
        <v>439</v>
      </c>
      <c r="G872" s="8" t="s">
        <v>121</v>
      </c>
      <c r="H872" s="43">
        <v>42135</v>
      </c>
      <c r="I872" s="8">
        <v>28</v>
      </c>
      <c r="J872" s="8"/>
      <c r="K872" s="44">
        <f t="shared" si="17"/>
        <v>0</v>
      </c>
      <c r="L872" s="8" t="s">
        <v>114</v>
      </c>
      <c r="M872" s="8" t="s">
        <v>113</v>
      </c>
      <c r="N872" s="8">
        <v>147466</v>
      </c>
      <c r="O872" s="8"/>
      <c r="P872" s="8">
        <v>88518</v>
      </c>
      <c r="Q872" s="9">
        <v>200</v>
      </c>
      <c r="R872" s="9">
        <v>45</v>
      </c>
      <c r="S872" s="9">
        <v>20</v>
      </c>
      <c r="T872" s="8" t="s">
        <v>0</v>
      </c>
      <c r="U872" s="113">
        <f>Data!$Q872+Data!$R872+Data!$S872</f>
        <v>265</v>
      </c>
      <c r="V872" s="9" t="str">
        <f>VLOOKUP(TRIM(Data!$B872),Team!A:B,2,FALSE)</f>
        <v>HVAC</v>
      </c>
      <c r="W872" s="9" t="str">
        <f>VLOOKUP(Data!$D872,Current!A:B,2,FALSE)</f>
        <v>ACT</v>
      </c>
      <c r="X872" s="9" t="str">
        <f>IF(Data!$W872=Data!$E872,"CURRENT","NO")</f>
        <v>NO</v>
      </c>
    </row>
    <row r="873" spans="1:24" hidden="1">
      <c r="A873" s="8" t="s">
        <v>2100</v>
      </c>
      <c r="B873" s="8" t="s">
        <v>793</v>
      </c>
      <c r="C873" s="8" t="s">
        <v>459</v>
      </c>
      <c r="D873" s="8" t="s">
        <v>492</v>
      </c>
      <c r="E873" s="8" t="s">
        <v>463</v>
      </c>
      <c r="F873" s="42" t="s">
        <v>106</v>
      </c>
      <c r="G873" s="8" t="s">
        <v>90</v>
      </c>
      <c r="H873" s="43">
        <v>42129</v>
      </c>
      <c r="I873" s="8">
        <v>135</v>
      </c>
      <c r="J873" s="8"/>
      <c r="K873" s="44">
        <f t="shared" si="17"/>
        <v>0</v>
      </c>
      <c r="L873" s="8" t="s">
        <v>89</v>
      </c>
      <c r="M873" s="8" t="s">
        <v>88</v>
      </c>
      <c r="N873" s="8">
        <v>147275</v>
      </c>
      <c r="O873" s="8"/>
      <c r="P873" s="8">
        <v>88354</v>
      </c>
      <c r="Q873" s="64">
        <v>200</v>
      </c>
      <c r="R873" s="64">
        <v>45</v>
      </c>
      <c r="S873" s="64">
        <v>85</v>
      </c>
      <c r="T873" s="8" t="s">
        <v>0</v>
      </c>
      <c r="U873" s="113">
        <f>Data!$Q873+Data!$R873+Data!$S873</f>
        <v>330</v>
      </c>
      <c r="V873" s="9" t="str">
        <f>VLOOKUP(TRIM(Data!$B873),Team!A:B,2,FALSE)</f>
        <v>HVAC</v>
      </c>
      <c r="W873" s="9" t="str">
        <f>VLOOKUP(Data!$D873,Current!A:B,2,FALSE)</f>
        <v>ACT</v>
      </c>
      <c r="X873" s="9" t="str">
        <f>IF(Data!$W873=Data!$E873,"CURRENT","NO")</f>
        <v>NO</v>
      </c>
    </row>
    <row r="874" spans="1:24" hidden="1">
      <c r="A874" s="8" t="s">
        <v>2100</v>
      </c>
      <c r="B874" s="8" t="s">
        <v>793</v>
      </c>
      <c r="C874" s="8" t="s">
        <v>459</v>
      </c>
      <c r="D874" s="8" t="s">
        <v>492</v>
      </c>
      <c r="E874" s="8" t="s">
        <v>463</v>
      </c>
      <c r="F874" s="42" t="s">
        <v>633</v>
      </c>
      <c r="G874" s="8" t="s">
        <v>70</v>
      </c>
      <c r="H874" s="43">
        <v>42137</v>
      </c>
      <c r="I874" s="8">
        <v>274</v>
      </c>
      <c r="J874" s="8"/>
      <c r="K874" s="44">
        <f t="shared" si="17"/>
        <v>0</v>
      </c>
      <c r="L874" s="8" t="s">
        <v>69</v>
      </c>
      <c r="M874" s="8" t="s">
        <v>145</v>
      </c>
      <c r="N874" s="8">
        <v>147558</v>
      </c>
      <c r="O874" s="8"/>
      <c r="P874" s="8">
        <v>88504</v>
      </c>
      <c r="Q874" s="64">
        <v>200</v>
      </c>
      <c r="R874" s="64">
        <v>0</v>
      </c>
      <c r="S874" s="64">
        <v>25</v>
      </c>
      <c r="T874" s="8" t="s">
        <v>0</v>
      </c>
      <c r="U874" s="113">
        <f>Data!$Q874+Data!$R874+Data!$S874</f>
        <v>225</v>
      </c>
      <c r="V874" s="9" t="str">
        <f>VLOOKUP(TRIM(Data!$B874),Team!A:B,2,FALSE)</f>
        <v>HVAC</v>
      </c>
      <c r="W874" s="9" t="str">
        <f>VLOOKUP(Data!$D874,Current!A:B,2,FALSE)</f>
        <v>ACT</v>
      </c>
      <c r="X874" s="9" t="str">
        <f>IF(Data!$W874=Data!$E874,"CURRENT","NO")</f>
        <v>NO</v>
      </c>
    </row>
    <row r="875" spans="1:24" hidden="1">
      <c r="A875" s="8" t="s">
        <v>2100</v>
      </c>
      <c r="B875" s="8" t="s">
        <v>793</v>
      </c>
      <c r="C875" s="8" t="s">
        <v>459</v>
      </c>
      <c r="D875" s="8" t="s">
        <v>492</v>
      </c>
      <c r="E875" s="8" t="s">
        <v>463</v>
      </c>
      <c r="F875" s="42" t="s">
        <v>618</v>
      </c>
      <c r="G875" s="8" t="s">
        <v>70</v>
      </c>
      <c r="H875" s="43">
        <v>42137</v>
      </c>
      <c r="I875" s="8">
        <v>106</v>
      </c>
      <c r="J875" s="8"/>
      <c r="K875" s="44">
        <f t="shared" si="17"/>
        <v>0</v>
      </c>
      <c r="L875" s="8" t="s">
        <v>69</v>
      </c>
      <c r="M875" s="8" t="s">
        <v>145</v>
      </c>
      <c r="N875" s="8">
        <v>147559</v>
      </c>
      <c r="O875" s="8"/>
      <c r="P875" s="8">
        <v>0</v>
      </c>
      <c r="Q875" s="64">
        <v>0</v>
      </c>
      <c r="R875" s="64">
        <v>0</v>
      </c>
      <c r="S875" s="64">
        <v>0</v>
      </c>
      <c r="T875" s="8" t="s">
        <v>0</v>
      </c>
      <c r="U875" s="113">
        <f>Data!$Q875+Data!$R875+Data!$S875</f>
        <v>0</v>
      </c>
      <c r="V875" s="9" t="str">
        <f>VLOOKUP(TRIM(Data!$B875),Team!A:B,2,FALSE)</f>
        <v>HVAC</v>
      </c>
      <c r="W875" s="9" t="str">
        <f>VLOOKUP(Data!$D875,Current!A:B,2,FALSE)</f>
        <v>ACT</v>
      </c>
      <c r="X875" s="9" t="str">
        <f>IF(Data!$W875=Data!$E875,"CURRENT","NO")</f>
        <v>NO</v>
      </c>
    </row>
    <row r="876" spans="1:24" hidden="1">
      <c r="A876" s="8" t="s">
        <v>2100</v>
      </c>
      <c r="B876" s="8" t="s">
        <v>793</v>
      </c>
      <c r="C876" s="8" t="s">
        <v>459</v>
      </c>
      <c r="D876" s="8" t="s">
        <v>492</v>
      </c>
      <c r="E876" s="8" t="s">
        <v>463</v>
      </c>
      <c r="F876" s="42" t="s">
        <v>320</v>
      </c>
      <c r="G876" s="8" t="s">
        <v>93</v>
      </c>
      <c r="H876" s="43">
        <v>42138</v>
      </c>
      <c r="I876" s="8">
        <v>167</v>
      </c>
      <c r="J876" s="8"/>
      <c r="K876" s="44">
        <f t="shared" si="17"/>
        <v>0</v>
      </c>
      <c r="L876" s="8" t="s">
        <v>745</v>
      </c>
      <c r="M876" s="8" t="s">
        <v>744</v>
      </c>
      <c r="N876" s="8">
        <v>147610</v>
      </c>
      <c r="O876" s="8"/>
      <c r="P876" s="8">
        <v>88536</v>
      </c>
      <c r="Q876" s="64">
        <v>200</v>
      </c>
      <c r="R876" s="64">
        <v>0</v>
      </c>
      <c r="S876" s="64">
        <v>60</v>
      </c>
      <c r="T876" s="8" t="s">
        <v>0</v>
      </c>
      <c r="U876" s="113">
        <f>Data!$Q876+Data!$R876+Data!$S876</f>
        <v>260</v>
      </c>
      <c r="V876" s="9" t="str">
        <f>VLOOKUP(TRIM(Data!$B876),Team!A:B,2,FALSE)</f>
        <v>HVAC</v>
      </c>
      <c r="W876" s="9" t="str">
        <f>VLOOKUP(Data!$D876,Current!A:B,2,FALSE)</f>
        <v>ACT</v>
      </c>
      <c r="X876" s="9" t="str">
        <f>IF(Data!$W876=Data!$E876,"CURRENT","NO")</f>
        <v>NO</v>
      </c>
    </row>
    <row r="877" spans="1:24" hidden="1">
      <c r="A877" s="8" t="s">
        <v>2100</v>
      </c>
      <c r="B877" s="8" t="s">
        <v>793</v>
      </c>
      <c r="C877" s="8" t="s">
        <v>459</v>
      </c>
      <c r="D877" s="8" t="s">
        <v>492</v>
      </c>
      <c r="E877" s="8" t="s">
        <v>463</v>
      </c>
      <c r="F877" s="42" t="s">
        <v>276</v>
      </c>
      <c r="G877" s="8" t="s">
        <v>93</v>
      </c>
      <c r="H877" s="43">
        <v>42138</v>
      </c>
      <c r="I877" s="8">
        <v>101</v>
      </c>
      <c r="J877" s="8"/>
      <c r="K877" s="44">
        <f t="shared" si="17"/>
        <v>0</v>
      </c>
      <c r="L877" s="8" t="s">
        <v>81</v>
      </c>
      <c r="M877" s="8" t="s">
        <v>603</v>
      </c>
      <c r="N877" s="8">
        <v>147605</v>
      </c>
      <c r="O877" s="8"/>
      <c r="P877" s="8">
        <v>88513</v>
      </c>
      <c r="Q877" s="64">
        <v>400</v>
      </c>
      <c r="R877" s="64">
        <v>0</v>
      </c>
      <c r="S877" s="64">
        <v>25</v>
      </c>
      <c r="T877" s="8" t="s">
        <v>0</v>
      </c>
      <c r="U877" s="113">
        <f>Data!$Q877+Data!$R877+Data!$S877</f>
        <v>425</v>
      </c>
      <c r="V877" s="9" t="str">
        <f>VLOOKUP(TRIM(Data!$B877),Team!A:B,2,FALSE)</f>
        <v>HVAC</v>
      </c>
      <c r="W877" s="9" t="str">
        <f>VLOOKUP(Data!$D877,Current!A:B,2,FALSE)</f>
        <v>ACT</v>
      </c>
      <c r="X877" s="9" t="str">
        <f>IF(Data!$W877=Data!$E877,"CURRENT","NO")</f>
        <v>NO</v>
      </c>
    </row>
    <row r="878" spans="1:24" hidden="1">
      <c r="A878" s="8" t="s">
        <v>2100</v>
      </c>
      <c r="B878" s="8" t="s">
        <v>793</v>
      </c>
      <c r="C878" s="8" t="s">
        <v>459</v>
      </c>
      <c r="D878" s="8" t="s">
        <v>492</v>
      </c>
      <c r="E878" s="8" t="s">
        <v>463</v>
      </c>
      <c r="F878" s="42" t="s">
        <v>743</v>
      </c>
      <c r="G878" s="8" t="s">
        <v>93</v>
      </c>
      <c r="H878" s="43">
        <v>42138</v>
      </c>
      <c r="I878" s="8">
        <v>236</v>
      </c>
      <c r="J878" s="8"/>
      <c r="K878" s="44">
        <f t="shared" si="17"/>
        <v>0</v>
      </c>
      <c r="L878" s="8" t="s">
        <v>81</v>
      </c>
      <c r="M878" s="8" t="s">
        <v>740</v>
      </c>
      <c r="N878" s="8">
        <v>147606</v>
      </c>
      <c r="O878" s="8"/>
      <c r="P878" s="8">
        <v>0</v>
      </c>
      <c r="Q878" s="64">
        <v>0</v>
      </c>
      <c r="R878" s="64">
        <v>0</v>
      </c>
      <c r="S878" s="64">
        <v>0</v>
      </c>
      <c r="T878" s="8" t="s">
        <v>0</v>
      </c>
      <c r="U878" s="113">
        <f>Data!$Q878+Data!$R878+Data!$S878</f>
        <v>0</v>
      </c>
      <c r="V878" s="9" t="str">
        <f>VLOOKUP(TRIM(Data!$B878),Team!A:B,2,FALSE)</f>
        <v>HVAC</v>
      </c>
      <c r="W878" s="9" t="str">
        <f>VLOOKUP(Data!$D878,Current!A:B,2,FALSE)</f>
        <v>ACT</v>
      </c>
      <c r="X878" s="9" t="str">
        <f>IF(Data!$W878=Data!$E878,"CURRENT","NO")</f>
        <v>NO</v>
      </c>
    </row>
    <row r="879" spans="1:24" hidden="1">
      <c r="A879" s="8" t="s">
        <v>2100</v>
      </c>
      <c r="B879" s="8" t="s">
        <v>793</v>
      </c>
      <c r="C879" s="8" t="s">
        <v>459</v>
      </c>
      <c r="D879" s="8" t="s">
        <v>492</v>
      </c>
      <c r="E879" s="8" t="s">
        <v>463</v>
      </c>
      <c r="F879" s="42" t="s">
        <v>742</v>
      </c>
      <c r="G879" s="8" t="s">
        <v>93</v>
      </c>
      <c r="H879" s="43">
        <v>42138</v>
      </c>
      <c r="I879" s="8">
        <v>352</v>
      </c>
      <c r="J879" s="8"/>
      <c r="K879" s="44">
        <f t="shared" si="17"/>
        <v>0</v>
      </c>
      <c r="L879" s="8" t="s">
        <v>81</v>
      </c>
      <c r="M879" s="8" t="s">
        <v>603</v>
      </c>
      <c r="N879" s="8">
        <v>147607</v>
      </c>
      <c r="O879" s="8"/>
      <c r="P879" s="8">
        <v>0</v>
      </c>
      <c r="Q879" s="64">
        <v>0</v>
      </c>
      <c r="R879" s="64">
        <v>0</v>
      </c>
      <c r="S879" s="64">
        <v>0</v>
      </c>
      <c r="T879" s="8" t="s">
        <v>0</v>
      </c>
      <c r="U879" s="113">
        <f>Data!$Q879+Data!$R879+Data!$S879</f>
        <v>0</v>
      </c>
      <c r="V879" s="9" t="str">
        <f>VLOOKUP(TRIM(Data!$B879),Team!A:B,2,FALSE)</f>
        <v>HVAC</v>
      </c>
      <c r="W879" s="9" t="str">
        <f>VLOOKUP(Data!$D879,Current!A:B,2,FALSE)</f>
        <v>ACT</v>
      </c>
      <c r="X879" s="9" t="str">
        <f>IF(Data!$W879=Data!$E879,"CURRENT","NO")</f>
        <v>NO</v>
      </c>
    </row>
    <row r="880" spans="1:24" hidden="1">
      <c r="A880" s="8" t="s">
        <v>2100</v>
      </c>
      <c r="B880" s="8" t="s">
        <v>793</v>
      </c>
      <c r="C880" s="8" t="s">
        <v>459</v>
      </c>
      <c r="D880" s="8" t="s">
        <v>492</v>
      </c>
      <c r="E880" s="8" t="s">
        <v>463</v>
      </c>
      <c r="F880" s="42" t="s">
        <v>741</v>
      </c>
      <c r="G880" s="8" t="s">
        <v>93</v>
      </c>
      <c r="H880" s="43">
        <v>42138</v>
      </c>
      <c r="I880" s="8">
        <v>263</v>
      </c>
      <c r="J880" s="8"/>
      <c r="K880" s="44">
        <f t="shared" si="17"/>
        <v>0</v>
      </c>
      <c r="L880" s="8" t="s">
        <v>81</v>
      </c>
      <c r="M880" s="8" t="s">
        <v>740</v>
      </c>
      <c r="N880" s="8">
        <v>147608</v>
      </c>
      <c r="O880" s="8"/>
      <c r="P880" s="8">
        <v>0</v>
      </c>
      <c r="Q880" s="64">
        <v>0</v>
      </c>
      <c r="R880" s="64">
        <v>0</v>
      </c>
      <c r="S880" s="64">
        <v>0</v>
      </c>
      <c r="T880" s="8" t="s">
        <v>0</v>
      </c>
      <c r="U880" s="113">
        <f>Data!$Q880+Data!$R880+Data!$S880</f>
        <v>0</v>
      </c>
      <c r="V880" s="9" t="str">
        <f>VLOOKUP(TRIM(Data!$B880),Team!A:B,2,FALSE)</f>
        <v>HVAC</v>
      </c>
      <c r="W880" s="9" t="str">
        <f>VLOOKUP(Data!$D880,Current!A:B,2,FALSE)</f>
        <v>ACT</v>
      </c>
      <c r="X880" s="9" t="str">
        <f>IF(Data!$W880=Data!$E880,"CURRENT","NO")</f>
        <v>NO</v>
      </c>
    </row>
    <row r="881" spans="1:24" hidden="1">
      <c r="A881" s="8" t="s">
        <v>2100</v>
      </c>
      <c r="B881" s="8" t="s">
        <v>793</v>
      </c>
      <c r="C881" s="8" t="s">
        <v>459</v>
      </c>
      <c r="D881" s="8" t="s">
        <v>492</v>
      </c>
      <c r="E881" s="8" t="s">
        <v>463</v>
      </c>
      <c r="F881" s="42" t="s">
        <v>293</v>
      </c>
      <c r="G881" s="8" t="s">
        <v>93</v>
      </c>
      <c r="H881" s="43">
        <v>42138</v>
      </c>
      <c r="I881" s="8">
        <v>176</v>
      </c>
      <c r="J881" s="8"/>
      <c r="K881" s="44">
        <f t="shared" si="17"/>
        <v>0</v>
      </c>
      <c r="L881" s="8" t="s">
        <v>81</v>
      </c>
      <c r="M881" s="8" t="s">
        <v>603</v>
      </c>
      <c r="N881" s="8">
        <v>147609</v>
      </c>
      <c r="O881" s="8"/>
      <c r="P881" s="8">
        <v>0</v>
      </c>
      <c r="Q881" s="64">
        <v>0</v>
      </c>
      <c r="R881" s="64">
        <v>0</v>
      </c>
      <c r="S881" s="64">
        <v>0</v>
      </c>
      <c r="T881" s="8" t="s">
        <v>0</v>
      </c>
      <c r="U881" s="113">
        <f>Data!$Q881+Data!$R881+Data!$S881</f>
        <v>0</v>
      </c>
      <c r="V881" s="9" t="str">
        <f>VLOOKUP(TRIM(Data!$B881),Team!A:B,2,FALSE)</f>
        <v>HVAC</v>
      </c>
      <c r="W881" s="9" t="str">
        <f>VLOOKUP(Data!$D881,Current!A:B,2,FALSE)</f>
        <v>ACT</v>
      </c>
      <c r="X881" s="9" t="str">
        <f>IF(Data!$W881=Data!$E881,"CURRENT","NO")</f>
        <v>NO</v>
      </c>
    </row>
    <row r="882" spans="1:24" hidden="1">
      <c r="A882" s="8" t="s">
        <v>2100</v>
      </c>
      <c r="B882" s="11" t="s">
        <v>803</v>
      </c>
      <c r="C882" s="8" t="s">
        <v>457</v>
      </c>
      <c r="D882" s="8" t="s">
        <v>492</v>
      </c>
      <c r="E882" s="8" t="s">
        <v>463</v>
      </c>
      <c r="F882" s="42" t="s">
        <v>787</v>
      </c>
      <c r="G882" s="8" t="s">
        <v>786</v>
      </c>
      <c r="H882" s="43">
        <v>42129</v>
      </c>
      <c r="I882" s="8">
        <v>1500</v>
      </c>
      <c r="J882" s="8"/>
      <c r="K882" s="44">
        <f t="shared" si="17"/>
        <v>0</v>
      </c>
      <c r="L882" s="8" t="s">
        <v>6</v>
      </c>
      <c r="M882" s="8" t="s">
        <v>5</v>
      </c>
      <c r="N882" s="8">
        <v>147271</v>
      </c>
      <c r="O882" s="8"/>
      <c r="P882" s="8">
        <v>88380</v>
      </c>
      <c r="Q882" s="9">
        <v>0</v>
      </c>
      <c r="R882" s="9">
        <v>0</v>
      </c>
      <c r="S882" s="9">
        <v>30</v>
      </c>
      <c r="T882" s="8" t="s">
        <v>0</v>
      </c>
      <c r="U882" s="113">
        <f>Data!$Q882+Data!$R882+Data!$S882</f>
        <v>30</v>
      </c>
      <c r="V882" s="9" t="str">
        <f>VLOOKUP(TRIM(Data!$B882),Team!A:B,2,FALSE)</f>
        <v>Admin</v>
      </c>
      <c r="W882" s="9" t="str">
        <f>VLOOKUP(Data!$D882,Current!A:B,2,FALSE)</f>
        <v>ACT</v>
      </c>
      <c r="X882" s="9" t="str">
        <f>IF(Data!$W882=Data!$E882,"CURRENT","NO")</f>
        <v>NO</v>
      </c>
    </row>
    <row r="883" spans="1:24" hidden="1">
      <c r="A883" s="8" t="s">
        <v>2100</v>
      </c>
      <c r="B883" s="11" t="s">
        <v>803</v>
      </c>
      <c r="C883" s="8" t="s">
        <v>457</v>
      </c>
      <c r="D883" s="8" t="s">
        <v>492</v>
      </c>
      <c r="E883" s="8" t="s">
        <v>463</v>
      </c>
      <c r="F883" s="42" t="s">
        <v>753</v>
      </c>
      <c r="G883" s="8" t="s">
        <v>53</v>
      </c>
      <c r="H883" s="43">
        <v>42131</v>
      </c>
      <c r="I883" s="8">
        <v>2400</v>
      </c>
      <c r="J883" s="8"/>
      <c r="K883" s="44">
        <f t="shared" si="17"/>
        <v>0</v>
      </c>
      <c r="L883" s="8" t="s">
        <v>6</v>
      </c>
      <c r="M883" s="8" t="s">
        <v>1</v>
      </c>
      <c r="N883" s="8">
        <v>147342</v>
      </c>
      <c r="O883" s="8"/>
      <c r="P883" s="8">
        <v>88383</v>
      </c>
      <c r="Q883" s="9">
        <v>0</v>
      </c>
      <c r="R883" s="9">
        <v>0</v>
      </c>
      <c r="S883" s="9">
        <v>30</v>
      </c>
      <c r="T883" s="8" t="s">
        <v>0</v>
      </c>
      <c r="U883" s="113">
        <f>Data!$Q883+Data!$R883+Data!$S883</f>
        <v>30</v>
      </c>
      <c r="V883" s="9" t="str">
        <f>VLOOKUP(TRIM(Data!$B883),Team!A:B,2,FALSE)</f>
        <v>Admin</v>
      </c>
      <c r="W883" s="9" t="str">
        <f>VLOOKUP(Data!$D883,Current!A:B,2,FALSE)</f>
        <v>ACT</v>
      </c>
      <c r="X883" s="9" t="str">
        <f>IF(Data!$W883=Data!$E883,"CURRENT","NO")</f>
        <v>NO</v>
      </c>
    </row>
    <row r="884" spans="1:24" hidden="1">
      <c r="A884" s="8" t="s">
        <v>2100</v>
      </c>
      <c r="B884" s="11" t="s">
        <v>803</v>
      </c>
      <c r="C884" s="8" t="s">
        <v>457</v>
      </c>
      <c r="D884" s="8" t="s">
        <v>492</v>
      </c>
      <c r="E884" s="8" t="s">
        <v>463</v>
      </c>
      <c r="F884" s="42" t="s">
        <v>752</v>
      </c>
      <c r="G884" s="8" t="s">
        <v>53</v>
      </c>
      <c r="H884" s="43">
        <v>42131</v>
      </c>
      <c r="I884" s="8">
        <v>1000</v>
      </c>
      <c r="J884" s="8"/>
      <c r="K884" s="44">
        <f t="shared" si="17"/>
        <v>0</v>
      </c>
      <c r="L884" s="8" t="s">
        <v>6</v>
      </c>
      <c r="M884" s="8" t="s">
        <v>1</v>
      </c>
      <c r="N884" s="8">
        <v>147344</v>
      </c>
      <c r="O884" s="8"/>
      <c r="P884" s="8">
        <v>0</v>
      </c>
      <c r="Q884" s="9">
        <v>0</v>
      </c>
      <c r="R884" s="9">
        <v>0</v>
      </c>
      <c r="S884" s="9">
        <v>0</v>
      </c>
      <c r="T884" s="8" t="s">
        <v>0</v>
      </c>
      <c r="U884" s="113">
        <f>Data!$Q884+Data!$R884+Data!$S884</f>
        <v>0</v>
      </c>
      <c r="V884" s="9" t="str">
        <f>VLOOKUP(TRIM(Data!$B884),Team!A:B,2,FALSE)</f>
        <v>Admin</v>
      </c>
      <c r="W884" s="9" t="str">
        <f>VLOOKUP(Data!$D884,Current!A:B,2,FALSE)</f>
        <v>ACT</v>
      </c>
      <c r="X884" s="9" t="str">
        <f>IF(Data!$W884=Data!$E884,"CURRENT","NO")</f>
        <v>NO</v>
      </c>
    </row>
    <row r="885" spans="1:24" hidden="1">
      <c r="A885" s="8" t="s">
        <v>2100</v>
      </c>
      <c r="B885" s="11" t="s">
        <v>803</v>
      </c>
      <c r="C885" s="8" t="s">
        <v>457</v>
      </c>
      <c r="D885" s="8" t="s">
        <v>492</v>
      </c>
      <c r="E885" s="8" t="s">
        <v>463</v>
      </c>
      <c r="F885" s="42" t="s">
        <v>751</v>
      </c>
      <c r="G885" s="8" t="s">
        <v>53</v>
      </c>
      <c r="H885" s="43">
        <v>42131</v>
      </c>
      <c r="I885" s="8">
        <v>500</v>
      </c>
      <c r="J885" s="8"/>
      <c r="K885" s="44">
        <f t="shared" si="17"/>
        <v>0</v>
      </c>
      <c r="L885" s="8" t="s">
        <v>6</v>
      </c>
      <c r="M885" s="8" t="s">
        <v>1</v>
      </c>
      <c r="N885" s="8">
        <v>147352</v>
      </c>
      <c r="O885" s="8"/>
      <c r="P885" s="8">
        <v>0</v>
      </c>
      <c r="Q885" s="9">
        <v>0</v>
      </c>
      <c r="R885" s="9">
        <v>0</v>
      </c>
      <c r="S885" s="9">
        <v>0</v>
      </c>
      <c r="T885" s="8" t="s">
        <v>0</v>
      </c>
      <c r="U885" s="113">
        <f>Data!$Q885+Data!$R885+Data!$S885</f>
        <v>0</v>
      </c>
      <c r="V885" s="9" t="str">
        <f>VLOOKUP(TRIM(Data!$B885),Team!A:B,2,FALSE)</f>
        <v>Admin</v>
      </c>
      <c r="W885" s="9" t="str">
        <f>VLOOKUP(Data!$D885,Current!A:B,2,FALSE)</f>
        <v>ACT</v>
      </c>
      <c r="X885" s="9" t="str">
        <f>IF(Data!$W885=Data!$E885,"CURRENT","NO")</f>
        <v>NO</v>
      </c>
    </row>
    <row r="886" spans="1:24" hidden="1">
      <c r="A886" s="8" t="s">
        <v>2100</v>
      </c>
      <c r="B886" s="11" t="s">
        <v>803</v>
      </c>
      <c r="C886" s="8" t="s">
        <v>457</v>
      </c>
      <c r="D886" s="8" t="s">
        <v>492</v>
      </c>
      <c r="E886" s="8" t="s">
        <v>463</v>
      </c>
      <c r="F886" s="42" t="s">
        <v>772</v>
      </c>
      <c r="G886" s="8" t="s">
        <v>746</v>
      </c>
      <c r="H886" s="43">
        <v>42128</v>
      </c>
      <c r="I886" s="8">
        <v>2000</v>
      </c>
      <c r="J886" s="8"/>
      <c r="K886" s="44">
        <f t="shared" si="17"/>
        <v>0</v>
      </c>
      <c r="L886" s="8" t="s">
        <v>11</v>
      </c>
      <c r="M886" s="8" t="s">
        <v>1</v>
      </c>
      <c r="N886" s="8">
        <v>147238</v>
      </c>
      <c r="O886" s="8"/>
      <c r="P886" s="8">
        <v>88379</v>
      </c>
      <c r="Q886" s="9">
        <v>0</v>
      </c>
      <c r="R886" s="9">
        <v>0</v>
      </c>
      <c r="S886" s="9">
        <v>20</v>
      </c>
      <c r="T886" s="8" t="s">
        <v>0</v>
      </c>
      <c r="U886" s="113">
        <f>Data!$Q886+Data!$R886+Data!$S886</f>
        <v>20</v>
      </c>
      <c r="V886" s="9" t="str">
        <f>VLOOKUP(TRIM(Data!$B886),Team!A:B,2,FALSE)</f>
        <v>Admin</v>
      </c>
      <c r="W886" s="9" t="str">
        <f>VLOOKUP(Data!$D886,Current!A:B,2,FALSE)</f>
        <v>ACT</v>
      </c>
      <c r="X886" s="9" t="str">
        <f>IF(Data!$W886=Data!$E886,"CURRENT","NO")</f>
        <v>NO</v>
      </c>
    </row>
    <row r="887" spans="1:24" hidden="1">
      <c r="A887" s="8" t="s">
        <v>2100</v>
      </c>
      <c r="B887" s="11" t="s">
        <v>803</v>
      </c>
      <c r="C887" s="8" t="s">
        <v>457</v>
      </c>
      <c r="D887" s="8" t="s">
        <v>492</v>
      </c>
      <c r="E887" s="8" t="s">
        <v>463</v>
      </c>
      <c r="F887" s="42" t="s">
        <v>785</v>
      </c>
      <c r="G887" s="8" t="s">
        <v>746</v>
      </c>
      <c r="H887" s="43">
        <v>42128</v>
      </c>
      <c r="I887" s="8">
        <v>250</v>
      </c>
      <c r="J887" s="8"/>
      <c r="K887" s="44">
        <f t="shared" si="17"/>
        <v>0</v>
      </c>
      <c r="L887" s="8" t="s">
        <v>11</v>
      </c>
      <c r="M887" s="8" t="s">
        <v>1</v>
      </c>
      <c r="N887" s="8">
        <v>147239</v>
      </c>
      <c r="O887" s="8"/>
      <c r="P887" s="8">
        <v>0</v>
      </c>
      <c r="Q887" s="9">
        <v>0</v>
      </c>
      <c r="R887" s="9">
        <v>0</v>
      </c>
      <c r="S887" s="9">
        <v>0</v>
      </c>
      <c r="T887" s="8" t="s">
        <v>0</v>
      </c>
      <c r="U887" s="113">
        <f>Data!$Q887+Data!$R887+Data!$S887</f>
        <v>0</v>
      </c>
      <c r="V887" s="9" t="str">
        <f>VLOOKUP(TRIM(Data!$B887),Team!A:B,2,FALSE)</f>
        <v>Admin</v>
      </c>
      <c r="W887" s="9" t="str">
        <f>VLOOKUP(Data!$D887,Current!A:B,2,FALSE)</f>
        <v>ACT</v>
      </c>
      <c r="X887" s="9" t="str">
        <f>IF(Data!$W887=Data!$E887,"CURRENT","NO")</f>
        <v>NO</v>
      </c>
    </row>
    <row r="888" spans="1:24" hidden="1">
      <c r="A888" s="8" t="s">
        <v>2100</v>
      </c>
      <c r="B888" s="11" t="s">
        <v>803</v>
      </c>
      <c r="C888" s="8" t="s">
        <v>457</v>
      </c>
      <c r="D888" s="8" t="s">
        <v>492</v>
      </c>
      <c r="E888" s="8" t="s">
        <v>463</v>
      </c>
      <c r="F888" s="42" t="s">
        <v>784</v>
      </c>
      <c r="G888" s="8" t="s">
        <v>746</v>
      </c>
      <c r="H888" s="43">
        <v>42128</v>
      </c>
      <c r="I888" s="8">
        <v>500</v>
      </c>
      <c r="J888" s="8"/>
      <c r="K888" s="44">
        <f t="shared" si="17"/>
        <v>0</v>
      </c>
      <c r="L888" s="8" t="s">
        <v>11</v>
      </c>
      <c r="M888" s="8" t="s">
        <v>783</v>
      </c>
      <c r="N888" s="8">
        <v>147248</v>
      </c>
      <c r="O888" s="8"/>
      <c r="P888" s="8">
        <v>0</v>
      </c>
      <c r="Q888" s="9">
        <v>0</v>
      </c>
      <c r="R888" s="9">
        <v>0</v>
      </c>
      <c r="S888" s="9">
        <v>0</v>
      </c>
      <c r="T888" s="8" t="s">
        <v>0</v>
      </c>
      <c r="U888" s="113">
        <f>Data!$Q888+Data!$R888+Data!$S888</f>
        <v>0</v>
      </c>
      <c r="V888" s="9" t="str">
        <f>VLOOKUP(TRIM(Data!$B888),Team!A:B,2,FALSE)</f>
        <v>Admin</v>
      </c>
      <c r="W888" s="9" t="str">
        <f>VLOOKUP(Data!$D888,Current!A:B,2,FALSE)</f>
        <v>ACT</v>
      </c>
      <c r="X888" s="9" t="str">
        <f>IF(Data!$W888=Data!$E888,"CURRENT","NO")</f>
        <v>NO</v>
      </c>
    </row>
    <row r="889" spans="1:24" hidden="1">
      <c r="A889" s="8" t="s">
        <v>2100</v>
      </c>
      <c r="B889" s="11" t="s">
        <v>803</v>
      </c>
      <c r="C889" s="8" t="s">
        <v>457</v>
      </c>
      <c r="D889" s="8" t="s">
        <v>492</v>
      </c>
      <c r="E889" s="8" t="s">
        <v>463</v>
      </c>
      <c r="F889" s="42" t="s">
        <v>782</v>
      </c>
      <c r="G889" s="8" t="s">
        <v>21</v>
      </c>
      <c r="H889" s="43">
        <v>42130</v>
      </c>
      <c r="I889" s="8">
        <v>500</v>
      </c>
      <c r="J889" s="8"/>
      <c r="K889" s="44">
        <f t="shared" si="17"/>
        <v>0</v>
      </c>
      <c r="L889" s="8" t="s">
        <v>6</v>
      </c>
      <c r="M889" s="8" t="s">
        <v>1</v>
      </c>
      <c r="N889" s="8">
        <v>147311</v>
      </c>
      <c r="O889" s="8"/>
      <c r="P889" s="8">
        <v>88382</v>
      </c>
      <c r="Q889" s="9">
        <v>0</v>
      </c>
      <c r="R889" s="9">
        <v>0</v>
      </c>
      <c r="S889" s="9">
        <v>30</v>
      </c>
      <c r="T889" s="8" t="s">
        <v>0</v>
      </c>
      <c r="U889" s="113">
        <f>Data!$Q889+Data!$R889+Data!$S889</f>
        <v>30</v>
      </c>
      <c r="V889" s="9" t="str">
        <f>VLOOKUP(TRIM(Data!$B889),Team!A:B,2,FALSE)</f>
        <v>Admin</v>
      </c>
      <c r="W889" s="9" t="str">
        <f>VLOOKUP(Data!$D889,Current!A:B,2,FALSE)</f>
        <v>ACT</v>
      </c>
      <c r="X889" s="9" t="str">
        <f>IF(Data!$W889=Data!$E889,"CURRENT","NO")</f>
        <v>NO</v>
      </c>
    </row>
    <row r="890" spans="1:24" hidden="1">
      <c r="A890" s="8" t="s">
        <v>2100</v>
      </c>
      <c r="B890" s="11" t="s">
        <v>803</v>
      </c>
      <c r="C890" s="8" t="s">
        <v>457</v>
      </c>
      <c r="D890" s="8" t="s">
        <v>492</v>
      </c>
      <c r="E890" s="8" t="s">
        <v>463</v>
      </c>
      <c r="F890" s="42" t="s">
        <v>781</v>
      </c>
      <c r="G890" s="8" t="s">
        <v>21</v>
      </c>
      <c r="H890" s="43">
        <v>42130</v>
      </c>
      <c r="I890" s="8">
        <v>500</v>
      </c>
      <c r="J890" s="8"/>
      <c r="K890" s="44">
        <f t="shared" si="17"/>
        <v>0</v>
      </c>
      <c r="L890" s="8" t="s">
        <v>6</v>
      </c>
      <c r="M890" s="8" t="s">
        <v>1</v>
      </c>
      <c r="N890" s="8">
        <v>147313</v>
      </c>
      <c r="O890" s="8"/>
      <c r="P890" s="8">
        <v>0</v>
      </c>
      <c r="Q890" s="9">
        <v>0</v>
      </c>
      <c r="R890" s="9">
        <v>0</v>
      </c>
      <c r="S890" s="9">
        <v>0</v>
      </c>
      <c r="T890" s="8" t="s">
        <v>0</v>
      </c>
      <c r="U890" s="113">
        <f>Data!$Q890+Data!$R890+Data!$S890</f>
        <v>0</v>
      </c>
      <c r="V890" s="9" t="str">
        <f>VLOOKUP(TRIM(Data!$B890),Team!A:B,2,FALSE)</f>
        <v>Admin</v>
      </c>
      <c r="W890" s="9" t="str">
        <f>VLOOKUP(Data!$D890,Current!A:B,2,FALSE)</f>
        <v>ACT</v>
      </c>
      <c r="X890" s="9" t="str">
        <f>IF(Data!$W890=Data!$E890,"CURRENT","NO")</f>
        <v>NO</v>
      </c>
    </row>
    <row r="891" spans="1:24" hidden="1">
      <c r="A891" s="8" t="s">
        <v>2100</v>
      </c>
      <c r="B891" s="11" t="s">
        <v>803</v>
      </c>
      <c r="C891" s="8" t="s">
        <v>457</v>
      </c>
      <c r="D891" s="8" t="s">
        <v>492</v>
      </c>
      <c r="E891" s="8" t="s">
        <v>463</v>
      </c>
      <c r="F891" s="42" t="s">
        <v>780</v>
      </c>
      <c r="G891" s="8" t="s">
        <v>21</v>
      </c>
      <c r="H891" s="43">
        <v>42130</v>
      </c>
      <c r="I891" s="8">
        <v>440</v>
      </c>
      <c r="J891" s="8"/>
      <c r="K891" s="44">
        <f t="shared" si="17"/>
        <v>0</v>
      </c>
      <c r="L891" s="8" t="s">
        <v>6</v>
      </c>
      <c r="M891" s="8" t="s">
        <v>1</v>
      </c>
      <c r="N891" s="8">
        <v>147314</v>
      </c>
      <c r="O891" s="8"/>
      <c r="P891" s="8">
        <v>0</v>
      </c>
      <c r="Q891" s="9">
        <v>0</v>
      </c>
      <c r="R891" s="9">
        <v>0</v>
      </c>
      <c r="S891" s="9">
        <v>0</v>
      </c>
      <c r="T891" s="8" t="s">
        <v>0</v>
      </c>
      <c r="U891" s="113">
        <f>Data!$Q891+Data!$R891+Data!$S891</f>
        <v>0</v>
      </c>
      <c r="V891" s="9" t="str">
        <f>VLOOKUP(TRIM(Data!$B891),Team!A:B,2,FALSE)</f>
        <v>Admin</v>
      </c>
      <c r="W891" s="9" t="str">
        <f>VLOOKUP(Data!$D891,Current!A:B,2,FALSE)</f>
        <v>ACT</v>
      </c>
      <c r="X891" s="9" t="str">
        <f>IF(Data!$W891=Data!$E891,"CURRENT","NO")</f>
        <v>NO</v>
      </c>
    </row>
    <row r="892" spans="1:24" hidden="1">
      <c r="A892" s="8" t="s">
        <v>2100</v>
      </c>
      <c r="B892" s="11" t="s">
        <v>803</v>
      </c>
      <c r="C892" s="8" t="s">
        <v>457</v>
      </c>
      <c r="D892" s="8" t="s">
        <v>492</v>
      </c>
      <c r="E892" s="8" t="s">
        <v>463</v>
      </c>
      <c r="F892" s="42" t="s">
        <v>779</v>
      </c>
      <c r="G892" s="8" t="s">
        <v>53</v>
      </c>
      <c r="H892" s="43">
        <v>42132</v>
      </c>
      <c r="I892" s="8">
        <v>500</v>
      </c>
      <c r="J892" s="8"/>
      <c r="K892" s="44">
        <f t="shared" si="17"/>
        <v>0</v>
      </c>
      <c r="L892" s="8" t="s">
        <v>6</v>
      </c>
      <c r="M892" s="8" t="s">
        <v>5</v>
      </c>
      <c r="N892" s="8">
        <v>147392</v>
      </c>
      <c r="O892" s="8"/>
      <c r="P892" s="8">
        <v>88542</v>
      </c>
      <c r="Q892" s="9">
        <v>0</v>
      </c>
      <c r="R892" s="9">
        <v>0</v>
      </c>
      <c r="S892" s="9">
        <v>30</v>
      </c>
      <c r="T892" s="8" t="s">
        <v>0</v>
      </c>
      <c r="U892" s="113">
        <f>Data!$Q892+Data!$R892+Data!$S892</f>
        <v>30</v>
      </c>
      <c r="V892" s="9" t="str">
        <f>VLOOKUP(TRIM(Data!$B892),Team!A:B,2,FALSE)</f>
        <v>Admin</v>
      </c>
      <c r="W892" s="9" t="str">
        <f>VLOOKUP(Data!$D892,Current!A:B,2,FALSE)</f>
        <v>ACT</v>
      </c>
      <c r="X892" s="9" t="str">
        <f>IF(Data!$W892=Data!$E892,"CURRENT","NO")</f>
        <v>NO</v>
      </c>
    </row>
    <row r="893" spans="1:24" hidden="1">
      <c r="A893" s="8" t="s">
        <v>2100</v>
      </c>
      <c r="B893" s="11" t="s">
        <v>803</v>
      </c>
      <c r="C893" s="8" t="s">
        <v>457</v>
      </c>
      <c r="D893" s="8" t="s">
        <v>492</v>
      </c>
      <c r="E893" s="8" t="s">
        <v>463</v>
      </c>
      <c r="F893" s="42" t="s">
        <v>778</v>
      </c>
      <c r="G893" s="8" t="s">
        <v>776</v>
      </c>
      <c r="H893" s="43">
        <v>42135</v>
      </c>
      <c r="I893" s="8">
        <v>5000</v>
      </c>
      <c r="J893" s="8"/>
      <c r="K893" s="44">
        <f t="shared" si="17"/>
        <v>0</v>
      </c>
      <c r="L893" s="8" t="s">
        <v>599</v>
      </c>
      <c r="M893" s="8" t="s">
        <v>10</v>
      </c>
      <c r="N893" s="8">
        <v>147457</v>
      </c>
      <c r="O893" s="8"/>
      <c r="P893" s="8">
        <v>88544</v>
      </c>
      <c r="Q893" s="9">
        <v>0</v>
      </c>
      <c r="R893" s="9">
        <v>0</v>
      </c>
      <c r="S893" s="65">
        <v>45</v>
      </c>
      <c r="T893" s="8" t="s">
        <v>0</v>
      </c>
      <c r="U893" s="113">
        <f>Data!$Q893+Data!$R893+Data!$S893</f>
        <v>45</v>
      </c>
      <c r="V893" s="9" t="str">
        <f>VLOOKUP(TRIM(Data!$B893),Team!A:B,2,FALSE)</f>
        <v>Admin</v>
      </c>
      <c r="W893" s="9" t="str">
        <f>VLOOKUP(Data!$D893,Current!A:B,2,FALSE)</f>
        <v>ACT</v>
      </c>
      <c r="X893" s="9" t="str">
        <f>IF(Data!$W893=Data!$E893,"CURRENT","NO")</f>
        <v>NO</v>
      </c>
    </row>
    <row r="894" spans="1:24" hidden="1">
      <c r="A894" s="8" t="s">
        <v>2100</v>
      </c>
      <c r="B894" s="11" t="s">
        <v>803</v>
      </c>
      <c r="C894" s="8" t="s">
        <v>457</v>
      </c>
      <c r="D894" s="8" t="s">
        <v>492</v>
      </c>
      <c r="E894" s="8" t="s">
        <v>463</v>
      </c>
      <c r="F894" s="42" t="s">
        <v>777</v>
      </c>
      <c r="G894" s="8" t="s">
        <v>776</v>
      </c>
      <c r="H894" s="43">
        <v>42135</v>
      </c>
      <c r="I894" s="8">
        <v>1000</v>
      </c>
      <c r="J894" s="8"/>
      <c r="K894" s="44">
        <f t="shared" si="17"/>
        <v>0</v>
      </c>
      <c r="L894" s="8" t="s">
        <v>599</v>
      </c>
      <c r="M894" s="8" t="s">
        <v>10</v>
      </c>
      <c r="N894" s="8">
        <v>147458</v>
      </c>
      <c r="O894" s="8"/>
      <c r="P894" s="8">
        <v>0</v>
      </c>
      <c r="Q894" s="9">
        <v>0</v>
      </c>
      <c r="R894" s="9">
        <v>0</v>
      </c>
      <c r="S894" s="65">
        <v>0</v>
      </c>
      <c r="T894" s="8" t="s">
        <v>0</v>
      </c>
      <c r="U894" s="113">
        <f>Data!$Q894+Data!$R894+Data!$S894</f>
        <v>0</v>
      </c>
      <c r="V894" s="9" t="str">
        <f>VLOOKUP(TRIM(Data!$B894),Team!A:B,2,FALSE)</f>
        <v>Admin</v>
      </c>
      <c r="W894" s="9" t="str">
        <f>VLOOKUP(Data!$D894,Current!A:B,2,FALSE)</f>
        <v>ACT</v>
      </c>
      <c r="X894" s="9" t="str">
        <f>IF(Data!$W894=Data!$E894,"CURRENT","NO")</f>
        <v>NO</v>
      </c>
    </row>
    <row r="895" spans="1:24" hidden="1">
      <c r="A895" s="8" t="s">
        <v>2100</v>
      </c>
      <c r="B895" s="11" t="s">
        <v>803</v>
      </c>
      <c r="C895" s="8" t="s">
        <v>457</v>
      </c>
      <c r="D895" s="8" t="s">
        <v>492</v>
      </c>
      <c r="E895" s="8" t="s">
        <v>463</v>
      </c>
      <c r="F895" s="42" t="s">
        <v>40</v>
      </c>
      <c r="G895" s="8" t="s">
        <v>12</v>
      </c>
      <c r="H895" s="43">
        <v>42137</v>
      </c>
      <c r="I895" s="8">
        <v>5000</v>
      </c>
      <c r="J895" s="8"/>
      <c r="K895" s="44">
        <f t="shared" si="17"/>
        <v>0</v>
      </c>
      <c r="L895" s="8" t="s">
        <v>11</v>
      </c>
      <c r="M895" s="8" t="s">
        <v>1</v>
      </c>
      <c r="N895" s="8">
        <v>147545</v>
      </c>
      <c r="O895" s="8"/>
      <c r="P895" s="8">
        <v>88545</v>
      </c>
      <c r="Q895" s="9">
        <v>0</v>
      </c>
      <c r="R895" s="9">
        <v>0</v>
      </c>
      <c r="S895" s="65">
        <v>20</v>
      </c>
      <c r="T895" s="8" t="s">
        <v>0</v>
      </c>
      <c r="U895" s="113">
        <f>Data!$Q895+Data!$R895+Data!$S895</f>
        <v>20</v>
      </c>
      <c r="V895" s="9" t="str">
        <f>VLOOKUP(TRIM(Data!$B895),Team!A:B,2,FALSE)</f>
        <v>Admin</v>
      </c>
      <c r="W895" s="9" t="str">
        <f>VLOOKUP(Data!$D895,Current!A:B,2,FALSE)</f>
        <v>ACT</v>
      </c>
      <c r="X895" s="9" t="str">
        <f>IF(Data!$W895=Data!$E895,"CURRENT","NO")</f>
        <v>NO</v>
      </c>
    </row>
    <row r="896" spans="1:24" hidden="1">
      <c r="A896" s="8" t="s">
        <v>2100</v>
      </c>
      <c r="B896" s="11" t="s">
        <v>803</v>
      </c>
      <c r="C896" s="8" t="s">
        <v>457</v>
      </c>
      <c r="D896" s="8" t="s">
        <v>492</v>
      </c>
      <c r="E896" s="8" t="s">
        <v>463</v>
      </c>
      <c r="F896" s="42" t="s">
        <v>775</v>
      </c>
      <c r="G896" s="8" t="s">
        <v>774</v>
      </c>
      <c r="H896" s="43">
        <v>42137</v>
      </c>
      <c r="I896" s="8">
        <v>5000</v>
      </c>
      <c r="J896" s="8"/>
      <c r="K896" s="44">
        <f t="shared" si="17"/>
        <v>0</v>
      </c>
      <c r="L896" s="8" t="s">
        <v>11</v>
      </c>
      <c r="M896" s="8" t="s">
        <v>1</v>
      </c>
      <c r="N896" s="8">
        <v>147546</v>
      </c>
      <c r="O896" s="8"/>
      <c r="P896" s="8">
        <v>0</v>
      </c>
      <c r="Q896" s="9">
        <v>0</v>
      </c>
      <c r="R896" s="9">
        <v>0</v>
      </c>
      <c r="S896" s="65">
        <v>0</v>
      </c>
      <c r="T896" s="8" t="s">
        <v>0</v>
      </c>
      <c r="U896" s="113">
        <f>Data!$Q896+Data!$R896+Data!$S896</f>
        <v>0</v>
      </c>
      <c r="V896" s="9" t="str">
        <f>VLOOKUP(TRIM(Data!$B896),Team!A:B,2,FALSE)</f>
        <v>Admin</v>
      </c>
      <c r="W896" s="9" t="str">
        <f>VLOOKUP(Data!$D896,Current!A:B,2,FALSE)</f>
        <v>ACT</v>
      </c>
      <c r="X896" s="9" t="str">
        <f>IF(Data!$W896=Data!$E896,"CURRENT","NO")</f>
        <v>NO</v>
      </c>
    </row>
    <row r="897" spans="1:24" hidden="1">
      <c r="A897" s="8" t="s">
        <v>2100</v>
      </c>
      <c r="B897" s="11" t="s">
        <v>803</v>
      </c>
      <c r="C897" s="8" t="s">
        <v>457</v>
      </c>
      <c r="D897" s="8" t="s">
        <v>492</v>
      </c>
      <c r="E897" s="8" t="s">
        <v>463</v>
      </c>
      <c r="F897" s="42" t="s">
        <v>773</v>
      </c>
      <c r="G897" s="8" t="s">
        <v>746</v>
      </c>
      <c r="H897" s="43">
        <v>42138</v>
      </c>
      <c r="I897" s="8">
        <v>2000</v>
      </c>
      <c r="J897" s="8"/>
      <c r="K897" s="44">
        <f t="shared" si="17"/>
        <v>0</v>
      </c>
      <c r="L897" s="8" t="s">
        <v>11</v>
      </c>
      <c r="M897" s="8" t="s">
        <v>1</v>
      </c>
      <c r="N897" s="8">
        <v>147598</v>
      </c>
      <c r="O897" s="8"/>
      <c r="P897" s="8">
        <v>88547</v>
      </c>
      <c r="Q897" s="9">
        <v>0</v>
      </c>
      <c r="R897" s="9">
        <v>0</v>
      </c>
      <c r="S897" s="65">
        <v>20</v>
      </c>
      <c r="T897" s="8" t="s">
        <v>0</v>
      </c>
      <c r="U897" s="113">
        <f>Data!$Q897+Data!$R897+Data!$S897</f>
        <v>20</v>
      </c>
      <c r="V897" s="9" t="str">
        <f>VLOOKUP(TRIM(Data!$B897),Team!A:B,2,FALSE)</f>
        <v>Admin</v>
      </c>
      <c r="W897" s="9" t="str">
        <f>VLOOKUP(Data!$D897,Current!A:B,2,FALSE)</f>
        <v>ACT</v>
      </c>
      <c r="X897" s="9" t="str">
        <f>IF(Data!$W897=Data!$E897,"CURRENT","NO")</f>
        <v>NO</v>
      </c>
    </row>
    <row r="898" spans="1:24" hidden="1">
      <c r="A898" s="8" t="s">
        <v>2100</v>
      </c>
      <c r="B898" s="11" t="s">
        <v>803</v>
      </c>
      <c r="C898" s="8" t="s">
        <v>457</v>
      </c>
      <c r="D898" s="8" t="s">
        <v>492</v>
      </c>
      <c r="E898" s="8" t="s">
        <v>463</v>
      </c>
      <c r="F898" s="42" t="s">
        <v>772</v>
      </c>
      <c r="G898" s="8" t="s">
        <v>746</v>
      </c>
      <c r="H898" s="43">
        <v>42138</v>
      </c>
      <c r="I898" s="8">
        <v>2000</v>
      </c>
      <c r="J898" s="8"/>
      <c r="K898" s="44">
        <f t="shared" si="17"/>
        <v>0</v>
      </c>
      <c r="L898" s="8" t="s">
        <v>11</v>
      </c>
      <c r="M898" s="8" t="s">
        <v>1</v>
      </c>
      <c r="N898" s="8">
        <v>147600</v>
      </c>
      <c r="O898" s="8"/>
      <c r="P898" s="8">
        <v>0</v>
      </c>
      <c r="Q898" s="9">
        <v>0</v>
      </c>
      <c r="R898" s="9">
        <v>0</v>
      </c>
      <c r="S898" s="65">
        <v>0</v>
      </c>
      <c r="T898" s="8" t="s">
        <v>0</v>
      </c>
      <c r="U898" s="113">
        <f>Data!$Q898+Data!$R898+Data!$S898</f>
        <v>0</v>
      </c>
      <c r="V898" s="9" t="str">
        <f>VLOOKUP(TRIM(Data!$B898),Team!A:B,2,FALSE)</f>
        <v>Admin</v>
      </c>
      <c r="W898" s="9" t="str">
        <f>VLOOKUP(Data!$D898,Current!A:B,2,FALSE)</f>
        <v>ACT</v>
      </c>
      <c r="X898" s="9" t="str">
        <f>IF(Data!$W898=Data!$E898,"CURRENT","NO")</f>
        <v>NO</v>
      </c>
    </row>
    <row r="899" spans="1:24" hidden="1">
      <c r="A899" s="8" t="s">
        <v>2100</v>
      </c>
      <c r="B899" s="11" t="s">
        <v>803</v>
      </c>
      <c r="C899" s="8" t="s">
        <v>457</v>
      </c>
      <c r="D899" s="8" t="s">
        <v>492</v>
      </c>
      <c r="E899" s="8" t="s">
        <v>463</v>
      </c>
      <c r="F899" s="42" t="s">
        <v>771</v>
      </c>
      <c r="G899" s="8" t="s">
        <v>746</v>
      </c>
      <c r="H899" s="43">
        <v>42138</v>
      </c>
      <c r="I899" s="8">
        <v>500</v>
      </c>
      <c r="J899" s="8"/>
      <c r="K899" s="44">
        <f t="shared" si="17"/>
        <v>0</v>
      </c>
      <c r="L899" s="8" t="s">
        <v>11</v>
      </c>
      <c r="M899" s="8" t="s">
        <v>1</v>
      </c>
      <c r="N899" s="8">
        <v>147601</v>
      </c>
      <c r="O899" s="8"/>
      <c r="P899" s="8">
        <v>0</v>
      </c>
      <c r="Q899" s="9">
        <v>0</v>
      </c>
      <c r="R899" s="9">
        <v>0</v>
      </c>
      <c r="S899" s="65">
        <v>0</v>
      </c>
      <c r="T899" s="8" t="s">
        <v>0</v>
      </c>
      <c r="U899" s="113">
        <f>Data!$Q899+Data!$R899+Data!$S899</f>
        <v>0</v>
      </c>
      <c r="V899" s="9" t="str">
        <f>VLOOKUP(TRIM(Data!$B899),Team!A:B,2,FALSE)</f>
        <v>Admin</v>
      </c>
      <c r="W899" s="9" t="str">
        <f>VLOOKUP(Data!$D899,Current!A:B,2,FALSE)</f>
        <v>ACT</v>
      </c>
      <c r="X899" s="9" t="str">
        <f>IF(Data!$W899=Data!$E899,"CURRENT","NO")</f>
        <v>NO</v>
      </c>
    </row>
    <row r="900" spans="1:24" hidden="1">
      <c r="A900" s="8" t="s">
        <v>2100</v>
      </c>
      <c r="B900" s="11" t="s">
        <v>803</v>
      </c>
      <c r="C900" s="8" t="s">
        <v>457</v>
      </c>
      <c r="D900" s="8" t="s">
        <v>492</v>
      </c>
      <c r="E900" s="8" t="s">
        <v>463</v>
      </c>
      <c r="F900" s="42" t="s">
        <v>770</v>
      </c>
      <c r="G900" s="8" t="s">
        <v>15</v>
      </c>
      <c r="H900" s="43">
        <v>42136</v>
      </c>
      <c r="I900" s="8">
        <v>2500</v>
      </c>
      <c r="J900" s="8"/>
      <c r="K900" s="44">
        <f t="shared" si="17"/>
        <v>0</v>
      </c>
      <c r="L900" s="8" t="s">
        <v>14</v>
      </c>
      <c r="M900" s="8" t="s">
        <v>1</v>
      </c>
      <c r="N900" s="8">
        <v>147497</v>
      </c>
      <c r="O900" s="8"/>
      <c r="P900" s="8">
        <v>88546</v>
      </c>
      <c r="Q900" s="9">
        <v>0</v>
      </c>
      <c r="R900" s="9">
        <v>0</v>
      </c>
      <c r="S900" s="9">
        <v>45</v>
      </c>
      <c r="T900" s="8" t="s">
        <v>0</v>
      </c>
      <c r="U900" s="113">
        <f>Data!$Q900+Data!$R900+Data!$S900</f>
        <v>45</v>
      </c>
      <c r="V900" s="9" t="str">
        <f>VLOOKUP(TRIM(Data!$B900),Team!A:B,2,FALSE)</f>
        <v>Admin</v>
      </c>
      <c r="W900" s="9" t="str">
        <f>VLOOKUP(Data!$D900,Current!A:B,2,FALSE)</f>
        <v>ACT</v>
      </c>
      <c r="X900" s="9" t="str">
        <f>IF(Data!$W900=Data!$E900,"CURRENT","NO")</f>
        <v>NO</v>
      </c>
    </row>
    <row r="901" spans="1:24" hidden="1">
      <c r="A901" s="8" t="s">
        <v>2100</v>
      </c>
      <c r="B901" s="11" t="s">
        <v>803</v>
      </c>
      <c r="C901" s="8" t="s">
        <v>457</v>
      </c>
      <c r="D901" s="8" t="s">
        <v>492</v>
      </c>
      <c r="E901" s="8" t="s">
        <v>463</v>
      </c>
      <c r="F901" s="42" t="s">
        <v>769</v>
      </c>
      <c r="G901" s="8" t="s">
        <v>53</v>
      </c>
      <c r="H901" s="43">
        <v>42139</v>
      </c>
      <c r="I901" s="8">
        <v>10000</v>
      </c>
      <c r="J901" s="8"/>
      <c r="K901" s="44">
        <f t="shared" si="17"/>
        <v>0</v>
      </c>
      <c r="L901" s="8" t="s">
        <v>6</v>
      </c>
      <c r="M901" s="8" t="s">
        <v>10</v>
      </c>
      <c r="N901" s="8">
        <v>147640</v>
      </c>
      <c r="O901" s="8"/>
      <c r="P901" s="8">
        <v>88543</v>
      </c>
      <c r="Q901" s="9">
        <v>0</v>
      </c>
      <c r="R901" s="9">
        <v>0</v>
      </c>
      <c r="S901" s="9">
        <v>30</v>
      </c>
      <c r="T901" s="8" t="s">
        <v>0</v>
      </c>
      <c r="U901" s="113">
        <f>Data!$Q901+Data!$R901+Data!$S901</f>
        <v>30</v>
      </c>
      <c r="V901" s="9" t="str">
        <f>VLOOKUP(TRIM(Data!$B901),Team!A:B,2,FALSE)</f>
        <v>Admin</v>
      </c>
      <c r="W901" s="9" t="str">
        <f>VLOOKUP(Data!$D901,Current!A:B,2,FALSE)</f>
        <v>ACT</v>
      </c>
      <c r="X901" s="9" t="str">
        <f>IF(Data!$W901=Data!$E901,"CURRENT","NO")</f>
        <v>NO</v>
      </c>
    </row>
    <row r="902" spans="1:24" hidden="1">
      <c r="A902" s="8" t="s">
        <v>2100</v>
      </c>
      <c r="B902" s="11" t="s">
        <v>803</v>
      </c>
      <c r="C902" s="8" t="s">
        <v>457</v>
      </c>
      <c r="D902" s="8" t="s">
        <v>492</v>
      </c>
      <c r="E902" s="8" t="s">
        <v>463</v>
      </c>
      <c r="F902" s="42" t="s">
        <v>768</v>
      </c>
      <c r="G902" s="8" t="s">
        <v>53</v>
      </c>
      <c r="H902" s="43">
        <v>42139</v>
      </c>
      <c r="I902" s="8">
        <v>100</v>
      </c>
      <c r="J902" s="8"/>
      <c r="K902" s="44">
        <f t="shared" si="17"/>
        <v>0</v>
      </c>
      <c r="L902" s="8" t="s">
        <v>6</v>
      </c>
      <c r="M902" s="8" t="s">
        <v>10</v>
      </c>
      <c r="N902" s="8">
        <v>147641</v>
      </c>
      <c r="O902" s="8"/>
      <c r="P902" s="8">
        <v>0</v>
      </c>
      <c r="Q902" s="9">
        <v>0</v>
      </c>
      <c r="R902" s="9">
        <v>0</v>
      </c>
      <c r="S902" s="9">
        <v>0</v>
      </c>
      <c r="T902" s="8" t="s">
        <v>0</v>
      </c>
      <c r="U902" s="113">
        <f>Data!$Q902+Data!$R902+Data!$S902</f>
        <v>0</v>
      </c>
      <c r="V902" s="9" t="str">
        <f>VLOOKUP(TRIM(Data!$B902),Team!A:B,2,FALSE)</f>
        <v>Admin</v>
      </c>
      <c r="W902" s="9" t="str">
        <f>VLOOKUP(Data!$D902,Current!A:B,2,FALSE)</f>
        <v>ACT</v>
      </c>
      <c r="X902" s="9" t="str">
        <f>IF(Data!$W902=Data!$E902,"CURRENT","NO")</f>
        <v>NO</v>
      </c>
    </row>
    <row r="903" spans="1:24" hidden="1">
      <c r="A903" s="8" t="s">
        <v>2100</v>
      </c>
      <c r="B903" s="11" t="s">
        <v>803</v>
      </c>
      <c r="C903" s="8" t="s">
        <v>457</v>
      </c>
      <c r="D903" s="8" t="s">
        <v>492</v>
      </c>
      <c r="E903" s="8" t="s">
        <v>463</v>
      </c>
      <c r="F903" s="42" t="s">
        <v>767</v>
      </c>
      <c r="G903" s="8" t="s">
        <v>21</v>
      </c>
      <c r="H903" s="43">
        <v>42143</v>
      </c>
      <c r="I903" s="8">
        <v>383</v>
      </c>
      <c r="J903" s="8"/>
      <c r="K903" s="44">
        <f t="shared" si="17"/>
        <v>0</v>
      </c>
      <c r="L903" s="8" t="s">
        <v>766</v>
      </c>
      <c r="M903" s="8" t="s">
        <v>10</v>
      </c>
      <c r="N903" s="8">
        <v>147744</v>
      </c>
      <c r="O903" s="8"/>
      <c r="P903" s="8">
        <v>88632</v>
      </c>
      <c r="Q903" s="9">
        <v>0</v>
      </c>
      <c r="R903" s="9">
        <v>0</v>
      </c>
      <c r="S903" s="9">
        <v>30</v>
      </c>
      <c r="T903" s="8" t="s">
        <v>0</v>
      </c>
      <c r="U903" s="113">
        <f>Data!$Q903+Data!$R903+Data!$S903</f>
        <v>30</v>
      </c>
      <c r="V903" s="9" t="str">
        <f>VLOOKUP(TRIM(Data!$B903),Team!A:B,2,FALSE)</f>
        <v>Admin</v>
      </c>
      <c r="W903" s="9" t="str">
        <f>VLOOKUP(Data!$D903,Current!A:B,2,FALSE)</f>
        <v>ACT</v>
      </c>
      <c r="X903" s="9" t="str">
        <f>IF(Data!$W903=Data!$E903,"CURRENT","NO")</f>
        <v>NO</v>
      </c>
    </row>
    <row r="904" spans="1:24" hidden="1">
      <c r="A904" s="8" t="s">
        <v>2100</v>
      </c>
      <c r="B904" s="11" t="s">
        <v>803</v>
      </c>
      <c r="C904" s="8" t="s">
        <v>457</v>
      </c>
      <c r="D904" s="8" t="s">
        <v>492</v>
      </c>
      <c r="E904" s="8" t="s">
        <v>463</v>
      </c>
      <c r="F904" s="42" t="s">
        <v>22</v>
      </c>
      <c r="G904" s="8" t="s">
        <v>21</v>
      </c>
      <c r="H904" s="43">
        <v>42143</v>
      </c>
      <c r="I904" s="8">
        <v>1500</v>
      </c>
      <c r="J904" s="8"/>
      <c r="K904" s="44">
        <f t="shared" si="17"/>
        <v>0</v>
      </c>
      <c r="L904" s="8" t="s">
        <v>6</v>
      </c>
      <c r="M904" s="8" t="s">
        <v>10</v>
      </c>
      <c r="N904" s="8">
        <v>147751</v>
      </c>
      <c r="O904" s="8"/>
      <c r="P904" s="8">
        <v>0</v>
      </c>
      <c r="Q904" s="9">
        <v>0</v>
      </c>
      <c r="R904" s="9">
        <v>0</v>
      </c>
      <c r="S904" s="9">
        <v>0</v>
      </c>
      <c r="T904" s="8" t="s">
        <v>0</v>
      </c>
      <c r="U904" s="113">
        <f>Data!$Q904+Data!$R904+Data!$S904</f>
        <v>0</v>
      </c>
      <c r="V904" s="9" t="str">
        <f>VLOOKUP(TRIM(Data!$B904),Team!A:B,2,FALSE)</f>
        <v>Admin</v>
      </c>
      <c r="W904" s="9" t="str">
        <f>VLOOKUP(Data!$D904,Current!A:B,2,FALSE)</f>
        <v>ACT</v>
      </c>
      <c r="X904" s="9" t="str">
        <f>IF(Data!$W904=Data!$E904,"CURRENT","NO")</f>
        <v>NO</v>
      </c>
    </row>
    <row r="905" spans="1:24" hidden="1">
      <c r="A905" s="8" t="s">
        <v>2100</v>
      </c>
      <c r="B905" s="11" t="s">
        <v>803</v>
      </c>
      <c r="C905" s="8" t="s">
        <v>457</v>
      </c>
      <c r="D905" s="8" t="s">
        <v>492</v>
      </c>
      <c r="E905" s="8" t="s">
        <v>463</v>
      </c>
      <c r="F905" s="42" t="s">
        <v>765</v>
      </c>
      <c r="G905" s="8" t="s">
        <v>764</v>
      </c>
      <c r="H905" s="43">
        <v>42142</v>
      </c>
      <c r="I905" s="8">
        <v>500</v>
      </c>
      <c r="J905" s="8"/>
      <c r="K905" s="44">
        <f t="shared" si="17"/>
        <v>0</v>
      </c>
      <c r="L905" s="8" t="s">
        <v>11</v>
      </c>
      <c r="M905" s="8" t="s">
        <v>10</v>
      </c>
      <c r="N905" s="8">
        <v>147705</v>
      </c>
      <c r="O905" s="8"/>
      <c r="P905" s="8">
        <v>88631</v>
      </c>
      <c r="Q905" s="9">
        <v>0</v>
      </c>
      <c r="R905" s="9">
        <v>0</v>
      </c>
      <c r="S905" s="9">
        <v>20</v>
      </c>
      <c r="T905" s="8" t="s">
        <v>0</v>
      </c>
      <c r="U905" s="113">
        <f>Data!$Q905+Data!$R905+Data!$S905</f>
        <v>20</v>
      </c>
      <c r="V905" s="9" t="str">
        <f>VLOOKUP(TRIM(Data!$B905),Team!A:B,2,FALSE)</f>
        <v>Admin</v>
      </c>
      <c r="W905" s="9" t="str">
        <f>VLOOKUP(Data!$D905,Current!A:B,2,FALSE)</f>
        <v>ACT</v>
      </c>
      <c r="X905" s="9" t="str">
        <f>IF(Data!$W905=Data!$E905,"CURRENT","NO")</f>
        <v>NO</v>
      </c>
    </row>
    <row r="906" spans="1:24" hidden="1">
      <c r="A906" s="8" t="s">
        <v>2100</v>
      </c>
      <c r="B906" s="11" t="s">
        <v>803</v>
      </c>
      <c r="C906" s="8" t="s">
        <v>457</v>
      </c>
      <c r="D906" s="8" t="s">
        <v>492</v>
      </c>
      <c r="E906" s="8" t="s">
        <v>463</v>
      </c>
      <c r="F906" s="42" t="s">
        <v>763</v>
      </c>
      <c r="G906" s="8" t="s">
        <v>53</v>
      </c>
      <c r="H906" s="43">
        <v>42145</v>
      </c>
      <c r="I906" s="8">
        <v>30000</v>
      </c>
      <c r="J906" s="8"/>
      <c r="K906" s="44">
        <f t="shared" si="17"/>
        <v>0</v>
      </c>
      <c r="L906" s="8" t="s">
        <v>6</v>
      </c>
      <c r="M906" s="8" t="s">
        <v>10</v>
      </c>
      <c r="N906" s="8">
        <v>147832</v>
      </c>
      <c r="O906" s="8"/>
      <c r="P906" s="8">
        <v>88634</v>
      </c>
      <c r="Q906" s="9">
        <v>0</v>
      </c>
      <c r="R906" s="9">
        <v>0</v>
      </c>
      <c r="S906" s="9">
        <v>30</v>
      </c>
      <c r="T906" s="8" t="s">
        <v>0</v>
      </c>
      <c r="U906" s="113">
        <f>Data!$Q906+Data!$R906+Data!$S906</f>
        <v>30</v>
      </c>
      <c r="V906" s="9" t="str">
        <f>VLOOKUP(TRIM(Data!$B906),Team!A:B,2,FALSE)</f>
        <v>Admin</v>
      </c>
      <c r="W906" s="9" t="str">
        <f>VLOOKUP(Data!$D906,Current!A:B,2,FALSE)</f>
        <v>ACT</v>
      </c>
      <c r="X906" s="9" t="str">
        <f>IF(Data!$W906=Data!$E906,"CURRENT","NO")</f>
        <v>NO</v>
      </c>
    </row>
    <row r="907" spans="1:24" hidden="1">
      <c r="A907" s="8" t="s">
        <v>2100</v>
      </c>
      <c r="B907" s="11" t="s">
        <v>803</v>
      </c>
      <c r="C907" s="8" t="s">
        <v>457</v>
      </c>
      <c r="D907" s="8" t="s">
        <v>492</v>
      </c>
      <c r="E907" s="8" t="s">
        <v>463</v>
      </c>
      <c r="F907" s="42" t="s">
        <v>762</v>
      </c>
      <c r="G907" s="8" t="s">
        <v>761</v>
      </c>
      <c r="H907" s="43">
        <v>42144</v>
      </c>
      <c r="I907" s="8">
        <v>1120</v>
      </c>
      <c r="J907" s="8"/>
      <c r="K907" s="44">
        <f t="shared" si="17"/>
        <v>0</v>
      </c>
      <c r="L907" s="8" t="s">
        <v>108</v>
      </c>
      <c r="M907" s="8" t="s">
        <v>5</v>
      </c>
      <c r="N907" s="8">
        <v>147781</v>
      </c>
      <c r="O907" s="8"/>
      <c r="P907" s="8">
        <v>88633</v>
      </c>
      <c r="Q907" s="9">
        <v>0</v>
      </c>
      <c r="R907" s="9">
        <v>0</v>
      </c>
      <c r="S907" s="9">
        <v>25</v>
      </c>
      <c r="T907" s="8" t="s">
        <v>0</v>
      </c>
      <c r="U907" s="113">
        <f>Data!$Q907+Data!$R907+Data!$S907</f>
        <v>25</v>
      </c>
      <c r="V907" s="9" t="str">
        <f>VLOOKUP(TRIM(Data!$B907),Team!A:B,2,FALSE)</f>
        <v>Admin</v>
      </c>
      <c r="W907" s="9" t="str">
        <f>VLOOKUP(Data!$D907,Current!A:B,2,FALSE)</f>
        <v>ACT</v>
      </c>
      <c r="X907" s="9" t="str">
        <f>IF(Data!$W907=Data!$E907,"CURRENT","NO")</f>
        <v>NO</v>
      </c>
    </row>
    <row r="908" spans="1:24" hidden="1">
      <c r="A908" s="8" t="s">
        <v>2100</v>
      </c>
      <c r="B908" s="11" t="s">
        <v>803</v>
      </c>
      <c r="C908" s="8" t="s">
        <v>457</v>
      </c>
      <c r="D908" s="8" t="s">
        <v>492</v>
      </c>
      <c r="E908" s="8" t="s">
        <v>463</v>
      </c>
      <c r="F908" s="42" t="s">
        <v>760</v>
      </c>
      <c r="G908" s="8" t="s">
        <v>41</v>
      </c>
      <c r="H908" s="43">
        <v>42153</v>
      </c>
      <c r="I908" s="8">
        <v>3000</v>
      </c>
      <c r="J908" s="8"/>
      <c r="K908" s="44">
        <f t="shared" si="17"/>
        <v>0</v>
      </c>
      <c r="L908" s="8" t="s">
        <v>6</v>
      </c>
      <c r="M908" s="8" t="s">
        <v>47</v>
      </c>
      <c r="N908" s="8">
        <v>148086</v>
      </c>
      <c r="O908" s="8"/>
      <c r="P908" s="8">
        <v>88880</v>
      </c>
      <c r="Q908" s="9">
        <v>0</v>
      </c>
      <c r="R908" s="9">
        <v>0</v>
      </c>
      <c r="S908" s="9">
        <v>30</v>
      </c>
      <c r="T908" s="8" t="s">
        <v>0</v>
      </c>
      <c r="U908" s="113">
        <f>Data!$Q908+Data!$R908+Data!$S908</f>
        <v>30</v>
      </c>
      <c r="V908" s="9" t="str">
        <f>VLOOKUP(TRIM(Data!$B908),Team!A:B,2,FALSE)</f>
        <v>Admin</v>
      </c>
      <c r="W908" s="9" t="str">
        <f>VLOOKUP(Data!$D908,Current!A:B,2,FALSE)</f>
        <v>ACT</v>
      </c>
      <c r="X908" s="9" t="str">
        <f>IF(Data!$W908=Data!$E908,"CURRENT","NO")</f>
        <v>NO</v>
      </c>
    </row>
    <row r="909" spans="1:24" hidden="1">
      <c r="A909" s="8" t="s">
        <v>2100</v>
      </c>
      <c r="B909" s="11" t="s">
        <v>803</v>
      </c>
      <c r="C909" s="8" t="s">
        <v>457</v>
      </c>
      <c r="D909" s="8" t="s">
        <v>492</v>
      </c>
      <c r="E909" s="8" t="s">
        <v>463</v>
      </c>
      <c r="F909" s="42" t="s">
        <v>759</v>
      </c>
      <c r="G909" s="8" t="s">
        <v>41</v>
      </c>
      <c r="H909" s="43">
        <v>42153</v>
      </c>
      <c r="I909" s="8">
        <v>1000</v>
      </c>
      <c r="J909" s="8"/>
      <c r="K909" s="44">
        <f t="shared" si="17"/>
        <v>0</v>
      </c>
      <c r="L909" s="8" t="s">
        <v>6</v>
      </c>
      <c r="M909" s="8" t="s">
        <v>47</v>
      </c>
      <c r="N909" s="8">
        <v>148090</v>
      </c>
      <c r="O909" s="8"/>
      <c r="P909" s="8">
        <v>0</v>
      </c>
      <c r="Q909" s="9">
        <v>0</v>
      </c>
      <c r="R909" s="9">
        <v>0</v>
      </c>
      <c r="S909" s="9">
        <v>0</v>
      </c>
      <c r="T909" s="8" t="s">
        <v>0</v>
      </c>
      <c r="U909" s="113">
        <f>Data!$Q909+Data!$R909+Data!$S909</f>
        <v>0</v>
      </c>
      <c r="V909" s="9" t="str">
        <f>VLOOKUP(TRIM(Data!$B909),Team!A:B,2,FALSE)</f>
        <v>Admin</v>
      </c>
      <c r="W909" s="9" t="str">
        <f>VLOOKUP(Data!$D909,Current!A:B,2,FALSE)</f>
        <v>ACT</v>
      </c>
      <c r="X909" s="9" t="str">
        <f>IF(Data!$W909=Data!$E909,"CURRENT","NO")</f>
        <v>NO</v>
      </c>
    </row>
    <row r="910" spans="1:24" hidden="1">
      <c r="A910" s="8" t="s">
        <v>2100</v>
      </c>
      <c r="B910" s="11" t="s">
        <v>803</v>
      </c>
      <c r="C910" s="8" t="s">
        <v>457</v>
      </c>
      <c r="D910" s="8" t="s">
        <v>492</v>
      </c>
      <c r="E910" s="8" t="s">
        <v>463</v>
      </c>
      <c r="F910" s="42" t="s">
        <v>758</v>
      </c>
      <c r="G910" s="8" t="s">
        <v>41</v>
      </c>
      <c r="H910" s="43">
        <v>42153</v>
      </c>
      <c r="I910" s="8">
        <v>2000</v>
      </c>
      <c r="J910" s="8"/>
      <c r="K910" s="44">
        <f t="shared" si="17"/>
        <v>0</v>
      </c>
      <c r="L910" s="8" t="s">
        <v>6</v>
      </c>
      <c r="M910" s="8" t="s">
        <v>47</v>
      </c>
      <c r="N910" s="8">
        <v>148091</v>
      </c>
      <c r="O910" s="8"/>
      <c r="P910" s="8">
        <v>0</v>
      </c>
      <c r="Q910" s="9">
        <v>0</v>
      </c>
      <c r="R910" s="9">
        <v>0</v>
      </c>
      <c r="S910" s="9">
        <v>0</v>
      </c>
      <c r="T910" s="8" t="s">
        <v>0</v>
      </c>
      <c r="U910" s="113">
        <f>Data!$Q910+Data!$R910+Data!$S910</f>
        <v>0</v>
      </c>
      <c r="V910" s="9" t="str">
        <f>VLOOKUP(TRIM(Data!$B910),Team!A:B,2,FALSE)</f>
        <v>Admin</v>
      </c>
      <c r="W910" s="9" t="str">
        <f>VLOOKUP(Data!$D910,Current!A:B,2,FALSE)</f>
        <v>ACT</v>
      </c>
      <c r="X910" s="9" t="str">
        <f>IF(Data!$W910=Data!$E910,"CURRENT","NO")</f>
        <v>NO</v>
      </c>
    </row>
    <row r="911" spans="1:24" hidden="1">
      <c r="A911" s="8" t="s">
        <v>2100</v>
      </c>
      <c r="B911" s="11" t="s">
        <v>803</v>
      </c>
      <c r="C911" s="8" t="s">
        <v>457</v>
      </c>
      <c r="D911" s="8" t="s">
        <v>492</v>
      </c>
      <c r="E911" s="8" t="s">
        <v>463</v>
      </c>
      <c r="F911" s="42" t="s">
        <v>757</v>
      </c>
      <c r="G911" s="8" t="s">
        <v>19</v>
      </c>
      <c r="H911" s="43">
        <v>42149</v>
      </c>
      <c r="I911" s="8">
        <v>240</v>
      </c>
      <c r="J911" s="8"/>
      <c r="K911" s="44">
        <f t="shared" si="17"/>
        <v>0</v>
      </c>
      <c r="L911" s="8" t="s">
        <v>2</v>
      </c>
      <c r="M911" s="8" t="s">
        <v>5</v>
      </c>
      <c r="N911" s="8">
        <v>147894</v>
      </c>
      <c r="O911" s="8"/>
      <c r="P911" s="8">
        <v>88876</v>
      </c>
      <c r="Q911" s="9">
        <v>0</v>
      </c>
      <c r="R911" s="9">
        <v>0</v>
      </c>
      <c r="S911" s="9">
        <v>30</v>
      </c>
      <c r="T911" s="8" t="s">
        <v>0</v>
      </c>
      <c r="U911" s="113">
        <f>Data!$Q911+Data!$R911+Data!$S911</f>
        <v>30</v>
      </c>
      <c r="V911" s="9" t="str">
        <f>VLOOKUP(TRIM(Data!$B911),Team!A:B,2,FALSE)</f>
        <v>Admin</v>
      </c>
      <c r="W911" s="9" t="str">
        <f>VLOOKUP(Data!$D911,Current!A:B,2,FALSE)</f>
        <v>ACT</v>
      </c>
      <c r="X911" s="9" t="str">
        <f>IF(Data!$W911=Data!$E911,"CURRENT","NO")</f>
        <v>NO</v>
      </c>
    </row>
    <row r="912" spans="1:24" hidden="1">
      <c r="A912" s="8" t="s">
        <v>2100</v>
      </c>
      <c r="B912" s="11" t="s">
        <v>803</v>
      </c>
      <c r="C912" s="8" t="s">
        <v>457</v>
      </c>
      <c r="D912" s="8" t="s">
        <v>492</v>
      </c>
      <c r="E912" s="8" t="s">
        <v>463</v>
      </c>
      <c r="F912" s="42" t="s">
        <v>756</v>
      </c>
      <c r="G912" s="8" t="s">
        <v>755</v>
      </c>
      <c r="H912" s="43">
        <v>42150</v>
      </c>
      <c r="I912" s="8">
        <v>960</v>
      </c>
      <c r="J912" s="8"/>
      <c r="K912" s="44">
        <f t="shared" si="17"/>
        <v>0</v>
      </c>
      <c r="L912" s="8" t="s">
        <v>754</v>
      </c>
      <c r="M912" s="8" t="s">
        <v>5</v>
      </c>
      <c r="N912" s="8">
        <v>147982</v>
      </c>
      <c r="O912" s="8"/>
      <c r="P912" s="8">
        <v>88877</v>
      </c>
      <c r="Q912" s="9">
        <v>0</v>
      </c>
      <c r="R912" s="9">
        <v>0</v>
      </c>
      <c r="S912" s="9">
        <v>45</v>
      </c>
      <c r="T912" s="8" t="s">
        <v>0</v>
      </c>
      <c r="U912" s="113">
        <f>Data!$Q912+Data!$R912+Data!$S912</f>
        <v>45</v>
      </c>
      <c r="V912" s="9" t="str">
        <f>VLOOKUP(TRIM(Data!$B912),Team!A:B,2,FALSE)</f>
        <v>Admin</v>
      </c>
      <c r="W912" s="9" t="str">
        <f>VLOOKUP(Data!$D912,Current!A:B,2,FALSE)</f>
        <v>ACT</v>
      </c>
      <c r="X912" s="9" t="str">
        <f>IF(Data!$W912=Data!$E912,"CURRENT","NO")</f>
        <v>NO</v>
      </c>
    </row>
    <row r="913" spans="1:24" hidden="1">
      <c r="A913" s="8" t="s">
        <v>2100</v>
      </c>
      <c r="B913" s="11" t="s">
        <v>803</v>
      </c>
      <c r="C913" s="8" t="s">
        <v>457</v>
      </c>
      <c r="D913" s="8" t="s">
        <v>492</v>
      </c>
      <c r="E913" s="8" t="s">
        <v>463</v>
      </c>
      <c r="F913" s="42" t="s">
        <v>753</v>
      </c>
      <c r="G913" s="8" t="s">
        <v>53</v>
      </c>
      <c r="H913" s="43">
        <v>42151</v>
      </c>
      <c r="I913" s="8">
        <v>3220</v>
      </c>
      <c r="J913" s="8"/>
      <c r="K913" s="44">
        <f t="shared" si="17"/>
        <v>0</v>
      </c>
      <c r="L913" s="8" t="s">
        <v>6</v>
      </c>
      <c r="M913" s="8" t="s">
        <v>5</v>
      </c>
      <c r="N913" s="8">
        <v>148020</v>
      </c>
      <c r="O913" s="8"/>
      <c r="P913" s="8">
        <v>0</v>
      </c>
      <c r="Q913" s="9">
        <v>0</v>
      </c>
      <c r="R913" s="9">
        <v>0</v>
      </c>
      <c r="S913" s="9">
        <v>0</v>
      </c>
      <c r="T913" s="8" t="s">
        <v>0</v>
      </c>
      <c r="U913" s="113">
        <f>Data!$Q913+Data!$R913+Data!$S913</f>
        <v>0</v>
      </c>
      <c r="V913" s="9" t="str">
        <f>VLOOKUP(TRIM(Data!$B913),Team!A:B,2,FALSE)</f>
        <v>Admin</v>
      </c>
      <c r="W913" s="9" t="str">
        <f>VLOOKUP(Data!$D913,Current!A:B,2,FALSE)</f>
        <v>ACT</v>
      </c>
      <c r="X913" s="9" t="str">
        <f>IF(Data!$W913=Data!$E913,"CURRENT","NO")</f>
        <v>NO</v>
      </c>
    </row>
    <row r="914" spans="1:24" hidden="1">
      <c r="A914" s="8" t="s">
        <v>2100</v>
      </c>
      <c r="B914" s="11" t="s">
        <v>803</v>
      </c>
      <c r="C914" s="8" t="s">
        <v>457</v>
      </c>
      <c r="D914" s="8" t="s">
        <v>492</v>
      </c>
      <c r="E914" s="8" t="s">
        <v>463</v>
      </c>
      <c r="F914" s="42" t="s">
        <v>752</v>
      </c>
      <c r="G914" s="8" t="s">
        <v>53</v>
      </c>
      <c r="H914" s="43">
        <v>42151</v>
      </c>
      <c r="I914" s="8">
        <v>500</v>
      </c>
      <c r="J914" s="8"/>
      <c r="K914" s="44">
        <f t="shared" si="17"/>
        <v>0</v>
      </c>
      <c r="L914" s="8" t="s">
        <v>6</v>
      </c>
      <c r="M914" s="8" t="s">
        <v>5</v>
      </c>
      <c r="N914" s="8">
        <v>148021</v>
      </c>
      <c r="O914" s="8"/>
      <c r="P914" s="8">
        <v>0</v>
      </c>
      <c r="Q914" s="9">
        <v>0</v>
      </c>
      <c r="R914" s="9">
        <v>0</v>
      </c>
      <c r="S914" s="9">
        <v>0</v>
      </c>
      <c r="T914" s="8" t="s">
        <v>0</v>
      </c>
      <c r="U914" s="113">
        <f>Data!$Q914+Data!$R914+Data!$S914</f>
        <v>0</v>
      </c>
      <c r="V914" s="9" t="str">
        <f>VLOOKUP(TRIM(Data!$B914),Team!A:B,2,FALSE)</f>
        <v>Admin</v>
      </c>
      <c r="W914" s="9" t="str">
        <f>VLOOKUP(Data!$D914,Current!A:B,2,FALSE)</f>
        <v>ACT</v>
      </c>
      <c r="X914" s="9" t="str">
        <f>IF(Data!$W914=Data!$E914,"CURRENT","NO")</f>
        <v>NO</v>
      </c>
    </row>
    <row r="915" spans="1:24" hidden="1">
      <c r="A915" s="8" t="s">
        <v>2100</v>
      </c>
      <c r="B915" s="11" t="s">
        <v>803</v>
      </c>
      <c r="C915" s="8" t="s">
        <v>457</v>
      </c>
      <c r="D915" s="8" t="s">
        <v>492</v>
      </c>
      <c r="E915" s="8" t="s">
        <v>463</v>
      </c>
      <c r="F915" s="42" t="s">
        <v>751</v>
      </c>
      <c r="G915" s="8" t="s">
        <v>53</v>
      </c>
      <c r="H915" s="43">
        <v>42151</v>
      </c>
      <c r="I915" s="8">
        <v>1250</v>
      </c>
      <c r="J915" s="8"/>
      <c r="K915" s="44">
        <f t="shared" si="17"/>
        <v>0</v>
      </c>
      <c r="L915" s="8" t="s">
        <v>6</v>
      </c>
      <c r="M915" s="8" t="s">
        <v>5</v>
      </c>
      <c r="N915" s="8">
        <v>148022</v>
      </c>
      <c r="O915" s="8"/>
      <c r="P915" s="8">
        <v>88878</v>
      </c>
      <c r="Q915" s="9">
        <v>0</v>
      </c>
      <c r="R915" s="9">
        <v>0</v>
      </c>
      <c r="S915" s="9">
        <v>30</v>
      </c>
      <c r="T915" s="8" t="s">
        <v>0</v>
      </c>
      <c r="U915" s="113">
        <f>Data!$Q915+Data!$R915+Data!$S915</f>
        <v>30</v>
      </c>
      <c r="V915" s="9" t="str">
        <f>VLOOKUP(TRIM(Data!$B915),Team!A:B,2,FALSE)</f>
        <v>Admin</v>
      </c>
      <c r="W915" s="9" t="str">
        <f>VLOOKUP(Data!$D915,Current!A:B,2,FALSE)</f>
        <v>ACT</v>
      </c>
      <c r="X915" s="9" t="str">
        <f>IF(Data!$W915=Data!$E915,"CURRENT","NO")</f>
        <v>NO</v>
      </c>
    </row>
    <row r="916" spans="1:24" hidden="1">
      <c r="A916" s="8" t="s">
        <v>2100</v>
      </c>
      <c r="B916" s="11" t="s">
        <v>803</v>
      </c>
      <c r="C916" s="8" t="s">
        <v>457</v>
      </c>
      <c r="D916" s="8" t="s">
        <v>492</v>
      </c>
      <c r="E916" s="8" t="s">
        <v>463</v>
      </c>
      <c r="F916" s="42" t="s">
        <v>750</v>
      </c>
      <c r="G916" s="8" t="s">
        <v>53</v>
      </c>
      <c r="H916" s="43">
        <v>42152</v>
      </c>
      <c r="I916" s="8">
        <v>400</v>
      </c>
      <c r="J916" s="8"/>
      <c r="K916" s="44">
        <f t="shared" si="17"/>
        <v>0</v>
      </c>
      <c r="L916" s="8" t="s">
        <v>6</v>
      </c>
      <c r="M916" s="8" t="s">
        <v>5</v>
      </c>
      <c r="N916" s="8">
        <v>148042</v>
      </c>
      <c r="O916" s="8"/>
      <c r="P916" s="8">
        <v>0</v>
      </c>
      <c r="Q916" s="9">
        <v>0</v>
      </c>
      <c r="R916" s="9">
        <v>0</v>
      </c>
      <c r="S916" s="9">
        <v>0</v>
      </c>
      <c r="T916" s="8" t="s">
        <v>0</v>
      </c>
      <c r="U916" s="113">
        <f>Data!$Q916+Data!$R916+Data!$S916</f>
        <v>0</v>
      </c>
      <c r="V916" s="9" t="str">
        <f>VLOOKUP(TRIM(Data!$B916),Team!A:B,2,FALSE)</f>
        <v>Admin</v>
      </c>
      <c r="W916" s="9" t="str">
        <f>VLOOKUP(Data!$D916,Current!A:B,2,FALSE)</f>
        <v>ACT</v>
      </c>
      <c r="X916" s="9" t="str">
        <f>IF(Data!$W916=Data!$E916,"CURRENT","NO")</f>
        <v>NO</v>
      </c>
    </row>
    <row r="917" spans="1:24" hidden="1">
      <c r="A917" s="8" t="s">
        <v>2100</v>
      </c>
      <c r="B917" s="11" t="s">
        <v>803</v>
      </c>
      <c r="C917" s="8" t="s">
        <v>457</v>
      </c>
      <c r="D917" s="8" t="s">
        <v>492</v>
      </c>
      <c r="E917" s="8" t="s">
        <v>463</v>
      </c>
      <c r="F917" s="42" t="s">
        <v>749</v>
      </c>
      <c r="G917" s="8" t="s">
        <v>53</v>
      </c>
      <c r="H917" s="43">
        <v>42152</v>
      </c>
      <c r="I917" s="8">
        <v>1800</v>
      </c>
      <c r="J917" s="8"/>
      <c r="K917" s="44">
        <f t="shared" si="17"/>
        <v>0</v>
      </c>
      <c r="L917" s="8" t="s">
        <v>6</v>
      </c>
      <c r="M917" s="8" t="s">
        <v>5</v>
      </c>
      <c r="N917" s="8">
        <v>148043</v>
      </c>
      <c r="O917" s="8"/>
      <c r="P917" s="8">
        <v>88879</v>
      </c>
      <c r="Q917" s="9">
        <v>0</v>
      </c>
      <c r="R917" s="9">
        <v>0</v>
      </c>
      <c r="S917" s="9">
        <v>30</v>
      </c>
      <c r="T917" s="8" t="s">
        <v>0</v>
      </c>
      <c r="U917" s="113">
        <f>Data!$Q917+Data!$R917+Data!$S917</f>
        <v>30</v>
      </c>
      <c r="V917" s="9" t="str">
        <f>VLOOKUP(TRIM(Data!$B917),Team!A:B,2,FALSE)</f>
        <v>Admin</v>
      </c>
      <c r="W917" s="9" t="str">
        <f>VLOOKUP(Data!$D917,Current!A:B,2,FALSE)</f>
        <v>ACT</v>
      </c>
      <c r="X917" s="9" t="str">
        <f>IF(Data!$W917=Data!$E917,"CURRENT","NO")</f>
        <v>NO</v>
      </c>
    </row>
    <row r="918" spans="1:24" hidden="1">
      <c r="A918" s="8" t="s">
        <v>2100</v>
      </c>
      <c r="B918" s="11" t="s">
        <v>803</v>
      </c>
      <c r="C918" s="8" t="s">
        <v>457</v>
      </c>
      <c r="D918" s="8" t="s">
        <v>492</v>
      </c>
      <c r="E918" s="8" t="s">
        <v>463</v>
      </c>
      <c r="F918" s="42" t="s">
        <v>748</v>
      </c>
      <c r="G918" s="8" t="s">
        <v>746</v>
      </c>
      <c r="H918" s="43">
        <v>42146</v>
      </c>
      <c r="I918" s="8">
        <v>17712</v>
      </c>
      <c r="J918" s="8"/>
      <c r="K918" s="44">
        <f t="shared" si="17"/>
        <v>0</v>
      </c>
      <c r="L918" s="8" t="s">
        <v>11</v>
      </c>
      <c r="M918" s="8" t="s">
        <v>5</v>
      </c>
      <c r="N918" s="8">
        <v>147883</v>
      </c>
      <c r="O918" s="8"/>
      <c r="P918" s="8">
        <v>88875</v>
      </c>
      <c r="Q918" s="9">
        <v>0</v>
      </c>
      <c r="R918" s="9">
        <v>0</v>
      </c>
      <c r="S918" s="9">
        <v>30</v>
      </c>
      <c r="T918" s="8" t="s">
        <v>0</v>
      </c>
      <c r="U918" s="113">
        <f>Data!$Q918+Data!$R918+Data!$S918</f>
        <v>30</v>
      </c>
      <c r="V918" s="9" t="str">
        <f>VLOOKUP(TRIM(Data!$B918),Team!A:B,2,FALSE)</f>
        <v>Admin</v>
      </c>
      <c r="W918" s="9" t="str">
        <f>VLOOKUP(Data!$D918,Current!A:B,2,FALSE)</f>
        <v>ACT</v>
      </c>
      <c r="X918" s="9" t="str">
        <f>IF(Data!$W918=Data!$E918,"CURRENT","NO")</f>
        <v>NO</v>
      </c>
    </row>
    <row r="919" spans="1:24" hidden="1">
      <c r="A919" s="8" t="s">
        <v>2100</v>
      </c>
      <c r="B919" s="11" t="s">
        <v>803</v>
      </c>
      <c r="C919" s="8" t="s">
        <v>457</v>
      </c>
      <c r="D919" s="8" t="s">
        <v>492</v>
      </c>
      <c r="E919" s="8" t="s">
        <v>463</v>
      </c>
      <c r="F919" s="42" t="s">
        <v>747</v>
      </c>
      <c r="G919" s="8" t="s">
        <v>746</v>
      </c>
      <c r="H919" s="43">
        <v>42146</v>
      </c>
      <c r="I919" s="8">
        <v>4824</v>
      </c>
      <c r="J919" s="8"/>
      <c r="K919" s="44">
        <f t="shared" si="17"/>
        <v>0</v>
      </c>
      <c r="L919" s="8" t="s">
        <v>11</v>
      </c>
      <c r="M919" s="8" t="s">
        <v>5</v>
      </c>
      <c r="N919" s="8">
        <v>147884</v>
      </c>
      <c r="O919" s="8"/>
      <c r="P919" s="8">
        <v>0</v>
      </c>
      <c r="Q919" s="9">
        <v>0</v>
      </c>
      <c r="R919" s="9">
        <v>0</v>
      </c>
      <c r="S919" s="9">
        <v>0</v>
      </c>
      <c r="T919" s="8" t="s">
        <v>0</v>
      </c>
      <c r="U919" s="113">
        <f>Data!$Q919+Data!$R919+Data!$S919</f>
        <v>0</v>
      </c>
      <c r="V919" s="9" t="str">
        <f>VLOOKUP(TRIM(Data!$B919),Team!A:B,2,FALSE)</f>
        <v>Admin</v>
      </c>
      <c r="W919" s="9" t="str">
        <f>VLOOKUP(Data!$D919,Current!A:B,2,FALSE)</f>
        <v>ACT</v>
      </c>
      <c r="X919" s="9" t="str">
        <f>IF(Data!$W919=Data!$E919,"CURRENT","NO")</f>
        <v>NO</v>
      </c>
    </row>
    <row r="920" spans="1:24" hidden="1">
      <c r="A920" s="8" t="s">
        <v>2100</v>
      </c>
      <c r="B920" s="11" t="s">
        <v>803</v>
      </c>
      <c r="C920" s="8" t="s">
        <v>457</v>
      </c>
      <c r="D920" s="8" t="s">
        <v>492</v>
      </c>
      <c r="E920" s="8" t="s">
        <v>463</v>
      </c>
      <c r="F920" s="8" t="s">
        <v>2098</v>
      </c>
      <c r="G920" s="8"/>
      <c r="H920" s="43">
        <v>42154</v>
      </c>
      <c r="I920" s="8"/>
      <c r="J920" s="8"/>
      <c r="K920" s="44">
        <f t="shared" si="17"/>
        <v>0</v>
      </c>
      <c r="L920" s="8"/>
      <c r="M920" s="8"/>
      <c r="N920" s="8"/>
      <c r="O920" s="8"/>
      <c r="P920" s="8">
        <v>88988</v>
      </c>
      <c r="Q920" s="9">
        <v>1500</v>
      </c>
      <c r="R920" s="9">
        <v>0</v>
      </c>
      <c r="S920" s="9">
        <v>0</v>
      </c>
      <c r="T920" s="8" t="s">
        <v>2103</v>
      </c>
      <c r="U920" s="113">
        <f>Data!$Q920+Data!$R920+Data!$S920</f>
        <v>1500</v>
      </c>
      <c r="V920" s="9" t="str">
        <f>VLOOKUP(TRIM(Data!$B920),Team!A:B,2,FALSE)</f>
        <v>Admin</v>
      </c>
      <c r="W920" s="9" t="str">
        <f>VLOOKUP(Data!$D920,Current!A:B,2,FALSE)</f>
        <v>ACT</v>
      </c>
      <c r="X920" s="9" t="str">
        <f>IF(Data!$W920=Data!$E920,"CURRENT","NO")</f>
        <v>NO</v>
      </c>
    </row>
    <row r="921" spans="1:24" hidden="1">
      <c r="A921" s="8" t="s">
        <v>2100</v>
      </c>
      <c r="B921" s="41" t="s">
        <v>800</v>
      </c>
      <c r="C921" s="8" t="s">
        <v>458</v>
      </c>
      <c r="D921" s="8" t="s">
        <v>492</v>
      </c>
      <c r="E921" s="8" t="s">
        <v>486</v>
      </c>
      <c r="F921" s="45" t="s">
        <v>131</v>
      </c>
      <c r="G921" s="46" t="s">
        <v>130</v>
      </c>
      <c r="H921" s="47">
        <v>42144</v>
      </c>
      <c r="I921" s="46">
        <v>305</v>
      </c>
      <c r="J921" s="48">
        <v>76.98</v>
      </c>
      <c r="K921" s="48">
        <f t="shared" si="17"/>
        <v>23478.9</v>
      </c>
      <c r="L921" s="46" t="s">
        <v>77</v>
      </c>
      <c r="M921" s="46" t="s">
        <v>739</v>
      </c>
      <c r="N921" s="46">
        <v>147798</v>
      </c>
      <c r="O921" s="49"/>
      <c r="P921" s="50">
        <v>88616</v>
      </c>
      <c r="Q921" s="48">
        <v>117.4</v>
      </c>
      <c r="R921" s="48">
        <v>0</v>
      </c>
      <c r="S921" s="48">
        <v>35</v>
      </c>
      <c r="T921" s="46" t="s">
        <v>246</v>
      </c>
      <c r="U921" s="113">
        <f>Data!$Q921+Data!$R921+Data!$S921</f>
        <v>152.4</v>
      </c>
      <c r="V921" s="9" t="str">
        <f>VLOOKUP(TRIM(Data!$B921),Team!A:B,2,FALSE)</f>
        <v>HVAC</v>
      </c>
      <c r="W921" s="9" t="str">
        <f>VLOOKUP(Data!$D921,Current!A:B,2,FALSE)</f>
        <v>ACT</v>
      </c>
      <c r="X921" s="9" t="str">
        <f>IF(Data!$W921=Data!$E921,"CURRENT","NO")</f>
        <v>CURRENT</v>
      </c>
    </row>
    <row r="922" spans="1:24" hidden="1">
      <c r="A922" s="8" t="s">
        <v>2100</v>
      </c>
      <c r="B922" s="41" t="s">
        <v>800</v>
      </c>
      <c r="C922" s="8" t="s">
        <v>458</v>
      </c>
      <c r="D922" s="8" t="s">
        <v>492</v>
      </c>
      <c r="E922" s="8" t="s">
        <v>486</v>
      </c>
      <c r="F922" s="45" t="s">
        <v>133</v>
      </c>
      <c r="G922" s="46" t="s">
        <v>130</v>
      </c>
      <c r="H922" s="47">
        <v>42144</v>
      </c>
      <c r="I922" s="46">
        <v>200</v>
      </c>
      <c r="J922" s="48">
        <v>76.98</v>
      </c>
      <c r="K922" s="48">
        <f t="shared" ref="K922:K984" si="18">I922*J922</f>
        <v>15396</v>
      </c>
      <c r="L922" s="46" t="s">
        <v>77</v>
      </c>
      <c r="M922" s="46" t="s">
        <v>738</v>
      </c>
      <c r="N922" s="46">
        <v>147782</v>
      </c>
      <c r="O922" s="49"/>
      <c r="P922" s="50">
        <v>88617</v>
      </c>
      <c r="Q922" s="48">
        <v>100</v>
      </c>
      <c r="R922" s="48">
        <v>0</v>
      </c>
      <c r="S922" s="48">
        <v>0</v>
      </c>
      <c r="T922" s="46" t="s">
        <v>246</v>
      </c>
      <c r="U922" s="113">
        <f>Data!$Q922+Data!$R922+Data!$S922</f>
        <v>100</v>
      </c>
      <c r="V922" s="9" t="str">
        <f>VLOOKUP(TRIM(Data!$B922),Team!A:B,2,FALSE)</f>
        <v>HVAC</v>
      </c>
      <c r="W922" s="9" t="str">
        <f>VLOOKUP(Data!$D922,Current!A:B,2,FALSE)</f>
        <v>ACT</v>
      </c>
      <c r="X922" s="9" t="str">
        <f>IF(Data!$W922=Data!$E922,"CURRENT","NO")</f>
        <v>CURRENT</v>
      </c>
    </row>
    <row r="923" spans="1:24" hidden="1">
      <c r="A923" s="8" t="s">
        <v>2100</v>
      </c>
      <c r="B923" s="41" t="s">
        <v>800</v>
      </c>
      <c r="C923" s="8" t="s">
        <v>458</v>
      </c>
      <c r="D923" s="8" t="s">
        <v>492</v>
      </c>
      <c r="E923" s="8" t="s">
        <v>486</v>
      </c>
      <c r="F923" s="45" t="s">
        <v>737</v>
      </c>
      <c r="G923" s="46" t="s">
        <v>731</v>
      </c>
      <c r="H923" s="47">
        <v>42146</v>
      </c>
      <c r="I923" s="46">
        <v>1530</v>
      </c>
      <c r="J923" s="48">
        <v>24.1</v>
      </c>
      <c r="K923" s="48">
        <f t="shared" si="18"/>
        <v>36873</v>
      </c>
      <c r="L923" s="46" t="s">
        <v>736</v>
      </c>
      <c r="M923" s="46" t="s">
        <v>735</v>
      </c>
      <c r="N923" s="46">
        <v>147864</v>
      </c>
      <c r="O923" s="49"/>
      <c r="P923" s="50">
        <v>88788</v>
      </c>
      <c r="Q923" s="48">
        <v>200</v>
      </c>
      <c r="R923" s="48">
        <v>0</v>
      </c>
      <c r="S923" s="48">
        <v>45</v>
      </c>
      <c r="T923" s="46" t="s">
        <v>127</v>
      </c>
      <c r="U923" s="113">
        <f>Data!$Q923+Data!$R923+Data!$S923</f>
        <v>245</v>
      </c>
      <c r="V923" s="9" t="str">
        <f>VLOOKUP(TRIM(Data!$B923),Team!A:B,2,FALSE)</f>
        <v>HVAC</v>
      </c>
      <c r="W923" s="9" t="str">
        <f>VLOOKUP(Data!$D923,Current!A:B,2,FALSE)</f>
        <v>ACT</v>
      </c>
      <c r="X923" s="9" t="str">
        <f>IF(Data!$W923=Data!$E923,"CURRENT","NO")</f>
        <v>CURRENT</v>
      </c>
    </row>
    <row r="924" spans="1:24" hidden="1">
      <c r="A924" s="8" t="s">
        <v>2100</v>
      </c>
      <c r="B924" s="41" t="s">
        <v>800</v>
      </c>
      <c r="C924" s="8" t="s">
        <v>458</v>
      </c>
      <c r="D924" s="8" t="s">
        <v>492</v>
      </c>
      <c r="E924" s="8" t="s">
        <v>486</v>
      </c>
      <c r="F924" s="45" t="s">
        <v>732</v>
      </c>
      <c r="G924" s="46" t="s">
        <v>731</v>
      </c>
      <c r="H924" s="47">
        <v>42146</v>
      </c>
      <c r="I924" s="46">
        <v>922</v>
      </c>
      <c r="J924" s="48">
        <v>24.1</v>
      </c>
      <c r="K924" s="48">
        <f t="shared" si="18"/>
        <v>22220.2</v>
      </c>
      <c r="L924" s="46" t="s">
        <v>734</v>
      </c>
      <c r="M924" s="46" t="s">
        <v>733</v>
      </c>
      <c r="N924" s="46">
        <v>147865</v>
      </c>
      <c r="O924" s="49"/>
      <c r="P924" s="50">
        <v>88789</v>
      </c>
      <c r="Q924" s="48">
        <v>200</v>
      </c>
      <c r="R924" s="48">
        <v>0</v>
      </c>
      <c r="S924" s="48">
        <v>0</v>
      </c>
      <c r="T924" s="46" t="s">
        <v>127</v>
      </c>
      <c r="U924" s="113">
        <f>Data!$Q924+Data!$R924+Data!$S924</f>
        <v>200</v>
      </c>
      <c r="V924" s="9" t="str">
        <f>VLOOKUP(TRIM(Data!$B924),Team!A:B,2,FALSE)</f>
        <v>HVAC</v>
      </c>
      <c r="W924" s="9" t="str">
        <f>VLOOKUP(Data!$D924,Current!A:B,2,FALSE)</f>
        <v>ACT</v>
      </c>
      <c r="X924" s="9" t="str">
        <f>IF(Data!$W924=Data!$E924,"CURRENT","NO")</f>
        <v>CURRENT</v>
      </c>
    </row>
    <row r="925" spans="1:24" hidden="1">
      <c r="A925" s="8" t="s">
        <v>2100</v>
      </c>
      <c r="B925" s="41" t="s">
        <v>800</v>
      </c>
      <c r="C925" s="8" t="s">
        <v>458</v>
      </c>
      <c r="D925" s="8" t="s">
        <v>492</v>
      </c>
      <c r="E925" s="8" t="s">
        <v>486</v>
      </c>
      <c r="F925" s="45" t="s">
        <v>732</v>
      </c>
      <c r="G925" s="46" t="s">
        <v>731</v>
      </c>
      <c r="H925" s="47">
        <v>42149</v>
      </c>
      <c r="I925" s="46">
        <v>1530</v>
      </c>
      <c r="J925" s="48">
        <v>24.1</v>
      </c>
      <c r="K925" s="48">
        <f t="shared" si="18"/>
        <v>36873</v>
      </c>
      <c r="L925" s="46" t="s">
        <v>11</v>
      </c>
      <c r="M925" s="46" t="s">
        <v>296</v>
      </c>
      <c r="N925" s="46">
        <v>147897</v>
      </c>
      <c r="O925" s="49"/>
      <c r="P925" s="50">
        <v>88790</v>
      </c>
      <c r="Q925" s="48">
        <v>200</v>
      </c>
      <c r="R925" s="48">
        <v>0</v>
      </c>
      <c r="S925" s="48">
        <v>45</v>
      </c>
      <c r="T925" s="46" t="s">
        <v>127</v>
      </c>
      <c r="U925" s="113">
        <f>Data!$Q925+Data!$R925+Data!$S925</f>
        <v>245</v>
      </c>
      <c r="V925" s="9" t="str">
        <f>VLOOKUP(TRIM(Data!$B925),Team!A:B,2,FALSE)</f>
        <v>HVAC</v>
      </c>
      <c r="W925" s="9" t="str">
        <f>VLOOKUP(Data!$D925,Current!A:B,2,FALSE)</f>
        <v>ACT</v>
      </c>
      <c r="X925" s="9" t="str">
        <f>IF(Data!$W925=Data!$E925,"CURRENT","NO")</f>
        <v>CURRENT</v>
      </c>
    </row>
    <row r="926" spans="1:24" hidden="1">
      <c r="A926" s="8" t="s">
        <v>2100</v>
      </c>
      <c r="B926" s="41" t="s">
        <v>800</v>
      </c>
      <c r="C926" s="8" t="s">
        <v>458</v>
      </c>
      <c r="D926" s="8" t="s">
        <v>492</v>
      </c>
      <c r="E926" s="8" t="s">
        <v>486</v>
      </c>
      <c r="F926" s="45" t="s">
        <v>730</v>
      </c>
      <c r="G926" s="46" t="s">
        <v>139</v>
      </c>
      <c r="H926" s="47">
        <v>42149</v>
      </c>
      <c r="I926" s="46">
        <v>1468</v>
      </c>
      <c r="J926" s="48">
        <v>31.25</v>
      </c>
      <c r="K926" s="48">
        <f t="shared" si="18"/>
        <v>45875</v>
      </c>
      <c r="L926" s="46" t="s">
        <v>138</v>
      </c>
      <c r="M926" s="46" t="s">
        <v>729</v>
      </c>
      <c r="N926" s="46">
        <v>147958</v>
      </c>
      <c r="O926" s="49"/>
      <c r="P926" s="50">
        <v>88791</v>
      </c>
      <c r="Q926" s="48">
        <v>229.4</v>
      </c>
      <c r="R926" s="48">
        <v>0</v>
      </c>
      <c r="S926" s="48">
        <v>40</v>
      </c>
      <c r="T926" s="46" t="s">
        <v>127</v>
      </c>
      <c r="U926" s="113">
        <f>Data!$Q926+Data!$R926+Data!$S926</f>
        <v>269.39999999999998</v>
      </c>
      <c r="V926" s="9" t="str">
        <f>VLOOKUP(TRIM(Data!$B926),Team!A:B,2,FALSE)</f>
        <v>HVAC</v>
      </c>
      <c r="W926" s="9" t="str">
        <f>VLOOKUP(Data!$D926,Current!A:B,2,FALSE)</f>
        <v>ACT</v>
      </c>
      <c r="X926" s="9" t="str">
        <f>IF(Data!$W926=Data!$E926,"CURRENT","NO")</f>
        <v>CURRENT</v>
      </c>
    </row>
    <row r="927" spans="1:24" hidden="1">
      <c r="A927" s="8" t="s">
        <v>2100</v>
      </c>
      <c r="B927" s="41" t="s">
        <v>800</v>
      </c>
      <c r="C927" s="8" t="s">
        <v>458</v>
      </c>
      <c r="D927" s="8" t="s">
        <v>492</v>
      </c>
      <c r="E927" s="8" t="s">
        <v>486</v>
      </c>
      <c r="F927" s="45" t="s">
        <v>136</v>
      </c>
      <c r="G927" s="46" t="s">
        <v>135</v>
      </c>
      <c r="H927" s="47">
        <v>42153</v>
      </c>
      <c r="I927" s="46">
        <v>1450</v>
      </c>
      <c r="J927" s="48">
        <v>31.5</v>
      </c>
      <c r="K927" s="48">
        <f t="shared" si="18"/>
        <v>45675</v>
      </c>
      <c r="L927" s="46" t="s">
        <v>108</v>
      </c>
      <c r="M927" s="46" t="s">
        <v>728</v>
      </c>
      <c r="N927" s="46">
        <v>148092</v>
      </c>
      <c r="O927" s="49"/>
      <c r="P927" s="50">
        <v>88994</v>
      </c>
      <c r="Q927" s="48">
        <v>228.3</v>
      </c>
      <c r="R927" s="48">
        <v>0</v>
      </c>
      <c r="S927" s="48">
        <v>50</v>
      </c>
      <c r="T927" s="46" t="s">
        <v>38</v>
      </c>
      <c r="U927" s="113">
        <f>Data!$Q927+Data!$R927+Data!$S927</f>
        <v>278.3</v>
      </c>
      <c r="V927" s="9" t="str">
        <f>VLOOKUP(TRIM(Data!$B927),Team!A:B,2,FALSE)</f>
        <v>HVAC</v>
      </c>
      <c r="W927" s="9" t="str">
        <f>VLOOKUP(Data!$D927,Current!A:B,2,FALSE)</f>
        <v>ACT</v>
      </c>
      <c r="X927" s="9" t="str">
        <f>IF(Data!$W927=Data!$E927,"CURRENT","NO")</f>
        <v>CURRENT</v>
      </c>
    </row>
    <row r="928" spans="1:24" hidden="1">
      <c r="A928" s="8" t="s">
        <v>2100</v>
      </c>
      <c r="B928" s="49" t="s">
        <v>795</v>
      </c>
      <c r="C928" s="8" t="s">
        <v>458</v>
      </c>
      <c r="D928" s="8" t="s">
        <v>492</v>
      </c>
      <c r="E928" s="8" t="s">
        <v>486</v>
      </c>
      <c r="F928" s="45" t="s">
        <v>691</v>
      </c>
      <c r="G928" s="46" t="s">
        <v>160</v>
      </c>
      <c r="H928" s="47">
        <v>42129</v>
      </c>
      <c r="I928" s="46">
        <v>35</v>
      </c>
      <c r="J928" s="48">
        <v>86.31</v>
      </c>
      <c r="K928" s="48">
        <f t="shared" si="18"/>
        <v>3020.85</v>
      </c>
      <c r="L928" s="46" t="s">
        <v>11</v>
      </c>
      <c r="M928" s="46" t="s">
        <v>192</v>
      </c>
      <c r="N928" s="46">
        <v>147287</v>
      </c>
      <c r="O928" s="48"/>
      <c r="P928" s="46">
        <v>88370</v>
      </c>
      <c r="Q928" s="48">
        <v>100</v>
      </c>
      <c r="R928" s="48">
        <v>0</v>
      </c>
      <c r="S928" s="48">
        <v>15</v>
      </c>
      <c r="T928" s="46" t="s">
        <v>38</v>
      </c>
      <c r="U928" s="113">
        <f>Data!$Q928+Data!$R928+Data!$S928</f>
        <v>115</v>
      </c>
      <c r="V928" s="9" t="str">
        <f>VLOOKUP(TRIM(Data!$B928),Team!A:B,2,FALSE)</f>
        <v>Heating</v>
      </c>
      <c r="W928" s="9" t="str">
        <f>VLOOKUP(Data!$D928,Current!A:B,2,FALSE)</f>
        <v>ACT</v>
      </c>
      <c r="X928" s="9" t="str">
        <f>IF(Data!$W928=Data!$E928,"CURRENT","NO")</f>
        <v>CURRENT</v>
      </c>
    </row>
    <row r="929" spans="1:24" hidden="1">
      <c r="A929" s="8" t="s">
        <v>2100</v>
      </c>
      <c r="B929" s="49" t="s">
        <v>795</v>
      </c>
      <c r="C929" s="8" t="s">
        <v>458</v>
      </c>
      <c r="D929" s="8" t="s">
        <v>492</v>
      </c>
      <c r="E929" s="8" t="s">
        <v>486</v>
      </c>
      <c r="F929" s="45" t="s">
        <v>727</v>
      </c>
      <c r="G929" s="46" t="s">
        <v>160</v>
      </c>
      <c r="H929" s="47">
        <v>42129</v>
      </c>
      <c r="I929" s="46">
        <v>25</v>
      </c>
      <c r="J929" s="8">
        <v>133.28</v>
      </c>
      <c r="K929" s="48">
        <f t="shared" si="18"/>
        <v>3332</v>
      </c>
      <c r="L929" s="46" t="s">
        <v>11</v>
      </c>
      <c r="M929" s="46" t="s">
        <v>726</v>
      </c>
      <c r="N929" s="46">
        <v>147288</v>
      </c>
      <c r="O929" s="50"/>
      <c r="P929" s="46">
        <v>88371</v>
      </c>
      <c r="Q929" s="48">
        <v>100</v>
      </c>
      <c r="R929" s="48">
        <v>0</v>
      </c>
      <c r="S929" s="48">
        <v>15</v>
      </c>
      <c r="T929" s="46" t="s">
        <v>38</v>
      </c>
      <c r="U929" s="113">
        <f>Data!$Q929+Data!$R929+Data!$S929</f>
        <v>115</v>
      </c>
      <c r="V929" s="9" t="str">
        <f>VLOOKUP(TRIM(Data!$B929),Team!A:B,2,FALSE)</f>
        <v>Heating</v>
      </c>
      <c r="W929" s="9" t="str">
        <f>VLOOKUP(Data!$D929,Current!A:B,2,FALSE)</f>
        <v>ACT</v>
      </c>
      <c r="X929" s="9" t="str">
        <f>IF(Data!$W929=Data!$E929,"CURRENT","NO")</f>
        <v>CURRENT</v>
      </c>
    </row>
    <row r="930" spans="1:24" hidden="1">
      <c r="A930" s="8" t="s">
        <v>2100</v>
      </c>
      <c r="B930" s="49" t="s">
        <v>795</v>
      </c>
      <c r="C930" s="8" t="s">
        <v>458</v>
      </c>
      <c r="D930" s="8" t="s">
        <v>492</v>
      </c>
      <c r="E930" s="8" t="s">
        <v>486</v>
      </c>
      <c r="F930" s="45" t="s">
        <v>725</v>
      </c>
      <c r="G930" s="46" t="s">
        <v>160</v>
      </c>
      <c r="H930" s="47">
        <v>42129</v>
      </c>
      <c r="I930" s="46">
        <v>25</v>
      </c>
      <c r="J930" s="8">
        <v>176.97</v>
      </c>
      <c r="K930" s="48">
        <f t="shared" si="18"/>
        <v>4424.25</v>
      </c>
      <c r="L930" s="46" t="s">
        <v>11</v>
      </c>
      <c r="M930" s="46" t="s">
        <v>724</v>
      </c>
      <c r="N930" s="46">
        <v>147289</v>
      </c>
      <c r="O930" s="49"/>
      <c r="P930" s="46">
        <v>88372</v>
      </c>
      <c r="Q930" s="48">
        <v>100</v>
      </c>
      <c r="R930" s="48">
        <v>0</v>
      </c>
      <c r="S930" s="48">
        <v>15</v>
      </c>
      <c r="T930" s="46" t="s">
        <v>38</v>
      </c>
      <c r="U930" s="113">
        <f>Data!$Q930+Data!$R930+Data!$S930</f>
        <v>115</v>
      </c>
      <c r="V930" s="9" t="str">
        <f>VLOOKUP(TRIM(Data!$B930),Team!A:B,2,FALSE)</f>
        <v>Heating</v>
      </c>
      <c r="W930" s="9" t="str">
        <f>VLOOKUP(Data!$D930,Current!A:B,2,FALSE)</f>
        <v>ACT</v>
      </c>
      <c r="X930" s="9" t="str">
        <f>IF(Data!$W930=Data!$E930,"CURRENT","NO")</f>
        <v>CURRENT</v>
      </c>
    </row>
    <row r="931" spans="1:24" hidden="1">
      <c r="A931" s="8" t="s">
        <v>2100</v>
      </c>
      <c r="B931" s="49" t="s">
        <v>795</v>
      </c>
      <c r="C931" s="8" t="s">
        <v>458</v>
      </c>
      <c r="D931" s="8" t="s">
        <v>492</v>
      </c>
      <c r="E931" s="8" t="s">
        <v>486</v>
      </c>
      <c r="F931" s="45" t="s">
        <v>723</v>
      </c>
      <c r="G931" s="46" t="s">
        <v>160</v>
      </c>
      <c r="H931" s="47">
        <v>42129</v>
      </c>
      <c r="I931" s="46">
        <v>10</v>
      </c>
      <c r="J931" s="48">
        <v>148.75</v>
      </c>
      <c r="K931" s="48">
        <f t="shared" si="18"/>
        <v>1487.5</v>
      </c>
      <c r="L931" s="46" t="s">
        <v>11</v>
      </c>
      <c r="M931" s="46" t="s">
        <v>192</v>
      </c>
      <c r="N931" s="46">
        <v>147291</v>
      </c>
      <c r="O931" s="49"/>
      <c r="P931" s="46">
        <v>88373</v>
      </c>
      <c r="Q931" s="48">
        <v>100</v>
      </c>
      <c r="R931" s="48">
        <v>0</v>
      </c>
      <c r="S931" s="48">
        <v>15</v>
      </c>
      <c r="T931" s="46" t="s">
        <v>38</v>
      </c>
      <c r="U931" s="113">
        <f>Data!$Q931+Data!$R931+Data!$S931</f>
        <v>115</v>
      </c>
      <c r="V931" s="9" t="str">
        <f>VLOOKUP(TRIM(Data!$B931),Team!A:B,2,FALSE)</f>
        <v>Heating</v>
      </c>
      <c r="W931" s="9" t="str">
        <f>VLOOKUP(Data!$D931,Current!A:B,2,FALSE)</f>
        <v>ACT</v>
      </c>
      <c r="X931" s="9" t="str">
        <f>IF(Data!$W931=Data!$E931,"CURRENT","NO")</f>
        <v>CURRENT</v>
      </c>
    </row>
    <row r="932" spans="1:24" hidden="1">
      <c r="A932" s="8" t="s">
        <v>2100</v>
      </c>
      <c r="B932" s="49" t="s">
        <v>795</v>
      </c>
      <c r="C932" s="8" t="s">
        <v>458</v>
      </c>
      <c r="D932" s="8" t="s">
        <v>492</v>
      </c>
      <c r="E932" s="8" t="s">
        <v>486</v>
      </c>
      <c r="F932" s="45" t="s">
        <v>196</v>
      </c>
      <c r="G932" s="46" t="s">
        <v>158</v>
      </c>
      <c r="H932" s="47">
        <v>42130</v>
      </c>
      <c r="I932" s="46">
        <v>126</v>
      </c>
      <c r="J932" s="48">
        <v>106.57</v>
      </c>
      <c r="K932" s="48">
        <f t="shared" si="18"/>
        <v>13427.82</v>
      </c>
      <c r="L932" s="46" t="s">
        <v>157</v>
      </c>
      <c r="M932" s="46" t="s">
        <v>566</v>
      </c>
      <c r="N932" s="46">
        <v>147335</v>
      </c>
      <c r="O932" s="49"/>
      <c r="P932" s="46">
        <v>88374</v>
      </c>
      <c r="Q932" s="48">
        <v>160</v>
      </c>
      <c r="R932" s="48">
        <v>0</v>
      </c>
      <c r="S932" s="48">
        <v>15</v>
      </c>
      <c r="T932" s="46" t="s">
        <v>38</v>
      </c>
      <c r="U932" s="113">
        <f>Data!$Q932+Data!$R932+Data!$S932</f>
        <v>175</v>
      </c>
      <c r="V932" s="9" t="str">
        <f>VLOOKUP(TRIM(Data!$B932),Team!A:B,2,FALSE)</f>
        <v>Heating</v>
      </c>
      <c r="W932" s="9" t="str">
        <f>VLOOKUP(Data!$D932,Current!A:B,2,FALSE)</f>
        <v>ACT</v>
      </c>
      <c r="X932" s="9" t="str">
        <f>IF(Data!$W932=Data!$E932,"CURRENT","NO")</f>
        <v>CURRENT</v>
      </c>
    </row>
    <row r="933" spans="1:24" hidden="1">
      <c r="A933" s="8" t="s">
        <v>2100</v>
      </c>
      <c r="B933" s="49" t="s">
        <v>795</v>
      </c>
      <c r="C933" s="8" t="s">
        <v>458</v>
      </c>
      <c r="D933" s="8" t="s">
        <v>492</v>
      </c>
      <c r="E933" s="8" t="s">
        <v>486</v>
      </c>
      <c r="F933" s="45" t="s">
        <v>712</v>
      </c>
      <c r="G933" s="46" t="s">
        <v>179</v>
      </c>
      <c r="H933" s="47">
        <v>42131</v>
      </c>
      <c r="I933" s="46">
        <v>134</v>
      </c>
      <c r="J933" s="48">
        <v>161.71</v>
      </c>
      <c r="K933" s="48">
        <f t="shared" si="18"/>
        <v>21669.14</v>
      </c>
      <c r="L933" s="46" t="s">
        <v>6</v>
      </c>
      <c r="M933" s="46" t="s">
        <v>722</v>
      </c>
      <c r="N933" s="46">
        <v>147357</v>
      </c>
      <c r="O933" s="49"/>
      <c r="P933" s="46">
        <v>88375</v>
      </c>
      <c r="Q933" s="48">
        <v>200</v>
      </c>
      <c r="R933" s="48">
        <v>0</v>
      </c>
      <c r="S933" s="48">
        <v>40</v>
      </c>
      <c r="T933" s="46" t="s">
        <v>38</v>
      </c>
      <c r="U933" s="113">
        <f>Data!$Q933+Data!$R933+Data!$S933</f>
        <v>240</v>
      </c>
      <c r="V933" s="9" t="str">
        <f>VLOOKUP(TRIM(Data!$B933),Team!A:B,2,FALSE)</f>
        <v>Heating</v>
      </c>
      <c r="W933" s="9" t="str">
        <f>VLOOKUP(Data!$D933,Current!A:B,2,FALSE)</f>
        <v>ACT</v>
      </c>
      <c r="X933" s="9" t="str">
        <f>IF(Data!$W933=Data!$E933,"CURRENT","NO")</f>
        <v>CURRENT</v>
      </c>
    </row>
    <row r="934" spans="1:24" hidden="1">
      <c r="A934" s="8" t="s">
        <v>2100</v>
      </c>
      <c r="B934" s="49" t="s">
        <v>795</v>
      </c>
      <c r="C934" s="8" t="s">
        <v>458</v>
      </c>
      <c r="D934" s="8" t="s">
        <v>492</v>
      </c>
      <c r="E934" s="8" t="s">
        <v>486</v>
      </c>
      <c r="F934" s="45" t="s">
        <v>721</v>
      </c>
      <c r="G934" s="46" t="s">
        <v>158</v>
      </c>
      <c r="H934" s="47">
        <v>42132</v>
      </c>
      <c r="I934" s="46">
        <v>891</v>
      </c>
      <c r="J934" s="48">
        <v>71.83</v>
      </c>
      <c r="K934" s="48">
        <f t="shared" si="18"/>
        <v>64000.53</v>
      </c>
      <c r="L934" s="46" t="s">
        <v>157</v>
      </c>
      <c r="M934" s="46" t="s">
        <v>358</v>
      </c>
      <c r="N934" s="46">
        <v>147375</v>
      </c>
      <c r="O934" s="49"/>
      <c r="P934" s="46">
        <v>88514</v>
      </c>
      <c r="Q934" s="48">
        <v>320</v>
      </c>
      <c r="R934" s="48">
        <v>0</v>
      </c>
      <c r="S934" s="48">
        <v>15</v>
      </c>
      <c r="T934" s="46" t="s">
        <v>127</v>
      </c>
      <c r="U934" s="113">
        <f>Data!$Q934+Data!$R934+Data!$S934</f>
        <v>335</v>
      </c>
      <c r="V934" s="9" t="str">
        <f>VLOOKUP(TRIM(Data!$B934),Team!A:B,2,FALSE)</f>
        <v>Heating</v>
      </c>
      <c r="W934" s="9" t="str">
        <f>VLOOKUP(Data!$D934,Current!A:B,2,FALSE)</f>
        <v>ACT</v>
      </c>
      <c r="X934" s="9" t="str">
        <f>IF(Data!$W934=Data!$E934,"CURRENT","NO")</f>
        <v>CURRENT</v>
      </c>
    </row>
    <row r="935" spans="1:24" hidden="1">
      <c r="A935" s="8" t="s">
        <v>2100</v>
      </c>
      <c r="B935" s="49" t="s">
        <v>795</v>
      </c>
      <c r="C935" s="8" t="s">
        <v>458</v>
      </c>
      <c r="D935" s="8" t="s">
        <v>492</v>
      </c>
      <c r="E935" s="8" t="s">
        <v>486</v>
      </c>
      <c r="F935" s="45" t="s">
        <v>720</v>
      </c>
      <c r="G935" s="46" t="s">
        <v>160</v>
      </c>
      <c r="H935" s="47">
        <v>42133</v>
      </c>
      <c r="I935" s="46">
        <v>25</v>
      </c>
      <c r="J935" s="8">
        <v>161.38999999999999</v>
      </c>
      <c r="K935" s="48">
        <f t="shared" si="18"/>
        <v>4034.7499999999995</v>
      </c>
      <c r="L935" s="46" t="s">
        <v>11</v>
      </c>
      <c r="M935" s="46" t="s">
        <v>719</v>
      </c>
      <c r="N935" s="46">
        <v>147407</v>
      </c>
      <c r="O935" s="49"/>
      <c r="P935" s="46">
        <v>88515</v>
      </c>
      <c r="Q935" s="48">
        <v>200</v>
      </c>
      <c r="R935" s="48">
        <v>0</v>
      </c>
      <c r="S935" s="48">
        <v>45</v>
      </c>
      <c r="T935" s="46" t="s">
        <v>38</v>
      </c>
      <c r="U935" s="113">
        <f>Data!$Q935+Data!$R935+Data!$S935</f>
        <v>245</v>
      </c>
      <c r="V935" s="9" t="str">
        <f>VLOOKUP(TRIM(Data!$B935),Team!A:B,2,FALSE)</f>
        <v>Heating</v>
      </c>
      <c r="W935" s="9" t="str">
        <f>VLOOKUP(Data!$D935,Current!A:B,2,FALSE)</f>
        <v>ACT</v>
      </c>
      <c r="X935" s="9" t="str">
        <f>IF(Data!$W935=Data!$E935,"CURRENT","NO")</f>
        <v>CURRENT</v>
      </c>
    </row>
    <row r="936" spans="1:24" hidden="1">
      <c r="A936" s="8" t="s">
        <v>2100</v>
      </c>
      <c r="B936" s="49" t="s">
        <v>795</v>
      </c>
      <c r="C936" s="8" t="s">
        <v>458</v>
      </c>
      <c r="D936" s="8" t="s">
        <v>492</v>
      </c>
      <c r="E936" s="8" t="s">
        <v>486</v>
      </c>
      <c r="F936" s="45" t="s">
        <v>718</v>
      </c>
      <c r="G936" s="46" t="s">
        <v>716</v>
      </c>
      <c r="H936" s="47">
        <v>42135</v>
      </c>
      <c r="I936" s="46">
        <v>1125</v>
      </c>
      <c r="J936" s="48">
        <v>87.69</v>
      </c>
      <c r="K936" s="48">
        <f t="shared" si="18"/>
        <v>98651.25</v>
      </c>
      <c r="L936" s="46" t="s">
        <v>6</v>
      </c>
      <c r="M936" s="46" t="s">
        <v>690</v>
      </c>
      <c r="N936" s="46">
        <v>147475</v>
      </c>
      <c r="O936" s="49"/>
      <c r="P936" s="46">
        <v>88516</v>
      </c>
      <c r="Q936" s="48">
        <v>493.3</v>
      </c>
      <c r="R936" s="48">
        <v>0</v>
      </c>
      <c r="S936" s="48">
        <v>60</v>
      </c>
      <c r="T936" s="46" t="s">
        <v>127</v>
      </c>
      <c r="U936" s="113">
        <f>Data!$Q936+Data!$R936+Data!$S936</f>
        <v>553.29999999999995</v>
      </c>
      <c r="V936" s="9" t="str">
        <f>VLOOKUP(TRIM(Data!$B936),Team!A:B,2,FALSE)</f>
        <v>Heating</v>
      </c>
      <c r="W936" s="9" t="str">
        <f>VLOOKUP(Data!$D936,Current!A:B,2,FALSE)</f>
        <v>ACT</v>
      </c>
      <c r="X936" s="9" t="str">
        <f>IF(Data!$W936=Data!$E936,"CURRENT","NO")</f>
        <v>CURRENT</v>
      </c>
    </row>
    <row r="937" spans="1:24" hidden="1">
      <c r="A937" s="8" t="s">
        <v>2100</v>
      </c>
      <c r="B937" s="49" t="s">
        <v>795</v>
      </c>
      <c r="C937" s="8" t="s">
        <v>458</v>
      </c>
      <c r="D937" s="8" t="s">
        <v>492</v>
      </c>
      <c r="E937" s="8" t="s">
        <v>486</v>
      </c>
      <c r="F937" s="45" t="s">
        <v>198</v>
      </c>
      <c r="G937" s="46" t="s">
        <v>158</v>
      </c>
      <c r="H937" s="47">
        <v>42136</v>
      </c>
      <c r="I937" s="46">
        <v>464</v>
      </c>
      <c r="J937" s="48">
        <v>166.64</v>
      </c>
      <c r="K937" s="48">
        <f t="shared" si="18"/>
        <v>77320.959999999992</v>
      </c>
      <c r="L937" s="46" t="s">
        <v>157</v>
      </c>
      <c r="M937" s="46" t="s">
        <v>561</v>
      </c>
      <c r="N937" s="46">
        <v>147500</v>
      </c>
      <c r="O937" s="49"/>
      <c r="P937" s="46">
        <v>88517</v>
      </c>
      <c r="Q937" s="48">
        <v>386.6</v>
      </c>
      <c r="R937" s="48">
        <v>0</v>
      </c>
      <c r="S937" s="48">
        <v>15</v>
      </c>
      <c r="T937" s="46" t="s">
        <v>127</v>
      </c>
      <c r="U937" s="113">
        <f>Data!$Q937+Data!$R937+Data!$S937</f>
        <v>401.6</v>
      </c>
      <c r="V937" s="9" t="str">
        <f>VLOOKUP(TRIM(Data!$B937),Team!A:B,2,FALSE)</f>
        <v>Heating</v>
      </c>
      <c r="W937" s="9" t="str">
        <f>VLOOKUP(Data!$D937,Current!A:B,2,FALSE)</f>
        <v>ACT</v>
      </c>
      <c r="X937" s="9" t="str">
        <f>IF(Data!$W937=Data!$E937,"CURRENT","NO")</f>
        <v>CURRENT</v>
      </c>
    </row>
    <row r="938" spans="1:24" hidden="1">
      <c r="A938" s="8" t="s">
        <v>2100</v>
      </c>
      <c r="B938" s="49" t="s">
        <v>795</v>
      </c>
      <c r="C938" s="8" t="s">
        <v>458</v>
      </c>
      <c r="D938" s="8" t="s">
        <v>492</v>
      </c>
      <c r="E938" s="8" t="s">
        <v>486</v>
      </c>
      <c r="F938" s="45" t="s">
        <v>717</v>
      </c>
      <c r="G938" s="46" t="s">
        <v>716</v>
      </c>
      <c r="H938" s="47">
        <v>42136</v>
      </c>
      <c r="I938" s="46">
        <v>875</v>
      </c>
      <c r="J938" s="48">
        <v>70.42</v>
      </c>
      <c r="K938" s="48">
        <f t="shared" si="18"/>
        <v>61617.5</v>
      </c>
      <c r="L938" s="46" t="s">
        <v>6</v>
      </c>
      <c r="M938" s="46" t="s">
        <v>715</v>
      </c>
      <c r="N938" s="46">
        <v>147515</v>
      </c>
      <c r="O938" s="49"/>
      <c r="P938" s="46">
        <v>88526</v>
      </c>
      <c r="Q938" s="48">
        <v>308.10000000000002</v>
      </c>
      <c r="R938" s="48">
        <v>0</v>
      </c>
      <c r="S938" s="48">
        <v>60</v>
      </c>
      <c r="T938" s="46" t="s">
        <v>127</v>
      </c>
      <c r="U938" s="113">
        <f>Data!$Q938+Data!$R938+Data!$S938</f>
        <v>368.1</v>
      </c>
      <c r="V938" s="9" t="str">
        <f>VLOOKUP(TRIM(Data!$B938),Team!A:B,2,FALSE)</f>
        <v>Heating</v>
      </c>
      <c r="W938" s="9" t="str">
        <f>VLOOKUP(Data!$D938,Current!A:B,2,FALSE)</f>
        <v>ACT</v>
      </c>
      <c r="X938" s="9" t="str">
        <f>IF(Data!$W938=Data!$E938,"CURRENT","NO")</f>
        <v>CURRENT</v>
      </c>
    </row>
    <row r="939" spans="1:24" hidden="1">
      <c r="A939" s="8" t="s">
        <v>2100</v>
      </c>
      <c r="B939" s="49" t="s">
        <v>795</v>
      </c>
      <c r="C939" s="8" t="s">
        <v>458</v>
      </c>
      <c r="D939" s="8" t="s">
        <v>492</v>
      </c>
      <c r="E939" s="8" t="s">
        <v>486</v>
      </c>
      <c r="F939" s="45" t="s">
        <v>714</v>
      </c>
      <c r="G939" s="46" t="s">
        <v>179</v>
      </c>
      <c r="H939" s="47">
        <v>42136</v>
      </c>
      <c r="I939" s="46">
        <v>76</v>
      </c>
      <c r="J939" s="48">
        <v>277.88</v>
      </c>
      <c r="K939" s="48">
        <f t="shared" si="18"/>
        <v>21118.880000000001</v>
      </c>
      <c r="L939" s="46" t="s">
        <v>6</v>
      </c>
      <c r="M939" s="46" t="s">
        <v>713</v>
      </c>
      <c r="N939" s="46">
        <v>147506</v>
      </c>
      <c r="O939" s="49"/>
      <c r="P939" s="46">
        <v>88527</v>
      </c>
      <c r="Q939" s="48">
        <v>200</v>
      </c>
      <c r="R939" s="48">
        <v>0</v>
      </c>
      <c r="S939" s="48">
        <v>40</v>
      </c>
      <c r="T939" s="46" t="s">
        <v>127</v>
      </c>
      <c r="U939" s="113">
        <f>Data!$Q939+Data!$R939+Data!$S939</f>
        <v>240</v>
      </c>
      <c r="V939" s="9" t="str">
        <f>VLOOKUP(TRIM(Data!$B939),Team!A:B,2,FALSE)</f>
        <v>Heating</v>
      </c>
      <c r="W939" s="9" t="str">
        <f>VLOOKUP(Data!$D939,Current!A:B,2,FALSE)</f>
        <v>ACT</v>
      </c>
      <c r="X939" s="9" t="str">
        <f>IF(Data!$W939=Data!$E939,"CURRENT","NO")</f>
        <v>CURRENT</v>
      </c>
    </row>
    <row r="940" spans="1:24" hidden="1">
      <c r="A940" s="8" t="s">
        <v>2100</v>
      </c>
      <c r="B940" s="49" t="s">
        <v>795</v>
      </c>
      <c r="C940" s="8" t="s">
        <v>458</v>
      </c>
      <c r="D940" s="8" t="s">
        <v>492</v>
      </c>
      <c r="E940" s="8" t="s">
        <v>486</v>
      </c>
      <c r="F940" s="45" t="s">
        <v>712</v>
      </c>
      <c r="G940" s="46" t="s">
        <v>179</v>
      </c>
      <c r="H940" s="47">
        <v>42137</v>
      </c>
      <c r="I940" s="46">
        <v>80</v>
      </c>
      <c r="J940" s="48">
        <v>161.71</v>
      </c>
      <c r="K940" s="48">
        <f t="shared" si="18"/>
        <v>12936.800000000001</v>
      </c>
      <c r="L940" s="46" t="s">
        <v>6</v>
      </c>
      <c r="M940" s="46" t="s">
        <v>10</v>
      </c>
      <c r="N940" s="46">
        <v>147583</v>
      </c>
      <c r="O940" s="49"/>
      <c r="P940" s="46">
        <v>88528</v>
      </c>
      <c r="Q940" s="48">
        <v>200</v>
      </c>
      <c r="R940" s="48">
        <v>0</v>
      </c>
      <c r="S940" s="48">
        <v>40</v>
      </c>
      <c r="T940" s="46" t="s">
        <v>127</v>
      </c>
      <c r="U940" s="113">
        <f>Data!$Q940+Data!$R940+Data!$S940</f>
        <v>240</v>
      </c>
      <c r="V940" s="9" t="str">
        <f>VLOOKUP(TRIM(Data!$B940),Team!A:B,2,FALSE)</f>
        <v>Heating</v>
      </c>
      <c r="W940" s="9" t="str">
        <f>VLOOKUP(Data!$D940,Current!A:B,2,FALSE)</f>
        <v>ACT</v>
      </c>
      <c r="X940" s="9" t="str">
        <f>IF(Data!$W940=Data!$E940,"CURRENT","NO")</f>
        <v>CURRENT</v>
      </c>
    </row>
    <row r="941" spans="1:24" hidden="1">
      <c r="A941" s="8" t="s">
        <v>2100</v>
      </c>
      <c r="B941" s="49" t="s">
        <v>795</v>
      </c>
      <c r="C941" s="8" t="s">
        <v>458</v>
      </c>
      <c r="D941" s="8" t="s">
        <v>492</v>
      </c>
      <c r="E941" s="8" t="s">
        <v>486</v>
      </c>
      <c r="F941" s="45" t="s">
        <v>679</v>
      </c>
      <c r="G941" s="46" t="s">
        <v>158</v>
      </c>
      <c r="H941" s="47">
        <v>42137</v>
      </c>
      <c r="I941" s="46">
        <v>891</v>
      </c>
      <c r="J941" s="48">
        <v>71.83</v>
      </c>
      <c r="K941" s="48">
        <f t="shared" si="18"/>
        <v>64000.53</v>
      </c>
      <c r="L941" s="46" t="s">
        <v>157</v>
      </c>
      <c r="M941" s="46" t="s">
        <v>173</v>
      </c>
      <c r="N941" s="46">
        <v>147553</v>
      </c>
      <c r="O941" s="49"/>
      <c r="P941" s="46">
        <v>88529</v>
      </c>
      <c r="Q941" s="48">
        <v>320</v>
      </c>
      <c r="R941" s="48">
        <v>0</v>
      </c>
      <c r="S941" s="48">
        <v>15</v>
      </c>
      <c r="T941" s="46" t="s">
        <v>38</v>
      </c>
      <c r="U941" s="113">
        <f>Data!$Q941+Data!$R941+Data!$S941</f>
        <v>335</v>
      </c>
      <c r="V941" s="9" t="str">
        <f>VLOOKUP(TRIM(Data!$B941),Team!A:B,2,FALSE)</f>
        <v>Heating</v>
      </c>
      <c r="W941" s="9" t="str">
        <f>VLOOKUP(Data!$D941,Current!A:B,2,FALSE)</f>
        <v>ACT</v>
      </c>
      <c r="X941" s="9" t="str">
        <f>IF(Data!$W941=Data!$E941,"CURRENT","NO")</f>
        <v>CURRENT</v>
      </c>
    </row>
    <row r="942" spans="1:24" hidden="1">
      <c r="A942" s="8" t="s">
        <v>2100</v>
      </c>
      <c r="B942" s="49" t="s">
        <v>795</v>
      </c>
      <c r="C942" s="8" t="s">
        <v>458</v>
      </c>
      <c r="D942" s="8" t="s">
        <v>492</v>
      </c>
      <c r="E942" s="8" t="s">
        <v>486</v>
      </c>
      <c r="F942" s="45" t="s">
        <v>682</v>
      </c>
      <c r="G942" s="46" t="s">
        <v>158</v>
      </c>
      <c r="H942" s="47">
        <v>42138</v>
      </c>
      <c r="I942" s="46">
        <v>1240</v>
      </c>
      <c r="J942" s="48">
        <v>37.71</v>
      </c>
      <c r="K942" s="48">
        <f t="shared" si="18"/>
        <v>46760.4</v>
      </c>
      <c r="L942" s="46" t="s">
        <v>157</v>
      </c>
      <c r="M942" s="46" t="s">
        <v>566</v>
      </c>
      <c r="N942" s="46">
        <v>147603</v>
      </c>
      <c r="O942" s="49"/>
      <c r="P942" s="46">
        <v>88530</v>
      </c>
      <c r="Q942" s="48">
        <v>233.8</v>
      </c>
      <c r="R942" s="48">
        <v>0</v>
      </c>
      <c r="S942" s="48">
        <v>15</v>
      </c>
      <c r="T942" s="46" t="s">
        <v>127</v>
      </c>
      <c r="U942" s="113">
        <f>Data!$Q942+Data!$R942+Data!$S942</f>
        <v>248.8</v>
      </c>
      <c r="V942" s="9" t="str">
        <f>VLOOKUP(TRIM(Data!$B942),Team!A:B,2,FALSE)</f>
        <v>Heating</v>
      </c>
      <c r="W942" s="9" t="str">
        <f>VLOOKUP(Data!$D942,Current!A:B,2,FALSE)</f>
        <v>ACT</v>
      </c>
      <c r="X942" s="9" t="str">
        <f>IF(Data!$W942=Data!$E942,"CURRENT","NO")</f>
        <v>CURRENT</v>
      </c>
    </row>
    <row r="943" spans="1:24" hidden="1">
      <c r="A943" s="8" t="s">
        <v>2100</v>
      </c>
      <c r="B943" s="49" t="s">
        <v>795</v>
      </c>
      <c r="C943" s="8" t="s">
        <v>458</v>
      </c>
      <c r="D943" s="8" t="s">
        <v>492</v>
      </c>
      <c r="E943" s="8" t="s">
        <v>486</v>
      </c>
      <c r="F943" s="45" t="s">
        <v>671</v>
      </c>
      <c r="G943" s="46" t="s">
        <v>167</v>
      </c>
      <c r="H943" s="47">
        <v>42138</v>
      </c>
      <c r="I943" s="46">
        <v>362</v>
      </c>
      <c r="J943" s="48">
        <v>118.31</v>
      </c>
      <c r="K943" s="48">
        <f t="shared" si="18"/>
        <v>42828.22</v>
      </c>
      <c r="L943" s="46" t="s">
        <v>710</v>
      </c>
      <c r="M943" s="46" t="s">
        <v>711</v>
      </c>
      <c r="N943" s="46">
        <v>147614</v>
      </c>
      <c r="O943" s="49"/>
      <c r="P943" s="46">
        <v>88532</v>
      </c>
      <c r="Q943" s="48">
        <v>214.1</v>
      </c>
      <c r="R943" s="48">
        <v>22.5</v>
      </c>
      <c r="S943" s="48">
        <v>210</v>
      </c>
      <c r="T943" s="46" t="s">
        <v>127</v>
      </c>
      <c r="U943" s="113">
        <f>Data!$Q943+Data!$R943+Data!$S943</f>
        <v>446.6</v>
      </c>
      <c r="V943" s="9" t="str">
        <f>VLOOKUP(TRIM(Data!$B943),Team!A:B,2,FALSE)</f>
        <v>Heating</v>
      </c>
      <c r="W943" s="9" t="str">
        <f>VLOOKUP(Data!$D943,Current!A:B,2,FALSE)</f>
        <v>ACT</v>
      </c>
      <c r="X943" s="9" t="str">
        <f>IF(Data!$W943=Data!$E943,"CURRENT","NO")</f>
        <v>CURRENT</v>
      </c>
    </row>
    <row r="944" spans="1:24" hidden="1">
      <c r="A944" s="8" t="s">
        <v>2100</v>
      </c>
      <c r="B944" s="49" t="s">
        <v>795</v>
      </c>
      <c r="C944" s="8" t="s">
        <v>458</v>
      </c>
      <c r="D944" s="8" t="s">
        <v>492</v>
      </c>
      <c r="E944" s="8" t="s">
        <v>486</v>
      </c>
      <c r="F944" s="45" t="s">
        <v>673</v>
      </c>
      <c r="G944" s="46" t="s">
        <v>167</v>
      </c>
      <c r="H944" s="47">
        <v>42138</v>
      </c>
      <c r="I944" s="46">
        <v>74</v>
      </c>
      <c r="J944" s="48">
        <v>138.36000000000001</v>
      </c>
      <c r="K944" s="48">
        <f t="shared" si="18"/>
        <v>10238.640000000001</v>
      </c>
      <c r="L944" s="46" t="s">
        <v>710</v>
      </c>
      <c r="M944" s="46" t="s">
        <v>709</v>
      </c>
      <c r="N944" s="46">
        <v>147615</v>
      </c>
      <c r="O944" s="49"/>
      <c r="P944" s="46">
        <v>88533</v>
      </c>
      <c r="Q944" s="48">
        <v>100</v>
      </c>
      <c r="R944" s="48">
        <v>22.5</v>
      </c>
      <c r="S944" s="48">
        <v>10</v>
      </c>
      <c r="T944" s="46" t="s">
        <v>127</v>
      </c>
      <c r="U944" s="113">
        <f>Data!$Q944+Data!$R944+Data!$S944</f>
        <v>132.5</v>
      </c>
      <c r="V944" s="9" t="str">
        <f>VLOOKUP(TRIM(Data!$B944),Team!A:B,2,FALSE)</f>
        <v>Heating</v>
      </c>
      <c r="W944" s="9" t="str">
        <f>VLOOKUP(Data!$D944,Current!A:B,2,FALSE)</f>
        <v>ACT</v>
      </c>
      <c r="X944" s="9" t="str">
        <f>IF(Data!$W944=Data!$E944,"CURRENT","NO")</f>
        <v>CURRENT</v>
      </c>
    </row>
    <row r="945" spans="1:24" hidden="1">
      <c r="A945" s="8" t="s">
        <v>2100</v>
      </c>
      <c r="B945" s="49" t="s">
        <v>795</v>
      </c>
      <c r="C945" s="8" t="s">
        <v>458</v>
      </c>
      <c r="D945" s="8" t="s">
        <v>492</v>
      </c>
      <c r="E945" s="8" t="s">
        <v>486</v>
      </c>
      <c r="F945" s="45" t="s">
        <v>168</v>
      </c>
      <c r="G945" s="46" t="s">
        <v>167</v>
      </c>
      <c r="H945" s="47">
        <v>42139</v>
      </c>
      <c r="I945" s="46">
        <v>193</v>
      </c>
      <c r="J945" s="48">
        <v>114.55</v>
      </c>
      <c r="K945" s="48">
        <f t="shared" si="18"/>
        <v>22108.149999999998</v>
      </c>
      <c r="L945" s="46" t="s">
        <v>166</v>
      </c>
      <c r="M945" s="46" t="s">
        <v>708</v>
      </c>
      <c r="N945" s="46">
        <v>147670</v>
      </c>
      <c r="O945" s="49"/>
      <c r="P945" s="46">
        <v>88540</v>
      </c>
      <c r="Q945" s="48">
        <v>200</v>
      </c>
      <c r="R945" s="48">
        <v>45</v>
      </c>
      <c r="S945" s="48">
        <v>20</v>
      </c>
      <c r="T945" s="46" t="s">
        <v>127</v>
      </c>
      <c r="U945" s="113">
        <f>Data!$Q945+Data!$R945+Data!$S945</f>
        <v>265</v>
      </c>
      <c r="V945" s="9" t="str">
        <f>VLOOKUP(TRIM(Data!$B945),Team!A:B,2,FALSE)</f>
        <v>Heating</v>
      </c>
      <c r="W945" s="9" t="str">
        <f>VLOOKUP(Data!$D945,Current!A:B,2,FALSE)</f>
        <v>ACT</v>
      </c>
      <c r="X945" s="9" t="str">
        <f>IF(Data!$W945=Data!$E945,"CURRENT","NO")</f>
        <v>CURRENT</v>
      </c>
    </row>
    <row r="946" spans="1:24" hidden="1">
      <c r="A946" s="8" t="s">
        <v>2100</v>
      </c>
      <c r="B946" s="49" t="s">
        <v>795</v>
      </c>
      <c r="C946" s="8" t="s">
        <v>458</v>
      </c>
      <c r="D946" s="8" t="s">
        <v>492</v>
      </c>
      <c r="E946" s="8" t="s">
        <v>486</v>
      </c>
      <c r="F946" s="45" t="s">
        <v>707</v>
      </c>
      <c r="G946" s="46" t="s">
        <v>179</v>
      </c>
      <c r="H946" s="47">
        <v>42143</v>
      </c>
      <c r="I946" s="46">
        <v>116</v>
      </c>
      <c r="J946" s="48">
        <v>293.55</v>
      </c>
      <c r="K946" s="48">
        <f t="shared" si="18"/>
        <v>34051.800000000003</v>
      </c>
      <c r="L946" s="46" t="s">
        <v>6</v>
      </c>
      <c r="M946" s="46" t="s">
        <v>706</v>
      </c>
      <c r="N946" s="46">
        <v>147758</v>
      </c>
      <c r="O946" s="49"/>
      <c r="P946" s="46">
        <v>88589</v>
      </c>
      <c r="Q946" s="48">
        <v>200</v>
      </c>
      <c r="R946" s="48">
        <v>0</v>
      </c>
      <c r="S946" s="48">
        <v>40</v>
      </c>
      <c r="T946" s="46" t="s">
        <v>127</v>
      </c>
      <c r="U946" s="113">
        <f>Data!$Q946+Data!$R946+Data!$S946</f>
        <v>240</v>
      </c>
      <c r="V946" s="9" t="str">
        <f>VLOOKUP(TRIM(Data!$B946),Team!A:B,2,FALSE)</f>
        <v>Heating</v>
      </c>
      <c r="W946" s="9" t="str">
        <f>VLOOKUP(Data!$D946,Current!A:B,2,FALSE)</f>
        <v>ACT</v>
      </c>
      <c r="X946" s="9" t="str">
        <f>IF(Data!$W946=Data!$E946,"CURRENT","NO")</f>
        <v>CURRENT</v>
      </c>
    </row>
    <row r="947" spans="1:24" hidden="1">
      <c r="A947" s="8" t="s">
        <v>2100</v>
      </c>
      <c r="B947" s="49" t="s">
        <v>795</v>
      </c>
      <c r="C947" s="8" t="s">
        <v>458</v>
      </c>
      <c r="D947" s="8" t="s">
        <v>492</v>
      </c>
      <c r="E947" s="8" t="s">
        <v>486</v>
      </c>
      <c r="F947" s="45" t="s">
        <v>705</v>
      </c>
      <c r="G947" s="46" t="s">
        <v>158</v>
      </c>
      <c r="H947" s="47">
        <v>42139</v>
      </c>
      <c r="I947" s="46">
        <v>1155</v>
      </c>
      <c r="J947" s="48">
        <v>74.81</v>
      </c>
      <c r="K947" s="48">
        <f t="shared" si="18"/>
        <v>86405.55</v>
      </c>
      <c r="L947" s="46" t="s">
        <v>157</v>
      </c>
      <c r="M947" s="46" t="s">
        <v>388</v>
      </c>
      <c r="N947" s="46">
        <v>147658</v>
      </c>
      <c r="O947" s="49"/>
      <c r="P947" s="46">
        <v>88590</v>
      </c>
      <c r="Q947" s="48">
        <v>432</v>
      </c>
      <c r="R947" s="48">
        <v>0</v>
      </c>
      <c r="S947" s="48">
        <v>15</v>
      </c>
      <c r="T947" s="46" t="s">
        <v>127</v>
      </c>
      <c r="U947" s="113">
        <f>Data!$Q947+Data!$R947+Data!$S947</f>
        <v>447</v>
      </c>
      <c r="V947" s="9" t="str">
        <f>VLOOKUP(TRIM(Data!$B947),Team!A:B,2,FALSE)</f>
        <v>Heating</v>
      </c>
      <c r="W947" s="9" t="str">
        <f>VLOOKUP(Data!$D947,Current!A:B,2,FALSE)</f>
        <v>ACT</v>
      </c>
      <c r="X947" s="9" t="str">
        <f>IF(Data!$W947=Data!$E947,"CURRENT","NO")</f>
        <v>CURRENT</v>
      </c>
    </row>
    <row r="948" spans="1:24" hidden="1">
      <c r="A948" s="8" t="s">
        <v>2100</v>
      </c>
      <c r="B948" s="49" t="s">
        <v>795</v>
      </c>
      <c r="C948" s="8" t="s">
        <v>458</v>
      </c>
      <c r="D948" s="8" t="s">
        <v>492</v>
      </c>
      <c r="E948" s="8" t="s">
        <v>486</v>
      </c>
      <c r="F948" s="45" t="s">
        <v>705</v>
      </c>
      <c r="G948" s="46" t="s">
        <v>158</v>
      </c>
      <c r="H948" s="47">
        <v>42140</v>
      </c>
      <c r="I948" s="46">
        <v>83</v>
      </c>
      <c r="J948" s="48">
        <v>74.81</v>
      </c>
      <c r="K948" s="48">
        <f t="shared" si="18"/>
        <v>6209.2300000000005</v>
      </c>
      <c r="L948" s="46" t="s">
        <v>157</v>
      </c>
      <c r="M948" s="46" t="s">
        <v>176</v>
      </c>
      <c r="N948" s="46">
        <v>147662</v>
      </c>
      <c r="O948" s="49"/>
      <c r="P948" s="46">
        <v>88591</v>
      </c>
      <c r="Q948" s="48">
        <v>80</v>
      </c>
      <c r="R948" s="48">
        <v>0</v>
      </c>
      <c r="S948" s="48">
        <v>15</v>
      </c>
      <c r="T948" s="46" t="s">
        <v>38</v>
      </c>
      <c r="U948" s="113">
        <f>Data!$Q948+Data!$R948+Data!$S948</f>
        <v>95</v>
      </c>
      <c r="V948" s="9" t="str">
        <f>VLOOKUP(TRIM(Data!$B948),Team!A:B,2,FALSE)</f>
        <v>Heating</v>
      </c>
      <c r="W948" s="9" t="str">
        <f>VLOOKUP(Data!$D948,Current!A:B,2,FALSE)</f>
        <v>ACT</v>
      </c>
      <c r="X948" s="9" t="str">
        <f>IF(Data!$W948=Data!$E948,"CURRENT","NO")</f>
        <v>CURRENT</v>
      </c>
    </row>
    <row r="949" spans="1:24" hidden="1">
      <c r="A949" s="8" t="s">
        <v>2100</v>
      </c>
      <c r="B949" s="49" t="s">
        <v>795</v>
      </c>
      <c r="C949" s="8" t="s">
        <v>458</v>
      </c>
      <c r="D949" s="8" t="s">
        <v>492</v>
      </c>
      <c r="E949" s="8" t="s">
        <v>486</v>
      </c>
      <c r="F949" s="45" t="s">
        <v>704</v>
      </c>
      <c r="G949" s="46" t="s">
        <v>158</v>
      </c>
      <c r="H949" s="47">
        <v>42140</v>
      </c>
      <c r="I949" s="46">
        <v>324</v>
      </c>
      <c r="J949" s="48">
        <v>146.76</v>
      </c>
      <c r="K949" s="48">
        <f t="shared" si="18"/>
        <v>47550.239999999998</v>
      </c>
      <c r="L949" s="46" t="s">
        <v>157</v>
      </c>
      <c r="M949" s="46" t="s">
        <v>340</v>
      </c>
      <c r="N949" s="46">
        <v>147663</v>
      </c>
      <c r="O949" s="49"/>
      <c r="P949" s="46">
        <v>88592</v>
      </c>
      <c r="Q949" s="48">
        <v>237.75</v>
      </c>
      <c r="R949" s="48">
        <v>0</v>
      </c>
      <c r="S949" s="48">
        <v>15</v>
      </c>
      <c r="T949" s="46" t="s">
        <v>127</v>
      </c>
      <c r="U949" s="113">
        <f>Data!$Q949+Data!$R949+Data!$S949</f>
        <v>252.75</v>
      </c>
      <c r="V949" s="9" t="str">
        <f>VLOOKUP(TRIM(Data!$B949),Team!A:B,2,FALSE)</f>
        <v>Heating</v>
      </c>
      <c r="W949" s="9" t="str">
        <f>VLOOKUP(Data!$D949,Current!A:B,2,FALSE)</f>
        <v>ACT</v>
      </c>
      <c r="X949" s="9" t="str">
        <f>IF(Data!$W949=Data!$E949,"CURRENT","NO")</f>
        <v>CURRENT</v>
      </c>
    </row>
    <row r="950" spans="1:24" hidden="1">
      <c r="A950" s="8" t="s">
        <v>2100</v>
      </c>
      <c r="B950" s="49" t="s">
        <v>795</v>
      </c>
      <c r="C950" s="8" t="s">
        <v>458</v>
      </c>
      <c r="D950" s="8" t="s">
        <v>492</v>
      </c>
      <c r="E950" s="8" t="s">
        <v>486</v>
      </c>
      <c r="F950" s="45" t="s">
        <v>703</v>
      </c>
      <c r="G950" s="46" t="s">
        <v>158</v>
      </c>
      <c r="H950" s="47">
        <v>42140</v>
      </c>
      <c r="I950" s="46">
        <v>200</v>
      </c>
      <c r="J950" s="48">
        <v>48.1</v>
      </c>
      <c r="K950" s="48">
        <f t="shared" si="18"/>
        <v>9620</v>
      </c>
      <c r="L950" s="46" t="s">
        <v>157</v>
      </c>
      <c r="M950" s="46" t="s">
        <v>173</v>
      </c>
      <c r="N950" s="46">
        <v>147664</v>
      </c>
      <c r="O950" s="49"/>
      <c r="P950" s="46">
        <v>88593</v>
      </c>
      <c r="Q950" s="48">
        <v>80</v>
      </c>
      <c r="R950" s="48">
        <v>0</v>
      </c>
      <c r="S950" s="48">
        <v>15</v>
      </c>
      <c r="T950" s="46" t="s">
        <v>127</v>
      </c>
      <c r="U950" s="113">
        <f>Data!$Q950+Data!$R950+Data!$S950</f>
        <v>95</v>
      </c>
      <c r="V950" s="9" t="str">
        <f>VLOOKUP(TRIM(Data!$B950),Team!A:B,2,FALSE)</f>
        <v>Heating</v>
      </c>
      <c r="W950" s="9" t="str">
        <f>VLOOKUP(Data!$D950,Current!A:B,2,FALSE)</f>
        <v>ACT</v>
      </c>
      <c r="X950" s="9" t="str">
        <f>IF(Data!$W950=Data!$E950,"CURRENT","NO")</f>
        <v>CURRENT</v>
      </c>
    </row>
    <row r="951" spans="1:24" hidden="1">
      <c r="A951" s="8" t="s">
        <v>2100</v>
      </c>
      <c r="B951" s="49" t="s">
        <v>795</v>
      </c>
      <c r="C951" s="8" t="s">
        <v>458</v>
      </c>
      <c r="D951" s="8" t="s">
        <v>492</v>
      </c>
      <c r="E951" s="8" t="s">
        <v>486</v>
      </c>
      <c r="F951" s="45" t="s">
        <v>702</v>
      </c>
      <c r="G951" s="46" t="s">
        <v>158</v>
      </c>
      <c r="H951" s="47">
        <v>42140</v>
      </c>
      <c r="I951" s="46">
        <v>1044</v>
      </c>
      <c r="J951" s="8">
        <v>43.3</v>
      </c>
      <c r="K951" s="48">
        <f t="shared" si="18"/>
        <v>45205.2</v>
      </c>
      <c r="L951" s="46" t="s">
        <v>157</v>
      </c>
      <c r="M951" s="46" t="s">
        <v>559</v>
      </c>
      <c r="N951" s="46">
        <v>147665</v>
      </c>
      <c r="O951" s="49"/>
      <c r="P951" s="46">
        <v>88594</v>
      </c>
      <c r="Q951" s="48">
        <v>226</v>
      </c>
      <c r="R951" s="48">
        <v>0</v>
      </c>
      <c r="S951" s="48">
        <v>15</v>
      </c>
      <c r="T951" s="46" t="s">
        <v>127</v>
      </c>
      <c r="U951" s="113">
        <f>Data!$Q951+Data!$R951+Data!$S951</f>
        <v>241</v>
      </c>
      <c r="V951" s="9" t="str">
        <f>VLOOKUP(TRIM(Data!$B951),Team!A:B,2,FALSE)</f>
        <v>Heating</v>
      </c>
      <c r="W951" s="9" t="str">
        <f>VLOOKUP(Data!$D951,Current!A:B,2,FALSE)</f>
        <v>ACT</v>
      </c>
      <c r="X951" s="9" t="str">
        <f>IF(Data!$W951=Data!$E951,"CURRENT","NO")</f>
        <v>CURRENT</v>
      </c>
    </row>
    <row r="952" spans="1:24" hidden="1">
      <c r="A952" s="8" t="s">
        <v>2100</v>
      </c>
      <c r="B952" s="49" t="s">
        <v>795</v>
      </c>
      <c r="C952" s="8" t="s">
        <v>458</v>
      </c>
      <c r="D952" s="8" t="s">
        <v>492</v>
      </c>
      <c r="E952" s="8" t="s">
        <v>486</v>
      </c>
      <c r="F952" s="45" t="s">
        <v>702</v>
      </c>
      <c r="G952" s="46" t="s">
        <v>158</v>
      </c>
      <c r="H952" s="47">
        <v>42142</v>
      </c>
      <c r="I952" s="46">
        <v>1044</v>
      </c>
      <c r="J952" s="8">
        <v>43.3</v>
      </c>
      <c r="K952" s="48">
        <f t="shared" si="18"/>
        <v>45205.2</v>
      </c>
      <c r="L952" s="46" t="s">
        <v>213</v>
      </c>
      <c r="M952" s="46" t="s">
        <v>701</v>
      </c>
      <c r="N952" s="46">
        <v>147724</v>
      </c>
      <c r="O952" s="49"/>
      <c r="P952" s="46">
        <v>88595</v>
      </c>
      <c r="Q952" s="48">
        <v>226</v>
      </c>
      <c r="R952" s="48">
        <v>0</v>
      </c>
      <c r="S952" s="48">
        <v>15</v>
      </c>
      <c r="T952" s="46" t="s">
        <v>246</v>
      </c>
      <c r="U952" s="113">
        <f>Data!$Q952+Data!$R952+Data!$S952</f>
        <v>241</v>
      </c>
      <c r="V952" s="9" t="str">
        <f>VLOOKUP(TRIM(Data!$B952),Team!A:B,2,FALSE)</f>
        <v>Heating</v>
      </c>
      <c r="W952" s="9" t="str">
        <f>VLOOKUP(Data!$D952,Current!A:B,2,FALSE)</f>
        <v>ACT</v>
      </c>
      <c r="X952" s="9" t="str">
        <f>IF(Data!$W952=Data!$E952,"CURRENT","NO")</f>
        <v>CURRENT</v>
      </c>
    </row>
    <row r="953" spans="1:24" hidden="1">
      <c r="A953" s="8" t="s">
        <v>2100</v>
      </c>
      <c r="B953" s="49" t="s">
        <v>795</v>
      </c>
      <c r="C953" s="8" t="s">
        <v>458</v>
      </c>
      <c r="D953" s="8" t="s">
        <v>492</v>
      </c>
      <c r="E953" s="8" t="s">
        <v>486</v>
      </c>
      <c r="F953" s="45" t="s">
        <v>204</v>
      </c>
      <c r="G953" s="46" t="s">
        <v>158</v>
      </c>
      <c r="H953" s="47">
        <v>42142</v>
      </c>
      <c r="I953" s="46">
        <v>498</v>
      </c>
      <c r="J953" s="48">
        <v>71.849999999999994</v>
      </c>
      <c r="K953" s="48">
        <f t="shared" si="18"/>
        <v>35781.299999999996</v>
      </c>
      <c r="L953" s="46" t="s">
        <v>213</v>
      </c>
      <c r="M953" s="46" t="s">
        <v>700</v>
      </c>
      <c r="N953" s="46">
        <v>147725</v>
      </c>
      <c r="O953" s="49"/>
      <c r="P953" s="46">
        <v>88596</v>
      </c>
      <c r="Q953" s="48">
        <v>178.9</v>
      </c>
      <c r="R953" s="48">
        <v>0</v>
      </c>
      <c r="S953" s="48">
        <v>15</v>
      </c>
      <c r="T953" s="46" t="s">
        <v>127</v>
      </c>
      <c r="U953" s="113">
        <f>Data!$Q953+Data!$R953+Data!$S953</f>
        <v>193.9</v>
      </c>
      <c r="V953" s="9" t="str">
        <f>VLOOKUP(TRIM(Data!$B953),Team!A:B,2,FALSE)</f>
        <v>Heating</v>
      </c>
      <c r="W953" s="9" t="str">
        <f>VLOOKUP(Data!$D953,Current!A:B,2,FALSE)</f>
        <v>ACT</v>
      </c>
      <c r="X953" s="9" t="str">
        <f>IF(Data!$W953=Data!$E953,"CURRENT","NO")</f>
        <v>CURRENT</v>
      </c>
    </row>
    <row r="954" spans="1:24" hidden="1">
      <c r="A954" s="8" t="s">
        <v>2100</v>
      </c>
      <c r="B954" s="49" t="s">
        <v>795</v>
      </c>
      <c r="C954" s="8" t="s">
        <v>458</v>
      </c>
      <c r="D954" s="8" t="s">
        <v>492</v>
      </c>
      <c r="E954" s="8" t="s">
        <v>486</v>
      </c>
      <c r="F954" s="45" t="s">
        <v>204</v>
      </c>
      <c r="G954" s="46" t="s">
        <v>158</v>
      </c>
      <c r="H954" s="47">
        <v>42143</v>
      </c>
      <c r="I954" s="46">
        <v>200</v>
      </c>
      <c r="J954" s="48">
        <v>71.849999999999994</v>
      </c>
      <c r="K954" s="48">
        <f t="shared" si="18"/>
        <v>14369.999999999998</v>
      </c>
      <c r="L954" s="46" t="s">
        <v>157</v>
      </c>
      <c r="M954" s="46" t="s">
        <v>358</v>
      </c>
      <c r="N954" s="46">
        <v>147746</v>
      </c>
      <c r="O954" s="49"/>
      <c r="P954" s="46">
        <v>88597</v>
      </c>
      <c r="Q954" s="48">
        <v>80</v>
      </c>
      <c r="R954" s="48">
        <v>0</v>
      </c>
      <c r="S954" s="48">
        <v>15</v>
      </c>
      <c r="T954" s="46" t="s">
        <v>127</v>
      </c>
      <c r="U954" s="113">
        <f>Data!$Q954+Data!$R954+Data!$S954</f>
        <v>95</v>
      </c>
      <c r="V954" s="9" t="str">
        <f>VLOOKUP(TRIM(Data!$B954),Team!A:B,2,FALSE)</f>
        <v>Heating</v>
      </c>
      <c r="W954" s="9" t="str">
        <f>VLOOKUP(Data!$D954,Current!A:B,2,FALSE)</f>
        <v>ACT</v>
      </c>
      <c r="X954" s="9" t="str">
        <f>IF(Data!$W954=Data!$E954,"CURRENT","NO")</f>
        <v>CURRENT</v>
      </c>
    </row>
    <row r="955" spans="1:24" hidden="1">
      <c r="A955" s="8" t="s">
        <v>2100</v>
      </c>
      <c r="B955" s="49" t="s">
        <v>795</v>
      </c>
      <c r="C955" s="8" t="s">
        <v>458</v>
      </c>
      <c r="D955" s="8" t="s">
        <v>492</v>
      </c>
      <c r="E955" s="8" t="s">
        <v>486</v>
      </c>
      <c r="F955" s="45" t="s">
        <v>699</v>
      </c>
      <c r="G955" s="46" t="s">
        <v>158</v>
      </c>
      <c r="H955" s="47">
        <v>42143</v>
      </c>
      <c r="I955" s="46">
        <v>107</v>
      </c>
      <c r="J955" s="8">
        <v>119.42</v>
      </c>
      <c r="K955" s="48">
        <f t="shared" si="18"/>
        <v>12777.94</v>
      </c>
      <c r="L955" s="46" t="s">
        <v>157</v>
      </c>
      <c r="M955" s="46" t="s">
        <v>534</v>
      </c>
      <c r="N955" s="46">
        <v>147747</v>
      </c>
      <c r="O955" s="49"/>
      <c r="P955" s="46">
        <v>88598</v>
      </c>
      <c r="Q955" s="48">
        <v>80</v>
      </c>
      <c r="R955" s="48">
        <v>0</v>
      </c>
      <c r="S955" s="48">
        <v>15</v>
      </c>
      <c r="T955" s="46" t="s">
        <v>127</v>
      </c>
      <c r="U955" s="113">
        <f>Data!$Q955+Data!$R955+Data!$S955</f>
        <v>95</v>
      </c>
      <c r="V955" s="9" t="str">
        <f>VLOOKUP(TRIM(Data!$B955),Team!A:B,2,FALSE)</f>
        <v>Heating</v>
      </c>
      <c r="W955" s="9" t="str">
        <f>VLOOKUP(Data!$D955,Current!A:B,2,FALSE)</f>
        <v>ACT</v>
      </c>
      <c r="X955" s="9" t="str">
        <f>IF(Data!$W955=Data!$E955,"CURRENT","NO")</f>
        <v>CURRENT</v>
      </c>
    </row>
    <row r="956" spans="1:24" hidden="1">
      <c r="A956" s="8" t="s">
        <v>2100</v>
      </c>
      <c r="B956" s="49" t="s">
        <v>795</v>
      </c>
      <c r="C956" s="8" t="s">
        <v>458</v>
      </c>
      <c r="D956" s="8" t="s">
        <v>492</v>
      </c>
      <c r="E956" s="8" t="s">
        <v>486</v>
      </c>
      <c r="F956" s="45" t="s">
        <v>698</v>
      </c>
      <c r="G956" s="46" t="s">
        <v>158</v>
      </c>
      <c r="H956" s="47">
        <v>42144</v>
      </c>
      <c r="I956" s="46">
        <v>273</v>
      </c>
      <c r="J956" s="48">
        <v>132.13</v>
      </c>
      <c r="K956" s="48">
        <f t="shared" si="18"/>
        <v>36071.49</v>
      </c>
      <c r="L956" s="46" t="s">
        <v>157</v>
      </c>
      <c r="M956" s="46" t="s">
        <v>72</v>
      </c>
      <c r="N956" s="46">
        <v>147788</v>
      </c>
      <c r="O956" s="49"/>
      <c r="P956" s="46">
        <v>88599</v>
      </c>
      <c r="Q956" s="48">
        <v>180.4</v>
      </c>
      <c r="R956" s="48">
        <v>0</v>
      </c>
      <c r="S956" s="48">
        <v>15</v>
      </c>
      <c r="T956" s="46" t="s">
        <v>246</v>
      </c>
      <c r="U956" s="113">
        <f>Data!$Q956+Data!$R956+Data!$S956</f>
        <v>195.4</v>
      </c>
      <c r="V956" s="9" t="str">
        <f>VLOOKUP(TRIM(Data!$B956),Team!A:B,2,FALSE)</f>
        <v>Heating</v>
      </c>
      <c r="W956" s="9" t="str">
        <f>VLOOKUP(Data!$D956,Current!A:B,2,FALSE)</f>
        <v>ACT</v>
      </c>
      <c r="X956" s="9" t="str">
        <f>IF(Data!$W956=Data!$E956,"CURRENT","NO")</f>
        <v>CURRENT</v>
      </c>
    </row>
    <row r="957" spans="1:24" hidden="1">
      <c r="A957" s="8" t="s">
        <v>2100</v>
      </c>
      <c r="B957" s="49" t="s">
        <v>795</v>
      </c>
      <c r="C957" s="8" t="s">
        <v>458</v>
      </c>
      <c r="D957" s="8" t="s">
        <v>492</v>
      </c>
      <c r="E957" s="8" t="s">
        <v>486</v>
      </c>
      <c r="F957" s="45" t="s">
        <v>678</v>
      </c>
      <c r="G957" s="46" t="s">
        <v>158</v>
      </c>
      <c r="H957" s="47">
        <v>42145</v>
      </c>
      <c r="I957" s="46">
        <v>231</v>
      </c>
      <c r="J957" s="48">
        <v>110.44</v>
      </c>
      <c r="K957" s="48">
        <f t="shared" si="18"/>
        <v>25511.64</v>
      </c>
      <c r="L957" s="46" t="s">
        <v>157</v>
      </c>
      <c r="M957" s="46" t="s">
        <v>697</v>
      </c>
      <c r="N957" s="46">
        <v>147841</v>
      </c>
      <c r="O957" s="49"/>
      <c r="P957" s="46">
        <v>88600</v>
      </c>
      <c r="Q957" s="48">
        <v>160</v>
      </c>
      <c r="R957" s="48">
        <v>0</v>
      </c>
      <c r="S957" s="48">
        <v>15</v>
      </c>
      <c r="T957" s="46" t="s">
        <v>246</v>
      </c>
      <c r="U957" s="113">
        <f>Data!$Q957+Data!$R957+Data!$S957</f>
        <v>175</v>
      </c>
      <c r="V957" s="9" t="str">
        <f>VLOOKUP(TRIM(Data!$B957),Team!A:B,2,FALSE)</f>
        <v>Heating</v>
      </c>
      <c r="W957" s="9" t="str">
        <f>VLOOKUP(Data!$D957,Current!A:B,2,FALSE)</f>
        <v>ACT</v>
      </c>
      <c r="X957" s="9" t="str">
        <f>IF(Data!$W957=Data!$E957,"CURRENT","NO")</f>
        <v>CURRENT</v>
      </c>
    </row>
    <row r="958" spans="1:24" hidden="1">
      <c r="A958" s="8" t="s">
        <v>2100</v>
      </c>
      <c r="B958" s="49" t="s">
        <v>795</v>
      </c>
      <c r="C958" s="8" t="s">
        <v>458</v>
      </c>
      <c r="D958" s="8" t="s">
        <v>492</v>
      </c>
      <c r="E958" s="8" t="s">
        <v>486</v>
      </c>
      <c r="F958" s="45" t="s">
        <v>696</v>
      </c>
      <c r="G958" s="46" t="s">
        <v>160</v>
      </c>
      <c r="H958" s="47">
        <v>42151</v>
      </c>
      <c r="I958" s="46">
        <v>25</v>
      </c>
      <c r="J958" s="48">
        <v>41.14</v>
      </c>
      <c r="K958" s="48">
        <f t="shared" si="18"/>
        <v>1028.5</v>
      </c>
      <c r="L958" s="46" t="s">
        <v>11</v>
      </c>
      <c r="M958" s="46" t="s">
        <v>690</v>
      </c>
      <c r="N958" s="46">
        <v>148023</v>
      </c>
      <c r="O958" s="49"/>
      <c r="P958" s="46">
        <v>88792</v>
      </c>
      <c r="Q958" s="48">
        <v>100</v>
      </c>
      <c r="R958" s="48">
        <v>0</v>
      </c>
      <c r="S958" s="48">
        <v>15</v>
      </c>
      <c r="T958" s="46" t="s">
        <v>127</v>
      </c>
      <c r="U958" s="113">
        <f>Data!$Q958+Data!$R958+Data!$S958</f>
        <v>115</v>
      </c>
      <c r="V958" s="9" t="str">
        <f>VLOOKUP(TRIM(Data!$B958),Team!A:B,2,FALSE)</f>
        <v>Heating</v>
      </c>
      <c r="W958" s="9" t="str">
        <f>VLOOKUP(Data!$D958,Current!A:B,2,FALSE)</f>
        <v>ACT</v>
      </c>
      <c r="X958" s="9" t="str">
        <f>IF(Data!$W958=Data!$E958,"CURRENT","NO")</f>
        <v>CURRENT</v>
      </c>
    </row>
    <row r="959" spans="1:24" hidden="1">
      <c r="A959" s="8" t="s">
        <v>2100</v>
      </c>
      <c r="B959" s="49" t="s">
        <v>795</v>
      </c>
      <c r="C959" s="8" t="s">
        <v>458</v>
      </c>
      <c r="D959" s="8" t="s">
        <v>492</v>
      </c>
      <c r="E959" s="8" t="s">
        <v>486</v>
      </c>
      <c r="F959" s="45" t="s">
        <v>695</v>
      </c>
      <c r="G959" s="46" t="s">
        <v>160</v>
      </c>
      <c r="H959" s="47">
        <v>42151</v>
      </c>
      <c r="I959" s="46">
        <v>25</v>
      </c>
      <c r="J959" s="48">
        <v>161.41</v>
      </c>
      <c r="K959" s="48">
        <f t="shared" si="18"/>
        <v>4035.25</v>
      </c>
      <c r="L959" s="46" t="s">
        <v>11</v>
      </c>
      <c r="M959" s="46" t="s">
        <v>181</v>
      </c>
      <c r="N959" s="46">
        <v>148024</v>
      </c>
      <c r="O959" s="49"/>
      <c r="P959" s="46">
        <v>88793</v>
      </c>
      <c r="Q959" s="48">
        <v>100</v>
      </c>
      <c r="R959" s="48">
        <v>0</v>
      </c>
      <c r="S959" s="48">
        <v>15</v>
      </c>
      <c r="T959" s="46" t="s">
        <v>127</v>
      </c>
      <c r="U959" s="113">
        <f>Data!$Q959+Data!$R959+Data!$S959</f>
        <v>115</v>
      </c>
      <c r="V959" s="9" t="str">
        <f>VLOOKUP(TRIM(Data!$B959),Team!A:B,2,FALSE)</f>
        <v>Heating</v>
      </c>
      <c r="W959" s="9" t="str">
        <f>VLOOKUP(Data!$D959,Current!A:B,2,FALSE)</f>
        <v>ACT</v>
      </c>
      <c r="X959" s="9" t="str">
        <f>IF(Data!$W959=Data!$E959,"CURRENT","NO")</f>
        <v>CURRENT</v>
      </c>
    </row>
    <row r="960" spans="1:24" hidden="1">
      <c r="A960" s="8" t="s">
        <v>2100</v>
      </c>
      <c r="B960" s="49" t="s">
        <v>795</v>
      </c>
      <c r="C960" s="8" t="s">
        <v>458</v>
      </c>
      <c r="D960" s="8" t="s">
        <v>492</v>
      </c>
      <c r="E960" s="8" t="s">
        <v>486</v>
      </c>
      <c r="F960" s="45" t="s">
        <v>694</v>
      </c>
      <c r="G960" s="46" t="s">
        <v>160</v>
      </c>
      <c r="H960" s="47">
        <v>42151</v>
      </c>
      <c r="I960" s="46">
        <v>25</v>
      </c>
      <c r="J960" s="48">
        <v>25.45</v>
      </c>
      <c r="K960" s="48">
        <f t="shared" si="18"/>
        <v>636.25</v>
      </c>
      <c r="L960" s="46" t="s">
        <v>11</v>
      </c>
      <c r="M960" s="46" t="s">
        <v>183</v>
      </c>
      <c r="N960" s="46">
        <v>148025</v>
      </c>
      <c r="O960" s="49"/>
      <c r="P960" s="46">
        <v>88794</v>
      </c>
      <c r="Q960" s="48">
        <v>100</v>
      </c>
      <c r="R960" s="48">
        <v>0</v>
      </c>
      <c r="S960" s="48">
        <v>15</v>
      </c>
      <c r="T960" s="46" t="s">
        <v>127</v>
      </c>
      <c r="U960" s="113">
        <f>Data!$Q960+Data!$R960+Data!$S960</f>
        <v>115</v>
      </c>
      <c r="V960" s="9" t="str">
        <f>VLOOKUP(TRIM(Data!$B960),Team!A:B,2,FALSE)</f>
        <v>Heating</v>
      </c>
      <c r="W960" s="9" t="str">
        <f>VLOOKUP(Data!$D960,Current!A:B,2,FALSE)</f>
        <v>ACT</v>
      </c>
      <c r="X960" s="9" t="str">
        <f>IF(Data!$W960=Data!$E960,"CURRENT","NO")</f>
        <v>CURRENT</v>
      </c>
    </row>
    <row r="961" spans="1:24" hidden="1">
      <c r="A961" s="8" t="s">
        <v>2100</v>
      </c>
      <c r="B961" s="49" t="s">
        <v>795</v>
      </c>
      <c r="C961" s="8" t="s">
        <v>458</v>
      </c>
      <c r="D961" s="8" t="s">
        <v>492</v>
      </c>
      <c r="E961" s="8" t="s">
        <v>486</v>
      </c>
      <c r="F961" s="45" t="s">
        <v>693</v>
      </c>
      <c r="G961" s="46" t="s">
        <v>160</v>
      </c>
      <c r="H961" s="47">
        <v>42151</v>
      </c>
      <c r="I961" s="46">
        <v>325</v>
      </c>
      <c r="J961" s="48">
        <v>23.95</v>
      </c>
      <c r="K961" s="48">
        <f t="shared" si="18"/>
        <v>7783.75</v>
      </c>
      <c r="L961" s="46" t="s">
        <v>11</v>
      </c>
      <c r="M961" s="46" t="s">
        <v>189</v>
      </c>
      <c r="N961" s="46">
        <v>148026</v>
      </c>
      <c r="O961" s="49"/>
      <c r="P961" s="46">
        <v>88795</v>
      </c>
      <c r="Q961" s="48">
        <v>200</v>
      </c>
      <c r="R961" s="48">
        <v>0</v>
      </c>
      <c r="S961" s="48">
        <v>15</v>
      </c>
      <c r="T961" s="46" t="s">
        <v>127</v>
      </c>
      <c r="U961" s="113">
        <f>Data!$Q961+Data!$R961+Data!$S961</f>
        <v>215</v>
      </c>
      <c r="V961" s="9" t="str">
        <f>VLOOKUP(TRIM(Data!$B961),Team!A:B,2,FALSE)</f>
        <v>Heating</v>
      </c>
      <c r="W961" s="9" t="str">
        <f>VLOOKUP(Data!$D961,Current!A:B,2,FALSE)</f>
        <v>ACT</v>
      </c>
      <c r="X961" s="9" t="str">
        <f>IF(Data!$W961=Data!$E961,"CURRENT","NO")</f>
        <v>CURRENT</v>
      </c>
    </row>
    <row r="962" spans="1:24" hidden="1">
      <c r="A962" s="8" t="s">
        <v>2100</v>
      </c>
      <c r="B962" s="49" t="s">
        <v>795</v>
      </c>
      <c r="C962" s="8" t="s">
        <v>458</v>
      </c>
      <c r="D962" s="8" t="s">
        <v>492</v>
      </c>
      <c r="E962" s="8" t="s">
        <v>486</v>
      </c>
      <c r="F962" s="45" t="s">
        <v>692</v>
      </c>
      <c r="G962" s="46" t="s">
        <v>160</v>
      </c>
      <c r="H962" s="47">
        <v>42152</v>
      </c>
      <c r="I962" s="46">
        <v>25</v>
      </c>
      <c r="J962" s="48">
        <v>117.17</v>
      </c>
      <c r="K962" s="48">
        <f t="shared" si="18"/>
        <v>2929.25</v>
      </c>
      <c r="L962" s="46" t="s">
        <v>11</v>
      </c>
      <c r="M962" s="46" t="s">
        <v>181</v>
      </c>
      <c r="N962" s="46">
        <v>148044</v>
      </c>
      <c r="O962" s="49"/>
      <c r="P962" s="46">
        <v>88796</v>
      </c>
      <c r="Q962" s="48">
        <v>100</v>
      </c>
      <c r="R962" s="48">
        <v>0</v>
      </c>
      <c r="S962" s="48">
        <v>15</v>
      </c>
      <c r="T962" s="46" t="s">
        <v>127</v>
      </c>
      <c r="U962" s="113">
        <f>Data!$Q962+Data!$R962+Data!$S962</f>
        <v>115</v>
      </c>
      <c r="V962" s="9" t="str">
        <f>VLOOKUP(TRIM(Data!$B962),Team!A:B,2,FALSE)</f>
        <v>Heating</v>
      </c>
      <c r="W962" s="9" t="str">
        <f>VLOOKUP(Data!$D962,Current!A:B,2,FALSE)</f>
        <v>ACT</v>
      </c>
      <c r="X962" s="9" t="str">
        <f>IF(Data!$W962=Data!$E962,"CURRENT","NO")</f>
        <v>CURRENT</v>
      </c>
    </row>
    <row r="963" spans="1:24" hidden="1">
      <c r="A963" s="8" t="s">
        <v>2100</v>
      </c>
      <c r="B963" s="49" t="s">
        <v>795</v>
      </c>
      <c r="C963" s="8" t="s">
        <v>458</v>
      </c>
      <c r="D963" s="8" t="s">
        <v>492</v>
      </c>
      <c r="E963" s="8" t="s">
        <v>486</v>
      </c>
      <c r="F963" s="45" t="s">
        <v>691</v>
      </c>
      <c r="G963" s="46" t="s">
        <v>160</v>
      </c>
      <c r="H963" s="47">
        <v>42152</v>
      </c>
      <c r="I963" s="46">
        <v>25</v>
      </c>
      <c r="J963" s="48">
        <v>86.31</v>
      </c>
      <c r="K963" s="48">
        <f t="shared" si="18"/>
        <v>2157.75</v>
      </c>
      <c r="L963" s="46" t="s">
        <v>11</v>
      </c>
      <c r="M963" s="46" t="s">
        <v>690</v>
      </c>
      <c r="N963" s="46">
        <v>148045</v>
      </c>
      <c r="O963" s="49"/>
      <c r="P963" s="46">
        <v>88797</v>
      </c>
      <c r="Q963" s="48">
        <v>100</v>
      </c>
      <c r="R963" s="48">
        <v>0</v>
      </c>
      <c r="S963" s="48">
        <v>15</v>
      </c>
      <c r="T963" s="46" t="s">
        <v>127</v>
      </c>
      <c r="U963" s="113">
        <f>Data!$Q963+Data!$R963+Data!$S963</f>
        <v>115</v>
      </c>
      <c r="V963" s="9" t="str">
        <f>VLOOKUP(TRIM(Data!$B963),Team!A:B,2,FALSE)</f>
        <v>Heating</v>
      </c>
      <c r="W963" s="9" t="str">
        <f>VLOOKUP(Data!$D963,Current!A:B,2,FALSE)</f>
        <v>ACT</v>
      </c>
      <c r="X963" s="9" t="str">
        <f>IF(Data!$W963=Data!$E963,"CURRENT","NO")</f>
        <v>CURRENT</v>
      </c>
    </row>
    <row r="964" spans="1:24" hidden="1">
      <c r="A964" s="8" t="s">
        <v>2100</v>
      </c>
      <c r="B964" s="49" t="s">
        <v>795</v>
      </c>
      <c r="C964" s="8" t="s">
        <v>458</v>
      </c>
      <c r="D964" s="8" t="s">
        <v>492</v>
      </c>
      <c r="E964" s="8" t="s">
        <v>486</v>
      </c>
      <c r="F964" s="45" t="s">
        <v>689</v>
      </c>
      <c r="G964" s="46" t="s">
        <v>160</v>
      </c>
      <c r="H964" s="47">
        <v>42152</v>
      </c>
      <c r="I964" s="46">
        <v>125</v>
      </c>
      <c r="J964" s="48">
        <v>24.05</v>
      </c>
      <c r="K964" s="48">
        <f t="shared" si="18"/>
        <v>3006.25</v>
      </c>
      <c r="L964" s="46" t="s">
        <v>11</v>
      </c>
      <c r="M964" s="46" t="s">
        <v>688</v>
      </c>
      <c r="N964" s="46">
        <v>148046</v>
      </c>
      <c r="O964" s="49"/>
      <c r="P964" s="46">
        <v>88798</v>
      </c>
      <c r="Q964" s="48">
        <v>100</v>
      </c>
      <c r="R964" s="48">
        <v>0</v>
      </c>
      <c r="S964" s="48">
        <v>15</v>
      </c>
      <c r="T964" s="46" t="s">
        <v>127</v>
      </c>
      <c r="U964" s="113">
        <f>Data!$Q964+Data!$R964+Data!$S964</f>
        <v>115</v>
      </c>
      <c r="V964" s="9" t="str">
        <f>VLOOKUP(TRIM(Data!$B964),Team!A:B,2,FALSE)</f>
        <v>Heating</v>
      </c>
      <c r="W964" s="9" t="str">
        <f>VLOOKUP(Data!$D964,Current!A:B,2,FALSE)</f>
        <v>ACT</v>
      </c>
      <c r="X964" s="9" t="str">
        <f>IF(Data!$W964=Data!$E964,"CURRENT","NO")</f>
        <v>CURRENT</v>
      </c>
    </row>
    <row r="965" spans="1:24" hidden="1">
      <c r="A965" s="8" t="s">
        <v>2100</v>
      </c>
      <c r="B965" s="49" t="s">
        <v>795</v>
      </c>
      <c r="C965" s="8" t="s">
        <v>458</v>
      </c>
      <c r="D965" s="8" t="s">
        <v>492</v>
      </c>
      <c r="E965" s="8" t="s">
        <v>486</v>
      </c>
      <c r="F965" s="45" t="s">
        <v>162</v>
      </c>
      <c r="G965" s="46" t="s">
        <v>160</v>
      </c>
      <c r="H965" s="47">
        <v>42152</v>
      </c>
      <c r="I965" s="46">
        <v>75</v>
      </c>
      <c r="J965" s="48">
        <v>25.42</v>
      </c>
      <c r="K965" s="48">
        <f t="shared" si="18"/>
        <v>1906.5000000000002</v>
      </c>
      <c r="L965" s="46" t="s">
        <v>11</v>
      </c>
      <c r="M965" s="46" t="s">
        <v>183</v>
      </c>
      <c r="N965" s="46">
        <v>148047</v>
      </c>
      <c r="O965" s="49"/>
      <c r="P965" s="46">
        <v>88799</v>
      </c>
      <c r="Q965" s="48">
        <v>100</v>
      </c>
      <c r="R965" s="48">
        <v>0</v>
      </c>
      <c r="S965" s="48">
        <v>15</v>
      </c>
      <c r="T965" s="46" t="s">
        <v>127</v>
      </c>
      <c r="U965" s="113">
        <f>Data!$Q965+Data!$R965+Data!$S965</f>
        <v>115</v>
      </c>
      <c r="V965" s="9" t="str">
        <f>VLOOKUP(TRIM(Data!$B965),Team!A:B,2,FALSE)</f>
        <v>Heating</v>
      </c>
      <c r="W965" s="9" t="str">
        <f>VLOOKUP(Data!$D965,Current!A:B,2,FALSE)</f>
        <v>ACT</v>
      </c>
      <c r="X965" s="9" t="str">
        <f>IF(Data!$W965=Data!$E965,"CURRENT","NO")</f>
        <v>CURRENT</v>
      </c>
    </row>
    <row r="966" spans="1:24" hidden="1">
      <c r="A966" s="8" t="s">
        <v>2100</v>
      </c>
      <c r="B966" s="49" t="s">
        <v>795</v>
      </c>
      <c r="C966" s="8" t="s">
        <v>458</v>
      </c>
      <c r="D966" s="8" t="s">
        <v>492</v>
      </c>
      <c r="E966" s="8" t="s">
        <v>486</v>
      </c>
      <c r="F966" s="45" t="s">
        <v>687</v>
      </c>
      <c r="G966" s="46" t="s">
        <v>158</v>
      </c>
      <c r="H966" s="47">
        <v>42144</v>
      </c>
      <c r="I966" s="46">
        <v>424</v>
      </c>
      <c r="J966" s="48">
        <v>156.41999999999999</v>
      </c>
      <c r="K966" s="48">
        <f t="shared" si="18"/>
        <v>66322.080000000002</v>
      </c>
      <c r="L966" s="46" t="s">
        <v>157</v>
      </c>
      <c r="M966" s="46" t="s">
        <v>542</v>
      </c>
      <c r="N966" s="46">
        <v>147912</v>
      </c>
      <c r="O966" s="49"/>
      <c r="P966" s="46">
        <v>88800</v>
      </c>
      <c r="Q966" s="48">
        <v>331.6</v>
      </c>
      <c r="R966" s="48">
        <v>0</v>
      </c>
      <c r="S966" s="48">
        <v>15</v>
      </c>
      <c r="T966" s="46" t="s">
        <v>38</v>
      </c>
      <c r="U966" s="113">
        <f>Data!$Q966+Data!$R966+Data!$S966</f>
        <v>346.6</v>
      </c>
      <c r="V966" s="9" t="str">
        <f>VLOOKUP(TRIM(Data!$B966),Team!A:B,2,FALSE)</f>
        <v>Heating</v>
      </c>
      <c r="W966" s="9" t="str">
        <f>VLOOKUP(Data!$D966,Current!A:B,2,FALSE)</f>
        <v>ACT</v>
      </c>
      <c r="X966" s="9" t="str">
        <f>IF(Data!$W966=Data!$E966,"CURRENT","NO")</f>
        <v>CURRENT</v>
      </c>
    </row>
    <row r="967" spans="1:24" hidden="1">
      <c r="A967" s="8" t="s">
        <v>2100</v>
      </c>
      <c r="B967" s="49" t="s">
        <v>795</v>
      </c>
      <c r="C967" s="8" t="s">
        <v>458</v>
      </c>
      <c r="D967" s="8" t="s">
        <v>492</v>
      </c>
      <c r="E967" s="8" t="s">
        <v>486</v>
      </c>
      <c r="F967" s="45" t="s">
        <v>195</v>
      </c>
      <c r="G967" s="46" t="s">
        <v>158</v>
      </c>
      <c r="H967" s="47">
        <v>42146</v>
      </c>
      <c r="I967" s="46">
        <v>305</v>
      </c>
      <c r="J967" s="48">
        <v>116.86</v>
      </c>
      <c r="K967" s="48">
        <f t="shared" si="18"/>
        <v>35642.300000000003</v>
      </c>
      <c r="L967" s="46" t="s">
        <v>157</v>
      </c>
      <c r="M967" s="46" t="s">
        <v>407</v>
      </c>
      <c r="N967" s="46">
        <v>147867</v>
      </c>
      <c r="O967" s="49"/>
      <c r="P967" s="46">
        <v>88801</v>
      </c>
      <c r="Q967" s="48">
        <v>178.2</v>
      </c>
      <c r="R967" s="48">
        <v>0</v>
      </c>
      <c r="S967" s="48">
        <v>15</v>
      </c>
      <c r="T967" s="46" t="s">
        <v>127</v>
      </c>
      <c r="U967" s="113">
        <f>Data!$Q967+Data!$R967+Data!$S967</f>
        <v>193.2</v>
      </c>
      <c r="V967" s="9" t="str">
        <f>VLOOKUP(TRIM(Data!$B967),Team!A:B,2,FALSE)</f>
        <v>Heating</v>
      </c>
      <c r="W967" s="9" t="str">
        <f>VLOOKUP(Data!$D967,Current!A:B,2,FALSE)</f>
        <v>ACT</v>
      </c>
      <c r="X967" s="9" t="str">
        <f>IF(Data!$W967=Data!$E967,"CURRENT","NO")</f>
        <v>CURRENT</v>
      </c>
    </row>
    <row r="968" spans="1:24" hidden="1">
      <c r="A968" s="8" t="s">
        <v>2100</v>
      </c>
      <c r="B968" s="49" t="s">
        <v>795</v>
      </c>
      <c r="C968" s="8" t="s">
        <v>458</v>
      </c>
      <c r="D968" s="8" t="s">
        <v>492</v>
      </c>
      <c r="E968" s="8" t="s">
        <v>486</v>
      </c>
      <c r="F968" s="45" t="s">
        <v>686</v>
      </c>
      <c r="G968" s="46" t="s">
        <v>158</v>
      </c>
      <c r="H968" s="47">
        <v>42146</v>
      </c>
      <c r="I968" s="46">
        <v>150</v>
      </c>
      <c r="J968" s="48">
        <v>67.92</v>
      </c>
      <c r="K968" s="48">
        <f t="shared" si="18"/>
        <v>10188</v>
      </c>
      <c r="L968" s="46" t="s">
        <v>157</v>
      </c>
      <c r="M968" s="46" t="s">
        <v>163</v>
      </c>
      <c r="N968" s="46">
        <v>147866</v>
      </c>
      <c r="O968" s="49"/>
      <c r="P968" s="46">
        <v>88802</v>
      </c>
      <c r="Q968" s="48">
        <v>80</v>
      </c>
      <c r="R968" s="48">
        <v>0</v>
      </c>
      <c r="S968" s="48">
        <v>15</v>
      </c>
      <c r="T968" s="46" t="s">
        <v>127</v>
      </c>
      <c r="U968" s="113">
        <f>Data!$Q968+Data!$R968+Data!$S968</f>
        <v>95</v>
      </c>
      <c r="V968" s="9" t="str">
        <f>VLOOKUP(TRIM(Data!$B968),Team!A:B,2,FALSE)</f>
        <v>Heating</v>
      </c>
      <c r="W968" s="9" t="str">
        <f>VLOOKUP(Data!$D968,Current!A:B,2,FALSE)</f>
        <v>ACT</v>
      </c>
      <c r="X968" s="9" t="str">
        <f>IF(Data!$W968=Data!$E968,"CURRENT","NO")</f>
        <v>CURRENT</v>
      </c>
    </row>
    <row r="969" spans="1:24" hidden="1">
      <c r="A969" s="8" t="s">
        <v>2100</v>
      </c>
      <c r="B969" s="49" t="s">
        <v>795</v>
      </c>
      <c r="C969" s="8" t="s">
        <v>458</v>
      </c>
      <c r="D969" s="8" t="s">
        <v>492</v>
      </c>
      <c r="E969" s="8" t="s">
        <v>486</v>
      </c>
      <c r="F969" s="45" t="s">
        <v>685</v>
      </c>
      <c r="G969" s="46" t="s">
        <v>158</v>
      </c>
      <c r="H969" s="47">
        <v>42146</v>
      </c>
      <c r="I969" s="46">
        <v>416</v>
      </c>
      <c r="J969" s="48">
        <v>90.42</v>
      </c>
      <c r="K969" s="48">
        <f t="shared" si="18"/>
        <v>37614.720000000001</v>
      </c>
      <c r="L969" s="46" t="s">
        <v>157</v>
      </c>
      <c r="M969" s="46" t="s">
        <v>559</v>
      </c>
      <c r="N969" s="46">
        <v>147872</v>
      </c>
      <c r="O969" s="49"/>
      <c r="P969" s="46">
        <v>88803</v>
      </c>
      <c r="Q969" s="48">
        <v>188.1</v>
      </c>
      <c r="R969" s="48">
        <v>0</v>
      </c>
      <c r="S969" s="48">
        <v>15</v>
      </c>
      <c r="T969" s="46" t="s">
        <v>246</v>
      </c>
      <c r="U969" s="113">
        <f>Data!$Q969+Data!$R969+Data!$S969</f>
        <v>203.1</v>
      </c>
      <c r="V969" s="9" t="str">
        <f>VLOOKUP(TRIM(Data!$B969),Team!A:B,2,FALSE)</f>
        <v>Heating</v>
      </c>
      <c r="W969" s="9" t="str">
        <f>VLOOKUP(Data!$D969,Current!A:B,2,FALSE)</f>
        <v>ACT</v>
      </c>
      <c r="X969" s="9" t="str">
        <f>IF(Data!$W969=Data!$E969,"CURRENT","NO")</f>
        <v>CURRENT</v>
      </c>
    </row>
    <row r="970" spans="1:24" hidden="1">
      <c r="A970" s="8" t="s">
        <v>2100</v>
      </c>
      <c r="B970" s="49" t="s">
        <v>795</v>
      </c>
      <c r="C970" s="8" t="s">
        <v>458</v>
      </c>
      <c r="D970" s="8" t="s">
        <v>492</v>
      </c>
      <c r="E970" s="8" t="s">
        <v>486</v>
      </c>
      <c r="F970" s="45" t="s">
        <v>177</v>
      </c>
      <c r="G970" s="46" t="s">
        <v>158</v>
      </c>
      <c r="H970" s="47">
        <v>42147</v>
      </c>
      <c r="I970" s="46">
        <v>324</v>
      </c>
      <c r="J970" s="48">
        <v>123.1</v>
      </c>
      <c r="K970" s="48">
        <f t="shared" si="18"/>
        <v>39884.400000000001</v>
      </c>
      <c r="L970" s="46" t="s">
        <v>157</v>
      </c>
      <c r="M970" s="46" t="s">
        <v>594</v>
      </c>
      <c r="N970" s="46">
        <v>147914</v>
      </c>
      <c r="O970" s="49"/>
      <c r="P970" s="46">
        <v>88805</v>
      </c>
      <c r="Q970" s="48">
        <v>199.4</v>
      </c>
      <c r="R970" s="48">
        <v>0</v>
      </c>
      <c r="S970" s="48">
        <v>15</v>
      </c>
      <c r="T970" s="46" t="s">
        <v>38</v>
      </c>
      <c r="U970" s="113">
        <f>Data!$Q970+Data!$R970+Data!$S970</f>
        <v>214.4</v>
      </c>
      <c r="V970" s="9" t="str">
        <f>VLOOKUP(TRIM(Data!$B970),Team!A:B,2,FALSE)</f>
        <v>Heating</v>
      </c>
      <c r="W970" s="9" t="str">
        <f>VLOOKUP(Data!$D970,Current!A:B,2,FALSE)</f>
        <v>ACT</v>
      </c>
      <c r="X970" s="9" t="str">
        <f>IF(Data!$W970=Data!$E970,"CURRENT","NO")</f>
        <v>CURRENT</v>
      </c>
    </row>
    <row r="971" spans="1:24" hidden="1">
      <c r="A971" s="8" t="s">
        <v>2100</v>
      </c>
      <c r="B971" s="49" t="s">
        <v>795</v>
      </c>
      <c r="C971" s="8" t="s">
        <v>458</v>
      </c>
      <c r="D971" s="8" t="s">
        <v>492</v>
      </c>
      <c r="E971" s="8" t="s">
        <v>486</v>
      </c>
      <c r="F971" s="45" t="s">
        <v>214</v>
      </c>
      <c r="G971" s="46" t="s">
        <v>158</v>
      </c>
      <c r="H971" s="47">
        <v>42147</v>
      </c>
      <c r="I971" s="46">
        <v>546</v>
      </c>
      <c r="J971" s="48">
        <v>153.12</v>
      </c>
      <c r="K971" s="48">
        <f t="shared" si="18"/>
        <v>83603.520000000004</v>
      </c>
      <c r="L971" s="46" t="s">
        <v>157</v>
      </c>
      <c r="M971" s="46" t="s">
        <v>684</v>
      </c>
      <c r="N971" s="46">
        <v>147915</v>
      </c>
      <c r="O971" s="49"/>
      <c r="P971" s="46">
        <v>88806</v>
      </c>
      <c r="Q971" s="48">
        <v>418</v>
      </c>
      <c r="R971" s="48">
        <v>0</v>
      </c>
      <c r="S971" s="48">
        <v>15</v>
      </c>
      <c r="T971" s="46" t="s">
        <v>38</v>
      </c>
      <c r="U971" s="113">
        <f>Data!$Q971+Data!$R971+Data!$S971</f>
        <v>433</v>
      </c>
      <c r="V971" s="9" t="str">
        <f>VLOOKUP(TRIM(Data!$B971),Team!A:B,2,FALSE)</f>
        <v>Heating</v>
      </c>
      <c r="W971" s="9" t="str">
        <f>VLOOKUP(Data!$D971,Current!A:B,2,FALSE)</f>
        <v>ACT</v>
      </c>
      <c r="X971" s="9" t="str">
        <f>IF(Data!$W971=Data!$E971,"CURRENT","NO")</f>
        <v>CURRENT</v>
      </c>
    </row>
    <row r="972" spans="1:24" hidden="1">
      <c r="A972" s="8" t="s">
        <v>2100</v>
      </c>
      <c r="B972" s="49" t="s">
        <v>795</v>
      </c>
      <c r="C972" s="8" t="s">
        <v>458</v>
      </c>
      <c r="D972" s="8" t="s">
        <v>492</v>
      </c>
      <c r="E972" s="8" t="s">
        <v>486</v>
      </c>
      <c r="F972" s="45" t="s">
        <v>683</v>
      </c>
      <c r="G972" s="46" t="s">
        <v>158</v>
      </c>
      <c r="H972" s="47">
        <v>42149</v>
      </c>
      <c r="I972" s="46">
        <v>185</v>
      </c>
      <c r="J972" s="48">
        <v>1153.76</v>
      </c>
      <c r="K972" s="48">
        <f t="shared" si="18"/>
        <v>213445.6</v>
      </c>
      <c r="L972" s="46" t="s">
        <v>157</v>
      </c>
      <c r="M972" s="46" t="s">
        <v>340</v>
      </c>
      <c r="N972" s="46">
        <v>147916</v>
      </c>
      <c r="O972" s="49"/>
      <c r="P972" s="46">
        <v>88807</v>
      </c>
      <c r="Q972" s="48">
        <v>107.1</v>
      </c>
      <c r="R972" s="48">
        <v>0</v>
      </c>
      <c r="S972" s="48">
        <v>15</v>
      </c>
      <c r="T972" s="46" t="s">
        <v>127</v>
      </c>
      <c r="U972" s="113">
        <f>Data!$Q972+Data!$R972+Data!$S972</f>
        <v>122.1</v>
      </c>
      <c r="V972" s="9" t="str">
        <f>VLOOKUP(TRIM(Data!$B972),Team!A:B,2,FALSE)</f>
        <v>Heating</v>
      </c>
      <c r="W972" s="9" t="str">
        <f>VLOOKUP(Data!$D972,Current!A:B,2,FALSE)</f>
        <v>ACT</v>
      </c>
      <c r="X972" s="9" t="str">
        <f>IF(Data!$W972=Data!$E972,"CURRENT","NO")</f>
        <v>CURRENT</v>
      </c>
    </row>
    <row r="973" spans="1:24" hidden="1">
      <c r="A973" s="8" t="s">
        <v>2100</v>
      </c>
      <c r="B973" s="49" t="s">
        <v>795</v>
      </c>
      <c r="C973" s="8" t="s">
        <v>458</v>
      </c>
      <c r="D973" s="8" t="s">
        <v>492</v>
      </c>
      <c r="E973" s="8" t="s">
        <v>486</v>
      </c>
      <c r="F973" s="45" t="s">
        <v>679</v>
      </c>
      <c r="G973" s="46" t="s">
        <v>158</v>
      </c>
      <c r="H973" s="47">
        <v>42150</v>
      </c>
      <c r="I973" s="46">
        <v>1782</v>
      </c>
      <c r="J973" s="48">
        <v>71.83</v>
      </c>
      <c r="K973" s="48">
        <f t="shared" si="18"/>
        <v>128001.06</v>
      </c>
      <c r="L973" s="46" t="s">
        <v>157</v>
      </c>
      <c r="M973" s="46" t="s">
        <v>566</v>
      </c>
      <c r="N973" s="46">
        <v>147978</v>
      </c>
      <c r="O973" s="49"/>
      <c r="P973" s="46">
        <v>88808</v>
      </c>
      <c r="Q973" s="48">
        <v>640</v>
      </c>
      <c r="R973" s="48">
        <v>0</v>
      </c>
      <c r="S973" s="48">
        <v>15</v>
      </c>
      <c r="T973" s="46" t="s">
        <v>127</v>
      </c>
      <c r="U973" s="113">
        <f>Data!$Q973+Data!$R973+Data!$S973</f>
        <v>655</v>
      </c>
      <c r="V973" s="9" t="str">
        <f>VLOOKUP(TRIM(Data!$B973),Team!A:B,2,FALSE)</f>
        <v>Heating</v>
      </c>
      <c r="W973" s="9" t="str">
        <f>VLOOKUP(Data!$D973,Current!A:B,2,FALSE)</f>
        <v>ACT</v>
      </c>
      <c r="X973" s="9" t="str">
        <f>IF(Data!$W973=Data!$E973,"CURRENT","NO")</f>
        <v>CURRENT</v>
      </c>
    </row>
    <row r="974" spans="1:24" hidden="1">
      <c r="A974" s="8" t="s">
        <v>2100</v>
      </c>
      <c r="B974" s="49" t="s">
        <v>795</v>
      </c>
      <c r="C974" s="8" t="s">
        <v>458</v>
      </c>
      <c r="D974" s="8" t="s">
        <v>492</v>
      </c>
      <c r="E974" s="8" t="s">
        <v>486</v>
      </c>
      <c r="F974" s="45" t="s">
        <v>170</v>
      </c>
      <c r="G974" s="46" t="s">
        <v>158</v>
      </c>
      <c r="H974" s="47">
        <v>42150</v>
      </c>
      <c r="I974" s="46">
        <v>190</v>
      </c>
      <c r="J974" s="48">
        <v>136.58000000000001</v>
      </c>
      <c r="K974" s="48">
        <f t="shared" si="18"/>
        <v>25950.2</v>
      </c>
      <c r="L974" s="46" t="s">
        <v>157</v>
      </c>
      <c r="M974" s="46" t="s">
        <v>566</v>
      </c>
      <c r="N974" s="46">
        <v>147979</v>
      </c>
      <c r="O974" s="49"/>
      <c r="P974" s="46">
        <v>88809</v>
      </c>
      <c r="Q974" s="48">
        <v>129.75</v>
      </c>
      <c r="R974" s="48">
        <v>0</v>
      </c>
      <c r="S974" s="48">
        <v>15</v>
      </c>
      <c r="T974" s="46" t="s">
        <v>127</v>
      </c>
      <c r="U974" s="113">
        <f>Data!$Q974+Data!$R974+Data!$S974</f>
        <v>144.75</v>
      </c>
      <c r="V974" s="9" t="str">
        <f>VLOOKUP(TRIM(Data!$B974),Team!A:B,2,FALSE)</f>
        <v>Heating</v>
      </c>
      <c r="W974" s="9" t="str">
        <f>VLOOKUP(Data!$D974,Current!A:B,2,FALSE)</f>
        <v>ACT</v>
      </c>
      <c r="X974" s="9" t="str">
        <f>IF(Data!$W974=Data!$E974,"CURRENT","NO")</f>
        <v>CURRENT</v>
      </c>
    </row>
    <row r="975" spans="1:24" hidden="1">
      <c r="A975" s="8" t="s">
        <v>2100</v>
      </c>
      <c r="B975" s="49" t="s">
        <v>795</v>
      </c>
      <c r="C975" s="8" t="s">
        <v>458</v>
      </c>
      <c r="D975" s="8" t="s">
        <v>492</v>
      </c>
      <c r="E975" s="8" t="s">
        <v>486</v>
      </c>
      <c r="F975" s="45" t="s">
        <v>682</v>
      </c>
      <c r="G975" s="46" t="s">
        <v>158</v>
      </c>
      <c r="H975" s="47">
        <v>42151</v>
      </c>
      <c r="I975" s="46">
        <v>620</v>
      </c>
      <c r="J975" s="48">
        <v>37.71</v>
      </c>
      <c r="K975" s="48">
        <f t="shared" si="18"/>
        <v>23380.2</v>
      </c>
      <c r="L975" s="46" t="s">
        <v>157</v>
      </c>
      <c r="M975" s="46" t="s">
        <v>680</v>
      </c>
      <c r="N975" s="46">
        <v>148017</v>
      </c>
      <c r="O975" s="49"/>
      <c r="P975" s="46">
        <v>88810</v>
      </c>
      <c r="Q975" s="48">
        <v>160</v>
      </c>
      <c r="R975" s="48">
        <v>0</v>
      </c>
      <c r="S975" s="48">
        <v>15</v>
      </c>
      <c r="T975" s="46" t="s">
        <v>38</v>
      </c>
      <c r="U975" s="113">
        <f>Data!$Q975+Data!$R975+Data!$S975</f>
        <v>175</v>
      </c>
      <c r="V975" s="9" t="str">
        <f>VLOOKUP(TRIM(Data!$B975),Team!A:B,2,FALSE)</f>
        <v>Heating</v>
      </c>
      <c r="W975" s="9" t="str">
        <f>VLOOKUP(Data!$D975,Current!A:B,2,FALSE)</f>
        <v>ACT</v>
      </c>
      <c r="X975" s="9" t="str">
        <f>IF(Data!$W975=Data!$E975,"CURRENT","NO")</f>
        <v>CURRENT</v>
      </c>
    </row>
    <row r="976" spans="1:24" hidden="1">
      <c r="A976" s="8" t="s">
        <v>2100</v>
      </c>
      <c r="B976" s="49" t="s">
        <v>795</v>
      </c>
      <c r="C976" s="8" t="s">
        <v>458</v>
      </c>
      <c r="D976" s="8" t="s">
        <v>492</v>
      </c>
      <c r="E976" s="8" t="s">
        <v>486</v>
      </c>
      <c r="F976" s="45" t="s">
        <v>681</v>
      </c>
      <c r="G976" s="46" t="s">
        <v>158</v>
      </c>
      <c r="H976" s="47">
        <v>42151</v>
      </c>
      <c r="I976" s="46">
        <v>117</v>
      </c>
      <c r="J976" s="48">
        <v>145.47999999999999</v>
      </c>
      <c r="K976" s="48">
        <f t="shared" si="18"/>
        <v>17021.16</v>
      </c>
      <c r="L976" s="46" t="s">
        <v>157</v>
      </c>
      <c r="M976" s="46" t="s">
        <v>680</v>
      </c>
      <c r="N976" s="46">
        <v>148018</v>
      </c>
      <c r="O976" s="49"/>
      <c r="P976" s="46">
        <v>88811</v>
      </c>
      <c r="Q976" s="48">
        <v>85.1</v>
      </c>
      <c r="R976" s="48">
        <v>0</v>
      </c>
      <c r="S976" s="48">
        <v>15</v>
      </c>
      <c r="T976" s="46" t="s">
        <v>127</v>
      </c>
      <c r="U976" s="113">
        <f>Data!$Q976+Data!$R976+Data!$S976</f>
        <v>100.1</v>
      </c>
      <c r="V976" s="9" t="str">
        <f>VLOOKUP(TRIM(Data!$B976),Team!A:B,2,FALSE)</f>
        <v>Heating</v>
      </c>
      <c r="W976" s="9" t="str">
        <f>VLOOKUP(Data!$D976,Current!A:B,2,FALSE)</f>
        <v>ACT</v>
      </c>
      <c r="X976" s="9" t="str">
        <f>IF(Data!$W976=Data!$E976,"CURRENT","NO")</f>
        <v>CURRENT</v>
      </c>
    </row>
    <row r="977" spans="1:24" hidden="1">
      <c r="A977" s="8" t="s">
        <v>2100</v>
      </c>
      <c r="B977" s="49" t="s">
        <v>795</v>
      </c>
      <c r="C977" s="8" t="s">
        <v>458</v>
      </c>
      <c r="D977" s="8" t="s">
        <v>492</v>
      </c>
      <c r="E977" s="8" t="s">
        <v>486</v>
      </c>
      <c r="F977" s="45" t="s">
        <v>679</v>
      </c>
      <c r="G977" s="46" t="s">
        <v>158</v>
      </c>
      <c r="H977" s="47">
        <v>42152</v>
      </c>
      <c r="I977" s="46">
        <v>2079</v>
      </c>
      <c r="J977" s="48">
        <v>71.83</v>
      </c>
      <c r="K977" s="48">
        <f t="shared" si="18"/>
        <v>149334.57</v>
      </c>
      <c r="L977" s="46" t="s">
        <v>157</v>
      </c>
      <c r="M977" s="46" t="s">
        <v>383</v>
      </c>
      <c r="N977" s="46">
        <v>148056</v>
      </c>
      <c r="O977" s="49"/>
      <c r="P977" s="46">
        <v>88812</v>
      </c>
      <c r="Q977" s="48">
        <v>746.7</v>
      </c>
      <c r="R977" s="48">
        <v>0</v>
      </c>
      <c r="S977" s="48">
        <v>15</v>
      </c>
      <c r="T977" s="46" t="s">
        <v>38</v>
      </c>
      <c r="U977" s="113">
        <f>Data!$Q977+Data!$R977+Data!$S977</f>
        <v>761.7</v>
      </c>
      <c r="V977" s="9" t="str">
        <f>VLOOKUP(TRIM(Data!$B977),Team!A:B,2,FALSE)</f>
        <v>Heating</v>
      </c>
      <c r="W977" s="9" t="str">
        <f>VLOOKUP(Data!$D977,Current!A:B,2,FALSE)</f>
        <v>ACT</v>
      </c>
      <c r="X977" s="9" t="str">
        <f>IF(Data!$W977=Data!$E977,"CURRENT","NO")</f>
        <v>CURRENT</v>
      </c>
    </row>
    <row r="978" spans="1:24" hidden="1">
      <c r="A978" s="8" t="s">
        <v>2100</v>
      </c>
      <c r="B978" s="49" t="s">
        <v>795</v>
      </c>
      <c r="C978" s="8" t="s">
        <v>458</v>
      </c>
      <c r="D978" s="8" t="s">
        <v>492</v>
      </c>
      <c r="E978" s="8" t="s">
        <v>486</v>
      </c>
      <c r="F978" s="45" t="s">
        <v>678</v>
      </c>
      <c r="G978" s="46" t="s">
        <v>158</v>
      </c>
      <c r="H978" s="47">
        <v>42153</v>
      </c>
      <c r="I978" s="46">
        <v>1536</v>
      </c>
      <c r="J978" s="48">
        <v>110.44</v>
      </c>
      <c r="K978" s="48">
        <f t="shared" si="18"/>
        <v>169635.84</v>
      </c>
      <c r="L978" s="46" t="s">
        <v>157</v>
      </c>
      <c r="M978" s="46" t="s">
        <v>369</v>
      </c>
      <c r="N978" s="46">
        <v>148134</v>
      </c>
      <c r="O978" s="49"/>
      <c r="P978" s="46">
        <v>88814</v>
      </c>
      <c r="Q978" s="48">
        <v>848.2</v>
      </c>
      <c r="R978" s="48">
        <v>0</v>
      </c>
      <c r="S978" s="48">
        <v>15</v>
      </c>
      <c r="T978" s="46" t="s">
        <v>38</v>
      </c>
      <c r="U978" s="113">
        <f>Data!$Q978+Data!$R978+Data!$S978</f>
        <v>863.2</v>
      </c>
      <c r="V978" s="9" t="str">
        <f>VLOOKUP(TRIM(Data!$B978),Team!A:B,2,FALSE)</f>
        <v>Heating</v>
      </c>
      <c r="W978" s="9" t="str">
        <f>VLOOKUP(Data!$D978,Current!A:B,2,FALSE)</f>
        <v>ACT</v>
      </c>
      <c r="X978" s="9" t="str">
        <f>IF(Data!$W978=Data!$E978,"CURRENT","NO")</f>
        <v>CURRENT</v>
      </c>
    </row>
    <row r="979" spans="1:24" hidden="1">
      <c r="A979" s="8" t="s">
        <v>2100</v>
      </c>
      <c r="B979" s="49" t="s">
        <v>795</v>
      </c>
      <c r="C979" s="8" t="s">
        <v>458</v>
      </c>
      <c r="D979" s="8" t="s">
        <v>492</v>
      </c>
      <c r="E979" s="8" t="s">
        <v>486</v>
      </c>
      <c r="F979" s="45" t="s">
        <v>677</v>
      </c>
      <c r="G979" s="46" t="s">
        <v>158</v>
      </c>
      <c r="H979" s="47">
        <v>42154</v>
      </c>
      <c r="I979" s="46">
        <v>150</v>
      </c>
      <c r="J979" s="48">
        <v>154.25</v>
      </c>
      <c r="K979" s="48">
        <f t="shared" si="18"/>
        <v>23137.5</v>
      </c>
      <c r="L979" s="46" t="s">
        <v>157</v>
      </c>
      <c r="M979" s="46" t="s">
        <v>74</v>
      </c>
      <c r="N979" s="46">
        <v>148110</v>
      </c>
      <c r="O979" s="49"/>
      <c r="P979" s="46">
        <v>88817</v>
      </c>
      <c r="Q979" s="48">
        <v>115.7</v>
      </c>
      <c r="R979" s="48">
        <v>0</v>
      </c>
      <c r="S979" s="48">
        <v>15</v>
      </c>
      <c r="T979" s="46" t="s">
        <v>38</v>
      </c>
      <c r="U979" s="113">
        <f>Data!$Q979+Data!$R979+Data!$S979</f>
        <v>130.69999999999999</v>
      </c>
      <c r="V979" s="9" t="str">
        <f>VLOOKUP(TRIM(Data!$B979),Team!A:B,2,FALSE)</f>
        <v>Heating</v>
      </c>
      <c r="W979" s="9" t="str">
        <f>VLOOKUP(Data!$D979,Current!A:B,2,FALSE)</f>
        <v>ACT</v>
      </c>
      <c r="X979" s="9" t="str">
        <f>IF(Data!$W979=Data!$E979,"CURRENT","NO")</f>
        <v>CURRENT</v>
      </c>
    </row>
    <row r="980" spans="1:24" hidden="1">
      <c r="A980" s="8" t="s">
        <v>2100</v>
      </c>
      <c r="B980" s="49" t="s">
        <v>795</v>
      </c>
      <c r="C980" s="8" t="s">
        <v>458</v>
      </c>
      <c r="D980" s="8" t="s">
        <v>492</v>
      </c>
      <c r="E980" s="8" t="s">
        <v>486</v>
      </c>
      <c r="F980" s="45" t="s">
        <v>676</v>
      </c>
      <c r="G980" s="46" t="s">
        <v>670</v>
      </c>
      <c r="H980" s="47">
        <v>42154</v>
      </c>
      <c r="I980" s="46">
        <v>674</v>
      </c>
      <c r="J980" s="48">
        <v>128.96</v>
      </c>
      <c r="K980" s="48">
        <f t="shared" si="18"/>
        <v>86919.040000000008</v>
      </c>
      <c r="L980" s="46" t="s">
        <v>166</v>
      </c>
      <c r="M980" s="46" t="s">
        <v>165</v>
      </c>
      <c r="N980" s="46">
        <v>148135</v>
      </c>
      <c r="O980" s="49"/>
      <c r="P980" s="46">
        <v>88818</v>
      </c>
      <c r="Q980" s="48">
        <v>434.6</v>
      </c>
      <c r="R980" s="48">
        <v>0</v>
      </c>
      <c r="S980" s="48">
        <v>15</v>
      </c>
      <c r="T980" s="46" t="s">
        <v>38</v>
      </c>
      <c r="U980" s="113">
        <f>Data!$Q980+Data!$R980+Data!$S980</f>
        <v>449.6</v>
      </c>
      <c r="V980" s="9" t="str">
        <f>VLOOKUP(TRIM(Data!$B980),Team!A:B,2,FALSE)</f>
        <v>Heating</v>
      </c>
      <c r="W980" s="9" t="str">
        <f>VLOOKUP(Data!$D980,Current!A:B,2,FALSE)</f>
        <v>ACT</v>
      </c>
      <c r="X980" s="9" t="str">
        <f>IF(Data!$W980=Data!$E980,"CURRENT","NO")</f>
        <v>CURRENT</v>
      </c>
    </row>
    <row r="981" spans="1:24" hidden="1">
      <c r="A981" s="8" t="s">
        <v>2100</v>
      </c>
      <c r="B981" s="49" t="s">
        <v>795</v>
      </c>
      <c r="C981" s="8" t="s">
        <v>458</v>
      </c>
      <c r="D981" s="8" t="s">
        <v>492</v>
      </c>
      <c r="E981" s="8" t="s">
        <v>486</v>
      </c>
      <c r="F981" s="45" t="s">
        <v>675</v>
      </c>
      <c r="G981" s="46" t="s">
        <v>160</v>
      </c>
      <c r="H981" s="47">
        <v>42153</v>
      </c>
      <c r="I981" s="46">
        <v>50</v>
      </c>
      <c r="J981" s="48">
        <v>161</v>
      </c>
      <c r="K981" s="48">
        <f t="shared" si="18"/>
        <v>8050</v>
      </c>
      <c r="L981" s="46" t="s">
        <v>11</v>
      </c>
      <c r="M981" s="46" t="s">
        <v>181</v>
      </c>
      <c r="N981" s="46">
        <v>148077</v>
      </c>
      <c r="O981" s="49"/>
      <c r="P981" s="46">
        <v>88991</v>
      </c>
      <c r="Q981" s="48">
        <v>100</v>
      </c>
      <c r="R981" s="48">
        <v>0</v>
      </c>
      <c r="S981" s="48">
        <v>22.5</v>
      </c>
      <c r="T981" s="46" t="s">
        <v>38</v>
      </c>
      <c r="U981" s="113">
        <f>Data!$Q981+Data!$R981+Data!$S981</f>
        <v>122.5</v>
      </c>
      <c r="V981" s="9" t="str">
        <f>VLOOKUP(TRIM(Data!$B981),Team!A:B,2,FALSE)</f>
        <v>Heating</v>
      </c>
      <c r="W981" s="9" t="str">
        <f>VLOOKUP(Data!$D981,Current!A:B,2,FALSE)</f>
        <v>ACT</v>
      </c>
      <c r="X981" s="9" t="str">
        <f>IF(Data!$W981=Data!$E981,"CURRENT","NO")</f>
        <v>CURRENT</v>
      </c>
    </row>
    <row r="982" spans="1:24" hidden="1">
      <c r="A982" s="8" t="s">
        <v>2100</v>
      </c>
      <c r="B982" s="49" t="s">
        <v>795</v>
      </c>
      <c r="C982" s="8" t="s">
        <v>458</v>
      </c>
      <c r="D982" s="8" t="s">
        <v>492</v>
      </c>
      <c r="E982" s="8" t="s">
        <v>486</v>
      </c>
      <c r="F982" s="45" t="s">
        <v>674</v>
      </c>
      <c r="G982" s="46" t="s">
        <v>160</v>
      </c>
      <c r="H982" s="47">
        <v>42153</v>
      </c>
      <c r="I982" s="46">
        <v>25</v>
      </c>
      <c r="J982" s="48">
        <v>105.44</v>
      </c>
      <c r="K982" s="48">
        <f t="shared" si="18"/>
        <v>2636</v>
      </c>
      <c r="L982" s="46" t="s">
        <v>11</v>
      </c>
      <c r="M982" s="46" t="s">
        <v>192</v>
      </c>
      <c r="N982" s="46">
        <v>148079</v>
      </c>
      <c r="O982" s="49"/>
      <c r="P982" s="46">
        <v>88990</v>
      </c>
      <c r="Q982" s="48">
        <v>100</v>
      </c>
      <c r="R982" s="48">
        <v>0</v>
      </c>
      <c r="S982" s="48">
        <v>22.5</v>
      </c>
      <c r="T982" s="46" t="s">
        <v>38</v>
      </c>
      <c r="U982" s="113">
        <f>Data!$Q982+Data!$R982+Data!$S982</f>
        <v>122.5</v>
      </c>
      <c r="V982" s="9" t="str">
        <f>VLOOKUP(TRIM(Data!$B982),Team!A:B,2,FALSE)</f>
        <v>Heating</v>
      </c>
      <c r="W982" s="9" t="str">
        <f>VLOOKUP(Data!$D982,Current!A:B,2,FALSE)</f>
        <v>ACT</v>
      </c>
      <c r="X982" s="9" t="str">
        <f>IF(Data!$W982=Data!$E982,"CURRENT","NO")</f>
        <v>CURRENT</v>
      </c>
    </row>
    <row r="983" spans="1:24" hidden="1">
      <c r="A983" s="8" t="s">
        <v>2100</v>
      </c>
      <c r="B983" s="49" t="s">
        <v>795</v>
      </c>
      <c r="C983" s="8" t="s">
        <v>458</v>
      </c>
      <c r="D983" s="8" t="s">
        <v>492</v>
      </c>
      <c r="E983" s="8" t="s">
        <v>486</v>
      </c>
      <c r="F983" s="45" t="s">
        <v>673</v>
      </c>
      <c r="G983" s="46" t="s">
        <v>670</v>
      </c>
      <c r="H983" s="47">
        <v>42153</v>
      </c>
      <c r="I983" s="46">
        <v>674</v>
      </c>
      <c r="J983" s="8">
        <v>123.01</v>
      </c>
      <c r="K983" s="48">
        <f t="shared" si="18"/>
        <v>82908.740000000005</v>
      </c>
      <c r="L983" s="46" t="s">
        <v>672</v>
      </c>
      <c r="M983" s="46" t="s">
        <v>165</v>
      </c>
      <c r="N983" s="46">
        <v>148117</v>
      </c>
      <c r="O983" s="49"/>
      <c r="P983" s="46">
        <v>88992</v>
      </c>
      <c r="Q983" s="48">
        <v>414.5</v>
      </c>
      <c r="R983" s="48">
        <v>45</v>
      </c>
      <c r="S983" s="48">
        <v>0</v>
      </c>
      <c r="T983" s="46" t="s">
        <v>38</v>
      </c>
      <c r="U983" s="113">
        <f>Data!$Q983+Data!$R983+Data!$S983</f>
        <v>459.5</v>
      </c>
      <c r="V983" s="9" t="str">
        <f>VLOOKUP(TRIM(Data!$B983),Team!A:B,2,FALSE)</f>
        <v>Heating</v>
      </c>
      <c r="W983" s="9" t="str">
        <f>VLOOKUP(Data!$D983,Current!A:B,2,FALSE)</f>
        <v>ACT</v>
      </c>
      <c r="X983" s="9" t="str">
        <f>IF(Data!$W983=Data!$E983,"CURRENT","NO")</f>
        <v>CURRENT</v>
      </c>
    </row>
    <row r="984" spans="1:24" hidden="1">
      <c r="A984" s="8" t="s">
        <v>2100</v>
      </c>
      <c r="B984" s="49" t="s">
        <v>795</v>
      </c>
      <c r="C984" s="8" t="s">
        <v>458</v>
      </c>
      <c r="D984" s="8" t="s">
        <v>492</v>
      </c>
      <c r="E984" s="8" t="s">
        <v>486</v>
      </c>
      <c r="F984" s="45" t="s">
        <v>671</v>
      </c>
      <c r="G984" s="46" t="s">
        <v>670</v>
      </c>
      <c r="H984" s="47">
        <v>42153</v>
      </c>
      <c r="I984" s="46">
        <v>82</v>
      </c>
      <c r="J984" s="8">
        <v>105.99</v>
      </c>
      <c r="K984" s="48">
        <f t="shared" si="18"/>
        <v>8691.18</v>
      </c>
      <c r="L984" s="46" t="s">
        <v>166</v>
      </c>
      <c r="M984" s="46" t="s">
        <v>165</v>
      </c>
      <c r="N984" s="46">
        <v>148118</v>
      </c>
      <c r="O984" s="49"/>
      <c r="P984" s="46">
        <v>88993</v>
      </c>
      <c r="Q984" s="48">
        <v>100</v>
      </c>
      <c r="R984" s="48">
        <v>0</v>
      </c>
      <c r="S984" s="48">
        <v>0</v>
      </c>
      <c r="T984" s="46" t="s">
        <v>38</v>
      </c>
      <c r="U984" s="113">
        <f>Data!$Q984+Data!$R984+Data!$S984</f>
        <v>100</v>
      </c>
      <c r="V984" s="9" t="str">
        <f>VLOOKUP(TRIM(Data!$B984),Team!A:B,2,FALSE)</f>
        <v>Heating</v>
      </c>
      <c r="W984" s="9" t="str">
        <f>VLOOKUP(Data!$D984,Current!A:B,2,FALSE)</f>
        <v>ACT</v>
      </c>
      <c r="X984" s="9" t="str">
        <f>IF(Data!$W984=Data!$E984,"CURRENT","NO")</f>
        <v>CURRENT</v>
      </c>
    </row>
    <row r="985" spans="1:24" hidden="1">
      <c r="A985" s="8" t="s">
        <v>2100</v>
      </c>
      <c r="B985" s="41" t="s">
        <v>799</v>
      </c>
      <c r="C985" s="8" t="s">
        <v>458</v>
      </c>
      <c r="D985" s="8" t="s">
        <v>492</v>
      </c>
      <c r="E985" s="8" t="s">
        <v>486</v>
      </c>
      <c r="F985" s="45" t="s">
        <v>236</v>
      </c>
      <c r="G985" s="46" t="s">
        <v>235</v>
      </c>
      <c r="H985" s="47">
        <v>42137</v>
      </c>
      <c r="I985" s="46">
        <v>1266</v>
      </c>
      <c r="J985" s="48">
        <v>20.49</v>
      </c>
      <c r="K985" s="48">
        <f>I985*J985</f>
        <v>25940.339999999997</v>
      </c>
      <c r="L985" s="46" t="s">
        <v>77</v>
      </c>
      <c r="M985" s="46" t="s">
        <v>148</v>
      </c>
      <c r="N985" s="46">
        <v>147584</v>
      </c>
      <c r="O985" s="50"/>
      <c r="P985" s="46">
        <v>88541</v>
      </c>
      <c r="Q985" s="48">
        <v>200</v>
      </c>
      <c r="R985" s="48">
        <v>0</v>
      </c>
      <c r="S985" s="48">
        <v>15</v>
      </c>
      <c r="T985" s="46" t="s">
        <v>127</v>
      </c>
      <c r="U985" s="113">
        <f>Data!$Q985+Data!$R985+Data!$S985</f>
        <v>215</v>
      </c>
      <c r="V985" s="9" t="str">
        <f>VLOOKUP(TRIM(Data!$B985),Team!A:B,2,FALSE)</f>
        <v>HVAC</v>
      </c>
      <c r="W985" s="9" t="str">
        <f>VLOOKUP(Data!$D985,Current!A:B,2,FALSE)</f>
        <v>ACT</v>
      </c>
      <c r="X985" s="9" t="str">
        <f>IF(Data!$W985=Data!$E985,"CURRENT","NO")</f>
        <v>CURRENT</v>
      </c>
    </row>
    <row r="986" spans="1:24" hidden="1">
      <c r="A986" s="8" t="s">
        <v>2100</v>
      </c>
      <c r="B986" s="41" t="s">
        <v>799</v>
      </c>
      <c r="C986" s="8" t="s">
        <v>458</v>
      </c>
      <c r="D986" s="8" t="s">
        <v>492</v>
      </c>
      <c r="E986" s="8" t="s">
        <v>486</v>
      </c>
      <c r="F986" s="45" t="s">
        <v>660</v>
      </c>
      <c r="G986" s="46" t="s">
        <v>661</v>
      </c>
      <c r="H986" s="47">
        <v>42142</v>
      </c>
      <c r="I986" s="46">
        <v>6060</v>
      </c>
      <c r="J986" s="51">
        <v>13.145</v>
      </c>
      <c r="K986" s="48">
        <f>I986*J986</f>
        <v>79658.7</v>
      </c>
      <c r="L986" s="46" t="s">
        <v>662</v>
      </c>
      <c r="M986" s="46" t="s">
        <v>663</v>
      </c>
      <c r="N986" s="46">
        <v>147713</v>
      </c>
      <c r="O986" s="50"/>
      <c r="P986" s="46">
        <v>88624</v>
      </c>
      <c r="Q986" s="48">
        <v>398.2</v>
      </c>
      <c r="R986" s="48">
        <v>0</v>
      </c>
      <c r="S986" s="48">
        <v>40</v>
      </c>
      <c r="T986" s="46" t="s">
        <v>2104</v>
      </c>
      <c r="U986" s="113">
        <f>Data!$Q986+Data!$R986+Data!$S986</f>
        <v>438.2</v>
      </c>
      <c r="V986" s="9" t="str">
        <f>VLOOKUP(TRIM(Data!$B986),Team!A:B,2,FALSE)</f>
        <v>HVAC</v>
      </c>
      <c r="W986" s="9" t="str">
        <f>VLOOKUP(Data!$D986,Current!A:B,2,FALSE)</f>
        <v>ACT</v>
      </c>
      <c r="X986" s="9" t="str">
        <f>IF(Data!$W986=Data!$E986,"CURRENT","NO")</f>
        <v>CURRENT</v>
      </c>
    </row>
    <row r="987" spans="1:24" hidden="1">
      <c r="A987" s="8" t="s">
        <v>2100</v>
      </c>
      <c r="B987" s="41" t="s">
        <v>799</v>
      </c>
      <c r="C987" s="8" t="s">
        <v>458</v>
      </c>
      <c r="D987" s="8" t="s">
        <v>492</v>
      </c>
      <c r="E987" s="8" t="s">
        <v>486</v>
      </c>
      <c r="F987" s="45" t="s">
        <v>664</v>
      </c>
      <c r="G987" s="46" t="s">
        <v>665</v>
      </c>
      <c r="H987" s="47">
        <v>42143</v>
      </c>
      <c r="I987" s="46">
        <v>5004</v>
      </c>
      <c r="J987" s="48">
        <v>8</v>
      </c>
      <c r="K987" s="48">
        <f>I987*J987</f>
        <v>40032</v>
      </c>
      <c r="L987" s="46" t="s">
        <v>157</v>
      </c>
      <c r="M987" s="46" t="s">
        <v>666</v>
      </c>
      <c r="N987" s="46">
        <v>147750</v>
      </c>
      <c r="O987" s="49"/>
      <c r="P987" s="46">
        <v>88625</v>
      </c>
      <c r="Q987" s="48">
        <v>200.2</v>
      </c>
      <c r="R987" s="48">
        <v>0</v>
      </c>
      <c r="S987" s="48">
        <v>35</v>
      </c>
      <c r="T987" s="46" t="s">
        <v>127</v>
      </c>
      <c r="U987" s="113">
        <f>Data!$Q987+Data!$R987+Data!$S987</f>
        <v>235.2</v>
      </c>
      <c r="V987" s="9" t="str">
        <f>VLOOKUP(TRIM(Data!$B987),Team!A:B,2,FALSE)</f>
        <v>HVAC</v>
      </c>
      <c r="W987" s="9" t="str">
        <f>VLOOKUP(Data!$D987,Current!A:B,2,FALSE)</f>
        <v>ACT</v>
      </c>
      <c r="X987" s="9" t="str">
        <f>IF(Data!$W987=Data!$E987,"CURRENT","NO")</f>
        <v>CURRENT</v>
      </c>
    </row>
    <row r="988" spans="1:24" hidden="1">
      <c r="A988" s="8" t="s">
        <v>2100</v>
      </c>
      <c r="B988" s="41" t="s">
        <v>799</v>
      </c>
      <c r="C988" s="8" t="s">
        <v>458</v>
      </c>
      <c r="D988" s="8" t="s">
        <v>492</v>
      </c>
      <c r="E988" s="8" t="s">
        <v>486</v>
      </c>
      <c r="F988" s="45" t="s">
        <v>667</v>
      </c>
      <c r="G988" s="46" t="s">
        <v>253</v>
      </c>
      <c r="H988" s="47">
        <v>42145</v>
      </c>
      <c r="I988" s="46">
        <v>303</v>
      </c>
      <c r="J988" s="48">
        <v>56.04</v>
      </c>
      <c r="K988" s="48">
        <f>I988*J988</f>
        <v>16980.12</v>
      </c>
      <c r="L988" s="46" t="s">
        <v>138</v>
      </c>
      <c r="M988" s="46" t="s">
        <v>646</v>
      </c>
      <c r="N988" s="46">
        <v>147838</v>
      </c>
      <c r="O988" s="49"/>
      <c r="P988" s="46">
        <v>88626</v>
      </c>
      <c r="Q988" s="48">
        <v>200</v>
      </c>
      <c r="R988" s="48">
        <v>0</v>
      </c>
      <c r="S988" s="48">
        <v>45</v>
      </c>
      <c r="T988" s="46" t="s">
        <v>127</v>
      </c>
      <c r="U988" s="113">
        <f>Data!$Q988+Data!$R988+Data!$S988</f>
        <v>245</v>
      </c>
      <c r="V988" s="9" t="str">
        <f>VLOOKUP(TRIM(Data!$B988),Team!A:B,2,FALSE)</f>
        <v>HVAC</v>
      </c>
      <c r="W988" s="9" t="str">
        <f>VLOOKUP(Data!$D988,Current!A:B,2,FALSE)</f>
        <v>ACT</v>
      </c>
      <c r="X988" s="9" t="str">
        <f>IF(Data!$W988=Data!$E988,"CURRENT","NO")</f>
        <v>CURRENT</v>
      </c>
    </row>
    <row r="989" spans="1:24" hidden="1">
      <c r="A989" s="8" t="s">
        <v>2100</v>
      </c>
      <c r="B989" s="41" t="s">
        <v>799</v>
      </c>
      <c r="C989" s="8" t="s">
        <v>458</v>
      </c>
      <c r="D989" s="8" t="s">
        <v>492</v>
      </c>
      <c r="E989" s="8" t="s">
        <v>486</v>
      </c>
      <c r="F989" s="45" t="s">
        <v>668</v>
      </c>
      <c r="G989" s="46" t="s">
        <v>665</v>
      </c>
      <c r="H989" s="47">
        <v>42149</v>
      </c>
      <c r="I989" s="46">
        <v>5004</v>
      </c>
      <c r="J989" s="48">
        <v>7.5</v>
      </c>
      <c r="K989" s="48">
        <f>I989*J989</f>
        <v>37530</v>
      </c>
      <c r="L989" s="46" t="s">
        <v>69</v>
      </c>
      <c r="M989" s="46" t="s">
        <v>669</v>
      </c>
      <c r="N989" s="46">
        <v>147955</v>
      </c>
      <c r="O989" s="49"/>
      <c r="P989" s="46">
        <v>88869</v>
      </c>
      <c r="Q989" s="48">
        <v>200</v>
      </c>
      <c r="R989" s="48">
        <v>0</v>
      </c>
      <c r="S989" s="48">
        <v>35</v>
      </c>
      <c r="T989" s="46" t="s">
        <v>127</v>
      </c>
      <c r="U989" s="113">
        <f>Data!$Q989+Data!$R989+Data!$S989</f>
        <v>235</v>
      </c>
      <c r="V989" s="9" t="str">
        <f>VLOOKUP(TRIM(Data!$B989),Team!A:B,2,FALSE)</f>
        <v>HVAC</v>
      </c>
      <c r="W989" s="9" t="str">
        <f>VLOOKUP(Data!$D989,Current!A:B,2,FALSE)</f>
        <v>ACT</v>
      </c>
      <c r="X989" s="9" t="str">
        <f>IF(Data!$W989=Data!$E989,"CURRENT","NO")</f>
        <v>CURRENT</v>
      </c>
    </row>
    <row r="990" spans="1:24" hidden="1">
      <c r="A990" s="8" t="s">
        <v>2100</v>
      </c>
      <c r="B990" s="41" t="s">
        <v>796</v>
      </c>
      <c r="C990" s="8" t="s">
        <v>458</v>
      </c>
      <c r="D990" s="8" t="s">
        <v>492</v>
      </c>
      <c r="E990" s="8" t="s">
        <v>486</v>
      </c>
      <c r="F990" s="45" t="s">
        <v>244</v>
      </c>
      <c r="G990" s="46" t="s">
        <v>224</v>
      </c>
      <c r="H990" s="47">
        <v>42128</v>
      </c>
      <c r="I990" s="46">
        <v>270</v>
      </c>
      <c r="J990" s="48">
        <v>14.23</v>
      </c>
      <c r="K990" s="48">
        <f t="shared" ref="K990:K1053" si="19">I990*J990</f>
        <v>3842.1</v>
      </c>
      <c r="L990" s="46" t="s">
        <v>223</v>
      </c>
      <c r="M990" s="46" t="s">
        <v>222</v>
      </c>
      <c r="N990" s="46">
        <v>147231</v>
      </c>
      <c r="O990" s="50"/>
      <c r="P990" s="46">
        <v>88376</v>
      </c>
      <c r="Q990" s="48">
        <v>200</v>
      </c>
      <c r="R990" s="48">
        <v>0</v>
      </c>
      <c r="S990" s="48">
        <v>90</v>
      </c>
      <c r="T990" s="46" t="s">
        <v>127</v>
      </c>
      <c r="U990" s="113">
        <f>Data!$Q990+Data!$R990+Data!$S990</f>
        <v>290</v>
      </c>
      <c r="V990" s="9" t="str">
        <f>VLOOKUP(TRIM(Data!$B990),Team!A:B,2,FALSE)</f>
        <v>Heating</v>
      </c>
      <c r="W990" s="9" t="str">
        <f>VLOOKUP(Data!$D990,Current!A:B,2,FALSE)</f>
        <v>ACT</v>
      </c>
      <c r="X990" s="9" t="str">
        <f>IF(Data!$W990=Data!$E990,"CURRENT","NO")</f>
        <v>CURRENT</v>
      </c>
    </row>
    <row r="991" spans="1:24" hidden="1">
      <c r="A991" s="8" t="s">
        <v>2100</v>
      </c>
      <c r="B991" s="41" t="s">
        <v>796</v>
      </c>
      <c r="C991" s="8" t="s">
        <v>458</v>
      </c>
      <c r="D991" s="8" t="s">
        <v>492</v>
      </c>
      <c r="E991" s="8" t="s">
        <v>486</v>
      </c>
      <c r="F991" s="45" t="s">
        <v>242</v>
      </c>
      <c r="G991" s="46" t="s">
        <v>224</v>
      </c>
      <c r="H991" s="47">
        <v>42136</v>
      </c>
      <c r="I991" s="46">
        <v>180</v>
      </c>
      <c r="J991" s="48">
        <v>14.23</v>
      </c>
      <c r="K991" s="48">
        <f t="shared" si="19"/>
        <v>2561.4</v>
      </c>
      <c r="L991" s="46" t="s">
        <v>227</v>
      </c>
      <c r="M991" s="46" t="s">
        <v>226</v>
      </c>
      <c r="N991" s="46">
        <v>147479</v>
      </c>
      <c r="O991" s="50"/>
      <c r="P991" s="46">
        <v>88494</v>
      </c>
      <c r="Q991" s="48">
        <v>100</v>
      </c>
      <c r="R991" s="48">
        <v>0</v>
      </c>
      <c r="S991" s="48">
        <v>45</v>
      </c>
      <c r="T991" s="46" t="s">
        <v>127</v>
      </c>
      <c r="U991" s="113">
        <f>Data!$Q991+Data!$R991+Data!$S991</f>
        <v>145</v>
      </c>
      <c r="V991" s="9" t="str">
        <f>VLOOKUP(TRIM(Data!$B991),Team!A:B,2,FALSE)</f>
        <v>Heating</v>
      </c>
      <c r="W991" s="9" t="str">
        <f>VLOOKUP(Data!$D991,Current!A:B,2,FALSE)</f>
        <v>ACT</v>
      </c>
      <c r="X991" s="9" t="str">
        <f>IF(Data!$W991=Data!$E991,"CURRENT","NO")</f>
        <v>CURRENT</v>
      </c>
    </row>
    <row r="992" spans="1:24" hidden="1">
      <c r="A992" s="8" t="s">
        <v>2100</v>
      </c>
      <c r="B992" s="41" t="s">
        <v>796</v>
      </c>
      <c r="C992" s="8" t="s">
        <v>458</v>
      </c>
      <c r="D992" s="8" t="s">
        <v>492</v>
      </c>
      <c r="E992" s="8" t="s">
        <v>486</v>
      </c>
      <c r="F992" s="45" t="s">
        <v>239</v>
      </c>
      <c r="G992" s="46" t="s">
        <v>224</v>
      </c>
      <c r="H992" s="47">
        <v>42136</v>
      </c>
      <c r="I992" s="46">
        <v>180</v>
      </c>
      <c r="J992" s="48">
        <v>23.54</v>
      </c>
      <c r="K992" s="48">
        <f t="shared" si="19"/>
        <v>4237.2</v>
      </c>
      <c r="L992" s="46" t="s">
        <v>227</v>
      </c>
      <c r="M992" s="46" t="s">
        <v>226</v>
      </c>
      <c r="N992" s="46">
        <v>147480</v>
      </c>
      <c r="O992" s="49"/>
      <c r="P992" s="46">
        <v>88495</v>
      </c>
      <c r="Q992" s="48">
        <v>100</v>
      </c>
      <c r="R992" s="48">
        <v>0</v>
      </c>
      <c r="S992" s="48">
        <v>45</v>
      </c>
      <c r="T992" s="46" t="s">
        <v>127</v>
      </c>
      <c r="U992" s="113">
        <f>Data!$Q992+Data!$R992+Data!$S992</f>
        <v>145</v>
      </c>
      <c r="V992" s="9" t="str">
        <f>VLOOKUP(TRIM(Data!$B992),Team!A:B,2,FALSE)</f>
        <v>Heating</v>
      </c>
      <c r="W992" s="9" t="str">
        <f>VLOOKUP(Data!$D992,Current!A:B,2,FALSE)</f>
        <v>ACT</v>
      </c>
      <c r="X992" s="9" t="str">
        <f>IF(Data!$W992=Data!$E992,"CURRENT","NO")</f>
        <v>CURRENT</v>
      </c>
    </row>
    <row r="993" spans="1:24" hidden="1">
      <c r="A993" s="8" t="s">
        <v>2100</v>
      </c>
      <c r="B993" s="41" t="s">
        <v>796</v>
      </c>
      <c r="C993" s="8" t="s">
        <v>458</v>
      </c>
      <c r="D993" s="8" t="s">
        <v>492</v>
      </c>
      <c r="E993" s="8" t="s">
        <v>486</v>
      </c>
      <c r="F993" s="45" t="s">
        <v>243</v>
      </c>
      <c r="G993" s="46" t="s">
        <v>224</v>
      </c>
      <c r="H993" s="47">
        <v>42150</v>
      </c>
      <c r="I993" s="46">
        <v>180</v>
      </c>
      <c r="J993" s="48">
        <v>24.61</v>
      </c>
      <c r="K993" s="48">
        <f t="shared" si="19"/>
        <v>4429.8</v>
      </c>
      <c r="L993" s="46" t="s">
        <v>227</v>
      </c>
      <c r="M993" s="46" t="s">
        <v>226</v>
      </c>
      <c r="N993" s="46">
        <v>147969</v>
      </c>
      <c r="O993" s="49"/>
      <c r="P993" s="46">
        <v>88870</v>
      </c>
      <c r="Q993" s="48">
        <v>200</v>
      </c>
      <c r="R993" s="48">
        <v>0</v>
      </c>
      <c r="S993" s="48">
        <v>25</v>
      </c>
      <c r="T993" s="46" t="s">
        <v>127</v>
      </c>
      <c r="U993" s="113">
        <f>Data!$Q993+Data!$R993+Data!$S993</f>
        <v>225</v>
      </c>
      <c r="V993" s="9" t="str">
        <f>VLOOKUP(TRIM(Data!$B993),Team!A:B,2,FALSE)</f>
        <v>Heating</v>
      </c>
      <c r="W993" s="9" t="str">
        <f>VLOOKUP(Data!$D993,Current!A:B,2,FALSE)</f>
        <v>ACT</v>
      </c>
      <c r="X993" s="9" t="str">
        <f>IF(Data!$W993=Data!$E993,"CURRENT","NO")</f>
        <v>CURRENT</v>
      </c>
    </row>
    <row r="994" spans="1:24" hidden="1">
      <c r="A994" s="8" t="s">
        <v>2100</v>
      </c>
      <c r="B994" s="41" t="s">
        <v>796</v>
      </c>
      <c r="C994" s="8" t="s">
        <v>458</v>
      </c>
      <c r="D994" s="8" t="s">
        <v>492</v>
      </c>
      <c r="E994" s="8" t="s">
        <v>486</v>
      </c>
      <c r="F994" s="45" t="s">
        <v>244</v>
      </c>
      <c r="G994" s="46" t="s">
        <v>224</v>
      </c>
      <c r="H994" s="47">
        <v>42150</v>
      </c>
      <c r="I994" s="46">
        <v>180</v>
      </c>
      <c r="J994" s="48">
        <v>21.18</v>
      </c>
      <c r="K994" s="48">
        <f t="shared" si="19"/>
        <v>3812.4</v>
      </c>
      <c r="L994" s="46" t="s">
        <v>227</v>
      </c>
      <c r="M994" s="46" t="s">
        <v>226</v>
      </c>
      <c r="N994" s="46">
        <v>147970</v>
      </c>
      <c r="O994" s="49"/>
      <c r="P994" s="46">
        <v>88871</v>
      </c>
      <c r="Q994" s="48">
        <v>100</v>
      </c>
      <c r="R994" s="48">
        <v>0</v>
      </c>
      <c r="S994" s="48">
        <v>25</v>
      </c>
      <c r="T994" s="46" t="s">
        <v>127</v>
      </c>
      <c r="U994" s="113">
        <f>Data!$Q994+Data!$R994+Data!$S994</f>
        <v>125</v>
      </c>
      <c r="V994" s="9" t="str">
        <f>VLOOKUP(TRIM(Data!$B994),Team!A:B,2,FALSE)</f>
        <v>Heating</v>
      </c>
      <c r="W994" s="9" t="str">
        <f>VLOOKUP(Data!$D994,Current!A:B,2,FALSE)</f>
        <v>ACT</v>
      </c>
      <c r="X994" s="9" t="str">
        <f>IF(Data!$W994=Data!$E994,"CURRENT","NO")</f>
        <v>CURRENT</v>
      </c>
    </row>
    <row r="995" spans="1:24" hidden="1">
      <c r="A995" s="8" t="s">
        <v>2100</v>
      </c>
      <c r="B995" s="41" t="s">
        <v>796</v>
      </c>
      <c r="C995" s="8" t="s">
        <v>458</v>
      </c>
      <c r="D995" s="8" t="s">
        <v>492</v>
      </c>
      <c r="E995" s="8" t="s">
        <v>486</v>
      </c>
      <c r="F995" s="45" t="s">
        <v>659</v>
      </c>
      <c r="G995" s="46" t="s">
        <v>224</v>
      </c>
      <c r="H995" s="47">
        <v>42151</v>
      </c>
      <c r="I995" s="46">
        <v>150</v>
      </c>
      <c r="J995" s="48">
        <v>246.49</v>
      </c>
      <c r="K995" s="48">
        <f t="shared" si="19"/>
        <v>36973.5</v>
      </c>
      <c r="L995" s="46" t="s">
        <v>223</v>
      </c>
      <c r="M995" s="46" t="s">
        <v>222</v>
      </c>
      <c r="N995" s="46">
        <v>148001</v>
      </c>
      <c r="O995" s="49"/>
      <c r="P995" s="46">
        <v>88872</v>
      </c>
      <c r="Q995" s="48">
        <v>184.9</v>
      </c>
      <c r="R995" s="48">
        <v>0</v>
      </c>
      <c r="S995" s="48">
        <v>25</v>
      </c>
      <c r="T995" s="46" t="s">
        <v>127</v>
      </c>
      <c r="U995" s="113">
        <f>Data!$Q995+Data!$R995+Data!$S995</f>
        <v>209.9</v>
      </c>
      <c r="V995" s="9" t="str">
        <f>VLOOKUP(TRIM(Data!$B995),Team!A:B,2,FALSE)</f>
        <v>Heating</v>
      </c>
      <c r="W995" s="9" t="str">
        <f>VLOOKUP(Data!$D995,Current!A:B,2,FALSE)</f>
        <v>ACT</v>
      </c>
      <c r="X995" s="9" t="str">
        <f>IF(Data!$W995=Data!$E995,"CURRENT","NO")</f>
        <v>CURRENT</v>
      </c>
    </row>
    <row r="996" spans="1:24" hidden="1">
      <c r="A996" s="8" t="s">
        <v>2100</v>
      </c>
      <c r="B996" s="41" t="s">
        <v>796</v>
      </c>
      <c r="C996" s="8" t="s">
        <v>458</v>
      </c>
      <c r="D996" s="8" t="s">
        <v>492</v>
      </c>
      <c r="E996" s="8" t="s">
        <v>486</v>
      </c>
      <c r="F996" s="45" t="s">
        <v>239</v>
      </c>
      <c r="G996" s="46" t="s">
        <v>224</v>
      </c>
      <c r="H996" s="47">
        <v>42152</v>
      </c>
      <c r="I996" s="46">
        <v>90</v>
      </c>
      <c r="J996" s="48">
        <v>23.54</v>
      </c>
      <c r="K996" s="48">
        <f t="shared" si="19"/>
        <v>2118.6</v>
      </c>
      <c r="L996" s="46" t="s">
        <v>227</v>
      </c>
      <c r="M996" s="46" t="s">
        <v>226</v>
      </c>
      <c r="N996" s="46">
        <v>148034</v>
      </c>
      <c r="O996" s="49"/>
      <c r="P996" s="46">
        <v>88873</v>
      </c>
      <c r="Q996" s="48">
        <v>100</v>
      </c>
      <c r="R996" s="48">
        <v>0</v>
      </c>
      <c r="S996" s="48">
        <v>25</v>
      </c>
      <c r="T996" s="46" t="s">
        <v>127</v>
      </c>
      <c r="U996" s="113">
        <f>Data!$Q996+Data!$R996+Data!$S996</f>
        <v>125</v>
      </c>
      <c r="V996" s="9" t="str">
        <f>VLOOKUP(TRIM(Data!$B996),Team!A:B,2,FALSE)</f>
        <v>Heating</v>
      </c>
      <c r="W996" s="9" t="str">
        <f>VLOOKUP(Data!$D996,Current!A:B,2,FALSE)</f>
        <v>ACT</v>
      </c>
      <c r="X996" s="9" t="str">
        <f>IF(Data!$W996=Data!$E996,"CURRENT","NO")</f>
        <v>CURRENT</v>
      </c>
    </row>
    <row r="997" spans="1:24" hidden="1">
      <c r="A997" s="8" t="s">
        <v>2100</v>
      </c>
      <c r="B997" s="41" t="s">
        <v>796</v>
      </c>
      <c r="C997" s="8" t="s">
        <v>458</v>
      </c>
      <c r="D997" s="8" t="s">
        <v>492</v>
      </c>
      <c r="E997" s="8" t="s">
        <v>486</v>
      </c>
      <c r="F997" s="45" t="s">
        <v>241</v>
      </c>
      <c r="G997" s="46" t="s">
        <v>224</v>
      </c>
      <c r="H997" s="47">
        <v>42152</v>
      </c>
      <c r="I997" s="46">
        <v>84</v>
      </c>
      <c r="J997" s="48">
        <v>28.76</v>
      </c>
      <c r="K997" s="48">
        <f t="shared" si="19"/>
        <v>2415.84</v>
      </c>
      <c r="L997" s="46" t="s">
        <v>223</v>
      </c>
      <c r="M997" s="46" t="s">
        <v>222</v>
      </c>
      <c r="N997" s="46">
        <v>148035</v>
      </c>
      <c r="O997" s="49"/>
      <c r="P997" s="46">
        <v>88874</v>
      </c>
      <c r="Q997" s="48">
        <v>100</v>
      </c>
      <c r="R997" s="48">
        <v>0</v>
      </c>
      <c r="S997" s="48">
        <v>25</v>
      </c>
      <c r="T997" s="46" t="s">
        <v>127</v>
      </c>
      <c r="U997" s="113">
        <f>Data!$Q997+Data!$R997+Data!$S997</f>
        <v>125</v>
      </c>
      <c r="V997" s="9" t="str">
        <f>VLOOKUP(TRIM(Data!$B997),Team!A:B,2,FALSE)</f>
        <v>Heating</v>
      </c>
      <c r="W997" s="9" t="str">
        <f>VLOOKUP(Data!$D997,Current!A:B,2,FALSE)</f>
        <v>ACT</v>
      </c>
      <c r="X997" s="9" t="str">
        <f>IF(Data!$W997=Data!$E997,"CURRENT","NO")</f>
        <v>CURRENT</v>
      </c>
    </row>
    <row r="998" spans="1:24" hidden="1">
      <c r="A998" s="8" t="s">
        <v>2100</v>
      </c>
      <c r="B998" s="41" t="s">
        <v>797</v>
      </c>
      <c r="C998" s="8" t="s">
        <v>458</v>
      </c>
      <c r="D998" s="8" t="s">
        <v>492</v>
      </c>
      <c r="E998" s="8" t="s">
        <v>486</v>
      </c>
      <c r="F998" s="45" t="s">
        <v>254</v>
      </c>
      <c r="G998" s="46" t="s">
        <v>253</v>
      </c>
      <c r="H998" s="47">
        <v>42128</v>
      </c>
      <c r="I998" s="46">
        <v>2889</v>
      </c>
      <c r="J998" s="48">
        <v>35.46</v>
      </c>
      <c r="K998" s="48">
        <f t="shared" si="19"/>
        <v>102443.94</v>
      </c>
      <c r="L998" s="46" t="s">
        <v>252</v>
      </c>
      <c r="M998" s="46" t="s">
        <v>658</v>
      </c>
      <c r="N998" s="46">
        <v>147246</v>
      </c>
      <c r="O998" s="50"/>
      <c r="P998" s="46">
        <v>88377</v>
      </c>
      <c r="Q998" s="48">
        <v>512.20000000000005</v>
      </c>
      <c r="R998" s="48">
        <v>0</v>
      </c>
      <c r="S998" s="48">
        <v>45</v>
      </c>
      <c r="T998" s="46" t="s">
        <v>127</v>
      </c>
      <c r="U998" s="113">
        <f>Data!$Q998+Data!$R998+Data!$S998</f>
        <v>557.20000000000005</v>
      </c>
      <c r="V998" s="9" t="str">
        <f>VLOOKUP(TRIM(Data!$B998),Team!A:B,2,FALSE)</f>
        <v>HVAC</v>
      </c>
      <c r="W998" s="9" t="str">
        <f>VLOOKUP(Data!$D998,Current!A:B,2,FALSE)</f>
        <v>ACT</v>
      </c>
      <c r="X998" s="9" t="str">
        <f>IF(Data!$W998=Data!$E998,"CURRENT","NO")</f>
        <v>CURRENT</v>
      </c>
    </row>
    <row r="999" spans="1:24" hidden="1">
      <c r="A999" s="8" t="s">
        <v>2100</v>
      </c>
      <c r="B999" s="41" t="s">
        <v>797</v>
      </c>
      <c r="C999" s="8" t="s">
        <v>458</v>
      </c>
      <c r="D999" s="8" t="s">
        <v>492</v>
      </c>
      <c r="E999" s="8" t="s">
        <v>486</v>
      </c>
      <c r="F999" s="52">
        <v>58120210</v>
      </c>
      <c r="G999" s="46" t="s">
        <v>253</v>
      </c>
      <c r="H999" s="47">
        <v>42144</v>
      </c>
      <c r="I999" s="46">
        <v>100</v>
      </c>
      <c r="J999" s="48">
        <v>45.93</v>
      </c>
      <c r="K999" s="48">
        <f t="shared" si="19"/>
        <v>4593</v>
      </c>
      <c r="L999" s="46" t="s">
        <v>252</v>
      </c>
      <c r="M999" s="46" t="s">
        <v>656</v>
      </c>
      <c r="N999" s="46">
        <v>147791</v>
      </c>
      <c r="O999" s="50"/>
      <c r="P999" s="46">
        <v>88627</v>
      </c>
      <c r="Q999" s="48">
        <v>50</v>
      </c>
      <c r="R999" s="48">
        <v>0</v>
      </c>
      <c r="S999" s="48">
        <v>45</v>
      </c>
      <c r="T999" s="46" t="s">
        <v>127</v>
      </c>
      <c r="U999" s="113">
        <f>Data!$Q999+Data!$R999+Data!$S999</f>
        <v>95</v>
      </c>
      <c r="V999" s="9" t="str">
        <f>VLOOKUP(TRIM(Data!$B999),Team!A:B,2,FALSE)</f>
        <v>HVAC</v>
      </c>
      <c r="W999" s="9" t="str">
        <f>VLOOKUP(Data!$D999,Current!A:B,2,FALSE)</f>
        <v>ACT</v>
      </c>
      <c r="X999" s="9" t="str">
        <f>IF(Data!$W999=Data!$E999,"CURRENT","NO")</f>
        <v>CURRENT</v>
      </c>
    </row>
    <row r="1000" spans="1:24" hidden="1">
      <c r="A1000" s="8" t="s">
        <v>2100</v>
      </c>
      <c r="B1000" s="41" t="s">
        <v>797</v>
      </c>
      <c r="C1000" s="8" t="s">
        <v>458</v>
      </c>
      <c r="D1000" s="8" t="s">
        <v>492</v>
      </c>
      <c r="E1000" s="8" t="s">
        <v>486</v>
      </c>
      <c r="F1000" s="52">
        <v>58120205</v>
      </c>
      <c r="G1000" s="46" t="s">
        <v>253</v>
      </c>
      <c r="H1000" s="47">
        <v>42144</v>
      </c>
      <c r="I1000" s="46">
        <v>550</v>
      </c>
      <c r="J1000" s="48">
        <v>28.18</v>
      </c>
      <c r="K1000" s="48">
        <f t="shared" si="19"/>
        <v>15499</v>
      </c>
      <c r="L1000" s="46" t="s">
        <v>252</v>
      </c>
      <c r="M1000" s="46" t="s">
        <v>655</v>
      </c>
      <c r="N1000" s="46">
        <v>147792</v>
      </c>
      <c r="O1000" s="49"/>
      <c r="P1000" s="46">
        <v>88628</v>
      </c>
      <c r="Q1000" s="48">
        <v>200</v>
      </c>
      <c r="R1000" s="48">
        <v>0</v>
      </c>
      <c r="S1000" s="48">
        <v>0</v>
      </c>
      <c r="T1000" s="46" t="s">
        <v>38</v>
      </c>
      <c r="U1000" s="113">
        <f>Data!$Q1000+Data!$R1000+Data!$S1000</f>
        <v>200</v>
      </c>
      <c r="V1000" s="9" t="str">
        <f>VLOOKUP(TRIM(Data!$B1000),Team!A:B,2,FALSE)</f>
        <v>HVAC</v>
      </c>
      <c r="W1000" s="9" t="str">
        <f>VLOOKUP(Data!$D1000,Current!A:B,2,FALSE)</f>
        <v>ACT</v>
      </c>
      <c r="X1000" s="9" t="str">
        <f>IF(Data!$W1000=Data!$E1000,"CURRENT","NO")</f>
        <v>CURRENT</v>
      </c>
    </row>
    <row r="1001" spans="1:24" hidden="1">
      <c r="A1001" s="8" t="s">
        <v>2100</v>
      </c>
      <c r="B1001" s="41" t="s">
        <v>797</v>
      </c>
      <c r="C1001" s="8" t="s">
        <v>458</v>
      </c>
      <c r="D1001" s="8" t="s">
        <v>492</v>
      </c>
      <c r="E1001" s="8" t="s">
        <v>486</v>
      </c>
      <c r="F1001" s="45" t="s">
        <v>654</v>
      </c>
      <c r="G1001" s="46" t="s">
        <v>253</v>
      </c>
      <c r="H1001" s="47">
        <v>42144</v>
      </c>
      <c r="I1001" s="46">
        <v>150</v>
      </c>
      <c r="J1001" s="48">
        <v>58.87</v>
      </c>
      <c r="K1001" s="48">
        <f t="shared" si="19"/>
        <v>8830.5</v>
      </c>
      <c r="L1001" s="46" t="s">
        <v>252</v>
      </c>
      <c r="M1001" s="46" t="s">
        <v>653</v>
      </c>
      <c r="N1001" s="46">
        <v>147794</v>
      </c>
      <c r="O1001" s="49"/>
      <c r="P1001" s="46">
        <v>88629</v>
      </c>
      <c r="Q1001" s="48">
        <v>50</v>
      </c>
      <c r="R1001" s="48">
        <v>0</v>
      </c>
      <c r="S1001" s="48">
        <v>0</v>
      </c>
      <c r="T1001" s="46" t="s">
        <v>38</v>
      </c>
      <c r="U1001" s="113">
        <f>Data!$Q1001+Data!$R1001+Data!$S1001</f>
        <v>50</v>
      </c>
      <c r="V1001" s="9" t="str">
        <f>VLOOKUP(TRIM(Data!$B1001),Team!A:B,2,FALSE)</f>
        <v>HVAC</v>
      </c>
      <c r="W1001" s="9" t="str">
        <f>VLOOKUP(Data!$D1001,Current!A:B,2,FALSE)</f>
        <v>ACT</v>
      </c>
      <c r="X1001" s="9" t="str">
        <f>IF(Data!$W1001=Data!$E1001,"CURRENT","NO")</f>
        <v>CURRENT</v>
      </c>
    </row>
    <row r="1002" spans="1:24" hidden="1">
      <c r="A1002" s="8" t="s">
        <v>2100</v>
      </c>
      <c r="B1002" s="41" t="s">
        <v>797</v>
      </c>
      <c r="C1002" s="8" t="s">
        <v>458</v>
      </c>
      <c r="D1002" s="8" t="s">
        <v>492</v>
      </c>
      <c r="E1002" s="8" t="s">
        <v>486</v>
      </c>
      <c r="F1002" s="45" t="s">
        <v>652</v>
      </c>
      <c r="G1002" s="46" t="s">
        <v>253</v>
      </c>
      <c r="H1002" s="47">
        <v>42145</v>
      </c>
      <c r="I1002" s="46">
        <v>100</v>
      </c>
      <c r="J1002" s="48">
        <v>20.94</v>
      </c>
      <c r="K1002" s="48">
        <f t="shared" si="19"/>
        <v>2094</v>
      </c>
      <c r="L1002" s="46" t="s">
        <v>252</v>
      </c>
      <c r="M1002" s="46" t="s">
        <v>651</v>
      </c>
      <c r="N1002" s="46">
        <v>147831</v>
      </c>
      <c r="O1002" s="49"/>
      <c r="P1002" s="46">
        <v>88630</v>
      </c>
      <c r="Q1002" s="48">
        <v>50</v>
      </c>
      <c r="R1002" s="48">
        <v>0</v>
      </c>
      <c r="S1002" s="48">
        <v>0</v>
      </c>
      <c r="T1002" s="46" t="s">
        <v>127</v>
      </c>
      <c r="U1002" s="113">
        <f>Data!$Q1002+Data!$R1002+Data!$S1002</f>
        <v>50</v>
      </c>
      <c r="V1002" s="9" t="str">
        <f>VLOOKUP(TRIM(Data!$B1002),Team!A:B,2,FALSE)</f>
        <v>HVAC</v>
      </c>
      <c r="W1002" s="9" t="str">
        <f>VLOOKUP(Data!$D1002,Current!A:B,2,FALSE)</f>
        <v>ACT</v>
      </c>
      <c r="X1002" s="9" t="str">
        <f>IF(Data!$W1002=Data!$E1002,"CURRENT","NO")</f>
        <v>CURRENT</v>
      </c>
    </row>
    <row r="1003" spans="1:24" hidden="1">
      <c r="A1003" s="8" t="s">
        <v>2100</v>
      </c>
      <c r="B1003" s="41" t="s">
        <v>801</v>
      </c>
      <c r="C1003" s="8" t="s">
        <v>458</v>
      </c>
      <c r="D1003" s="8" t="s">
        <v>492</v>
      </c>
      <c r="E1003" s="8" t="s">
        <v>486</v>
      </c>
      <c r="F1003" s="45" t="s">
        <v>262</v>
      </c>
      <c r="G1003" s="46" t="s">
        <v>261</v>
      </c>
      <c r="H1003" s="47">
        <v>42129</v>
      </c>
      <c r="I1003" s="46">
        <v>565</v>
      </c>
      <c r="J1003" s="53">
        <v>84.2</v>
      </c>
      <c r="K1003" s="48">
        <f t="shared" si="19"/>
        <v>47573</v>
      </c>
      <c r="L1003" s="46" t="s">
        <v>11</v>
      </c>
      <c r="M1003" s="46" t="s">
        <v>444</v>
      </c>
      <c r="N1003" s="46">
        <v>147286</v>
      </c>
      <c r="O1003" s="50"/>
      <c r="P1003" s="46">
        <v>88378</v>
      </c>
      <c r="Q1003" s="53">
        <v>237.9</v>
      </c>
      <c r="R1003" s="53">
        <v>0</v>
      </c>
      <c r="S1003" s="53">
        <v>40</v>
      </c>
      <c r="T1003" s="46" t="s">
        <v>127</v>
      </c>
      <c r="U1003" s="113">
        <f>Data!$Q1003+Data!$R1003+Data!$S1003</f>
        <v>277.89999999999998</v>
      </c>
      <c r="V1003" s="9" t="str">
        <f>VLOOKUP(TRIM(Data!$B1003),Team!A:B,2,FALSE)</f>
        <v>HVAC</v>
      </c>
      <c r="W1003" s="9" t="str">
        <f>VLOOKUP(Data!$D1003,Current!A:B,2,FALSE)</f>
        <v>ACT</v>
      </c>
      <c r="X1003" s="9" t="str">
        <f>IF(Data!$W1003=Data!$E1003,"CURRENT","NO")</f>
        <v>CURRENT</v>
      </c>
    </row>
    <row r="1004" spans="1:24" hidden="1">
      <c r="A1004" s="8" t="s">
        <v>2100</v>
      </c>
      <c r="B1004" s="41" t="s">
        <v>801</v>
      </c>
      <c r="C1004" s="8" t="s">
        <v>458</v>
      </c>
      <c r="D1004" s="8" t="s">
        <v>492</v>
      </c>
      <c r="E1004" s="8" t="s">
        <v>486</v>
      </c>
      <c r="F1004" s="45" t="s">
        <v>650</v>
      </c>
      <c r="G1004" s="46" t="s">
        <v>253</v>
      </c>
      <c r="H1004" s="47">
        <v>42144</v>
      </c>
      <c r="I1004" s="46">
        <v>300</v>
      </c>
      <c r="J1004" s="53">
        <v>55.55</v>
      </c>
      <c r="K1004" s="48">
        <f t="shared" si="19"/>
        <v>16665</v>
      </c>
      <c r="L1004" s="46" t="s">
        <v>252</v>
      </c>
      <c r="M1004" s="46" t="s">
        <v>648</v>
      </c>
      <c r="N1004" s="46">
        <v>147789</v>
      </c>
      <c r="O1004" s="50"/>
      <c r="P1004" s="46">
        <v>88618</v>
      </c>
      <c r="Q1004" s="53">
        <v>200</v>
      </c>
      <c r="R1004" s="53">
        <v>0</v>
      </c>
      <c r="S1004" s="53">
        <v>45</v>
      </c>
      <c r="T1004" s="46" t="s">
        <v>127</v>
      </c>
      <c r="U1004" s="113">
        <f>Data!$Q1004+Data!$R1004+Data!$S1004</f>
        <v>245</v>
      </c>
      <c r="V1004" s="9" t="str">
        <f>VLOOKUP(TRIM(Data!$B1004),Team!A:B,2,FALSE)</f>
        <v>HVAC</v>
      </c>
      <c r="W1004" s="9" t="str">
        <f>VLOOKUP(Data!$D1004,Current!A:B,2,FALSE)</f>
        <v>ACT</v>
      </c>
      <c r="X1004" s="9" t="str">
        <f>IF(Data!$W1004=Data!$E1004,"CURRENT","NO")</f>
        <v>CURRENT</v>
      </c>
    </row>
    <row r="1005" spans="1:24" hidden="1">
      <c r="A1005" s="8" t="s">
        <v>2100</v>
      </c>
      <c r="B1005" s="41" t="s">
        <v>801</v>
      </c>
      <c r="C1005" s="8" t="s">
        <v>458</v>
      </c>
      <c r="D1005" s="8" t="s">
        <v>492</v>
      </c>
      <c r="E1005" s="8" t="s">
        <v>486</v>
      </c>
      <c r="F1005" s="45" t="s">
        <v>649</v>
      </c>
      <c r="G1005" s="46" t="s">
        <v>253</v>
      </c>
      <c r="H1005" s="47">
        <v>42144</v>
      </c>
      <c r="I1005" s="46">
        <v>792</v>
      </c>
      <c r="J1005" s="53">
        <v>46.95</v>
      </c>
      <c r="K1005" s="48">
        <f t="shared" si="19"/>
        <v>37184.400000000001</v>
      </c>
      <c r="L1005" s="46" t="s">
        <v>252</v>
      </c>
      <c r="M1005" s="46" t="s">
        <v>648</v>
      </c>
      <c r="N1005" s="46">
        <v>147790</v>
      </c>
      <c r="O1005" s="49"/>
      <c r="P1005" s="46">
        <v>88619</v>
      </c>
      <c r="Q1005" s="53">
        <v>200</v>
      </c>
      <c r="R1005" s="53">
        <v>0</v>
      </c>
      <c r="S1005" s="53">
        <v>0</v>
      </c>
      <c r="T1005" s="46" t="s">
        <v>127</v>
      </c>
      <c r="U1005" s="113">
        <f>Data!$Q1005+Data!$R1005+Data!$S1005</f>
        <v>200</v>
      </c>
      <c r="V1005" s="9" t="str">
        <f>VLOOKUP(TRIM(Data!$B1005),Team!A:B,2,FALSE)</f>
        <v>HVAC</v>
      </c>
      <c r="W1005" s="9" t="str">
        <f>VLOOKUP(Data!$D1005,Current!A:B,2,FALSE)</f>
        <v>ACT</v>
      </c>
      <c r="X1005" s="9" t="str">
        <f>IF(Data!$W1005=Data!$E1005,"CURRENT","NO")</f>
        <v>CURRENT</v>
      </c>
    </row>
    <row r="1006" spans="1:24" hidden="1">
      <c r="A1006" s="8" t="s">
        <v>2100</v>
      </c>
      <c r="B1006" s="41" t="s">
        <v>801</v>
      </c>
      <c r="C1006" s="8" t="s">
        <v>458</v>
      </c>
      <c r="D1006" s="8" t="s">
        <v>492</v>
      </c>
      <c r="E1006" s="8" t="s">
        <v>486</v>
      </c>
      <c r="F1006" s="45" t="s">
        <v>259</v>
      </c>
      <c r="G1006" s="46" t="s">
        <v>253</v>
      </c>
      <c r="H1006" s="47">
        <v>42144</v>
      </c>
      <c r="I1006" s="46">
        <v>1344</v>
      </c>
      <c r="J1006" s="53">
        <v>27.66</v>
      </c>
      <c r="K1006" s="48">
        <f t="shared" si="19"/>
        <v>37175.040000000001</v>
      </c>
      <c r="L1006" s="46" t="s">
        <v>252</v>
      </c>
      <c r="M1006" s="46" t="s">
        <v>647</v>
      </c>
      <c r="N1006" s="46">
        <v>147793</v>
      </c>
      <c r="O1006" s="49"/>
      <c r="P1006" s="46">
        <v>88620</v>
      </c>
      <c r="Q1006" s="53">
        <v>200</v>
      </c>
      <c r="R1006" s="53">
        <v>0</v>
      </c>
      <c r="S1006" s="53">
        <v>0</v>
      </c>
      <c r="T1006" s="46" t="s">
        <v>127</v>
      </c>
      <c r="U1006" s="113">
        <f>Data!$Q1006+Data!$R1006+Data!$S1006</f>
        <v>200</v>
      </c>
      <c r="V1006" s="9" t="str">
        <f>VLOOKUP(TRIM(Data!$B1006),Team!A:B,2,FALSE)</f>
        <v>HVAC</v>
      </c>
      <c r="W1006" s="9" t="str">
        <f>VLOOKUP(Data!$D1006,Current!A:B,2,FALSE)</f>
        <v>ACT</v>
      </c>
      <c r="X1006" s="9" t="str">
        <f>IF(Data!$W1006=Data!$E1006,"CURRENT","NO")</f>
        <v>CURRENT</v>
      </c>
    </row>
    <row r="1007" spans="1:24" hidden="1">
      <c r="A1007" s="8" t="s">
        <v>2100</v>
      </c>
      <c r="B1007" s="41" t="s">
        <v>801</v>
      </c>
      <c r="C1007" s="8" t="s">
        <v>458</v>
      </c>
      <c r="D1007" s="8" t="s">
        <v>492</v>
      </c>
      <c r="E1007" s="8" t="s">
        <v>486</v>
      </c>
      <c r="F1007" s="45" t="s">
        <v>268</v>
      </c>
      <c r="G1007" s="46" t="s">
        <v>253</v>
      </c>
      <c r="H1007" s="47">
        <v>42145</v>
      </c>
      <c r="I1007" s="46">
        <v>654</v>
      </c>
      <c r="J1007" s="53">
        <v>54.75</v>
      </c>
      <c r="K1007" s="48">
        <f t="shared" si="19"/>
        <v>35806.5</v>
      </c>
      <c r="L1007" s="46" t="s">
        <v>138</v>
      </c>
      <c r="M1007" s="46" t="s">
        <v>646</v>
      </c>
      <c r="N1007" s="46">
        <v>147815</v>
      </c>
      <c r="O1007" s="49"/>
      <c r="P1007" s="46">
        <v>88621</v>
      </c>
      <c r="Q1007" s="53">
        <v>200</v>
      </c>
      <c r="R1007" s="53">
        <v>0</v>
      </c>
      <c r="S1007" s="53">
        <v>45</v>
      </c>
      <c r="T1007" s="46" t="s">
        <v>127</v>
      </c>
      <c r="U1007" s="113">
        <f>Data!$Q1007+Data!$R1007+Data!$S1007</f>
        <v>245</v>
      </c>
      <c r="V1007" s="9" t="str">
        <f>VLOOKUP(TRIM(Data!$B1007),Team!A:B,2,FALSE)</f>
        <v>HVAC</v>
      </c>
      <c r="W1007" s="9" t="str">
        <f>VLOOKUP(Data!$D1007,Current!A:B,2,FALSE)</f>
        <v>ACT</v>
      </c>
      <c r="X1007" s="9" t="str">
        <f>IF(Data!$W1007=Data!$E1007,"CURRENT","NO")</f>
        <v>CURRENT</v>
      </c>
    </row>
    <row r="1008" spans="1:24" hidden="1">
      <c r="A1008" s="8" t="s">
        <v>2100</v>
      </c>
      <c r="B1008" s="41" t="s">
        <v>801</v>
      </c>
      <c r="C1008" s="8" t="s">
        <v>458</v>
      </c>
      <c r="D1008" s="8" t="s">
        <v>492</v>
      </c>
      <c r="E1008" s="8" t="s">
        <v>486</v>
      </c>
      <c r="F1008" s="45" t="s">
        <v>645</v>
      </c>
      <c r="G1008" s="46" t="s">
        <v>253</v>
      </c>
      <c r="H1008" s="47">
        <v>42145</v>
      </c>
      <c r="I1008" s="46">
        <v>700</v>
      </c>
      <c r="J1008" s="53">
        <v>24.44</v>
      </c>
      <c r="K1008" s="48">
        <f t="shared" si="19"/>
        <v>17108</v>
      </c>
      <c r="L1008" s="46" t="s">
        <v>138</v>
      </c>
      <c r="M1008" s="46" t="s">
        <v>306</v>
      </c>
      <c r="N1008" s="46">
        <v>147826</v>
      </c>
      <c r="O1008" s="49"/>
      <c r="P1008" s="46">
        <v>88622</v>
      </c>
      <c r="Q1008" s="53">
        <v>200</v>
      </c>
      <c r="R1008" s="53">
        <v>0</v>
      </c>
      <c r="S1008" s="53">
        <v>0</v>
      </c>
      <c r="T1008" s="46" t="s">
        <v>127</v>
      </c>
      <c r="U1008" s="113">
        <f>Data!$Q1008+Data!$R1008+Data!$S1008</f>
        <v>200</v>
      </c>
      <c r="V1008" s="9" t="str">
        <f>VLOOKUP(TRIM(Data!$B1008),Team!A:B,2,FALSE)</f>
        <v>HVAC</v>
      </c>
      <c r="W1008" s="9" t="str">
        <f>VLOOKUP(Data!$D1008,Current!A:B,2,FALSE)</f>
        <v>ACT</v>
      </c>
      <c r="X1008" s="9" t="str">
        <f>IF(Data!$W1008=Data!$E1008,"CURRENT","NO")</f>
        <v>CURRENT</v>
      </c>
    </row>
    <row r="1009" spans="1:24" hidden="1">
      <c r="A1009" s="8" t="s">
        <v>2100</v>
      </c>
      <c r="B1009" s="41" t="s">
        <v>801</v>
      </c>
      <c r="C1009" s="8" t="s">
        <v>458</v>
      </c>
      <c r="D1009" s="8" t="s">
        <v>492</v>
      </c>
      <c r="E1009" s="8" t="s">
        <v>486</v>
      </c>
      <c r="F1009" s="45" t="s">
        <v>644</v>
      </c>
      <c r="G1009" s="46" t="s">
        <v>261</v>
      </c>
      <c r="H1009" s="47">
        <v>42145</v>
      </c>
      <c r="I1009" s="46">
        <v>625</v>
      </c>
      <c r="J1009" s="53">
        <v>46.7</v>
      </c>
      <c r="K1009" s="48">
        <f t="shared" si="19"/>
        <v>29187.5</v>
      </c>
      <c r="L1009" s="46" t="s">
        <v>11</v>
      </c>
      <c r="M1009" s="46" t="s">
        <v>229</v>
      </c>
      <c r="N1009" s="46">
        <v>147842</v>
      </c>
      <c r="O1009" s="49"/>
      <c r="P1009" s="46">
        <v>88623</v>
      </c>
      <c r="Q1009" s="53">
        <v>200</v>
      </c>
      <c r="R1009" s="53">
        <v>0</v>
      </c>
      <c r="S1009" s="53">
        <v>40</v>
      </c>
      <c r="T1009" s="46" t="s">
        <v>127</v>
      </c>
      <c r="U1009" s="113">
        <f>Data!$Q1009+Data!$R1009+Data!$S1009</f>
        <v>240</v>
      </c>
      <c r="V1009" s="9" t="str">
        <f>VLOOKUP(TRIM(Data!$B1009),Team!A:B,2,FALSE)</f>
        <v>HVAC</v>
      </c>
      <c r="W1009" s="9" t="str">
        <f>VLOOKUP(Data!$D1009,Current!A:B,2,FALSE)</f>
        <v>ACT</v>
      </c>
      <c r="X1009" s="9" t="str">
        <f>IF(Data!$W1009=Data!$E1009,"CURRENT","NO")</f>
        <v>CURRENT</v>
      </c>
    </row>
    <row r="1010" spans="1:24" hidden="1">
      <c r="A1010" s="8" t="s">
        <v>2100</v>
      </c>
      <c r="B1010" s="41" t="s">
        <v>801</v>
      </c>
      <c r="C1010" s="8" t="s">
        <v>458</v>
      </c>
      <c r="D1010" s="8" t="s">
        <v>492</v>
      </c>
      <c r="E1010" s="8" t="s">
        <v>486</v>
      </c>
      <c r="F1010" s="45" t="s">
        <v>268</v>
      </c>
      <c r="G1010" s="46" t="s">
        <v>253</v>
      </c>
      <c r="H1010" s="47">
        <v>42146</v>
      </c>
      <c r="I1010" s="46">
        <v>654</v>
      </c>
      <c r="J1010" s="53">
        <v>54.75</v>
      </c>
      <c r="K1010" s="48">
        <f t="shared" si="19"/>
        <v>35806.5</v>
      </c>
      <c r="L1010" s="46" t="s">
        <v>252</v>
      </c>
      <c r="M1010" s="46" t="s">
        <v>643</v>
      </c>
      <c r="N1010" s="46">
        <v>147876</v>
      </c>
      <c r="O1010" s="49"/>
      <c r="P1010" s="46">
        <v>88867</v>
      </c>
      <c r="Q1010" s="53">
        <v>200</v>
      </c>
      <c r="R1010" s="53">
        <v>0</v>
      </c>
      <c r="S1010" s="53">
        <v>45</v>
      </c>
      <c r="T1010" s="46" t="s">
        <v>38</v>
      </c>
      <c r="U1010" s="113">
        <f>Data!$Q1010+Data!$R1010+Data!$S1010</f>
        <v>245</v>
      </c>
      <c r="V1010" s="9" t="str">
        <f>VLOOKUP(TRIM(Data!$B1010),Team!A:B,2,FALSE)</f>
        <v>HVAC</v>
      </c>
      <c r="W1010" s="9" t="str">
        <f>VLOOKUP(Data!$D1010,Current!A:B,2,FALSE)</f>
        <v>ACT</v>
      </c>
      <c r="X1010" s="9" t="str">
        <f>IF(Data!$W1010=Data!$E1010,"CURRENT","NO")</f>
        <v>CURRENT</v>
      </c>
    </row>
    <row r="1011" spans="1:24" hidden="1">
      <c r="A1011" s="8" t="s">
        <v>2100</v>
      </c>
      <c r="B1011" s="41" t="s">
        <v>801</v>
      </c>
      <c r="C1011" s="8" t="s">
        <v>458</v>
      </c>
      <c r="D1011" s="8" t="s">
        <v>492</v>
      </c>
      <c r="E1011" s="8" t="s">
        <v>486</v>
      </c>
      <c r="F1011" s="45" t="s">
        <v>271</v>
      </c>
      <c r="G1011" s="46" t="s">
        <v>253</v>
      </c>
      <c r="H1011" s="47">
        <v>42146</v>
      </c>
      <c r="I1011" s="46">
        <v>1258</v>
      </c>
      <c r="J1011" s="53">
        <v>30.48</v>
      </c>
      <c r="K1011" s="48">
        <f t="shared" si="19"/>
        <v>38343.840000000004</v>
      </c>
      <c r="L1011" s="46" t="s">
        <v>252</v>
      </c>
      <c r="M1011" s="46" t="s">
        <v>642</v>
      </c>
      <c r="N1011" s="46">
        <v>147877</v>
      </c>
      <c r="O1011" s="49"/>
      <c r="P1011" s="46">
        <v>88868</v>
      </c>
      <c r="Q1011" s="53">
        <v>200</v>
      </c>
      <c r="R1011" s="53">
        <v>0</v>
      </c>
      <c r="S1011" s="53">
        <v>0</v>
      </c>
      <c r="T1011" s="46" t="s">
        <v>38</v>
      </c>
      <c r="U1011" s="113">
        <f>Data!$Q1011+Data!$R1011+Data!$S1011</f>
        <v>200</v>
      </c>
      <c r="V1011" s="9" t="str">
        <f>VLOOKUP(TRIM(Data!$B1011),Team!A:B,2,FALSE)</f>
        <v>HVAC</v>
      </c>
      <c r="W1011" s="9" t="str">
        <f>VLOOKUP(Data!$D1011,Current!A:B,2,FALSE)</f>
        <v>ACT</v>
      </c>
      <c r="X1011" s="9" t="str">
        <f>IF(Data!$W1011=Data!$E1011,"CURRENT","NO")</f>
        <v>CURRENT</v>
      </c>
    </row>
    <row r="1012" spans="1:24" hidden="1">
      <c r="A1012" s="8" t="s">
        <v>2100</v>
      </c>
      <c r="B1012" s="41" t="s">
        <v>801</v>
      </c>
      <c r="C1012" s="8" t="s">
        <v>458</v>
      </c>
      <c r="D1012" s="8" t="s">
        <v>492</v>
      </c>
      <c r="E1012" s="8" t="s">
        <v>486</v>
      </c>
      <c r="F1012" s="45" t="s">
        <v>273</v>
      </c>
      <c r="G1012" s="46" t="s">
        <v>253</v>
      </c>
      <c r="H1012" s="47">
        <v>42153</v>
      </c>
      <c r="I1012" s="46">
        <v>1257</v>
      </c>
      <c r="J1012" s="53">
        <v>38.75</v>
      </c>
      <c r="K1012" s="48">
        <f t="shared" si="19"/>
        <v>48708.75</v>
      </c>
      <c r="L1012" s="46" t="s">
        <v>252</v>
      </c>
      <c r="M1012" s="46" t="s">
        <v>641</v>
      </c>
      <c r="N1012" s="46">
        <v>148107</v>
      </c>
      <c r="O1012" s="49"/>
      <c r="P1012" s="46">
        <v>88995</v>
      </c>
      <c r="Q1012" s="53">
        <v>243.5</v>
      </c>
      <c r="R1012" s="53">
        <v>0</v>
      </c>
      <c r="S1012" s="53">
        <v>45</v>
      </c>
      <c r="T1012" s="46" t="s">
        <v>38</v>
      </c>
      <c r="U1012" s="113">
        <f>Data!$Q1012+Data!$R1012+Data!$S1012</f>
        <v>288.5</v>
      </c>
      <c r="V1012" s="9" t="str">
        <f>VLOOKUP(TRIM(Data!$B1012),Team!A:B,2,FALSE)</f>
        <v>HVAC</v>
      </c>
      <c r="W1012" s="9" t="str">
        <f>VLOOKUP(Data!$D1012,Current!A:B,2,FALSE)</f>
        <v>ACT</v>
      </c>
      <c r="X1012" s="9" t="str">
        <f>IF(Data!$W1012=Data!$E1012,"CURRENT","NO")</f>
        <v>CURRENT</v>
      </c>
    </row>
    <row r="1013" spans="1:24" hidden="1">
      <c r="A1013" s="8" t="s">
        <v>2100</v>
      </c>
      <c r="B1013" s="41" t="s">
        <v>793</v>
      </c>
      <c r="C1013" s="8" t="s">
        <v>458</v>
      </c>
      <c r="D1013" s="8" t="s">
        <v>492</v>
      </c>
      <c r="E1013" s="8" t="s">
        <v>486</v>
      </c>
      <c r="F1013" s="42" t="s">
        <v>640</v>
      </c>
      <c r="G1013" s="8" t="s">
        <v>93</v>
      </c>
      <c r="H1013" s="43">
        <v>42129</v>
      </c>
      <c r="I1013" s="8">
        <v>116</v>
      </c>
      <c r="J1013" s="8">
        <v>140</v>
      </c>
      <c r="K1013" s="44">
        <f t="shared" si="19"/>
        <v>16240</v>
      </c>
      <c r="L1013" s="8" t="s">
        <v>81</v>
      </c>
      <c r="M1013" s="8" t="s">
        <v>80</v>
      </c>
      <c r="N1013" s="8">
        <v>147276</v>
      </c>
      <c r="O1013" s="50"/>
      <c r="P1013" s="8">
        <v>88341</v>
      </c>
      <c r="Q1013" s="64">
        <v>200</v>
      </c>
      <c r="R1013" s="64">
        <v>0</v>
      </c>
      <c r="S1013" s="64">
        <v>25</v>
      </c>
      <c r="T1013" s="8" t="s">
        <v>127</v>
      </c>
      <c r="U1013" s="113">
        <f>Data!$Q1013+Data!$R1013+Data!$S1013</f>
        <v>225</v>
      </c>
      <c r="V1013" s="9" t="str">
        <f>VLOOKUP(TRIM(Data!$B1013),Team!A:B,2,FALSE)</f>
        <v>HVAC</v>
      </c>
      <c r="W1013" s="9" t="str">
        <f>VLOOKUP(Data!$D1013,Current!A:B,2,FALSE)</f>
        <v>ACT</v>
      </c>
      <c r="X1013" s="9" t="str">
        <f>IF(Data!$W1013=Data!$E1013,"CURRENT","NO")</f>
        <v>CURRENT</v>
      </c>
    </row>
    <row r="1014" spans="1:24" hidden="1">
      <c r="A1014" s="8" t="s">
        <v>2100</v>
      </c>
      <c r="B1014" s="41" t="s">
        <v>793</v>
      </c>
      <c r="C1014" s="8" t="s">
        <v>458</v>
      </c>
      <c r="D1014" s="8" t="s">
        <v>492</v>
      </c>
      <c r="E1014" s="8" t="s">
        <v>486</v>
      </c>
      <c r="F1014" s="42" t="s">
        <v>639</v>
      </c>
      <c r="G1014" s="8" t="s">
        <v>93</v>
      </c>
      <c r="H1014" s="43">
        <v>42130</v>
      </c>
      <c r="I1014" s="8">
        <v>36</v>
      </c>
      <c r="J1014" s="8">
        <v>862</v>
      </c>
      <c r="K1014" s="44">
        <f t="shared" si="19"/>
        <v>31032</v>
      </c>
      <c r="L1014" s="8" t="s">
        <v>81</v>
      </c>
      <c r="M1014" s="8" t="s">
        <v>283</v>
      </c>
      <c r="N1014" s="8">
        <v>147322</v>
      </c>
      <c r="O1014" s="50"/>
      <c r="P1014" s="8">
        <v>88342</v>
      </c>
      <c r="Q1014" s="64">
        <v>155.19999999999999</v>
      </c>
      <c r="R1014" s="64">
        <v>0</v>
      </c>
      <c r="S1014" s="64">
        <v>25</v>
      </c>
      <c r="T1014" s="8" t="s">
        <v>817</v>
      </c>
      <c r="U1014" s="113">
        <f>Data!$Q1014+Data!$R1014+Data!$S1014</f>
        <v>180.2</v>
      </c>
      <c r="V1014" s="9" t="str">
        <f>VLOOKUP(TRIM(Data!$B1014),Team!A:B,2,FALSE)</f>
        <v>HVAC</v>
      </c>
      <c r="W1014" s="9" t="str">
        <f>VLOOKUP(Data!$D1014,Current!A:B,2,FALSE)</f>
        <v>ACT</v>
      </c>
      <c r="X1014" s="9" t="str">
        <f>IF(Data!$W1014=Data!$E1014,"CURRENT","NO")</f>
        <v>CURRENT</v>
      </c>
    </row>
    <row r="1015" spans="1:24" hidden="1">
      <c r="A1015" s="8" t="s">
        <v>2100</v>
      </c>
      <c r="B1015" s="41" t="s">
        <v>793</v>
      </c>
      <c r="C1015" s="8" t="s">
        <v>458</v>
      </c>
      <c r="D1015" s="8" t="s">
        <v>492</v>
      </c>
      <c r="E1015" s="8" t="s">
        <v>486</v>
      </c>
      <c r="F1015" s="42" t="s">
        <v>327</v>
      </c>
      <c r="G1015" s="8" t="s">
        <v>93</v>
      </c>
      <c r="H1015" s="43">
        <v>42130</v>
      </c>
      <c r="I1015" s="8">
        <v>76</v>
      </c>
      <c r="J1015" s="8">
        <v>194.9</v>
      </c>
      <c r="K1015" s="44">
        <f t="shared" si="19"/>
        <v>14812.4</v>
      </c>
      <c r="L1015" s="8" t="s">
        <v>81</v>
      </c>
      <c r="M1015" s="8" t="s">
        <v>283</v>
      </c>
      <c r="N1015" s="8">
        <v>147323</v>
      </c>
      <c r="O1015" s="49"/>
      <c r="P1015" s="8">
        <v>88343</v>
      </c>
      <c r="Q1015" s="64">
        <v>100</v>
      </c>
      <c r="R1015" s="64">
        <v>0</v>
      </c>
      <c r="S1015" s="64">
        <v>25</v>
      </c>
      <c r="T1015" s="8" t="s">
        <v>127</v>
      </c>
      <c r="U1015" s="113">
        <f>Data!$Q1015+Data!$R1015+Data!$S1015</f>
        <v>125</v>
      </c>
      <c r="V1015" s="9" t="str">
        <f>VLOOKUP(TRIM(Data!$B1015),Team!A:B,2,FALSE)</f>
        <v>HVAC</v>
      </c>
      <c r="W1015" s="9" t="str">
        <f>VLOOKUP(Data!$D1015,Current!A:B,2,FALSE)</f>
        <v>ACT</v>
      </c>
      <c r="X1015" s="9" t="str">
        <f>IF(Data!$W1015=Data!$E1015,"CURRENT","NO")</f>
        <v>CURRENT</v>
      </c>
    </row>
    <row r="1016" spans="1:24" hidden="1">
      <c r="A1016" s="8" t="s">
        <v>2100</v>
      </c>
      <c r="B1016" s="41" t="s">
        <v>793</v>
      </c>
      <c r="C1016" s="8" t="s">
        <v>458</v>
      </c>
      <c r="D1016" s="8" t="s">
        <v>492</v>
      </c>
      <c r="E1016" s="8" t="s">
        <v>486</v>
      </c>
      <c r="F1016" s="42" t="s">
        <v>638</v>
      </c>
      <c r="G1016" s="8" t="s">
        <v>93</v>
      </c>
      <c r="H1016" s="43">
        <v>42130</v>
      </c>
      <c r="I1016" s="8">
        <v>76</v>
      </c>
      <c r="J1016" s="8">
        <v>191.4</v>
      </c>
      <c r="K1016" s="44">
        <f t="shared" si="19"/>
        <v>14546.4</v>
      </c>
      <c r="L1016" s="8" t="s">
        <v>81</v>
      </c>
      <c r="M1016" s="8" t="s">
        <v>283</v>
      </c>
      <c r="N1016" s="8">
        <v>147324</v>
      </c>
      <c r="O1016" s="49"/>
      <c r="P1016" s="8">
        <v>88344</v>
      </c>
      <c r="Q1016" s="64">
        <v>100</v>
      </c>
      <c r="R1016" s="64">
        <v>0</v>
      </c>
      <c r="S1016" s="64">
        <v>25</v>
      </c>
      <c r="T1016" s="8" t="s">
        <v>127</v>
      </c>
      <c r="U1016" s="113">
        <f>Data!$Q1016+Data!$R1016+Data!$S1016</f>
        <v>125</v>
      </c>
      <c r="V1016" s="9" t="str">
        <f>VLOOKUP(TRIM(Data!$B1016),Team!A:B,2,FALSE)</f>
        <v>HVAC</v>
      </c>
      <c r="W1016" s="9" t="str">
        <f>VLOOKUP(Data!$D1016,Current!A:B,2,FALSE)</f>
        <v>ACT</v>
      </c>
      <c r="X1016" s="9" t="str">
        <f>IF(Data!$W1016=Data!$E1016,"CURRENT","NO")</f>
        <v>CURRENT</v>
      </c>
    </row>
    <row r="1017" spans="1:24" hidden="1">
      <c r="A1017" s="8" t="s">
        <v>2100</v>
      </c>
      <c r="B1017" s="41" t="s">
        <v>793</v>
      </c>
      <c r="C1017" s="8" t="s">
        <v>458</v>
      </c>
      <c r="D1017" s="8" t="s">
        <v>492</v>
      </c>
      <c r="E1017" s="8" t="s">
        <v>486</v>
      </c>
      <c r="F1017" s="42" t="s">
        <v>615</v>
      </c>
      <c r="G1017" s="8" t="s">
        <v>93</v>
      </c>
      <c r="H1017" s="43">
        <v>42131</v>
      </c>
      <c r="I1017" s="8">
        <v>76</v>
      </c>
      <c r="J1017" s="8">
        <v>191.4</v>
      </c>
      <c r="K1017" s="44">
        <f t="shared" si="19"/>
        <v>14546.4</v>
      </c>
      <c r="L1017" s="8" t="s">
        <v>81</v>
      </c>
      <c r="M1017" s="8" t="s">
        <v>637</v>
      </c>
      <c r="N1017" s="8">
        <v>147348</v>
      </c>
      <c r="O1017" s="49"/>
      <c r="P1017" s="8">
        <v>88345</v>
      </c>
      <c r="Q1017" s="64">
        <v>100</v>
      </c>
      <c r="R1017" s="64">
        <v>0</v>
      </c>
      <c r="S1017" s="64">
        <v>25</v>
      </c>
      <c r="T1017" s="8" t="s">
        <v>127</v>
      </c>
      <c r="U1017" s="113">
        <f>Data!$Q1017+Data!$R1017+Data!$S1017</f>
        <v>125</v>
      </c>
      <c r="V1017" s="9" t="str">
        <f>VLOOKUP(TRIM(Data!$B1017),Team!A:B,2,FALSE)</f>
        <v>HVAC</v>
      </c>
      <c r="W1017" s="9" t="str">
        <f>VLOOKUP(Data!$D1017,Current!A:B,2,FALSE)</f>
        <v>ACT</v>
      </c>
      <c r="X1017" s="9" t="str">
        <f>IF(Data!$W1017=Data!$E1017,"CURRENT","NO")</f>
        <v>CURRENT</v>
      </c>
    </row>
    <row r="1018" spans="1:24" hidden="1">
      <c r="A1018" s="8" t="s">
        <v>2100</v>
      </c>
      <c r="B1018" s="41" t="s">
        <v>793</v>
      </c>
      <c r="C1018" s="8" t="s">
        <v>458</v>
      </c>
      <c r="D1018" s="8" t="s">
        <v>492</v>
      </c>
      <c r="E1018" s="8" t="s">
        <v>486</v>
      </c>
      <c r="F1018" s="42" t="s">
        <v>636</v>
      </c>
      <c r="G1018" s="8" t="s">
        <v>93</v>
      </c>
      <c r="H1018" s="43">
        <v>42131</v>
      </c>
      <c r="I1018" s="8">
        <v>176</v>
      </c>
      <c r="J1018" s="8">
        <v>129.76</v>
      </c>
      <c r="K1018" s="44">
        <f t="shared" si="19"/>
        <v>22837.759999999998</v>
      </c>
      <c r="L1018" s="8" t="s">
        <v>81</v>
      </c>
      <c r="M1018" s="8" t="s">
        <v>288</v>
      </c>
      <c r="N1018" s="8">
        <v>147349</v>
      </c>
      <c r="O1018" s="49"/>
      <c r="P1018" s="8">
        <v>88346</v>
      </c>
      <c r="Q1018" s="64">
        <v>114.2</v>
      </c>
      <c r="R1018" s="64">
        <v>0</v>
      </c>
      <c r="S1018" s="64">
        <v>25</v>
      </c>
      <c r="T1018" s="8" t="s">
        <v>127</v>
      </c>
      <c r="U1018" s="113">
        <f>Data!$Q1018+Data!$R1018+Data!$S1018</f>
        <v>139.19999999999999</v>
      </c>
      <c r="V1018" s="9" t="str">
        <f>VLOOKUP(TRIM(Data!$B1018),Team!A:B,2,FALSE)</f>
        <v>HVAC</v>
      </c>
      <c r="W1018" s="9" t="str">
        <f>VLOOKUP(Data!$D1018,Current!A:B,2,FALSE)</f>
        <v>ACT</v>
      </c>
      <c r="X1018" s="9" t="str">
        <f>IF(Data!$W1018=Data!$E1018,"CURRENT","NO")</f>
        <v>CURRENT</v>
      </c>
    </row>
    <row r="1019" spans="1:24" hidden="1">
      <c r="A1019" s="8" t="s">
        <v>2100</v>
      </c>
      <c r="B1019" s="41" t="s">
        <v>793</v>
      </c>
      <c r="C1019" s="8" t="s">
        <v>458</v>
      </c>
      <c r="D1019" s="8" t="s">
        <v>492</v>
      </c>
      <c r="E1019" s="8" t="s">
        <v>486</v>
      </c>
      <c r="F1019" s="42" t="s">
        <v>276</v>
      </c>
      <c r="G1019" s="8" t="s">
        <v>93</v>
      </c>
      <c r="H1019" s="43">
        <v>42131</v>
      </c>
      <c r="I1019" s="8">
        <v>303</v>
      </c>
      <c r="J1019" s="8">
        <v>184.5</v>
      </c>
      <c r="K1019" s="44">
        <f t="shared" si="19"/>
        <v>55903.5</v>
      </c>
      <c r="L1019" s="8" t="s">
        <v>81</v>
      </c>
      <c r="M1019" s="8" t="s">
        <v>283</v>
      </c>
      <c r="N1019" s="8">
        <v>147350</v>
      </c>
      <c r="O1019" s="49"/>
      <c r="P1019" s="8">
        <v>88347</v>
      </c>
      <c r="Q1019" s="64">
        <v>279.5</v>
      </c>
      <c r="R1019" s="64">
        <v>0</v>
      </c>
      <c r="S1019" s="64">
        <v>25</v>
      </c>
      <c r="T1019" s="8" t="s">
        <v>127</v>
      </c>
      <c r="U1019" s="113">
        <f>Data!$Q1019+Data!$R1019+Data!$S1019</f>
        <v>304.5</v>
      </c>
      <c r="V1019" s="9" t="str">
        <f>VLOOKUP(TRIM(Data!$B1019),Team!A:B,2,FALSE)</f>
        <v>HVAC</v>
      </c>
      <c r="W1019" s="9" t="str">
        <f>VLOOKUP(Data!$D1019,Current!A:B,2,FALSE)</f>
        <v>ACT</v>
      </c>
      <c r="X1019" s="9" t="str">
        <f>IF(Data!$W1019=Data!$E1019,"CURRENT","NO")</f>
        <v>CURRENT</v>
      </c>
    </row>
    <row r="1020" spans="1:24" hidden="1">
      <c r="A1020" s="8" t="s">
        <v>2100</v>
      </c>
      <c r="B1020" s="41" t="s">
        <v>793</v>
      </c>
      <c r="C1020" s="8" t="s">
        <v>458</v>
      </c>
      <c r="D1020" s="8" t="s">
        <v>492</v>
      </c>
      <c r="E1020" s="8" t="s">
        <v>486</v>
      </c>
      <c r="F1020" s="42" t="s">
        <v>635</v>
      </c>
      <c r="G1020" s="8" t="s">
        <v>97</v>
      </c>
      <c r="H1020" s="43">
        <v>42130</v>
      </c>
      <c r="I1020" s="8">
        <v>340</v>
      </c>
      <c r="J1020" s="8">
        <v>158</v>
      </c>
      <c r="K1020" s="44">
        <f t="shared" si="19"/>
        <v>53720</v>
      </c>
      <c r="L1020" s="8" t="s">
        <v>77</v>
      </c>
      <c r="M1020" s="8" t="s">
        <v>634</v>
      </c>
      <c r="N1020" s="8">
        <v>147329</v>
      </c>
      <c r="O1020" s="49"/>
      <c r="P1020" s="8">
        <v>88348</v>
      </c>
      <c r="Q1020" s="64">
        <v>268.60000000000002</v>
      </c>
      <c r="R1020" s="64">
        <v>0</v>
      </c>
      <c r="S1020" s="64">
        <v>35</v>
      </c>
      <c r="T1020" s="8" t="s">
        <v>127</v>
      </c>
      <c r="U1020" s="113">
        <f>Data!$Q1020+Data!$R1020+Data!$S1020</f>
        <v>303.60000000000002</v>
      </c>
      <c r="V1020" s="9" t="str">
        <f>VLOOKUP(TRIM(Data!$B1020),Team!A:B,2,FALSE)</f>
        <v>HVAC</v>
      </c>
      <c r="W1020" s="9" t="str">
        <f>VLOOKUP(Data!$D1020,Current!A:B,2,FALSE)</f>
        <v>ACT</v>
      </c>
      <c r="X1020" s="9" t="str">
        <f>IF(Data!$W1020=Data!$E1020,"CURRENT","NO")</f>
        <v>CURRENT</v>
      </c>
    </row>
    <row r="1021" spans="1:24" hidden="1">
      <c r="A1021" s="8" t="s">
        <v>2100</v>
      </c>
      <c r="B1021" s="41" t="s">
        <v>793</v>
      </c>
      <c r="C1021" s="8" t="s">
        <v>458</v>
      </c>
      <c r="D1021" s="8" t="s">
        <v>492</v>
      </c>
      <c r="E1021" s="8" t="s">
        <v>486</v>
      </c>
      <c r="F1021" s="42" t="s">
        <v>633</v>
      </c>
      <c r="G1021" s="8" t="s">
        <v>70</v>
      </c>
      <c r="H1021" s="43">
        <v>42128</v>
      </c>
      <c r="I1021" s="8">
        <v>274</v>
      </c>
      <c r="J1021" s="8">
        <v>72</v>
      </c>
      <c r="K1021" s="44">
        <f t="shared" si="19"/>
        <v>19728</v>
      </c>
      <c r="L1021" s="8" t="s">
        <v>213</v>
      </c>
      <c r="M1021" s="8" t="s">
        <v>85</v>
      </c>
      <c r="N1021" s="8">
        <v>147249</v>
      </c>
      <c r="O1021" s="49"/>
      <c r="P1021" s="8">
        <v>88349</v>
      </c>
      <c r="Q1021" s="64">
        <v>100</v>
      </c>
      <c r="R1021" s="64">
        <v>0</v>
      </c>
      <c r="S1021" s="64">
        <v>15</v>
      </c>
      <c r="T1021" s="8" t="s">
        <v>127</v>
      </c>
      <c r="U1021" s="113">
        <f>Data!$Q1021+Data!$R1021+Data!$S1021</f>
        <v>115</v>
      </c>
      <c r="V1021" s="9" t="str">
        <f>VLOOKUP(TRIM(Data!$B1021),Team!A:B,2,FALSE)</f>
        <v>HVAC</v>
      </c>
      <c r="W1021" s="9" t="str">
        <f>VLOOKUP(Data!$D1021,Current!A:B,2,FALSE)</f>
        <v>ACT</v>
      </c>
      <c r="X1021" s="9" t="str">
        <f>IF(Data!$W1021=Data!$E1021,"CURRENT","NO")</f>
        <v>CURRENT</v>
      </c>
    </row>
    <row r="1022" spans="1:24" hidden="1">
      <c r="A1022" s="8" t="s">
        <v>2100</v>
      </c>
      <c r="B1022" s="41" t="s">
        <v>793</v>
      </c>
      <c r="C1022" s="8" t="s">
        <v>458</v>
      </c>
      <c r="D1022" s="8" t="s">
        <v>492</v>
      </c>
      <c r="E1022" s="8" t="s">
        <v>486</v>
      </c>
      <c r="F1022" s="42" t="s">
        <v>322</v>
      </c>
      <c r="G1022" s="8" t="s">
        <v>70</v>
      </c>
      <c r="H1022" s="43">
        <v>42128</v>
      </c>
      <c r="I1022" s="8">
        <v>106</v>
      </c>
      <c r="J1022" s="8">
        <v>182</v>
      </c>
      <c r="K1022" s="44">
        <f t="shared" si="19"/>
        <v>19292</v>
      </c>
      <c r="L1022" s="8" t="s">
        <v>213</v>
      </c>
      <c r="M1022" s="8" t="s">
        <v>208</v>
      </c>
      <c r="N1022" s="8">
        <v>147251</v>
      </c>
      <c r="O1022" s="49"/>
      <c r="P1022" s="8">
        <v>88350</v>
      </c>
      <c r="Q1022" s="64">
        <v>100</v>
      </c>
      <c r="R1022" s="64">
        <v>0</v>
      </c>
      <c r="S1022" s="64">
        <v>15</v>
      </c>
      <c r="T1022" s="8" t="s">
        <v>127</v>
      </c>
      <c r="U1022" s="113">
        <f>Data!$Q1022+Data!$R1022+Data!$S1022</f>
        <v>115</v>
      </c>
      <c r="V1022" s="9" t="str">
        <f>VLOOKUP(TRIM(Data!$B1022),Team!A:B,2,FALSE)</f>
        <v>HVAC</v>
      </c>
      <c r="W1022" s="9" t="str">
        <f>VLOOKUP(Data!$D1022,Current!A:B,2,FALSE)</f>
        <v>ACT</v>
      </c>
      <c r="X1022" s="9" t="str">
        <f>IF(Data!$W1022=Data!$E1022,"CURRENT","NO")</f>
        <v>CURRENT</v>
      </c>
    </row>
    <row r="1023" spans="1:24" hidden="1">
      <c r="A1023" s="8" t="s">
        <v>2100</v>
      </c>
      <c r="B1023" s="41" t="s">
        <v>793</v>
      </c>
      <c r="C1023" s="8" t="s">
        <v>458</v>
      </c>
      <c r="D1023" s="8" t="s">
        <v>492</v>
      </c>
      <c r="E1023" s="8" t="s">
        <v>486</v>
      </c>
      <c r="F1023" s="42" t="s">
        <v>632</v>
      </c>
      <c r="G1023" s="8" t="s">
        <v>70</v>
      </c>
      <c r="H1023" s="43">
        <v>42128</v>
      </c>
      <c r="I1023" s="8">
        <v>106</v>
      </c>
      <c r="J1023" s="8">
        <v>182</v>
      </c>
      <c r="K1023" s="44">
        <f t="shared" si="19"/>
        <v>19292</v>
      </c>
      <c r="L1023" s="8" t="s">
        <v>213</v>
      </c>
      <c r="M1023" s="8" t="s">
        <v>208</v>
      </c>
      <c r="N1023" s="8">
        <v>147252</v>
      </c>
      <c r="O1023" s="49"/>
      <c r="P1023" s="8">
        <v>88351</v>
      </c>
      <c r="Q1023" s="64">
        <v>100</v>
      </c>
      <c r="R1023" s="64">
        <v>0</v>
      </c>
      <c r="S1023" s="64">
        <v>15</v>
      </c>
      <c r="T1023" s="8" t="s">
        <v>127</v>
      </c>
      <c r="U1023" s="113">
        <f>Data!$Q1023+Data!$R1023+Data!$S1023</f>
        <v>115</v>
      </c>
      <c r="V1023" s="9" t="str">
        <f>VLOOKUP(TRIM(Data!$B1023),Team!A:B,2,FALSE)</f>
        <v>HVAC</v>
      </c>
      <c r="W1023" s="9" t="str">
        <f>VLOOKUP(Data!$D1023,Current!A:B,2,FALSE)</f>
        <v>ACT</v>
      </c>
      <c r="X1023" s="9" t="str">
        <f>IF(Data!$W1023=Data!$E1023,"CURRENT","NO")</f>
        <v>CURRENT</v>
      </c>
    </row>
    <row r="1024" spans="1:24" hidden="1">
      <c r="A1024" s="8" t="s">
        <v>2100</v>
      </c>
      <c r="B1024" s="41" t="s">
        <v>793</v>
      </c>
      <c r="C1024" s="8" t="s">
        <v>458</v>
      </c>
      <c r="D1024" s="8" t="s">
        <v>492</v>
      </c>
      <c r="E1024" s="8" t="s">
        <v>486</v>
      </c>
      <c r="F1024" s="42" t="s">
        <v>110</v>
      </c>
      <c r="G1024" s="8" t="s">
        <v>109</v>
      </c>
      <c r="H1024" s="43">
        <v>42129</v>
      </c>
      <c r="I1024" s="8">
        <v>54</v>
      </c>
      <c r="J1024" s="8">
        <v>230</v>
      </c>
      <c r="K1024" s="44">
        <f t="shared" si="19"/>
        <v>12420</v>
      </c>
      <c r="L1024" s="8" t="s">
        <v>108</v>
      </c>
      <c r="M1024" s="8" t="s">
        <v>631</v>
      </c>
      <c r="N1024" s="8">
        <v>147292</v>
      </c>
      <c r="O1024" s="49"/>
      <c r="P1024" s="8">
        <v>88352</v>
      </c>
      <c r="Q1024" s="64">
        <v>100</v>
      </c>
      <c r="R1024" s="64">
        <v>0</v>
      </c>
      <c r="S1024" s="64">
        <v>25</v>
      </c>
      <c r="T1024" s="8" t="s">
        <v>817</v>
      </c>
      <c r="U1024" s="113">
        <f>Data!$Q1024+Data!$R1024+Data!$S1024</f>
        <v>125</v>
      </c>
      <c r="V1024" s="9" t="str">
        <f>VLOOKUP(TRIM(Data!$B1024),Team!A:B,2,FALSE)</f>
        <v>HVAC</v>
      </c>
      <c r="W1024" s="9" t="str">
        <f>VLOOKUP(Data!$D1024,Current!A:B,2,FALSE)</f>
        <v>ACT</v>
      </c>
      <c r="X1024" s="9" t="str">
        <f>IF(Data!$W1024=Data!$E1024,"CURRENT","NO")</f>
        <v>CURRENT</v>
      </c>
    </row>
    <row r="1025" spans="1:24" hidden="1">
      <c r="A1025" s="8" t="s">
        <v>2100</v>
      </c>
      <c r="B1025" s="41" t="s">
        <v>793</v>
      </c>
      <c r="C1025" s="8" t="s">
        <v>458</v>
      </c>
      <c r="D1025" s="8" t="s">
        <v>492</v>
      </c>
      <c r="E1025" s="8" t="s">
        <v>486</v>
      </c>
      <c r="F1025" s="42" t="s">
        <v>318</v>
      </c>
      <c r="G1025" s="8" t="s">
        <v>109</v>
      </c>
      <c r="H1025" s="43">
        <v>42129</v>
      </c>
      <c r="I1025" s="8">
        <v>146</v>
      </c>
      <c r="J1025" s="8">
        <v>150</v>
      </c>
      <c r="K1025" s="44">
        <f t="shared" si="19"/>
        <v>21900</v>
      </c>
      <c r="L1025" s="8" t="s">
        <v>108</v>
      </c>
      <c r="M1025" s="8" t="s">
        <v>631</v>
      </c>
      <c r="N1025" s="8">
        <v>147293</v>
      </c>
      <c r="O1025" s="49"/>
      <c r="P1025" s="8">
        <v>88353</v>
      </c>
      <c r="Q1025" s="64">
        <v>109.5</v>
      </c>
      <c r="R1025" s="64">
        <v>0</v>
      </c>
      <c r="S1025" s="64">
        <v>25</v>
      </c>
      <c r="T1025" s="8" t="s">
        <v>817</v>
      </c>
      <c r="U1025" s="113">
        <f>Data!$Q1025+Data!$R1025+Data!$S1025</f>
        <v>134.5</v>
      </c>
      <c r="V1025" s="9" t="str">
        <f>VLOOKUP(TRIM(Data!$B1025),Team!A:B,2,FALSE)</f>
        <v>HVAC</v>
      </c>
      <c r="W1025" s="9" t="str">
        <f>VLOOKUP(Data!$D1025,Current!A:B,2,FALSE)</f>
        <v>ACT</v>
      </c>
      <c r="X1025" s="9" t="str">
        <f>IF(Data!$W1025=Data!$E1025,"CURRENT","NO")</f>
        <v>CURRENT</v>
      </c>
    </row>
    <row r="1026" spans="1:24" hidden="1">
      <c r="A1026" s="8" t="s">
        <v>2100</v>
      </c>
      <c r="B1026" s="41" t="s">
        <v>793</v>
      </c>
      <c r="C1026" s="8" t="s">
        <v>458</v>
      </c>
      <c r="D1026" s="8" t="s">
        <v>492</v>
      </c>
      <c r="E1026" s="8" t="s">
        <v>486</v>
      </c>
      <c r="F1026" s="42" t="s">
        <v>280</v>
      </c>
      <c r="G1026" s="8" t="s">
        <v>78</v>
      </c>
      <c r="H1026" s="43">
        <v>42135</v>
      </c>
      <c r="I1026" s="8">
        <v>50</v>
      </c>
      <c r="J1026" s="8">
        <v>99.8</v>
      </c>
      <c r="K1026" s="44">
        <f t="shared" si="19"/>
        <v>4990</v>
      </c>
      <c r="L1026" s="8" t="s">
        <v>77</v>
      </c>
      <c r="M1026" s="8" t="s">
        <v>630</v>
      </c>
      <c r="N1026" s="8">
        <v>147460</v>
      </c>
      <c r="O1026" s="49"/>
      <c r="P1026" s="8">
        <v>88496</v>
      </c>
      <c r="Q1026" s="64">
        <v>100</v>
      </c>
      <c r="R1026" s="64">
        <v>0</v>
      </c>
      <c r="S1026" s="64">
        <v>17.5</v>
      </c>
      <c r="T1026" s="8" t="s">
        <v>246</v>
      </c>
      <c r="U1026" s="113">
        <f>Data!$Q1026+Data!$R1026+Data!$S1026</f>
        <v>117.5</v>
      </c>
      <c r="V1026" s="9" t="str">
        <f>VLOOKUP(TRIM(Data!$B1026),Team!A:B,2,FALSE)</f>
        <v>HVAC</v>
      </c>
      <c r="W1026" s="9" t="str">
        <f>VLOOKUP(Data!$D1026,Current!A:B,2,FALSE)</f>
        <v>ACT</v>
      </c>
      <c r="X1026" s="9" t="str">
        <f>IF(Data!$W1026=Data!$E1026,"CURRENT","NO")</f>
        <v>CURRENT</v>
      </c>
    </row>
    <row r="1027" spans="1:24" hidden="1">
      <c r="A1027" s="8" t="s">
        <v>2100</v>
      </c>
      <c r="B1027" s="41" t="s">
        <v>793</v>
      </c>
      <c r="C1027" s="8" t="s">
        <v>458</v>
      </c>
      <c r="D1027" s="8" t="s">
        <v>492</v>
      </c>
      <c r="E1027" s="8" t="s">
        <v>486</v>
      </c>
      <c r="F1027" s="42" t="s">
        <v>279</v>
      </c>
      <c r="G1027" s="8" t="s">
        <v>78</v>
      </c>
      <c r="H1027" s="43">
        <v>42135</v>
      </c>
      <c r="I1027" s="8">
        <v>50</v>
      </c>
      <c r="J1027" s="8">
        <v>110.8</v>
      </c>
      <c r="K1027" s="44">
        <f t="shared" si="19"/>
        <v>5540</v>
      </c>
      <c r="L1027" s="8" t="s">
        <v>77</v>
      </c>
      <c r="M1027" s="8" t="s">
        <v>630</v>
      </c>
      <c r="N1027" s="8">
        <v>147461</v>
      </c>
      <c r="O1027" s="49"/>
      <c r="P1027" s="8">
        <v>88497</v>
      </c>
      <c r="Q1027" s="64">
        <v>100</v>
      </c>
      <c r="R1027" s="64">
        <v>0</v>
      </c>
      <c r="S1027" s="64">
        <v>17.5</v>
      </c>
      <c r="T1027" s="8" t="s">
        <v>246</v>
      </c>
      <c r="U1027" s="113">
        <f>Data!$Q1027+Data!$R1027+Data!$S1027</f>
        <v>117.5</v>
      </c>
      <c r="V1027" s="9" t="str">
        <f>VLOOKUP(TRIM(Data!$B1027),Team!A:B,2,FALSE)</f>
        <v>HVAC</v>
      </c>
      <c r="W1027" s="9" t="str">
        <f>VLOOKUP(Data!$D1027,Current!A:B,2,FALSE)</f>
        <v>ACT</v>
      </c>
      <c r="X1027" s="9" t="str">
        <f>IF(Data!$W1027=Data!$E1027,"CURRENT","NO")</f>
        <v>CURRENT</v>
      </c>
    </row>
    <row r="1028" spans="1:24" hidden="1">
      <c r="A1028" s="8" t="s">
        <v>2100</v>
      </c>
      <c r="B1028" s="41" t="s">
        <v>793</v>
      </c>
      <c r="C1028" s="8" t="s">
        <v>458</v>
      </c>
      <c r="D1028" s="8" t="s">
        <v>492</v>
      </c>
      <c r="E1028" s="8" t="s">
        <v>486</v>
      </c>
      <c r="F1028" s="42" t="s">
        <v>629</v>
      </c>
      <c r="G1028" s="8" t="s">
        <v>78</v>
      </c>
      <c r="H1028" s="43">
        <v>42137</v>
      </c>
      <c r="I1028" s="8">
        <v>75</v>
      </c>
      <c r="J1028" s="8">
        <v>79</v>
      </c>
      <c r="K1028" s="44">
        <f t="shared" si="19"/>
        <v>5925</v>
      </c>
      <c r="L1028" s="8" t="s">
        <v>77</v>
      </c>
      <c r="M1028" s="8" t="s">
        <v>628</v>
      </c>
      <c r="N1028" s="8">
        <v>147576</v>
      </c>
      <c r="O1028" s="49"/>
      <c r="P1028" s="8">
        <v>88498</v>
      </c>
      <c r="Q1028" s="64">
        <v>100</v>
      </c>
      <c r="R1028" s="64">
        <v>0</v>
      </c>
      <c r="S1028" s="64">
        <v>15</v>
      </c>
      <c r="T1028" s="8" t="s">
        <v>127</v>
      </c>
      <c r="U1028" s="113">
        <f>Data!$Q1028+Data!$R1028+Data!$S1028</f>
        <v>115</v>
      </c>
      <c r="V1028" s="9" t="str">
        <f>VLOOKUP(TRIM(Data!$B1028),Team!A:B,2,FALSE)</f>
        <v>HVAC</v>
      </c>
      <c r="W1028" s="9" t="str">
        <f>VLOOKUP(Data!$D1028,Current!A:B,2,FALSE)</f>
        <v>ACT</v>
      </c>
      <c r="X1028" s="9" t="str">
        <f>IF(Data!$W1028=Data!$E1028,"CURRENT","NO")</f>
        <v>CURRENT</v>
      </c>
    </row>
    <row r="1029" spans="1:24" hidden="1">
      <c r="A1029" s="8" t="s">
        <v>2100</v>
      </c>
      <c r="B1029" s="41" t="s">
        <v>793</v>
      </c>
      <c r="C1029" s="8" t="s">
        <v>458</v>
      </c>
      <c r="D1029" s="8" t="s">
        <v>492</v>
      </c>
      <c r="E1029" s="8" t="s">
        <v>486</v>
      </c>
      <c r="F1029" s="42" t="s">
        <v>627</v>
      </c>
      <c r="G1029" s="8" t="s">
        <v>78</v>
      </c>
      <c r="H1029" s="43">
        <v>42137</v>
      </c>
      <c r="I1029" s="8">
        <v>48</v>
      </c>
      <c r="J1029" s="8">
        <v>72</v>
      </c>
      <c r="K1029" s="44">
        <f t="shared" si="19"/>
        <v>3456</v>
      </c>
      <c r="L1029" s="8" t="s">
        <v>77</v>
      </c>
      <c r="M1029" s="8" t="s">
        <v>626</v>
      </c>
      <c r="N1029" s="8">
        <v>147577</v>
      </c>
      <c r="O1029" s="49"/>
      <c r="P1029" s="8">
        <v>88499</v>
      </c>
      <c r="Q1029" s="64">
        <v>100</v>
      </c>
      <c r="R1029" s="64">
        <v>0</v>
      </c>
      <c r="S1029" s="64">
        <v>15</v>
      </c>
      <c r="T1029" s="8" t="s">
        <v>127</v>
      </c>
      <c r="U1029" s="113">
        <f>Data!$Q1029+Data!$R1029+Data!$S1029</f>
        <v>115</v>
      </c>
      <c r="V1029" s="9" t="str">
        <f>VLOOKUP(TRIM(Data!$B1029),Team!A:B,2,FALSE)</f>
        <v>HVAC</v>
      </c>
      <c r="W1029" s="9" t="str">
        <f>VLOOKUP(Data!$D1029,Current!A:B,2,FALSE)</f>
        <v>ACT</v>
      </c>
      <c r="X1029" s="9" t="str">
        <f>IF(Data!$W1029=Data!$E1029,"CURRENT","NO")</f>
        <v>CURRENT</v>
      </c>
    </row>
    <row r="1030" spans="1:24" hidden="1">
      <c r="A1030" s="8" t="s">
        <v>2100</v>
      </c>
      <c r="B1030" s="41" t="s">
        <v>793</v>
      </c>
      <c r="C1030" s="8" t="s">
        <v>458</v>
      </c>
      <c r="D1030" s="8" t="s">
        <v>492</v>
      </c>
      <c r="E1030" s="8" t="s">
        <v>486</v>
      </c>
      <c r="F1030" s="42" t="s">
        <v>625</v>
      </c>
      <c r="G1030" s="8" t="s">
        <v>78</v>
      </c>
      <c r="H1030" s="43">
        <v>42137</v>
      </c>
      <c r="I1030" s="8">
        <v>40</v>
      </c>
      <c r="J1030" s="8">
        <v>84.3</v>
      </c>
      <c r="K1030" s="44">
        <f t="shared" si="19"/>
        <v>3372</v>
      </c>
      <c r="L1030" s="8" t="s">
        <v>77</v>
      </c>
      <c r="M1030" s="8" t="s">
        <v>624</v>
      </c>
      <c r="N1030" s="8">
        <v>147578</v>
      </c>
      <c r="O1030" s="49"/>
      <c r="P1030" s="8">
        <v>88500</v>
      </c>
      <c r="Q1030" s="64">
        <v>100</v>
      </c>
      <c r="R1030" s="64">
        <v>0</v>
      </c>
      <c r="S1030" s="64">
        <v>15</v>
      </c>
      <c r="T1030" s="8" t="s">
        <v>127</v>
      </c>
      <c r="U1030" s="113">
        <f>Data!$Q1030+Data!$R1030+Data!$S1030</f>
        <v>115</v>
      </c>
      <c r="V1030" s="9" t="str">
        <f>VLOOKUP(TRIM(Data!$B1030),Team!A:B,2,FALSE)</f>
        <v>HVAC</v>
      </c>
      <c r="W1030" s="9" t="str">
        <f>VLOOKUP(Data!$D1030,Current!A:B,2,FALSE)</f>
        <v>ACT</v>
      </c>
      <c r="X1030" s="9" t="str">
        <f>IF(Data!$W1030=Data!$E1030,"CURRENT","NO")</f>
        <v>CURRENT</v>
      </c>
    </row>
    <row r="1031" spans="1:24" hidden="1">
      <c r="A1031" s="8" t="s">
        <v>2100</v>
      </c>
      <c r="B1031" s="41" t="s">
        <v>793</v>
      </c>
      <c r="C1031" s="8" t="s">
        <v>458</v>
      </c>
      <c r="D1031" s="8" t="s">
        <v>492</v>
      </c>
      <c r="E1031" s="8" t="s">
        <v>486</v>
      </c>
      <c r="F1031" s="42" t="s">
        <v>623</v>
      </c>
      <c r="G1031" s="8" t="s">
        <v>78</v>
      </c>
      <c r="H1031" s="43">
        <v>42138</v>
      </c>
      <c r="I1031" s="8">
        <v>50</v>
      </c>
      <c r="J1031" s="8">
        <v>65</v>
      </c>
      <c r="K1031" s="44">
        <f t="shared" si="19"/>
        <v>3250</v>
      </c>
      <c r="L1031" s="8" t="s">
        <v>77</v>
      </c>
      <c r="M1031" s="8" t="s">
        <v>622</v>
      </c>
      <c r="N1031" s="8">
        <v>147620</v>
      </c>
      <c r="O1031" s="49"/>
      <c r="P1031" s="8">
        <v>88501</v>
      </c>
      <c r="Q1031" s="64">
        <v>100</v>
      </c>
      <c r="R1031" s="64">
        <v>0</v>
      </c>
      <c r="S1031" s="64">
        <v>45</v>
      </c>
      <c r="T1031" s="8" t="s">
        <v>127</v>
      </c>
      <c r="U1031" s="113">
        <f>Data!$Q1031+Data!$R1031+Data!$S1031</f>
        <v>145</v>
      </c>
      <c r="V1031" s="9" t="str">
        <f>VLOOKUP(TRIM(Data!$B1031),Team!A:B,2,FALSE)</f>
        <v>HVAC</v>
      </c>
      <c r="W1031" s="9" t="str">
        <f>VLOOKUP(Data!$D1031,Current!A:B,2,FALSE)</f>
        <v>ACT</v>
      </c>
      <c r="X1031" s="9" t="str">
        <f>IF(Data!$W1031=Data!$E1031,"CURRENT","NO")</f>
        <v>CURRENT</v>
      </c>
    </row>
    <row r="1032" spans="1:24" hidden="1">
      <c r="A1032" s="8" t="s">
        <v>2100</v>
      </c>
      <c r="B1032" s="41" t="s">
        <v>793</v>
      </c>
      <c r="C1032" s="8" t="s">
        <v>458</v>
      </c>
      <c r="D1032" s="8" t="s">
        <v>492</v>
      </c>
      <c r="E1032" s="8" t="s">
        <v>486</v>
      </c>
      <c r="F1032" s="42" t="s">
        <v>621</v>
      </c>
      <c r="G1032" s="8" t="s">
        <v>70</v>
      </c>
      <c r="H1032" s="43">
        <v>42132</v>
      </c>
      <c r="I1032" s="8">
        <v>274</v>
      </c>
      <c r="J1032" s="8">
        <v>72</v>
      </c>
      <c r="K1032" s="44">
        <f t="shared" si="19"/>
        <v>19728</v>
      </c>
      <c r="L1032" s="8" t="s">
        <v>69</v>
      </c>
      <c r="M1032" s="8" t="s">
        <v>145</v>
      </c>
      <c r="N1032" s="8">
        <v>147373</v>
      </c>
      <c r="O1032" s="49"/>
      <c r="P1032" s="8">
        <v>88505</v>
      </c>
      <c r="Q1032" s="64">
        <v>200</v>
      </c>
      <c r="R1032" s="64">
        <v>0</v>
      </c>
      <c r="S1032" s="64">
        <v>35</v>
      </c>
      <c r="T1032" s="8" t="s">
        <v>127</v>
      </c>
      <c r="U1032" s="113">
        <f>Data!$Q1032+Data!$R1032+Data!$S1032</f>
        <v>235</v>
      </c>
      <c r="V1032" s="9" t="str">
        <f>VLOOKUP(TRIM(Data!$B1032),Team!A:B,2,FALSE)</f>
        <v>HVAC</v>
      </c>
      <c r="W1032" s="9" t="str">
        <f>VLOOKUP(Data!$D1032,Current!A:B,2,FALSE)</f>
        <v>ACT</v>
      </c>
      <c r="X1032" s="9" t="str">
        <f>IF(Data!$W1032=Data!$E1032,"CURRENT","NO")</f>
        <v>CURRENT</v>
      </c>
    </row>
    <row r="1033" spans="1:24" hidden="1">
      <c r="A1033" s="8" t="s">
        <v>2100</v>
      </c>
      <c r="B1033" s="41" t="s">
        <v>793</v>
      </c>
      <c r="C1033" s="8" t="s">
        <v>458</v>
      </c>
      <c r="D1033" s="8" t="s">
        <v>492</v>
      </c>
      <c r="E1033" s="8" t="s">
        <v>486</v>
      </c>
      <c r="F1033" s="42" t="s">
        <v>620</v>
      </c>
      <c r="G1033" s="8" t="s">
        <v>70</v>
      </c>
      <c r="H1033" s="43">
        <v>42135</v>
      </c>
      <c r="I1033" s="8">
        <v>106</v>
      </c>
      <c r="J1033" s="8">
        <v>178.36</v>
      </c>
      <c r="K1033" s="44">
        <f t="shared" si="19"/>
        <v>18906.16</v>
      </c>
      <c r="L1033" s="8" t="s">
        <v>69</v>
      </c>
      <c r="M1033" s="8" t="s">
        <v>619</v>
      </c>
      <c r="N1033" s="8">
        <v>147449</v>
      </c>
      <c r="O1033" s="49"/>
      <c r="P1033" s="8">
        <v>88506</v>
      </c>
      <c r="Q1033" s="64">
        <v>100</v>
      </c>
      <c r="R1033" s="64">
        <v>0</v>
      </c>
      <c r="S1033" s="64">
        <v>35</v>
      </c>
      <c r="T1033" s="8" t="s">
        <v>127</v>
      </c>
      <c r="U1033" s="113">
        <f>Data!$Q1033+Data!$R1033+Data!$S1033</f>
        <v>135</v>
      </c>
      <c r="V1033" s="9" t="str">
        <f>VLOOKUP(TRIM(Data!$B1033),Team!A:B,2,FALSE)</f>
        <v>HVAC</v>
      </c>
      <c r="W1033" s="9" t="str">
        <f>VLOOKUP(Data!$D1033,Current!A:B,2,FALSE)</f>
        <v>ACT</v>
      </c>
      <c r="X1033" s="9" t="str">
        <f>IF(Data!$W1033=Data!$E1033,"CURRENT","NO")</f>
        <v>CURRENT</v>
      </c>
    </row>
    <row r="1034" spans="1:24" hidden="1">
      <c r="A1034" s="8" t="s">
        <v>2100</v>
      </c>
      <c r="B1034" s="41" t="s">
        <v>793</v>
      </c>
      <c r="C1034" s="8" t="s">
        <v>458</v>
      </c>
      <c r="D1034" s="8" t="s">
        <v>492</v>
      </c>
      <c r="E1034" s="8" t="s">
        <v>486</v>
      </c>
      <c r="F1034" s="42" t="s">
        <v>618</v>
      </c>
      <c r="G1034" s="8" t="s">
        <v>70</v>
      </c>
      <c r="H1034" s="43">
        <v>42135</v>
      </c>
      <c r="I1034" s="8">
        <v>106</v>
      </c>
      <c r="J1034" s="8">
        <v>171.5</v>
      </c>
      <c r="K1034" s="44">
        <f t="shared" si="19"/>
        <v>18179</v>
      </c>
      <c r="L1034" s="8" t="s">
        <v>69</v>
      </c>
      <c r="M1034" s="8" t="s">
        <v>617</v>
      </c>
      <c r="N1034" s="8">
        <v>147450</v>
      </c>
      <c r="O1034" s="49"/>
      <c r="P1034" s="8">
        <v>88507</v>
      </c>
      <c r="Q1034" s="64">
        <v>100</v>
      </c>
      <c r="R1034" s="64">
        <v>0</v>
      </c>
      <c r="S1034" s="64">
        <v>0</v>
      </c>
      <c r="T1034" s="8" t="s">
        <v>127</v>
      </c>
      <c r="U1034" s="113">
        <f>Data!$Q1034+Data!$R1034+Data!$S1034</f>
        <v>100</v>
      </c>
      <c r="V1034" s="9" t="str">
        <f>VLOOKUP(TRIM(Data!$B1034),Team!A:B,2,FALSE)</f>
        <v>HVAC</v>
      </c>
      <c r="W1034" s="9" t="str">
        <f>VLOOKUP(Data!$D1034,Current!A:B,2,FALSE)</f>
        <v>ACT</v>
      </c>
      <c r="X1034" s="9" t="str">
        <f>IF(Data!$W1034=Data!$E1034,"CURRENT","NO")</f>
        <v>CURRENT</v>
      </c>
    </row>
    <row r="1035" spans="1:24" hidden="1">
      <c r="A1035" s="8" t="s">
        <v>2100</v>
      </c>
      <c r="B1035" s="41" t="s">
        <v>793</v>
      </c>
      <c r="C1035" s="8" t="s">
        <v>458</v>
      </c>
      <c r="D1035" s="8" t="s">
        <v>492</v>
      </c>
      <c r="E1035" s="8" t="s">
        <v>486</v>
      </c>
      <c r="F1035" s="42" t="s">
        <v>616</v>
      </c>
      <c r="G1035" s="8" t="s">
        <v>93</v>
      </c>
      <c r="H1035" s="43">
        <v>42132</v>
      </c>
      <c r="I1035" s="8">
        <v>275</v>
      </c>
      <c r="J1035" s="8">
        <v>99</v>
      </c>
      <c r="K1035" s="44">
        <f t="shared" si="19"/>
        <v>27225</v>
      </c>
      <c r="L1035" s="8" t="s">
        <v>81</v>
      </c>
      <c r="M1035" s="8" t="s">
        <v>283</v>
      </c>
      <c r="N1035" s="8">
        <v>147381</v>
      </c>
      <c r="O1035" s="49"/>
      <c r="P1035" s="8">
        <v>88508</v>
      </c>
      <c r="Q1035" s="64">
        <v>200</v>
      </c>
      <c r="R1035" s="64">
        <v>0</v>
      </c>
      <c r="S1035" s="64">
        <v>25</v>
      </c>
      <c r="T1035" s="8" t="s">
        <v>127</v>
      </c>
      <c r="U1035" s="113">
        <f>Data!$Q1035+Data!$R1035+Data!$S1035</f>
        <v>225</v>
      </c>
      <c r="V1035" s="9" t="str">
        <f>VLOOKUP(TRIM(Data!$B1035),Team!A:B,2,FALSE)</f>
        <v>HVAC</v>
      </c>
      <c r="W1035" s="9" t="str">
        <f>VLOOKUP(Data!$D1035,Current!A:B,2,FALSE)</f>
        <v>ACT</v>
      </c>
      <c r="X1035" s="9" t="str">
        <f>IF(Data!$W1035=Data!$E1035,"CURRENT","NO")</f>
        <v>CURRENT</v>
      </c>
    </row>
    <row r="1036" spans="1:24" hidden="1">
      <c r="A1036" s="8" t="s">
        <v>2100</v>
      </c>
      <c r="B1036" s="41" t="s">
        <v>793</v>
      </c>
      <c r="C1036" s="8" t="s">
        <v>458</v>
      </c>
      <c r="D1036" s="8" t="s">
        <v>492</v>
      </c>
      <c r="E1036" s="8" t="s">
        <v>486</v>
      </c>
      <c r="F1036" s="42" t="s">
        <v>327</v>
      </c>
      <c r="G1036" s="8" t="s">
        <v>93</v>
      </c>
      <c r="H1036" s="43">
        <v>42135</v>
      </c>
      <c r="I1036" s="8">
        <v>228</v>
      </c>
      <c r="J1036" s="8">
        <v>194.9</v>
      </c>
      <c r="K1036" s="44">
        <f t="shared" si="19"/>
        <v>44437.200000000004</v>
      </c>
      <c r="L1036" s="8" t="s">
        <v>86</v>
      </c>
      <c r="M1036" s="8" t="s">
        <v>606</v>
      </c>
      <c r="N1036" s="8">
        <v>147465</v>
      </c>
      <c r="O1036" s="49"/>
      <c r="P1036" s="8">
        <v>88509</v>
      </c>
      <c r="Q1036" s="64">
        <v>222.2</v>
      </c>
      <c r="R1036" s="64">
        <v>0</v>
      </c>
      <c r="S1036" s="64">
        <v>25</v>
      </c>
      <c r="T1036" s="8" t="s">
        <v>127</v>
      </c>
      <c r="U1036" s="113">
        <f>Data!$Q1036+Data!$R1036+Data!$S1036</f>
        <v>247.2</v>
      </c>
      <c r="V1036" s="9" t="str">
        <f>VLOOKUP(TRIM(Data!$B1036),Team!A:B,2,FALSE)</f>
        <v>HVAC</v>
      </c>
      <c r="W1036" s="9" t="str">
        <f>VLOOKUP(Data!$D1036,Current!A:B,2,FALSE)</f>
        <v>ACT</v>
      </c>
      <c r="X1036" s="9" t="str">
        <f>IF(Data!$W1036=Data!$E1036,"CURRENT","NO")</f>
        <v>CURRENT</v>
      </c>
    </row>
    <row r="1037" spans="1:24" hidden="1">
      <c r="A1037" s="8" t="s">
        <v>2100</v>
      </c>
      <c r="B1037" s="41" t="s">
        <v>793</v>
      </c>
      <c r="C1037" s="8" t="s">
        <v>458</v>
      </c>
      <c r="D1037" s="8" t="s">
        <v>492</v>
      </c>
      <c r="E1037" s="8" t="s">
        <v>486</v>
      </c>
      <c r="F1037" s="42" t="s">
        <v>615</v>
      </c>
      <c r="G1037" s="8" t="s">
        <v>93</v>
      </c>
      <c r="H1037" s="43">
        <v>42136</v>
      </c>
      <c r="I1037" s="8">
        <v>76</v>
      </c>
      <c r="J1037" s="8">
        <v>191.4</v>
      </c>
      <c r="K1037" s="44">
        <f t="shared" si="19"/>
        <v>14546.4</v>
      </c>
      <c r="L1037" s="8" t="s">
        <v>81</v>
      </c>
      <c r="M1037" s="8" t="s">
        <v>283</v>
      </c>
      <c r="N1037" s="8">
        <v>147512</v>
      </c>
      <c r="O1037" s="49"/>
      <c r="P1037" s="8">
        <v>88510</v>
      </c>
      <c r="Q1037" s="64">
        <v>200</v>
      </c>
      <c r="R1037" s="64">
        <v>0</v>
      </c>
      <c r="S1037" s="64">
        <v>25</v>
      </c>
      <c r="T1037" s="8" t="s">
        <v>127</v>
      </c>
      <c r="U1037" s="113">
        <f>Data!$Q1037+Data!$R1037+Data!$S1037</f>
        <v>225</v>
      </c>
      <c r="V1037" s="9" t="str">
        <f>VLOOKUP(TRIM(Data!$B1037),Team!A:B,2,FALSE)</f>
        <v>HVAC</v>
      </c>
      <c r="W1037" s="9" t="str">
        <f>VLOOKUP(Data!$D1037,Current!A:B,2,FALSE)</f>
        <v>ACT</v>
      </c>
      <c r="X1037" s="9" t="str">
        <f>IF(Data!$W1037=Data!$E1037,"CURRENT","NO")</f>
        <v>CURRENT</v>
      </c>
    </row>
    <row r="1038" spans="1:24" hidden="1">
      <c r="A1038" s="8" t="s">
        <v>2100</v>
      </c>
      <c r="B1038" s="41" t="s">
        <v>793</v>
      </c>
      <c r="C1038" s="8" t="s">
        <v>458</v>
      </c>
      <c r="D1038" s="8" t="s">
        <v>492</v>
      </c>
      <c r="E1038" s="8" t="s">
        <v>486</v>
      </c>
      <c r="F1038" s="42" t="s">
        <v>291</v>
      </c>
      <c r="G1038" s="8" t="s">
        <v>93</v>
      </c>
      <c r="H1038" s="43">
        <v>42137</v>
      </c>
      <c r="I1038" s="8">
        <v>176</v>
      </c>
      <c r="J1038" s="8">
        <v>133.04</v>
      </c>
      <c r="K1038" s="44">
        <f t="shared" si="19"/>
        <v>23415.039999999997</v>
      </c>
      <c r="L1038" s="8" t="s">
        <v>81</v>
      </c>
      <c r="M1038" s="8" t="s">
        <v>614</v>
      </c>
      <c r="N1038" s="8">
        <v>147556</v>
      </c>
      <c r="O1038" s="49"/>
      <c r="P1038" s="8">
        <v>88511</v>
      </c>
      <c r="Q1038" s="64">
        <v>117.1</v>
      </c>
      <c r="R1038" s="64">
        <v>0</v>
      </c>
      <c r="S1038" s="64">
        <v>25</v>
      </c>
      <c r="T1038" s="8" t="s">
        <v>127</v>
      </c>
      <c r="U1038" s="113">
        <f>Data!$Q1038+Data!$R1038+Data!$S1038</f>
        <v>142.1</v>
      </c>
      <c r="V1038" s="9" t="str">
        <f>VLOOKUP(TRIM(Data!$B1038),Team!A:B,2,FALSE)</f>
        <v>HVAC</v>
      </c>
      <c r="W1038" s="9" t="str">
        <f>VLOOKUP(Data!$D1038,Current!A:B,2,FALSE)</f>
        <v>ACT</v>
      </c>
      <c r="X1038" s="9" t="str">
        <f>IF(Data!$W1038=Data!$E1038,"CURRENT","NO")</f>
        <v>CURRENT</v>
      </c>
    </row>
    <row r="1039" spans="1:24" hidden="1">
      <c r="A1039" s="8" t="s">
        <v>2100</v>
      </c>
      <c r="B1039" s="41" t="s">
        <v>793</v>
      </c>
      <c r="C1039" s="8" t="s">
        <v>458</v>
      </c>
      <c r="D1039" s="8" t="s">
        <v>492</v>
      </c>
      <c r="E1039" s="8" t="s">
        <v>486</v>
      </c>
      <c r="F1039" s="42" t="s">
        <v>307</v>
      </c>
      <c r="G1039" s="8" t="s">
        <v>93</v>
      </c>
      <c r="H1039" s="43">
        <v>42137</v>
      </c>
      <c r="I1039" s="8">
        <v>152</v>
      </c>
      <c r="J1039" s="8">
        <v>120</v>
      </c>
      <c r="K1039" s="44">
        <f t="shared" si="19"/>
        <v>18240</v>
      </c>
      <c r="L1039" s="8" t="s">
        <v>81</v>
      </c>
      <c r="M1039" s="8" t="s">
        <v>613</v>
      </c>
      <c r="N1039" s="8">
        <v>147557</v>
      </c>
      <c r="O1039" s="49"/>
      <c r="P1039" s="8">
        <v>88512</v>
      </c>
      <c r="Q1039" s="64">
        <v>100</v>
      </c>
      <c r="R1039" s="64">
        <v>0</v>
      </c>
      <c r="S1039" s="64">
        <v>25</v>
      </c>
      <c r="T1039" s="8" t="s">
        <v>127</v>
      </c>
      <c r="U1039" s="113">
        <f>Data!$Q1039+Data!$R1039+Data!$S1039</f>
        <v>125</v>
      </c>
      <c r="V1039" s="9" t="str">
        <f>VLOOKUP(TRIM(Data!$B1039),Team!A:B,2,FALSE)</f>
        <v>HVAC</v>
      </c>
      <c r="W1039" s="9" t="str">
        <f>VLOOKUP(Data!$D1039,Current!A:B,2,FALSE)</f>
        <v>ACT</v>
      </c>
      <c r="X1039" s="9" t="str">
        <f>IF(Data!$W1039=Data!$E1039,"CURRENT","NO")</f>
        <v>CURRENT</v>
      </c>
    </row>
    <row r="1040" spans="1:24" hidden="1">
      <c r="A1040" s="8" t="s">
        <v>2100</v>
      </c>
      <c r="B1040" s="41" t="s">
        <v>793</v>
      </c>
      <c r="C1040" s="8" t="s">
        <v>458</v>
      </c>
      <c r="D1040" s="8" t="s">
        <v>492</v>
      </c>
      <c r="E1040" s="8" t="s">
        <v>486</v>
      </c>
      <c r="F1040" s="42" t="s">
        <v>91</v>
      </c>
      <c r="G1040" s="8" t="s">
        <v>90</v>
      </c>
      <c r="H1040" s="43">
        <v>42138</v>
      </c>
      <c r="I1040" s="8">
        <v>200</v>
      </c>
      <c r="J1040" s="8">
        <v>89</v>
      </c>
      <c r="K1040" s="44">
        <f t="shared" si="19"/>
        <v>17800</v>
      </c>
      <c r="L1040" s="8" t="s">
        <v>89</v>
      </c>
      <c r="M1040" s="8" t="s">
        <v>612</v>
      </c>
      <c r="N1040" s="8">
        <v>147612</v>
      </c>
      <c r="O1040" s="49"/>
      <c r="P1040" s="8">
        <v>88535</v>
      </c>
      <c r="Q1040" s="64">
        <v>100</v>
      </c>
      <c r="R1040" s="64">
        <v>45</v>
      </c>
      <c r="S1040" s="64">
        <v>20</v>
      </c>
      <c r="T1040" s="8" t="s">
        <v>127</v>
      </c>
      <c r="U1040" s="113">
        <f>Data!$Q1040+Data!$R1040+Data!$S1040</f>
        <v>165</v>
      </c>
      <c r="V1040" s="9" t="str">
        <f>VLOOKUP(TRIM(Data!$B1040),Team!A:B,2,FALSE)</f>
        <v>HVAC</v>
      </c>
      <c r="W1040" s="9" t="str">
        <f>VLOOKUP(Data!$D1040,Current!A:B,2,FALSE)</f>
        <v>ACT</v>
      </c>
      <c r="X1040" s="9" t="str">
        <f>IF(Data!$W1040=Data!$E1040,"CURRENT","NO")</f>
        <v>CURRENT</v>
      </c>
    </row>
    <row r="1041" spans="1:24" hidden="1">
      <c r="A1041" s="8" t="s">
        <v>2100</v>
      </c>
      <c r="B1041" s="41" t="s">
        <v>793</v>
      </c>
      <c r="C1041" s="8" t="s">
        <v>458</v>
      </c>
      <c r="D1041" s="8" t="s">
        <v>492</v>
      </c>
      <c r="E1041" s="8" t="s">
        <v>486</v>
      </c>
      <c r="F1041" s="42" t="s">
        <v>611</v>
      </c>
      <c r="G1041" s="8" t="s">
        <v>93</v>
      </c>
      <c r="H1041" s="43">
        <v>42139</v>
      </c>
      <c r="I1041" s="8">
        <v>224</v>
      </c>
      <c r="J1041" s="8">
        <v>128.5</v>
      </c>
      <c r="K1041" s="44">
        <f t="shared" si="19"/>
        <v>28784</v>
      </c>
      <c r="L1041" s="8" t="s">
        <v>610</v>
      </c>
      <c r="M1041" s="8" t="s">
        <v>324</v>
      </c>
      <c r="N1041" s="8">
        <v>147654</v>
      </c>
      <c r="O1041" s="49"/>
      <c r="P1041" s="8">
        <v>88537</v>
      </c>
      <c r="Q1041" s="64">
        <v>200</v>
      </c>
      <c r="R1041" s="64">
        <v>0</v>
      </c>
      <c r="S1041" s="64">
        <v>60</v>
      </c>
      <c r="T1041" s="8" t="s">
        <v>127</v>
      </c>
      <c r="U1041" s="113">
        <f>Data!$Q1041+Data!$R1041+Data!$S1041</f>
        <v>260</v>
      </c>
      <c r="V1041" s="9" t="str">
        <f>VLOOKUP(TRIM(Data!$B1041),Team!A:B,2,FALSE)</f>
        <v>HVAC</v>
      </c>
      <c r="W1041" s="9" t="str">
        <f>VLOOKUP(Data!$D1041,Current!A:B,2,FALSE)</f>
        <v>ACT</v>
      </c>
      <c r="X1041" s="9" t="str">
        <f>IF(Data!$W1041=Data!$E1041,"CURRENT","NO")</f>
        <v>CURRENT</v>
      </c>
    </row>
    <row r="1042" spans="1:24" hidden="1">
      <c r="A1042" s="8" t="s">
        <v>2100</v>
      </c>
      <c r="B1042" s="41" t="s">
        <v>793</v>
      </c>
      <c r="C1042" s="8" t="s">
        <v>458</v>
      </c>
      <c r="D1042" s="8" t="s">
        <v>492</v>
      </c>
      <c r="E1042" s="8" t="s">
        <v>486</v>
      </c>
      <c r="F1042" s="42" t="s">
        <v>300</v>
      </c>
      <c r="G1042" s="8" t="s">
        <v>93</v>
      </c>
      <c r="H1042" s="43">
        <v>42139</v>
      </c>
      <c r="I1042" s="8">
        <v>111</v>
      </c>
      <c r="J1042" s="8">
        <v>195.43</v>
      </c>
      <c r="K1042" s="44">
        <f t="shared" si="19"/>
        <v>21692.73</v>
      </c>
      <c r="L1042" s="8" t="s">
        <v>81</v>
      </c>
      <c r="M1042" s="8" t="s">
        <v>603</v>
      </c>
      <c r="N1042" s="8">
        <v>147660</v>
      </c>
      <c r="O1042" s="49"/>
      <c r="P1042" s="8">
        <v>88538</v>
      </c>
      <c r="Q1042" s="64">
        <v>200</v>
      </c>
      <c r="R1042" s="64">
        <v>0</v>
      </c>
      <c r="S1042" s="64">
        <v>25</v>
      </c>
      <c r="T1042" s="8" t="s">
        <v>127</v>
      </c>
      <c r="U1042" s="113">
        <f>Data!$Q1042+Data!$R1042+Data!$S1042</f>
        <v>225</v>
      </c>
      <c r="V1042" s="9" t="str">
        <f>VLOOKUP(TRIM(Data!$B1042),Team!A:B,2,FALSE)</f>
        <v>HVAC</v>
      </c>
      <c r="W1042" s="9" t="str">
        <f>VLOOKUP(Data!$D1042,Current!A:B,2,FALSE)</f>
        <v>ACT</v>
      </c>
      <c r="X1042" s="9" t="str">
        <f>IF(Data!$W1042=Data!$E1042,"CURRENT","NO")</f>
        <v>CURRENT</v>
      </c>
    </row>
    <row r="1043" spans="1:24" hidden="1">
      <c r="A1043" s="8" t="s">
        <v>2100</v>
      </c>
      <c r="B1043" s="41" t="s">
        <v>793</v>
      </c>
      <c r="C1043" s="8" t="s">
        <v>458</v>
      </c>
      <c r="D1043" s="8" t="s">
        <v>492</v>
      </c>
      <c r="E1043" s="8" t="s">
        <v>486</v>
      </c>
      <c r="F1043" s="42" t="s">
        <v>84</v>
      </c>
      <c r="G1043" s="8" t="s">
        <v>83</v>
      </c>
      <c r="H1043" s="43">
        <v>42138</v>
      </c>
      <c r="I1043" s="8">
        <v>128</v>
      </c>
      <c r="J1043" s="8">
        <v>100</v>
      </c>
      <c r="K1043" s="44">
        <f t="shared" si="19"/>
        <v>12800</v>
      </c>
      <c r="L1043" s="8" t="s">
        <v>77</v>
      </c>
      <c r="M1043" s="8" t="s">
        <v>609</v>
      </c>
      <c r="N1043" s="8">
        <v>147629</v>
      </c>
      <c r="O1043" s="49"/>
      <c r="P1043" s="8">
        <v>88539</v>
      </c>
      <c r="Q1043" s="64">
        <v>200</v>
      </c>
      <c r="R1043" s="64">
        <v>0</v>
      </c>
      <c r="S1043" s="64">
        <v>35</v>
      </c>
      <c r="T1043" s="8" t="s">
        <v>127</v>
      </c>
      <c r="U1043" s="113">
        <f>Data!$Q1043+Data!$R1043+Data!$S1043</f>
        <v>235</v>
      </c>
      <c r="V1043" s="9" t="str">
        <f>VLOOKUP(TRIM(Data!$B1043),Team!A:B,2,FALSE)</f>
        <v>HVAC</v>
      </c>
      <c r="W1043" s="9" t="str">
        <f>VLOOKUP(Data!$D1043,Current!A:B,2,FALSE)</f>
        <v>ACT</v>
      </c>
      <c r="X1043" s="9" t="str">
        <f>IF(Data!$W1043=Data!$E1043,"CURRENT","NO")</f>
        <v>CURRENT</v>
      </c>
    </row>
    <row r="1044" spans="1:24" hidden="1">
      <c r="A1044" s="8" t="s">
        <v>2100</v>
      </c>
      <c r="B1044" s="41" t="s">
        <v>793</v>
      </c>
      <c r="C1044" s="8" t="s">
        <v>458</v>
      </c>
      <c r="D1044" s="8" t="s">
        <v>492</v>
      </c>
      <c r="E1044" s="8" t="s">
        <v>486</v>
      </c>
      <c r="F1044" s="42" t="s">
        <v>96</v>
      </c>
      <c r="G1044" s="8" t="s">
        <v>70</v>
      </c>
      <c r="H1044" s="43">
        <v>42139</v>
      </c>
      <c r="I1044" s="8">
        <v>105</v>
      </c>
      <c r="J1044" s="8">
        <v>232</v>
      </c>
      <c r="K1044" s="44">
        <f t="shared" si="19"/>
        <v>24360</v>
      </c>
      <c r="L1044" s="8" t="s">
        <v>86</v>
      </c>
      <c r="M1044" s="8" t="s">
        <v>306</v>
      </c>
      <c r="N1044" s="8">
        <v>147671</v>
      </c>
      <c r="O1044" s="49"/>
      <c r="P1044" s="8">
        <v>88574</v>
      </c>
      <c r="Q1044" s="64">
        <v>121.8</v>
      </c>
      <c r="R1044" s="64">
        <v>0</v>
      </c>
      <c r="S1044" s="64">
        <v>25</v>
      </c>
      <c r="T1044" s="8" t="s">
        <v>127</v>
      </c>
      <c r="U1044" s="113">
        <f>Data!$Q1044+Data!$R1044+Data!$S1044</f>
        <v>146.80000000000001</v>
      </c>
      <c r="V1044" s="9" t="str">
        <f>VLOOKUP(TRIM(Data!$B1044),Team!A:B,2,FALSE)</f>
        <v>HVAC</v>
      </c>
      <c r="W1044" s="9" t="str">
        <f>VLOOKUP(Data!$D1044,Current!A:B,2,FALSE)</f>
        <v>ACT</v>
      </c>
      <c r="X1044" s="9" t="str">
        <f>IF(Data!$W1044=Data!$E1044,"CURRENT","NO")</f>
        <v>CURRENT</v>
      </c>
    </row>
    <row r="1045" spans="1:24" hidden="1">
      <c r="A1045" s="8" t="s">
        <v>2100</v>
      </c>
      <c r="B1045" s="41" t="s">
        <v>793</v>
      </c>
      <c r="C1045" s="8" t="s">
        <v>458</v>
      </c>
      <c r="D1045" s="8" t="s">
        <v>492</v>
      </c>
      <c r="E1045" s="8" t="s">
        <v>486</v>
      </c>
      <c r="F1045" s="42" t="s">
        <v>608</v>
      </c>
      <c r="G1045" s="8" t="s">
        <v>70</v>
      </c>
      <c r="H1045" s="43">
        <v>42139</v>
      </c>
      <c r="I1045" s="8">
        <v>215</v>
      </c>
      <c r="J1045" s="8">
        <v>125</v>
      </c>
      <c r="K1045" s="44">
        <f t="shared" si="19"/>
        <v>26875</v>
      </c>
      <c r="L1045" s="8" t="s">
        <v>86</v>
      </c>
      <c r="M1045" s="8" t="s">
        <v>306</v>
      </c>
      <c r="N1045" s="8">
        <v>147683</v>
      </c>
      <c r="O1045" s="49"/>
      <c r="P1045" s="8">
        <v>88575</v>
      </c>
      <c r="Q1045" s="64">
        <v>134.4</v>
      </c>
      <c r="R1045" s="64">
        <v>0</v>
      </c>
      <c r="S1045" s="64">
        <v>25</v>
      </c>
      <c r="T1045" s="8" t="s">
        <v>127</v>
      </c>
      <c r="U1045" s="113">
        <f>Data!$Q1045+Data!$R1045+Data!$S1045</f>
        <v>159.4</v>
      </c>
      <c r="V1045" s="9" t="str">
        <f>VLOOKUP(TRIM(Data!$B1045),Team!A:B,2,FALSE)</f>
        <v>HVAC</v>
      </c>
      <c r="W1045" s="9" t="str">
        <f>VLOOKUP(Data!$D1045,Current!A:B,2,FALSE)</f>
        <v>ACT</v>
      </c>
      <c r="X1045" s="9" t="str">
        <f>IF(Data!$W1045=Data!$E1045,"CURRENT","NO")</f>
        <v>CURRENT</v>
      </c>
    </row>
    <row r="1046" spans="1:24" hidden="1">
      <c r="A1046" s="8" t="s">
        <v>2100</v>
      </c>
      <c r="B1046" s="41" t="s">
        <v>793</v>
      </c>
      <c r="C1046" s="8" t="s">
        <v>458</v>
      </c>
      <c r="D1046" s="8" t="s">
        <v>492</v>
      </c>
      <c r="E1046" s="8" t="s">
        <v>486</v>
      </c>
      <c r="F1046" s="42" t="s">
        <v>607</v>
      </c>
      <c r="G1046" s="8" t="s">
        <v>70</v>
      </c>
      <c r="H1046" s="43">
        <v>42142</v>
      </c>
      <c r="I1046" s="8">
        <v>105</v>
      </c>
      <c r="J1046" s="8">
        <v>232</v>
      </c>
      <c r="K1046" s="44">
        <f t="shared" si="19"/>
        <v>24360</v>
      </c>
      <c r="L1046" s="8" t="s">
        <v>86</v>
      </c>
      <c r="M1046" s="8" t="s">
        <v>606</v>
      </c>
      <c r="N1046" s="8">
        <v>147720</v>
      </c>
      <c r="O1046" s="49"/>
      <c r="P1046" s="8">
        <v>88576</v>
      </c>
      <c r="Q1046" s="64">
        <v>200</v>
      </c>
      <c r="R1046" s="64">
        <v>0</v>
      </c>
      <c r="S1046" s="64">
        <v>25</v>
      </c>
      <c r="T1046" s="8" t="s">
        <v>127</v>
      </c>
      <c r="U1046" s="113">
        <f>Data!$Q1046+Data!$R1046+Data!$S1046</f>
        <v>225</v>
      </c>
      <c r="V1046" s="9" t="str">
        <f>VLOOKUP(TRIM(Data!$B1046),Team!A:B,2,FALSE)</f>
        <v>HVAC</v>
      </c>
      <c r="W1046" s="9" t="str">
        <f>VLOOKUP(Data!$D1046,Current!A:B,2,FALSE)</f>
        <v>ACT</v>
      </c>
      <c r="X1046" s="9" t="str">
        <f>IF(Data!$W1046=Data!$E1046,"CURRENT","NO")</f>
        <v>CURRENT</v>
      </c>
    </row>
    <row r="1047" spans="1:24" hidden="1">
      <c r="A1047" s="8" t="s">
        <v>2100</v>
      </c>
      <c r="B1047" s="41" t="s">
        <v>793</v>
      </c>
      <c r="C1047" s="8" t="s">
        <v>458</v>
      </c>
      <c r="D1047" s="8" t="s">
        <v>492</v>
      </c>
      <c r="E1047" s="8" t="s">
        <v>486</v>
      </c>
      <c r="F1047" s="42" t="s">
        <v>605</v>
      </c>
      <c r="G1047" s="8" t="s">
        <v>70</v>
      </c>
      <c r="H1047" s="43">
        <v>42143</v>
      </c>
      <c r="I1047" s="8">
        <v>822</v>
      </c>
      <c r="J1047" s="8">
        <v>72</v>
      </c>
      <c r="K1047" s="44">
        <f t="shared" si="19"/>
        <v>59184</v>
      </c>
      <c r="L1047" s="8" t="s">
        <v>69</v>
      </c>
      <c r="M1047" s="8" t="s">
        <v>145</v>
      </c>
      <c r="N1047" s="8">
        <v>147752</v>
      </c>
      <c r="O1047" s="49"/>
      <c r="P1047" s="8">
        <v>88577</v>
      </c>
      <c r="Q1047" s="64">
        <v>295.89999999999998</v>
      </c>
      <c r="R1047" s="64">
        <v>0</v>
      </c>
      <c r="S1047" s="64">
        <v>35</v>
      </c>
      <c r="T1047" s="8" t="s">
        <v>127</v>
      </c>
      <c r="U1047" s="113">
        <f>Data!$Q1047+Data!$R1047+Data!$S1047</f>
        <v>330.9</v>
      </c>
      <c r="V1047" s="9" t="str">
        <f>VLOOKUP(TRIM(Data!$B1047),Team!A:B,2,FALSE)</f>
        <v>HVAC</v>
      </c>
      <c r="W1047" s="9" t="str">
        <f>VLOOKUP(Data!$D1047,Current!A:B,2,FALSE)</f>
        <v>ACT</v>
      </c>
      <c r="X1047" s="9" t="str">
        <f>IF(Data!$W1047=Data!$E1047,"CURRENT","NO")</f>
        <v>CURRENT</v>
      </c>
    </row>
    <row r="1048" spans="1:24" hidden="1">
      <c r="A1048" s="8" t="s">
        <v>2100</v>
      </c>
      <c r="B1048" s="41" t="s">
        <v>793</v>
      </c>
      <c r="C1048" s="8" t="s">
        <v>458</v>
      </c>
      <c r="D1048" s="8" t="s">
        <v>492</v>
      </c>
      <c r="E1048" s="8" t="s">
        <v>486</v>
      </c>
      <c r="F1048" s="42" t="s">
        <v>604</v>
      </c>
      <c r="G1048" s="8" t="s">
        <v>93</v>
      </c>
      <c r="H1048" s="43">
        <v>42139</v>
      </c>
      <c r="I1048" s="8">
        <v>264</v>
      </c>
      <c r="J1048" s="8">
        <v>87.9</v>
      </c>
      <c r="K1048" s="44">
        <f t="shared" si="19"/>
        <v>23205.600000000002</v>
      </c>
      <c r="L1048" s="8" t="s">
        <v>81</v>
      </c>
      <c r="M1048" s="8" t="s">
        <v>603</v>
      </c>
      <c r="N1048" s="8">
        <v>147661</v>
      </c>
      <c r="O1048" s="49"/>
      <c r="P1048" s="8">
        <v>88578</v>
      </c>
      <c r="Q1048" s="64">
        <v>200</v>
      </c>
      <c r="R1048" s="64">
        <v>0</v>
      </c>
      <c r="S1048" s="64">
        <v>25</v>
      </c>
      <c r="T1048" s="8" t="s">
        <v>127</v>
      </c>
      <c r="U1048" s="113">
        <f>Data!$Q1048+Data!$R1048+Data!$S1048</f>
        <v>225</v>
      </c>
      <c r="V1048" s="9" t="str">
        <f>VLOOKUP(TRIM(Data!$B1048),Team!A:B,2,FALSE)</f>
        <v>HVAC</v>
      </c>
      <c r="W1048" s="9" t="str">
        <f>VLOOKUP(Data!$D1048,Current!A:B,2,FALSE)</f>
        <v>ACT</v>
      </c>
      <c r="X1048" s="9" t="str">
        <f>IF(Data!$W1048=Data!$E1048,"CURRENT","NO")</f>
        <v>CURRENT</v>
      </c>
    </row>
    <row r="1049" spans="1:24" hidden="1">
      <c r="A1049" s="8" t="s">
        <v>2100</v>
      </c>
      <c r="B1049" s="41" t="s">
        <v>793</v>
      </c>
      <c r="C1049" s="8" t="s">
        <v>458</v>
      </c>
      <c r="D1049" s="8" t="s">
        <v>492</v>
      </c>
      <c r="E1049" s="8" t="s">
        <v>486</v>
      </c>
      <c r="F1049" s="42" t="s">
        <v>602</v>
      </c>
      <c r="G1049" s="8" t="s">
        <v>93</v>
      </c>
      <c r="H1049" s="43">
        <v>42144</v>
      </c>
      <c r="I1049" s="8">
        <v>264</v>
      </c>
      <c r="J1049" s="8">
        <v>84</v>
      </c>
      <c r="K1049" s="44">
        <f t="shared" si="19"/>
        <v>22176</v>
      </c>
      <c r="L1049" s="8" t="s">
        <v>86</v>
      </c>
      <c r="M1049" s="8" t="s">
        <v>85</v>
      </c>
      <c r="N1049" s="8">
        <v>147807</v>
      </c>
      <c r="O1049" s="49"/>
      <c r="P1049" s="8">
        <v>88579</v>
      </c>
      <c r="Q1049" s="64">
        <v>200</v>
      </c>
      <c r="R1049" s="64">
        <v>0</v>
      </c>
      <c r="S1049" s="64">
        <v>25</v>
      </c>
      <c r="T1049" s="8" t="s">
        <v>127</v>
      </c>
      <c r="U1049" s="113">
        <f>Data!$Q1049+Data!$R1049+Data!$S1049</f>
        <v>225</v>
      </c>
      <c r="V1049" s="9" t="str">
        <f>VLOOKUP(TRIM(Data!$B1049),Team!A:B,2,FALSE)</f>
        <v>HVAC</v>
      </c>
      <c r="W1049" s="9" t="str">
        <f>VLOOKUP(Data!$D1049,Current!A:B,2,FALSE)</f>
        <v>ACT</v>
      </c>
      <c r="X1049" s="9" t="str">
        <f>IF(Data!$W1049=Data!$E1049,"CURRENT","NO")</f>
        <v>CURRENT</v>
      </c>
    </row>
    <row r="1050" spans="1:24" hidden="1">
      <c r="A1050" s="8" t="s">
        <v>2100</v>
      </c>
      <c r="B1050" s="41" t="s">
        <v>793</v>
      </c>
      <c r="C1050" s="8" t="s">
        <v>458</v>
      </c>
      <c r="D1050" s="8" t="s">
        <v>492</v>
      </c>
      <c r="E1050" s="8" t="s">
        <v>486</v>
      </c>
      <c r="F1050" s="42" t="s">
        <v>601</v>
      </c>
      <c r="G1050" s="8" t="s">
        <v>78</v>
      </c>
      <c r="H1050" s="43">
        <v>42142</v>
      </c>
      <c r="I1050" s="8">
        <v>60</v>
      </c>
      <c r="J1050" s="8">
        <v>93.53</v>
      </c>
      <c r="K1050" s="44">
        <f t="shared" si="19"/>
        <v>5611.8</v>
      </c>
      <c r="L1050" s="8" t="s">
        <v>77</v>
      </c>
      <c r="M1050" s="8" t="s">
        <v>600</v>
      </c>
      <c r="N1050" s="8">
        <v>147714</v>
      </c>
      <c r="O1050" s="49"/>
      <c r="P1050" s="8">
        <v>88580</v>
      </c>
      <c r="Q1050" s="64">
        <v>200</v>
      </c>
      <c r="R1050" s="64">
        <v>0</v>
      </c>
      <c r="S1050" s="64">
        <v>35</v>
      </c>
      <c r="T1050" s="8" t="s">
        <v>127</v>
      </c>
      <c r="U1050" s="113">
        <f>Data!$Q1050+Data!$R1050+Data!$S1050</f>
        <v>235</v>
      </c>
      <c r="V1050" s="9" t="str">
        <f>VLOOKUP(TRIM(Data!$B1050),Team!A:B,2,FALSE)</f>
        <v>HVAC</v>
      </c>
      <c r="W1050" s="9" t="str">
        <f>VLOOKUP(Data!$D1050,Current!A:B,2,FALSE)</f>
        <v>ACT</v>
      </c>
      <c r="X1050" s="9" t="str">
        <f>IF(Data!$W1050=Data!$E1050,"CURRENT","NO")</f>
        <v>CURRENT</v>
      </c>
    </row>
    <row r="1051" spans="1:24" hidden="1">
      <c r="A1051" s="8" t="s">
        <v>2100</v>
      </c>
      <c r="B1051" s="41" t="s">
        <v>793</v>
      </c>
      <c r="C1051" s="8" t="s">
        <v>458</v>
      </c>
      <c r="D1051" s="8" t="s">
        <v>492</v>
      </c>
      <c r="E1051" s="8" t="s">
        <v>486</v>
      </c>
      <c r="F1051" s="42" t="s">
        <v>99</v>
      </c>
      <c r="G1051" s="8" t="s">
        <v>97</v>
      </c>
      <c r="H1051" s="43">
        <v>42143</v>
      </c>
      <c r="I1051" s="8">
        <v>258</v>
      </c>
      <c r="J1051" s="8">
        <v>152</v>
      </c>
      <c r="K1051" s="44">
        <f t="shared" si="19"/>
        <v>39216</v>
      </c>
      <c r="L1051" s="8" t="s">
        <v>599</v>
      </c>
      <c r="M1051" s="8" t="s">
        <v>324</v>
      </c>
      <c r="N1051" s="8">
        <v>147761</v>
      </c>
      <c r="O1051" s="49"/>
      <c r="P1051" s="8">
        <v>88581</v>
      </c>
      <c r="Q1051" s="64">
        <v>200</v>
      </c>
      <c r="R1051" s="64">
        <v>0</v>
      </c>
      <c r="S1051" s="64">
        <v>35</v>
      </c>
      <c r="T1051" s="8" t="s">
        <v>127</v>
      </c>
      <c r="U1051" s="113">
        <f>Data!$Q1051+Data!$R1051+Data!$S1051</f>
        <v>235</v>
      </c>
      <c r="V1051" s="9" t="str">
        <f>VLOOKUP(TRIM(Data!$B1051),Team!A:B,2,FALSE)</f>
        <v>HVAC</v>
      </c>
      <c r="W1051" s="9" t="str">
        <f>VLOOKUP(Data!$D1051,Current!A:B,2,FALSE)</f>
        <v>ACT</v>
      </c>
      <c r="X1051" s="9" t="str">
        <f>IF(Data!$W1051=Data!$E1051,"CURRENT","NO")</f>
        <v>CURRENT</v>
      </c>
    </row>
    <row r="1052" spans="1:24" hidden="1">
      <c r="A1052" s="8" t="s">
        <v>2100</v>
      </c>
      <c r="B1052" s="41" t="s">
        <v>793</v>
      </c>
      <c r="C1052" s="8" t="s">
        <v>458</v>
      </c>
      <c r="D1052" s="8" t="s">
        <v>492</v>
      </c>
      <c r="E1052" s="8" t="s">
        <v>486</v>
      </c>
      <c r="F1052" s="42" t="s">
        <v>316</v>
      </c>
      <c r="G1052" s="8" t="s">
        <v>93</v>
      </c>
      <c r="H1052" s="43">
        <v>42146</v>
      </c>
      <c r="I1052" s="8">
        <v>108</v>
      </c>
      <c r="J1052" s="8">
        <v>182.25</v>
      </c>
      <c r="K1052" s="44">
        <f t="shared" si="19"/>
        <v>19683</v>
      </c>
      <c r="L1052" s="8" t="s">
        <v>81</v>
      </c>
      <c r="M1052" s="8" t="s">
        <v>288</v>
      </c>
      <c r="N1052" s="8">
        <v>147875</v>
      </c>
      <c r="O1052" s="49"/>
      <c r="P1052" s="8">
        <v>88819</v>
      </c>
      <c r="Q1052" s="64">
        <v>200</v>
      </c>
      <c r="R1052" s="64">
        <v>0</v>
      </c>
      <c r="S1052" s="64">
        <v>25</v>
      </c>
      <c r="T1052" s="8" t="s">
        <v>817</v>
      </c>
      <c r="U1052" s="113">
        <f>Data!$Q1052+Data!$R1052+Data!$S1052</f>
        <v>225</v>
      </c>
      <c r="V1052" s="9" t="str">
        <f>VLOOKUP(TRIM(Data!$B1052),Team!A:B,2,FALSE)</f>
        <v>HVAC</v>
      </c>
      <c r="W1052" s="9" t="str">
        <f>VLOOKUP(Data!$D1052,Current!A:B,2,FALSE)</f>
        <v>ACT</v>
      </c>
      <c r="X1052" s="9" t="str">
        <f>IF(Data!$W1052=Data!$E1052,"CURRENT","NO")</f>
        <v>CURRENT</v>
      </c>
    </row>
    <row r="1053" spans="1:24" hidden="1">
      <c r="A1053" s="8" t="s">
        <v>2100</v>
      </c>
      <c r="B1053" s="41" t="s">
        <v>793</v>
      </c>
      <c r="C1053" s="8" t="s">
        <v>458</v>
      </c>
      <c r="D1053" s="8" t="s">
        <v>492</v>
      </c>
      <c r="E1053" s="8" t="s">
        <v>486</v>
      </c>
      <c r="F1053" s="42" t="s">
        <v>292</v>
      </c>
      <c r="G1053" s="8" t="s">
        <v>93</v>
      </c>
      <c r="H1053" s="43">
        <v>42147</v>
      </c>
      <c r="I1053" s="8">
        <v>195</v>
      </c>
      <c r="J1053" s="8">
        <v>99</v>
      </c>
      <c r="K1053" s="44">
        <f t="shared" si="19"/>
        <v>19305</v>
      </c>
      <c r="L1053" s="8" t="s">
        <v>86</v>
      </c>
      <c r="M1053" s="8" t="s">
        <v>85</v>
      </c>
      <c r="N1053" s="8">
        <v>147934</v>
      </c>
      <c r="O1053" s="49"/>
      <c r="P1053" s="8">
        <v>88820</v>
      </c>
      <c r="Q1053" s="64">
        <v>200</v>
      </c>
      <c r="R1053" s="64">
        <v>0</v>
      </c>
      <c r="S1053" s="64">
        <v>25</v>
      </c>
      <c r="T1053" s="8" t="s">
        <v>817</v>
      </c>
      <c r="U1053" s="113">
        <f>Data!$Q1053+Data!$R1053+Data!$S1053</f>
        <v>225</v>
      </c>
      <c r="V1053" s="9" t="str">
        <f>VLOOKUP(TRIM(Data!$B1053),Team!A:B,2,FALSE)</f>
        <v>HVAC</v>
      </c>
      <c r="W1053" s="9" t="str">
        <f>VLOOKUP(Data!$D1053,Current!A:B,2,FALSE)</f>
        <v>ACT</v>
      </c>
      <c r="X1053" s="9" t="str">
        <f>IF(Data!$W1053=Data!$E1053,"CURRENT","NO")</f>
        <v>CURRENT</v>
      </c>
    </row>
    <row r="1054" spans="1:24" hidden="1">
      <c r="A1054" s="8" t="s">
        <v>2100</v>
      </c>
      <c r="B1054" s="41" t="s">
        <v>793</v>
      </c>
      <c r="C1054" s="8" t="s">
        <v>458</v>
      </c>
      <c r="D1054" s="8" t="s">
        <v>492</v>
      </c>
      <c r="E1054" s="8" t="s">
        <v>486</v>
      </c>
      <c r="F1054" s="42" t="s">
        <v>95</v>
      </c>
      <c r="G1054" s="8" t="s">
        <v>90</v>
      </c>
      <c r="H1054" s="43">
        <v>42147</v>
      </c>
      <c r="I1054" s="8">
        <v>103</v>
      </c>
      <c r="J1054" s="8">
        <v>135</v>
      </c>
      <c r="K1054" s="44">
        <f t="shared" ref="K1054:K1055" si="20">I1054*J1054</f>
        <v>13905</v>
      </c>
      <c r="L1054" s="8" t="s">
        <v>114</v>
      </c>
      <c r="M1054" s="8" t="s">
        <v>113</v>
      </c>
      <c r="N1054" s="8">
        <v>147930</v>
      </c>
      <c r="O1054" s="49"/>
      <c r="P1054" s="8">
        <v>88821</v>
      </c>
      <c r="Q1054" s="64">
        <v>200</v>
      </c>
      <c r="R1054" s="64">
        <v>45</v>
      </c>
      <c r="S1054" s="64">
        <v>20</v>
      </c>
      <c r="T1054" s="8" t="s">
        <v>817</v>
      </c>
      <c r="U1054" s="113">
        <f>Data!$Q1054+Data!$R1054+Data!$S1054</f>
        <v>265</v>
      </c>
      <c r="V1054" s="9" t="str">
        <f>VLOOKUP(TRIM(Data!$B1054),Team!A:B,2,FALSE)</f>
        <v>HVAC</v>
      </c>
      <c r="W1054" s="9" t="str">
        <f>VLOOKUP(Data!$D1054,Current!A:B,2,FALSE)</f>
        <v>ACT</v>
      </c>
      <c r="X1054" s="9" t="str">
        <f>IF(Data!$W1054=Data!$E1054,"CURRENT","NO")</f>
        <v>CURRENT</v>
      </c>
    </row>
    <row r="1055" spans="1:24" hidden="1">
      <c r="A1055" s="8" t="s">
        <v>2100</v>
      </c>
      <c r="B1055" s="41" t="s">
        <v>793</v>
      </c>
      <c r="C1055" s="8" t="s">
        <v>458</v>
      </c>
      <c r="D1055" s="8" t="s">
        <v>492</v>
      </c>
      <c r="E1055" s="8" t="s">
        <v>486</v>
      </c>
      <c r="F1055" s="42" t="s">
        <v>598</v>
      </c>
      <c r="G1055" s="8" t="s">
        <v>90</v>
      </c>
      <c r="H1055" s="43">
        <v>42152</v>
      </c>
      <c r="I1055" s="8">
        <v>96</v>
      </c>
      <c r="J1055" s="8">
        <v>158</v>
      </c>
      <c r="K1055" s="44">
        <f t="shared" si="20"/>
        <v>15168</v>
      </c>
      <c r="L1055" s="8" t="s">
        <v>89</v>
      </c>
      <c r="M1055" s="8" t="s">
        <v>88</v>
      </c>
      <c r="N1055" s="8">
        <v>148060</v>
      </c>
      <c r="O1055" s="49"/>
      <c r="P1055" s="8">
        <v>88822</v>
      </c>
      <c r="Q1055" s="64">
        <v>100</v>
      </c>
      <c r="R1055" s="64">
        <v>0</v>
      </c>
      <c r="S1055" s="64">
        <v>0</v>
      </c>
      <c r="T1055" s="8" t="s">
        <v>127</v>
      </c>
      <c r="U1055" s="113">
        <f>Data!$Q1055+Data!$R1055+Data!$S1055</f>
        <v>100</v>
      </c>
      <c r="V1055" s="9" t="str">
        <f>VLOOKUP(TRIM(Data!$B1055),Team!A:B,2,FALSE)</f>
        <v>HVAC</v>
      </c>
      <c r="W1055" s="9" t="str">
        <f>VLOOKUP(Data!$D1055,Current!A:B,2,FALSE)</f>
        <v>ACT</v>
      </c>
      <c r="X1055" s="9" t="str">
        <f>IF(Data!$W1055=Data!$E1055,"CURRENT","NO")</f>
        <v>CURRENT</v>
      </c>
    </row>
    <row r="1056" spans="1:24" hidden="1">
      <c r="A1056" s="8" t="s">
        <v>2100</v>
      </c>
      <c r="B1056" s="41" t="s">
        <v>794</v>
      </c>
      <c r="C1056" s="8" t="s">
        <v>458</v>
      </c>
      <c r="D1056" s="8" t="s">
        <v>492</v>
      </c>
      <c r="E1056" s="8" t="s">
        <v>486</v>
      </c>
      <c r="F1056" s="45" t="s">
        <v>597</v>
      </c>
      <c r="G1056" s="46" t="s">
        <v>158</v>
      </c>
      <c r="H1056" s="47">
        <v>42128</v>
      </c>
      <c r="I1056" s="46">
        <v>1704</v>
      </c>
      <c r="J1056" s="48">
        <v>47.83</v>
      </c>
      <c r="K1056" s="48">
        <f>I1056*J1056</f>
        <v>81502.319999999992</v>
      </c>
      <c r="L1056" s="46" t="s">
        <v>157</v>
      </c>
      <c r="M1056" s="46" t="s">
        <v>197</v>
      </c>
      <c r="N1056" s="46">
        <v>147243</v>
      </c>
      <c r="O1056" s="50"/>
      <c r="P1056" s="46">
        <v>88358</v>
      </c>
      <c r="Q1056" s="48">
        <v>407.5</v>
      </c>
      <c r="R1056" s="48">
        <v>0</v>
      </c>
      <c r="S1056" s="48">
        <v>15</v>
      </c>
      <c r="T1056" s="46" t="s">
        <v>127</v>
      </c>
      <c r="U1056" s="113">
        <f>Data!$Q1056+Data!$R1056+Data!$S1056</f>
        <v>422.5</v>
      </c>
      <c r="V1056" s="9" t="str">
        <f>VLOOKUP(TRIM(Data!$B1056),Team!A:B,2,FALSE)</f>
        <v>Heating</v>
      </c>
      <c r="W1056" s="9" t="str">
        <f>VLOOKUP(Data!$D1056,Current!A:B,2,FALSE)</f>
        <v>ACT</v>
      </c>
      <c r="X1056" s="9" t="str">
        <f>IF(Data!$W1056=Data!$E1056,"CURRENT","NO")</f>
        <v>CURRENT</v>
      </c>
    </row>
    <row r="1057" spans="1:24" hidden="1">
      <c r="A1057" s="8" t="s">
        <v>2100</v>
      </c>
      <c r="B1057" s="41" t="s">
        <v>794</v>
      </c>
      <c r="C1057" s="8" t="s">
        <v>458</v>
      </c>
      <c r="D1057" s="8" t="s">
        <v>492</v>
      </c>
      <c r="E1057" s="8" t="s">
        <v>486</v>
      </c>
      <c r="F1057" s="45" t="s">
        <v>596</v>
      </c>
      <c r="G1057" s="46" t="s">
        <v>158</v>
      </c>
      <c r="H1057" s="47">
        <v>42128</v>
      </c>
      <c r="I1057" s="46">
        <v>126</v>
      </c>
      <c r="J1057" s="48">
        <v>118.36</v>
      </c>
      <c r="K1057" s="48">
        <f t="shared" ref="K1057:K1120" si="21">I1057*J1057</f>
        <v>14913.36</v>
      </c>
      <c r="L1057" s="46" t="s">
        <v>157</v>
      </c>
      <c r="M1057" s="46" t="s">
        <v>197</v>
      </c>
      <c r="N1057" s="46">
        <v>147244</v>
      </c>
      <c r="O1057" s="50"/>
      <c r="P1057" s="46">
        <v>88359</v>
      </c>
      <c r="Q1057" s="48">
        <v>80</v>
      </c>
      <c r="R1057" s="48">
        <v>0</v>
      </c>
      <c r="S1057" s="48">
        <v>15</v>
      </c>
      <c r="T1057" s="46" t="s">
        <v>127</v>
      </c>
      <c r="U1057" s="113">
        <f>Data!$Q1057+Data!$R1057+Data!$S1057</f>
        <v>95</v>
      </c>
      <c r="V1057" s="9" t="str">
        <f>VLOOKUP(TRIM(Data!$B1057),Team!A:B,2,FALSE)</f>
        <v>Heating</v>
      </c>
      <c r="W1057" s="9" t="str">
        <f>VLOOKUP(Data!$D1057,Current!A:B,2,FALSE)</f>
        <v>ACT</v>
      </c>
      <c r="X1057" s="9" t="str">
        <f>IF(Data!$W1057=Data!$E1057,"CURRENT","NO")</f>
        <v>CURRENT</v>
      </c>
    </row>
    <row r="1058" spans="1:24" hidden="1">
      <c r="A1058" s="8" t="s">
        <v>2100</v>
      </c>
      <c r="B1058" s="41" t="s">
        <v>794</v>
      </c>
      <c r="C1058" s="8" t="s">
        <v>458</v>
      </c>
      <c r="D1058" s="8" t="s">
        <v>492</v>
      </c>
      <c r="E1058" s="8" t="s">
        <v>486</v>
      </c>
      <c r="F1058" s="45" t="s">
        <v>575</v>
      </c>
      <c r="G1058" s="46" t="s">
        <v>158</v>
      </c>
      <c r="H1058" s="47">
        <v>42129</v>
      </c>
      <c r="I1058" s="46">
        <v>288</v>
      </c>
      <c r="J1058" s="48">
        <v>83.58</v>
      </c>
      <c r="K1058" s="48">
        <f t="shared" si="21"/>
        <v>24071.040000000001</v>
      </c>
      <c r="L1058" s="46" t="s">
        <v>157</v>
      </c>
      <c r="M1058" s="46" t="s">
        <v>176</v>
      </c>
      <c r="N1058" s="46">
        <v>147277</v>
      </c>
      <c r="O1058" s="49"/>
      <c r="P1058" s="46">
        <v>88360</v>
      </c>
      <c r="Q1058" s="48">
        <v>120.4</v>
      </c>
      <c r="R1058" s="48">
        <v>0</v>
      </c>
      <c r="S1058" s="48">
        <v>15</v>
      </c>
      <c r="T1058" s="46" t="s">
        <v>38</v>
      </c>
      <c r="U1058" s="113">
        <f>Data!$Q1058+Data!$R1058+Data!$S1058</f>
        <v>135.4</v>
      </c>
      <c r="V1058" s="9" t="str">
        <f>VLOOKUP(TRIM(Data!$B1058),Team!A:B,2,FALSE)</f>
        <v>Heating</v>
      </c>
      <c r="W1058" s="9" t="str">
        <f>VLOOKUP(Data!$D1058,Current!A:B,2,FALSE)</f>
        <v>ACT</v>
      </c>
      <c r="X1058" s="9" t="str">
        <f>IF(Data!$W1058=Data!$E1058,"CURRENT","NO")</f>
        <v>CURRENT</v>
      </c>
    </row>
    <row r="1059" spans="1:24" hidden="1">
      <c r="A1059" s="8" t="s">
        <v>2100</v>
      </c>
      <c r="B1059" s="41" t="s">
        <v>794</v>
      </c>
      <c r="C1059" s="8" t="s">
        <v>458</v>
      </c>
      <c r="D1059" s="8" t="s">
        <v>492</v>
      </c>
      <c r="E1059" s="8" t="s">
        <v>486</v>
      </c>
      <c r="F1059" s="45" t="s">
        <v>595</v>
      </c>
      <c r="G1059" s="46" t="s">
        <v>158</v>
      </c>
      <c r="H1059" s="47">
        <v>42129</v>
      </c>
      <c r="I1059" s="46">
        <v>539</v>
      </c>
      <c r="J1059" s="48">
        <v>60.27</v>
      </c>
      <c r="K1059" s="48">
        <f t="shared" si="21"/>
        <v>32485.530000000002</v>
      </c>
      <c r="L1059" s="46" t="s">
        <v>157</v>
      </c>
      <c r="M1059" s="46" t="s">
        <v>594</v>
      </c>
      <c r="N1059" s="46">
        <v>147278</v>
      </c>
      <c r="O1059" s="49"/>
      <c r="P1059" s="46">
        <v>88361</v>
      </c>
      <c r="Q1059" s="48">
        <v>162.4</v>
      </c>
      <c r="R1059" s="48">
        <v>0</v>
      </c>
      <c r="S1059" s="48">
        <v>15</v>
      </c>
      <c r="T1059" s="46" t="s">
        <v>127</v>
      </c>
      <c r="U1059" s="113">
        <f>Data!$Q1059+Data!$R1059+Data!$S1059</f>
        <v>177.4</v>
      </c>
      <c r="V1059" s="9" t="str">
        <f>VLOOKUP(TRIM(Data!$B1059),Team!A:B,2,FALSE)</f>
        <v>Heating</v>
      </c>
      <c r="W1059" s="9" t="str">
        <f>VLOOKUP(Data!$D1059,Current!A:B,2,FALSE)</f>
        <v>ACT</v>
      </c>
      <c r="X1059" s="9" t="str">
        <f>IF(Data!$W1059=Data!$E1059,"CURRENT","NO")</f>
        <v>CURRENT</v>
      </c>
    </row>
    <row r="1060" spans="1:24" hidden="1">
      <c r="A1060" s="8" t="s">
        <v>2100</v>
      </c>
      <c r="B1060" s="41" t="s">
        <v>794</v>
      </c>
      <c r="C1060" s="8" t="s">
        <v>458</v>
      </c>
      <c r="D1060" s="8" t="s">
        <v>492</v>
      </c>
      <c r="E1060" s="8" t="s">
        <v>486</v>
      </c>
      <c r="F1060" s="45" t="s">
        <v>377</v>
      </c>
      <c r="G1060" s="46" t="s">
        <v>158</v>
      </c>
      <c r="H1060" s="47">
        <v>42130</v>
      </c>
      <c r="I1060" s="46">
        <v>957</v>
      </c>
      <c r="J1060" s="48">
        <v>70.11</v>
      </c>
      <c r="K1060" s="48">
        <f t="shared" si="21"/>
        <v>67095.27</v>
      </c>
      <c r="L1060" s="46" t="s">
        <v>157</v>
      </c>
      <c r="M1060" s="46" t="s">
        <v>163</v>
      </c>
      <c r="N1060" s="46">
        <v>147325</v>
      </c>
      <c r="O1060" s="49"/>
      <c r="P1060" s="46">
        <v>88362</v>
      </c>
      <c r="Q1060" s="48">
        <v>335.5</v>
      </c>
      <c r="R1060" s="48">
        <v>0</v>
      </c>
      <c r="S1060" s="48">
        <v>15</v>
      </c>
      <c r="T1060" s="46" t="s">
        <v>127</v>
      </c>
      <c r="U1060" s="113">
        <f>Data!$Q1060+Data!$R1060+Data!$S1060</f>
        <v>350.5</v>
      </c>
      <c r="V1060" s="9" t="str">
        <f>VLOOKUP(TRIM(Data!$B1060),Team!A:B,2,FALSE)</f>
        <v>Heating</v>
      </c>
      <c r="W1060" s="9" t="str">
        <f>VLOOKUP(Data!$D1060,Current!A:B,2,FALSE)</f>
        <v>ACT</v>
      </c>
      <c r="X1060" s="9" t="str">
        <f>IF(Data!$W1060=Data!$E1060,"CURRENT","NO")</f>
        <v>CURRENT</v>
      </c>
    </row>
    <row r="1061" spans="1:24" hidden="1">
      <c r="A1061" s="8" t="s">
        <v>2100</v>
      </c>
      <c r="B1061" s="41" t="s">
        <v>794</v>
      </c>
      <c r="C1061" s="8" t="s">
        <v>458</v>
      </c>
      <c r="D1061" s="8" t="s">
        <v>492</v>
      </c>
      <c r="E1061" s="8" t="s">
        <v>486</v>
      </c>
      <c r="F1061" s="45" t="s">
        <v>593</v>
      </c>
      <c r="G1061" s="46" t="s">
        <v>158</v>
      </c>
      <c r="H1061" s="47">
        <v>42130</v>
      </c>
      <c r="I1061" s="46">
        <v>416</v>
      </c>
      <c r="J1061" s="48">
        <v>53.8</v>
      </c>
      <c r="K1061" s="48">
        <f t="shared" si="21"/>
        <v>22380.799999999999</v>
      </c>
      <c r="L1061" s="46" t="s">
        <v>157</v>
      </c>
      <c r="M1061" s="46" t="s">
        <v>74</v>
      </c>
      <c r="N1061" s="46">
        <v>147326</v>
      </c>
      <c r="O1061" s="49"/>
      <c r="P1061" s="46">
        <v>88363</v>
      </c>
      <c r="Q1061" s="48">
        <v>111.9</v>
      </c>
      <c r="R1061" s="48">
        <v>0</v>
      </c>
      <c r="S1061" s="48">
        <v>15</v>
      </c>
      <c r="T1061" s="46" t="s">
        <v>127</v>
      </c>
      <c r="U1061" s="113">
        <f>Data!$Q1061+Data!$R1061+Data!$S1061</f>
        <v>126.9</v>
      </c>
      <c r="V1061" s="9" t="str">
        <f>VLOOKUP(TRIM(Data!$B1061),Team!A:B,2,FALSE)</f>
        <v>Heating</v>
      </c>
      <c r="W1061" s="9" t="str">
        <f>VLOOKUP(Data!$D1061,Current!A:B,2,FALSE)</f>
        <v>ACT</v>
      </c>
      <c r="X1061" s="9" t="str">
        <f>IF(Data!$W1061=Data!$E1061,"CURRENT","NO")</f>
        <v>CURRENT</v>
      </c>
    </row>
    <row r="1062" spans="1:24" hidden="1">
      <c r="A1062" s="8" t="s">
        <v>2100</v>
      </c>
      <c r="B1062" s="41" t="s">
        <v>794</v>
      </c>
      <c r="C1062" s="8" t="s">
        <v>458</v>
      </c>
      <c r="D1062" s="8" t="s">
        <v>492</v>
      </c>
      <c r="E1062" s="8" t="s">
        <v>486</v>
      </c>
      <c r="F1062" s="45" t="s">
        <v>592</v>
      </c>
      <c r="G1062" s="46" t="s">
        <v>158</v>
      </c>
      <c r="H1062" s="47">
        <v>42131</v>
      </c>
      <c r="I1062" s="46">
        <v>345</v>
      </c>
      <c r="J1062" s="48">
        <v>85.17</v>
      </c>
      <c r="K1062" s="48">
        <f t="shared" si="21"/>
        <v>29383.65</v>
      </c>
      <c r="L1062" s="46" t="s">
        <v>213</v>
      </c>
      <c r="M1062" s="46" t="s">
        <v>591</v>
      </c>
      <c r="N1062" s="46">
        <v>147334</v>
      </c>
      <c r="O1062" s="49"/>
      <c r="P1062" s="46">
        <v>88364</v>
      </c>
      <c r="Q1062" s="48">
        <v>146.9</v>
      </c>
      <c r="R1062" s="48">
        <v>0</v>
      </c>
      <c r="S1062" s="48">
        <v>15</v>
      </c>
      <c r="T1062" s="46" t="s">
        <v>38</v>
      </c>
      <c r="U1062" s="113">
        <f>Data!$Q1062+Data!$R1062+Data!$S1062</f>
        <v>161.9</v>
      </c>
      <c r="V1062" s="9" t="str">
        <f>VLOOKUP(TRIM(Data!$B1062),Team!A:B,2,FALSE)</f>
        <v>Heating</v>
      </c>
      <c r="W1062" s="9" t="str">
        <f>VLOOKUP(Data!$D1062,Current!A:B,2,FALSE)</f>
        <v>ACT</v>
      </c>
      <c r="X1062" s="9" t="str">
        <f>IF(Data!$W1062=Data!$E1062,"CURRENT","NO")</f>
        <v>CURRENT</v>
      </c>
    </row>
    <row r="1063" spans="1:24" hidden="1">
      <c r="A1063" s="8" t="s">
        <v>2100</v>
      </c>
      <c r="B1063" s="41" t="s">
        <v>794</v>
      </c>
      <c r="C1063" s="8" t="s">
        <v>458</v>
      </c>
      <c r="D1063" s="8" t="s">
        <v>492</v>
      </c>
      <c r="E1063" s="8" t="s">
        <v>486</v>
      </c>
      <c r="F1063" s="45" t="s">
        <v>370</v>
      </c>
      <c r="G1063" s="46" t="s">
        <v>158</v>
      </c>
      <c r="H1063" s="47">
        <v>42131</v>
      </c>
      <c r="I1063" s="46">
        <v>65</v>
      </c>
      <c r="J1063" s="48">
        <v>126.66</v>
      </c>
      <c r="K1063" s="48">
        <f t="shared" si="21"/>
        <v>8232.9</v>
      </c>
      <c r="L1063" s="46" t="s">
        <v>157</v>
      </c>
      <c r="M1063" s="46" t="s">
        <v>340</v>
      </c>
      <c r="N1063" s="46">
        <v>147343</v>
      </c>
      <c r="O1063" s="49"/>
      <c r="P1063" s="46">
        <v>88365</v>
      </c>
      <c r="Q1063" s="48">
        <v>80</v>
      </c>
      <c r="R1063" s="48">
        <v>0</v>
      </c>
      <c r="S1063" s="48">
        <v>15</v>
      </c>
      <c r="T1063" s="46" t="s">
        <v>127</v>
      </c>
      <c r="U1063" s="113">
        <f>Data!$Q1063+Data!$R1063+Data!$S1063</f>
        <v>95</v>
      </c>
      <c r="V1063" s="9" t="str">
        <f>VLOOKUP(TRIM(Data!$B1063),Team!A:B,2,FALSE)</f>
        <v>Heating</v>
      </c>
      <c r="W1063" s="9" t="str">
        <f>VLOOKUP(Data!$D1063,Current!A:B,2,FALSE)</f>
        <v>ACT</v>
      </c>
      <c r="X1063" s="9" t="str">
        <f>IF(Data!$W1063=Data!$E1063,"CURRENT","NO")</f>
        <v>CURRENT</v>
      </c>
    </row>
    <row r="1064" spans="1:24" hidden="1">
      <c r="A1064" s="8" t="s">
        <v>2100</v>
      </c>
      <c r="B1064" s="41" t="s">
        <v>794</v>
      </c>
      <c r="C1064" s="8" t="s">
        <v>458</v>
      </c>
      <c r="D1064" s="8" t="s">
        <v>492</v>
      </c>
      <c r="E1064" s="8" t="s">
        <v>486</v>
      </c>
      <c r="F1064" s="45" t="s">
        <v>590</v>
      </c>
      <c r="G1064" s="46" t="s">
        <v>158</v>
      </c>
      <c r="H1064" s="47">
        <v>42131</v>
      </c>
      <c r="I1064" s="46">
        <v>416</v>
      </c>
      <c r="J1064" s="48">
        <v>61.46</v>
      </c>
      <c r="K1064" s="48">
        <f t="shared" si="21"/>
        <v>25567.360000000001</v>
      </c>
      <c r="L1064" s="46" t="s">
        <v>157</v>
      </c>
      <c r="M1064" s="46" t="s">
        <v>561</v>
      </c>
      <c r="N1064" s="46">
        <v>147345</v>
      </c>
      <c r="O1064" s="49"/>
      <c r="P1064" s="46">
        <v>88366</v>
      </c>
      <c r="Q1064" s="48">
        <v>127.8</v>
      </c>
      <c r="R1064" s="48">
        <v>0</v>
      </c>
      <c r="S1064" s="48">
        <v>15</v>
      </c>
      <c r="T1064" s="46" t="s">
        <v>127</v>
      </c>
      <c r="U1064" s="113">
        <f>Data!$Q1064+Data!$R1064+Data!$S1064</f>
        <v>142.80000000000001</v>
      </c>
      <c r="V1064" s="9" t="str">
        <f>VLOOKUP(TRIM(Data!$B1064),Team!A:B,2,FALSE)</f>
        <v>Heating</v>
      </c>
      <c r="W1064" s="9" t="str">
        <f>VLOOKUP(Data!$D1064,Current!A:B,2,FALSE)</f>
        <v>ACT</v>
      </c>
      <c r="X1064" s="9" t="str">
        <f>IF(Data!$W1064=Data!$E1064,"CURRENT","NO")</f>
        <v>CURRENT</v>
      </c>
    </row>
    <row r="1065" spans="1:24" hidden="1">
      <c r="A1065" s="8" t="s">
        <v>2100</v>
      </c>
      <c r="B1065" s="41" t="s">
        <v>794</v>
      </c>
      <c r="C1065" s="8" t="s">
        <v>458</v>
      </c>
      <c r="D1065" s="8" t="s">
        <v>492</v>
      </c>
      <c r="E1065" s="8" t="s">
        <v>486</v>
      </c>
      <c r="F1065" s="45" t="s">
        <v>544</v>
      </c>
      <c r="G1065" s="46" t="s">
        <v>146</v>
      </c>
      <c r="H1065" s="47">
        <v>42128</v>
      </c>
      <c r="I1065" s="46">
        <v>2472</v>
      </c>
      <c r="J1065" s="48">
        <v>23.77</v>
      </c>
      <c r="K1065" s="48">
        <f t="shared" si="21"/>
        <v>58759.44</v>
      </c>
      <c r="L1065" s="46" t="s">
        <v>69</v>
      </c>
      <c r="M1065" s="46" t="s">
        <v>282</v>
      </c>
      <c r="N1065" s="46">
        <v>147242</v>
      </c>
      <c r="O1065" s="49"/>
      <c r="P1065" s="46">
        <v>88367</v>
      </c>
      <c r="Q1065" s="48">
        <v>293.8</v>
      </c>
      <c r="R1065" s="48">
        <v>0</v>
      </c>
      <c r="S1065" s="48">
        <v>35</v>
      </c>
      <c r="T1065" s="46" t="s">
        <v>127</v>
      </c>
      <c r="U1065" s="113">
        <f>Data!$Q1065+Data!$R1065+Data!$S1065</f>
        <v>328.8</v>
      </c>
      <c r="V1065" s="9" t="str">
        <f>VLOOKUP(TRIM(Data!$B1065),Team!A:B,2,FALSE)</f>
        <v>Heating</v>
      </c>
      <c r="W1065" s="9" t="str">
        <f>VLOOKUP(Data!$D1065,Current!A:B,2,FALSE)</f>
        <v>ACT</v>
      </c>
      <c r="X1065" s="9" t="str">
        <f>IF(Data!$W1065=Data!$E1065,"CURRENT","NO")</f>
        <v>CURRENT</v>
      </c>
    </row>
    <row r="1066" spans="1:24" hidden="1">
      <c r="A1066" s="8" t="s">
        <v>2100</v>
      </c>
      <c r="B1066" s="41" t="s">
        <v>794</v>
      </c>
      <c r="C1066" s="8" t="s">
        <v>458</v>
      </c>
      <c r="D1066" s="8" t="s">
        <v>492</v>
      </c>
      <c r="E1066" s="8" t="s">
        <v>486</v>
      </c>
      <c r="F1066" s="45" t="s">
        <v>589</v>
      </c>
      <c r="G1066" s="46" t="s">
        <v>146</v>
      </c>
      <c r="H1066" s="47">
        <v>42129</v>
      </c>
      <c r="I1066" s="46">
        <v>918</v>
      </c>
      <c r="J1066" s="48">
        <v>26.23</v>
      </c>
      <c r="K1066" s="48">
        <f t="shared" si="21"/>
        <v>24079.14</v>
      </c>
      <c r="L1066" s="46" t="s">
        <v>69</v>
      </c>
      <c r="M1066" s="46" t="s">
        <v>282</v>
      </c>
      <c r="N1066" s="46">
        <v>147274</v>
      </c>
      <c r="O1066" s="49"/>
      <c r="P1066" s="46">
        <v>88368</v>
      </c>
      <c r="Q1066" s="48">
        <v>200</v>
      </c>
      <c r="R1066" s="48">
        <v>0</v>
      </c>
      <c r="S1066" s="48">
        <v>35</v>
      </c>
      <c r="T1066" s="46" t="s">
        <v>127</v>
      </c>
      <c r="U1066" s="113">
        <f>Data!$Q1066+Data!$R1066+Data!$S1066</f>
        <v>235</v>
      </c>
      <c r="V1066" s="9" t="str">
        <f>VLOOKUP(TRIM(Data!$B1066),Team!A:B,2,FALSE)</f>
        <v>Heating</v>
      </c>
      <c r="W1066" s="9" t="str">
        <f>VLOOKUP(Data!$D1066,Current!A:B,2,FALSE)</f>
        <v>ACT</v>
      </c>
      <c r="X1066" s="9" t="str">
        <f>IF(Data!$W1066=Data!$E1066,"CURRENT","NO")</f>
        <v>CURRENT</v>
      </c>
    </row>
    <row r="1067" spans="1:24" hidden="1">
      <c r="A1067" s="8" t="s">
        <v>2100</v>
      </c>
      <c r="B1067" s="41" t="s">
        <v>794</v>
      </c>
      <c r="C1067" s="8" t="s">
        <v>458</v>
      </c>
      <c r="D1067" s="8" t="s">
        <v>492</v>
      </c>
      <c r="E1067" s="8" t="s">
        <v>486</v>
      </c>
      <c r="F1067" s="45" t="s">
        <v>373</v>
      </c>
      <c r="G1067" s="46" t="s">
        <v>153</v>
      </c>
      <c r="H1067" s="47">
        <v>42131</v>
      </c>
      <c r="I1067" s="46">
        <v>2682</v>
      </c>
      <c r="J1067" s="48">
        <v>64</v>
      </c>
      <c r="K1067" s="48">
        <f t="shared" si="21"/>
        <v>171648</v>
      </c>
      <c r="L1067" s="46" t="s">
        <v>108</v>
      </c>
      <c r="M1067" s="46" t="s">
        <v>588</v>
      </c>
      <c r="N1067" s="46">
        <v>147351</v>
      </c>
      <c r="O1067" s="49"/>
      <c r="P1067" s="46">
        <v>88369</v>
      </c>
      <c r="Q1067" s="48">
        <v>200</v>
      </c>
      <c r="R1067" s="48">
        <v>0</v>
      </c>
      <c r="S1067" s="48">
        <v>50</v>
      </c>
      <c r="T1067" s="46" t="s">
        <v>127</v>
      </c>
      <c r="U1067" s="113">
        <f>Data!$Q1067+Data!$R1067+Data!$S1067</f>
        <v>250</v>
      </c>
      <c r="V1067" s="9" t="str">
        <f>VLOOKUP(TRIM(Data!$B1067),Team!A:B,2,FALSE)</f>
        <v>Heating</v>
      </c>
      <c r="W1067" s="9" t="str">
        <f>VLOOKUP(Data!$D1067,Current!A:B,2,FALSE)</f>
        <v>ACT</v>
      </c>
      <c r="X1067" s="9" t="str">
        <f>IF(Data!$W1067=Data!$E1067,"CURRENT","NO")</f>
        <v>CURRENT</v>
      </c>
    </row>
    <row r="1068" spans="1:24" hidden="1">
      <c r="A1068" s="8" t="s">
        <v>2100</v>
      </c>
      <c r="B1068" s="41" t="s">
        <v>794</v>
      </c>
      <c r="C1068" s="8" t="s">
        <v>458</v>
      </c>
      <c r="D1068" s="8" t="s">
        <v>492</v>
      </c>
      <c r="E1068" s="8" t="s">
        <v>486</v>
      </c>
      <c r="F1068" s="45" t="s">
        <v>587</v>
      </c>
      <c r="G1068" s="46" t="s">
        <v>586</v>
      </c>
      <c r="H1068" s="47">
        <v>42132</v>
      </c>
      <c r="I1068" s="46">
        <v>132</v>
      </c>
      <c r="J1068" s="48">
        <v>99.9</v>
      </c>
      <c r="K1068" s="48">
        <f t="shared" si="21"/>
        <v>13186.800000000001</v>
      </c>
      <c r="L1068" s="46" t="s">
        <v>585</v>
      </c>
      <c r="M1068" s="46" t="s">
        <v>150</v>
      </c>
      <c r="N1068" s="46">
        <v>147397</v>
      </c>
      <c r="O1068" s="49"/>
      <c r="P1068" s="46">
        <v>88447</v>
      </c>
      <c r="Q1068" s="48">
        <v>200</v>
      </c>
      <c r="R1068" s="48">
        <v>0</v>
      </c>
      <c r="S1068" s="48">
        <v>50</v>
      </c>
      <c r="T1068" s="46" t="s">
        <v>246</v>
      </c>
      <c r="U1068" s="113">
        <f>Data!$Q1068+Data!$R1068+Data!$S1068</f>
        <v>250</v>
      </c>
      <c r="V1068" s="9" t="str">
        <f>VLOOKUP(TRIM(Data!$B1068),Team!A:B,2,FALSE)</f>
        <v>Heating</v>
      </c>
      <c r="W1068" s="9" t="str">
        <f>VLOOKUP(Data!$D1068,Current!A:B,2,FALSE)</f>
        <v>ACT</v>
      </c>
      <c r="X1068" s="9" t="str">
        <f>IF(Data!$W1068=Data!$E1068,"CURRENT","NO")</f>
        <v>CURRENT</v>
      </c>
    </row>
    <row r="1069" spans="1:24" hidden="1">
      <c r="A1069" s="8" t="s">
        <v>2100</v>
      </c>
      <c r="B1069" s="41" t="s">
        <v>794</v>
      </c>
      <c r="C1069" s="8" t="s">
        <v>458</v>
      </c>
      <c r="D1069" s="8" t="s">
        <v>492</v>
      </c>
      <c r="E1069" s="8" t="s">
        <v>486</v>
      </c>
      <c r="F1069" s="45" t="s">
        <v>584</v>
      </c>
      <c r="G1069" s="46" t="s">
        <v>364</v>
      </c>
      <c r="H1069" s="47">
        <v>42137</v>
      </c>
      <c r="I1069" s="46">
        <v>1116</v>
      </c>
      <c r="J1069" s="48">
        <v>16.5</v>
      </c>
      <c r="K1069" s="48">
        <f t="shared" si="21"/>
        <v>18414</v>
      </c>
      <c r="L1069" s="46" t="s">
        <v>157</v>
      </c>
      <c r="M1069" s="46" t="s">
        <v>561</v>
      </c>
      <c r="N1069" s="46">
        <v>147554</v>
      </c>
      <c r="O1069" s="49"/>
      <c r="P1069" s="46">
        <v>88479</v>
      </c>
      <c r="Q1069" s="48">
        <v>200</v>
      </c>
      <c r="R1069" s="48">
        <v>0</v>
      </c>
      <c r="S1069" s="48">
        <v>30</v>
      </c>
      <c r="T1069" s="46" t="s">
        <v>127</v>
      </c>
      <c r="U1069" s="113">
        <f>Data!$Q1069+Data!$R1069+Data!$S1069</f>
        <v>230</v>
      </c>
      <c r="V1069" s="9" t="str">
        <f>VLOOKUP(TRIM(Data!$B1069),Team!A:B,2,FALSE)</f>
        <v>Heating</v>
      </c>
      <c r="W1069" s="9" t="str">
        <f>VLOOKUP(Data!$D1069,Current!A:B,2,FALSE)</f>
        <v>ACT</v>
      </c>
      <c r="X1069" s="9" t="str">
        <f>IF(Data!$W1069=Data!$E1069,"CURRENT","NO")</f>
        <v>CURRENT</v>
      </c>
    </row>
    <row r="1070" spans="1:24" hidden="1">
      <c r="A1070" s="8" t="s">
        <v>2100</v>
      </c>
      <c r="B1070" s="41" t="s">
        <v>794</v>
      </c>
      <c r="C1070" s="8" t="s">
        <v>458</v>
      </c>
      <c r="D1070" s="8" t="s">
        <v>492</v>
      </c>
      <c r="E1070" s="8" t="s">
        <v>486</v>
      </c>
      <c r="F1070" s="45" t="s">
        <v>583</v>
      </c>
      <c r="G1070" s="46" t="s">
        <v>364</v>
      </c>
      <c r="H1070" s="47">
        <v>42137</v>
      </c>
      <c r="I1070" s="46">
        <v>900</v>
      </c>
      <c r="J1070" s="48">
        <v>15.5</v>
      </c>
      <c r="K1070" s="48">
        <f t="shared" si="21"/>
        <v>13950</v>
      </c>
      <c r="L1070" s="46" t="s">
        <v>157</v>
      </c>
      <c r="M1070" s="46" t="s">
        <v>561</v>
      </c>
      <c r="N1070" s="46">
        <v>147555</v>
      </c>
      <c r="O1070" s="49"/>
      <c r="P1070" s="46">
        <v>88480</v>
      </c>
      <c r="Q1070" s="48">
        <v>200</v>
      </c>
      <c r="R1070" s="48">
        <v>0</v>
      </c>
      <c r="S1070" s="48">
        <v>30</v>
      </c>
      <c r="T1070" s="46" t="s">
        <v>127</v>
      </c>
      <c r="U1070" s="113">
        <f>Data!$Q1070+Data!$R1070+Data!$S1070</f>
        <v>230</v>
      </c>
      <c r="V1070" s="9" t="str">
        <f>VLOOKUP(TRIM(Data!$B1070),Team!A:B,2,FALSE)</f>
        <v>Heating</v>
      </c>
      <c r="W1070" s="9" t="str">
        <f>VLOOKUP(Data!$D1070,Current!A:B,2,FALSE)</f>
        <v>ACT</v>
      </c>
      <c r="X1070" s="9" t="str">
        <f>IF(Data!$W1070=Data!$E1070,"CURRENT","NO")</f>
        <v>CURRENT</v>
      </c>
    </row>
    <row r="1071" spans="1:24" hidden="1">
      <c r="A1071" s="8" t="s">
        <v>2100</v>
      </c>
      <c r="B1071" s="41" t="s">
        <v>794</v>
      </c>
      <c r="C1071" s="8" t="s">
        <v>458</v>
      </c>
      <c r="D1071" s="8" t="s">
        <v>492</v>
      </c>
      <c r="E1071" s="8" t="s">
        <v>486</v>
      </c>
      <c r="F1071" s="45" t="s">
        <v>582</v>
      </c>
      <c r="G1071" s="46" t="s">
        <v>146</v>
      </c>
      <c r="H1071" s="47">
        <v>42136</v>
      </c>
      <c r="I1071" s="46">
        <v>2024</v>
      </c>
      <c r="J1071" s="48">
        <v>13.5</v>
      </c>
      <c r="K1071" s="48">
        <f t="shared" si="21"/>
        <v>27324</v>
      </c>
      <c r="L1071" s="46" t="s">
        <v>213</v>
      </c>
      <c r="M1071" s="46" t="s">
        <v>581</v>
      </c>
      <c r="N1071" s="46">
        <v>147525</v>
      </c>
      <c r="O1071" s="49"/>
      <c r="P1071" s="46">
        <v>88481</v>
      </c>
      <c r="Q1071" s="48">
        <v>200</v>
      </c>
      <c r="R1071" s="48">
        <v>0</v>
      </c>
      <c r="S1071" s="48">
        <v>35</v>
      </c>
      <c r="T1071" s="46" t="s">
        <v>38</v>
      </c>
      <c r="U1071" s="113">
        <f>Data!$Q1071+Data!$R1071+Data!$S1071</f>
        <v>235</v>
      </c>
      <c r="V1071" s="9" t="str">
        <f>VLOOKUP(TRIM(Data!$B1071),Team!A:B,2,FALSE)</f>
        <v>Heating</v>
      </c>
      <c r="W1071" s="9" t="str">
        <f>VLOOKUP(Data!$D1071,Current!A:B,2,FALSE)</f>
        <v>ACT</v>
      </c>
      <c r="X1071" s="9" t="str">
        <f>IF(Data!$W1071=Data!$E1071,"CURRENT","NO")</f>
        <v>CURRENT</v>
      </c>
    </row>
    <row r="1072" spans="1:24" hidden="1">
      <c r="A1072" s="8" t="s">
        <v>2100</v>
      </c>
      <c r="B1072" s="41" t="s">
        <v>794</v>
      </c>
      <c r="C1072" s="8" t="s">
        <v>458</v>
      </c>
      <c r="D1072" s="8" t="s">
        <v>492</v>
      </c>
      <c r="E1072" s="8" t="s">
        <v>486</v>
      </c>
      <c r="F1072" s="45" t="s">
        <v>576</v>
      </c>
      <c r="G1072" s="46" t="s">
        <v>158</v>
      </c>
      <c r="H1072" s="47">
        <v>42132</v>
      </c>
      <c r="I1072" s="46">
        <v>416</v>
      </c>
      <c r="J1072" s="48">
        <v>52.96</v>
      </c>
      <c r="K1072" s="48">
        <f t="shared" si="21"/>
        <v>22031.360000000001</v>
      </c>
      <c r="L1072" s="46" t="s">
        <v>157</v>
      </c>
      <c r="M1072" s="46" t="s">
        <v>580</v>
      </c>
      <c r="N1072" s="46">
        <v>147374</v>
      </c>
      <c r="O1072" s="49"/>
      <c r="P1072" s="46">
        <v>88482</v>
      </c>
      <c r="Q1072" s="48">
        <v>110.2</v>
      </c>
      <c r="R1072" s="48">
        <v>0</v>
      </c>
      <c r="S1072" s="48">
        <v>15</v>
      </c>
      <c r="T1072" s="46" t="s">
        <v>127</v>
      </c>
      <c r="U1072" s="113">
        <f>Data!$Q1072+Data!$R1072+Data!$S1072</f>
        <v>125.2</v>
      </c>
      <c r="V1072" s="9" t="str">
        <f>VLOOKUP(TRIM(Data!$B1072),Team!A:B,2,FALSE)</f>
        <v>Heating</v>
      </c>
      <c r="W1072" s="9" t="str">
        <f>VLOOKUP(Data!$D1072,Current!A:B,2,FALSE)</f>
        <v>ACT</v>
      </c>
      <c r="X1072" s="9" t="str">
        <f>IF(Data!$W1072=Data!$E1072,"CURRENT","NO")</f>
        <v>CURRENT</v>
      </c>
    </row>
    <row r="1073" spans="1:24" hidden="1">
      <c r="A1073" s="8" t="s">
        <v>2100</v>
      </c>
      <c r="B1073" s="41" t="s">
        <v>794</v>
      </c>
      <c r="C1073" s="8" t="s">
        <v>458</v>
      </c>
      <c r="D1073" s="8" t="s">
        <v>492</v>
      </c>
      <c r="E1073" s="8" t="s">
        <v>486</v>
      </c>
      <c r="F1073" s="45" t="s">
        <v>579</v>
      </c>
      <c r="G1073" s="46" t="s">
        <v>158</v>
      </c>
      <c r="H1073" s="47">
        <v>42133</v>
      </c>
      <c r="I1073" s="46">
        <v>68</v>
      </c>
      <c r="J1073" s="48">
        <v>113.49</v>
      </c>
      <c r="K1073" s="48">
        <f t="shared" si="21"/>
        <v>7717.32</v>
      </c>
      <c r="L1073" s="46" t="s">
        <v>157</v>
      </c>
      <c r="M1073" s="46" t="s">
        <v>340</v>
      </c>
      <c r="N1073" s="46">
        <v>147394</v>
      </c>
      <c r="O1073" s="49"/>
      <c r="P1073" s="46">
        <v>88483</v>
      </c>
      <c r="Q1073" s="48">
        <v>80</v>
      </c>
      <c r="R1073" s="48">
        <v>0</v>
      </c>
      <c r="S1073" s="48">
        <v>15</v>
      </c>
      <c r="T1073" s="46" t="s">
        <v>127</v>
      </c>
      <c r="U1073" s="113">
        <f>Data!$Q1073+Data!$R1073+Data!$S1073</f>
        <v>95</v>
      </c>
      <c r="V1073" s="9" t="str">
        <f>VLOOKUP(TRIM(Data!$B1073),Team!A:B,2,FALSE)</f>
        <v>Heating</v>
      </c>
      <c r="W1073" s="9" t="str">
        <f>VLOOKUP(Data!$D1073,Current!A:B,2,FALSE)</f>
        <v>ACT</v>
      </c>
      <c r="X1073" s="9" t="str">
        <f>IF(Data!$W1073=Data!$E1073,"CURRENT","NO")</f>
        <v>CURRENT</v>
      </c>
    </row>
    <row r="1074" spans="1:24" hidden="1">
      <c r="A1074" s="8" t="s">
        <v>2100</v>
      </c>
      <c r="B1074" s="41" t="s">
        <v>794</v>
      </c>
      <c r="C1074" s="8" t="s">
        <v>458</v>
      </c>
      <c r="D1074" s="8" t="s">
        <v>492</v>
      </c>
      <c r="E1074" s="8" t="s">
        <v>486</v>
      </c>
      <c r="F1074" s="45" t="s">
        <v>578</v>
      </c>
      <c r="G1074" s="46" t="s">
        <v>158</v>
      </c>
      <c r="H1074" s="47">
        <v>42133</v>
      </c>
      <c r="I1074" s="46">
        <v>488</v>
      </c>
      <c r="J1074" s="48">
        <v>46.48</v>
      </c>
      <c r="K1074" s="48">
        <f t="shared" si="21"/>
        <v>22682.239999999998</v>
      </c>
      <c r="L1074" s="46" t="s">
        <v>157</v>
      </c>
      <c r="M1074" s="46" t="s">
        <v>577</v>
      </c>
      <c r="N1074" s="46">
        <v>147395</v>
      </c>
      <c r="O1074" s="49"/>
      <c r="P1074" s="46">
        <v>88484</v>
      </c>
      <c r="Q1074" s="48">
        <v>113.4</v>
      </c>
      <c r="R1074" s="48">
        <v>0</v>
      </c>
      <c r="S1074" s="48">
        <v>15</v>
      </c>
      <c r="T1074" s="46" t="s">
        <v>127</v>
      </c>
      <c r="U1074" s="113">
        <f>Data!$Q1074+Data!$R1074+Data!$S1074</f>
        <v>128.4</v>
      </c>
      <c r="V1074" s="9" t="str">
        <f>VLOOKUP(TRIM(Data!$B1074),Team!A:B,2,FALSE)</f>
        <v>Heating</v>
      </c>
      <c r="W1074" s="9" t="str">
        <f>VLOOKUP(Data!$D1074,Current!A:B,2,FALSE)</f>
        <v>ACT</v>
      </c>
      <c r="X1074" s="9" t="str">
        <f>IF(Data!$W1074=Data!$E1074,"CURRENT","NO")</f>
        <v>CURRENT</v>
      </c>
    </row>
    <row r="1075" spans="1:24" hidden="1">
      <c r="A1075" s="8" t="s">
        <v>2100</v>
      </c>
      <c r="B1075" s="41" t="s">
        <v>794</v>
      </c>
      <c r="C1075" s="8" t="s">
        <v>458</v>
      </c>
      <c r="D1075" s="8" t="s">
        <v>492</v>
      </c>
      <c r="E1075" s="8" t="s">
        <v>486</v>
      </c>
      <c r="F1075" s="45" t="s">
        <v>576</v>
      </c>
      <c r="G1075" s="46" t="s">
        <v>158</v>
      </c>
      <c r="H1075" s="47">
        <v>42133</v>
      </c>
      <c r="I1075" s="46">
        <v>320</v>
      </c>
      <c r="J1075" s="48">
        <v>52.96</v>
      </c>
      <c r="K1075" s="48">
        <f t="shared" si="21"/>
        <v>16947.2</v>
      </c>
      <c r="L1075" s="46" t="s">
        <v>157</v>
      </c>
      <c r="M1075" s="46" t="s">
        <v>566</v>
      </c>
      <c r="N1075" s="46">
        <v>147396</v>
      </c>
      <c r="O1075" s="49"/>
      <c r="P1075" s="46">
        <v>88485</v>
      </c>
      <c r="Q1075" s="48">
        <v>84.7</v>
      </c>
      <c r="R1075" s="48">
        <v>0</v>
      </c>
      <c r="S1075" s="48">
        <v>15</v>
      </c>
      <c r="T1075" s="46" t="s">
        <v>38</v>
      </c>
      <c r="U1075" s="113">
        <f>Data!$Q1075+Data!$R1075+Data!$S1075</f>
        <v>99.7</v>
      </c>
      <c r="V1075" s="9" t="str">
        <f>VLOOKUP(TRIM(Data!$B1075),Team!A:B,2,FALSE)</f>
        <v>Heating</v>
      </c>
      <c r="W1075" s="9" t="str">
        <f>VLOOKUP(Data!$D1075,Current!A:B,2,FALSE)</f>
        <v>ACT</v>
      </c>
      <c r="X1075" s="9" t="str">
        <f>IF(Data!$W1075=Data!$E1075,"CURRENT","NO")</f>
        <v>CURRENT</v>
      </c>
    </row>
    <row r="1076" spans="1:24" hidden="1">
      <c r="A1076" s="8" t="s">
        <v>2100</v>
      </c>
      <c r="B1076" s="41" t="s">
        <v>794</v>
      </c>
      <c r="C1076" s="8" t="s">
        <v>458</v>
      </c>
      <c r="D1076" s="8" t="s">
        <v>492</v>
      </c>
      <c r="E1076" s="8" t="s">
        <v>486</v>
      </c>
      <c r="F1076" s="45" t="s">
        <v>575</v>
      </c>
      <c r="G1076" s="46" t="s">
        <v>158</v>
      </c>
      <c r="H1076" s="47">
        <v>42135</v>
      </c>
      <c r="I1076" s="46">
        <v>288</v>
      </c>
      <c r="J1076" s="48">
        <v>83.83</v>
      </c>
      <c r="K1076" s="48">
        <f t="shared" si="21"/>
        <v>24143.040000000001</v>
      </c>
      <c r="L1076" s="46" t="s">
        <v>157</v>
      </c>
      <c r="M1076" s="46" t="s">
        <v>169</v>
      </c>
      <c r="N1076" s="46">
        <v>147451</v>
      </c>
      <c r="O1076" s="49"/>
      <c r="P1076" s="46">
        <v>88486</v>
      </c>
      <c r="Q1076" s="48">
        <v>120.7</v>
      </c>
      <c r="R1076" s="48">
        <v>0</v>
      </c>
      <c r="S1076" s="48">
        <v>15</v>
      </c>
      <c r="T1076" s="46" t="s">
        <v>127</v>
      </c>
      <c r="U1076" s="113">
        <f>Data!$Q1076+Data!$R1076+Data!$S1076</f>
        <v>135.69999999999999</v>
      </c>
      <c r="V1076" s="9" t="str">
        <f>VLOOKUP(TRIM(Data!$B1076),Team!A:B,2,FALSE)</f>
        <v>Heating</v>
      </c>
      <c r="W1076" s="9" t="str">
        <f>VLOOKUP(Data!$D1076,Current!A:B,2,FALSE)</f>
        <v>ACT</v>
      </c>
      <c r="X1076" s="9" t="str">
        <f>IF(Data!$W1076=Data!$E1076,"CURRENT","NO")</f>
        <v>CURRENT</v>
      </c>
    </row>
    <row r="1077" spans="1:24" hidden="1">
      <c r="A1077" s="8" t="s">
        <v>2100</v>
      </c>
      <c r="B1077" s="41" t="s">
        <v>794</v>
      </c>
      <c r="C1077" s="8" t="s">
        <v>458</v>
      </c>
      <c r="D1077" s="8" t="s">
        <v>492</v>
      </c>
      <c r="E1077" s="8" t="s">
        <v>486</v>
      </c>
      <c r="F1077" s="45" t="s">
        <v>399</v>
      </c>
      <c r="G1077" s="46" t="s">
        <v>158</v>
      </c>
      <c r="H1077" s="47">
        <v>42135</v>
      </c>
      <c r="I1077" s="46">
        <v>196</v>
      </c>
      <c r="J1077" s="48">
        <v>85.21</v>
      </c>
      <c r="K1077" s="48">
        <f t="shared" si="21"/>
        <v>16701.16</v>
      </c>
      <c r="L1077" s="46" t="s">
        <v>157</v>
      </c>
      <c r="M1077" s="46" t="s">
        <v>163</v>
      </c>
      <c r="N1077" s="46">
        <v>147452</v>
      </c>
      <c r="O1077" s="49"/>
      <c r="P1077" s="46">
        <v>88487</v>
      </c>
      <c r="Q1077" s="48">
        <v>83.5</v>
      </c>
      <c r="R1077" s="48">
        <v>0</v>
      </c>
      <c r="S1077" s="48">
        <v>15</v>
      </c>
      <c r="T1077" s="46" t="s">
        <v>127</v>
      </c>
      <c r="U1077" s="113">
        <f>Data!$Q1077+Data!$R1077+Data!$S1077</f>
        <v>98.5</v>
      </c>
      <c r="V1077" s="9" t="str">
        <f>VLOOKUP(TRIM(Data!$B1077),Team!A:B,2,FALSE)</f>
        <v>Heating</v>
      </c>
      <c r="W1077" s="9" t="str">
        <f>VLOOKUP(Data!$D1077,Current!A:B,2,FALSE)</f>
        <v>ACT</v>
      </c>
      <c r="X1077" s="9" t="str">
        <f>IF(Data!$W1077=Data!$E1077,"CURRENT","NO")</f>
        <v>CURRENT</v>
      </c>
    </row>
    <row r="1078" spans="1:24" hidden="1">
      <c r="A1078" s="8" t="s">
        <v>2100</v>
      </c>
      <c r="B1078" s="41" t="s">
        <v>794</v>
      </c>
      <c r="C1078" s="8" t="s">
        <v>458</v>
      </c>
      <c r="D1078" s="8" t="s">
        <v>492</v>
      </c>
      <c r="E1078" s="8" t="s">
        <v>486</v>
      </c>
      <c r="F1078" s="45" t="s">
        <v>574</v>
      </c>
      <c r="G1078" s="46" t="s">
        <v>158</v>
      </c>
      <c r="H1078" s="47">
        <v>42135</v>
      </c>
      <c r="I1078" s="46">
        <v>108</v>
      </c>
      <c r="J1078" s="48">
        <v>94.72</v>
      </c>
      <c r="K1078" s="48">
        <f t="shared" si="21"/>
        <v>10229.76</v>
      </c>
      <c r="L1078" s="46" t="s">
        <v>157</v>
      </c>
      <c r="M1078" s="46" t="s">
        <v>573</v>
      </c>
      <c r="N1078" s="46">
        <v>147453</v>
      </c>
      <c r="O1078" s="49"/>
      <c r="P1078" s="46">
        <v>88488</v>
      </c>
      <c r="Q1078" s="48">
        <v>80</v>
      </c>
      <c r="R1078" s="48">
        <v>0</v>
      </c>
      <c r="S1078" s="48">
        <v>15</v>
      </c>
      <c r="T1078" s="46" t="s">
        <v>127</v>
      </c>
      <c r="U1078" s="113">
        <f>Data!$Q1078+Data!$R1078+Data!$S1078</f>
        <v>95</v>
      </c>
      <c r="V1078" s="9" t="str">
        <f>VLOOKUP(TRIM(Data!$B1078),Team!A:B,2,FALSE)</f>
        <v>Heating</v>
      </c>
      <c r="W1078" s="9" t="str">
        <f>VLOOKUP(Data!$D1078,Current!A:B,2,FALSE)</f>
        <v>ACT</v>
      </c>
      <c r="X1078" s="9" t="str">
        <f>IF(Data!$W1078=Data!$E1078,"CURRENT","NO")</f>
        <v>CURRENT</v>
      </c>
    </row>
    <row r="1079" spans="1:24" hidden="1">
      <c r="A1079" s="8" t="s">
        <v>2100</v>
      </c>
      <c r="B1079" s="41" t="s">
        <v>794</v>
      </c>
      <c r="C1079" s="8" t="s">
        <v>458</v>
      </c>
      <c r="D1079" s="8" t="s">
        <v>492</v>
      </c>
      <c r="E1079" s="8" t="s">
        <v>486</v>
      </c>
      <c r="F1079" s="45" t="s">
        <v>572</v>
      </c>
      <c r="G1079" s="46" t="s">
        <v>158</v>
      </c>
      <c r="H1079" s="47">
        <v>42135</v>
      </c>
      <c r="I1079" s="46">
        <v>568</v>
      </c>
      <c r="J1079" s="48">
        <v>45.38</v>
      </c>
      <c r="K1079" s="48">
        <f t="shared" si="21"/>
        <v>25775.84</v>
      </c>
      <c r="L1079" s="46" t="s">
        <v>157</v>
      </c>
      <c r="M1079" s="46" t="s">
        <v>197</v>
      </c>
      <c r="N1079" s="46">
        <v>147454</v>
      </c>
      <c r="O1079" s="49"/>
      <c r="P1079" s="46">
        <v>88489</v>
      </c>
      <c r="Q1079" s="48">
        <v>160</v>
      </c>
      <c r="R1079" s="48">
        <v>0</v>
      </c>
      <c r="S1079" s="48">
        <v>15</v>
      </c>
      <c r="T1079" s="46" t="s">
        <v>127</v>
      </c>
      <c r="U1079" s="113">
        <f>Data!$Q1079+Data!$R1079+Data!$S1079</f>
        <v>175</v>
      </c>
      <c r="V1079" s="9" t="str">
        <f>VLOOKUP(TRIM(Data!$B1079),Team!A:B,2,FALSE)</f>
        <v>Heating</v>
      </c>
      <c r="W1079" s="9" t="str">
        <f>VLOOKUP(Data!$D1079,Current!A:B,2,FALSE)</f>
        <v>ACT</v>
      </c>
      <c r="X1079" s="9" t="str">
        <f>IF(Data!$W1079=Data!$E1079,"CURRENT","NO")</f>
        <v>CURRENT</v>
      </c>
    </row>
    <row r="1080" spans="1:24" hidden="1">
      <c r="A1080" s="8" t="s">
        <v>2100</v>
      </c>
      <c r="B1080" s="41" t="s">
        <v>794</v>
      </c>
      <c r="C1080" s="8" t="s">
        <v>458</v>
      </c>
      <c r="D1080" s="8" t="s">
        <v>492</v>
      </c>
      <c r="E1080" s="8" t="s">
        <v>486</v>
      </c>
      <c r="F1080" s="45" t="s">
        <v>571</v>
      </c>
      <c r="G1080" s="46" t="s">
        <v>158</v>
      </c>
      <c r="H1080" s="47">
        <v>42136</v>
      </c>
      <c r="I1080" s="46">
        <v>288</v>
      </c>
      <c r="J1080" s="48">
        <v>83.83</v>
      </c>
      <c r="K1080" s="48">
        <f t="shared" si="21"/>
        <v>24143.040000000001</v>
      </c>
      <c r="L1080" s="46" t="s">
        <v>157</v>
      </c>
      <c r="M1080" s="46" t="s">
        <v>340</v>
      </c>
      <c r="N1080" s="46">
        <v>147499</v>
      </c>
      <c r="O1080" s="49"/>
      <c r="P1080" s="46">
        <v>88490</v>
      </c>
      <c r="Q1080" s="48">
        <v>120.7</v>
      </c>
      <c r="R1080" s="48">
        <v>0</v>
      </c>
      <c r="S1080" s="48">
        <v>15</v>
      </c>
      <c r="T1080" s="46" t="s">
        <v>127</v>
      </c>
      <c r="U1080" s="113">
        <f>Data!$Q1080+Data!$R1080+Data!$S1080</f>
        <v>135.69999999999999</v>
      </c>
      <c r="V1080" s="9" t="str">
        <f>VLOOKUP(TRIM(Data!$B1080),Team!A:B,2,FALSE)</f>
        <v>Heating</v>
      </c>
      <c r="W1080" s="9" t="str">
        <f>VLOOKUP(Data!$D1080,Current!A:B,2,FALSE)</f>
        <v>ACT</v>
      </c>
      <c r="X1080" s="9" t="str">
        <f>IF(Data!$W1080=Data!$E1080,"CURRENT","NO")</f>
        <v>CURRENT</v>
      </c>
    </row>
    <row r="1081" spans="1:24" hidden="1">
      <c r="A1081" s="8" t="s">
        <v>2100</v>
      </c>
      <c r="B1081" s="41" t="s">
        <v>794</v>
      </c>
      <c r="C1081" s="8" t="s">
        <v>458</v>
      </c>
      <c r="D1081" s="8" t="s">
        <v>492</v>
      </c>
      <c r="E1081" s="8" t="s">
        <v>486</v>
      </c>
      <c r="F1081" s="45" t="s">
        <v>570</v>
      </c>
      <c r="G1081" s="46" t="s">
        <v>158</v>
      </c>
      <c r="H1081" s="47">
        <v>42136</v>
      </c>
      <c r="I1081" s="46">
        <v>422</v>
      </c>
      <c r="J1081" s="48">
        <v>85.39</v>
      </c>
      <c r="K1081" s="48">
        <f t="shared" si="21"/>
        <v>36034.58</v>
      </c>
      <c r="L1081" s="46" t="s">
        <v>157</v>
      </c>
      <c r="M1081" s="46" t="s">
        <v>171</v>
      </c>
      <c r="N1081" s="46">
        <v>147501</v>
      </c>
      <c r="O1081" s="49"/>
      <c r="P1081" s="46">
        <v>88491</v>
      </c>
      <c r="Q1081" s="48">
        <v>180.2</v>
      </c>
      <c r="R1081" s="48">
        <v>0</v>
      </c>
      <c r="S1081" s="48">
        <v>15</v>
      </c>
      <c r="T1081" s="46" t="s">
        <v>127</v>
      </c>
      <c r="U1081" s="113">
        <f>Data!$Q1081+Data!$R1081+Data!$S1081</f>
        <v>195.2</v>
      </c>
      <c r="V1081" s="9" t="str">
        <f>VLOOKUP(TRIM(Data!$B1081),Team!A:B,2,FALSE)</f>
        <v>Heating</v>
      </c>
      <c r="W1081" s="9" t="str">
        <f>VLOOKUP(Data!$D1081,Current!A:B,2,FALSE)</f>
        <v>ACT</v>
      </c>
      <c r="X1081" s="9" t="str">
        <f>IF(Data!$W1081=Data!$E1081,"CURRENT","NO")</f>
        <v>CURRENT</v>
      </c>
    </row>
    <row r="1082" spans="1:24" hidden="1">
      <c r="A1082" s="8" t="s">
        <v>2100</v>
      </c>
      <c r="B1082" s="41" t="s">
        <v>794</v>
      </c>
      <c r="C1082" s="8" t="s">
        <v>458</v>
      </c>
      <c r="D1082" s="8" t="s">
        <v>492</v>
      </c>
      <c r="E1082" s="8" t="s">
        <v>486</v>
      </c>
      <c r="F1082" s="45" t="s">
        <v>569</v>
      </c>
      <c r="G1082" s="46" t="s">
        <v>158</v>
      </c>
      <c r="H1082" s="47">
        <v>42137</v>
      </c>
      <c r="I1082" s="46">
        <v>288</v>
      </c>
      <c r="J1082" s="48">
        <v>78.08</v>
      </c>
      <c r="K1082" s="48">
        <f t="shared" si="21"/>
        <v>22487.040000000001</v>
      </c>
      <c r="L1082" s="46" t="s">
        <v>157</v>
      </c>
      <c r="M1082" s="46" t="s">
        <v>340</v>
      </c>
      <c r="N1082" s="46">
        <v>147550</v>
      </c>
      <c r="O1082" s="49"/>
      <c r="P1082" s="46">
        <v>88492</v>
      </c>
      <c r="Q1082" s="48">
        <v>112.4</v>
      </c>
      <c r="R1082" s="48">
        <v>0</v>
      </c>
      <c r="S1082" s="48">
        <v>15</v>
      </c>
      <c r="T1082" s="46" t="s">
        <v>127</v>
      </c>
      <c r="U1082" s="113">
        <f>Data!$Q1082+Data!$R1082+Data!$S1082</f>
        <v>127.4</v>
      </c>
      <c r="V1082" s="9" t="str">
        <f>VLOOKUP(TRIM(Data!$B1082),Team!A:B,2,FALSE)</f>
        <v>Heating</v>
      </c>
      <c r="W1082" s="9" t="str">
        <f>VLOOKUP(Data!$D1082,Current!A:B,2,FALSE)</f>
        <v>ACT</v>
      </c>
      <c r="X1082" s="9" t="str">
        <f>IF(Data!$W1082=Data!$E1082,"CURRENT","NO")</f>
        <v>CURRENT</v>
      </c>
    </row>
    <row r="1083" spans="1:24" hidden="1">
      <c r="A1083" s="8" t="s">
        <v>2100</v>
      </c>
      <c r="B1083" s="41" t="s">
        <v>794</v>
      </c>
      <c r="C1083" s="8" t="s">
        <v>458</v>
      </c>
      <c r="D1083" s="8" t="s">
        <v>492</v>
      </c>
      <c r="E1083" s="8" t="s">
        <v>486</v>
      </c>
      <c r="F1083" s="45" t="s">
        <v>376</v>
      </c>
      <c r="G1083" s="46" t="s">
        <v>158</v>
      </c>
      <c r="H1083" s="47">
        <v>42139</v>
      </c>
      <c r="I1083" s="46">
        <v>260</v>
      </c>
      <c r="J1083" s="48">
        <v>56.81</v>
      </c>
      <c r="K1083" s="48">
        <f t="shared" si="21"/>
        <v>14770.6</v>
      </c>
      <c r="L1083" s="46" t="s">
        <v>157</v>
      </c>
      <c r="M1083" s="46" t="s">
        <v>559</v>
      </c>
      <c r="N1083" s="46">
        <v>147656</v>
      </c>
      <c r="O1083" s="49"/>
      <c r="P1083" s="46">
        <v>88601</v>
      </c>
      <c r="Q1083" s="48">
        <v>80</v>
      </c>
      <c r="R1083" s="48">
        <v>0</v>
      </c>
      <c r="S1083" s="48">
        <v>15</v>
      </c>
      <c r="T1083" s="46" t="s">
        <v>127</v>
      </c>
      <c r="U1083" s="113">
        <f>Data!$Q1083+Data!$R1083+Data!$S1083</f>
        <v>95</v>
      </c>
      <c r="V1083" s="9" t="str">
        <f>VLOOKUP(TRIM(Data!$B1083),Team!A:B,2,FALSE)</f>
        <v>Heating</v>
      </c>
      <c r="W1083" s="9" t="str">
        <f>VLOOKUP(Data!$D1083,Current!A:B,2,FALSE)</f>
        <v>ACT</v>
      </c>
      <c r="X1083" s="9" t="str">
        <f>IF(Data!$W1083=Data!$E1083,"CURRENT","NO")</f>
        <v>CURRENT</v>
      </c>
    </row>
    <row r="1084" spans="1:24" hidden="1">
      <c r="A1084" s="8" t="s">
        <v>2100</v>
      </c>
      <c r="B1084" s="41" t="s">
        <v>794</v>
      </c>
      <c r="C1084" s="8" t="s">
        <v>458</v>
      </c>
      <c r="D1084" s="8" t="s">
        <v>492</v>
      </c>
      <c r="E1084" s="8" t="s">
        <v>486</v>
      </c>
      <c r="F1084" s="45" t="s">
        <v>568</v>
      </c>
      <c r="G1084" s="46" t="s">
        <v>158</v>
      </c>
      <c r="H1084" s="47">
        <v>42139</v>
      </c>
      <c r="I1084" s="46">
        <v>162</v>
      </c>
      <c r="J1084" s="48">
        <v>116.43</v>
      </c>
      <c r="K1084" s="48">
        <f t="shared" si="21"/>
        <v>18861.66</v>
      </c>
      <c r="L1084" s="46" t="s">
        <v>157</v>
      </c>
      <c r="M1084" s="46" t="s">
        <v>566</v>
      </c>
      <c r="N1084" s="46">
        <v>147657</v>
      </c>
      <c r="O1084" s="49"/>
      <c r="P1084" s="46">
        <v>88602</v>
      </c>
      <c r="Q1084" s="48">
        <v>94.3</v>
      </c>
      <c r="R1084" s="48">
        <v>0</v>
      </c>
      <c r="S1084" s="48">
        <v>15</v>
      </c>
      <c r="T1084" s="46" t="s">
        <v>127</v>
      </c>
      <c r="U1084" s="113">
        <f>Data!$Q1084+Data!$R1084+Data!$S1084</f>
        <v>109.3</v>
      </c>
      <c r="V1084" s="9" t="str">
        <f>VLOOKUP(TRIM(Data!$B1084),Team!A:B,2,FALSE)</f>
        <v>Heating</v>
      </c>
      <c r="W1084" s="9" t="str">
        <f>VLOOKUP(Data!$D1084,Current!A:B,2,FALSE)</f>
        <v>ACT</v>
      </c>
      <c r="X1084" s="9" t="str">
        <f>IF(Data!$W1084=Data!$E1084,"CURRENT","NO")</f>
        <v>CURRENT</v>
      </c>
    </row>
    <row r="1085" spans="1:24" hidden="1">
      <c r="A1085" s="8" t="s">
        <v>2100</v>
      </c>
      <c r="B1085" s="41" t="s">
        <v>794</v>
      </c>
      <c r="C1085" s="8" t="s">
        <v>458</v>
      </c>
      <c r="D1085" s="8" t="s">
        <v>492</v>
      </c>
      <c r="E1085" s="8" t="s">
        <v>486</v>
      </c>
      <c r="F1085" s="45" t="s">
        <v>567</v>
      </c>
      <c r="G1085" s="46" t="s">
        <v>158</v>
      </c>
      <c r="H1085" s="47">
        <v>42140</v>
      </c>
      <c r="I1085" s="46">
        <v>920</v>
      </c>
      <c r="J1085" s="48">
        <v>107.62</v>
      </c>
      <c r="K1085" s="48">
        <f t="shared" si="21"/>
        <v>99010.400000000009</v>
      </c>
      <c r="L1085" s="46" t="s">
        <v>157</v>
      </c>
      <c r="M1085" s="46" t="s">
        <v>566</v>
      </c>
      <c r="N1085" s="46">
        <v>147666</v>
      </c>
      <c r="O1085" s="49"/>
      <c r="P1085" s="46">
        <v>88603</v>
      </c>
      <c r="Q1085" s="48">
        <v>495</v>
      </c>
      <c r="R1085" s="48">
        <v>0</v>
      </c>
      <c r="S1085" s="48">
        <v>15</v>
      </c>
      <c r="T1085" s="46" t="s">
        <v>127</v>
      </c>
      <c r="U1085" s="113">
        <f>Data!$Q1085+Data!$R1085+Data!$S1085</f>
        <v>510</v>
      </c>
      <c r="V1085" s="9" t="str">
        <f>VLOOKUP(TRIM(Data!$B1085),Team!A:B,2,FALSE)</f>
        <v>Heating</v>
      </c>
      <c r="W1085" s="9" t="str">
        <f>VLOOKUP(Data!$D1085,Current!A:B,2,FALSE)</f>
        <v>ACT</v>
      </c>
      <c r="X1085" s="9" t="str">
        <f>IF(Data!$W1085=Data!$E1085,"CURRENT","NO")</f>
        <v>CURRENT</v>
      </c>
    </row>
    <row r="1086" spans="1:24" hidden="1">
      <c r="A1086" s="8" t="s">
        <v>2100</v>
      </c>
      <c r="B1086" s="41" t="s">
        <v>794</v>
      </c>
      <c r="C1086" s="8" t="s">
        <v>458</v>
      </c>
      <c r="D1086" s="8" t="s">
        <v>492</v>
      </c>
      <c r="E1086" s="8" t="s">
        <v>486</v>
      </c>
      <c r="F1086" s="45" t="s">
        <v>565</v>
      </c>
      <c r="G1086" s="46" t="s">
        <v>158</v>
      </c>
      <c r="H1086" s="47">
        <v>42142</v>
      </c>
      <c r="I1086" s="46">
        <v>288</v>
      </c>
      <c r="J1086" s="48">
        <v>83.58</v>
      </c>
      <c r="K1086" s="48">
        <f t="shared" si="21"/>
        <v>24071.040000000001</v>
      </c>
      <c r="L1086" s="46" t="s">
        <v>213</v>
      </c>
      <c r="M1086" s="46" t="s">
        <v>564</v>
      </c>
      <c r="N1086" s="46">
        <v>147728</v>
      </c>
      <c r="O1086" s="49"/>
      <c r="P1086" s="46">
        <v>88604</v>
      </c>
      <c r="Q1086" s="48">
        <v>120.4</v>
      </c>
      <c r="R1086" s="48">
        <v>0</v>
      </c>
      <c r="S1086" s="48">
        <v>15</v>
      </c>
      <c r="T1086" s="46" t="s">
        <v>127</v>
      </c>
      <c r="U1086" s="113">
        <f>Data!$Q1086+Data!$R1086+Data!$S1086</f>
        <v>135.4</v>
      </c>
      <c r="V1086" s="9" t="str">
        <f>VLOOKUP(TRIM(Data!$B1086),Team!A:B,2,FALSE)</f>
        <v>Heating</v>
      </c>
      <c r="W1086" s="9" t="str">
        <f>VLOOKUP(Data!$D1086,Current!A:B,2,FALSE)</f>
        <v>ACT</v>
      </c>
      <c r="X1086" s="9" t="str">
        <f>IF(Data!$W1086=Data!$E1086,"CURRENT","NO")</f>
        <v>CURRENT</v>
      </c>
    </row>
    <row r="1087" spans="1:24" hidden="1">
      <c r="A1087" s="8" t="s">
        <v>2100</v>
      </c>
      <c r="B1087" s="41" t="s">
        <v>794</v>
      </c>
      <c r="C1087" s="8" t="s">
        <v>458</v>
      </c>
      <c r="D1087" s="8" t="s">
        <v>492</v>
      </c>
      <c r="E1087" s="8" t="s">
        <v>486</v>
      </c>
      <c r="F1087" s="45" t="s">
        <v>350</v>
      </c>
      <c r="G1087" s="46" t="s">
        <v>158</v>
      </c>
      <c r="H1087" s="47">
        <v>42143</v>
      </c>
      <c r="I1087" s="46">
        <v>648</v>
      </c>
      <c r="J1087" s="48">
        <v>77.900000000000006</v>
      </c>
      <c r="K1087" s="48">
        <f t="shared" si="21"/>
        <v>50479.200000000004</v>
      </c>
      <c r="L1087" s="46" t="s">
        <v>397</v>
      </c>
      <c r="M1087" s="46" t="s">
        <v>379</v>
      </c>
      <c r="N1087" s="46">
        <v>147748</v>
      </c>
      <c r="O1087" s="49"/>
      <c r="P1087" s="46">
        <v>88605</v>
      </c>
      <c r="Q1087" s="48">
        <v>252.4</v>
      </c>
      <c r="R1087" s="48">
        <v>0</v>
      </c>
      <c r="S1087" s="48">
        <v>15</v>
      </c>
      <c r="T1087" s="46" t="s">
        <v>127</v>
      </c>
      <c r="U1087" s="113">
        <f>Data!$Q1087+Data!$R1087+Data!$S1087</f>
        <v>267.39999999999998</v>
      </c>
      <c r="V1087" s="9" t="str">
        <f>VLOOKUP(TRIM(Data!$B1087),Team!A:B,2,FALSE)</f>
        <v>Heating</v>
      </c>
      <c r="W1087" s="9" t="str">
        <f>VLOOKUP(Data!$D1087,Current!A:B,2,FALSE)</f>
        <v>ACT</v>
      </c>
      <c r="X1087" s="9" t="str">
        <f>IF(Data!$W1087=Data!$E1087,"CURRENT","NO")</f>
        <v>CURRENT</v>
      </c>
    </row>
    <row r="1088" spans="1:24" hidden="1">
      <c r="A1088" s="8" t="s">
        <v>2100</v>
      </c>
      <c r="B1088" s="41" t="s">
        <v>794</v>
      </c>
      <c r="C1088" s="8" t="s">
        <v>458</v>
      </c>
      <c r="D1088" s="8" t="s">
        <v>492</v>
      </c>
      <c r="E1088" s="8" t="s">
        <v>486</v>
      </c>
      <c r="F1088" s="45" t="s">
        <v>563</v>
      </c>
      <c r="G1088" s="46" t="s">
        <v>158</v>
      </c>
      <c r="H1088" s="47">
        <v>42143</v>
      </c>
      <c r="I1088" s="46">
        <v>700</v>
      </c>
      <c r="J1088" s="48">
        <v>59.41</v>
      </c>
      <c r="K1088" s="48">
        <f t="shared" si="21"/>
        <v>41587</v>
      </c>
      <c r="L1088" s="46" t="s">
        <v>157</v>
      </c>
      <c r="M1088" s="46" t="s">
        <v>562</v>
      </c>
      <c r="N1088" s="46">
        <v>147749</v>
      </c>
      <c r="O1088" s="49"/>
      <c r="P1088" s="46">
        <v>88606</v>
      </c>
      <c r="Q1088" s="48">
        <v>207.9</v>
      </c>
      <c r="R1088" s="48">
        <v>0</v>
      </c>
      <c r="S1088" s="48">
        <v>15</v>
      </c>
      <c r="T1088" s="46" t="s">
        <v>127</v>
      </c>
      <c r="U1088" s="113">
        <f>Data!$Q1088+Data!$R1088+Data!$S1088</f>
        <v>222.9</v>
      </c>
      <c r="V1088" s="9" t="str">
        <f>VLOOKUP(TRIM(Data!$B1088),Team!A:B,2,FALSE)</f>
        <v>Heating</v>
      </c>
      <c r="W1088" s="9" t="str">
        <f>VLOOKUP(Data!$D1088,Current!A:B,2,FALSE)</f>
        <v>ACT</v>
      </c>
      <c r="X1088" s="9" t="str">
        <f>IF(Data!$W1088=Data!$E1088,"CURRENT","NO")</f>
        <v>CURRENT</v>
      </c>
    </row>
    <row r="1089" spans="1:24" hidden="1">
      <c r="A1089" s="8" t="s">
        <v>2100</v>
      </c>
      <c r="B1089" s="41" t="s">
        <v>794</v>
      </c>
      <c r="C1089" s="8" t="s">
        <v>458</v>
      </c>
      <c r="D1089" s="8" t="s">
        <v>492</v>
      </c>
      <c r="E1089" s="8" t="s">
        <v>486</v>
      </c>
      <c r="F1089" s="45" t="s">
        <v>390</v>
      </c>
      <c r="G1089" s="46" t="s">
        <v>158</v>
      </c>
      <c r="H1089" s="47">
        <v>42144</v>
      </c>
      <c r="I1089" s="46">
        <v>413</v>
      </c>
      <c r="J1089" s="48">
        <v>93.3</v>
      </c>
      <c r="K1089" s="48">
        <f t="shared" si="21"/>
        <v>38532.9</v>
      </c>
      <c r="L1089" s="46" t="s">
        <v>157</v>
      </c>
      <c r="M1089" s="46" t="s">
        <v>561</v>
      </c>
      <c r="N1089" s="46">
        <v>147783</v>
      </c>
      <c r="O1089" s="49"/>
      <c r="P1089" s="46">
        <v>88607</v>
      </c>
      <c r="Q1089" s="48">
        <v>192.7</v>
      </c>
      <c r="R1089" s="48">
        <v>0</v>
      </c>
      <c r="S1089" s="48">
        <v>15</v>
      </c>
      <c r="T1089" s="46" t="s">
        <v>127</v>
      </c>
      <c r="U1089" s="113">
        <f>Data!$Q1089+Data!$R1089+Data!$S1089</f>
        <v>207.7</v>
      </c>
      <c r="V1089" s="9" t="str">
        <f>VLOOKUP(TRIM(Data!$B1089),Team!A:B,2,FALSE)</f>
        <v>Heating</v>
      </c>
      <c r="W1089" s="9" t="str">
        <f>VLOOKUP(Data!$D1089,Current!A:B,2,FALSE)</f>
        <v>ACT</v>
      </c>
      <c r="X1089" s="9" t="str">
        <f>IF(Data!$W1089=Data!$E1089,"CURRENT","NO")</f>
        <v>CURRENT</v>
      </c>
    </row>
    <row r="1090" spans="1:24" hidden="1">
      <c r="A1090" s="8" t="s">
        <v>2100</v>
      </c>
      <c r="B1090" s="41" t="s">
        <v>794</v>
      </c>
      <c r="C1090" s="8" t="s">
        <v>458</v>
      </c>
      <c r="D1090" s="8" t="s">
        <v>492</v>
      </c>
      <c r="E1090" s="8" t="s">
        <v>486</v>
      </c>
      <c r="F1090" s="45" t="s">
        <v>378</v>
      </c>
      <c r="G1090" s="46" t="s">
        <v>158</v>
      </c>
      <c r="H1090" s="47">
        <v>42144</v>
      </c>
      <c r="I1090" s="46">
        <v>162</v>
      </c>
      <c r="J1090" s="48">
        <v>130.49</v>
      </c>
      <c r="K1090" s="48">
        <f t="shared" si="21"/>
        <v>21139.38</v>
      </c>
      <c r="L1090" s="46" t="s">
        <v>157</v>
      </c>
      <c r="M1090" s="46" t="s">
        <v>197</v>
      </c>
      <c r="N1090" s="46">
        <v>147786</v>
      </c>
      <c r="O1090" s="49"/>
      <c r="P1090" s="46">
        <v>88608</v>
      </c>
      <c r="Q1090" s="48">
        <v>105.7</v>
      </c>
      <c r="R1090" s="48">
        <v>0</v>
      </c>
      <c r="S1090" s="48">
        <v>15</v>
      </c>
      <c r="T1090" s="46" t="s">
        <v>127</v>
      </c>
      <c r="U1090" s="113">
        <f>Data!$Q1090+Data!$R1090+Data!$S1090</f>
        <v>120.7</v>
      </c>
      <c r="V1090" s="9" t="str">
        <f>VLOOKUP(TRIM(Data!$B1090),Team!A:B,2,FALSE)</f>
        <v>Heating</v>
      </c>
      <c r="W1090" s="9" t="str">
        <f>VLOOKUP(Data!$D1090,Current!A:B,2,FALSE)</f>
        <v>ACT</v>
      </c>
      <c r="X1090" s="9" t="str">
        <f>IF(Data!$W1090=Data!$E1090,"CURRENT","NO")</f>
        <v>CURRENT</v>
      </c>
    </row>
    <row r="1091" spans="1:24" hidden="1">
      <c r="A1091" s="8" t="s">
        <v>2100</v>
      </c>
      <c r="B1091" s="41" t="s">
        <v>794</v>
      </c>
      <c r="C1091" s="8" t="s">
        <v>458</v>
      </c>
      <c r="D1091" s="8" t="s">
        <v>492</v>
      </c>
      <c r="E1091" s="8" t="s">
        <v>486</v>
      </c>
      <c r="F1091" s="45" t="s">
        <v>351</v>
      </c>
      <c r="G1091" s="46" t="s">
        <v>158</v>
      </c>
      <c r="H1091" s="47">
        <v>42144</v>
      </c>
      <c r="I1091" s="46">
        <v>180</v>
      </c>
      <c r="J1091" s="48">
        <v>48.01</v>
      </c>
      <c r="K1091" s="48">
        <f t="shared" si="21"/>
        <v>8641.7999999999993</v>
      </c>
      <c r="L1091" s="46" t="s">
        <v>397</v>
      </c>
      <c r="M1091" s="46" t="s">
        <v>197</v>
      </c>
      <c r="N1091" s="46">
        <v>147787</v>
      </c>
      <c r="O1091" s="49"/>
      <c r="P1091" s="46">
        <v>88609</v>
      </c>
      <c r="Q1091" s="48">
        <v>80</v>
      </c>
      <c r="R1091" s="48">
        <v>0</v>
      </c>
      <c r="S1091" s="48">
        <v>15</v>
      </c>
      <c r="T1091" s="46" t="s">
        <v>127</v>
      </c>
      <c r="U1091" s="113">
        <f>Data!$Q1091+Data!$R1091+Data!$S1091</f>
        <v>95</v>
      </c>
      <c r="V1091" s="9" t="str">
        <f>VLOOKUP(TRIM(Data!$B1091),Team!A:B,2,FALSE)</f>
        <v>Heating</v>
      </c>
      <c r="W1091" s="9" t="str">
        <f>VLOOKUP(Data!$D1091,Current!A:B,2,FALSE)</f>
        <v>ACT</v>
      </c>
      <c r="X1091" s="9" t="str">
        <f>IF(Data!$W1091=Data!$E1091,"CURRENT","NO")</f>
        <v>CURRENT</v>
      </c>
    </row>
    <row r="1092" spans="1:24" hidden="1">
      <c r="A1092" s="8" t="s">
        <v>2100</v>
      </c>
      <c r="B1092" s="41" t="s">
        <v>794</v>
      </c>
      <c r="C1092" s="8" t="s">
        <v>458</v>
      </c>
      <c r="D1092" s="8" t="s">
        <v>492</v>
      </c>
      <c r="E1092" s="8" t="s">
        <v>486</v>
      </c>
      <c r="F1092" s="45" t="s">
        <v>344</v>
      </c>
      <c r="G1092" s="46" t="s">
        <v>158</v>
      </c>
      <c r="H1092" s="47">
        <v>42145</v>
      </c>
      <c r="I1092" s="46">
        <v>207</v>
      </c>
      <c r="J1092" s="48">
        <v>51.33</v>
      </c>
      <c r="K1092" s="48">
        <f t="shared" si="21"/>
        <v>10625.31</v>
      </c>
      <c r="L1092" s="46" t="s">
        <v>157</v>
      </c>
      <c r="M1092" s="46" t="s">
        <v>340</v>
      </c>
      <c r="N1092" s="46">
        <v>147828</v>
      </c>
      <c r="O1092" s="49"/>
      <c r="P1092" s="46">
        <v>88610</v>
      </c>
      <c r="Q1092" s="48">
        <v>80</v>
      </c>
      <c r="R1092" s="48">
        <v>0</v>
      </c>
      <c r="S1092" s="48">
        <v>15</v>
      </c>
      <c r="T1092" s="46" t="s">
        <v>127</v>
      </c>
      <c r="U1092" s="113">
        <f>Data!$Q1092+Data!$R1092+Data!$S1092</f>
        <v>95</v>
      </c>
      <c r="V1092" s="9" t="str">
        <f>VLOOKUP(TRIM(Data!$B1092),Team!A:B,2,FALSE)</f>
        <v>Heating</v>
      </c>
      <c r="W1092" s="9" t="str">
        <f>VLOOKUP(Data!$D1092,Current!A:B,2,FALSE)</f>
        <v>ACT</v>
      </c>
      <c r="X1092" s="9" t="str">
        <f>IF(Data!$W1092=Data!$E1092,"CURRENT","NO")</f>
        <v>CURRENT</v>
      </c>
    </row>
    <row r="1093" spans="1:24" hidden="1">
      <c r="A1093" s="8" t="s">
        <v>2100</v>
      </c>
      <c r="B1093" s="41" t="s">
        <v>794</v>
      </c>
      <c r="C1093" s="8" t="s">
        <v>458</v>
      </c>
      <c r="D1093" s="8" t="s">
        <v>492</v>
      </c>
      <c r="E1093" s="8" t="s">
        <v>486</v>
      </c>
      <c r="F1093" s="45" t="s">
        <v>560</v>
      </c>
      <c r="G1093" s="46" t="s">
        <v>158</v>
      </c>
      <c r="H1093" s="47">
        <v>42145</v>
      </c>
      <c r="I1093" s="46">
        <v>144</v>
      </c>
      <c r="J1093" s="48">
        <v>72.88</v>
      </c>
      <c r="K1093" s="48">
        <f t="shared" si="21"/>
        <v>10494.72</v>
      </c>
      <c r="L1093" s="46" t="s">
        <v>157</v>
      </c>
      <c r="M1093" s="46" t="s">
        <v>559</v>
      </c>
      <c r="N1093" s="46">
        <v>147829</v>
      </c>
      <c r="O1093" s="49"/>
      <c r="P1093" s="46">
        <v>88611</v>
      </c>
      <c r="Q1093" s="48">
        <v>80</v>
      </c>
      <c r="R1093" s="48">
        <v>0</v>
      </c>
      <c r="S1093" s="48">
        <v>15</v>
      </c>
      <c r="T1093" s="46" t="s">
        <v>127</v>
      </c>
      <c r="U1093" s="113">
        <f>Data!$Q1093+Data!$R1093+Data!$S1093</f>
        <v>95</v>
      </c>
      <c r="V1093" s="9" t="str">
        <f>VLOOKUP(TRIM(Data!$B1093),Team!A:B,2,FALSE)</f>
        <v>Heating</v>
      </c>
      <c r="W1093" s="9" t="str">
        <f>VLOOKUP(Data!$D1093,Current!A:B,2,FALSE)</f>
        <v>ACT</v>
      </c>
      <c r="X1093" s="9" t="str">
        <f>IF(Data!$W1093=Data!$E1093,"CURRENT","NO")</f>
        <v>CURRENT</v>
      </c>
    </row>
    <row r="1094" spans="1:24" hidden="1">
      <c r="A1094" s="8" t="s">
        <v>2100</v>
      </c>
      <c r="B1094" s="41" t="s">
        <v>794</v>
      </c>
      <c r="C1094" s="8" t="s">
        <v>458</v>
      </c>
      <c r="D1094" s="8" t="s">
        <v>492</v>
      </c>
      <c r="E1094" s="8" t="s">
        <v>486</v>
      </c>
      <c r="F1094" s="45" t="s">
        <v>558</v>
      </c>
      <c r="G1094" s="46" t="s">
        <v>158</v>
      </c>
      <c r="H1094" s="47">
        <v>42145</v>
      </c>
      <c r="I1094" s="46">
        <v>288</v>
      </c>
      <c r="J1094" s="48">
        <v>102.28</v>
      </c>
      <c r="K1094" s="48">
        <f t="shared" si="21"/>
        <v>29456.639999999999</v>
      </c>
      <c r="L1094" s="46" t="s">
        <v>157</v>
      </c>
      <c r="M1094" s="46" t="s">
        <v>340</v>
      </c>
      <c r="N1094" s="46">
        <v>147830</v>
      </c>
      <c r="O1094" s="49"/>
      <c r="P1094" s="46">
        <v>88612</v>
      </c>
      <c r="Q1094" s="48">
        <v>147.30000000000001</v>
      </c>
      <c r="R1094" s="48">
        <v>0</v>
      </c>
      <c r="S1094" s="48">
        <v>15</v>
      </c>
      <c r="T1094" s="46" t="s">
        <v>127</v>
      </c>
      <c r="U1094" s="113">
        <f>Data!$Q1094+Data!$R1094+Data!$S1094</f>
        <v>162.30000000000001</v>
      </c>
      <c r="V1094" s="9" t="str">
        <f>VLOOKUP(TRIM(Data!$B1094),Team!A:B,2,FALSE)</f>
        <v>Heating</v>
      </c>
      <c r="W1094" s="9" t="str">
        <f>VLOOKUP(Data!$D1094,Current!A:B,2,FALSE)</f>
        <v>ACT</v>
      </c>
      <c r="X1094" s="9" t="str">
        <f>IF(Data!$W1094=Data!$E1094,"CURRENT","NO")</f>
        <v>CURRENT</v>
      </c>
    </row>
    <row r="1095" spans="1:24" hidden="1">
      <c r="A1095" s="8" t="s">
        <v>2100</v>
      </c>
      <c r="B1095" s="41" t="s">
        <v>794</v>
      </c>
      <c r="C1095" s="8" t="s">
        <v>458</v>
      </c>
      <c r="D1095" s="8" t="s">
        <v>492</v>
      </c>
      <c r="E1095" s="8" t="s">
        <v>486</v>
      </c>
      <c r="F1095" s="45" t="s">
        <v>557</v>
      </c>
      <c r="G1095" s="46" t="s">
        <v>146</v>
      </c>
      <c r="H1095" s="47">
        <v>42139</v>
      </c>
      <c r="I1095" s="46">
        <v>1500</v>
      </c>
      <c r="J1095" s="48">
        <v>19.64</v>
      </c>
      <c r="K1095" s="48">
        <f t="shared" si="21"/>
        <v>29460</v>
      </c>
      <c r="L1095" s="46" t="s">
        <v>213</v>
      </c>
      <c r="M1095" s="46" t="s">
        <v>556</v>
      </c>
      <c r="N1095" s="46">
        <v>147688</v>
      </c>
      <c r="O1095" s="49"/>
      <c r="P1095" s="46">
        <v>88613</v>
      </c>
      <c r="Q1095" s="48">
        <v>200</v>
      </c>
      <c r="R1095" s="48">
        <v>0</v>
      </c>
      <c r="S1095" s="48">
        <v>35</v>
      </c>
      <c r="T1095" s="46" t="s">
        <v>127</v>
      </c>
      <c r="U1095" s="113">
        <f>Data!$Q1095+Data!$R1095+Data!$S1095</f>
        <v>235</v>
      </c>
      <c r="V1095" s="9" t="str">
        <f>VLOOKUP(TRIM(Data!$B1095),Team!A:B,2,FALSE)</f>
        <v>Heating</v>
      </c>
      <c r="W1095" s="9" t="str">
        <f>VLOOKUP(Data!$D1095,Current!A:B,2,FALSE)</f>
        <v>ACT</v>
      </c>
      <c r="X1095" s="9" t="str">
        <f>IF(Data!$W1095=Data!$E1095,"CURRENT","NO")</f>
        <v>CURRENT</v>
      </c>
    </row>
    <row r="1096" spans="1:24" hidden="1">
      <c r="A1096" s="8" t="s">
        <v>2100</v>
      </c>
      <c r="B1096" s="41" t="s">
        <v>794</v>
      </c>
      <c r="C1096" s="8" t="s">
        <v>458</v>
      </c>
      <c r="D1096" s="8" t="s">
        <v>492</v>
      </c>
      <c r="E1096" s="8" t="s">
        <v>486</v>
      </c>
      <c r="F1096" s="45" t="s">
        <v>555</v>
      </c>
      <c r="G1096" s="46" t="s">
        <v>146</v>
      </c>
      <c r="H1096" s="47">
        <v>42142</v>
      </c>
      <c r="I1096" s="46">
        <v>2516</v>
      </c>
      <c r="J1096" s="48">
        <v>22.94</v>
      </c>
      <c r="K1096" s="48">
        <f t="shared" si="21"/>
        <v>57717.04</v>
      </c>
      <c r="L1096" s="46" t="s">
        <v>213</v>
      </c>
      <c r="M1096" s="46" t="s">
        <v>270</v>
      </c>
      <c r="N1096" s="46">
        <v>147719</v>
      </c>
      <c r="O1096" s="49"/>
      <c r="P1096" s="46">
        <v>88614</v>
      </c>
      <c r="Q1096" s="48">
        <v>288.60000000000002</v>
      </c>
      <c r="R1096" s="48">
        <v>0</v>
      </c>
      <c r="S1096" s="48">
        <v>35</v>
      </c>
      <c r="T1096" s="46" t="s">
        <v>127</v>
      </c>
      <c r="U1096" s="113">
        <f>Data!$Q1096+Data!$R1096+Data!$S1096</f>
        <v>323.60000000000002</v>
      </c>
      <c r="V1096" s="9" t="str">
        <f>VLOOKUP(TRIM(Data!$B1096),Team!A:B,2,FALSE)</f>
        <v>Heating</v>
      </c>
      <c r="W1096" s="9" t="str">
        <f>VLOOKUP(Data!$D1096,Current!A:B,2,FALSE)</f>
        <v>ACT</v>
      </c>
      <c r="X1096" s="9" t="str">
        <f>IF(Data!$W1096=Data!$E1096,"CURRENT","NO")</f>
        <v>CURRENT</v>
      </c>
    </row>
    <row r="1097" spans="1:24" hidden="1">
      <c r="A1097" s="8" t="s">
        <v>2100</v>
      </c>
      <c r="B1097" s="41" t="s">
        <v>794</v>
      </c>
      <c r="C1097" s="8" t="s">
        <v>458</v>
      </c>
      <c r="D1097" s="8" t="s">
        <v>492</v>
      </c>
      <c r="E1097" s="8" t="s">
        <v>486</v>
      </c>
      <c r="F1097" s="45" t="s">
        <v>554</v>
      </c>
      <c r="G1097" s="46" t="s">
        <v>522</v>
      </c>
      <c r="H1097" s="47">
        <v>42142</v>
      </c>
      <c r="I1097" s="46">
        <v>2064</v>
      </c>
      <c r="J1097" s="48">
        <v>14.68</v>
      </c>
      <c r="K1097" s="48">
        <f t="shared" si="21"/>
        <v>30299.52</v>
      </c>
      <c r="L1097" s="46" t="s">
        <v>553</v>
      </c>
      <c r="M1097" s="46" t="s">
        <v>552</v>
      </c>
      <c r="N1097" s="46">
        <v>147707</v>
      </c>
      <c r="O1097" s="49"/>
      <c r="P1097" s="46">
        <v>88615</v>
      </c>
      <c r="Q1097" s="48">
        <v>200</v>
      </c>
      <c r="R1097" s="48">
        <v>0</v>
      </c>
      <c r="S1097" s="48">
        <v>45</v>
      </c>
      <c r="T1097" s="46" t="s">
        <v>127</v>
      </c>
      <c r="U1097" s="113">
        <f>Data!$Q1097+Data!$R1097+Data!$S1097</f>
        <v>245</v>
      </c>
      <c r="V1097" s="9" t="str">
        <f>VLOOKUP(TRIM(Data!$B1097),Team!A:B,2,FALSE)</f>
        <v>Heating</v>
      </c>
      <c r="W1097" s="9" t="str">
        <f>VLOOKUP(Data!$D1097,Current!A:B,2,FALSE)</f>
        <v>ACT</v>
      </c>
      <c r="X1097" s="9" t="str">
        <f>IF(Data!$W1097=Data!$E1097,"CURRENT","NO")</f>
        <v>CURRENT</v>
      </c>
    </row>
    <row r="1098" spans="1:24" hidden="1">
      <c r="A1098" s="8" t="s">
        <v>2100</v>
      </c>
      <c r="B1098" s="41" t="s">
        <v>794</v>
      </c>
      <c r="C1098" s="8" t="s">
        <v>458</v>
      </c>
      <c r="D1098" s="8" t="s">
        <v>492</v>
      </c>
      <c r="E1098" s="8" t="s">
        <v>486</v>
      </c>
      <c r="F1098" s="45" t="s">
        <v>396</v>
      </c>
      <c r="G1098" s="46" t="s">
        <v>158</v>
      </c>
      <c r="H1098" s="47">
        <v>42145</v>
      </c>
      <c r="I1098" s="46">
        <v>180</v>
      </c>
      <c r="J1098" s="48">
        <v>70.64</v>
      </c>
      <c r="K1098" s="48">
        <f t="shared" si="21"/>
        <v>12715.2</v>
      </c>
      <c r="L1098" s="46" t="s">
        <v>157</v>
      </c>
      <c r="M1098" s="46" t="s">
        <v>551</v>
      </c>
      <c r="N1098" s="46">
        <v>147871</v>
      </c>
      <c r="O1098" s="49"/>
      <c r="P1098" s="46">
        <v>88839</v>
      </c>
      <c r="Q1098" s="48">
        <v>80</v>
      </c>
      <c r="R1098" s="48">
        <v>0</v>
      </c>
      <c r="S1098" s="48">
        <v>15</v>
      </c>
      <c r="T1098" s="46" t="s">
        <v>38</v>
      </c>
      <c r="U1098" s="113">
        <f>Data!$Q1098+Data!$R1098+Data!$S1098</f>
        <v>95</v>
      </c>
      <c r="V1098" s="9" t="str">
        <f>VLOOKUP(TRIM(Data!$B1098),Team!A:B,2,FALSE)</f>
        <v>Heating</v>
      </c>
      <c r="W1098" s="9" t="str">
        <f>VLOOKUP(Data!$D1098,Current!A:B,2,FALSE)</f>
        <v>ACT</v>
      </c>
      <c r="X1098" s="9" t="str">
        <f>IF(Data!$W1098=Data!$E1098,"CURRENT","NO")</f>
        <v>CURRENT</v>
      </c>
    </row>
    <row r="1099" spans="1:24" hidden="1">
      <c r="A1099" s="8" t="s">
        <v>2100</v>
      </c>
      <c r="B1099" s="41" t="s">
        <v>794</v>
      </c>
      <c r="C1099" s="8" t="s">
        <v>458</v>
      </c>
      <c r="D1099" s="8" t="s">
        <v>492</v>
      </c>
      <c r="E1099" s="8" t="s">
        <v>486</v>
      </c>
      <c r="F1099" s="45" t="s">
        <v>550</v>
      </c>
      <c r="G1099" s="46" t="s">
        <v>158</v>
      </c>
      <c r="H1099" s="47">
        <v>42150</v>
      </c>
      <c r="I1099" s="46">
        <v>468</v>
      </c>
      <c r="J1099" s="48">
        <v>85.21</v>
      </c>
      <c r="K1099" s="48">
        <f t="shared" si="21"/>
        <v>39878.28</v>
      </c>
      <c r="L1099" s="46" t="s">
        <v>157</v>
      </c>
      <c r="M1099" s="46" t="s">
        <v>340</v>
      </c>
      <c r="N1099" s="46">
        <v>147980</v>
      </c>
      <c r="O1099" s="49"/>
      <c r="P1099" s="46">
        <v>88840</v>
      </c>
      <c r="Q1099" s="48">
        <v>199.4</v>
      </c>
      <c r="R1099" s="48">
        <v>0</v>
      </c>
      <c r="S1099" s="48">
        <v>15</v>
      </c>
      <c r="T1099" s="46" t="s">
        <v>38</v>
      </c>
      <c r="U1099" s="113">
        <f>Data!$Q1099+Data!$R1099+Data!$S1099</f>
        <v>214.4</v>
      </c>
      <c r="V1099" s="9" t="str">
        <f>VLOOKUP(TRIM(Data!$B1099),Team!A:B,2,FALSE)</f>
        <v>Heating</v>
      </c>
      <c r="W1099" s="9" t="str">
        <f>VLOOKUP(Data!$D1099,Current!A:B,2,FALSE)</f>
        <v>ACT</v>
      </c>
      <c r="X1099" s="9" t="str">
        <f>IF(Data!$W1099=Data!$E1099,"CURRENT","NO")</f>
        <v>CURRENT</v>
      </c>
    </row>
    <row r="1100" spans="1:24" hidden="1">
      <c r="A1100" s="8" t="s">
        <v>2100</v>
      </c>
      <c r="B1100" s="41" t="s">
        <v>794</v>
      </c>
      <c r="C1100" s="8" t="s">
        <v>458</v>
      </c>
      <c r="D1100" s="8" t="s">
        <v>492</v>
      </c>
      <c r="E1100" s="8" t="s">
        <v>486</v>
      </c>
      <c r="F1100" s="45" t="s">
        <v>549</v>
      </c>
      <c r="G1100" s="46" t="s">
        <v>158</v>
      </c>
      <c r="H1100" s="47">
        <v>42151</v>
      </c>
      <c r="I1100" s="46">
        <v>740</v>
      </c>
      <c r="J1100" s="48">
        <v>75.09</v>
      </c>
      <c r="K1100" s="48">
        <f t="shared" si="21"/>
        <v>55566.600000000006</v>
      </c>
      <c r="L1100" s="46" t="s">
        <v>157</v>
      </c>
      <c r="M1100" s="46" t="s">
        <v>546</v>
      </c>
      <c r="N1100" s="46">
        <v>148014</v>
      </c>
      <c r="O1100" s="49"/>
      <c r="P1100" s="46">
        <v>88841</v>
      </c>
      <c r="Q1100" s="48">
        <v>277.8</v>
      </c>
      <c r="R1100" s="48">
        <v>0</v>
      </c>
      <c r="S1100" s="48">
        <v>15</v>
      </c>
      <c r="T1100" s="46" t="s">
        <v>38</v>
      </c>
      <c r="U1100" s="113">
        <f>Data!$Q1100+Data!$R1100+Data!$S1100</f>
        <v>292.8</v>
      </c>
      <c r="V1100" s="9" t="str">
        <f>VLOOKUP(TRIM(Data!$B1100),Team!A:B,2,FALSE)</f>
        <v>Heating</v>
      </c>
      <c r="W1100" s="9" t="str">
        <f>VLOOKUP(Data!$D1100,Current!A:B,2,FALSE)</f>
        <v>ACT</v>
      </c>
      <c r="X1100" s="9" t="str">
        <f>IF(Data!$W1100=Data!$E1100,"CURRENT","NO")</f>
        <v>CURRENT</v>
      </c>
    </row>
    <row r="1101" spans="1:24" hidden="1">
      <c r="A1101" s="8" t="s">
        <v>2100</v>
      </c>
      <c r="B1101" s="41" t="s">
        <v>794</v>
      </c>
      <c r="C1101" s="8" t="s">
        <v>458</v>
      </c>
      <c r="D1101" s="8" t="s">
        <v>492</v>
      </c>
      <c r="E1101" s="8" t="s">
        <v>486</v>
      </c>
      <c r="F1101" s="45" t="s">
        <v>548</v>
      </c>
      <c r="G1101" s="46" t="s">
        <v>158</v>
      </c>
      <c r="H1101" s="47">
        <v>42152</v>
      </c>
      <c r="I1101" s="46">
        <v>464</v>
      </c>
      <c r="J1101" s="48">
        <v>107.62</v>
      </c>
      <c r="K1101" s="48">
        <f t="shared" si="21"/>
        <v>49935.68</v>
      </c>
      <c r="L1101" s="46" t="s">
        <v>213</v>
      </c>
      <c r="M1101" s="46" t="s">
        <v>402</v>
      </c>
      <c r="N1101" s="46">
        <v>148036</v>
      </c>
      <c r="O1101" s="49"/>
      <c r="P1101" s="46">
        <v>88842</v>
      </c>
      <c r="Q1101" s="48">
        <v>249.6</v>
      </c>
      <c r="R1101" s="48">
        <v>0</v>
      </c>
      <c r="S1101" s="48">
        <v>15</v>
      </c>
      <c r="T1101" s="46" t="s">
        <v>38</v>
      </c>
      <c r="U1101" s="113">
        <f>Data!$Q1101+Data!$R1101+Data!$S1101</f>
        <v>264.60000000000002</v>
      </c>
      <c r="V1101" s="9" t="str">
        <f>VLOOKUP(TRIM(Data!$B1101),Team!A:B,2,FALSE)</f>
        <v>Heating</v>
      </c>
      <c r="W1101" s="9" t="str">
        <f>VLOOKUP(Data!$D1101,Current!A:B,2,FALSE)</f>
        <v>ACT</v>
      </c>
      <c r="X1101" s="9" t="str">
        <f>IF(Data!$W1101=Data!$E1101,"CURRENT","NO")</f>
        <v>CURRENT</v>
      </c>
    </row>
    <row r="1102" spans="1:24" hidden="1">
      <c r="A1102" s="8" t="s">
        <v>2100</v>
      </c>
      <c r="B1102" s="41" t="s">
        <v>794</v>
      </c>
      <c r="C1102" s="8" t="s">
        <v>458</v>
      </c>
      <c r="D1102" s="8" t="s">
        <v>492</v>
      </c>
      <c r="E1102" s="8" t="s">
        <v>486</v>
      </c>
      <c r="F1102" s="45" t="s">
        <v>547</v>
      </c>
      <c r="G1102" s="46" t="s">
        <v>158</v>
      </c>
      <c r="H1102" s="47">
        <v>42152</v>
      </c>
      <c r="I1102" s="46">
        <v>792</v>
      </c>
      <c r="J1102" s="48">
        <v>76.48</v>
      </c>
      <c r="K1102" s="48">
        <f t="shared" si="21"/>
        <v>60572.160000000003</v>
      </c>
      <c r="L1102" s="46" t="s">
        <v>157</v>
      </c>
      <c r="M1102" s="46" t="s">
        <v>546</v>
      </c>
      <c r="N1102" s="46">
        <v>148051</v>
      </c>
      <c r="O1102" s="49"/>
      <c r="P1102" s="46">
        <v>88843</v>
      </c>
      <c r="Q1102" s="48">
        <v>302.89999999999998</v>
      </c>
      <c r="R1102" s="48">
        <v>0</v>
      </c>
      <c r="S1102" s="48">
        <v>15</v>
      </c>
      <c r="T1102" s="46" t="s">
        <v>38</v>
      </c>
      <c r="U1102" s="113">
        <f>Data!$Q1102+Data!$R1102+Data!$S1102</f>
        <v>317.89999999999998</v>
      </c>
      <c r="V1102" s="9" t="str">
        <f>VLOOKUP(TRIM(Data!$B1102),Team!A:B,2,FALSE)</f>
        <v>Heating</v>
      </c>
      <c r="W1102" s="9" t="str">
        <f>VLOOKUP(Data!$D1102,Current!A:B,2,FALSE)</f>
        <v>ACT</v>
      </c>
      <c r="X1102" s="9" t="str">
        <f>IF(Data!$W1102=Data!$E1102,"CURRENT","NO")</f>
        <v>CURRENT</v>
      </c>
    </row>
    <row r="1103" spans="1:24" hidden="1">
      <c r="A1103" s="8" t="s">
        <v>2100</v>
      </c>
      <c r="B1103" s="41" t="s">
        <v>794</v>
      </c>
      <c r="C1103" s="8" t="s">
        <v>458</v>
      </c>
      <c r="D1103" s="8" t="s">
        <v>492</v>
      </c>
      <c r="E1103" s="8" t="s">
        <v>486</v>
      </c>
      <c r="F1103" s="45" t="s">
        <v>545</v>
      </c>
      <c r="G1103" s="46" t="s">
        <v>146</v>
      </c>
      <c r="H1103" s="47">
        <v>42146</v>
      </c>
      <c r="I1103" s="46">
        <v>1258</v>
      </c>
      <c r="J1103" s="48">
        <v>22.94</v>
      </c>
      <c r="K1103" s="48">
        <f t="shared" si="21"/>
        <v>28858.52</v>
      </c>
      <c r="L1103" s="46" t="s">
        <v>69</v>
      </c>
      <c r="M1103" s="46" t="s">
        <v>328</v>
      </c>
      <c r="N1103" s="46">
        <v>147874</v>
      </c>
      <c r="O1103" s="49"/>
      <c r="P1103" s="46">
        <v>88844</v>
      </c>
      <c r="Q1103" s="48">
        <v>200</v>
      </c>
      <c r="R1103" s="48">
        <v>0</v>
      </c>
      <c r="S1103" s="48">
        <v>35</v>
      </c>
      <c r="T1103" s="46" t="s">
        <v>127</v>
      </c>
      <c r="U1103" s="113">
        <f>Data!$Q1103+Data!$R1103+Data!$S1103</f>
        <v>235</v>
      </c>
      <c r="V1103" s="9" t="str">
        <f>VLOOKUP(TRIM(Data!$B1103),Team!A:B,2,FALSE)</f>
        <v>Heating</v>
      </c>
      <c r="W1103" s="9" t="str">
        <f>VLOOKUP(Data!$D1103,Current!A:B,2,FALSE)</f>
        <v>ACT</v>
      </c>
      <c r="X1103" s="9" t="str">
        <f>IF(Data!$W1103=Data!$E1103,"CURRENT","NO")</f>
        <v>CURRENT</v>
      </c>
    </row>
    <row r="1104" spans="1:24" hidden="1">
      <c r="A1104" s="8" t="s">
        <v>2100</v>
      </c>
      <c r="B1104" s="41" t="s">
        <v>794</v>
      </c>
      <c r="C1104" s="8" t="s">
        <v>458</v>
      </c>
      <c r="D1104" s="8" t="s">
        <v>492</v>
      </c>
      <c r="E1104" s="8" t="s">
        <v>486</v>
      </c>
      <c r="F1104" s="45" t="s">
        <v>541</v>
      </c>
      <c r="G1104" s="46" t="s">
        <v>146</v>
      </c>
      <c r="H1104" s="47">
        <v>42149</v>
      </c>
      <c r="I1104" s="46">
        <v>355</v>
      </c>
      <c r="J1104" s="48">
        <v>26.91</v>
      </c>
      <c r="K1104" s="48">
        <f t="shared" si="21"/>
        <v>9553.0499999999993</v>
      </c>
      <c r="L1104" s="46" t="s">
        <v>69</v>
      </c>
      <c r="M1104" s="46" t="s">
        <v>282</v>
      </c>
      <c r="N1104" s="46">
        <v>147939</v>
      </c>
      <c r="O1104" s="49"/>
      <c r="P1104" s="46">
        <v>88845</v>
      </c>
      <c r="Q1104" s="48">
        <v>200</v>
      </c>
      <c r="R1104" s="48">
        <v>0</v>
      </c>
      <c r="S1104" s="48">
        <v>15</v>
      </c>
      <c r="T1104" s="46" t="s">
        <v>127</v>
      </c>
      <c r="U1104" s="113">
        <f>Data!$Q1104+Data!$R1104+Data!$S1104</f>
        <v>215</v>
      </c>
      <c r="V1104" s="9" t="str">
        <f>VLOOKUP(TRIM(Data!$B1104),Team!A:B,2,FALSE)</f>
        <v>Heating</v>
      </c>
      <c r="W1104" s="9" t="str">
        <f>VLOOKUP(Data!$D1104,Current!A:B,2,FALSE)</f>
        <v>ACT</v>
      </c>
      <c r="X1104" s="9" t="str">
        <f>IF(Data!$W1104=Data!$E1104,"CURRENT","NO")</f>
        <v>CURRENT</v>
      </c>
    </row>
    <row r="1105" spans="1:24" hidden="1">
      <c r="A1105" s="8" t="s">
        <v>2100</v>
      </c>
      <c r="B1105" s="41" t="s">
        <v>794</v>
      </c>
      <c r="C1105" s="8" t="s">
        <v>458</v>
      </c>
      <c r="D1105" s="8" t="s">
        <v>492</v>
      </c>
      <c r="E1105" s="8" t="s">
        <v>486</v>
      </c>
      <c r="F1105" s="45" t="s">
        <v>538</v>
      </c>
      <c r="G1105" s="46" t="s">
        <v>146</v>
      </c>
      <c r="H1105" s="47">
        <v>42149</v>
      </c>
      <c r="I1105" s="46">
        <v>505</v>
      </c>
      <c r="J1105" s="48">
        <v>23.67</v>
      </c>
      <c r="K1105" s="48">
        <f t="shared" si="21"/>
        <v>11953.35</v>
      </c>
      <c r="L1105" s="46" t="s">
        <v>69</v>
      </c>
      <c r="M1105" s="46" t="s">
        <v>330</v>
      </c>
      <c r="N1105" s="46">
        <v>147940</v>
      </c>
      <c r="O1105" s="49"/>
      <c r="P1105" s="46">
        <v>88846</v>
      </c>
      <c r="Q1105" s="48">
        <v>200</v>
      </c>
      <c r="R1105" s="48">
        <v>0</v>
      </c>
      <c r="S1105" s="48">
        <v>15</v>
      </c>
      <c r="T1105" s="46" t="s">
        <v>127</v>
      </c>
      <c r="U1105" s="113">
        <f>Data!$Q1105+Data!$R1105+Data!$S1105</f>
        <v>215</v>
      </c>
      <c r="V1105" s="9" t="str">
        <f>VLOOKUP(TRIM(Data!$B1105),Team!A:B,2,FALSE)</f>
        <v>Heating</v>
      </c>
      <c r="W1105" s="9" t="str">
        <f>VLOOKUP(Data!$D1105,Current!A:B,2,FALSE)</f>
        <v>ACT</v>
      </c>
      <c r="X1105" s="9" t="str">
        <f>IF(Data!$W1105=Data!$E1105,"CURRENT","NO")</f>
        <v>CURRENT</v>
      </c>
    </row>
    <row r="1106" spans="1:24" hidden="1">
      <c r="A1106" s="8" t="s">
        <v>2100</v>
      </c>
      <c r="B1106" s="41" t="s">
        <v>794</v>
      </c>
      <c r="C1106" s="8" t="s">
        <v>458</v>
      </c>
      <c r="D1106" s="8" t="s">
        <v>492</v>
      </c>
      <c r="E1106" s="8" t="s">
        <v>486</v>
      </c>
      <c r="F1106" s="45" t="s">
        <v>539</v>
      </c>
      <c r="G1106" s="46" t="s">
        <v>146</v>
      </c>
      <c r="H1106" s="47">
        <v>42149</v>
      </c>
      <c r="I1106" s="46">
        <v>355</v>
      </c>
      <c r="J1106" s="48">
        <v>20.43</v>
      </c>
      <c r="K1106" s="48">
        <f t="shared" si="21"/>
        <v>7252.65</v>
      </c>
      <c r="L1106" s="46" t="s">
        <v>69</v>
      </c>
      <c r="M1106" s="46" t="s">
        <v>145</v>
      </c>
      <c r="N1106" s="46">
        <v>147941</v>
      </c>
      <c r="O1106" s="49"/>
      <c r="P1106" s="46">
        <v>88847</v>
      </c>
      <c r="Q1106" s="48">
        <v>200</v>
      </c>
      <c r="R1106" s="48">
        <v>0</v>
      </c>
      <c r="S1106" s="48">
        <v>15</v>
      </c>
      <c r="T1106" s="46" t="s">
        <v>246</v>
      </c>
      <c r="U1106" s="113">
        <f>Data!$Q1106+Data!$R1106+Data!$S1106</f>
        <v>215</v>
      </c>
      <c r="V1106" s="9" t="str">
        <f>VLOOKUP(TRIM(Data!$B1106),Team!A:B,2,FALSE)</f>
        <v>Heating</v>
      </c>
      <c r="W1106" s="9" t="str">
        <f>VLOOKUP(Data!$D1106,Current!A:B,2,FALSE)</f>
        <v>ACT</v>
      </c>
      <c r="X1106" s="9" t="str">
        <f>IF(Data!$W1106=Data!$E1106,"CURRENT","NO")</f>
        <v>CURRENT</v>
      </c>
    </row>
    <row r="1107" spans="1:24" hidden="1">
      <c r="A1107" s="8" t="s">
        <v>2100</v>
      </c>
      <c r="B1107" s="41" t="s">
        <v>794</v>
      </c>
      <c r="C1107" s="8" t="s">
        <v>458</v>
      </c>
      <c r="D1107" s="8" t="s">
        <v>492</v>
      </c>
      <c r="E1107" s="8" t="s">
        <v>486</v>
      </c>
      <c r="F1107" s="45" t="s">
        <v>347</v>
      </c>
      <c r="G1107" s="46" t="s">
        <v>146</v>
      </c>
      <c r="H1107" s="47">
        <v>42150</v>
      </c>
      <c r="I1107" s="46">
        <v>2958</v>
      </c>
      <c r="J1107" s="48">
        <v>20.7</v>
      </c>
      <c r="K1107" s="48">
        <f t="shared" si="21"/>
        <v>61230.6</v>
      </c>
      <c r="L1107" s="46" t="s">
        <v>213</v>
      </c>
      <c r="M1107" s="46" t="s">
        <v>270</v>
      </c>
      <c r="N1107" s="46">
        <v>147985</v>
      </c>
      <c r="O1107" s="49"/>
      <c r="P1107" s="46">
        <v>88848</v>
      </c>
      <c r="Q1107" s="48">
        <v>306.14999999999998</v>
      </c>
      <c r="R1107" s="48">
        <v>0</v>
      </c>
      <c r="S1107" s="48">
        <v>35</v>
      </c>
      <c r="T1107" s="46" t="s">
        <v>186</v>
      </c>
      <c r="U1107" s="113">
        <f>Data!$Q1107+Data!$R1107+Data!$S1107</f>
        <v>341.15</v>
      </c>
      <c r="V1107" s="9" t="str">
        <f>VLOOKUP(TRIM(Data!$B1107),Team!A:B,2,FALSE)</f>
        <v>Heating</v>
      </c>
      <c r="W1107" s="9" t="str">
        <f>VLOOKUP(Data!$D1107,Current!A:B,2,FALSE)</f>
        <v>ACT</v>
      </c>
      <c r="X1107" s="9" t="str">
        <f>IF(Data!$W1107=Data!$E1107,"CURRENT","NO")</f>
        <v>CURRENT</v>
      </c>
    </row>
    <row r="1108" spans="1:24" hidden="1">
      <c r="A1108" s="8" t="s">
        <v>2100</v>
      </c>
      <c r="B1108" s="41" t="s">
        <v>794</v>
      </c>
      <c r="C1108" s="8" t="s">
        <v>458</v>
      </c>
      <c r="D1108" s="8" t="s">
        <v>492</v>
      </c>
      <c r="E1108" s="8" t="s">
        <v>486</v>
      </c>
      <c r="F1108" s="45" t="s">
        <v>544</v>
      </c>
      <c r="G1108" s="46" t="s">
        <v>146</v>
      </c>
      <c r="H1108" s="47">
        <v>42151</v>
      </c>
      <c r="I1108" s="46">
        <v>3708</v>
      </c>
      <c r="J1108" s="48">
        <v>23.77</v>
      </c>
      <c r="K1108" s="48">
        <f t="shared" si="21"/>
        <v>88139.16</v>
      </c>
      <c r="L1108" s="46" t="s">
        <v>69</v>
      </c>
      <c r="M1108" s="46" t="s">
        <v>74</v>
      </c>
      <c r="N1108" s="46">
        <v>148015</v>
      </c>
      <c r="O1108" s="49"/>
      <c r="P1108" s="46">
        <v>88849</v>
      </c>
      <c r="Q1108" s="48">
        <v>440.7</v>
      </c>
      <c r="R1108" s="48">
        <v>0</v>
      </c>
      <c r="S1108" s="48">
        <v>35</v>
      </c>
      <c r="T1108" s="46" t="s">
        <v>127</v>
      </c>
      <c r="U1108" s="113">
        <f>Data!$Q1108+Data!$R1108+Data!$S1108</f>
        <v>475.7</v>
      </c>
      <c r="V1108" s="9" t="str">
        <f>VLOOKUP(TRIM(Data!$B1108),Team!A:B,2,FALSE)</f>
        <v>Heating</v>
      </c>
      <c r="W1108" s="9" t="str">
        <f>VLOOKUP(Data!$D1108,Current!A:B,2,FALSE)</f>
        <v>ACT</v>
      </c>
      <c r="X1108" s="9" t="str">
        <f>IF(Data!$W1108=Data!$E1108,"CURRENT","NO")</f>
        <v>CURRENT</v>
      </c>
    </row>
    <row r="1109" spans="1:24" hidden="1">
      <c r="A1109" s="8" t="s">
        <v>2100</v>
      </c>
      <c r="B1109" s="41" t="s">
        <v>794</v>
      </c>
      <c r="C1109" s="8" t="s">
        <v>458</v>
      </c>
      <c r="D1109" s="8" t="s">
        <v>492</v>
      </c>
      <c r="E1109" s="8" t="s">
        <v>486</v>
      </c>
      <c r="F1109" s="45" t="s">
        <v>543</v>
      </c>
      <c r="G1109" s="46" t="s">
        <v>146</v>
      </c>
      <c r="H1109" s="47">
        <v>42151</v>
      </c>
      <c r="I1109" s="46">
        <v>1258</v>
      </c>
      <c r="J1109" s="48">
        <v>22.94</v>
      </c>
      <c r="K1109" s="48">
        <f t="shared" si="21"/>
        <v>28858.52</v>
      </c>
      <c r="L1109" s="46" t="s">
        <v>69</v>
      </c>
      <c r="M1109" s="46" t="s">
        <v>542</v>
      </c>
      <c r="N1109" s="46">
        <v>148016</v>
      </c>
      <c r="O1109" s="49"/>
      <c r="P1109" s="46">
        <v>88850</v>
      </c>
      <c r="Q1109" s="48">
        <v>200</v>
      </c>
      <c r="R1109" s="48">
        <v>0</v>
      </c>
      <c r="S1109" s="48">
        <v>0</v>
      </c>
      <c r="T1109" s="46" t="s">
        <v>246</v>
      </c>
      <c r="U1109" s="113">
        <f>Data!$Q1109+Data!$R1109+Data!$S1109</f>
        <v>200</v>
      </c>
      <c r="V1109" s="9" t="str">
        <f>VLOOKUP(TRIM(Data!$B1109),Team!A:B,2,FALSE)</f>
        <v>Heating</v>
      </c>
      <c r="W1109" s="9" t="str">
        <f>VLOOKUP(Data!$D1109,Current!A:B,2,FALSE)</f>
        <v>ACT</v>
      </c>
      <c r="X1109" s="9" t="str">
        <f>IF(Data!$W1109=Data!$E1109,"CURRENT","NO")</f>
        <v>CURRENT</v>
      </c>
    </row>
    <row r="1110" spans="1:24" hidden="1">
      <c r="A1110" s="8" t="s">
        <v>2100</v>
      </c>
      <c r="B1110" s="41" t="s">
        <v>794</v>
      </c>
      <c r="C1110" s="8" t="s">
        <v>458</v>
      </c>
      <c r="D1110" s="8" t="s">
        <v>492</v>
      </c>
      <c r="E1110" s="8" t="s">
        <v>486</v>
      </c>
      <c r="F1110" s="45" t="s">
        <v>541</v>
      </c>
      <c r="G1110" s="46" t="s">
        <v>146</v>
      </c>
      <c r="H1110" s="47">
        <v>42152</v>
      </c>
      <c r="I1110" s="46">
        <v>50</v>
      </c>
      <c r="J1110" s="48">
        <v>26.91</v>
      </c>
      <c r="K1110" s="48">
        <f t="shared" si="21"/>
        <v>1345.5</v>
      </c>
      <c r="L1110" s="46" t="s">
        <v>69</v>
      </c>
      <c r="M1110" s="46" t="s">
        <v>215</v>
      </c>
      <c r="N1110" s="46">
        <v>148052</v>
      </c>
      <c r="O1110" s="49"/>
      <c r="P1110" s="46">
        <v>88851</v>
      </c>
      <c r="Q1110" s="48">
        <v>50</v>
      </c>
      <c r="R1110" s="48">
        <v>0</v>
      </c>
      <c r="S1110" s="48">
        <v>15</v>
      </c>
      <c r="T1110" s="46" t="s">
        <v>127</v>
      </c>
      <c r="U1110" s="113">
        <f>Data!$Q1110+Data!$R1110+Data!$S1110</f>
        <v>65</v>
      </c>
      <c r="V1110" s="9" t="str">
        <f>VLOOKUP(TRIM(Data!$B1110),Team!A:B,2,FALSE)</f>
        <v>Heating</v>
      </c>
      <c r="W1110" s="9" t="str">
        <f>VLOOKUP(Data!$D1110,Current!A:B,2,FALSE)</f>
        <v>ACT</v>
      </c>
      <c r="X1110" s="9" t="str">
        <f>IF(Data!$W1110=Data!$E1110,"CURRENT","NO")</f>
        <v>CURRENT</v>
      </c>
    </row>
    <row r="1111" spans="1:24" hidden="1">
      <c r="A1111" s="8" t="s">
        <v>2100</v>
      </c>
      <c r="B1111" s="41" t="s">
        <v>794</v>
      </c>
      <c r="C1111" s="8" t="s">
        <v>458</v>
      </c>
      <c r="D1111" s="8" t="s">
        <v>492</v>
      </c>
      <c r="E1111" s="8" t="s">
        <v>486</v>
      </c>
      <c r="F1111" s="45" t="s">
        <v>540</v>
      </c>
      <c r="G1111" s="46" t="s">
        <v>146</v>
      </c>
      <c r="H1111" s="47">
        <v>42152</v>
      </c>
      <c r="I1111" s="46">
        <v>1080</v>
      </c>
      <c r="J1111" s="48">
        <v>26.23</v>
      </c>
      <c r="K1111" s="48">
        <f t="shared" si="21"/>
        <v>28328.400000000001</v>
      </c>
      <c r="L1111" s="46" t="s">
        <v>69</v>
      </c>
      <c r="M1111" s="46" t="s">
        <v>534</v>
      </c>
      <c r="N1111" s="46">
        <v>148053</v>
      </c>
      <c r="O1111" s="49"/>
      <c r="P1111" s="46">
        <v>88852</v>
      </c>
      <c r="Q1111" s="48">
        <v>200</v>
      </c>
      <c r="R1111" s="48">
        <v>0</v>
      </c>
      <c r="S1111" s="48">
        <v>15</v>
      </c>
      <c r="T1111" s="46" t="s">
        <v>246</v>
      </c>
      <c r="U1111" s="113">
        <f>Data!$Q1111+Data!$R1111+Data!$S1111</f>
        <v>215</v>
      </c>
      <c r="V1111" s="9" t="str">
        <f>VLOOKUP(TRIM(Data!$B1111),Team!A:B,2,FALSE)</f>
        <v>Heating</v>
      </c>
      <c r="W1111" s="9" t="str">
        <f>VLOOKUP(Data!$D1111,Current!A:B,2,FALSE)</f>
        <v>ACT</v>
      </c>
      <c r="X1111" s="9" t="str">
        <f>IF(Data!$W1111=Data!$E1111,"CURRENT","NO")</f>
        <v>CURRENT</v>
      </c>
    </row>
    <row r="1112" spans="1:24" hidden="1">
      <c r="A1112" s="8" t="s">
        <v>2100</v>
      </c>
      <c r="B1112" s="41" t="s">
        <v>794</v>
      </c>
      <c r="C1112" s="8" t="s">
        <v>458</v>
      </c>
      <c r="D1112" s="8" t="s">
        <v>492</v>
      </c>
      <c r="E1112" s="8" t="s">
        <v>486</v>
      </c>
      <c r="F1112" s="45" t="s">
        <v>539</v>
      </c>
      <c r="G1112" s="46" t="s">
        <v>146</v>
      </c>
      <c r="H1112" s="47">
        <v>42152</v>
      </c>
      <c r="I1112" s="46">
        <v>50</v>
      </c>
      <c r="J1112" s="48">
        <v>20.43</v>
      </c>
      <c r="K1112" s="48">
        <f t="shared" si="21"/>
        <v>1021.5</v>
      </c>
      <c r="L1112" s="46" t="s">
        <v>69</v>
      </c>
      <c r="M1112" s="46" t="s">
        <v>215</v>
      </c>
      <c r="N1112" s="46">
        <v>148054</v>
      </c>
      <c r="O1112" s="49"/>
      <c r="P1112" s="46">
        <v>88853</v>
      </c>
      <c r="Q1112" s="48">
        <v>50</v>
      </c>
      <c r="R1112" s="48">
        <v>0</v>
      </c>
      <c r="S1112" s="48">
        <v>15</v>
      </c>
      <c r="T1112" s="46" t="s">
        <v>127</v>
      </c>
      <c r="U1112" s="113">
        <f>Data!$Q1112+Data!$R1112+Data!$S1112</f>
        <v>65</v>
      </c>
      <c r="V1112" s="9" t="str">
        <f>VLOOKUP(TRIM(Data!$B1112),Team!A:B,2,FALSE)</f>
        <v>Heating</v>
      </c>
      <c r="W1112" s="9" t="str">
        <f>VLOOKUP(Data!$D1112,Current!A:B,2,FALSE)</f>
        <v>ACT</v>
      </c>
      <c r="X1112" s="9" t="str">
        <f>IF(Data!$W1112=Data!$E1112,"CURRENT","NO")</f>
        <v>CURRENT</v>
      </c>
    </row>
    <row r="1113" spans="1:24" hidden="1">
      <c r="A1113" s="8" t="s">
        <v>2100</v>
      </c>
      <c r="B1113" s="41" t="s">
        <v>794</v>
      </c>
      <c r="C1113" s="8" t="s">
        <v>458</v>
      </c>
      <c r="D1113" s="8" t="s">
        <v>492</v>
      </c>
      <c r="E1113" s="8" t="s">
        <v>486</v>
      </c>
      <c r="F1113" s="45" t="s">
        <v>538</v>
      </c>
      <c r="G1113" s="46" t="s">
        <v>146</v>
      </c>
      <c r="H1113" s="47">
        <v>42152</v>
      </c>
      <c r="I1113" s="46">
        <v>50</v>
      </c>
      <c r="J1113" s="48">
        <v>23.67</v>
      </c>
      <c r="K1113" s="48">
        <f t="shared" si="21"/>
        <v>1183.5</v>
      </c>
      <c r="L1113" s="46" t="s">
        <v>69</v>
      </c>
      <c r="M1113" s="46" t="s">
        <v>215</v>
      </c>
      <c r="N1113" s="46">
        <v>148055</v>
      </c>
      <c r="O1113" s="49"/>
      <c r="P1113" s="46">
        <v>88854</v>
      </c>
      <c r="Q1113" s="48">
        <v>50</v>
      </c>
      <c r="R1113" s="48">
        <v>0</v>
      </c>
      <c r="S1113" s="48">
        <v>15</v>
      </c>
      <c r="T1113" s="46" t="s">
        <v>127</v>
      </c>
      <c r="U1113" s="113">
        <f>Data!$Q1113+Data!$R1113+Data!$S1113</f>
        <v>65</v>
      </c>
      <c r="V1113" s="9" t="str">
        <f>VLOOKUP(TRIM(Data!$B1113),Team!A:B,2,FALSE)</f>
        <v>Heating</v>
      </c>
      <c r="W1113" s="9" t="str">
        <f>VLOOKUP(Data!$D1113,Current!A:B,2,FALSE)</f>
        <v>ACT</v>
      </c>
      <c r="X1113" s="9" t="str">
        <f>IF(Data!$W1113=Data!$E1113,"CURRENT","NO")</f>
        <v>CURRENT</v>
      </c>
    </row>
    <row r="1114" spans="1:24" hidden="1">
      <c r="A1114" s="8" t="s">
        <v>2100</v>
      </c>
      <c r="B1114" s="41" t="s">
        <v>794</v>
      </c>
      <c r="C1114" s="8" t="s">
        <v>458</v>
      </c>
      <c r="D1114" s="8" t="s">
        <v>492</v>
      </c>
      <c r="E1114" s="8" t="s">
        <v>486</v>
      </c>
      <c r="F1114" s="45" t="s">
        <v>537</v>
      </c>
      <c r="G1114" s="46" t="s">
        <v>146</v>
      </c>
      <c r="H1114" s="47">
        <v>42153</v>
      </c>
      <c r="I1114" s="46">
        <v>355</v>
      </c>
      <c r="J1114" s="48">
        <v>24.8</v>
      </c>
      <c r="K1114" s="48">
        <f t="shared" si="21"/>
        <v>8804</v>
      </c>
      <c r="L1114" s="46" t="s">
        <v>69</v>
      </c>
      <c r="M1114" s="46" t="s">
        <v>386</v>
      </c>
      <c r="N1114" s="46">
        <v>148100</v>
      </c>
      <c r="O1114" s="49"/>
      <c r="P1114" s="46">
        <v>88855</v>
      </c>
      <c r="Q1114" s="48">
        <v>200</v>
      </c>
      <c r="R1114" s="48">
        <v>0</v>
      </c>
      <c r="S1114" s="48">
        <v>15</v>
      </c>
      <c r="T1114" s="46" t="s">
        <v>38</v>
      </c>
      <c r="U1114" s="113">
        <f>Data!$Q1114+Data!$R1114+Data!$S1114</f>
        <v>215</v>
      </c>
      <c r="V1114" s="9" t="str">
        <f>VLOOKUP(TRIM(Data!$B1114),Team!A:B,2,FALSE)</f>
        <v>Heating</v>
      </c>
      <c r="W1114" s="9" t="str">
        <f>VLOOKUP(Data!$D1114,Current!A:B,2,FALSE)</f>
        <v>ACT</v>
      </c>
      <c r="X1114" s="9" t="str">
        <f>IF(Data!$W1114=Data!$E1114,"CURRENT","NO")</f>
        <v>CURRENT</v>
      </c>
    </row>
    <row r="1115" spans="1:24" hidden="1">
      <c r="A1115" s="8" t="s">
        <v>2100</v>
      </c>
      <c r="B1115" s="41" t="s">
        <v>794</v>
      </c>
      <c r="C1115" s="8" t="s">
        <v>458</v>
      </c>
      <c r="D1115" s="8" t="s">
        <v>492</v>
      </c>
      <c r="E1115" s="8" t="s">
        <v>486</v>
      </c>
      <c r="F1115" s="45" t="s">
        <v>536</v>
      </c>
      <c r="G1115" s="46" t="s">
        <v>146</v>
      </c>
      <c r="H1115" s="47">
        <v>42153</v>
      </c>
      <c r="I1115" s="46">
        <v>555</v>
      </c>
      <c r="J1115" s="48">
        <v>20.43</v>
      </c>
      <c r="K1115" s="48">
        <f t="shared" si="21"/>
        <v>11338.65</v>
      </c>
      <c r="L1115" s="46" t="s">
        <v>69</v>
      </c>
      <c r="M1115" s="46" t="s">
        <v>386</v>
      </c>
      <c r="N1115" s="46">
        <v>148101</v>
      </c>
      <c r="O1115" s="49"/>
      <c r="P1115" s="46">
        <v>88856</v>
      </c>
      <c r="Q1115" s="48">
        <v>200</v>
      </c>
      <c r="R1115" s="48">
        <v>0</v>
      </c>
      <c r="S1115" s="48">
        <v>15</v>
      </c>
      <c r="T1115" s="46" t="s">
        <v>38</v>
      </c>
      <c r="U1115" s="113">
        <f>Data!$Q1115+Data!$R1115+Data!$S1115</f>
        <v>215</v>
      </c>
      <c r="V1115" s="9" t="str">
        <f>VLOOKUP(TRIM(Data!$B1115),Team!A:B,2,FALSE)</f>
        <v>Heating</v>
      </c>
      <c r="W1115" s="9" t="str">
        <f>VLOOKUP(Data!$D1115,Current!A:B,2,FALSE)</f>
        <v>ACT</v>
      </c>
      <c r="X1115" s="9" t="str">
        <f>IF(Data!$W1115=Data!$E1115,"CURRENT","NO")</f>
        <v>CURRENT</v>
      </c>
    </row>
    <row r="1116" spans="1:24" hidden="1">
      <c r="A1116" s="8" t="s">
        <v>2100</v>
      </c>
      <c r="B1116" s="41" t="s">
        <v>794</v>
      </c>
      <c r="C1116" s="8" t="s">
        <v>458</v>
      </c>
      <c r="D1116" s="8" t="s">
        <v>492</v>
      </c>
      <c r="E1116" s="8" t="s">
        <v>486</v>
      </c>
      <c r="F1116" s="45" t="s">
        <v>535</v>
      </c>
      <c r="G1116" s="46" t="s">
        <v>146</v>
      </c>
      <c r="H1116" s="47">
        <v>42153</v>
      </c>
      <c r="I1116" s="46">
        <v>455</v>
      </c>
      <c r="J1116" s="48">
        <v>31.28</v>
      </c>
      <c r="K1116" s="48">
        <f t="shared" si="21"/>
        <v>14232.4</v>
      </c>
      <c r="L1116" s="46" t="s">
        <v>69</v>
      </c>
      <c r="M1116" s="46" t="s">
        <v>534</v>
      </c>
      <c r="N1116" s="46">
        <v>148102</v>
      </c>
      <c r="O1116" s="49"/>
      <c r="P1116" s="46">
        <v>88857</v>
      </c>
      <c r="Q1116" s="48">
        <v>200</v>
      </c>
      <c r="R1116" s="48">
        <v>0</v>
      </c>
      <c r="S1116" s="48">
        <v>15</v>
      </c>
      <c r="T1116" s="46" t="s">
        <v>38</v>
      </c>
      <c r="U1116" s="113">
        <f>Data!$Q1116+Data!$R1116+Data!$S1116</f>
        <v>215</v>
      </c>
      <c r="V1116" s="9" t="str">
        <f>VLOOKUP(TRIM(Data!$B1116),Team!A:B,2,FALSE)</f>
        <v>Heating</v>
      </c>
      <c r="W1116" s="9" t="str">
        <f>VLOOKUP(Data!$D1116,Current!A:B,2,FALSE)</f>
        <v>ACT</v>
      </c>
      <c r="X1116" s="9" t="str">
        <f>IF(Data!$W1116=Data!$E1116,"CURRENT","NO")</f>
        <v>CURRENT</v>
      </c>
    </row>
    <row r="1117" spans="1:24" hidden="1">
      <c r="A1117" s="8" t="s">
        <v>2100</v>
      </c>
      <c r="B1117" s="41" t="s">
        <v>794</v>
      </c>
      <c r="C1117" s="8" t="s">
        <v>458</v>
      </c>
      <c r="D1117" s="8" t="s">
        <v>492</v>
      </c>
      <c r="E1117" s="8" t="s">
        <v>486</v>
      </c>
      <c r="F1117" s="45" t="s">
        <v>533</v>
      </c>
      <c r="G1117" s="46" t="s">
        <v>146</v>
      </c>
      <c r="H1117" s="47">
        <v>42154</v>
      </c>
      <c r="I1117" s="46">
        <v>2958</v>
      </c>
      <c r="J1117" s="48">
        <v>20.7</v>
      </c>
      <c r="K1117" s="48">
        <f t="shared" si="21"/>
        <v>61230.6</v>
      </c>
      <c r="L1117" s="46" t="s">
        <v>69</v>
      </c>
      <c r="M1117" s="46" t="s">
        <v>328</v>
      </c>
      <c r="N1117" s="46">
        <v>148113</v>
      </c>
      <c r="O1117" s="49"/>
      <c r="P1117" s="46">
        <v>88858</v>
      </c>
      <c r="Q1117" s="48">
        <v>306.14999999999998</v>
      </c>
      <c r="R1117" s="48">
        <v>0</v>
      </c>
      <c r="S1117" s="48">
        <v>35</v>
      </c>
      <c r="T1117" s="46" t="s">
        <v>38</v>
      </c>
      <c r="U1117" s="113">
        <f>Data!$Q1117+Data!$R1117+Data!$S1117</f>
        <v>341.15</v>
      </c>
      <c r="V1117" s="9" t="str">
        <f>VLOOKUP(TRIM(Data!$B1117),Team!A:B,2,FALSE)</f>
        <v>Heating</v>
      </c>
      <c r="W1117" s="9" t="str">
        <f>VLOOKUP(Data!$D1117,Current!A:B,2,FALSE)</f>
        <v>ACT</v>
      </c>
      <c r="X1117" s="9" t="str">
        <f>IF(Data!$W1117=Data!$E1117,"CURRENT","NO")</f>
        <v>CURRENT</v>
      </c>
    </row>
    <row r="1118" spans="1:24" hidden="1">
      <c r="A1118" s="8" t="s">
        <v>2100</v>
      </c>
      <c r="B1118" s="41" t="s">
        <v>794</v>
      </c>
      <c r="C1118" s="8" t="s">
        <v>458</v>
      </c>
      <c r="D1118" s="8" t="s">
        <v>492</v>
      </c>
      <c r="E1118" s="8" t="s">
        <v>486</v>
      </c>
      <c r="F1118" s="45" t="s">
        <v>341</v>
      </c>
      <c r="G1118" s="46" t="s">
        <v>158</v>
      </c>
      <c r="H1118" s="47">
        <v>42153</v>
      </c>
      <c r="I1118" s="46">
        <v>65</v>
      </c>
      <c r="J1118" s="48">
        <v>125.76</v>
      </c>
      <c r="K1118" s="48">
        <f t="shared" si="21"/>
        <v>8174.4000000000005</v>
      </c>
      <c r="L1118" s="46" t="s">
        <v>157</v>
      </c>
      <c r="M1118" s="46" t="s">
        <v>531</v>
      </c>
      <c r="N1118" s="46">
        <v>148103</v>
      </c>
      <c r="O1118" s="49"/>
      <c r="P1118" s="46">
        <v>88859</v>
      </c>
      <c r="Q1118" s="48">
        <v>80</v>
      </c>
      <c r="R1118" s="48">
        <v>0</v>
      </c>
      <c r="S1118" s="48">
        <v>15</v>
      </c>
      <c r="T1118" s="46" t="s">
        <v>38</v>
      </c>
      <c r="U1118" s="113">
        <f>Data!$Q1118+Data!$R1118+Data!$S1118</f>
        <v>95</v>
      </c>
      <c r="V1118" s="9" t="str">
        <f>VLOOKUP(TRIM(Data!$B1118),Team!A:B,2,FALSE)</f>
        <v>Heating</v>
      </c>
      <c r="W1118" s="9" t="str">
        <f>VLOOKUP(Data!$D1118,Current!A:B,2,FALSE)</f>
        <v>ACT</v>
      </c>
      <c r="X1118" s="9" t="str">
        <f>IF(Data!$W1118=Data!$E1118,"CURRENT","NO")</f>
        <v>CURRENT</v>
      </c>
    </row>
    <row r="1119" spans="1:24" hidden="1">
      <c r="A1119" s="8" t="s">
        <v>2100</v>
      </c>
      <c r="B1119" s="41" t="s">
        <v>794</v>
      </c>
      <c r="C1119" s="8" t="s">
        <v>458</v>
      </c>
      <c r="D1119" s="8" t="s">
        <v>492</v>
      </c>
      <c r="E1119" s="8" t="s">
        <v>486</v>
      </c>
      <c r="F1119" s="45" t="s">
        <v>532</v>
      </c>
      <c r="G1119" s="46" t="s">
        <v>158</v>
      </c>
      <c r="H1119" s="47">
        <v>42153</v>
      </c>
      <c r="I1119" s="46">
        <v>108</v>
      </c>
      <c r="J1119" s="48">
        <v>94.72</v>
      </c>
      <c r="K1119" s="48">
        <f t="shared" si="21"/>
        <v>10229.76</v>
      </c>
      <c r="L1119" s="46" t="s">
        <v>157</v>
      </c>
      <c r="M1119" s="46" t="s">
        <v>531</v>
      </c>
      <c r="N1119" s="46">
        <v>148104</v>
      </c>
      <c r="O1119" s="49"/>
      <c r="P1119" s="46">
        <v>88860</v>
      </c>
      <c r="Q1119" s="48">
        <v>80</v>
      </c>
      <c r="R1119" s="48">
        <v>0</v>
      </c>
      <c r="S1119" s="48">
        <v>15</v>
      </c>
      <c r="T1119" s="46" t="s">
        <v>38</v>
      </c>
      <c r="U1119" s="113">
        <f>Data!$Q1119+Data!$R1119+Data!$S1119</f>
        <v>95</v>
      </c>
      <c r="V1119" s="9" t="str">
        <f>VLOOKUP(TRIM(Data!$B1119),Team!A:B,2,FALSE)</f>
        <v>Heating</v>
      </c>
      <c r="W1119" s="9" t="str">
        <f>VLOOKUP(Data!$D1119,Current!A:B,2,FALSE)</f>
        <v>ACT</v>
      </c>
      <c r="X1119" s="9" t="str">
        <f>IF(Data!$W1119=Data!$E1119,"CURRENT","NO")</f>
        <v>CURRENT</v>
      </c>
    </row>
    <row r="1120" spans="1:24" hidden="1">
      <c r="A1120" s="8" t="s">
        <v>2100</v>
      </c>
      <c r="B1120" s="41" t="s">
        <v>794</v>
      </c>
      <c r="C1120" s="8" t="s">
        <v>458</v>
      </c>
      <c r="D1120" s="8" t="s">
        <v>492</v>
      </c>
      <c r="E1120" s="8" t="s">
        <v>486</v>
      </c>
      <c r="F1120" s="45" t="s">
        <v>530</v>
      </c>
      <c r="G1120" s="46" t="s">
        <v>158</v>
      </c>
      <c r="H1120" s="47">
        <v>42154</v>
      </c>
      <c r="I1120" s="46">
        <v>65</v>
      </c>
      <c r="J1120" s="48">
        <v>132.25</v>
      </c>
      <c r="K1120" s="48">
        <f t="shared" si="21"/>
        <v>8596.25</v>
      </c>
      <c r="L1120" s="46" t="s">
        <v>157</v>
      </c>
      <c r="M1120" s="46" t="s">
        <v>340</v>
      </c>
      <c r="N1120" s="46">
        <v>148111</v>
      </c>
      <c r="O1120" s="49"/>
      <c r="P1120" s="46">
        <v>88861</v>
      </c>
      <c r="Q1120" s="48">
        <v>80</v>
      </c>
      <c r="R1120" s="48">
        <v>0</v>
      </c>
      <c r="S1120" s="48">
        <v>15</v>
      </c>
      <c r="T1120" s="46" t="s">
        <v>38</v>
      </c>
      <c r="U1120" s="113">
        <f>Data!$Q1120+Data!$R1120+Data!$S1120</f>
        <v>95</v>
      </c>
      <c r="V1120" s="9" t="str">
        <f>VLOOKUP(TRIM(Data!$B1120),Team!A:B,2,FALSE)</f>
        <v>Heating</v>
      </c>
      <c r="W1120" s="9" t="str">
        <f>VLOOKUP(Data!$D1120,Current!A:B,2,FALSE)</f>
        <v>ACT</v>
      </c>
      <c r="X1120" s="9" t="str">
        <f>IF(Data!$W1120=Data!$E1120,"CURRENT","NO")</f>
        <v>CURRENT</v>
      </c>
    </row>
    <row r="1121" spans="1:24" hidden="1">
      <c r="A1121" s="8" t="s">
        <v>2100</v>
      </c>
      <c r="B1121" s="41" t="s">
        <v>794</v>
      </c>
      <c r="C1121" s="8" t="s">
        <v>458</v>
      </c>
      <c r="D1121" s="8" t="s">
        <v>492</v>
      </c>
      <c r="E1121" s="8" t="s">
        <v>486</v>
      </c>
      <c r="F1121" s="45" t="s">
        <v>529</v>
      </c>
      <c r="G1121" s="46" t="s">
        <v>158</v>
      </c>
      <c r="H1121" s="47">
        <v>42154</v>
      </c>
      <c r="I1121" s="46">
        <v>65</v>
      </c>
      <c r="J1121" s="48">
        <v>135.49</v>
      </c>
      <c r="K1121" s="48">
        <f t="shared" ref="K1121:K1157" si="22">I1121*J1121</f>
        <v>8806.85</v>
      </c>
      <c r="L1121" s="46" t="s">
        <v>157</v>
      </c>
      <c r="M1121" s="46" t="s">
        <v>340</v>
      </c>
      <c r="N1121" s="46">
        <v>148112</v>
      </c>
      <c r="O1121" s="49"/>
      <c r="P1121" s="46">
        <v>88862</v>
      </c>
      <c r="Q1121" s="48">
        <v>80</v>
      </c>
      <c r="R1121" s="48">
        <v>0</v>
      </c>
      <c r="S1121" s="48">
        <v>15</v>
      </c>
      <c r="T1121" s="46" t="s">
        <v>38</v>
      </c>
      <c r="U1121" s="113">
        <f>Data!$Q1121+Data!$R1121+Data!$S1121</f>
        <v>95</v>
      </c>
      <c r="V1121" s="9" t="str">
        <f>VLOOKUP(TRIM(Data!$B1121),Team!A:B,2,FALSE)</f>
        <v>Heating</v>
      </c>
      <c r="W1121" s="9" t="str">
        <f>VLOOKUP(Data!$D1121,Current!A:B,2,FALSE)</f>
        <v>ACT</v>
      </c>
      <c r="X1121" s="9" t="str">
        <f>IF(Data!$W1121=Data!$E1121,"CURRENT","NO")</f>
        <v>CURRENT</v>
      </c>
    </row>
    <row r="1122" spans="1:24" hidden="1">
      <c r="A1122" s="8" t="s">
        <v>2100</v>
      </c>
      <c r="B1122" s="41" t="s">
        <v>794</v>
      </c>
      <c r="C1122" s="8" t="s">
        <v>458</v>
      </c>
      <c r="D1122" s="8" t="s">
        <v>492</v>
      </c>
      <c r="E1122" s="8" t="s">
        <v>486</v>
      </c>
      <c r="F1122" s="45" t="s">
        <v>528</v>
      </c>
      <c r="G1122" s="46" t="s">
        <v>364</v>
      </c>
      <c r="H1122" s="47">
        <v>42150</v>
      </c>
      <c r="I1122" s="46">
        <v>2700</v>
      </c>
      <c r="J1122" s="48">
        <v>28</v>
      </c>
      <c r="K1122" s="48">
        <f t="shared" si="22"/>
        <v>75600</v>
      </c>
      <c r="L1122" s="46" t="s">
        <v>213</v>
      </c>
      <c r="M1122" s="46" t="s">
        <v>527</v>
      </c>
      <c r="N1122" s="46">
        <v>147972</v>
      </c>
      <c r="O1122" s="49"/>
      <c r="P1122" s="46">
        <v>88863</v>
      </c>
      <c r="Q1122" s="48">
        <v>378</v>
      </c>
      <c r="R1122" s="48">
        <v>0</v>
      </c>
      <c r="S1122" s="48">
        <v>60</v>
      </c>
      <c r="T1122" s="46" t="s">
        <v>127</v>
      </c>
      <c r="U1122" s="113">
        <f>Data!$Q1122+Data!$R1122+Data!$S1122</f>
        <v>438</v>
      </c>
      <c r="V1122" s="9" t="str">
        <f>VLOOKUP(TRIM(Data!$B1122),Team!A:B,2,FALSE)</f>
        <v>Heating</v>
      </c>
      <c r="W1122" s="9" t="str">
        <f>VLOOKUP(Data!$D1122,Current!A:B,2,FALSE)</f>
        <v>ACT</v>
      </c>
      <c r="X1122" s="9" t="str">
        <f>IF(Data!$W1122=Data!$E1122,"CURRENT","NO")</f>
        <v>CURRENT</v>
      </c>
    </row>
    <row r="1123" spans="1:24" hidden="1">
      <c r="A1123" s="8" t="s">
        <v>2100</v>
      </c>
      <c r="B1123" s="41" t="s">
        <v>794</v>
      </c>
      <c r="C1123" s="8" t="s">
        <v>458</v>
      </c>
      <c r="D1123" s="8" t="s">
        <v>492</v>
      </c>
      <c r="E1123" s="8" t="s">
        <v>486</v>
      </c>
      <c r="F1123" s="45" t="s">
        <v>526</v>
      </c>
      <c r="G1123" s="46" t="s">
        <v>522</v>
      </c>
      <c r="H1123" s="47">
        <v>42149</v>
      </c>
      <c r="I1123" s="46">
        <v>2622</v>
      </c>
      <c r="J1123" s="48">
        <v>21.52</v>
      </c>
      <c r="K1123" s="48">
        <f t="shared" si="22"/>
        <v>56425.440000000002</v>
      </c>
      <c r="L1123" s="46" t="s">
        <v>11</v>
      </c>
      <c r="M1123" s="46" t="s">
        <v>525</v>
      </c>
      <c r="N1123" s="46">
        <v>147944</v>
      </c>
      <c r="O1123" s="49"/>
      <c r="P1123" s="46">
        <v>88864</v>
      </c>
      <c r="Q1123" s="48">
        <v>200</v>
      </c>
      <c r="R1123" s="48">
        <v>0</v>
      </c>
      <c r="S1123" s="48">
        <v>45</v>
      </c>
      <c r="T1123" s="46" t="s">
        <v>127</v>
      </c>
      <c r="U1123" s="113">
        <f>Data!$Q1123+Data!$R1123+Data!$S1123</f>
        <v>245</v>
      </c>
      <c r="V1123" s="9" t="str">
        <f>VLOOKUP(TRIM(Data!$B1123),Team!A:B,2,FALSE)</f>
        <v>Heating</v>
      </c>
      <c r="W1123" s="9" t="str">
        <f>VLOOKUP(Data!$D1123,Current!A:B,2,FALSE)</f>
        <v>ACT</v>
      </c>
      <c r="X1123" s="9" t="str">
        <f>IF(Data!$W1123=Data!$E1123,"CURRENT","NO")</f>
        <v>CURRENT</v>
      </c>
    </row>
    <row r="1124" spans="1:24" hidden="1">
      <c r="A1124" s="8" t="s">
        <v>2100</v>
      </c>
      <c r="B1124" s="41" t="s">
        <v>794</v>
      </c>
      <c r="C1124" s="8" t="s">
        <v>458</v>
      </c>
      <c r="D1124" s="8" t="s">
        <v>492</v>
      </c>
      <c r="E1124" s="8" t="s">
        <v>486</v>
      </c>
      <c r="F1124" s="45" t="s">
        <v>524</v>
      </c>
      <c r="G1124" s="46" t="s">
        <v>522</v>
      </c>
      <c r="H1124" s="47">
        <v>42149</v>
      </c>
      <c r="I1124" s="46">
        <v>1488</v>
      </c>
      <c r="J1124" s="48">
        <v>26.72</v>
      </c>
      <c r="K1124" s="48">
        <f t="shared" si="22"/>
        <v>39759.360000000001</v>
      </c>
      <c r="L1124" s="46" t="s">
        <v>11</v>
      </c>
      <c r="M1124" s="46" t="s">
        <v>324</v>
      </c>
      <c r="N1124" s="46">
        <v>147943</v>
      </c>
      <c r="O1124" s="49"/>
      <c r="P1124" s="46">
        <v>88865</v>
      </c>
      <c r="Q1124" s="48">
        <v>200</v>
      </c>
      <c r="R1124" s="48">
        <v>0</v>
      </c>
      <c r="S1124" s="48">
        <v>0</v>
      </c>
      <c r="T1124" s="46" t="s">
        <v>38</v>
      </c>
      <c r="U1124" s="113">
        <f>Data!$Q1124+Data!$R1124+Data!$S1124</f>
        <v>200</v>
      </c>
      <c r="V1124" s="9" t="str">
        <f>VLOOKUP(TRIM(Data!$B1124),Team!A:B,2,FALSE)</f>
        <v>Heating</v>
      </c>
      <c r="W1124" s="9" t="str">
        <f>VLOOKUP(Data!$D1124,Current!A:B,2,FALSE)</f>
        <v>ACT</v>
      </c>
      <c r="X1124" s="9" t="str">
        <f>IF(Data!$W1124=Data!$E1124,"CURRENT","NO")</f>
        <v>CURRENT</v>
      </c>
    </row>
    <row r="1125" spans="1:24" hidden="1">
      <c r="A1125" s="8" t="s">
        <v>2100</v>
      </c>
      <c r="B1125" s="41" t="s">
        <v>794</v>
      </c>
      <c r="C1125" s="8" t="s">
        <v>458</v>
      </c>
      <c r="D1125" s="8" t="s">
        <v>492</v>
      </c>
      <c r="E1125" s="8" t="s">
        <v>486</v>
      </c>
      <c r="F1125" s="45" t="s">
        <v>523</v>
      </c>
      <c r="G1125" s="46" t="s">
        <v>522</v>
      </c>
      <c r="H1125" s="47">
        <v>42150</v>
      </c>
      <c r="I1125" s="46">
        <v>3300</v>
      </c>
      <c r="J1125" s="48">
        <v>14.41</v>
      </c>
      <c r="K1125" s="48">
        <f t="shared" si="22"/>
        <v>47553</v>
      </c>
      <c r="L1125" s="46" t="s">
        <v>521</v>
      </c>
      <c r="M1125" s="46" t="s">
        <v>520</v>
      </c>
      <c r="N1125" s="46">
        <v>147971</v>
      </c>
      <c r="O1125" s="49"/>
      <c r="P1125" s="46">
        <v>88866</v>
      </c>
      <c r="Q1125" s="48">
        <v>270.8</v>
      </c>
      <c r="R1125" s="48">
        <v>0</v>
      </c>
      <c r="S1125" s="48">
        <v>45</v>
      </c>
      <c r="T1125" s="46" t="s">
        <v>127</v>
      </c>
      <c r="U1125" s="113">
        <f>Data!$Q1125+Data!$R1125+Data!$S1125</f>
        <v>315.8</v>
      </c>
      <c r="V1125" s="9" t="str">
        <f>VLOOKUP(TRIM(Data!$B1125),Team!A:B,2,FALSE)</f>
        <v>Heating</v>
      </c>
      <c r="W1125" s="9" t="str">
        <f>VLOOKUP(Data!$D1125,Current!A:B,2,FALSE)</f>
        <v>ACT</v>
      </c>
      <c r="X1125" s="9" t="str">
        <f>IF(Data!$W1125=Data!$E1125,"CURRENT","NO")</f>
        <v>CURRENT</v>
      </c>
    </row>
    <row r="1126" spans="1:24" hidden="1">
      <c r="A1126" s="8" t="s">
        <v>2100</v>
      </c>
      <c r="B1126" s="8" t="s">
        <v>2105</v>
      </c>
      <c r="C1126" s="8" t="s">
        <v>458</v>
      </c>
      <c r="D1126" s="8" t="s">
        <v>492</v>
      </c>
      <c r="E1126" s="8" t="s">
        <v>486</v>
      </c>
      <c r="F1126" s="42" t="s">
        <v>493</v>
      </c>
      <c r="G1126" s="8" t="s">
        <v>121</v>
      </c>
      <c r="H1126" s="43">
        <v>42130</v>
      </c>
      <c r="I1126" s="8">
        <v>17</v>
      </c>
      <c r="J1126" s="8">
        <v>1150</v>
      </c>
      <c r="K1126" s="44">
        <f t="shared" si="22"/>
        <v>19550</v>
      </c>
      <c r="L1126" s="8" t="s">
        <v>89</v>
      </c>
      <c r="M1126" s="8" t="s">
        <v>88</v>
      </c>
      <c r="N1126" s="8">
        <v>147319</v>
      </c>
      <c r="O1126" s="50"/>
      <c r="P1126" s="8">
        <v>88355</v>
      </c>
      <c r="Q1126" s="9">
        <v>100</v>
      </c>
      <c r="R1126" s="9">
        <v>15</v>
      </c>
      <c r="S1126" s="9">
        <v>72</v>
      </c>
      <c r="T1126" s="8" t="s">
        <v>38</v>
      </c>
      <c r="U1126" s="113">
        <f>Data!$Q1126+Data!$R1126+Data!$S1126</f>
        <v>187</v>
      </c>
      <c r="V1126" s="9" t="str">
        <f>VLOOKUP(TRIM(Data!$B1126),Team!A:B,2,FALSE)</f>
        <v>HVAC</v>
      </c>
      <c r="W1126" s="9" t="str">
        <f>VLOOKUP(Data!$D1126,Current!A:B,2,FALSE)</f>
        <v>ACT</v>
      </c>
      <c r="X1126" s="9" t="str">
        <f>IF(Data!$W1126=Data!$E1126,"CURRENT","NO")</f>
        <v>CURRENT</v>
      </c>
    </row>
    <row r="1127" spans="1:24" hidden="1">
      <c r="A1127" s="8" t="s">
        <v>2100</v>
      </c>
      <c r="B1127" s="8" t="s">
        <v>2105</v>
      </c>
      <c r="C1127" s="8" t="s">
        <v>458</v>
      </c>
      <c r="D1127" s="8" t="s">
        <v>492</v>
      </c>
      <c r="E1127" s="8" t="s">
        <v>486</v>
      </c>
      <c r="F1127" s="42" t="s">
        <v>126</v>
      </c>
      <c r="G1127" s="8" t="s">
        <v>121</v>
      </c>
      <c r="H1127" s="43">
        <v>42130</v>
      </c>
      <c r="I1127" s="8">
        <v>22</v>
      </c>
      <c r="J1127" s="8">
        <v>805</v>
      </c>
      <c r="K1127" s="44">
        <f t="shared" si="22"/>
        <v>17710</v>
      </c>
      <c r="L1127" s="8" t="s">
        <v>89</v>
      </c>
      <c r="M1127" s="8" t="s">
        <v>88</v>
      </c>
      <c r="N1127" s="8">
        <v>147320</v>
      </c>
      <c r="O1127" s="50"/>
      <c r="P1127" s="8">
        <v>88356</v>
      </c>
      <c r="Q1127" s="9">
        <v>100</v>
      </c>
      <c r="R1127" s="9">
        <v>15</v>
      </c>
      <c r="S1127" s="9">
        <v>72</v>
      </c>
      <c r="T1127" s="8" t="s">
        <v>38</v>
      </c>
      <c r="U1127" s="113">
        <f>Data!$Q1127+Data!$R1127+Data!$S1127</f>
        <v>187</v>
      </c>
      <c r="V1127" s="9" t="str">
        <f>VLOOKUP(TRIM(Data!$B1127),Team!A:B,2,FALSE)</f>
        <v>HVAC</v>
      </c>
      <c r="W1127" s="9" t="str">
        <f>VLOOKUP(Data!$D1127,Current!A:B,2,FALSE)</f>
        <v>ACT</v>
      </c>
      <c r="X1127" s="9" t="str">
        <f>IF(Data!$W1127=Data!$E1127,"CURRENT","NO")</f>
        <v>CURRENT</v>
      </c>
    </row>
    <row r="1128" spans="1:24" hidden="1">
      <c r="A1128" s="8" t="s">
        <v>2100</v>
      </c>
      <c r="B1128" s="8" t="s">
        <v>2105</v>
      </c>
      <c r="C1128" s="8" t="s">
        <v>458</v>
      </c>
      <c r="D1128" s="8" t="s">
        <v>492</v>
      </c>
      <c r="E1128" s="8" t="s">
        <v>486</v>
      </c>
      <c r="F1128" s="42" t="s">
        <v>123</v>
      </c>
      <c r="G1128" s="8" t="s">
        <v>121</v>
      </c>
      <c r="H1128" s="43">
        <v>42130</v>
      </c>
      <c r="I1128" s="8">
        <v>22</v>
      </c>
      <c r="J1128" s="8">
        <v>585</v>
      </c>
      <c r="K1128" s="44">
        <f t="shared" si="22"/>
        <v>12870</v>
      </c>
      <c r="L1128" s="8" t="s">
        <v>89</v>
      </c>
      <c r="M1128" s="8" t="s">
        <v>88</v>
      </c>
      <c r="N1128" s="8">
        <v>147321</v>
      </c>
      <c r="O1128" s="49"/>
      <c r="P1128" s="8">
        <v>88357</v>
      </c>
      <c r="Q1128" s="9">
        <v>100</v>
      </c>
      <c r="R1128" s="9">
        <v>15</v>
      </c>
      <c r="S1128" s="9">
        <v>72</v>
      </c>
      <c r="T1128" s="8" t="s">
        <v>127</v>
      </c>
      <c r="U1128" s="113">
        <f>Data!$Q1128+Data!$R1128+Data!$S1128</f>
        <v>187</v>
      </c>
      <c r="V1128" s="9" t="str">
        <f>VLOOKUP(TRIM(Data!$B1128),Team!A:B,2,FALSE)</f>
        <v>HVAC</v>
      </c>
      <c r="W1128" s="9" t="str">
        <f>VLOOKUP(Data!$D1128,Current!A:B,2,FALSE)</f>
        <v>ACT</v>
      </c>
      <c r="X1128" s="9" t="str">
        <f>IF(Data!$W1128=Data!$E1128,"CURRENT","NO")</f>
        <v>CURRENT</v>
      </c>
    </row>
    <row r="1129" spans="1:24" hidden="1">
      <c r="A1129" s="8" t="s">
        <v>2100</v>
      </c>
      <c r="B1129" s="8" t="s">
        <v>2105</v>
      </c>
      <c r="C1129" s="8" t="s">
        <v>458</v>
      </c>
      <c r="D1129" s="8" t="s">
        <v>492</v>
      </c>
      <c r="E1129" s="8" t="s">
        <v>486</v>
      </c>
      <c r="F1129" s="42" t="s">
        <v>494</v>
      </c>
      <c r="G1129" s="8" t="s">
        <v>90</v>
      </c>
      <c r="H1129" s="43">
        <v>42136</v>
      </c>
      <c r="I1129" s="8">
        <v>16</v>
      </c>
      <c r="J1129" s="8">
        <v>568</v>
      </c>
      <c r="K1129" s="44">
        <f t="shared" si="22"/>
        <v>9088</v>
      </c>
      <c r="L1129" s="8" t="s">
        <v>89</v>
      </c>
      <c r="M1129" s="8" t="s">
        <v>88</v>
      </c>
      <c r="N1129" s="8">
        <v>147516</v>
      </c>
      <c r="O1129" s="49"/>
      <c r="P1129" s="8">
        <v>88519</v>
      </c>
      <c r="Q1129" s="9">
        <v>100</v>
      </c>
      <c r="R1129" s="9">
        <v>45</v>
      </c>
      <c r="S1129" s="9">
        <v>540</v>
      </c>
      <c r="T1129" s="8" t="s">
        <v>127</v>
      </c>
      <c r="U1129" s="113">
        <f>Data!$Q1129+Data!$R1129+Data!$S1129</f>
        <v>685</v>
      </c>
      <c r="V1129" s="9" t="str">
        <f>VLOOKUP(TRIM(Data!$B1129),Team!A:B,2,FALSE)</f>
        <v>HVAC</v>
      </c>
      <c r="W1129" s="9" t="str">
        <f>VLOOKUP(Data!$D1129,Current!A:B,2,FALSE)</f>
        <v>ACT</v>
      </c>
      <c r="X1129" s="9" t="str">
        <f>IF(Data!$W1129=Data!$E1129,"CURRENT","NO")</f>
        <v>CURRENT</v>
      </c>
    </row>
    <row r="1130" spans="1:24" hidden="1">
      <c r="A1130" s="8" t="s">
        <v>2100</v>
      </c>
      <c r="B1130" s="8" t="s">
        <v>2105</v>
      </c>
      <c r="C1130" s="8" t="s">
        <v>458</v>
      </c>
      <c r="D1130" s="8" t="s">
        <v>492</v>
      </c>
      <c r="E1130" s="8" t="s">
        <v>486</v>
      </c>
      <c r="F1130" s="42" t="s">
        <v>495</v>
      </c>
      <c r="G1130" s="8" t="s">
        <v>90</v>
      </c>
      <c r="H1130" s="43">
        <v>42136</v>
      </c>
      <c r="I1130" s="8">
        <v>12</v>
      </c>
      <c r="J1130" s="8">
        <v>668</v>
      </c>
      <c r="K1130" s="44">
        <f t="shared" si="22"/>
        <v>8016</v>
      </c>
      <c r="L1130" s="8" t="s">
        <v>89</v>
      </c>
      <c r="M1130" s="8" t="s">
        <v>88</v>
      </c>
      <c r="N1130" s="8">
        <v>147514</v>
      </c>
      <c r="O1130" s="49"/>
      <c r="P1130" s="8">
        <v>88520</v>
      </c>
      <c r="Q1130" s="9">
        <v>100</v>
      </c>
      <c r="R1130" s="9">
        <v>0</v>
      </c>
      <c r="S1130" s="9">
        <v>0</v>
      </c>
      <c r="T1130" s="8" t="s">
        <v>127</v>
      </c>
      <c r="U1130" s="113">
        <f>Data!$Q1130+Data!$R1130+Data!$S1130</f>
        <v>100</v>
      </c>
      <c r="V1130" s="9" t="str">
        <f>VLOOKUP(TRIM(Data!$B1130),Team!A:B,2,FALSE)</f>
        <v>HVAC</v>
      </c>
      <c r="W1130" s="9" t="str">
        <f>VLOOKUP(Data!$D1130,Current!A:B,2,FALSE)</f>
        <v>ACT</v>
      </c>
      <c r="X1130" s="9" t="str">
        <f>IF(Data!$W1130=Data!$E1130,"CURRENT","NO")</f>
        <v>CURRENT</v>
      </c>
    </row>
    <row r="1131" spans="1:24" hidden="1">
      <c r="A1131" s="8" t="s">
        <v>2100</v>
      </c>
      <c r="B1131" s="8" t="s">
        <v>2105</v>
      </c>
      <c r="C1131" s="8" t="s">
        <v>458</v>
      </c>
      <c r="D1131" s="8" t="s">
        <v>492</v>
      </c>
      <c r="E1131" s="8" t="s">
        <v>486</v>
      </c>
      <c r="F1131" s="42" t="s">
        <v>496</v>
      </c>
      <c r="G1131" s="8" t="s">
        <v>90</v>
      </c>
      <c r="H1131" s="43">
        <v>42136</v>
      </c>
      <c r="I1131" s="8">
        <v>12</v>
      </c>
      <c r="J1131" s="8">
        <v>797</v>
      </c>
      <c r="K1131" s="44">
        <f t="shared" si="22"/>
        <v>9564</v>
      </c>
      <c r="L1131" s="8" t="s">
        <v>89</v>
      </c>
      <c r="M1131" s="8" t="s">
        <v>88</v>
      </c>
      <c r="N1131" s="8">
        <v>147513</v>
      </c>
      <c r="O1131" s="49"/>
      <c r="P1131" s="8">
        <v>88521</v>
      </c>
      <c r="Q1131" s="9">
        <v>100</v>
      </c>
      <c r="R1131" s="9">
        <v>0</v>
      </c>
      <c r="S1131" s="9">
        <v>0</v>
      </c>
      <c r="T1131" s="8" t="s">
        <v>127</v>
      </c>
      <c r="U1131" s="113">
        <f>Data!$Q1131+Data!$R1131+Data!$S1131</f>
        <v>100</v>
      </c>
      <c r="V1131" s="9" t="str">
        <f>VLOOKUP(TRIM(Data!$B1131),Team!A:B,2,FALSE)</f>
        <v>HVAC</v>
      </c>
      <c r="W1131" s="9" t="str">
        <f>VLOOKUP(Data!$D1131,Current!A:B,2,FALSE)</f>
        <v>ACT</v>
      </c>
      <c r="X1131" s="9" t="str">
        <f>IF(Data!$W1131=Data!$E1131,"CURRENT","NO")</f>
        <v>CURRENT</v>
      </c>
    </row>
    <row r="1132" spans="1:24" hidden="1">
      <c r="A1132" s="8" t="s">
        <v>2100</v>
      </c>
      <c r="B1132" s="8" t="s">
        <v>2105</v>
      </c>
      <c r="C1132" s="8" t="s">
        <v>458</v>
      </c>
      <c r="D1132" s="8" t="s">
        <v>492</v>
      </c>
      <c r="E1132" s="8" t="s">
        <v>486</v>
      </c>
      <c r="F1132" s="42" t="s">
        <v>497</v>
      </c>
      <c r="G1132" s="8" t="s">
        <v>90</v>
      </c>
      <c r="H1132" s="43">
        <v>42137</v>
      </c>
      <c r="I1132" s="8">
        <v>24</v>
      </c>
      <c r="J1132" s="8">
        <v>238</v>
      </c>
      <c r="K1132" s="44">
        <f t="shared" si="22"/>
        <v>5712</v>
      </c>
      <c r="L1132" s="8" t="s">
        <v>89</v>
      </c>
      <c r="M1132" s="8" t="s">
        <v>498</v>
      </c>
      <c r="N1132" s="8">
        <v>147565</v>
      </c>
      <c r="O1132" s="49"/>
      <c r="P1132" s="8">
        <v>88522</v>
      </c>
      <c r="Q1132" s="9">
        <v>100</v>
      </c>
      <c r="R1132" s="9">
        <v>45</v>
      </c>
      <c r="S1132" s="9">
        <v>20</v>
      </c>
      <c r="T1132" s="8" t="s">
        <v>127</v>
      </c>
      <c r="U1132" s="113">
        <f>Data!$Q1132+Data!$R1132+Data!$S1132</f>
        <v>165</v>
      </c>
      <c r="V1132" s="9" t="str">
        <f>VLOOKUP(TRIM(Data!$B1132),Team!A:B,2,FALSE)</f>
        <v>HVAC</v>
      </c>
      <c r="W1132" s="9" t="str">
        <f>VLOOKUP(Data!$D1132,Current!A:B,2,FALSE)</f>
        <v>ACT</v>
      </c>
      <c r="X1132" s="9" t="str">
        <f>IF(Data!$W1132=Data!$E1132,"CURRENT","NO")</f>
        <v>CURRENT</v>
      </c>
    </row>
    <row r="1133" spans="1:24" hidden="1">
      <c r="A1133" s="8" t="s">
        <v>2100</v>
      </c>
      <c r="B1133" s="8" t="s">
        <v>2105</v>
      </c>
      <c r="C1133" s="8" t="s">
        <v>458</v>
      </c>
      <c r="D1133" s="8" t="s">
        <v>492</v>
      </c>
      <c r="E1133" s="8" t="s">
        <v>486</v>
      </c>
      <c r="F1133" s="42" t="s">
        <v>499</v>
      </c>
      <c r="G1133" s="8" t="s">
        <v>90</v>
      </c>
      <c r="H1133" s="43">
        <v>42137</v>
      </c>
      <c r="I1133" s="8">
        <v>36</v>
      </c>
      <c r="J1133" s="8">
        <v>183</v>
      </c>
      <c r="K1133" s="44">
        <f t="shared" si="22"/>
        <v>6588</v>
      </c>
      <c r="L1133" s="8" t="s">
        <v>89</v>
      </c>
      <c r="M1133" s="8" t="s">
        <v>498</v>
      </c>
      <c r="N1133" s="8">
        <v>147564</v>
      </c>
      <c r="O1133" s="49"/>
      <c r="P1133" s="8">
        <v>88523</v>
      </c>
      <c r="Q1133" s="9">
        <v>100</v>
      </c>
      <c r="R1133" s="9">
        <v>0</v>
      </c>
      <c r="S1133" s="9">
        <v>0</v>
      </c>
      <c r="T1133" s="8" t="s">
        <v>246</v>
      </c>
      <c r="U1133" s="113">
        <f>Data!$Q1133+Data!$R1133+Data!$S1133</f>
        <v>100</v>
      </c>
      <c r="V1133" s="9" t="str">
        <f>VLOOKUP(TRIM(Data!$B1133),Team!A:B,2,FALSE)</f>
        <v>HVAC</v>
      </c>
      <c r="W1133" s="9" t="str">
        <f>VLOOKUP(Data!$D1133,Current!A:B,2,FALSE)</f>
        <v>ACT</v>
      </c>
      <c r="X1133" s="9" t="str">
        <f>IF(Data!$W1133=Data!$E1133,"CURRENT","NO")</f>
        <v>CURRENT</v>
      </c>
    </row>
    <row r="1134" spans="1:24" hidden="1">
      <c r="A1134" s="8" t="s">
        <v>2100</v>
      </c>
      <c r="B1134" s="8" t="s">
        <v>2105</v>
      </c>
      <c r="C1134" s="8" t="s">
        <v>458</v>
      </c>
      <c r="D1134" s="8" t="s">
        <v>492</v>
      </c>
      <c r="E1134" s="8" t="s">
        <v>486</v>
      </c>
      <c r="F1134" s="42" t="s">
        <v>500</v>
      </c>
      <c r="G1134" s="8" t="s">
        <v>90</v>
      </c>
      <c r="H1134" s="43">
        <v>42137</v>
      </c>
      <c r="I1134" s="8">
        <v>36</v>
      </c>
      <c r="J1134" s="8">
        <v>186</v>
      </c>
      <c r="K1134" s="44">
        <f t="shared" si="22"/>
        <v>6696</v>
      </c>
      <c r="L1134" s="8" t="s">
        <v>89</v>
      </c>
      <c r="M1134" s="8" t="s">
        <v>501</v>
      </c>
      <c r="N1134" s="8">
        <v>147563</v>
      </c>
      <c r="O1134" s="49"/>
      <c r="P1134" s="8">
        <v>88524</v>
      </c>
      <c r="Q1134" s="9">
        <v>100</v>
      </c>
      <c r="R1134" s="9">
        <v>0</v>
      </c>
      <c r="S1134" s="9">
        <v>0</v>
      </c>
      <c r="T1134" s="8" t="s">
        <v>246</v>
      </c>
      <c r="U1134" s="113">
        <f>Data!$Q1134+Data!$R1134+Data!$S1134</f>
        <v>100</v>
      </c>
      <c r="V1134" s="9" t="str">
        <f>VLOOKUP(TRIM(Data!$B1134),Team!A:B,2,FALSE)</f>
        <v>HVAC</v>
      </c>
      <c r="W1134" s="9" t="str">
        <f>VLOOKUP(Data!$D1134,Current!A:B,2,FALSE)</f>
        <v>ACT</v>
      </c>
      <c r="X1134" s="9" t="str">
        <f>IF(Data!$W1134=Data!$E1134,"CURRENT","NO")</f>
        <v>CURRENT</v>
      </c>
    </row>
    <row r="1135" spans="1:24" hidden="1">
      <c r="A1135" s="8" t="s">
        <v>2100</v>
      </c>
      <c r="B1135" s="8" t="s">
        <v>2105</v>
      </c>
      <c r="C1135" s="8" t="s">
        <v>458</v>
      </c>
      <c r="D1135" s="8" t="s">
        <v>492</v>
      </c>
      <c r="E1135" s="8" t="s">
        <v>486</v>
      </c>
      <c r="F1135" s="42" t="s">
        <v>502</v>
      </c>
      <c r="G1135" s="8" t="s">
        <v>90</v>
      </c>
      <c r="H1135" s="43">
        <v>42137</v>
      </c>
      <c r="I1135" s="8">
        <v>24</v>
      </c>
      <c r="J1135" s="8">
        <v>233</v>
      </c>
      <c r="K1135" s="44">
        <f t="shared" si="22"/>
        <v>5592</v>
      </c>
      <c r="L1135" s="8" t="s">
        <v>89</v>
      </c>
      <c r="M1135" s="8" t="s">
        <v>88</v>
      </c>
      <c r="N1135" s="8">
        <v>147562</v>
      </c>
      <c r="O1135" s="49"/>
      <c r="P1135" s="8">
        <v>88525</v>
      </c>
      <c r="Q1135" s="9">
        <v>100</v>
      </c>
      <c r="R1135" s="9">
        <v>0</v>
      </c>
      <c r="S1135" s="9">
        <v>0</v>
      </c>
      <c r="T1135" s="8" t="s">
        <v>246</v>
      </c>
      <c r="U1135" s="113">
        <f>Data!$Q1135+Data!$R1135+Data!$S1135</f>
        <v>100</v>
      </c>
      <c r="V1135" s="9" t="str">
        <f>VLOOKUP(TRIM(Data!$B1135),Team!A:B,2,FALSE)</f>
        <v>HVAC</v>
      </c>
      <c r="W1135" s="9" t="str">
        <f>VLOOKUP(Data!$D1135,Current!A:B,2,FALSE)</f>
        <v>ACT</v>
      </c>
      <c r="X1135" s="9" t="str">
        <f>IF(Data!$W1135=Data!$E1135,"CURRENT","NO")</f>
        <v>CURRENT</v>
      </c>
    </row>
    <row r="1136" spans="1:24" hidden="1">
      <c r="A1136" s="8" t="s">
        <v>2100</v>
      </c>
      <c r="B1136" s="8" t="s">
        <v>2105</v>
      </c>
      <c r="C1136" s="8" t="s">
        <v>458</v>
      </c>
      <c r="D1136" s="8" t="s">
        <v>492</v>
      </c>
      <c r="E1136" s="8" t="s">
        <v>486</v>
      </c>
      <c r="F1136" s="42" t="s">
        <v>125</v>
      </c>
      <c r="G1136" s="8" t="s">
        <v>121</v>
      </c>
      <c r="H1136" s="43">
        <v>42138</v>
      </c>
      <c r="I1136" s="8">
        <v>39</v>
      </c>
      <c r="J1136" s="8">
        <v>640</v>
      </c>
      <c r="K1136" s="44">
        <f t="shared" si="22"/>
        <v>24960</v>
      </c>
      <c r="L1136" s="8" t="s">
        <v>89</v>
      </c>
      <c r="M1136" s="8" t="s">
        <v>435</v>
      </c>
      <c r="N1136" s="8">
        <v>147613</v>
      </c>
      <c r="O1136" s="49"/>
      <c r="P1136" s="8">
        <v>88531</v>
      </c>
      <c r="Q1136" s="9">
        <v>100</v>
      </c>
      <c r="R1136" s="9">
        <v>0</v>
      </c>
      <c r="S1136" s="9">
        <v>0</v>
      </c>
      <c r="T1136" s="8" t="s">
        <v>38</v>
      </c>
      <c r="U1136" s="113">
        <f>Data!$Q1136+Data!$R1136+Data!$S1136</f>
        <v>100</v>
      </c>
      <c r="V1136" s="9" t="str">
        <f>VLOOKUP(TRIM(Data!$B1136),Team!A:B,2,FALSE)</f>
        <v>HVAC</v>
      </c>
      <c r="W1136" s="9" t="str">
        <f>VLOOKUP(Data!$D1136,Current!A:B,2,FALSE)</f>
        <v>ACT</v>
      </c>
      <c r="X1136" s="9" t="str">
        <f>IF(Data!$W1136=Data!$E1136,"CURRENT","NO")</f>
        <v>CURRENT</v>
      </c>
    </row>
    <row r="1137" spans="1:24" hidden="1">
      <c r="A1137" s="8" t="s">
        <v>2100</v>
      </c>
      <c r="B1137" s="8" t="s">
        <v>2105</v>
      </c>
      <c r="C1137" s="8" t="s">
        <v>458</v>
      </c>
      <c r="D1137" s="8" t="s">
        <v>492</v>
      </c>
      <c r="E1137" s="8" t="s">
        <v>486</v>
      </c>
      <c r="F1137" s="42" t="s">
        <v>124</v>
      </c>
      <c r="G1137" s="8" t="s">
        <v>121</v>
      </c>
      <c r="H1137" s="43">
        <v>42138</v>
      </c>
      <c r="I1137" s="8">
        <v>39</v>
      </c>
      <c r="J1137" s="8">
        <v>970</v>
      </c>
      <c r="K1137" s="44">
        <f t="shared" si="22"/>
        <v>37830</v>
      </c>
      <c r="L1137" s="8" t="s">
        <v>89</v>
      </c>
      <c r="M1137" s="8" t="s">
        <v>435</v>
      </c>
      <c r="N1137" s="8">
        <v>147611</v>
      </c>
      <c r="O1137" s="49"/>
      <c r="P1137" s="8">
        <v>88534</v>
      </c>
      <c r="Q1137" s="9">
        <v>100</v>
      </c>
      <c r="R1137" s="9">
        <v>0</v>
      </c>
      <c r="S1137" s="9">
        <v>0</v>
      </c>
      <c r="T1137" s="8" t="s">
        <v>127</v>
      </c>
      <c r="U1137" s="113">
        <f>Data!$Q1137+Data!$R1137+Data!$S1137</f>
        <v>100</v>
      </c>
      <c r="V1137" s="9" t="str">
        <f>VLOOKUP(TRIM(Data!$B1137),Team!A:B,2,FALSE)</f>
        <v>HVAC</v>
      </c>
      <c r="W1137" s="9" t="str">
        <f>VLOOKUP(Data!$D1137,Current!A:B,2,FALSE)</f>
        <v>ACT</v>
      </c>
      <c r="X1137" s="9" t="str">
        <f>IF(Data!$W1137=Data!$E1137,"CURRENT","NO")</f>
        <v>CURRENT</v>
      </c>
    </row>
    <row r="1138" spans="1:24" hidden="1">
      <c r="A1138" s="8" t="s">
        <v>2100</v>
      </c>
      <c r="B1138" s="8" t="s">
        <v>2105</v>
      </c>
      <c r="C1138" s="8" t="s">
        <v>458</v>
      </c>
      <c r="D1138" s="8" t="s">
        <v>492</v>
      </c>
      <c r="E1138" s="8" t="s">
        <v>486</v>
      </c>
      <c r="F1138" s="42" t="s">
        <v>503</v>
      </c>
      <c r="G1138" s="8" t="s">
        <v>83</v>
      </c>
      <c r="H1138" s="43">
        <v>42140</v>
      </c>
      <c r="I1138" s="8">
        <v>305</v>
      </c>
      <c r="J1138" s="8">
        <v>130</v>
      </c>
      <c r="K1138" s="44">
        <f t="shared" si="22"/>
        <v>39650</v>
      </c>
      <c r="L1138" s="8" t="s">
        <v>77</v>
      </c>
      <c r="M1138" s="8" t="s">
        <v>504</v>
      </c>
      <c r="N1138" s="8">
        <v>147693</v>
      </c>
      <c r="O1138" s="49"/>
      <c r="P1138" s="8">
        <v>88582</v>
      </c>
      <c r="Q1138" s="9">
        <v>200</v>
      </c>
      <c r="R1138" s="9">
        <v>0</v>
      </c>
      <c r="S1138" s="9">
        <v>35</v>
      </c>
      <c r="T1138" s="8" t="s">
        <v>127</v>
      </c>
      <c r="U1138" s="113">
        <f>Data!$Q1138+Data!$R1138+Data!$S1138</f>
        <v>235</v>
      </c>
      <c r="V1138" s="9" t="str">
        <f>VLOOKUP(TRIM(Data!$B1138),Team!A:B,2,FALSE)</f>
        <v>HVAC</v>
      </c>
      <c r="W1138" s="9" t="str">
        <f>VLOOKUP(Data!$D1138,Current!A:B,2,FALSE)</f>
        <v>ACT</v>
      </c>
      <c r="X1138" s="9" t="str">
        <f>IF(Data!$W1138=Data!$E1138,"CURRENT","NO")</f>
        <v>CURRENT</v>
      </c>
    </row>
    <row r="1139" spans="1:24" hidden="1">
      <c r="A1139" s="8" t="s">
        <v>2100</v>
      </c>
      <c r="B1139" s="8" t="s">
        <v>2105</v>
      </c>
      <c r="C1139" s="8" t="s">
        <v>458</v>
      </c>
      <c r="D1139" s="8" t="s">
        <v>492</v>
      </c>
      <c r="E1139" s="8" t="s">
        <v>486</v>
      </c>
      <c r="F1139" s="42" t="s">
        <v>505</v>
      </c>
      <c r="G1139" s="8" t="s">
        <v>90</v>
      </c>
      <c r="H1139" s="43">
        <v>42140</v>
      </c>
      <c r="I1139" s="8">
        <v>21</v>
      </c>
      <c r="J1139" s="8">
        <v>236</v>
      </c>
      <c r="K1139" s="44">
        <f t="shared" si="22"/>
        <v>4956</v>
      </c>
      <c r="L1139" s="8" t="s">
        <v>89</v>
      </c>
      <c r="M1139" s="8" t="s">
        <v>506</v>
      </c>
      <c r="N1139" s="8">
        <v>147684</v>
      </c>
      <c r="O1139" s="49"/>
      <c r="P1139" s="8">
        <v>88583</v>
      </c>
      <c r="Q1139" s="9">
        <v>100</v>
      </c>
      <c r="R1139" s="9">
        <v>45</v>
      </c>
      <c r="S1139" s="9">
        <v>20</v>
      </c>
      <c r="T1139" s="8" t="s">
        <v>127</v>
      </c>
      <c r="U1139" s="113">
        <f>Data!$Q1139+Data!$R1139+Data!$S1139</f>
        <v>165</v>
      </c>
      <c r="V1139" s="9" t="str">
        <f>VLOOKUP(TRIM(Data!$B1139),Team!A:B,2,FALSE)</f>
        <v>HVAC</v>
      </c>
      <c r="W1139" s="9" t="str">
        <f>VLOOKUP(Data!$D1139,Current!A:B,2,FALSE)</f>
        <v>ACT</v>
      </c>
      <c r="X1139" s="9" t="str">
        <f>IF(Data!$W1139=Data!$E1139,"CURRENT","NO")</f>
        <v>CURRENT</v>
      </c>
    </row>
    <row r="1140" spans="1:24" hidden="1">
      <c r="A1140" s="8" t="s">
        <v>2100</v>
      </c>
      <c r="B1140" s="8" t="s">
        <v>2105</v>
      </c>
      <c r="C1140" s="8" t="s">
        <v>458</v>
      </c>
      <c r="D1140" s="8" t="s">
        <v>492</v>
      </c>
      <c r="E1140" s="8" t="s">
        <v>486</v>
      </c>
      <c r="F1140" s="42" t="s">
        <v>507</v>
      </c>
      <c r="G1140" s="8" t="s">
        <v>90</v>
      </c>
      <c r="H1140" s="54">
        <v>42139</v>
      </c>
      <c r="I1140" s="8">
        <v>22</v>
      </c>
      <c r="J1140" s="8">
        <v>298</v>
      </c>
      <c r="K1140" s="44">
        <f t="shared" si="22"/>
        <v>6556</v>
      </c>
      <c r="L1140" s="8" t="s">
        <v>89</v>
      </c>
      <c r="M1140" s="8" t="s">
        <v>508</v>
      </c>
      <c r="N1140" s="8">
        <v>147685</v>
      </c>
      <c r="O1140" s="49"/>
      <c r="P1140" s="8">
        <v>88584</v>
      </c>
      <c r="Q1140" s="9">
        <v>100</v>
      </c>
      <c r="R1140" s="9">
        <v>0</v>
      </c>
      <c r="S1140" s="9">
        <v>0</v>
      </c>
      <c r="T1140" s="8" t="s">
        <v>127</v>
      </c>
      <c r="U1140" s="113">
        <f>Data!$Q1140+Data!$R1140+Data!$S1140</f>
        <v>100</v>
      </c>
      <c r="V1140" s="9" t="str">
        <f>VLOOKUP(TRIM(Data!$B1140),Team!A:B,2,FALSE)</f>
        <v>HVAC</v>
      </c>
      <c r="W1140" s="9" t="str">
        <f>VLOOKUP(Data!$D1140,Current!A:B,2,FALSE)</f>
        <v>ACT</v>
      </c>
      <c r="X1140" s="9" t="str">
        <f>IF(Data!$W1140=Data!$E1140,"CURRENT","NO")</f>
        <v>CURRENT</v>
      </c>
    </row>
    <row r="1141" spans="1:24" hidden="1">
      <c r="A1141" s="8" t="s">
        <v>2100</v>
      </c>
      <c r="B1141" s="8" t="s">
        <v>2105</v>
      </c>
      <c r="C1141" s="8" t="s">
        <v>458</v>
      </c>
      <c r="D1141" s="8" t="s">
        <v>492</v>
      </c>
      <c r="E1141" s="8" t="s">
        <v>486</v>
      </c>
      <c r="F1141" s="42" t="s">
        <v>509</v>
      </c>
      <c r="G1141" s="8" t="s">
        <v>90</v>
      </c>
      <c r="H1141" s="43">
        <v>42139</v>
      </c>
      <c r="I1141" s="8">
        <v>22</v>
      </c>
      <c r="J1141" s="8">
        <v>265</v>
      </c>
      <c r="K1141" s="44">
        <f t="shared" si="22"/>
        <v>5830</v>
      </c>
      <c r="L1141" s="8" t="s">
        <v>114</v>
      </c>
      <c r="M1141" s="8" t="s">
        <v>510</v>
      </c>
      <c r="N1141" s="8">
        <v>147699</v>
      </c>
      <c r="O1141" s="49"/>
      <c r="P1141" s="8">
        <v>88585</v>
      </c>
      <c r="Q1141" s="9">
        <v>100</v>
      </c>
      <c r="R1141" s="9">
        <v>0</v>
      </c>
      <c r="S1141" s="9">
        <v>0</v>
      </c>
      <c r="T1141" s="8" t="s">
        <v>127</v>
      </c>
      <c r="U1141" s="113">
        <f>Data!$Q1141+Data!$R1141+Data!$S1141</f>
        <v>100</v>
      </c>
      <c r="V1141" s="9" t="str">
        <f>VLOOKUP(TRIM(Data!$B1141),Team!A:B,2,FALSE)</f>
        <v>HVAC</v>
      </c>
      <c r="W1141" s="9" t="str">
        <f>VLOOKUP(Data!$D1141,Current!A:B,2,FALSE)</f>
        <v>ACT</v>
      </c>
      <c r="X1141" s="9" t="str">
        <f>IF(Data!$W1141=Data!$E1141,"CURRENT","NO")</f>
        <v>CURRENT</v>
      </c>
    </row>
    <row r="1142" spans="1:24" hidden="1">
      <c r="A1142" s="8" t="s">
        <v>2100</v>
      </c>
      <c r="B1142" s="8" t="s">
        <v>2105</v>
      </c>
      <c r="C1142" s="8" t="s">
        <v>458</v>
      </c>
      <c r="D1142" s="8" t="s">
        <v>492</v>
      </c>
      <c r="E1142" s="8" t="s">
        <v>486</v>
      </c>
      <c r="F1142" s="42" t="s">
        <v>511</v>
      </c>
      <c r="G1142" s="8" t="s">
        <v>90</v>
      </c>
      <c r="H1142" s="43">
        <v>42139</v>
      </c>
      <c r="I1142" s="8">
        <v>16</v>
      </c>
      <c r="J1142" s="8">
        <v>211</v>
      </c>
      <c r="K1142" s="44">
        <f t="shared" si="22"/>
        <v>3376</v>
      </c>
      <c r="L1142" s="8" t="s">
        <v>89</v>
      </c>
      <c r="M1142" s="8" t="s">
        <v>498</v>
      </c>
      <c r="N1142" s="8">
        <v>147667</v>
      </c>
      <c r="O1142" s="49"/>
      <c r="P1142" s="8">
        <v>88586</v>
      </c>
      <c r="Q1142" s="9">
        <v>100</v>
      </c>
      <c r="R1142" s="9">
        <v>45</v>
      </c>
      <c r="S1142" s="9">
        <v>20</v>
      </c>
      <c r="T1142" s="8" t="s">
        <v>127</v>
      </c>
      <c r="U1142" s="113">
        <f>Data!$Q1142+Data!$R1142+Data!$S1142</f>
        <v>165</v>
      </c>
      <c r="V1142" s="9" t="str">
        <f>VLOOKUP(TRIM(Data!$B1142),Team!A:B,2,FALSE)</f>
        <v>HVAC</v>
      </c>
      <c r="W1142" s="9" t="str">
        <f>VLOOKUP(Data!$D1142,Current!A:B,2,FALSE)</f>
        <v>ACT</v>
      </c>
      <c r="X1142" s="9" t="str">
        <f>IF(Data!$W1142=Data!$E1142,"CURRENT","NO")</f>
        <v>CURRENT</v>
      </c>
    </row>
    <row r="1143" spans="1:24" hidden="1">
      <c r="A1143" s="8" t="s">
        <v>2100</v>
      </c>
      <c r="B1143" s="8" t="s">
        <v>2105</v>
      </c>
      <c r="C1143" s="8" t="s">
        <v>458</v>
      </c>
      <c r="D1143" s="8" t="s">
        <v>492</v>
      </c>
      <c r="E1143" s="8" t="s">
        <v>486</v>
      </c>
      <c r="F1143" s="42" t="s">
        <v>512</v>
      </c>
      <c r="G1143" s="8" t="s">
        <v>90</v>
      </c>
      <c r="H1143" s="43">
        <v>42140</v>
      </c>
      <c r="I1143" s="8">
        <v>16</v>
      </c>
      <c r="J1143" s="8">
        <v>265</v>
      </c>
      <c r="K1143" s="44">
        <f t="shared" si="22"/>
        <v>4240</v>
      </c>
      <c r="L1143" s="8" t="s">
        <v>89</v>
      </c>
      <c r="M1143" s="8" t="s">
        <v>498</v>
      </c>
      <c r="N1143" s="8">
        <v>147668</v>
      </c>
      <c r="O1143" s="49"/>
      <c r="P1143" s="8">
        <v>88587</v>
      </c>
      <c r="Q1143" s="9">
        <v>100</v>
      </c>
      <c r="R1143" s="9">
        <v>0</v>
      </c>
      <c r="S1143" s="9">
        <v>0</v>
      </c>
      <c r="T1143" s="8" t="s">
        <v>127</v>
      </c>
      <c r="U1143" s="113">
        <f>Data!$Q1143+Data!$R1143+Data!$S1143</f>
        <v>100</v>
      </c>
      <c r="V1143" s="9" t="str">
        <f>VLOOKUP(TRIM(Data!$B1143),Team!A:B,2,FALSE)</f>
        <v>HVAC</v>
      </c>
      <c r="W1143" s="9" t="str">
        <f>VLOOKUP(Data!$D1143,Current!A:B,2,FALSE)</f>
        <v>ACT</v>
      </c>
      <c r="X1143" s="9" t="str">
        <f>IF(Data!$W1143=Data!$E1143,"CURRENT","NO")</f>
        <v>CURRENT</v>
      </c>
    </row>
    <row r="1144" spans="1:24" hidden="1">
      <c r="A1144" s="8" t="s">
        <v>2100</v>
      </c>
      <c r="B1144" s="8" t="s">
        <v>2105</v>
      </c>
      <c r="C1144" s="8" t="s">
        <v>458</v>
      </c>
      <c r="D1144" s="8" t="s">
        <v>492</v>
      </c>
      <c r="E1144" s="8" t="s">
        <v>486</v>
      </c>
      <c r="F1144" s="42" t="s">
        <v>513</v>
      </c>
      <c r="G1144" s="8" t="s">
        <v>90</v>
      </c>
      <c r="H1144" s="43">
        <v>42140</v>
      </c>
      <c r="I1144" s="8">
        <v>18</v>
      </c>
      <c r="J1144" s="8">
        <v>189</v>
      </c>
      <c r="K1144" s="44">
        <f t="shared" si="22"/>
        <v>3402</v>
      </c>
      <c r="L1144" s="8" t="s">
        <v>89</v>
      </c>
      <c r="M1144" s="8" t="s">
        <v>498</v>
      </c>
      <c r="N1144" s="8">
        <v>147669</v>
      </c>
      <c r="O1144" s="49"/>
      <c r="P1144" s="8">
        <v>88588</v>
      </c>
      <c r="Q1144" s="9">
        <v>100</v>
      </c>
      <c r="R1144" s="9">
        <v>0</v>
      </c>
      <c r="S1144" s="9">
        <v>0</v>
      </c>
      <c r="T1144" s="8" t="s">
        <v>127</v>
      </c>
      <c r="U1144" s="113">
        <f>Data!$Q1144+Data!$R1144+Data!$S1144</f>
        <v>100</v>
      </c>
      <c r="V1144" s="9" t="str">
        <f>VLOOKUP(TRIM(Data!$B1144),Team!A:B,2,FALSE)</f>
        <v>HVAC</v>
      </c>
      <c r="W1144" s="9" t="str">
        <f>VLOOKUP(Data!$D1144,Current!A:B,2,FALSE)</f>
        <v>ACT</v>
      </c>
      <c r="X1144" s="9" t="str">
        <f>IF(Data!$W1144=Data!$E1144,"CURRENT","NO")</f>
        <v>CURRENT</v>
      </c>
    </row>
    <row r="1145" spans="1:24" hidden="1">
      <c r="A1145" s="8" t="s">
        <v>2100</v>
      </c>
      <c r="B1145" s="8" t="s">
        <v>2105</v>
      </c>
      <c r="C1145" s="8" t="s">
        <v>458</v>
      </c>
      <c r="D1145" s="8" t="s">
        <v>492</v>
      </c>
      <c r="E1145" s="8" t="s">
        <v>486</v>
      </c>
      <c r="F1145" s="42" t="s">
        <v>420</v>
      </c>
      <c r="G1145" s="8" t="s">
        <v>121</v>
      </c>
      <c r="H1145" s="43">
        <v>42149</v>
      </c>
      <c r="I1145" s="8">
        <v>18</v>
      </c>
      <c r="J1145" s="8">
        <v>215</v>
      </c>
      <c r="K1145" s="44">
        <f t="shared" si="22"/>
        <v>3870</v>
      </c>
      <c r="L1145" s="8" t="s">
        <v>89</v>
      </c>
      <c r="M1145" s="8" t="s">
        <v>88</v>
      </c>
      <c r="N1145" s="8">
        <v>147935</v>
      </c>
      <c r="O1145" s="49"/>
      <c r="P1145" s="8">
        <v>88823</v>
      </c>
      <c r="Q1145" s="9">
        <v>50</v>
      </c>
      <c r="R1145" s="9">
        <v>45</v>
      </c>
      <c r="S1145" s="9">
        <v>280</v>
      </c>
      <c r="T1145" s="8" t="s">
        <v>38</v>
      </c>
      <c r="U1145" s="113">
        <f>Data!$Q1145+Data!$R1145+Data!$S1145</f>
        <v>375</v>
      </c>
      <c r="V1145" s="9" t="str">
        <f>VLOOKUP(TRIM(Data!$B1145),Team!A:B,2,FALSE)</f>
        <v>HVAC</v>
      </c>
      <c r="W1145" s="9" t="str">
        <f>VLOOKUP(Data!$D1145,Current!A:B,2,FALSE)</f>
        <v>ACT</v>
      </c>
      <c r="X1145" s="9" t="str">
        <f>IF(Data!$W1145=Data!$E1145,"CURRENT","NO")</f>
        <v>CURRENT</v>
      </c>
    </row>
    <row r="1146" spans="1:24" hidden="1">
      <c r="A1146" s="8" t="s">
        <v>2100</v>
      </c>
      <c r="B1146" s="8" t="s">
        <v>2105</v>
      </c>
      <c r="C1146" s="8" t="s">
        <v>458</v>
      </c>
      <c r="D1146" s="8" t="s">
        <v>492</v>
      </c>
      <c r="E1146" s="8" t="s">
        <v>486</v>
      </c>
      <c r="F1146" s="42" t="s">
        <v>514</v>
      </c>
      <c r="G1146" s="8" t="s">
        <v>121</v>
      </c>
      <c r="H1146" s="43">
        <v>42149</v>
      </c>
      <c r="I1146" s="8">
        <v>21</v>
      </c>
      <c r="J1146" s="8">
        <v>523</v>
      </c>
      <c r="K1146" s="44">
        <f t="shared" si="22"/>
        <v>10983</v>
      </c>
      <c r="L1146" s="8" t="s">
        <v>89</v>
      </c>
      <c r="M1146" s="8" t="s">
        <v>88</v>
      </c>
      <c r="N1146" s="8">
        <v>147937</v>
      </c>
      <c r="O1146" s="49"/>
      <c r="P1146" s="8">
        <v>88824</v>
      </c>
      <c r="Q1146" s="9">
        <v>54.9</v>
      </c>
      <c r="R1146" s="9">
        <v>0</v>
      </c>
      <c r="S1146" s="9">
        <v>0</v>
      </c>
      <c r="T1146" s="8" t="s">
        <v>38</v>
      </c>
      <c r="U1146" s="113">
        <f>Data!$Q1146+Data!$R1146+Data!$S1146</f>
        <v>54.9</v>
      </c>
      <c r="V1146" s="9" t="str">
        <f>VLOOKUP(TRIM(Data!$B1146),Team!A:B,2,FALSE)</f>
        <v>HVAC</v>
      </c>
      <c r="W1146" s="9" t="str">
        <f>VLOOKUP(Data!$D1146,Current!A:B,2,FALSE)</f>
        <v>ACT</v>
      </c>
      <c r="X1146" s="9" t="str">
        <f>IF(Data!$W1146=Data!$E1146,"CURRENT","NO")</f>
        <v>CURRENT</v>
      </c>
    </row>
    <row r="1147" spans="1:24" hidden="1">
      <c r="A1147" s="8" t="s">
        <v>2100</v>
      </c>
      <c r="B1147" s="8" t="s">
        <v>2105</v>
      </c>
      <c r="C1147" s="8" t="s">
        <v>458</v>
      </c>
      <c r="D1147" s="8" t="s">
        <v>492</v>
      </c>
      <c r="E1147" s="8" t="s">
        <v>486</v>
      </c>
      <c r="F1147" s="42" t="s">
        <v>515</v>
      </c>
      <c r="G1147" s="8" t="s">
        <v>121</v>
      </c>
      <c r="H1147" s="43">
        <v>42149</v>
      </c>
      <c r="I1147" s="8">
        <v>36</v>
      </c>
      <c r="J1147" s="8">
        <v>265</v>
      </c>
      <c r="K1147" s="44">
        <f t="shared" si="22"/>
        <v>9540</v>
      </c>
      <c r="L1147" s="8" t="s">
        <v>89</v>
      </c>
      <c r="M1147" s="8" t="s">
        <v>88</v>
      </c>
      <c r="N1147" s="8">
        <v>147938</v>
      </c>
      <c r="O1147" s="49"/>
      <c r="P1147" s="8">
        <v>88825</v>
      </c>
      <c r="Q1147" s="9">
        <v>100</v>
      </c>
      <c r="R1147" s="9">
        <v>0</v>
      </c>
      <c r="S1147" s="9">
        <v>0</v>
      </c>
      <c r="T1147" s="8" t="s">
        <v>38</v>
      </c>
      <c r="U1147" s="113">
        <f>Data!$Q1147+Data!$R1147+Data!$S1147</f>
        <v>100</v>
      </c>
      <c r="V1147" s="9" t="str">
        <f>VLOOKUP(TRIM(Data!$B1147),Team!A:B,2,FALSE)</f>
        <v>HVAC</v>
      </c>
      <c r="W1147" s="9" t="str">
        <f>VLOOKUP(Data!$D1147,Current!A:B,2,FALSE)</f>
        <v>ACT</v>
      </c>
      <c r="X1147" s="9" t="str">
        <f>IF(Data!$W1147=Data!$E1147,"CURRENT","NO")</f>
        <v>CURRENT</v>
      </c>
    </row>
    <row r="1148" spans="1:24" hidden="1">
      <c r="A1148" s="8" t="s">
        <v>2100</v>
      </c>
      <c r="B1148" s="8" t="s">
        <v>2105</v>
      </c>
      <c r="C1148" s="8" t="s">
        <v>458</v>
      </c>
      <c r="D1148" s="8" t="s">
        <v>492</v>
      </c>
      <c r="E1148" s="8" t="s">
        <v>486</v>
      </c>
      <c r="F1148" s="42" t="s">
        <v>516</v>
      </c>
      <c r="G1148" s="8" t="s">
        <v>121</v>
      </c>
      <c r="H1148" s="43">
        <v>42150</v>
      </c>
      <c r="I1148" s="8">
        <v>21</v>
      </c>
      <c r="J1148" s="8">
        <v>506</v>
      </c>
      <c r="K1148" s="44">
        <f t="shared" si="22"/>
        <v>10626</v>
      </c>
      <c r="L1148" s="8" t="s">
        <v>114</v>
      </c>
      <c r="M1148" s="8" t="s">
        <v>113</v>
      </c>
      <c r="N1148" s="8">
        <v>147990</v>
      </c>
      <c r="O1148" s="49"/>
      <c r="P1148" s="8">
        <v>88826</v>
      </c>
      <c r="Q1148" s="9">
        <v>53.1</v>
      </c>
      <c r="R1148" s="9">
        <v>45</v>
      </c>
      <c r="S1148" s="9">
        <v>20</v>
      </c>
      <c r="T1148" s="8" t="s">
        <v>38</v>
      </c>
      <c r="U1148" s="113">
        <f>Data!$Q1148+Data!$R1148+Data!$S1148</f>
        <v>118.1</v>
      </c>
      <c r="V1148" s="9" t="str">
        <f>VLOOKUP(TRIM(Data!$B1148),Team!A:B,2,FALSE)</f>
        <v>HVAC</v>
      </c>
      <c r="W1148" s="9" t="str">
        <f>VLOOKUP(Data!$D1148,Current!A:B,2,FALSE)</f>
        <v>ACT</v>
      </c>
      <c r="X1148" s="9" t="str">
        <f>IF(Data!$W1148=Data!$E1148,"CURRENT","NO")</f>
        <v>CURRENT</v>
      </c>
    </row>
    <row r="1149" spans="1:24" hidden="1">
      <c r="A1149" s="8" t="s">
        <v>2100</v>
      </c>
      <c r="B1149" s="8" t="s">
        <v>2105</v>
      </c>
      <c r="C1149" s="8" t="s">
        <v>458</v>
      </c>
      <c r="D1149" s="8" t="s">
        <v>492</v>
      </c>
      <c r="E1149" s="8" t="s">
        <v>486</v>
      </c>
      <c r="F1149" s="42" t="s">
        <v>415</v>
      </c>
      <c r="G1149" s="8" t="s">
        <v>121</v>
      </c>
      <c r="H1149" s="43">
        <v>42150</v>
      </c>
      <c r="I1149" s="8">
        <v>21</v>
      </c>
      <c r="J1149" s="8">
        <v>449</v>
      </c>
      <c r="K1149" s="44">
        <f t="shared" si="22"/>
        <v>9429</v>
      </c>
      <c r="L1149" s="8" t="s">
        <v>114</v>
      </c>
      <c r="M1149" s="8" t="s">
        <v>113</v>
      </c>
      <c r="N1149" s="8">
        <v>147991</v>
      </c>
      <c r="O1149" s="49"/>
      <c r="P1149" s="8">
        <v>88827</v>
      </c>
      <c r="Q1149" s="9">
        <v>50</v>
      </c>
      <c r="R1149" s="9">
        <v>0</v>
      </c>
      <c r="S1149" s="9">
        <v>0</v>
      </c>
      <c r="T1149" s="8" t="s">
        <v>38</v>
      </c>
      <c r="U1149" s="113">
        <f>Data!$Q1149+Data!$R1149+Data!$S1149</f>
        <v>50</v>
      </c>
      <c r="V1149" s="9" t="str">
        <f>VLOOKUP(TRIM(Data!$B1149),Team!A:B,2,FALSE)</f>
        <v>HVAC</v>
      </c>
      <c r="W1149" s="9" t="str">
        <f>VLOOKUP(Data!$D1149,Current!A:B,2,FALSE)</f>
        <v>ACT</v>
      </c>
      <c r="X1149" s="9" t="str">
        <f>IF(Data!$W1149=Data!$E1149,"CURRENT","NO")</f>
        <v>CURRENT</v>
      </c>
    </row>
    <row r="1150" spans="1:24" hidden="1">
      <c r="A1150" s="8" t="s">
        <v>2100</v>
      </c>
      <c r="B1150" s="8" t="s">
        <v>2105</v>
      </c>
      <c r="C1150" s="8" t="s">
        <v>458</v>
      </c>
      <c r="D1150" s="8" t="s">
        <v>492</v>
      </c>
      <c r="E1150" s="8" t="s">
        <v>486</v>
      </c>
      <c r="F1150" s="42" t="s">
        <v>414</v>
      </c>
      <c r="G1150" s="8" t="s">
        <v>121</v>
      </c>
      <c r="H1150" s="43">
        <v>42150</v>
      </c>
      <c r="I1150" s="8">
        <v>30</v>
      </c>
      <c r="J1150" s="8">
        <v>386</v>
      </c>
      <c r="K1150" s="44">
        <f t="shared" si="22"/>
        <v>11580</v>
      </c>
      <c r="L1150" s="8" t="s">
        <v>114</v>
      </c>
      <c r="M1150" s="8" t="s">
        <v>113</v>
      </c>
      <c r="N1150" s="8">
        <v>147992</v>
      </c>
      <c r="O1150" s="49"/>
      <c r="P1150" s="8">
        <v>88828</v>
      </c>
      <c r="Q1150" s="9">
        <v>100</v>
      </c>
      <c r="R1150" s="9">
        <v>0</v>
      </c>
      <c r="S1150" s="9">
        <v>0</v>
      </c>
      <c r="T1150" s="8" t="s">
        <v>38</v>
      </c>
      <c r="U1150" s="113">
        <f>Data!$Q1150+Data!$R1150+Data!$S1150</f>
        <v>100</v>
      </c>
      <c r="V1150" s="9" t="str">
        <f>VLOOKUP(TRIM(Data!$B1150),Team!A:B,2,FALSE)</f>
        <v>HVAC</v>
      </c>
      <c r="W1150" s="9" t="str">
        <f>VLOOKUP(Data!$D1150,Current!A:B,2,FALSE)</f>
        <v>ACT</v>
      </c>
      <c r="X1150" s="9" t="str">
        <f>IF(Data!$W1150=Data!$E1150,"CURRENT","NO")</f>
        <v>CURRENT</v>
      </c>
    </row>
    <row r="1151" spans="1:24" hidden="1">
      <c r="A1151" s="8" t="s">
        <v>2100</v>
      </c>
      <c r="B1151" s="8" t="s">
        <v>2105</v>
      </c>
      <c r="C1151" s="8" t="s">
        <v>458</v>
      </c>
      <c r="D1151" s="8" t="s">
        <v>492</v>
      </c>
      <c r="E1151" s="8" t="s">
        <v>486</v>
      </c>
      <c r="F1151" s="42" t="s">
        <v>517</v>
      </c>
      <c r="G1151" s="8" t="s">
        <v>121</v>
      </c>
      <c r="H1151" s="43">
        <v>42151</v>
      </c>
      <c r="I1151" s="8">
        <v>10</v>
      </c>
      <c r="J1151" s="8">
        <v>465</v>
      </c>
      <c r="K1151" s="44">
        <f t="shared" si="22"/>
        <v>4650</v>
      </c>
      <c r="L1151" s="8" t="s">
        <v>89</v>
      </c>
      <c r="M1151" s="8" t="s">
        <v>88</v>
      </c>
      <c r="N1151" s="8">
        <v>148010</v>
      </c>
      <c r="O1151" s="49"/>
      <c r="P1151" s="8">
        <v>88829</v>
      </c>
      <c r="Q1151" s="9">
        <v>50</v>
      </c>
      <c r="R1151" s="9">
        <v>45</v>
      </c>
      <c r="S1151" s="9">
        <v>20</v>
      </c>
      <c r="T1151" s="8" t="s">
        <v>38</v>
      </c>
      <c r="U1151" s="113">
        <f>Data!$Q1151+Data!$R1151+Data!$S1151</f>
        <v>115</v>
      </c>
      <c r="V1151" s="9" t="str">
        <f>VLOOKUP(TRIM(Data!$B1151),Team!A:B,2,FALSE)</f>
        <v>HVAC</v>
      </c>
      <c r="W1151" s="9" t="str">
        <f>VLOOKUP(Data!$D1151,Current!A:B,2,FALSE)</f>
        <v>ACT</v>
      </c>
      <c r="X1151" s="9" t="str">
        <f>IF(Data!$W1151=Data!$E1151,"CURRENT","NO")</f>
        <v>CURRENT</v>
      </c>
    </row>
    <row r="1152" spans="1:24" hidden="1">
      <c r="A1152" s="8" t="s">
        <v>2100</v>
      </c>
      <c r="B1152" s="8" t="s">
        <v>2105</v>
      </c>
      <c r="C1152" s="8" t="s">
        <v>458</v>
      </c>
      <c r="D1152" s="8" t="s">
        <v>492</v>
      </c>
      <c r="E1152" s="8" t="s">
        <v>486</v>
      </c>
      <c r="F1152" s="42" t="s">
        <v>416</v>
      </c>
      <c r="G1152" s="8" t="s">
        <v>121</v>
      </c>
      <c r="H1152" s="43">
        <v>42151</v>
      </c>
      <c r="I1152" s="8">
        <v>26</v>
      </c>
      <c r="J1152" s="8">
        <v>249</v>
      </c>
      <c r="K1152" s="44">
        <f t="shared" si="22"/>
        <v>6474</v>
      </c>
      <c r="L1152" s="8" t="s">
        <v>89</v>
      </c>
      <c r="M1152" s="8" t="s">
        <v>88</v>
      </c>
      <c r="N1152" s="8">
        <v>148011</v>
      </c>
      <c r="O1152" s="49"/>
      <c r="P1152" s="8">
        <v>88830</v>
      </c>
      <c r="Q1152" s="9">
        <v>50</v>
      </c>
      <c r="R1152" s="9">
        <v>0</v>
      </c>
      <c r="S1152" s="9">
        <v>0</v>
      </c>
      <c r="T1152" s="8" t="s">
        <v>38</v>
      </c>
      <c r="U1152" s="113">
        <f>Data!$Q1152+Data!$R1152+Data!$S1152</f>
        <v>50</v>
      </c>
      <c r="V1152" s="9" t="str">
        <f>VLOOKUP(TRIM(Data!$B1152),Team!A:B,2,FALSE)</f>
        <v>HVAC</v>
      </c>
      <c r="W1152" s="9" t="str">
        <f>VLOOKUP(Data!$D1152,Current!A:B,2,FALSE)</f>
        <v>ACT</v>
      </c>
      <c r="X1152" s="9" t="str">
        <f>IF(Data!$W1152=Data!$E1152,"CURRENT","NO")</f>
        <v>CURRENT</v>
      </c>
    </row>
    <row r="1153" spans="1:24" hidden="1">
      <c r="A1153" s="8" t="s">
        <v>2100</v>
      </c>
      <c r="B1153" s="8" t="s">
        <v>2105</v>
      </c>
      <c r="C1153" s="8" t="s">
        <v>458</v>
      </c>
      <c r="D1153" s="8" t="s">
        <v>492</v>
      </c>
      <c r="E1153" s="8" t="s">
        <v>486</v>
      </c>
      <c r="F1153" s="42" t="s">
        <v>413</v>
      </c>
      <c r="G1153" s="8" t="s">
        <v>121</v>
      </c>
      <c r="H1153" s="43">
        <v>42151</v>
      </c>
      <c r="I1153" s="8">
        <v>10</v>
      </c>
      <c r="J1153" s="8">
        <v>251</v>
      </c>
      <c r="K1153" s="44">
        <f t="shared" si="22"/>
        <v>2510</v>
      </c>
      <c r="L1153" s="8" t="s">
        <v>89</v>
      </c>
      <c r="M1153" s="8" t="s">
        <v>88</v>
      </c>
      <c r="N1153" s="8">
        <v>148012</v>
      </c>
      <c r="O1153" s="49"/>
      <c r="P1153" s="8">
        <v>88831</v>
      </c>
      <c r="Q1153" s="9">
        <v>50</v>
      </c>
      <c r="R1153" s="9">
        <v>0</v>
      </c>
      <c r="S1153" s="9">
        <v>0</v>
      </c>
      <c r="T1153" s="8" t="s">
        <v>38</v>
      </c>
      <c r="U1153" s="113">
        <f>Data!$Q1153+Data!$R1153+Data!$S1153</f>
        <v>50</v>
      </c>
      <c r="V1153" s="9" t="str">
        <f>VLOOKUP(TRIM(Data!$B1153),Team!A:B,2,FALSE)</f>
        <v>HVAC</v>
      </c>
      <c r="W1153" s="9" t="str">
        <f>VLOOKUP(Data!$D1153,Current!A:B,2,FALSE)</f>
        <v>ACT</v>
      </c>
      <c r="X1153" s="9" t="str">
        <f>IF(Data!$W1153=Data!$E1153,"CURRENT","NO")</f>
        <v>CURRENT</v>
      </c>
    </row>
    <row r="1154" spans="1:24" hidden="1">
      <c r="A1154" s="8" t="s">
        <v>2100</v>
      </c>
      <c r="B1154" s="8" t="s">
        <v>2105</v>
      </c>
      <c r="C1154" s="8" t="s">
        <v>458</v>
      </c>
      <c r="D1154" s="8" t="s">
        <v>492</v>
      </c>
      <c r="E1154" s="8" t="s">
        <v>486</v>
      </c>
      <c r="F1154" s="42" t="s">
        <v>518</v>
      </c>
      <c r="G1154" s="8" t="s">
        <v>121</v>
      </c>
      <c r="H1154" s="43">
        <v>42151</v>
      </c>
      <c r="I1154" s="8">
        <v>23</v>
      </c>
      <c r="J1154" s="8">
        <v>585</v>
      </c>
      <c r="K1154" s="44">
        <f t="shared" si="22"/>
        <v>13455</v>
      </c>
      <c r="L1154" s="8" t="s">
        <v>89</v>
      </c>
      <c r="M1154" s="8" t="s">
        <v>88</v>
      </c>
      <c r="N1154" s="8">
        <v>148013</v>
      </c>
      <c r="O1154" s="49"/>
      <c r="P1154" s="8">
        <v>88832</v>
      </c>
      <c r="Q1154" s="9">
        <v>67.3</v>
      </c>
      <c r="R1154" s="9">
        <v>0</v>
      </c>
      <c r="S1154" s="9">
        <v>0</v>
      </c>
      <c r="T1154" s="8" t="s">
        <v>38</v>
      </c>
      <c r="U1154" s="113">
        <f>Data!$Q1154+Data!$R1154+Data!$S1154</f>
        <v>67.3</v>
      </c>
      <c r="V1154" s="9" t="str">
        <f>VLOOKUP(TRIM(Data!$B1154),Team!A:B,2,FALSE)</f>
        <v>HVAC</v>
      </c>
      <c r="W1154" s="9" t="str">
        <f>VLOOKUP(Data!$D1154,Current!A:B,2,FALSE)</f>
        <v>ACT</v>
      </c>
      <c r="X1154" s="9" t="str">
        <f>IF(Data!$W1154=Data!$E1154,"CURRENT","NO")</f>
        <v>CURRENT</v>
      </c>
    </row>
    <row r="1155" spans="1:24" hidden="1">
      <c r="A1155" s="8" t="s">
        <v>2100</v>
      </c>
      <c r="B1155" s="8" t="s">
        <v>2105</v>
      </c>
      <c r="C1155" s="8" t="s">
        <v>458</v>
      </c>
      <c r="D1155" s="8" t="s">
        <v>492</v>
      </c>
      <c r="E1155" s="8" t="s">
        <v>486</v>
      </c>
      <c r="F1155" s="42" t="s">
        <v>432</v>
      </c>
      <c r="G1155" s="8" t="s">
        <v>121</v>
      </c>
      <c r="H1155" s="43">
        <v>42152</v>
      </c>
      <c r="I1155" s="8">
        <v>18</v>
      </c>
      <c r="J1155" s="8">
        <v>249</v>
      </c>
      <c r="K1155" s="44">
        <f t="shared" si="22"/>
        <v>4482</v>
      </c>
      <c r="L1155" s="8" t="s">
        <v>89</v>
      </c>
      <c r="M1155" s="8" t="s">
        <v>88</v>
      </c>
      <c r="N1155" s="8">
        <v>148057</v>
      </c>
      <c r="O1155" s="49"/>
      <c r="P1155" s="8">
        <v>88833</v>
      </c>
      <c r="Q1155" s="9">
        <v>100</v>
      </c>
      <c r="R1155" s="9">
        <v>45</v>
      </c>
      <c r="S1155" s="9">
        <v>20</v>
      </c>
      <c r="T1155" s="8" t="s">
        <v>38</v>
      </c>
      <c r="U1155" s="113">
        <f>Data!$Q1155+Data!$R1155+Data!$S1155</f>
        <v>165</v>
      </c>
      <c r="V1155" s="9" t="str">
        <f>VLOOKUP(TRIM(Data!$B1155),Team!A:B,2,FALSE)</f>
        <v>HVAC</v>
      </c>
      <c r="W1155" s="9" t="str">
        <f>VLOOKUP(Data!$D1155,Current!A:B,2,FALSE)</f>
        <v>ACT</v>
      </c>
      <c r="X1155" s="9" t="str">
        <f>IF(Data!$W1155=Data!$E1155,"CURRENT","NO")</f>
        <v>CURRENT</v>
      </c>
    </row>
    <row r="1156" spans="1:24" hidden="1">
      <c r="A1156" s="8" t="s">
        <v>2100</v>
      </c>
      <c r="B1156" s="8" t="s">
        <v>2105</v>
      </c>
      <c r="C1156" s="8" t="s">
        <v>458</v>
      </c>
      <c r="D1156" s="8" t="s">
        <v>492</v>
      </c>
      <c r="E1156" s="8" t="s">
        <v>486</v>
      </c>
      <c r="F1156" s="42" t="s">
        <v>519</v>
      </c>
      <c r="G1156" s="8" t="s">
        <v>121</v>
      </c>
      <c r="H1156" s="43">
        <v>42152</v>
      </c>
      <c r="I1156" s="8">
        <v>20</v>
      </c>
      <c r="J1156" s="8">
        <v>465</v>
      </c>
      <c r="K1156" s="44">
        <f t="shared" si="22"/>
        <v>9300</v>
      </c>
      <c r="L1156" s="8" t="s">
        <v>89</v>
      </c>
      <c r="M1156" s="8" t="s">
        <v>88</v>
      </c>
      <c r="N1156" s="8">
        <v>148059</v>
      </c>
      <c r="O1156" s="49"/>
      <c r="P1156" s="8">
        <v>88834</v>
      </c>
      <c r="Q1156" s="9">
        <v>100</v>
      </c>
      <c r="R1156" s="9">
        <v>0</v>
      </c>
      <c r="S1156" s="9">
        <v>0</v>
      </c>
      <c r="T1156" s="8" t="s">
        <v>38</v>
      </c>
      <c r="U1156" s="113">
        <f>Data!$Q1156+Data!$R1156+Data!$S1156</f>
        <v>100</v>
      </c>
      <c r="V1156" s="9" t="str">
        <f>VLOOKUP(TRIM(Data!$B1156),Team!A:B,2,FALSE)</f>
        <v>HVAC</v>
      </c>
      <c r="W1156" s="9" t="str">
        <f>VLOOKUP(Data!$D1156,Current!A:B,2,FALSE)</f>
        <v>ACT</v>
      </c>
      <c r="X1156" s="9" t="str">
        <f>IF(Data!$W1156=Data!$E1156,"CURRENT","NO")</f>
        <v>CURRENT</v>
      </c>
    </row>
    <row r="1157" spans="1:24" hidden="1">
      <c r="A1157" s="8" t="s">
        <v>2100</v>
      </c>
      <c r="B1157" s="8" t="s">
        <v>2105</v>
      </c>
      <c r="C1157" s="8" t="s">
        <v>458</v>
      </c>
      <c r="D1157" s="8" t="s">
        <v>492</v>
      </c>
      <c r="E1157" s="8" t="s">
        <v>486</v>
      </c>
      <c r="F1157" s="42" t="s">
        <v>126</v>
      </c>
      <c r="G1157" s="8" t="s">
        <v>121</v>
      </c>
      <c r="H1157" s="43">
        <v>42153</v>
      </c>
      <c r="I1157" s="8">
        <v>10</v>
      </c>
      <c r="J1157" s="8">
        <v>805</v>
      </c>
      <c r="K1157" s="44">
        <f t="shared" si="22"/>
        <v>8050</v>
      </c>
      <c r="L1157" s="8" t="s">
        <v>114</v>
      </c>
      <c r="M1157" s="8" t="s">
        <v>113</v>
      </c>
      <c r="N1157" s="8">
        <v>148126</v>
      </c>
      <c r="O1157" s="49"/>
      <c r="P1157" s="8">
        <v>88835</v>
      </c>
      <c r="Q1157" s="9">
        <v>50</v>
      </c>
      <c r="R1157" s="9">
        <v>45</v>
      </c>
      <c r="S1157" s="9">
        <v>20</v>
      </c>
      <c r="T1157" s="8" t="s">
        <v>38</v>
      </c>
      <c r="U1157" s="113">
        <f>Data!$Q1157+Data!$R1157+Data!$S1157</f>
        <v>115</v>
      </c>
      <c r="V1157" s="9" t="str">
        <f>VLOOKUP(TRIM(Data!$B1157),Team!A:B,2,FALSE)</f>
        <v>HVAC</v>
      </c>
      <c r="W1157" s="9" t="str">
        <f>VLOOKUP(Data!$D1157,Current!A:B,2,FALSE)</f>
        <v>ACT</v>
      </c>
      <c r="X1157" s="9" t="str">
        <f>IF(Data!$W1157=Data!$E1157,"CURRENT","NO")</f>
        <v>CURRENT</v>
      </c>
    </row>
    <row r="1158" spans="1:24" hidden="1">
      <c r="A1158" s="8" t="s">
        <v>2100</v>
      </c>
      <c r="B1158" s="8" t="s">
        <v>2105</v>
      </c>
      <c r="C1158" s="8" t="s">
        <v>458</v>
      </c>
      <c r="D1158" s="8" t="s">
        <v>492</v>
      </c>
      <c r="E1158" s="8" t="s">
        <v>486</v>
      </c>
      <c r="F1158" s="42" t="s">
        <v>122</v>
      </c>
      <c r="G1158" s="8" t="s">
        <v>121</v>
      </c>
      <c r="H1158" s="43">
        <v>42153</v>
      </c>
      <c r="I1158" s="8">
        <v>39</v>
      </c>
      <c r="J1158" s="8">
        <v>708</v>
      </c>
      <c r="K1158" s="44">
        <f>I1158*J1158</f>
        <v>27612</v>
      </c>
      <c r="L1158" s="8" t="s">
        <v>114</v>
      </c>
      <c r="M1158" s="8" t="s">
        <v>113</v>
      </c>
      <c r="N1158" s="8">
        <v>148127</v>
      </c>
      <c r="O1158" s="49"/>
      <c r="P1158" s="8">
        <v>88836</v>
      </c>
      <c r="Q1158" s="9">
        <v>138.1</v>
      </c>
      <c r="R1158" s="9">
        <v>0</v>
      </c>
      <c r="S1158" s="9">
        <v>0</v>
      </c>
      <c r="T1158" s="8" t="s">
        <v>38</v>
      </c>
      <c r="U1158" s="113">
        <f>Data!$Q1158+Data!$R1158+Data!$S1158</f>
        <v>138.1</v>
      </c>
      <c r="V1158" s="9" t="str">
        <f>VLOOKUP(TRIM(Data!$B1158),Team!A:B,2,FALSE)</f>
        <v>HVAC</v>
      </c>
      <c r="W1158" s="9" t="str">
        <f>VLOOKUP(Data!$D1158,Current!A:B,2,FALSE)</f>
        <v>ACT</v>
      </c>
      <c r="X1158" s="9" t="str">
        <f>IF(Data!$W1158=Data!$E1158,"CURRENT","NO")</f>
        <v>CURRENT</v>
      </c>
    </row>
    <row r="1159" spans="1:24" hidden="1">
      <c r="A1159" s="8" t="s">
        <v>2100</v>
      </c>
      <c r="B1159" s="8" t="s">
        <v>2105</v>
      </c>
      <c r="C1159" s="8" t="s">
        <v>458</v>
      </c>
      <c r="D1159" s="8" t="s">
        <v>492</v>
      </c>
      <c r="E1159" s="8" t="s">
        <v>486</v>
      </c>
      <c r="F1159" s="42" t="s">
        <v>123</v>
      </c>
      <c r="G1159" s="8" t="s">
        <v>121</v>
      </c>
      <c r="H1159" s="43">
        <v>42153</v>
      </c>
      <c r="I1159" s="8">
        <v>20</v>
      </c>
      <c r="J1159" s="8">
        <v>585</v>
      </c>
      <c r="K1159" s="44">
        <f>I1159*J1159</f>
        <v>11700</v>
      </c>
      <c r="L1159" s="8" t="s">
        <v>114</v>
      </c>
      <c r="M1159" s="8" t="s">
        <v>113</v>
      </c>
      <c r="N1159" s="8">
        <v>148128</v>
      </c>
      <c r="O1159" s="49"/>
      <c r="P1159" s="8">
        <v>88837</v>
      </c>
      <c r="Q1159" s="9">
        <v>58.5</v>
      </c>
      <c r="R1159" s="9">
        <v>0</v>
      </c>
      <c r="S1159" s="9">
        <v>0</v>
      </c>
      <c r="T1159" s="8" t="s">
        <v>38</v>
      </c>
      <c r="U1159" s="113">
        <f>Data!$Q1159+Data!$R1159+Data!$S1159</f>
        <v>58.5</v>
      </c>
      <c r="V1159" s="9" t="str">
        <f>VLOOKUP(TRIM(Data!$B1159),Team!A:B,2,FALSE)</f>
        <v>HVAC</v>
      </c>
      <c r="W1159" s="9" t="str">
        <f>VLOOKUP(Data!$D1159,Current!A:B,2,FALSE)</f>
        <v>ACT</v>
      </c>
      <c r="X1159" s="9" t="str">
        <f>IF(Data!$W1159=Data!$E1159,"CURRENT","NO")</f>
        <v>CURRENT</v>
      </c>
    </row>
    <row r="1160" spans="1:24" hidden="1">
      <c r="A1160" s="8" t="s">
        <v>2100</v>
      </c>
      <c r="B1160" s="8" t="s">
        <v>2105</v>
      </c>
      <c r="C1160" s="8" t="s">
        <v>458</v>
      </c>
      <c r="D1160" s="8" t="s">
        <v>492</v>
      </c>
      <c r="E1160" s="8" t="s">
        <v>486</v>
      </c>
      <c r="F1160" s="42" t="s">
        <v>493</v>
      </c>
      <c r="G1160" s="8" t="s">
        <v>121</v>
      </c>
      <c r="H1160" s="43">
        <v>42153</v>
      </c>
      <c r="I1160" s="8">
        <v>39</v>
      </c>
      <c r="J1160" s="8">
        <v>1150</v>
      </c>
      <c r="K1160" s="44">
        <f>I1160*J1160</f>
        <v>44850</v>
      </c>
      <c r="L1160" s="8" t="s">
        <v>114</v>
      </c>
      <c r="M1160" s="8" t="s">
        <v>113</v>
      </c>
      <c r="N1160" s="8">
        <v>148129</v>
      </c>
      <c r="O1160" s="49"/>
      <c r="P1160" s="8">
        <v>88838</v>
      </c>
      <c r="Q1160" s="9">
        <v>224.3</v>
      </c>
      <c r="R1160" s="9">
        <v>0</v>
      </c>
      <c r="S1160" s="9">
        <v>0</v>
      </c>
      <c r="T1160" s="8" t="s">
        <v>38</v>
      </c>
      <c r="U1160" s="113">
        <f>Data!$Q1160+Data!$R1160+Data!$S1160</f>
        <v>224.3</v>
      </c>
      <c r="V1160" s="9" t="str">
        <f>VLOOKUP(TRIM(Data!$B1160),Team!A:B,2,FALSE)</f>
        <v>HVAC</v>
      </c>
      <c r="W1160" s="9" t="str">
        <f>VLOOKUP(Data!$D1160,Current!A:B,2,FALSE)</f>
        <v>ACT</v>
      </c>
      <c r="X1160" s="9" t="str">
        <f>IF(Data!$W1160=Data!$E1160,"CURRENT","NO")</f>
        <v>CURRENT</v>
      </c>
    </row>
    <row r="1161" spans="1:24" hidden="1">
      <c r="A1161" s="8" t="s">
        <v>2100</v>
      </c>
      <c r="B1161" s="8" t="s">
        <v>814</v>
      </c>
      <c r="C1161" s="8" t="s">
        <v>457</v>
      </c>
      <c r="D1161" s="8" t="s">
        <v>492</v>
      </c>
      <c r="E1161" s="8" t="s">
        <v>486</v>
      </c>
      <c r="F1161" s="45" t="s">
        <v>787</v>
      </c>
      <c r="G1161" s="46" t="s">
        <v>786</v>
      </c>
      <c r="H1161" s="47">
        <v>42129</v>
      </c>
      <c r="I1161" s="46">
        <v>1500</v>
      </c>
      <c r="J1161" s="49"/>
      <c r="K1161" s="49"/>
      <c r="L1161" s="46" t="s">
        <v>6</v>
      </c>
      <c r="M1161" s="46" t="s">
        <v>5</v>
      </c>
      <c r="N1161" s="46">
        <v>147271</v>
      </c>
      <c r="O1161" s="50"/>
      <c r="P1161" s="46">
        <v>88380</v>
      </c>
      <c r="Q1161" s="55">
        <v>0</v>
      </c>
      <c r="R1161" s="55">
        <v>0</v>
      </c>
      <c r="S1161" s="63">
        <v>15</v>
      </c>
      <c r="T1161" s="46" t="s">
        <v>0</v>
      </c>
      <c r="U1161" s="113">
        <f>Data!$Q1161+Data!$R1161+Data!$S1161</f>
        <v>15</v>
      </c>
      <c r="V1161" s="9" t="str">
        <f>VLOOKUP(TRIM(Data!$B1161),Team!A:B,2,FALSE)</f>
        <v>Admin</v>
      </c>
      <c r="W1161" s="9" t="str">
        <f>VLOOKUP(Data!$D1161,Current!A:B,2,FALSE)</f>
        <v>ACT</v>
      </c>
      <c r="X1161" s="9" t="str">
        <f>IF(Data!$W1161=Data!$E1161,"CURRENT","NO")</f>
        <v>CURRENT</v>
      </c>
    </row>
    <row r="1162" spans="1:24" hidden="1">
      <c r="A1162" s="8" t="s">
        <v>2100</v>
      </c>
      <c r="B1162" s="8" t="s">
        <v>814</v>
      </c>
      <c r="C1162" s="8" t="s">
        <v>457</v>
      </c>
      <c r="D1162" s="8" t="s">
        <v>492</v>
      </c>
      <c r="E1162" s="8" t="s">
        <v>486</v>
      </c>
      <c r="F1162" s="45" t="s">
        <v>753</v>
      </c>
      <c r="G1162" s="46" t="s">
        <v>53</v>
      </c>
      <c r="H1162" s="47">
        <v>42131</v>
      </c>
      <c r="I1162" s="46">
        <v>2400</v>
      </c>
      <c r="J1162" s="49"/>
      <c r="K1162" s="49"/>
      <c r="L1162" s="46" t="s">
        <v>6</v>
      </c>
      <c r="M1162" s="46" t="s">
        <v>1</v>
      </c>
      <c r="N1162" s="46">
        <v>147342</v>
      </c>
      <c r="O1162" s="50"/>
      <c r="P1162" s="46">
        <v>88383</v>
      </c>
      <c r="Q1162" s="55">
        <v>0</v>
      </c>
      <c r="R1162" s="55">
        <v>0</v>
      </c>
      <c r="S1162" s="55">
        <v>30</v>
      </c>
      <c r="T1162" s="46" t="s">
        <v>0</v>
      </c>
      <c r="U1162" s="113">
        <f>Data!$Q1162+Data!$R1162+Data!$S1162</f>
        <v>30</v>
      </c>
      <c r="V1162" s="9" t="str">
        <f>VLOOKUP(TRIM(Data!$B1162),Team!A:B,2,FALSE)</f>
        <v>Admin</v>
      </c>
      <c r="W1162" s="9" t="str">
        <f>VLOOKUP(Data!$D1162,Current!A:B,2,FALSE)</f>
        <v>ACT</v>
      </c>
      <c r="X1162" s="9" t="str">
        <f>IF(Data!$W1162=Data!$E1162,"CURRENT","NO")</f>
        <v>CURRENT</v>
      </c>
    </row>
    <row r="1163" spans="1:24" hidden="1">
      <c r="A1163" s="8" t="s">
        <v>2100</v>
      </c>
      <c r="B1163" s="8" t="s">
        <v>814</v>
      </c>
      <c r="C1163" s="8" t="s">
        <v>457</v>
      </c>
      <c r="D1163" s="8" t="s">
        <v>492</v>
      </c>
      <c r="E1163" s="8" t="s">
        <v>486</v>
      </c>
      <c r="F1163" s="45" t="s">
        <v>752</v>
      </c>
      <c r="G1163" s="46" t="s">
        <v>53</v>
      </c>
      <c r="H1163" s="47">
        <v>42131</v>
      </c>
      <c r="I1163" s="46">
        <v>1000</v>
      </c>
      <c r="J1163" s="49"/>
      <c r="K1163" s="49"/>
      <c r="L1163" s="46" t="s">
        <v>6</v>
      </c>
      <c r="M1163" s="46" t="s">
        <v>1</v>
      </c>
      <c r="N1163" s="46">
        <v>147344</v>
      </c>
      <c r="O1163" s="49"/>
      <c r="P1163" s="46">
        <v>0</v>
      </c>
      <c r="Q1163" s="55">
        <v>0</v>
      </c>
      <c r="R1163" s="55">
        <v>0</v>
      </c>
      <c r="S1163" s="55">
        <v>0</v>
      </c>
      <c r="T1163" s="46" t="s">
        <v>0</v>
      </c>
      <c r="U1163" s="113">
        <f>Data!$Q1163+Data!$R1163+Data!$S1163</f>
        <v>0</v>
      </c>
      <c r="V1163" s="9" t="str">
        <f>VLOOKUP(TRIM(Data!$B1163),Team!A:B,2,FALSE)</f>
        <v>Admin</v>
      </c>
      <c r="W1163" s="9" t="str">
        <f>VLOOKUP(Data!$D1163,Current!A:B,2,FALSE)</f>
        <v>ACT</v>
      </c>
      <c r="X1163" s="9" t="str">
        <f>IF(Data!$W1163=Data!$E1163,"CURRENT","NO")</f>
        <v>CURRENT</v>
      </c>
    </row>
    <row r="1164" spans="1:24" hidden="1">
      <c r="A1164" s="8" t="s">
        <v>2100</v>
      </c>
      <c r="B1164" s="8" t="s">
        <v>814</v>
      </c>
      <c r="C1164" s="8" t="s">
        <v>457</v>
      </c>
      <c r="D1164" s="8" t="s">
        <v>492</v>
      </c>
      <c r="E1164" s="8" t="s">
        <v>486</v>
      </c>
      <c r="F1164" s="45" t="s">
        <v>751</v>
      </c>
      <c r="G1164" s="46" t="s">
        <v>53</v>
      </c>
      <c r="H1164" s="47">
        <v>42131</v>
      </c>
      <c r="I1164" s="46">
        <v>500</v>
      </c>
      <c r="J1164" s="49"/>
      <c r="K1164" s="49"/>
      <c r="L1164" s="46" t="s">
        <v>6</v>
      </c>
      <c r="M1164" s="46" t="s">
        <v>1</v>
      </c>
      <c r="N1164" s="46">
        <v>147352</v>
      </c>
      <c r="O1164" s="49"/>
      <c r="P1164" s="46">
        <v>0</v>
      </c>
      <c r="Q1164" s="55">
        <v>0</v>
      </c>
      <c r="R1164" s="55">
        <v>0</v>
      </c>
      <c r="S1164" s="55">
        <v>0</v>
      </c>
      <c r="T1164" s="46" t="s">
        <v>0</v>
      </c>
      <c r="U1164" s="113">
        <f>Data!$Q1164+Data!$R1164+Data!$S1164</f>
        <v>0</v>
      </c>
      <c r="V1164" s="9" t="str">
        <f>VLOOKUP(TRIM(Data!$B1164),Team!A:B,2,FALSE)</f>
        <v>Admin</v>
      </c>
      <c r="W1164" s="9" t="str">
        <f>VLOOKUP(Data!$D1164,Current!A:B,2,FALSE)</f>
        <v>ACT</v>
      </c>
      <c r="X1164" s="9" t="str">
        <f>IF(Data!$W1164=Data!$E1164,"CURRENT","NO")</f>
        <v>CURRENT</v>
      </c>
    </row>
    <row r="1165" spans="1:24" hidden="1">
      <c r="A1165" s="8" t="s">
        <v>2100</v>
      </c>
      <c r="B1165" s="8" t="s">
        <v>814</v>
      </c>
      <c r="C1165" s="8" t="s">
        <v>457</v>
      </c>
      <c r="D1165" s="8" t="s">
        <v>492</v>
      </c>
      <c r="E1165" s="8" t="s">
        <v>486</v>
      </c>
      <c r="F1165" s="45" t="s">
        <v>772</v>
      </c>
      <c r="G1165" s="46" t="s">
        <v>746</v>
      </c>
      <c r="H1165" s="47">
        <v>42128</v>
      </c>
      <c r="I1165" s="46">
        <v>2000</v>
      </c>
      <c r="J1165" s="49"/>
      <c r="K1165" s="49"/>
      <c r="L1165" s="46" t="s">
        <v>11</v>
      </c>
      <c r="M1165" s="46" t="s">
        <v>1</v>
      </c>
      <c r="N1165" s="46">
        <v>147238</v>
      </c>
      <c r="O1165" s="49"/>
      <c r="P1165" s="46">
        <v>88379</v>
      </c>
      <c r="Q1165" s="48">
        <v>0</v>
      </c>
      <c r="R1165" s="48">
        <v>0</v>
      </c>
      <c r="S1165" s="48">
        <v>20</v>
      </c>
      <c r="T1165" s="46" t="s">
        <v>0</v>
      </c>
      <c r="U1165" s="113">
        <f>Data!$Q1165+Data!$R1165+Data!$S1165</f>
        <v>20</v>
      </c>
      <c r="V1165" s="9" t="str">
        <f>VLOOKUP(TRIM(Data!$B1165),Team!A:B,2,FALSE)</f>
        <v>Admin</v>
      </c>
      <c r="W1165" s="9" t="str">
        <f>VLOOKUP(Data!$D1165,Current!A:B,2,FALSE)</f>
        <v>ACT</v>
      </c>
      <c r="X1165" s="9" t="str">
        <f>IF(Data!$W1165=Data!$E1165,"CURRENT","NO")</f>
        <v>CURRENT</v>
      </c>
    </row>
    <row r="1166" spans="1:24" hidden="1">
      <c r="A1166" s="8" t="s">
        <v>2100</v>
      </c>
      <c r="B1166" s="8" t="s">
        <v>814</v>
      </c>
      <c r="C1166" s="8" t="s">
        <v>457</v>
      </c>
      <c r="D1166" s="8" t="s">
        <v>492</v>
      </c>
      <c r="E1166" s="8" t="s">
        <v>486</v>
      </c>
      <c r="F1166" s="45" t="s">
        <v>785</v>
      </c>
      <c r="G1166" s="46" t="s">
        <v>746</v>
      </c>
      <c r="H1166" s="47">
        <v>42128</v>
      </c>
      <c r="I1166" s="46">
        <v>250</v>
      </c>
      <c r="J1166" s="49"/>
      <c r="K1166" s="49"/>
      <c r="L1166" s="46" t="s">
        <v>11</v>
      </c>
      <c r="M1166" s="46" t="s">
        <v>1</v>
      </c>
      <c r="N1166" s="46">
        <v>147239</v>
      </c>
      <c r="O1166" s="49"/>
      <c r="P1166" s="46">
        <v>0</v>
      </c>
      <c r="Q1166" s="48">
        <v>0</v>
      </c>
      <c r="R1166" s="48">
        <v>0</v>
      </c>
      <c r="S1166" s="48">
        <v>0</v>
      </c>
      <c r="T1166" s="46" t="s">
        <v>0</v>
      </c>
      <c r="U1166" s="113">
        <f>Data!$Q1166+Data!$R1166+Data!$S1166</f>
        <v>0</v>
      </c>
      <c r="V1166" s="9" t="str">
        <f>VLOOKUP(TRIM(Data!$B1166),Team!A:B,2,FALSE)</f>
        <v>Admin</v>
      </c>
      <c r="W1166" s="9" t="str">
        <f>VLOOKUP(Data!$D1166,Current!A:B,2,FALSE)</f>
        <v>ACT</v>
      </c>
      <c r="X1166" s="9" t="str">
        <f>IF(Data!$W1166=Data!$E1166,"CURRENT","NO")</f>
        <v>CURRENT</v>
      </c>
    </row>
    <row r="1167" spans="1:24" hidden="1">
      <c r="A1167" s="8" t="s">
        <v>2100</v>
      </c>
      <c r="B1167" s="8" t="s">
        <v>814</v>
      </c>
      <c r="C1167" s="8" t="s">
        <v>457</v>
      </c>
      <c r="D1167" s="8" t="s">
        <v>492</v>
      </c>
      <c r="E1167" s="8" t="s">
        <v>486</v>
      </c>
      <c r="F1167" s="45" t="s">
        <v>784</v>
      </c>
      <c r="G1167" s="46" t="s">
        <v>746</v>
      </c>
      <c r="H1167" s="47">
        <v>42128</v>
      </c>
      <c r="I1167" s="46">
        <v>500</v>
      </c>
      <c r="J1167" s="49"/>
      <c r="K1167" s="49"/>
      <c r="L1167" s="46" t="s">
        <v>11</v>
      </c>
      <c r="M1167" s="46" t="s">
        <v>783</v>
      </c>
      <c r="N1167" s="46">
        <v>147248</v>
      </c>
      <c r="O1167" s="49"/>
      <c r="P1167" s="46">
        <v>0</v>
      </c>
      <c r="Q1167" s="48">
        <v>0</v>
      </c>
      <c r="R1167" s="48">
        <v>0</v>
      </c>
      <c r="S1167" s="48">
        <v>0</v>
      </c>
      <c r="T1167" s="46" t="s">
        <v>0</v>
      </c>
      <c r="U1167" s="113">
        <f>Data!$Q1167+Data!$R1167+Data!$S1167</f>
        <v>0</v>
      </c>
      <c r="V1167" s="9" t="str">
        <f>VLOOKUP(TRIM(Data!$B1167),Team!A:B,2,FALSE)</f>
        <v>Admin</v>
      </c>
      <c r="W1167" s="9" t="str">
        <f>VLOOKUP(Data!$D1167,Current!A:B,2,FALSE)</f>
        <v>ACT</v>
      </c>
      <c r="X1167" s="9" t="str">
        <f>IF(Data!$W1167=Data!$E1167,"CURRENT","NO")</f>
        <v>CURRENT</v>
      </c>
    </row>
    <row r="1168" spans="1:24" hidden="1">
      <c r="A1168" s="8" t="s">
        <v>2100</v>
      </c>
      <c r="B1168" s="8" t="s">
        <v>814</v>
      </c>
      <c r="C1168" s="8" t="s">
        <v>457</v>
      </c>
      <c r="D1168" s="8" t="s">
        <v>492</v>
      </c>
      <c r="E1168" s="8" t="s">
        <v>486</v>
      </c>
      <c r="F1168" s="45" t="s">
        <v>782</v>
      </c>
      <c r="G1168" s="46" t="s">
        <v>21</v>
      </c>
      <c r="H1168" s="47">
        <v>42130</v>
      </c>
      <c r="I1168" s="46">
        <v>500</v>
      </c>
      <c r="J1168" s="49"/>
      <c r="K1168" s="49"/>
      <c r="L1168" s="46" t="s">
        <v>6</v>
      </c>
      <c r="M1168" s="46" t="s">
        <v>1</v>
      </c>
      <c r="N1168" s="46">
        <v>147311</v>
      </c>
      <c r="O1168" s="49"/>
      <c r="P1168" s="46">
        <v>88382</v>
      </c>
      <c r="Q1168" s="48">
        <v>0</v>
      </c>
      <c r="R1168" s="48">
        <v>0</v>
      </c>
      <c r="S1168" s="48">
        <v>30</v>
      </c>
      <c r="T1168" s="46" t="s">
        <v>0</v>
      </c>
      <c r="U1168" s="113">
        <f>Data!$Q1168+Data!$R1168+Data!$S1168</f>
        <v>30</v>
      </c>
      <c r="V1168" s="9" t="str">
        <f>VLOOKUP(TRIM(Data!$B1168),Team!A:B,2,FALSE)</f>
        <v>Admin</v>
      </c>
      <c r="W1168" s="9" t="str">
        <f>VLOOKUP(Data!$D1168,Current!A:B,2,FALSE)</f>
        <v>ACT</v>
      </c>
      <c r="X1168" s="9" t="str">
        <f>IF(Data!$W1168=Data!$E1168,"CURRENT","NO")</f>
        <v>CURRENT</v>
      </c>
    </row>
    <row r="1169" spans="1:24" hidden="1">
      <c r="A1169" s="8" t="s">
        <v>2100</v>
      </c>
      <c r="B1169" s="8" t="s">
        <v>814</v>
      </c>
      <c r="C1169" s="8" t="s">
        <v>457</v>
      </c>
      <c r="D1169" s="8" t="s">
        <v>492</v>
      </c>
      <c r="E1169" s="8" t="s">
        <v>486</v>
      </c>
      <c r="F1169" s="45" t="s">
        <v>781</v>
      </c>
      <c r="G1169" s="46" t="s">
        <v>21</v>
      </c>
      <c r="H1169" s="47">
        <v>42130</v>
      </c>
      <c r="I1169" s="46">
        <v>500</v>
      </c>
      <c r="J1169" s="49"/>
      <c r="K1169" s="49"/>
      <c r="L1169" s="46" t="s">
        <v>6</v>
      </c>
      <c r="M1169" s="46" t="s">
        <v>1</v>
      </c>
      <c r="N1169" s="46">
        <v>147313</v>
      </c>
      <c r="O1169" s="49"/>
      <c r="P1169" s="46">
        <v>0</v>
      </c>
      <c r="Q1169" s="48">
        <v>0</v>
      </c>
      <c r="R1169" s="48">
        <v>0</v>
      </c>
      <c r="S1169" s="48">
        <v>0</v>
      </c>
      <c r="T1169" s="46" t="s">
        <v>0</v>
      </c>
      <c r="U1169" s="113">
        <f>Data!$Q1169+Data!$R1169+Data!$S1169</f>
        <v>0</v>
      </c>
      <c r="V1169" s="9" t="str">
        <f>VLOOKUP(TRIM(Data!$B1169),Team!A:B,2,FALSE)</f>
        <v>Admin</v>
      </c>
      <c r="W1169" s="9" t="str">
        <f>VLOOKUP(Data!$D1169,Current!A:B,2,FALSE)</f>
        <v>ACT</v>
      </c>
      <c r="X1169" s="9" t="str">
        <f>IF(Data!$W1169=Data!$E1169,"CURRENT","NO")</f>
        <v>CURRENT</v>
      </c>
    </row>
    <row r="1170" spans="1:24" hidden="1">
      <c r="A1170" s="8" t="s">
        <v>2100</v>
      </c>
      <c r="B1170" s="8" t="s">
        <v>814</v>
      </c>
      <c r="C1170" s="8" t="s">
        <v>457</v>
      </c>
      <c r="D1170" s="8" t="s">
        <v>492</v>
      </c>
      <c r="E1170" s="8" t="s">
        <v>486</v>
      </c>
      <c r="F1170" s="45" t="s">
        <v>780</v>
      </c>
      <c r="G1170" s="46" t="s">
        <v>21</v>
      </c>
      <c r="H1170" s="47">
        <v>42130</v>
      </c>
      <c r="I1170" s="46">
        <v>440</v>
      </c>
      <c r="J1170" s="49"/>
      <c r="K1170" s="49"/>
      <c r="L1170" s="46" t="s">
        <v>6</v>
      </c>
      <c r="M1170" s="46" t="s">
        <v>1</v>
      </c>
      <c r="N1170" s="46">
        <v>147314</v>
      </c>
      <c r="O1170" s="49"/>
      <c r="P1170" s="46">
        <v>0</v>
      </c>
      <c r="Q1170" s="48">
        <v>0</v>
      </c>
      <c r="R1170" s="48">
        <v>0</v>
      </c>
      <c r="S1170" s="48">
        <v>0</v>
      </c>
      <c r="T1170" s="46" t="s">
        <v>0</v>
      </c>
      <c r="U1170" s="113">
        <f>Data!$Q1170+Data!$R1170+Data!$S1170</f>
        <v>0</v>
      </c>
      <c r="V1170" s="9" t="str">
        <f>VLOOKUP(TRIM(Data!$B1170),Team!A:B,2,FALSE)</f>
        <v>Admin</v>
      </c>
      <c r="W1170" s="9" t="str">
        <f>VLOOKUP(Data!$D1170,Current!A:B,2,FALSE)</f>
        <v>ACT</v>
      </c>
      <c r="X1170" s="9" t="str">
        <f>IF(Data!$W1170=Data!$E1170,"CURRENT","NO")</f>
        <v>CURRENT</v>
      </c>
    </row>
    <row r="1171" spans="1:24" hidden="1">
      <c r="A1171" s="8" t="s">
        <v>2100</v>
      </c>
      <c r="B1171" s="8" t="s">
        <v>814</v>
      </c>
      <c r="C1171" s="8" t="s">
        <v>457</v>
      </c>
      <c r="D1171" s="8" t="s">
        <v>492</v>
      </c>
      <c r="E1171" s="8" t="s">
        <v>486</v>
      </c>
      <c r="F1171" s="45" t="s">
        <v>779</v>
      </c>
      <c r="G1171" s="46" t="s">
        <v>53</v>
      </c>
      <c r="H1171" s="47">
        <v>42132</v>
      </c>
      <c r="I1171" s="46">
        <v>500</v>
      </c>
      <c r="J1171" s="49"/>
      <c r="K1171" s="49"/>
      <c r="L1171" s="46" t="s">
        <v>6</v>
      </c>
      <c r="M1171" s="46" t="s">
        <v>5</v>
      </c>
      <c r="N1171" s="46">
        <v>147392</v>
      </c>
      <c r="O1171" s="49"/>
      <c r="P1171" s="46">
        <v>88542</v>
      </c>
      <c r="Q1171" s="48">
        <v>0</v>
      </c>
      <c r="R1171" s="48">
        <v>0</v>
      </c>
      <c r="S1171" s="48">
        <v>30</v>
      </c>
      <c r="T1171" s="46" t="s">
        <v>0</v>
      </c>
      <c r="U1171" s="113">
        <f>Data!$Q1171+Data!$R1171+Data!$S1171</f>
        <v>30</v>
      </c>
      <c r="V1171" s="9" t="str">
        <f>VLOOKUP(TRIM(Data!$B1171),Team!A:B,2,FALSE)</f>
        <v>Admin</v>
      </c>
      <c r="W1171" s="9" t="str">
        <f>VLOOKUP(Data!$D1171,Current!A:B,2,FALSE)</f>
        <v>ACT</v>
      </c>
      <c r="X1171" s="9" t="str">
        <f>IF(Data!$W1171=Data!$E1171,"CURRENT","NO")</f>
        <v>CURRENT</v>
      </c>
    </row>
    <row r="1172" spans="1:24" hidden="1">
      <c r="A1172" s="8" t="s">
        <v>2100</v>
      </c>
      <c r="B1172" s="8" t="s">
        <v>814</v>
      </c>
      <c r="C1172" s="8" t="s">
        <v>457</v>
      </c>
      <c r="D1172" s="8" t="s">
        <v>492</v>
      </c>
      <c r="E1172" s="8" t="s">
        <v>486</v>
      </c>
      <c r="F1172" s="45" t="s">
        <v>778</v>
      </c>
      <c r="G1172" s="46" t="s">
        <v>776</v>
      </c>
      <c r="H1172" s="47">
        <v>42135</v>
      </c>
      <c r="I1172" s="46">
        <v>5000</v>
      </c>
      <c r="J1172" s="49"/>
      <c r="K1172" s="49"/>
      <c r="L1172" s="46" t="s">
        <v>599</v>
      </c>
      <c r="M1172" s="46" t="s">
        <v>10</v>
      </c>
      <c r="N1172" s="46">
        <v>147457</v>
      </c>
      <c r="O1172" s="49"/>
      <c r="P1172" s="46">
        <v>88544</v>
      </c>
      <c r="Q1172" s="48">
        <v>0</v>
      </c>
      <c r="R1172" s="48">
        <v>0</v>
      </c>
      <c r="S1172" s="56">
        <v>45</v>
      </c>
      <c r="T1172" s="47" t="s">
        <v>0</v>
      </c>
      <c r="U1172" s="113">
        <f>Data!$Q1172+Data!$R1172+Data!$S1172</f>
        <v>45</v>
      </c>
      <c r="V1172" s="9" t="str">
        <f>VLOOKUP(TRIM(Data!$B1172),Team!A:B,2,FALSE)</f>
        <v>Admin</v>
      </c>
      <c r="W1172" s="9" t="str">
        <f>VLOOKUP(Data!$D1172,Current!A:B,2,FALSE)</f>
        <v>ACT</v>
      </c>
      <c r="X1172" s="9" t="str">
        <f>IF(Data!$W1172=Data!$E1172,"CURRENT","NO")</f>
        <v>CURRENT</v>
      </c>
    </row>
    <row r="1173" spans="1:24" hidden="1">
      <c r="A1173" s="8" t="s">
        <v>2100</v>
      </c>
      <c r="B1173" s="8" t="s">
        <v>814</v>
      </c>
      <c r="C1173" s="8" t="s">
        <v>457</v>
      </c>
      <c r="D1173" s="8" t="s">
        <v>492</v>
      </c>
      <c r="E1173" s="8" t="s">
        <v>486</v>
      </c>
      <c r="F1173" s="45" t="s">
        <v>777</v>
      </c>
      <c r="G1173" s="46" t="s">
        <v>776</v>
      </c>
      <c r="H1173" s="47">
        <v>42135</v>
      </c>
      <c r="I1173" s="46">
        <v>1000</v>
      </c>
      <c r="J1173" s="49"/>
      <c r="K1173" s="49"/>
      <c r="L1173" s="46" t="s">
        <v>599</v>
      </c>
      <c r="M1173" s="46" t="s">
        <v>10</v>
      </c>
      <c r="N1173" s="46">
        <v>147458</v>
      </c>
      <c r="O1173" s="49"/>
      <c r="P1173" s="46">
        <v>0</v>
      </c>
      <c r="Q1173" s="48">
        <v>0</v>
      </c>
      <c r="R1173" s="48">
        <v>0</v>
      </c>
      <c r="S1173" s="56">
        <v>0</v>
      </c>
      <c r="T1173" s="47" t="s">
        <v>0</v>
      </c>
      <c r="U1173" s="113">
        <f>Data!$Q1173+Data!$R1173+Data!$S1173</f>
        <v>0</v>
      </c>
      <c r="V1173" s="9" t="str">
        <f>VLOOKUP(TRIM(Data!$B1173),Team!A:B,2,FALSE)</f>
        <v>Admin</v>
      </c>
      <c r="W1173" s="9" t="str">
        <f>VLOOKUP(Data!$D1173,Current!A:B,2,FALSE)</f>
        <v>ACT</v>
      </c>
      <c r="X1173" s="9" t="str">
        <f>IF(Data!$W1173=Data!$E1173,"CURRENT","NO")</f>
        <v>CURRENT</v>
      </c>
    </row>
    <row r="1174" spans="1:24" hidden="1">
      <c r="A1174" s="8" t="s">
        <v>2100</v>
      </c>
      <c r="B1174" s="8" t="s">
        <v>814</v>
      </c>
      <c r="C1174" s="8" t="s">
        <v>457</v>
      </c>
      <c r="D1174" s="8" t="s">
        <v>492</v>
      </c>
      <c r="E1174" s="8" t="s">
        <v>486</v>
      </c>
      <c r="F1174" s="45" t="s">
        <v>40</v>
      </c>
      <c r="G1174" s="46" t="s">
        <v>12</v>
      </c>
      <c r="H1174" s="47">
        <v>42137</v>
      </c>
      <c r="I1174" s="46">
        <v>5000</v>
      </c>
      <c r="J1174" s="49"/>
      <c r="K1174" s="49"/>
      <c r="L1174" s="46" t="s">
        <v>11</v>
      </c>
      <c r="M1174" s="46" t="s">
        <v>1</v>
      </c>
      <c r="N1174" s="46">
        <v>147545</v>
      </c>
      <c r="O1174" s="49"/>
      <c r="P1174" s="46">
        <v>88545</v>
      </c>
      <c r="Q1174" s="48">
        <v>0</v>
      </c>
      <c r="R1174" s="48">
        <v>0</v>
      </c>
      <c r="S1174" s="56">
        <v>20</v>
      </c>
      <c r="T1174" s="47" t="s">
        <v>0</v>
      </c>
      <c r="U1174" s="113">
        <f>Data!$Q1174+Data!$R1174+Data!$S1174</f>
        <v>20</v>
      </c>
      <c r="V1174" s="9" t="str">
        <f>VLOOKUP(TRIM(Data!$B1174),Team!A:B,2,FALSE)</f>
        <v>Admin</v>
      </c>
      <c r="W1174" s="9" t="str">
        <f>VLOOKUP(Data!$D1174,Current!A:B,2,FALSE)</f>
        <v>ACT</v>
      </c>
      <c r="X1174" s="9" t="str">
        <f>IF(Data!$W1174=Data!$E1174,"CURRENT","NO")</f>
        <v>CURRENT</v>
      </c>
    </row>
    <row r="1175" spans="1:24" hidden="1">
      <c r="A1175" s="8" t="s">
        <v>2100</v>
      </c>
      <c r="B1175" s="8" t="s">
        <v>814</v>
      </c>
      <c r="C1175" s="8" t="s">
        <v>457</v>
      </c>
      <c r="D1175" s="8" t="s">
        <v>492</v>
      </c>
      <c r="E1175" s="8" t="s">
        <v>486</v>
      </c>
      <c r="F1175" s="45" t="s">
        <v>775</v>
      </c>
      <c r="G1175" s="59" t="s">
        <v>12</v>
      </c>
      <c r="H1175" s="47">
        <v>42137</v>
      </c>
      <c r="I1175" s="46">
        <v>5000</v>
      </c>
      <c r="J1175" s="49"/>
      <c r="K1175" s="49"/>
      <c r="L1175" s="46" t="s">
        <v>11</v>
      </c>
      <c r="M1175" s="46" t="s">
        <v>1</v>
      </c>
      <c r="N1175" s="46">
        <v>147546</v>
      </c>
      <c r="O1175" s="49"/>
      <c r="P1175" s="46">
        <v>0</v>
      </c>
      <c r="Q1175" s="48">
        <v>0</v>
      </c>
      <c r="R1175" s="48">
        <v>0</v>
      </c>
      <c r="S1175" s="56">
        <v>0</v>
      </c>
      <c r="T1175" s="47" t="s">
        <v>0</v>
      </c>
      <c r="U1175" s="113">
        <f>Data!$Q1175+Data!$R1175+Data!$S1175</f>
        <v>0</v>
      </c>
      <c r="V1175" s="9" t="str">
        <f>VLOOKUP(TRIM(Data!$B1175),Team!A:B,2,FALSE)</f>
        <v>Admin</v>
      </c>
      <c r="W1175" s="9" t="str">
        <f>VLOOKUP(Data!$D1175,Current!A:B,2,FALSE)</f>
        <v>ACT</v>
      </c>
      <c r="X1175" s="9" t="str">
        <f>IF(Data!$W1175=Data!$E1175,"CURRENT","NO")</f>
        <v>CURRENT</v>
      </c>
    </row>
    <row r="1176" spans="1:24" hidden="1">
      <c r="A1176" s="8" t="s">
        <v>2100</v>
      </c>
      <c r="B1176" s="8" t="s">
        <v>814</v>
      </c>
      <c r="C1176" s="8" t="s">
        <v>457</v>
      </c>
      <c r="D1176" s="8" t="s">
        <v>492</v>
      </c>
      <c r="E1176" s="8" t="s">
        <v>486</v>
      </c>
      <c r="F1176" s="45" t="s">
        <v>773</v>
      </c>
      <c r="G1176" s="46" t="s">
        <v>746</v>
      </c>
      <c r="H1176" s="47">
        <v>42138</v>
      </c>
      <c r="I1176" s="46">
        <v>2000</v>
      </c>
      <c r="J1176" s="49"/>
      <c r="K1176" s="49"/>
      <c r="L1176" s="46" t="s">
        <v>11</v>
      </c>
      <c r="M1176" s="46" t="s">
        <v>1</v>
      </c>
      <c r="N1176" s="46">
        <v>147598</v>
      </c>
      <c r="O1176" s="49"/>
      <c r="P1176" s="46">
        <v>88547</v>
      </c>
      <c r="Q1176" s="48">
        <v>0</v>
      </c>
      <c r="R1176" s="48">
        <v>0</v>
      </c>
      <c r="S1176" s="56">
        <v>20</v>
      </c>
      <c r="T1176" s="47" t="s">
        <v>0</v>
      </c>
      <c r="U1176" s="113">
        <f>Data!$Q1176+Data!$R1176+Data!$S1176</f>
        <v>20</v>
      </c>
      <c r="V1176" s="9" t="str">
        <f>VLOOKUP(TRIM(Data!$B1176),Team!A:B,2,FALSE)</f>
        <v>Admin</v>
      </c>
      <c r="W1176" s="9" t="str">
        <f>VLOOKUP(Data!$D1176,Current!A:B,2,FALSE)</f>
        <v>ACT</v>
      </c>
      <c r="X1176" s="9" t="str">
        <f>IF(Data!$W1176=Data!$E1176,"CURRENT","NO")</f>
        <v>CURRENT</v>
      </c>
    </row>
    <row r="1177" spans="1:24" hidden="1">
      <c r="A1177" s="8" t="s">
        <v>2100</v>
      </c>
      <c r="B1177" s="8" t="s">
        <v>814</v>
      </c>
      <c r="C1177" s="8" t="s">
        <v>457</v>
      </c>
      <c r="D1177" s="8" t="s">
        <v>492</v>
      </c>
      <c r="E1177" s="8" t="s">
        <v>486</v>
      </c>
      <c r="F1177" s="45" t="s">
        <v>772</v>
      </c>
      <c r="G1177" s="46" t="s">
        <v>746</v>
      </c>
      <c r="H1177" s="47">
        <v>42138</v>
      </c>
      <c r="I1177" s="46">
        <v>2000</v>
      </c>
      <c r="J1177" s="49"/>
      <c r="K1177" s="49"/>
      <c r="L1177" s="46" t="s">
        <v>11</v>
      </c>
      <c r="M1177" s="46" t="s">
        <v>1</v>
      </c>
      <c r="N1177" s="46">
        <v>147600</v>
      </c>
      <c r="O1177" s="49"/>
      <c r="P1177" s="46">
        <v>0</v>
      </c>
      <c r="Q1177" s="48">
        <v>0</v>
      </c>
      <c r="R1177" s="48">
        <v>0</v>
      </c>
      <c r="S1177" s="56">
        <v>0</v>
      </c>
      <c r="T1177" s="47" t="s">
        <v>0</v>
      </c>
      <c r="U1177" s="113">
        <f>Data!$Q1177+Data!$R1177+Data!$S1177</f>
        <v>0</v>
      </c>
      <c r="V1177" s="9" t="str">
        <f>VLOOKUP(TRIM(Data!$B1177),Team!A:B,2,FALSE)</f>
        <v>Admin</v>
      </c>
      <c r="W1177" s="9" t="str">
        <f>VLOOKUP(Data!$D1177,Current!A:B,2,FALSE)</f>
        <v>ACT</v>
      </c>
      <c r="X1177" s="9" t="str">
        <f>IF(Data!$W1177=Data!$E1177,"CURRENT","NO")</f>
        <v>CURRENT</v>
      </c>
    </row>
    <row r="1178" spans="1:24" hidden="1">
      <c r="A1178" s="8" t="s">
        <v>2100</v>
      </c>
      <c r="B1178" s="8" t="s">
        <v>814</v>
      </c>
      <c r="C1178" s="8" t="s">
        <v>457</v>
      </c>
      <c r="D1178" s="8" t="s">
        <v>492</v>
      </c>
      <c r="E1178" s="8" t="s">
        <v>486</v>
      </c>
      <c r="F1178" s="45" t="s">
        <v>771</v>
      </c>
      <c r="G1178" s="46" t="s">
        <v>746</v>
      </c>
      <c r="H1178" s="47">
        <v>42138</v>
      </c>
      <c r="I1178" s="46">
        <v>500</v>
      </c>
      <c r="J1178" s="49"/>
      <c r="K1178" s="49"/>
      <c r="L1178" s="46" t="s">
        <v>11</v>
      </c>
      <c r="M1178" s="46" t="s">
        <v>1</v>
      </c>
      <c r="N1178" s="46">
        <v>147601</v>
      </c>
      <c r="O1178" s="49"/>
      <c r="P1178" s="46">
        <v>0</v>
      </c>
      <c r="Q1178" s="48">
        <v>0</v>
      </c>
      <c r="R1178" s="48">
        <v>0</v>
      </c>
      <c r="S1178" s="45">
        <v>0</v>
      </c>
      <c r="T1178" s="47" t="s">
        <v>0</v>
      </c>
      <c r="U1178" s="113">
        <f>Data!$Q1178+Data!$R1178+Data!$S1178</f>
        <v>0</v>
      </c>
      <c r="V1178" s="9" t="str">
        <f>VLOOKUP(TRIM(Data!$B1178),Team!A:B,2,FALSE)</f>
        <v>Admin</v>
      </c>
      <c r="W1178" s="9" t="str">
        <f>VLOOKUP(Data!$D1178,Current!A:B,2,FALSE)</f>
        <v>ACT</v>
      </c>
      <c r="X1178" s="9" t="str">
        <f>IF(Data!$W1178=Data!$E1178,"CURRENT","NO")</f>
        <v>CURRENT</v>
      </c>
    </row>
    <row r="1179" spans="1:24" hidden="1">
      <c r="A1179" s="8" t="s">
        <v>2100</v>
      </c>
      <c r="B1179" s="8" t="s">
        <v>814</v>
      </c>
      <c r="C1179" s="8" t="s">
        <v>457</v>
      </c>
      <c r="D1179" s="8" t="s">
        <v>492</v>
      </c>
      <c r="E1179" s="8" t="s">
        <v>486</v>
      </c>
      <c r="F1179" s="45" t="s">
        <v>770</v>
      </c>
      <c r="G1179" s="46" t="s">
        <v>15</v>
      </c>
      <c r="H1179" s="47">
        <v>42136</v>
      </c>
      <c r="I1179" s="46">
        <v>2500</v>
      </c>
      <c r="J1179" s="49"/>
      <c r="K1179" s="49"/>
      <c r="L1179" s="46" t="s">
        <v>14</v>
      </c>
      <c r="M1179" s="46" t="s">
        <v>1</v>
      </c>
      <c r="N1179" s="46">
        <v>147497</v>
      </c>
      <c r="O1179" s="49"/>
      <c r="P1179" s="46">
        <v>88546</v>
      </c>
      <c r="Q1179" s="48">
        <v>0</v>
      </c>
      <c r="R1179" s="48">
        <v>0</v>
      </c>
      <c r="S1179" s="48">
        <v>45</v>
      </c>
      <c r="T1179" s="46" t="s">
        <v>0</v>
      </c>
      <c r="U1179" s="113">
        <f>Data!$Q1179+Data!$R1179+Data!$S1179</f>
        <v>45</v>
      </c>
      <c r="V1179" s="9" t="str">
        <f>VLOOKUP(TRIM(Data!$B1179),Team!A:B,2,FALSE)</f>
        <v>Admin</v>
      </c>
      <c r="W1179" s="9" t="str">
        <f>VLOOKUP(Data!$D1179,Current!A:B,2,FALSE)</f>
        <v>ACT</v>
      </c>
      <c r="X1179" s="9" t="str">
        <f>IF(Data!$W1179=Data!$E1179,"CURRENT","NO")</f>
        <v>CURRENT</v>
      </c>
    </row>
    <row r="1180" spans="1:24" hidden="1">
      <c r="A1180" s="8" t="s">
        <v>2100</v>
      </c>
      <c r="B1180" s="8" t="s">
        <v>814</v>
      </c>
      <c r="C1180" s="8" t="s">
        <v>457</v>
      </c>
      <c r="D1180" s="8" t="s">
        <v>492</v>
      </c>
      <c r="E1180" s="8" t="s">
        <v>486</v>
      </c>
      <c r="F1180" s="45" t="s">
        <v>769</v>
      </c>
      <c r="G1180" s="46" t="s">
        <v>53</v>
      </c>
      <c r="H1180" s="47">
        <v>42139</v>
      </c>
      <c r="I1180" s="46">
        <v>10000</v>
      </c>
      <c r="J1180" s="49"/>
      <c r="K1180" s="49"/>
      <c r="L1180" s="46" t="s">
        <v>6</v>
      </c>
      <c r="M1180" s="46" t="s">
        <v>10</v>
      </c>
      <c r="N1180" s="46">
        <v>147640</v>
      </c>
      <c r="O1180" s="49"/>
      <c r="P1180" s="46">
        <v>88543</v>
      </c>
      <c r="Q1180" s="48">
        <v>0</v>
      </c>
      <c r="R1180" s="48">
        <v>0</v>
      </c>
      <c r="S1180" s="48">
        <v>30</v>
      </c>
      <c r="T1180" s="46" t="s">
        <v>0</v>
      </c>
      <c r="U1180" s="113">
        <f>Data!$Q1180+Data!$R1180+Data!$S1180</f>
        <v>30</v>
      </c>
      <c r="V1180" s="9" t="str">
        <f>VLOOKUP(TRIM(Data!$B1180),Team!A:B,2,FALSE)</f>
        <v>Admin</v>
      </c>
      <c r="W1180" s="9" t="str">
        <f>VLOOKUP(Data!$D1180,Current!A:B,2,FALSE)</f>
        <v>ACT</v>
      </c>
      <c r="X1180" s="9" t="str">
        <f>IF(Data!$W1180=Data!$E1180,"CURRENT","NO")</f>
        <v>CURRENT</v>
      </c>
    </row>
    <row r="1181" spans="1:24" hidden="1">
      <c r="A1181" s="8" t="s">
        <v>2100</v>
      </c>
      <c r="B1181" s="8" t="s">
        <v>814</v>
      </c>
      <c r="C1181" s="8" t="s">
        <v>457</v>
      </c>
      <c r="D1181" s="8" t="s">
        <v>492</v>
      </c>
      <c r="E1181" s="8" t="s">
        <v>486</v>
      </c>
      <c r="F1181" s="45" t="s">
        <v>768</v>
      </c>
      <c r="G1181" s="46" t="s">
        <v>53</v>
      </c>
      <c r="H1181" s="47">
        <v>42139</v>
      </c>
      <c r="I1181" s="46">
        <v>100</v>
      </c>
      <c r="J1181" s="49"/>
      <c r="K1181" s="49"/>
      <c r="L1181" s="46" t="s">
        <v>6</v>
      </c>
      <c r="M1181" s="46" t="s">
        <v>10</v>
      </c>
      <c r="N1181" s="46">
        <v>147641</v>
      </c>
      <c r="O1181" s="49"/>
      <c r="P1181" s="46">
        <v>0</v>
      </c>
      <c r="Q1181" s="48">
        <v>0</v>
      </c>
      <c r="R1181" s="48">
        <v>0</v>
      </c>
      <c r="S1181" s="48">
        <v>0</v>
      </c>
      <c r="T1181" s="46" t="s">
        <v>0</v>
      </c>
      <c r="U1181" s="113">
        <f>Data!$Q1181+Data!$R1181+Data!$S1181</f>
        <v>0</v>
      </c>
      <c r="V1181" s="9" t="str">
        <f>VLOOKUP(TRIM(Data!$B1181),Team!A:B,2,FALSE)</f>
        <v>Admin</v>
      </c>
      <c r="W1181" s="9" t="str">
        <f>VLOOKUP(Data!$D1181,Current!A:B,2,FALSE)</f>
        <v>ACT</v>
      </c>
      <c r="X1181" s="9" t="str">
        <f>IF(Data!$W1181=Data!$E1181,"CURRENT","NO")</f>
        <v>CURRENT</v>
      </c>
    </row>
    <row r="1182" spans="1:24" hidden="1">
      <c r="A1182" s="8" t="s">
        <v>2100</v>
      </c>
      <c r="B1182" s="8" t="s">
        <v>814</v>
      </c>
      <c r="C1182" s="8" t="s">
        <v>457</v>
      </c>
      <c r="D1182" s="8" t="s">
        <v>492</v>
      </c>
      <c r="E1182" s="8" t="s">
        <v>486</v>
      </c>
      <c r="F1182" s="45" t="s">
        <v>767</v>
      </c>
      <c r="G1182" s="46" t="s">
        <v>21</v>
      </c>
      <c r="H1182" s="47">
        <v>42143</v>
      </c>
      <c r="I1182" s="46">
        <v>383</v>
      </c>
      <c r="J1182" s="49"/>
      <c r="K1182" s="49"/>
      <c r="L1182" s="46" t="s">
        <v>766</v>
      </c>
      <c r="M1182" s="46" t="s">
        <v>10</v>
      </c>
      <c r="N1182" s="46">
        <v>147744</v>
      </c>
      <c r="O1182" s="49"/>
      <c r="P1182" s="46">
        <v>88632</v>
      </c>
      <c r="Q1182" s="46">
        <v>0</v>
      </c>
      <c r="R1182" s="46">
        <v>0</v>
      </c>
      <c r="S1182" s="55">
        <v>30</v>
      </c>
      <c r="T1182" s="46" t="s">
        <v>0</v>
      </c>
      <c r="U1182" s="113">
        <f>Data!$Q1182+Data!$R1182+Data!$S1182</f>
        <v>30</v>
      </c>
      <c r="V1182" s="9" t="str">
        <f>VLOOKUP(TRIM(Data!$B1182),Team!A:B,2,FALSE)</f>
        <v>Admin</v>
      </c>
      <c r="W1182" s="9" t="str">
        <f>VLOOKUP(Data!$D1182,Current!A:B,2,FALSE)</f>
        <v>ACT</v>
      </c>
      <c r="X1182" s="9" t="str">
        <f>IF(Data!$W1182=Data!$E1182,"CURRENT","NO")</f>
        <v>CURRENT</v>
      </c>
    </row>
    <row r="1183" spans="1:24" hidden="1">
      <c r="A1183" s="8" t="s">
        <v>2100</v>
      </c>
      <c r="B1183" s="8" t="s">
        <v>814</v>
      </c>
      <c r="C1183" s="8" t="s">
        <v>457</v>
      </c>
      <c r="D1183" s="8" t="s">
        <v>492</v>
      </c>
      <c r="E1183" s="8" t="s">
        <v>486</v>
      </c>
      <c r="F1183" s="45" t="s">
        <v>22</v>
      </c>
      <c r="G1183" s="46" t="s">
        <v>21</v>
      </c>
      <c r="H1183" s="47">
        <v>42143</v>
      </c>
      <c r="I1183" s="46">
        <v>1500</v>
      </c>
      <c r="J1183" s="49"/>
      <c r="K1183" s="49"/>
      <c r="L1183" s="46" t="s">
        <v>6</v>
      </c>
      <c r="M1183" s="46" t="s">
        <v>10</v>
      </c>
      <c r="N1183" s="46">
        <v>147751</v>
      </c>
      <c r="O1183" s="49"/>
      <c r="P1183" s="46">
        <v>0</v>
      </c>
      <c r="Q1183" s="46">
        <v>0</v>
      </c>
      <c r="R1183" s="46">
        <v>0</v>
      </c>
      <c r="S1183" s="46">
        <v>0</v>
      </c>
      <c r="T1183" s="46" t="s">
        <v>0</v>
      </c>
      <c r="U1183" s="113">
        <f>Data!$Q1183+Data!$R1183+Data!$S1183</f>
        <v>0</v>
      </c>
      <c r="V1183" s="9" t="str">
        <f>VLOOKUP(TRIM(Data!$B1183),Team!A:B,2,FALSE)</f>
        <v>Admin</v>
      </c>
      <c r="W1183" s="9" t="str">
        <f>VLOOKUP(Data!$D1183,Current!A:B,2,FALSE)</f>
        <v>ACT</v>
      </c>
      <c r="X1183" s="9" t="str">
        <f>IF(Data!$W1183=Data!$E1183,"CURRENT","NO")</f>
        <v>CURRENT</v>
      </c>
    </row>
    <row r="1184" spans="1:24" hidden="1">
      <c r="A1184" s="8" t="s">
        <v>2100</v>
      </c>
      <c r="B1184" s="8" t="s">
        <v>814</v>
      </c>
      <c r="C1184" s="8" t="s">
        <v>457</v>
      </c>
      <c r="D1184" s="8" t="s">
        <v>492</v>
      </c>
      <c r="E1184" s="8" t="s">
        <v>486</v>
      </c>
      <c r="F1184" s="45" t="s">
        <v>765</v>
      </c>
      <c r="G1184" s="46" t="s">
        <v>764</v>
      </c>
      <c r="H1184" s="47">
        <v>42142</v>
      </c>
      <c r="I1184" s="46">
        <v>500</v>
      </c>
      <c r="J1184" s="49"/>
      <c r="K1184" s="49"/>
      <c r="L1184" s="46" t="s">
        <v>11</v>
      </c>
      <c r="M1184" s="46" t="s">
        <v>10</v>
      </c>
      <c r="N1184" s="46">
        <v>147705</v>
      </c>
      <c r="O1184" s="49"/>
      <c r="P1184" s="46">
        <v>88631</v>
      </c>
      <c r="Q1184" s="48">
        <v>0</v>
      </c>
      <c r="R1184" s="48">
        <v>0</v>
      </c>
      <c r="S1184" s="48">
        <v>20</v>
      </c>
      <c r="T1184" s="46" t="s">
        <v>0</v>
      </c>
      <c r="U1184" s="113">
        <f>Data!$Q1184+Data!$R1184+Data!$S1184</f>
        <v>20</v>
      </c>
      <c r="V1184" s="9" t="str">
        <f>VLOOKUP(TRIM(Data!$B1184),Team!A:B,2,FALSE)</f>
        <v>Admin</v>
      </c>
      <c r="W1184" s="9" t="str">
        <f>VLOOKUP(Data!$D1184,Current!A:B,2,FALSE)</f>
        <v>ACT</v>
      </c>
      <c r="X1184" s="9" t="str">
        <f>IF(Data!$W1184=Data!$E1184,"CURRENT","NO")</f>
        <v>CURRENT</v>
      </c>
    </row>
    <row r="1185" spans="1:24" hidden="1">
      <c r="A1185" s="8" t="s">
        <v>2100</v>
      </c>
      <c r="B1185" s="8" t="s">
        <v>814</v>
      </c>
      <c r="C1185" s="8" t="s">
        <v>457</v>
      </c>
      <c r="D1185" s="8" t="s">
        <v>492</v>
      </c>
      <c r="E1185" s="8" t="s">
        <v>486</v>
      </c>
      <c r="F1185" s="45" t="s">
        <v>763</v>
      </c>
      <c r="G1185" s="46" t="s">
        <v>53</v>
      </c>
      <c r="H1185" s="47">
        <v>42145</v>
      </c>
      <c r="I1185" s="46">
        <v>30000</v>
      </c>
      <c r="J1185" s="49"/>
      <c r="K1185" s="49"/>
      <c r="L1185" s="46" t="s">
        <v>6</v>
      </c>
      <c r="M1185" s="46" t="s">
        <v>10</v>
      </c>
      <c r="N1185" s="46">
        <v>147832</v>
      </c>
      <c r="O1185" s="49"/>
      <c r="P1185" s="46">
        <v>88634</v>
      </c>
      <c r="Q1185" s="48">
        <v>0</v>
      </c>
      <c r="R1185" s="48">
        <v>0</v>
      </c>
      <c r="S1185" s="48">
        <v>30</v>
      </c>
      <c r="T1185" s="46" t="s">
        <v>0</v>
      </c>
      <c r="U1185" s="113">
        <f>Data!$Q1185+Data!$R1185+Data!$S1185</f>
        <v>30</v>
      </c>
      <c r="V1185" s="9" t="str">
        <f>VLOOKUP(TRIM(Data!$B1185),Team!A:B,2,FALSE)</f>
        <v>Admin</v>
      </c>
      <c r="W1185" s="9" t="str">
        <f>VLOOKUP(Data!$D1185,Current!A:B,2,FALSE)</f>
        <v>ACT</v>
      </c>
      <c r="X1185" s="9" t="str">
        <f>IF(Data!$W1185=Data!$E1185,"CURRENT","NO")</f>
        <v>CURRENT</v>
      </c>
    </row>
    <row r="1186" spans="1:24" hidden="1">
      <c r="A1186" s="8" t="s">
        <v>2100</v>
      </c>
      <c r="B1186" s="8" t="s">
        <v>814</v>
      </c>
      <c r="C1186" s="8" t="s">
        <v>457</v>
      </c>
      <c r="D1186" s="8" t="s">
        <v>492</v>
      </c>
      <c r="E1186" s="8" t="s">
        <v>486</v>
      </c>
      <c r="F1186" s="45" t="s">
        <v>762</v>
      </c>
      <c r="G1186" s="46" t="s">
        <v>761</v>
      </c>
      <c r="H1186" s="47">
        <v>42144</v>
      </c>
      <c r="I1186" s="46">
        <v>1120</v>
      </c>
      <c r="J1186" s="49"/>
      <c r="K1186" s="49"/>
      <c r="L1186" s="46" t="s">
        <v>108</v>
      </c>
      <c r="M1186" s="46" t="s">
        <v>5</v>
      </c>
      <c r="N1186" s="46">
        <v>147781</v>
      </c>
      <c r="O1186" s="49"/>
      <c r="P1186" s="46">
        <v>88633</v>
      </c>
      <c r="Q1186" s="48">
        <v>0</v>
      </c>
      <c r="R1186" s="48">
        <v>0</v>
      </c>
      <c r="S1186" s="48">
        <v>25</v>
      </c>
      <c r="T1186" s="46" t="s">
        <v>0</v>
      </c>
      <c r="U1186" s="113">
        <f>Data!$Q1186+Data!$R1186+Data!$S1186</f>
        <v>25</v>
      </c>
      <c r="V1186" s="9" t="str">
        <f>VLOOKUP(TRIM(Data!$B1186),Team!A:B,2,FALSE)</f>
        <v>Admin</v>
      </c>
      <c r="W1186" s="9" t="str">
        <f>VLOOKUP(Data!$D1186,Current!A:B,2,FALSE)</f>
        <v>ACT</v>
      </c>
      <c r="X1186" s="9" t="str">
        <f>IF(Data!$W1186=Data!$E1186,"CURRENT","NO")</f>
        <v>CURRENT</v>
      </c>
    </row>
    <row r="1187" spans="1:24" hidden="1">
      <c r="A1187" s="8" t="s">
        <v>2100</v>
      </c>
      <c r="B1187" s="8" t="s">
        <v>814</v>
      </c>
      <c r="C1187" s="8" t="s">
        <v>457</v>
      </c>
      <c r="D1187" s="8" t="s">
        <v>492</v>
      </c>
      <c r="E1187" s="8" t="s">
        <v>486</v>
      </c>
      <c r="F1187" s="45" t="s">
        <v>760</v>
      </c>
      <c r="G1187" s="46" t="s">
        <v>41</v>
      </c>
      <c r="H1187" s="47">
        <v>42153</v>
      </c>
      <c r="I1187" s="46">
        <v>3000</v>
      </c>
      <c r="J1187" s="49"/>
      <c r="K1187" s="49"/>
      <c r="L1187" s="46" t="s">
        <v>6</v>
      </c>
      <c r="M1187" s="46" t="s">
        <v>47</v>
      </c>
      <c r="N1187" s="46">
        <v>148086</v>
      </c>
      <c r="O1187" s="49"/>
      <c r="P1187" s="46">
        <v>88880</v>
      </c>
      <c r="Q1187" s="48">
        <v>0</v>
      </c>
      <c r="R1187" s="48">
        <v>0</v>
      </c>
      <c r="S1187" s="48">
        <v>30</v>
      </c>
      <c r="T1187" s="46" t="s">
        <v>0</v>
      </c>
      <c r="U1187" s="113">
        <f>Data!$Q1187+Data!$R1187+Data!$S1187</f>
        <v>30</v>
      </c>
      <c r="V1187" s="9" t="str">
        <f>VLOOKUP(TRIM(Data!$B1187),Team!A:B,2,FALSE)</f>
        <v>Admin</v>
      </c>
      <c r="W1187" s="9" t="str">
        <f>VLOOKUP(Data!$D1187,Current!A:B,2,FALSE)</f>
        <v>ACT</v>
      </c>
      <c r="X1187" s="9" t="str">
        <f>IF(Data!$W1187=Data!$E1187,"CURRENT","NO")</f>
        <v>CURRENT</v>
      </c>
    </row>
    <row r="1188" spans="1:24" hidden="1">
      <c r="A1188" s="8" t="s">
        <v>2100</v>
      </c>
      <c r="B1188" s="8" t="s">
        <v>814</v>
      </c>
      <c r="C1188" s="8" t="s">
        <v>457</v>
      </c>
      <c r="D1188" s="8" t="s">
        <v>492</v>
      </c>
      <c r="E1188" s="8" t="s">
        <v>486</v>
      </c>
      <c r="F1188" s="45" t="s">
        <v>759</v>
      </c>
      <c r="G1188" s="46" t="s">
        <v>41</v>
      </c>
      <c r="H1188" s="47">
        <v>42153</v>
      </c>
      <c r="I1188" s="46">
        <v>1000</v>
      </c>
      <c r="J1188" s="49"/>
      <c r="K1188" s="49"/>
      <c r="L1188" s="46" t="s">
        <v>6</v>
      </c>
      <c r="M1188" s="46" t="s">
        <v>47</v>
      </c>
      <c r="N1188" s="46">
        <v>148090</v>
      </c>
      <c r="O1188" s="49"/>
      <c r="P1188" s="46">
        <v>0</v>
      </c>
      <c r="Q1188" s="48">
        <v>0</v>
      </c>
      <c r="R1188" s="48">
        <v>0</v>
      </c>
      <c r="S1188" s="48">
        <v>0</v>
      </c>
      <c r="T1188" s="46" t="s">
        <v>0</v>
      </c>
      <c r="U1188" s="113">
        <f>Data!$Q1188+Data!$R1188+Data!$S1188</f>
        <v>0</v>
      </c>
      <c r="V1188" s="9" t="str">
        <f>VLOOKUP(TRIM(Data!$B1188),Team!A:B,2,FALSE)</f>
        <v>Admin</v>
      </c>
      <c r="W1188" s="9" t="str">
        <f>VLOOKUP(Data!$D1188,Current!A:B,2,FALSE)</f>
        <v>ACT</v>
      </c>
      <c r="X1188" s="9" t="str">
        <f>IF(Data!$W1188=Data!$E1188,"CURRENT","NO")</f>
        <v>CURRENT</v>
      </c>
    </row>
    <row r="1189" spans="1:24" hidden="1">
      <c r="A1189" s="8" t="s">
        <v>2100</v>
      </c>
      <c r="B1189" s="8" t="s">
        <v>814</v>
      </c>
      <c r="C1189" s="8" t="s">
        <v>457</v>
      </c>
      <c r="D1189" s="8" t="s">
        <v>492</v>
      </c>
      <c r="E1189" s="8" t="s">
        <v>486</v>
      </c>
      <c r="F1189" s="45" t="s">
        <v>758</v>
      </c>
      <c r="G1189" s="46" t="s">
        <v>41</v>
      </c>
      <c r="H1189" s="47">
        <v>42153</v>
      </c>
      <c r="I1189" s="46">
        <v>2000</v>
      </c>
      <c r="J1189" s="49"/>
      <c r="K1189" s="49"/>
      <c r="L1189" s="46" t="s">
        <v>6</v>
      </c>
      <c r="M1189" s="46" t="s">
        <v>47</v>
      </c>
      <c r="N1189" s="46">
        <v>148091</v>
      </c>
      <c r="O1189" s="49"/>
      <c r="P1189" s="46">
        <v>0</v>
      </c>
      <c r="Q1189" s="48">
        <v>0</v>
      </c>
      <c r="R1189" s="48">
        <v>0</v>
      </c>
      <c r="S1189" s="48">
        <v>0</v>
      </c>
      <c r="T1189" s="46" t="s">
        <v>0</v>
      </c>
      <c r="U1189" s="113">
        <f>Data!$Q1189+Data!$R1189+Data!$S1189</f>
        <v>0</v>
      </c>
      <c r="V1189" s="9" t="str">
        <f>VLOOKUP(TRIM(Data!$B1189),Team!A:B,2,FALSE)</f>
        <v>Admin</v>
      </c>
      <c r="W1189" s="9" t="str">
        <f>VLOOKUP(Data!$D1189,Current!A:B,2,FALSE)</f>
        <v>ACT</v>
      </c>
      <c r="X1189" s="9" t="str">
        <f>IF(Data!$W1189=Data!$E1189,"CURRENT","NO")</f>
        <v>CURRENT</v>
      </c>
    </row>
    <row r="1190" spans="1:24" hidden="1">
      <c r="A1190" s="8" t="s">
        <v>2100</v>
      </c>
      <c r="B1190" s="8" t="s">
        <v>814</v>
      </c>
      <c r="C1190" s="8" t="s">
        <v>457</v>
      </c>
      <c r="D1190" s="8" t="s">
        <v>492</v>
      </c>
      <c r="E1190" s="8" t="s">
        <v>486</v>
      </c>
      <c r="F1190" s="45" t="s">
        <v>757</v>
      </c>
      <c r="G1190" s="46" t="s">
        <v>19</v>
      </c>
      <c r="H1190" s="47">
        <v>42149</v>
      </c>
      <c r="I1190" s="46">
        <v>240</v>
      </c>
      <c r="J1190" s="49"/>
      <c r="K1190" s="49"/>
      <c r="L1190" s="46" t="s">
        <v>2</v>
      </c>
      <c r="M1190" s="46" t="s">
        <v>5</v>
      </c>
      <c r="N1190" s="46">
        <v>147894</v>
      </c>
      <c r="O1190" s="49"/>
      <c r="P1190" s="46">
        <v>88876</v>
      </c>
      <c r="Q1190" s="48">
        <v>0</v>
      </c>
      <c r="R1190" s="48">
        <v>0</v>
      </c>
      <c r="S1190" s="48">
        <v>30</v>
      </c>
      <c r="T1190" s="46" t="s">
        <v>0</v>
      </c>
      <c r="U1190" s="113">
        <f>Data!$Q1190+Data!$R1190+Data!$S1190</f>
        <v>30</v>
      </c>
      <c r="V1190" s="9" t="str">
        <f>VLOOKUP(TRIM(Data!$B1190),Team!A:B,2,FALSE)</f>
        <v>Admin</v>
      </c>
      <c r="W1190" s="9" t="str">
        <f>VLOOKUP(Data!$D1190,Current!A:B,2,FALSE)</f>
        <v>ACT</v>
      </c>
      <c r="X1190" s="9" t="str">
        <f>IF(Data!$W1190=Data!$E1190,"CURRENT","NO")</f>
        <v>CURRENT</v>
      </c>
    </row>
    <row r="1191" spans="1:24" hidden="1">
      <c r="A1191" s="8" t="s">
        <v>2100</v>
      </c>
      <c r="B1191" s="8" t="s">
        <v>814</v>
      </c>
      <c r="C1191" s="8" t="s">
        <v>457</v>
      </c>
      <c r="D1191" s="8" t="s">
        <v>492</v>
      </c>
      <c r="E1191" s="8" t="s">
        <v>486</v>
      </c>
      <c r="F1191" s="45" t="s">
        <v>756</v>
      </c>
      <c r="G1191" s="46" t="s">
        <v>755</v>
      </c>
      <c r="H1191" s="47">
        <v>42150</v>
      </c>
      <c r="I1191" s="46">
        <v>960</v>
      </c>
      <c r="J1191" s="49"/>
      <c r="K1191" s="49"/>
      <c r="L1191" s="46" t="s">
        <v>754</v>
      </c>
      <c r="M1191" s="46" t="s">
        <v>5</v>
      </c>
      <c r="N1191" s="46">
        <v>147982</v>
      </c>
      <c r="O1191" s="49"/>
      <c r="P1191" s="46">
        <v>88877</v>
      </c>
      <c r="Q1191" s="48">
        <v>0</v>
      </c>
      <c r="R1191" s="48">
        <v>0</v>
      </c>
      <c r="S1191" s="48">
        <v>45</v>
      </c>
      <c r="T1191" s="46" t="s">
        <v>0</v>
      </c>
      <c r="U1191" s="113">
        <f>Data!$Q1191+Data!$R1191+Data!$S1191</f>
        <v>45</v>
      </c>
      <c r="V1191" s="9" t="str">
        <f>VLOOKUP(TRIM(Data!$B1191),Team!A:B,2,FALSE)</f>
        <v>Admin</v>
      </c>
      <c r="W1191" s="9" t="str">
        <f>VLOOKUP(Data!$D1191,Current!A:B,2,FALSE)</f>
        <v>ACT</v>
      </c>
      <c r="X1191" s="9" t="str">
        <f>IF(Data!$W1191=Data!$E1191,"CURRENT","NO")</f>
        <v>CURRENT</v>
      </c>
    </row>
    <row r="1192" spans="1:24" hidden="1">
      <c r="A1192" s="8" t="s">
        <v>2100</v>
      </c>
      <c r="B1192" s="8" t="s">
        <v>814</v>
      </c>
      <c r="C1192" s="8" t="s">
        <v>457</v>
      </c>
      <c r="D1192" s="8" t="s">
        <v>492</v>
      </c>
      <c r="E1192" s="8" t="s">
        <v>486</v>
      </c>
      <c r="F1192" s="45" t="s">
        <v>753</v>
      </c>
      <c r="G1192" s="46" t="s">
        <v>53</v>
      </c>
      <c r="H1192" s="47">
        <v>42151</v>
      </c>
      <c r="I1192" s="46">
        <v>3220</v>
      </c>
      <c r="J1192" s="49"/>
      <c r="K1192" s="49"/>
      <c r="L1192" s="46" t="s">
        <v>6</v>
      </c>
      <c r="M1192" s="46" t="s">
        <v>5</v>
      </c>
      <c r="N1192" s="46">
        <v>148020</v>
      </c>
      <c r="O1192" s="49"/>
      <c r="P1192" s="46">
        <v>0</v>
      </c>
      <c r="Q1192" s="48">
        <v>0</v>
      </c>
      <c r="R1192" s="48">
        <v>0</v>
      </c>
      <c r="S1192" s="48">
        <v>0</v>
      </c>
      <c r="T1192" s="46" t="s">
        <v>0</v>
      </c>
      <c r="U1192" s="113">
        <f>Data!$Q1192+Data!$R1192+Data!$S1192</f>
        <v>0</v>
      </c>
      <c r="V1192" s="9" t="str">
        <f>VLOOKUP(TRIM(Data!$B1192),Team!A:B,2,FALSE)</f>
        <v>Admin</v>
      </c>
      <c r="W1192" s="9" t="str">
        <f>VLOOKUP(Data!$D1192,Current!A:B,2,FALSE)</f>
        <v>ACT</v>
      </c>
      <c r="X1192" s="9" t="str">
        <f>IF(Data!$W1192=Data!$E1192,"CURRENT","NO")</f>
        <v>CURRENT</v>
      </c>
    </row>
    <row r="1193" spans="1:24" hidden="1">
      <c r="A1193" s="8" t="s">
        <v>2100</v>
      </c>
      <c r="B1193" s="8" t="s">
        <v>814</v>
      </c>
      <c r="C1193" s="8" t="s">
        <v>457</v>
      </c>
      <c r="D1193" s="8" t="s">
        <v>492</v>
      </c>
      <c r="E1193" s="8" t="s">
        <v>486</v>
      </c>
      <c r="F1193" s="45" t="s">
        <v>752</v>
      </c>
      <c r="G1193" s="46" t="s">
        <v>53</v>
      </c>
      <c r="H1193" s="47">
        <v>42151</v>
      </c>
      <c r="I1193" s="46">
        <v>500</v>
      </c>
      <c r="J1193" s="49"/>
      <c r="K1193" s="49"/>
      <c r="L1193" s="46" t="s">
        <v>6</v>
      </c>
      <c r="M1193" s="46" t="s">
        <v>5</v>
      </c>
      <c r="N1193" s="46">
        <v>148021</v>
      </c>
      <c r="O1193" s="49"/>
      <c r="P1193" s="46">
        <v>0</v>
      </c>
      <c r="Q1193" s="48">
        <v>0</v>
      </c>
      <c r="R1193" s="48">
        <v>0</v>
      </c>
      <c r="S1193" s="48">
        <v>0</v>
      </c>
      <c r="T1193" s="46" t="s">
        <v>0</v>
      </c>
      <c r="U1193" s="113">
        <f>Data!$Q1193+Data!$R1193+Data!$S1193</f>
        <v>0</v>
      </c>
      <c r="V1193" s="9" t="str">
        <f>VLOOKUP(TRIM(Data!$B1193),Team!A:B,2,FALSE)</f>
        <v>Admin</v>
      </c>
      <c r="W1193" s="9" t="str">
        <f>VLOOKUP(Data!$D1193,Current!A:B,2,FALSE)</f>
        <v>ACT</v>
      </c>
      <c r="X1193" s="9" t="str">
        <f>IF(Data!$W1193=Data!$E1193,"CURRENT","NO")</f>
        <v>CURRENT</v>
      </c>
    </row>
    <row r="1194" spans="1:24" hidden="1">
      <c r="A1194" s="8" t="s">
        <v>2100</v>
      </c>
      <c r="B1194" s="8" t="s">
        <v>814</v>
      </c>
      <c r="C1194" s="8" t="s">
        <v>457</v>
      </c>
      <c r="D1194" s="8" t="s">
        <v>492</v>
      </c>
      <c r="E1194" s="8" t="s">
        <v>486</v>
      </c>
      <c r="F1194" s="45" t="s">
        <v>751</v>
      </c>
      <c r="G1194" s="46" t="s">
        <v>53</v>
      </c>
      <c r="H1194" s="47">
        <v>42151</v>
      </c>
      <c r="I1194" s="46">
        <v>1250</v>
      </c>
      <c r="J1194" s="49"/>
      <c r="K1194" s="49"/>
      <c r="L1194" s="46" t="s">
        <v>6</v>
      </c>
      <c r="M1194" s="46" t="s">
        <v>5</v>
      </c>
      <c r="N1194" s="46">
        <v>148022</v>
      </c>
      <c r="O1194" s="49"/>
      <c r="P1194" s="46">
        <v>88878</v>
      </c>
      <c r="Q1194" s="48">
        <v>0</v>
      </c>
      <c r="R1194" s="48">
        <v>0</v>
      </c>
      <c r="S1194" s="48">
        <v>30</v>
      </c>
      <c r="T1194" s="46" t="s">
        <v>0</v>
      </c>
      <c r="U1194" s="113">
        <f>Data!$Q1194+Data!$R1194+Data!$S1194</f>
        <v>30</v>
      </c>
      <c r="V1194" s="9" t="str">
        <f>VLOOKUP(TRIM(Data!$B1194),Team!A:B,2,FALSE)</f>
        <v>Admin</v>
      </c>
      <c r="W1194" s="9" t="str">
        <f>VLOOKUP(Data!$D1194,Current!A:B,2,FALSE)</f>
        <v>ACT</v>
      </c>
      <c r="X1194" s="9" t="str">
        <f>IF(Data!$W1194=Data!$E1194,"CURRENT","NO")</f>
        <v>CURRENT</v>
      </c>
    </row>
    <row r="1195" spans="1:24" hidden="1">
      <c r="A1195" s="8" t="s">
        <v>2100</v>
      </c>
      <c r="B1195" s="8" t="s">
        <v>814</v>
      </c>
      <c r="C1195" s="8" t="s">
        <v>457</v>
      </c>
      <c r="D1195" s="8" t="s">
        <v>492</v>
      </c>
      <c r="E1195" s="8" t="s">
        <v>486</v>
      </c>
      <c r="F1195" s="45" t="s">
        <v>750</v>
      </c>
      <c r="G1195" s="46" t="s">
        <v>53</v>
      </c>
      <c r="H1195" s="47">
        <v>42152</v>
      </c>
      <c r="I1195" s="46">
        <v>400</v>
      </c>
      <c r="J1195" s="49"/>
      <c r="K1195" s="49"/>
      <c r="L1195" s="46" t="s">
        <v>6</v>
      </c>
      <c r="M1195" s="46" t="s">
        <v>5</v>
      </c>
      <c r="N1195" s="46">
        <v>148042</v>
      </c>
      <c r="O1195" s="49"/>
      <c r="P1195" s="46">
        <v>0</v>
      </c>
      <c r="Q1195" s="48">
        <v>0</v>
      </c>
      <c r="R1195" s="48">
        <v>0</v>
      </c>
      <c r="S1195" s="48">
        <v>0</v>
      </c>
      <c r="T1195" s="46" t="s">
        <v>0</v>
      </c>
      <c r="U1195" s="113">
        <f>Data!$Q1195+Data!$R1195+Data!$S1195</f>
        <v>0</v>
      </c>
      <c r="V1195" s="9" t="str">
        <f>VLOOKUP(TRIM(Data!$B1195),Team!A:B,2,FALSE)</f>
        <v>Admin</v>
      </c>
      <c r="W1195" s="9" t="str">
        <f>VLOOKUP(Data!$D1195,Current!A:B,2,FALSE)</f>
        <v>ACT</v>
      </c>
      <c r="X1195" s="9" t="str">
        <f>IF(Data!$W1195=Data!$E1195,"CURRENT","NO")</f>
        <v>CURRENT</v>
      </c>
    </row>
    <row r="1196" spans="1:24" hidden="1">
      <c r="A1196" s="8" t="s">
        <v>2100</v>
      </c>
      <c r="B1196" s="8" t="s">
        <v>814</v>
      </c>
      <c r="C1196" s="8" t="s">
        <v>457</v>
      </c>
      <c r="D1196" s="8" t="s">
        <v>492</v>
      </c>
      <c r="E1196" s="8" t="s">
        <v>486</v>
      </c>
      <c r="F1196" s="45" t="s">
        <v>749</v>
      </c>
      <c r="G1196" s="46" t="s">
        <v>53</v>
      </c>
      <c r="H1196" s="47">
        <v>42152</v>
      </c>
      <c r="I1196" s="46">
        <v>1800</v>
      </c>
      <c r="J1196" s="49"/>
      <c r="K1196" s="49"/>
      <c r="L1196" s="46" t="s">
        <v>6</v>
      </c>
      <c r="M1196" s="46" t="s">
        <v>5</v>
      </c>
      <c r="N1196" s="46">
        <v>148043</v>
      </c>
      <c r="O1196" s="49"/>
      <c r="P1196" s="46">
        <v>88879</v>
      </c>
      <c r="Q1196" s="48">
        <v>0</v>
      </c>
      <c r="R1196" s="48">
        <v>0</v>
      </c>
      <c r="S1196" s="48">
        <v>30</v>
      </c>
      <c r="T1196" s="46" t="s">
        <v>0</v>
      </c>
      <c r="U1196" s="113">
        <f>Data!$Q1196+Data!$R1196+Data!$S1196</f>
        <v>30</v>
      </c>
      <c r="V1196" s="9" t="str">
        <f>VLOOKUP(TRIM(Data!$B1196),Team!A:B,2,FALSE)</f>
        <v>Admin</v>
      </c>
      <c r="W1196" s="9" t="str">
        <f>VLOOKUP(Data!$D1196,Current!A:B,2,FALSE)</f>
        <v>ACT</v>
      </c>
      <c r="X1196" s="9" t="str">
        <f>IF(Data!$W1196=Data!$E1196,"CURRENT","NO")</f>
        <v>CURRENT</v>
      </c>
    </row>
    <row r="1197" spans="1:24" hidden="1">
      <c r="A1197" s="8" t="s">
        <v>2100</v>
      </c>
      <c r="B1197" s="8" t="s">
        <v>814</v>
      </c>
      <c r="C1197" s="8" t="s">
        <v>457</v>
      </c>
      <c r="D1197" s="8" t="s">
        <v>492</v>
      </c>
      <c r="E1197" s="8" t="s">
        <v>486</v>
      </c>
      <c r="F1197" s="45" t="s">
        <v>748</v>
      </c>
      <c r="G1197" s="46" t="s">
        <v>746</v>
      </c>
      <c r="H1197" s="47">
        <v>42146</v>
      </c>
      <c r="I1197" s="46">
        <v>17712</v>
      </c>
      <c r="J1197" s="49"/>
      <c r="K1197" s="49"/>
      <c r="L1197" s="46" t="s">
        <v>11</v>
      </c>
      <c r="M1197" s="46" t="s">
        <v>5</v>
      </c>
      <c r="N1197" s="46">
        <v>147883</v>
      </c>
      <c r="O1197" s="49"/>
      <c r="P1197" s="46">
        <v>88875</v>
      </c>
      <c r="Q1197" s="48">
        <v>0</v>
      </c>
      <c r="R1197" s="48">
        <v>0</v>
      </c>
      <c r="S1197" s="62">
        <v>20</v>
      </c>
      <c r="T1197" s="46" t="s">
        <v>0</v>
      </c>
      <c r="U1197" s="113">
        <f>Data!$Q1197+Data!$R1197+Data!$S1197</f>
        <v>20</v>
      </c>
      <c r="V1197" s="9" t="str">
        <f>VLOOKUP(TRIM(Data!$B1197),Team!A:B,2,FALSE)</f>
        <v>Admin</v>
      </c>
      <c r="W1197" s="9" t="str">
        <f>VLOOKUP(Data!$D1197,Current!A:B,2,FALSE)</f>
        <v>ACT</v>
      </c>
      <c r="X1197" s="9" t="str">
        <f>IF(Data!$W1197=Data!$E1197,"CURRENT","NO")</f>
        <v>CURRENT</v>
      </c>
    </row>
    <row r="1198" spans="1:24" hidden="1">
      <c r="A1198" s="8" t="s">
        <v>2100</v>
      </c>
      <c r="B1198" s="8" t="s">
        <v>814</v>
      </c>
      <c r="C1198" s="8" t="s">
        <v>457</v>
      </c>
      <c r="D1198" s="8" t="s">
        <v>492</v>
      </c>
      <c r="E1198" s="8" t="s">
        <v>486</v>
      </c>
      <c r="F1198" s="45" t="s">
        <v>747</v>
      </c>
      <c r="G1198" s="46" t="s">
        <v>746</v>
      </c>
      <c r="H1198" s="47">
        <v>42146</v>
      </c>
      <c r="I1198" s="46">
        <v>4824</v>
      </c>
      <c r="J1198" s="49"/>
      <c r="K1198" s="49"/>
      <c r="L1198" s="46" t="s">
        <v>11</v>
      </c>
      <c r="M1198" s="46" t="s">
        <v>5</v>
      </c>
      <c r="N1198" s="46">
        <v>147884</v>
      </c>
      <c r="O1198" s="49"/>
      <c r="P1198" s="46">
        <v>0</v>
      </c>
      <c r="Q1198" s="48">
        <v>0</v>
      </c>
      <c r="R1198" s="48">
        <v>0</v>
      </c>
      <c r="S1198" s="48">
        <v>0</v>
      </c>
      <c r="T1198" s="46" t="s">
        <v>0</v>
      </c>
      <c r="U1198" s="113">
        <f>Data!$Q1198+Data!$R1198+Data!$S1198</f>
        <v>0</v>
      </c>
      <c r="V1198" s="9" t="str">
        <f>VLOOKUP(TRIM(Data!$B1198),Team!A:B,2,FALSE)</f>
        <v>Admin</v>
      </c>
      <c r="W1198" s="9" t="str">
        <f>VLOOKUP(Data!$D1198,Current!A:B,2,FALSE)</f>
        <v>ACT</v>
      </c>
      <c r="X1198" s="9" t="str">
        <f>IF(Data!$W1198=Data!$E1198,"CURRENT","NO")</f>
        <v>CURRENT</v>
      </c>
    </row>
    <row r="1199" spans="1:24" hidden="1">
      <c r="A1199" s="8" t="s">
        <v>2100</v>
      </c>
      <c r="B1199" s="8" t="s">
        <v>814</v>
      </c>
      <c r="C1199" s="8" t="s">
        <v>457</v>
      </c>
      <c r="D1199" s="8" t="s">
        <v>492</v>
      </c>
      <c r="E1199" s="8" t="s">
        <v>486</v>
      </c>
      <c r="F1199" s="46" t="s">
        <v>2106</v>
      </c>
      <c r="G1199" s="46"/>
      <c r="H1199" s="47">
        <v>42154</v>
      </c>
      <c r="I1199" s="46"/>
      <c r="J1199" s="46"/>
      <c r="K1199" s="46"/>
      <c r="L1199" s="46"/>
      <c r="M1199" s="49"/>
      <c r="N1199" s="49"/>
      <c r="O1199" s="49"/>
      <c r="P1199" s="46">
        <v>88988</v>
      </c>
      <c r="Q1199" s="55">
        <v>1500</v>
      </c>
      <c r="R1199" s="55">
        <v>0</v>
      </c>
      <c r="S1199" s="55">
        <v>0</v>
      </c>
      <c r="T1199" s="46" t="s">
        <v>0</v>
      </c>
      <c r="U1199" s="113">
        <f>Data!$Q1199+Data!$R1199+Data!$S1199</f>
        <v>1500</v>
      </c>
      <c r="V1199" s="9" t="str">
        <f>VLOOKUP(TRIM(Data!$B1199),Team!A:B,2,FALSE)</f>
        <v>Admin</v>
      </c>
      <c r="W1199" s="9" t="str">
        <f>VLOOKUP(Data!$D1199,Current!A:B,2,FALSE)</f>
        <v>ACT</v>
      </c>
      <c r="X1199" s="9" t="str">
        <f>IF(Data!$W1199=Data!$E1199,"CURRENT","NO")</f>
        <v>CURRENT</v>
      </c>
    </row>
    <row r="1200" spans="1:24" hidden="1">
      <c r="A1200" s="8" t="s">
        <v>2100</v>
      </c>
      <c r="B1200" s="8" t="s">
        <v>793</v>
      </c>
      <c r="C1200" s="40" t="s">
        <v>815</v>
      </c>
      <c r="D1200" s="8" t="s">
        <v>492</v>
      </c>
      <c r="E1200" s="8" t="s">
        <v>486</v>
      </c>
      <c r="F1200" s="45" t="s">
        <v>106</v>
      </c>
      <c r="G1200" s="46" t="s">
        <v>90</v>
      </c>
      <c r="H1200" s="47">
        <v>42129</v>
      </c>
      <c r="I1200" s="46">
        <v>135</v>
      </c>
      <c r="J1200" s="49"/>
      <c r="K1200" s="49"/>
      <c r="L1200" s="46" t="s">
        <v>89</v>
      </c>
      <c r="M1200" s="46" t="s">
        <v>88</v>
      </c>
      <c r="N1200" s="46">
        <v>147275</v>
      </c>
      <c r="O1200" s="50"/>
      <c r="P1200" s="46">
        <v>88354</v>
      </c>
      <c r="Q1200" s="66">
        <v>200</v>
      </c>
      <c r="R1200" s="66">
        <v>45</v>
      </c>
      <c r="S1200" s="66">
        <v>85</v>
      </c>
      <c r="T1200" s="46" t="s">
        <v>0</v>
      </c>
      <c r="U1200" s="113">
        <f>Data!$Q1200+Data!$R1200+Data!$S1200</f>
        <v>330</v>
      </c>
      <c r="V1200" s="9" t="str">
        <f>VLOOKUP(TRIM(Data!$B1200),Team!A:B,2,FALSE)</f>
        <v>HVAC</v>
      </c>
      <c r="W1200" s="9" t="str">
        <f>VLOOKUP(Data!$D1200,Current!A:B,2,FALSE)</f>
        <v>ACT</v>
      </c>
      <c r="X1200" s="9" t="str">
        <f>IF(Data!$W1200=Data!$E1200,"CURRENT","NO")</f>
        <v>CURRENT</v>
      </c>
    </row>
    <row r="1201" spans="1:24" hidden="1">
      <c r="A1201" s="8" t="s">
        <v>2100</v>
      </c>
      <c r="B1201" s="8" t="s">
        <v>793</v>
      </c>
      <c r="C1201" s="40" t="s">
        <v>815</v>
      </c>
      <c r="D1201" s="8" t="s">
        <v>492</v>
      </c>
      <c r="E1201" s="8" t="s">
        <v>486</v>
      </c>
      <c r="F1201" s="45" t="s">
        <v>633</v>
      </c>
      <c r="G1201" s="46" t="s">
        <v>70</v>
      </c>
      <c r="H1201" s="47">
        <v>42137</v>
      </c>
      <c r="I1201" s="46">
        <v>274</v>
      </c>
      <c r="J1201" s="49"/>
      <c r="K1201" s="49"/>
      <c r="L1201" s="46" t="s">
        <v>69</v>
      </c>
      <c r="M1201" s="46" t="s">
        <v>145</v>
      </c>
      <c r="N1201" s="46">
        <v>147558</v>
      </c>
      <c r="O1201" s="50"/>
      <c r="P1201" s="46">
        <v>88504</v>
      </c>
      <c r="Q1201" s="66">
        <v>200</v>
      </c>
      <c r="R1201" s="66">
        <v>0</v>
      </c>
      <c r="S1201" s="66">
        <v>25</v>
      </c>
      <c r="T1201" s="46" t="s">
        <v>0</v>
      </c>
      <c r="U1201" s="113">
        <f>Data!$Q1201+Data!$R1201+Data!$S1201</f>
        <v>225</v>
      </c>
      <c r="V1201" s="9" t="str">
        <f>VLOOKUP(TRIM(Data!$B1201),Team!A:B,2,FALSE)</f>
        <v>HVAC</v>
      </c>
      <c r="W1201" s="9" t="str">
        <f>VLOOKUP(Data!$D1201,Current!A:B,2,FALSE)</f>
        <v>ACT</v>
      </c>
      <c r="X1201" s="9" t="str">
        <f>IF(Data!$W1201=Data!$E1201,"CURRENT","NO")</f>
        <v>CURRENT</v>
      </c>
    </row>
    <row r="1202" spans="1:24" hidden="1">
      <c r="A1202" s="8" t="s">
        <v>2100</v>
      </c>
      <c r="B1202" s="8" t="s">
        <v>793</v>
      </c>
      <c r="C1202" s="40" t="s">
        <v>815</v>
      </c>
      <c r="D1202" s="8" t="s">
        <v>492</v>
      </c>
      <c r="E1202" s="8" t="s">
        <v>486</v>
      </c>
      <c r="F1202" s="45" t="s">
        <v>618</v>
      </c>
      <c r="G1202" s="46" t="s">
        <v>70</v>
      </c>
      <c r="H1202" s="47">
        <v>42137</v>
      </c>
      <c r="I1202" s="46">
        <v>106</v>
      </c>
      <c r="J1202" s="49"/>
      <c r="K1202" s="49"/>
      <c r="L1202" s="46" t="s">
        <v>69</v>
      </c>
      <c r="M1202" s="46" t="s">
        <v>145</v>
      </c>
      <c r="N1202" s="46">
        <v>147559</v>
      </c>
      <c r="O1202" s="49"/>
      <c r="P1202" s="46">
        <v>0</v>
      </c>
      <c r="Q1202" s="66">
        <v>0</v>
      </c>
      <c r="R1202" s="66">
        <v>0</v>
      </c>
      <c r="S1202" s="66">
        <v>0</v>
      </c>
      <c r="T1202" s="46" t="s">
        <v>0</v>
      </c>
      <c r="U1202" s="113">
        <f>Data!$Q1202+Data!$R1202+Data!$S1202</f>
        <v>0</v>
      </c>
      <c r="V1202" s="9" t="str">
        <f>VLOOKUP(TRIM(Data!$B1202),Team!A:B,2,FALSE)</f>
        <v>HVAC</v>
      </c>
      <c r="W1202" s="9" t="str">
        <f>VLOOKUP(Data!$D1202,Current!A:B,2,FALSE)</f>
        <v>ACT</v>
      </c>
      <c r="X1202" s="9" t="str">
        <f>IF(Data!$W1202=Data!$E1202,"CURRENT","NO")</f>
        <v>CURRENT</v>
      </c>
    </row>
    <row r="1203" spans="1:24" hidden="1">
      <c r="A1203" s="8" t="s">
        <v>2100</v>
      </c>
      <c r="B1203" s="8" t="s">
        <v>793</v>
      </c>
      <c r="C1203" s="40" t="s">
        <v>815</v>
      </c>
      <c r="D1203" s="8" t="s">
        <v>492</v>
      </c>
      <c r="E1203" s="8" t="s">
        <v>486</v>
      </c>
      <c r="F1203" s="45" t="s">
        <v>320</v>
      </c>
      <c r="G1203" s="46" t="s">
        <v>93</v>
      </c>
      <c r="H1203" s="47">
        <v>42138</v>
      </c>
      <c r="I1203" s="46">
        <v>167</v>
      </c>
      <c r="J1203" s="49"/>
      <c r="K1203" s="49"/>
      <c r="L1203" s="46" t="s">
        <v>745</v>
      </c>
      <c r="M1203" s="46" t="s">
        <v>744</v>
      </c>
      <c r="N1203" s="46">
        <v>147610</v>
      </c>
      <c r="O1203" s="49"/>
      <c r="P1203" s="46">
        <v>88536</v>
      </c>
      <c r="Q1203" s="66">
        <v>200</v>
      </c>
      <c r="R1203" s="66">
        <v>0</v>
      </c>
      <c r="S1203" s="66">
        <v>60</v>
      </c>
      <c r="T1203" s="46" t="s">
        <v>0</v>
      </c>
      <c r="U1203" s="113">
        <f>Data!$Q1203+Data!$R1203+Data!$S1203</f>
        <v>260</v>
      </c>
      <c r="V1203" s="9" t="str">
        <f>VLOOKUP(TRIM(Data!$B1203),Team!A:B,2,FALSE)</f>
        <v>HVAC</v>
      </c>
      <c r="W1203" s="9" t="str">
        <f>VLOOKUP(Data!$D1203,Current!A:B,2,FALSE)</f>
        <v>ACT</v>
      </c>
      <c r="X1203" s="9" t="str">
        <f>IF(Data!$W1203=Data!$E1203,"CURRENT","NO")</f>
        <v>CURRENT</v>
      </c>
    </row>
    <row r="1204" spans="1:24" hidden="1">
      <c r="A1204" s="8" t="s">
        <v>2100</v>
      </c>
      <c r="B1204" s="8" t="s">
        <v>793</v>
      </c>
      <c r="C1204" s="40" t="s">
        <v>815</v>
      </c>
      <c r="D1204" s="8" t="s">
        <v>492</v>
      </c>
      <c r="E1204" s="8" t="s">
        <v>486</v>
      </c>
      <c r="F1204" s="45" t="s">
        <v>276</v>
      </c>
      <c r="G1204" s="46" t="s">
        <v>93</v>
      </c>
      <c r="H1204" s="47">
        <v>42138</v>
      </c>
      <c r="I1204" s="46">
        <v>101</v>
      </c>
      <c r="J1204" s="49"/>
      <c r="K1204" s="49"/>
      <c r="L1204" s="46" t="s">
        <v>81</v>
      </c>
      <c r="M1204" s="46" t="s">
        <v>603</v>
      </c>
      <c r="N1204" s="46">
        <v>147605</v>
      </c>
      <c r="O1204" s="49"/>
      <c r="P1204" s="46">
        <v>88513</v>
      </c>
      <c r="Q1204" s="66">
        <v>400</v>
      </c>
      <c r="R1204" s="66">
        <v>0</v>
      </c>
      <c r="S1204" s="66">
        <v>25</v>
      </c>
      <c r="T1204" s="46" t="s">
        <v>0</v>
      </c>
      <c r="U1204" s="113">
        <f>Data!$Q1204+Data!$R1204+Data!$S1204</f>
        <v>425</v>
      </c>
      <c r="V1204" s="9" t="str">
        <f>VLOOKUP(TRIM(Data!$B1204),Team!A:B,2,FALSE)</f>
        <v>HVAC</v>
      </c>
      <c r="W1204" s="9" t="str">
        <f>VLOOKUP(Data!$D1204,Current!A:B,2,FALSE)</f>
        <v>ACT</v>
      </c>
      <c r="X1204" s="9" t="str">
        <f>IF(Data!$W1204=Data!$E1204,"CURRENT","NO")</f>
        <v>CURRENT</v>
      </c>
    </row>
    <row r="1205" spans="1:24" hidden="1">
      <c r="A1205" s="8" t="s">
        <v>2100</v>
      </c>
      <c r="B1205" s="8" t="s">
        <v>793</v>
      </c>
      <c r="C1205" s="40" t="s">
        <v>815</v>
      </c>
      <c r="D1205" s="8" t="s">
        <v>492</v>
      </c>
      <c r="E1205" s="8" t="s">
        <v>486</v>
      </c>
      <c r="F1205" s="45" t="s">
        <v>743</v>
      </c>
      <c r="G1205" s="46" t="s">
        <v>93</v>
      </c>
      <c r="H1205" s="47">
        <v>42138</v>
      </c>
      <c r="I1205" s="46">
        <v>236</v>
      </c>
      <c r="J1205" s="49"/>
      <c r="K1205" s="49"/>
      <c r="L1205" s="46" t="s">
        <v>81</v>
      </c>
      <c r="M1205" s="46" t="s">
        <v>740</v>
      </c>
      <c r="N1205" s="46">
        <v>147606</v>
      </c>
      <c r="O1205" s="49"/>
      <c r="P1205" s="46">
        <v>0</v>
      </c>
      <c r="Q1205" s="66">
        <v>0</v>
      </c>
      <c r="R1205" s="66">
        <v>0</v>
      </c>
      <c r="S1205" s="66">
        <v>0</v>
      </c>
      <c r="T1205" s="46" t="s">
        <v>0</v>
      </c>
      <c r="U1205" s="113">
        <f>Data!$Q1205+Data!$R1205+Data!$S1205</f>
        <v>0</v>
      </c>
      <c r="V1205" s="9" t="str">
        <f>VLOOKUP(TRIM(Data!$B1205),Team!A:B,2,FALSE)</f>
        <v>HVAC</v>
      </c>
      <c r="W1205" s="9" t="str">
        <f>VLOOKUP(Data!$D1205,Current!A:B,2,FALSE)</f>
        <v>ACT</v>
      </c>
      <c r="X1205" s="9" t="str">
        <f>IF(Data!$W1205=Data!$E1205,"CURRENT","NO")</f>
        <v>CURRENT</v>
      </c>
    </row>
    <row r="1206" spans="1:24" hidden="1">
      <c r="A1206" s="8" t="s">
        <v>2100</v>
      </c>
      <c r="B1206" s="8" t="s">
        <v>793</v>
      </c>
      <c r="C1206" s="40" t="s">
        <v>815</v>
      </c>
      <c r="D1206" s="8" t="s">
        <v>492</v>
      </c>
      <c r="E1206" s="8" t="s">
        <v>486</v>
      </c>
      <c r="F1206" s="45" t="s">
        <v>742</v>
      </c>
      <c r="G1206" s="46" t="s">
        <v>93</v>
      </c>
      <c r="H1206" s="47">
        <v>42138</v>
      </c>
      <c r="I1206" s="46">
        <v>352</v>
      </c>
      <c r="J1206" s="49"/>
      <c r="K1206" s="49"/>
      <c r="L1206" s="46" t="s">
        <v>81</v>
      </c>
      <c r="M1206" s="46" t="s">
        <v>603</v>
      </c>
      <c r="N1206" s="46">
        <v>147607</v>
      </c>
      <c r="O1206" s="49"/>
      <c r="P1206" s="46">
        <v>0</v>
      </c>
      <c r="Q1206" s="66">
        <v>0</v>
      </c>
      <c r="R1206" s="66">
        <v>0</v>
      </c>
      <c r="S1206" s="66">
        <v>0</v>
      </c>
      <c r="T1206" s="46" t="s">
        <v>0</v>
      </c>
      <c r="U1206" s="113">
        <f>Data!$Q1206+Data!$R1206+Data!$S1206</f>
        <v>0</v>
      </c>
      <c r="V1206" s="9" t="str">
        <f>VLOOKUP(TRIM(Data!$B1206),Team!A:B,2,FALSE)</f>
        <v>HVAC</v>
      </c>
      <c r="W1206" s="9" t="str">
        <f>VLOOKUP(Data!$D1206,Current!A:B,2,FALSE)</f>
        <v>ACT</v>
      </c>
      <c r="X1206" s="9" t="str">
        <f>IF(Data!$W1206=Data!$E1206,"CURRENT","NO")</f>
        <v>CURRENT</v>
      </c>
    </row>
    <row r="1207" spans="1:24" hidden="1">
      <c r="A1207" s="8" t="s">
        <v>2100</v>
      </c>
      <c r="B1207" s="8" t="s">
        <v>793</v>
      </c>
      <c r="C1207" s="40" t="s">
        <v>815</v>
      </c>
      <c r="D1207" s="8" t="s">
        <v>492</v>
      </c>
      <c r="E1207" s="8" t="s">
        <v>486</v>
      </c>
      <c r="F1207" s="45" t="s">
        <v>741</v>
      </c>
      <c r="G1207" s="46" t="s">
        <v>93</v>
      </c>
      <c r="H1207" s="47">
        <v>42138</v>
      </c>
      <c r="I1207" s="46">
        <v>263</v>
      </c>
      <c r="J1207" s="49"/>
      <c r="K1207" s="49"/>
      <c r="L1207" s="46" t="s">
        <v>81</v>
      </c>
      <c r="M1207" s="46" t="s">
        <v>740</v>
      </c>
      <c r="N1207" s="46">
        <v>147608</v>
      </c>
      <c r="O1207" s="49"/>
      <c r="P1207" s="46">
        <v>0</v>
      </c>
      <c r="Q1207" s="66">
        <v>0</v>
      </c>
      <c r="R1207" s="66">
        <v>0</v>
      </c>
      <c r="S1207" s="66">
        <v>0</v>
      </c>
      <c r="T1207" s="46" t="s">
        <v>0</v>
      </c>
      <c r="U1207" s="113">
        <f>Data!$Q1207+Data!$R1207+Data!$S1207</f>
        <v>0</v>
      </c>
      <c r="V1207" s="9" t="str">
        <f>VLOOKUP(TRIM(Data!$B1207),Team!A:B,2,FALSE)</f>
        <v>HVAC</v>
      </c>
      <c r="W1207" s="9" t="str">
        <f>VLOOKUP(Data!$D1207,Current!A:B,2,FALSE)</f>
        <v>ACT</v>
      </c>
      <c r="X1207" s="9" t="str">
        <f>IF(Data!$W1207=Data!$E1207,"CURRENT","NO")</f>
        <v>CURRENT</v>
      </c>
    </row>
    <row r="1208" spans="1:24" hidden="1">
      <c r="A1208" s="8" t="s">
        <v>2100</v>
      </c>
      <c r="B1208" s="8" t="s">
        <v>793</v>
      </c>
      <c r="C1208" s="40" t="s">
        <v>815</v>
      </c>
      <c r="D1208" s="8" t="s">
        <v>492</v>
      </c>
      <c r="E1208" s="8" t="s">
        <v>486</v>
      </c>
      <c r="F1208" s="45" t="s">
        <v>293</v>
      </c>
      <c r="G1208" s="46" t="s">
        <v>93</v>
      </c>
      <c r="H1208" s="47">
        <v>42138</v>
      </c>
      <c r="I1208" s="46">
        <v>176</v>
      </c>
      <c r="J1208" s="49"/>
      <c r="K1208" s="49"/>
      <c r="L1208" s="46" t="s">
        <v>81</v>
      </c>
      <c r="M1208" s="46" t="s">
        <v>603</v>
      </c>
      <c r="N1208" s="46">
        <v>147609</v>
      </c>
      <c r="O1208" s="49"/>
      <c r="P1208" s="46">
        <v>0</v>
      </c>
      <c r="Q1208" s="66">
        <v>0</v>
      </c>
      <c r="R1208" s="66">
        <v>0</v>
      </c>
      <c r="S1208" s="66">
        <v>0</v>
      </c>
      <c r="T1208" s="46" t="s">
        <v>0</v>
      </c>
      <c r="U1208" s="113">
        <f>Data!$Q1208+Data!$R1208+Data!$S1208</f>
        <v>0</v>
      </c>
      <c r="V1208" s="9" t="str">
        <f>VLOOKUP(TRIM(Data!$B1208),Team!A:B,2,FALSE)</f>
        <v>HVAC</v>
      </c>
      <c r="W1208" s="9" t="str">
        <f>VLOOKUP(Data!$D1208,Current!A:B,2,FALSE)</f>
        <v>ACT</v>
      </c>
      <c r="X1208" s="9" t="str">
        <f>IF(Data!$W1208=Data!$E1208,"CURRENT","NO")</f>
        <v>CURRENT</v>
      </c>
    </row>
    <row r="1209" spans="1:24" hidden="1">
      <c r="A1209" s="8" t="s">
        <v>2100</v>
      </c>
      <c r="B1209" s="8" t="s">
        <v>798</v>
      </c>
      <c r="C1209" s="40" t="s">
        <v>815</v>
      </c>
      <c r="D1209" s="8" t="s">
        <v>492</v>
      </c>
      <c r="E1209" s="8" t="s">
        <v>486</v>
      </c>
      <c r="F1209" s="45" t="s">
        <v>439</v>
      </c>
      <c r="G1209" s="46" t="s">
        <v>121</v>
      </c>
      <c r="H1209" s="47">
        <v>42135</v>
      </c>
      <c r="I1209" s="46">
        <v>28</v>
      </c>
      <c r="J1209" s="46"/>
      <c r="K1209" s="46"/>
      <c r="L1209" s="46" t="s">
        <v>114</v>
      </c>
      <c r="M1209" s="46" t="s">
        <v>113</v>
      </c>
      <c r="N1209" s="46">
        <v>147466</v>
      </c>
      <c r="O1209" s="49"/>
      <c r="P1209" s="46">
        <v>88518</v>
      </c>
      <c r="Q1209" s="55">
        <v>200</v>
      </c>
      <c r="R1209" s="55">
        <v>45</v>
      </c>
      <c r="S1209" s="55">
        <v>20</v>
      </c>
      <c r="T1209" s="46" t="s">
        <v>0</v>
      </c>
      <c r="U1209" s="113">
        <f>Data!$Q1209+Data!$R1209+Data!$S1209</f>
        <v>265</v>
      </c>
      <c r="V1209" s="9" t="str">
        <f>VLOOKUP(TRIM(Data!$B1209),Team!A:B,2,FALSE)</f>
        <v>HVAC</v>
      </c>
      <c r="W1209" s="9" t="str">
        <f>VLOOKUP(Data!$D1209,Current!A:B,2,FALSE)</f>
        <v>ACT</v>
      </c>
      <c r="X1209" s="9" t="str">
        <f>IF(Data!$W1209=Data!$E1209,"CURRENT","NO")</f>
        <v>CURRENT</v>
      </c>
    </row>
    <row r="1210" spans="1:24" hidden="1">
      <c r="A1210" s="57" t="s">
        <v>2100</v>
      </c>
      <c r="B1210" s="57" t="s">
        <v>814</v>
      </c>
      <c r="C1210" s="57" t="s">
        <v>457</v>
      </c>
      <c r="D1210" s="57" t="s">
        <v>492</v>
      </c>
      <c r="E1210" s="57" t="s">
        <v>486</v>
      </c>
      <c r="F1210" s="58" t="s">
        <v>816</v>
      </c>
      <c r="G1210" s="59" t="s">
        <v>786</v>
      </c>
      <c r="H1210" s="60">
        <v>42129</v>
      </c>
      <c r="I1210" s="59">
        <v>5000</v>
      </c>
      <c r="J1210" s="61"/>
      <c r="K1210" s="61"/>
      <c r="L1210" s="59" t="s">
        <v>6</v>
      </c>
      <c r="M1210" s="59" t="s">
        <v>5</v>
      </c>
      <c r="N1210" s="59">
        <v>147272</v>
      </c>
      <c r="O1210" s="61"/>
      <c r="P1210" s="59">
        <v>88381</v>
      </c>
      <c r="Q1210" s="62">
        <v>0</v>
      </c>
      <c r="R1210" s="62">
        <v>0</v>
      </c>
      <c r="S1210" s="62">
        <v>15</v>
      </c>
      <c r="T1210" s="59" t="s">
        <v>0</v>
      </c>
      <c r="U1210" s="113">
        <f>Data!$Q1210+Data!$R1210+Data!$S1210</f>
        <v>15</v>
      </c>
      <c r="V1210" s="9" t="str">
        <f>VLOOKUP(TRIM(Data!$B1210),Team!A:B,2,FALSE)</f>
        <v>Admin</v>
      </c>
      <c r="W1210" s="9" t="str">
        <f>VLOOKUP(Data!$D1210,Current!A:B,2,FALSE)</f>
        <v>ACT</v>
      </c>
      <c r="X1210" s="9" t="str">
        <f>IF(Data!$W1210=Data!$E1210,"CURRENT","NO")</f>
        <v>CURRENT</v>
      </c>
    </row>
    <row r="1211" spans="1:24" hidden="1">
      <c r="A1211" s="67" t="s">
        <v>2107</v>
      </c>
      <c r="B1211" s="68" t="s">
        <v>818</v>
      </c>
      <c r="C1211" s="8" t="s">
        <v>458</v>
      </c>
      <c r="D1211" s="68" t="s">
        <v>2108</v>
      </c>
      <c r="E1211" s="8" t="s">
        <v>463</v>
      </c>
      <c r="F1211" s="69" t="s">
        <v>819</v>
      </c>
      <c r="G1211" s="67" t="s">
        <v>135</v>
      </c>
      <c r="H1211" s="70">
        <v>42156</v>
      </c>
      <c r="I1211" s="67">
        <v>725</v>
      </c>
      <c r="J1211" s="71">
        <v>32.5</v>
      </c>
      <c r="K1211" s="71">
        <v>23562.5</v>
      </c>
      <c r="L1211" s="67" t="s">
        <v>108</v>
      </c>
      <c r="M1211" s="67" t="s">
        <v>820</v>
      </c>
      <c r="N1211" s="67">
        <v>148157</v>
      </c>
      <c r="P1211" s="67">
        <v>89027</v>
      </c>
      <c r="Q1211" s="71">
        <v>200</v>
      </c>
      <c r="R1211" s="9">
        <v>0</v>
      </c>
      <c r="S1211" s="71">
        <v>50</v>
      </c>
      <c r="T1211" s="67" t="s">
        <v>127</v>
      </c>
      <c r="U1211" s="64">
        <f>Data!$Q1211+Data!$R1211+Data!$S1211</f>
        <v>250</v>
      </c>
      <c r="V1211" s="9" t="str">
        <f>VLOOKUP(TRIM(Data!$B1211),Team!A:B,2,FALSE)</f>
        <v>HVAC</v>
      </c>
      <c r="W1211" s="9" t="str">
        <f>VLOOKUP(Data!$D1211,Current!A:B,2,FALSE)</f>
        <v>ACT</v>
      </c>
      <c r="X1211" s="9" t="str">
        <f>IF(Data!$W1211=Data!$E1211,"CURRENT","NO")</f>
        <v>NO</v>
      </c>
    </row>
    <row r="1212" spans="1:24" hidden="1">
      <c r="A1212" s="67" t="s">
        <v>2107</v>
      </c>
      <c r="B1212" s="68" t="s">
        <v>818</v>
      </c>
      <c r="C1212" s="8" t="s">
        <v>458</v>
      </c>
      <c r="D1212" s="68" t="s">
        <v>2108</v>
      </c>
      <c r="E1212" s="8" t="s">
        <v>463</v>
      </c>
      <c r="F1212" s="69" t="s">
        <v>821</v>
      </c>
      <c r="G1212" s="67" t="s">
        <v>135</v>
      </c>
      <c r="H1212" s="70">
        <v>42156</v>
      </c>
      <c r="I1212" s="67">
        <v>725</v>
      </c>
      <c r="J1212" s="71">
        <v>31.5</v>
      </c>
      <c r="K1212" s="71">
        <v>22837.5</v>
      </c>
      <c r="L1212" s="67" t="s">
        <v>108</v>
      </c>
      <c r="M1212" s="67" t="s">
        <v>822</v>
      </c>
      <c r="N1212" s="67">
        <v>148160</v>
      </c>
      <c r="P1212" s="67">
        <v>89028</v>
      </c>
      <c r="Q1212" s="71">
        <v>200</v>
      </c>
      <c r="R1212" s="9">
        <v>0</v>
      </c>
      <c r="S1212" s="71">
        <v>0</v>
      </c>
      <c r="T1212" s="67" t="s">
        <v>127</v>
      </c>
      <c r="U1212" s="64">
        <f>Data!$Q1212+Data!$R1212+Data!$S1212</f>
        <v>200</v>
      </c>
      <c r="V1212" s="9" t="str">
        <f>VLOOKUP(TRIM(Data!$B1212),Team!A:B,2,FALSE)</f>
        <v>HVAC</v>
      </c>
      <c r="W1212" s="9" t="str">
        <f>VLOOKUP(Data!$D1212,Current!A:B,2,FALSE)</f>
        <v>ACT</v>
      </c>
      <c r="X1212" s="9" t="str">
        <f>IF(Data!$W1212=Data!$E1212,"CURRENT","NO")</f>
        <v>NO</v>
      </c>
    </row>
    <row r="1213" spans="1:24" hidden="1">
      <c r="A1213" s="67" t="s">
        <v>2109</v>
      </c>
      <c r="B1213" s="68" t="s">
        <v>818</v>
      </c>
      <c r="C1213" s="8" t="s">
        <v>458</v>
      </c>
      <c r="D1213" s="68" t="s">
        <v>2108</v>
      </c>
      <c r="E1213" s="8" t="s">
        <v>463</v>
      </c>
      <c r="F1213" s="69" t="s">
        <v>823</v>
      </c>
      <c r="G1213" s="67" t="s">
        <v>235</v>
      </c>
      <c r="H1213" s="70">
        <v>42163</v>
      </c>
      <c r="I1213" s="67">
        <v>1068</v>
      </c>
      <c r="J1213" s="71">
        <v>8.8000000000000007</v>
      </c>
      <c r="K1213" s="71">
        <v>9398.4</v>
      </c>
      <c r="L1213" s="67" t="s">
        <v>77</v>
      </c>
      <c r="M1213" s="67" t="s">
        <v>824</v>
      </c>
      <c r="N1213" s="67">
        <v>148352</v>
      </c>
      <c r="P1213" s="67">
        <v>89184</v>
      </c>
      <c r="Q1213" s="71">
        <v>200</v>
      </c>
      <c r="R1213" s="9">
        <v>0</v>
      </c>
      <c r="S1213" s="71">
        <v>15</v>
      </c>
      <c r="T1213" s="67" t="s">
        <v>127</v>
      </c>
      <c r="U1213" s="64">
        <f>Data!$Q1213+Data!$R1213+Data!$S1213</f>
        <v>215</v>
      </c>
      <c r="V1213" s="9" t="str">
        <f>VLOOKUP(TRIM(Data!$B1213),Team!A:B,2,FALSE)</f>
        <v>HVAC</v>
      </c>
      <c r="W1213" s="9" t="str">
        <f>VLOOKUP(Data!$D1213,Current!A:B,2,FALSE)</f>
        <v>ACT</v>
      </c>
      <c r="X1213" s="9" t="str">
        <f>IF(Data!$W1213=Data!$E1213,"CURRENT","NO")</f>
        <v>NO</v>
      </c>
    </row>
    <row r="1214" spans="1:24" hidden="1">
      <c r="A1214" s="67" t="s">
        <v>2109</v>
      </c>
      <c r="B1214" s="68" t="s">
        <v>818</v>
      </c>
      <c r="C1214" s="8" t="s">
        <v>458</v>
      </c>
      <c r="D1214" s="68" t="s">
        <v>2108</v>
      </c>
      <c r="E1214" s="8" t="s">
        <v>463</v>
      </c>
      <c r="F1214" s="69" t="s">
        <v>825</v>
      </c>
      <c r="G1214" s="67" t="s">
        <v>235</v>
      </c>
      <c r="H1214" s="70">
        <v>42165</v>
      </c>
      <c r="I1214" s="67">
        <v>2572</v>
      </c>
      <c r="J1214" s="71">
        <v>8.8000000000000007</v>
      </c>
      <c r="K1214" s="71">
        <v>22633.599999999999</v>
      </c>
      <c r="L1214" s="67" t="s">
        <v>77</v>
      </c>
      <c r="M1214" s="67" t="s">
        <v>826</v>
      </c>
      <c r="N1214" s="67">
        <v>148425</v>
      </c>
      <c r="P1214" s="67">
        <v>89186</v>
      </c>
      <c r="Q1214" s="71">
        <v>200</v>
      </c>
      <c r="R1214" s="9">
        <v>0</v>
      </c>
      <c r="S1214" s="71">
        <v>15</v>
      </c>
      <c r="T1214" s="67" t="s">
        <v>127</v>
      </c>
      <c r="U1214" s="64">
        <f>Data!$Q1214+Data!$R1214+Data!$S1214</f>
        <v>215</v>
      </c>
      <c r="V1214" s="9" t="str">
        <f>VLOOKUP(TRIM(Data!$B1214),Team!A:B,2,FALSE)</f>
        <v>HVAC</v>
      </c>
      <c r="W1214" s="9" t="str">
        <f>VLOOKUP(Data!$D1214,Current!A:B,2,FALSE)</f>
        <v>ACT</v>
      </c>
      <c r="X1214" s="9" t="str">
        <f>IF(Data!$W1214=Data!$E1214,"CURRENT","NO")</f>
        <v>NO</v>
      </c>
    </row>
    <row r="1215" spans="1:24" hidden="1">
      <c r="A1215" s="67" t="s">
        <v>2109</v>
      </c>
      <c r="B1215" s="68" t="s">
        <v>818</v>
      </c>
      <c r="C1215" s="8" t="s">
        <v>458</v>
      </c>
      <c r="D1215" s="68" t="s">
        <v>2108</v>
      </c>
      <c r="E1215" s="8" t="s">
        <v>463</v>
      </c>
      <c r="F1215" s="69" t="s">
        <v>827</v>
      </c>
      <c r="G1215" s="67" t="s">
        <v>130</v>
      </c>
      <c r="H1215" s="70">
        <v>42167</v>
      </c>
      <c r="I1215" s="67">
        <v>1404</v>
      </c>
      <c r="J1215" s="71">
        <v>37.86</v>
      </c>
      <c r="K1215" s="71">
        <v>53155.44</v>
      </c>
      <c r="L1215" s="67" t="s">
        <v>77</v>
      </c>
      <c r="M1215" s="67" t="s">
        <v>828</v>
      </c>
      <c r="N1215" s="67">
        <v>148519</v>
      </c>
      <c r="P1215" s="67">
        <v>89188</v>
      </c>
      <c r="Q1215" s="71">
        <v>265.8</v>
      </c>
      <c r="R1215" s="9">
        <v>0</v>
      </c>
      <c r="S1215" s="71">
        <v>35</v>
      </c>
      <c r="T1215" s="67" t="s">
        <v>38</v>
      </c>
      <c r="U1215" s="64">
        <f>Data!$Q1215+Data!$R1215+Data!$S1215</f>
        <v>300.8</v>
      </c>
      <c r="V1215" s="9" t="str">
        <f>VLOOKUP(TRIM(Data!$B1215),Team!A:B,2,FALSE)</f>
        <v>HVAC</v>
      </c>
      <c r="W1215" s="9" t="str">
        <f>VLOOKUP(Data!$D1215,Current!A:B,2,FALSE)</f>
        <v>ACT</v>
      </c>
      <c r="X1215" s="9" t="str">
        <f>IF(Data!$W1215=Data!$E1215,"CURRENT","NO")</f>
        <v>NO</v>
      </c>
    </row>
    <row r="1216" spans="1:24" hidden="1">
      <c r="A1216" s="67" t="s">
        <v>2109</v>
      </c>
      <c r="B1216" s="68" t="s">
        <v>818</v>
      </c>
      <c r="C1216" s="8" t="s">
        <v>458</v>
      </c>
      <c r="D1216" s="68" t="s">
        <v>2108</v>
      </c>
      <c r="E1216" s="8" t="s">
        <v>463</v>
      </c>
      <c r="F1216" s="69" t="s">
        <v>829</v>
      </c>
      <c r="G1216" s="67" t="s">
        <v>130</v>
      </c>
      <c r="H1216" s="70">
        <v>42167</v>
      </c>
      <c r="I1216" s="67">
        <v>1404</v>
      </c>
      <c r="J1216" s="71">
        <v>37.619999999999997</v>
      </c>
      <c r="K1216" s="71">
        <v>52818.48</v>
      </c>
      <c r="L1216" s="67" t="s">
        <v>77</v>
      </c>
      <c r="M1216" s="67" t="s">
        <v>600</v>
      </c>
      <c r="N1216" s="67">
        <v>148520</v>
      </c>
      <c r="P1216" s="67">
        <v>89189</v>
      </c>
      <c r="Q1216" s="71">
        <v>264.10000000000002</v>
      </c>
      <c r="R1216" s="9">
        <v>0</v>
      </c>
      <c r="S1216" s="71">
        <v>0</v>
      </c>
      <c r="T1216" s="67" t="s">
        <v>38</v>
      </c>
      <c r="U1216" s="64">
        <f>Data!$Q1216+Data!$R1216+Data!$S1216</f>
        <v>264.10000000000002</v>
      </c>
      <c r="V1216" s="9" t="str">
        <f>VLOOKUP(TRIM(Data!$B1216),Team!A:B,2,FALSE)</f>
        <v>HVAC</v>
      </c>
      <c r="W1216" s="9" t="str">
        <f>VLOOKUP(Data!$D1216,Current!A:B,2,FALSE)</f>
        <v>ACT</v>
      </c>
      <c r="X1216" s="9" t="str">
        <f>IF(Data!$W1216=Data!$E1216,"CURRENT","NO")</f>
        <v>NO</v>
      </c>
    </row>
    <row r="1217" spans="1:24" hidden="1">
      <c r="A1217" s="67" t="s">
        <v>2110</v>
      </c>
      <c r="B1217" s="68" t="s">
        <v>818</v>
      </c>
      <c r="C1217" s="8" t="s">
        <v>458</v>
      </c>
      <c r="D1217" s="68" t="s">
        <v>2108</v>
      </c>
      <c r="E1217" s="8" t="s">
        <v>463</v>
      </c>
      <c r="F1217" s="69" t="s">
        <v>151</v>
      </c>
      <c r="G1217" s="67" t="s">
        <v>130</v>
      </c>
      <c r="H1217" s="70">
        <v>42172</v>
      </c>
      <c r="I1217" s="67">
        <v>979</v>
      </c>
      <c r="J1217" s="71">
        <v>44.85</v>
      </c>
      <c r="K1217" s="71">
        <v>43908.15</v>
      </c>
      <c r="L1217" s="67" t="s">
        <v>108</v>
      </c>
      <c r="M1217" s="67" t="s">
        <v>830</v>
      </c>
      <c r="N1217" s="67">
        <v>148632</v>
      </c>
      <c r="P1217" s="67">
        <v>89289</v>
      </c>
      <c r="Q1217" s="71">
        <v>219.5</v>
      </c>
      <c r="R1217" s="9">
        <v>0</v>
      </c>
      <c r="S1217" s="71">
        <v>17.5</v>
      </c>
      <c r="T1217" s="67" t="s">
        <v>127</v>
      </c>
      <c r="U1217" s="64">
        <f>Data!$Q1217+Data!$R1217+Data!$S1217</f>
        <v>237</v>
      </c>
      <c r="V1217" s="9" t="str">
        <f>VLOOKUP(TRIM(Data!$B1217),Team!A:B,2,FALSE)</f>
        <v>HVAC</v>
      </c>
      <c r="W1217" s="9" t="str">
        <f>VLOOKUP(Data!$D1217,Current!A:B,2,FALSE)</f>
        <v>ACT</v>
      </c>
      <c r="X1217" s="9" t="str">
        <f>IF(Data!$W1217=Data!$E1217,"CURRENT","NO")</f>
        <v>NO</v>
      </c>
    </row>
    <row r="1218" spans="1:24" hidden="1">
      <c r="A1218" s="67" t="s">
        <v>2110</v>
      </c>
      <c r="B1218" s="68" t="s">
        <v>818</v>
      </c>
      <c r="C1218" s="8" t="s">
        <v>458</v>
      </c>
      <c r="D1218" s="68" t="s">
        <v>2108</v>
      </c>
      <c r="E1218" s="8" t="s">
        <v>463</v>
      </c>
      <c r="F1218" s="69" t="s">
        <v>156</v>
      </c>
      <c r="G1218" s="67" t="s">
        <v>130</v>
      </c>
      <c r="H1218" s="70">
        <v>42172</v>
      </c>
      <c r="I1218" s="67">
        <v>979</v>
      </c>
      <c r="J1218" s="71">
        <v>42.94</v>
      </c>
      <c r="K1218" s="71">
        <v>42038.26</v>
      </c>
      <c r="L1218" s="67" t="s">
        <v>108</v>
      </c>
      <c r="M1218" s="67" t="s">
        <v>831</v>
      </c>
      <c r="N1218" s="67">
        <v>148633</v>
      </c>
      <c r="P1218" s="67">
        <v>89290</v>
      </c>
      <c r="Q1218" s="71">
        <v>210.2</v>
      </c>
      <c r="R1218" s="9">
        <v>0</v>
      </c>
      <c r="S1218" s="71">
        <v>17.5</v>
      </c>
      <c r="T1218" s="67" t="s">
        <v>127</v>
      </c>
      <c r="U1218" s="64">
        <f>Data!$Q1218+Data!$R1218+Data!$S1218</f>
        <v>227.7</v>
      </c>
      <c r="V1218" s="9" t="str">
        <f>VLOOKUP(TRIM(Data!$B1218),Team!A:B,2,FALSE)</f>
        <v>HVAC</v>
      </c>
      <c r="W1218" s="9" t="str">
        <f>VLOOKUP(Data!$D1218,Current!A:B,2,FALSE)</f>
        <v>ACT</v>
      </c>
      <c r="X1218" s="9" t="str">
        <f>IF(Data!$W1218=Data!$E1218,"CURRENT","NO")</f>
        <v>NO</v>
      </c>
    </row>
    <row r="1219" spans="1:24" hidden="1">
      <c r="A1219" s="67" t="s">
        <v>2110</v>
      </c>
      <c r="B1219" s="68" t="s">
        <v>818</v>
      </c>
      <c r="C1219" s="8" t="s">
        <v>458</v>
      </c>
      <c r="D1219" s="68" t="s">
        <v>2108</v>
      </c>
      <c r="E1219" s="8" t="s">
        <v>463</v>
      </c>
      <c r="F1219" s="69" t="s">
        <v>832</v>
      </c>
      <c r="G1219" s="67" t="s">
        <v>235</v>
      </c>
      <c r="H1219" s="70">
        <v>42173</v>
      </c>
      <c r="I1219" s="67">
        <v>2400</v>
      </c>
      <c r="J1219" s="71">
        <v>6.26</v>
      </c>
      <c r="K1219" s="71">
        <v>15024</v>
      </c>
      <c r="L1219" s="67" t="s">
        <v>77</v>
      </c>
      <c r="M1219" s="67" t="s">
        <v>634</v>
      </c>
      <c r="N1219" s="67">
        <v>148680</v>
      </c>
      <c r="P1219" s="67">
        <v>89291</v>
      </c>
      <c r="Q1219" s="71">
        <v>200</v>
      </c>
      <c r="R1219" s="9">
        <v>0</v>
      </c>
      <c r="S1219" s="71">
        <v>15</v>
      </c>
      <c r="T1219" s="67" t="s">
        <v>127</v>
      </c>
      <c r="U1219" s="64">
        <f>Data!$Q1219+Data!$R1219+Data!$S1219</f>
        <v>215</v>
      </c>
      <c r="V1219" s="9" t="str">
        <f>VLOOKUP(TRIM(Data!$B1219),Team!A:B,2,FALSE)</f>
        <v>HVAC</v>
      </c>
      <c r="W1219" s="9" t="str">
        <f>VLOOKUP(Data!$D1219,Current!A:B,2,FALSE)</f>
        <v>ACT</v>
      </c>
      <c r="X1219" s="9" t="str">
        <f>IF(Data!$W1219=Data!$E1219,"CURRENT","NO")</f>
        <v>NO</v>
      </c>
    </row>
    <row r="1220" spans="1:24" hidden="1">
      <c r="A1220" s="67" t="s">
        <v>2110</v>
      </c>
      <c r="B1220" s="68" t="s">
        <v>818</v>
      </c>
      <c r="C1220" s="8" t="s">
        <v>458</v>
      </c>
      <c r="D1220" s="68" t="s">
        <v>2108</v>
      </c>
      <c r="E1220" s="8" t="s">
        <v>463</v>
      </c>
      <c r="F1220" s="69" t="s">
        <v>833</v>
      </c>
      <c r="G1220" s="67" t="s">
        <v>135</v>
      </c>
      <c r="H1220" s="70">
        <v>42174</v>
      </c>
      <c r="I1220" s="67">
        <v>725</v>
      </c>
      <c r="J1220" s="71">
        <v>31.52</v>
      </c>
      <c r="K1220" s="71">
        <v>22852</v>
      </c>
      <c r="L1220" s="67" t="s">
        <v>108</v>
      </c>
      <c r="M1220" s="67" t="s">
        <v>834</v>
      </c>
      <c r="N1220" s="67">
        <v>148746</v>
      </c>
      <c r="P1220" s="67">
        <v>89292</v>
      </c>
      <c r="Q1220" s="71">
        <v>200</v>
      </c>
      <c r="R1220" s="9">
        <v>0</v>
      </c>
      <c r="S1220" s="71">
        <v>25</v>
      </c>
      <c r="T1220" s="67" t="s">
        <v>127</v>
      </c>
      <c r="U1220" s="64">
        <f>Data!$Q1220+Data!$R1220+Data!$S1220</f>
        <v>225</v>
      </c>
      <c r="V1220" s="9" t="str">
        <f>VLOOKUP(TRIM(Data!$B1220),Team!A:B,2,FALSE)</f>
        <v>HVAC</v>
      </c>
      <c r="W1220" s="9" t="str">
        <f>VLOOKUP(Data!$D1220,Current!A:B,2,FALSE)</f>
        <v>ACT</v>
      </c>
      <c r="X1220" s="9" t="str">
        <f>IF(Data!$W1220=Data!$E1220,"CURRENT","NO")</f>
        <v>NO</v>
      </c>
    </row>
    <row r="1221" spans="1:24" hidden="1">
      <c r="A1221" s="67" t="s">
        <v>2110</v>
      </c>
      <c r="B1221" s="68" t="s">
        <v>818</v>
      </c>
      <c r="C1221" s="8" t="s">
        <v>458</v>
      </c>
      <c r="D1221" s="68" t="s">
        <v>2108</v>
      </c>
      <c r="E1221" s="8" t="s">
        <v>463</v>
      </c>
      <c r="F1221" s="69" t="s">
        <v>835</v>
      </c>
      <c r="G1221" s="67" t="s">
        <v>135</v>
      </c>
      <c r="H1221" s="70">
        <v>42174</v>
      </c>
      <c r="I1221" s="67">
        <v>760</v>
      </c>
      <c r="J1221" s="71">
        <v>32.5</v>
      </c>
      <c r="K1221" s="71">
        <v>24700</v>
      </c>
      <c r="L1221" s="67" t="s">
        <v>108</v>
      </c>
      <c r="M1221" s="67" t="s">
        <v>836</v>
      </c>
      <c r="N1221" s="67">
        <v>148748</v>
      </c>
      <c r="P1221" s="67">
        <v>89293</v>
      </c>
      <c r="Q1221" s="71">
        <v>200</v>
      </c>
      <c r="R1221" s="9">
        <v>0</v>
      </c>
      <c r="S1221" s="71">
        <v>25</v>
      </c>
      <c r="T1221" s="67" t="s">
        <v>127</v>
      </c>
      <c r="U1221" s="64">
        <f>Data!$Q1221+Data!$R1221+Data!$S1221</f>
        <v>225</v>
      </c>
      <c r="V1221" s="9" t="str">
        <f>VLOOKUP(TRIM(Data!$B1221),Team!A:B,2,FALSE)</f>
        <v>HVAC</v>
      </c>
      <c r="W1221" s="9" t="str">
        <f>VLOOKUP(Data!$D1221,Current!A:B,2,FALSE)</f>
        <v>ACT</v>
      </c>
      <c r="X1221" s="9" t="str">
        <f>IF(Data!$W1221=Data!$E1221,"CURRENT","NO")</f>
        <v>NO</v>
      </c>
    </row>
    <row r="1222" spans="1:24" hidden="1">
      <c r="A1222" s="67" t="s">
        <v>2110</v>
      </c>
      <c r="B1222" s="68" t="s">
        <v>818</v>
      </c>
      <c r="C1222" s="8" t="s">
        <v>458</v>
      </c>
      <c r="D1222" s="68" t="s">
        <v>2108</v>
      </c>
      <c r="E1222" s="8" t="s">
        <v>463</v>
      </c>
      <c r="F1222" s="69" t="s">
        <v>140</v>
      </c>
      <c r="G1222" s="67" t="s">
        <v>139</v>
      </c>
      <c r="H1222" s="70">
        <v>42174</v>
      </c>
      <c r="I1222" s="67">
        <v>983</v>
      </c>
      <c r="J1222" s="71">
        <v>38.549999999999997</v>
      </c>
      <c r="K1222" s="71">
        <v>37894.65</v>
      </c>
      <c r="L1222" s="67" t="s">
        <v>138</v>
      </c>
      <c r="M1222" s="67" t="s">
        <v>837</v>
      </c>
      <c r="N1222" s="67">
        <v>148752</v>
      </c>
      <c r="P1222" s="67">
        <v>89294</v>
      </c>
      <c r="Q1222" s="71">
        <v>200</v>
      </c>
      <c r="R1222" s="9">
        <v>0</v>
      </c>
      <c r="S1222" s="71">
        <v>40</v>
      </c>
      <c r="T1222" s="67" t="s">
        <v>127</v>
      </c>
      <c r="U1222" s="64">
        <f>Data!$Q1222+Data!$R1222+Data!$S1222</f>
        <v>240</v>
      </c>
      <c r="V1222" s="9" t="str">
        <f>VLOOKUP(TRIM(Data!$B1222),Team!A:B,2,FALSE)</f>
        <v>HVAC</v>
      </c>
      <c r="W1222" s="9" t="str">
        <f>VLOOKUP(Data!$D1222,Current!A:B,2,FALSE)</f>
        <v>ACT</v>
      </c>
      <c r="X1222" s="9" t="str">
        <f>IF(Data!$W1222=Data!$E1222,"CURRENT","NO")</f>
        <v>NO</v>
      </c>
    </row>
    <row r="1223" spans="1:24" hidden="1">
      <c r="A1223" s="67" t="s">
        <v>838</v>
      </c>
      <c r="B1223" s="68" t="s">
        <v>818</v>
      </c>
      <c r="C1223" s="8" t="s">
        <v>458</v>
      </c>
      <c r="D1223" s="68" t="s">
        <v>2108</v>
      </c>
      <c r="E1223" s="8" t="s">
        <v>463</v>
      </c>
      <c r="F1223" s="69" t="s">
        <v>151</v>
      </c>
      <c r="G1223" s="67" t="s">
        <v>130</v>
      </c>
      <c r="H1223" s="70">
        <v>42184</v>
      </c>
      <c r="I1223" s="67">
        <v>979</v>
      </c>
      <c r="J1223" s="71">
        <v>44.85</v>
      </c>
      <c r="K1223" s="71">
        <v>43908.15</v>
      </c>
      <c r="L1223" s="67" t="s">
        <v>108</v>
      </c>
      <c r="M1223" s="67" t="s">
        <v>150</v>
      </c>
      <c r="N1223" s="67">
        <v>149003</v>
      </c>
      <c r="P1223" s="67">
        <v>89405</v>
      </c>
      <c r="Q1223" s="71">
        <v>219.5</v>
      </c>
      <c r="R1223" s="9">
        <v>0</v>
      </c>
      <c r="S1223" s="71">
        <v>35</v>
      </c>
      <c r="T1223" s="67" t="s">
        <v>127</v>
      </c>
      <c r="U1223" s="64">
        <f>Data!$Q1223+Data!$R1223+Data!$S1223</f>
        <v>254.5</v>
      </c>
      <c r="V1223" s="9" t="str">
        <f>VLOOKUP(TRIM(Data!$B1223),Team!A:B,2,FALSE)</f>
        <v>HVAC</v>
      </c>
      <c r="W1223" s="9" t="str">
        <f>VLOOKUP(Data!$D1223,Current!A:B,2,FALSE)</f>
        <v>ACT</v>
      </c>
      <c r="X1223" s="9" t="str">
        <f>IF(Data!$W1223=Data!$E1223,"CURRENT","NO")</f>
        <v>NO</v>
      </c>
    </row>
    <row r="1224" spans="1:24" hidden="1">
      <c r="A1224" s="67" t="s">
        <v>2111</v>
      </c>
      <c r="B1224" s="68" t="s">
        <v>818</v>
      </c>
      <c r="C1224" s="8" t="s">
        <v>458</v>
      </c>
      <c r="D1224" s="68" t="s">
        <v>2108</v>
      </c>
      <c r="E1224" s="8" t="s">
        <v>463</v>
      </c>
      <c r="F1224" s="69" t="s">
        <v>144</v>
      </c>
      <c r="G1224" s="67" t="s">
        <v>130</v>
      </c>
      <c r="H1224" s="70">
        <v>42185</v>
      </c>
      <c r="I1224" s="67">
        <v>650</v>
      </c>
      <c r="J1224" s="71">
        <v>36.090000000000003</v>
      </c>
      <c r="K1224" s="71">
        <v>23458.5</v>
      </c>
      <c r="L1224" s="67" t="s">
        <v>77</v>
      </c>
      <c r="M1224" s="67" t="s">
        <v>839</v>
      </c>
      <c r="N1224" s="67">
        <v>149050</v>
      </c>
      <c r="P1224" s="67">
        <v>89406</v>
      </c>
      <c r="Q1224" s="71">
        <v>200</v>
      </c>
      <c r="R1224" s="9">
        <v>0</v>
      </c>
      <c r="S1224" s="71">
        <v>17.5</v>
      </c>
      <c r="T1224" s="67" t="s">
        <v>186</v>
      </c>
      <c r="U1224" s="64">
        <f>Data!$Q1224+Data!$R1224+Data!$S1224</f>
        <v>217.5</v>
      </c>
      <c r="V1224" s="9" t="str">
        <f>VLOOKUP(TRIM(Data!$B1224),Team!A:B,2,FALSE)</f>
        <v>HVAC</v>
      </c>
      <c r="W1224" s="9" t="str">
        <f>VLOOKUP(Data!$D1224,Current!A:B,2,FALSE)</f>
        <v>ACT</v>
      </c>
      <c r="X1224" s="9" t="str">
        <f>IF(Data!$W1224=Data!$E1224,"CURRENT","NO")</f>
        <v>NO</v>
      </c>
    </row>
    <row r="1225" spans="1:24" hidden="1">
      <c r="A1225" s="67" t="s">
        <v>2111</v>
      </c>
      <c r="B1225" s="68" t="s">
        <v>818</v>
      </c>
      <c r="C1225" s="8" t="s">
        <v>458</v>
      </c>
      <c r="D1225" s="68" t="s">
        <v>2108</v>
      </c>
      <c r="E1225" s="8" t="s">
        <v>463</v>
      </c>
      <c r="F1225" s="69" t="s">
        <v>142</v>
      </c>
      <c r="G1225" s="67" t="s">
        <v>130</v>
      </c>
      <c r="H1225" s="70">
        <v>42185</v>
      </c>
      <c r="I1225" s="67">
        <v>700</v>
      </c>
      <c r="J1225" s="71">
        <v>42.97</v>
      </c>
      <c r="K1225" s="71">
        <v>30079</v>
      </c>
      <c r="L1225" s="67" t="s">
        <v>77</v>
      </c>
      <c r="M1225" s="67" t="s">
        <v>150</v>
      </c>
      <c r="N1225" s="67">
        <v>149052</v>
      </c>
      <c r="P1225" s="67">
        <v>89407</v>
      </c>
      <c r="Q1225" s="71">
        <v>200</v>
      </c>
      <c r="R1225" s="9">
        <v>0</v>
      </c>
      <c r="S1225" s="71">
        <v>17.5</v>
      </c>
      <c r="T1225" s="67" t="s">
        <v>186</v>
      </c>
      <c r="U1225" s="64">
        <f>Data!$Q1225+Data!$R1225+Data!$S1225</f>
        <v>217.5</v>
      </c>
      <c r="V1225" s="9" t="str">
        <f>VLOOKUP(TRIM(Data!$B1225),Team!A:B,2,FALSE)</f>
        <v>HVAC</v>
      </c>
      <c r="W1225" s="9" t="str">
        <f>VLOOKUP(Data!$D1225,Current!A:B,2,FALSE)</f>
        <v>ACT</v>
      </c>
      <c r="X1225" s="9" t="str">
        <f>IF(Data!$W1225=Data!$E1225,"CURRENT","NO")</f>
        <v>NO</v>
      </c>
    </row>
    <row r="1226" spans="1:24" hidden="1">
      <c r="A1226" s="67" t="s">
        <v>2111</v>
      </c>
      <c r="B1226" s="68" t="s">
        <v>818</v>
      </c>
      <c r="C1226" s="8" t="s">
        <v>458</v>
      </c>
      <c r="D1226" s="68" t="s">
        <v>2108</v>
      </c>
      <c r="E1226" s="8" t="s">
        <v>463</v>
      </c>
      <c r="F1226" s="69" t="s">
        <v>840</v>
      </c>
      <c r="G1226" s="67" t="s">
        <v>235</v>
      </c>
      <c r="H1226" s="70">
        <v>42184</v>
      </c>
      <c r="I1226" s="67">
        <v>1180</v>
      </c>
      <c r="J1226" s="71">
        <v>15.5</v>
      </c>
      <c r="K1226" s="71">
        <v>18290</v>
      </c>
      <c r="L1226" s="67" t="s">
        <v>77</v>
      </c>
      <c r="M1226" s="67" t="s">
        <v>841</v>
      </c>
      <c r="N1226" s="67">
        <v>149001</v>
      </c>
      <c r="P1226" s="67">
        <v>89408</v>
      </c>
      <c r="Q1226" s="71">
        <v>200</v>
      </c>
      <c r="R1226" s="9">
        <v>0</v>
      </c>
      <c r="S1226" s="71">
        <v>15</v>
      </c>
      <c r="T1226" s="67" t="s">
        <v>127</v>
      </c>
      <c r="U1226" s="64">
        <f>Data!$Q1226+Data!$R1226+Data!$S1226</f>
        <v>215</v>
      </c>
      <c r="V1226" s="9" t="str">
        <f>VLOOKUP(TRIM(Data!$B1226),Team!A:B,2,FALSE)</f>
        <v>HVAC</v>
      </c>
      <c r="W1226" s="9" t="str">
        <f>VLOOKUP(Data!$D1226,Current!A:B,2,FALSE)</f>
        <v>ACT</v>
      </c>
      <c r="X1226" s="9" t="str">
        <f>IF(Data!$W1226=Data!$E1226,"CURRENT","NO")</f>
        <v>NO</v>
      </c>
    </row>
    <row r="1227" spans="1:24" hidden="1">
      <c r="A1227" s="67" t="s">
        <v>2111</v>
      </c>
      <c r="B1227" s="68" t="s">
        <v>818</v>
      </c>
      <c r="C1227" s="8" t="s">
        <v>458</v>
      </c>
      <c r="D1227" s="68" t="s">
        <v>2108</v>
      </c>
      <c r="E1227" s="8" t="s">
        <v>463</v>
      </c>
      <c r="F1227" s="69" t="s">
        <v>842</v>
      </c>
      <c r="G1227" s="67" t="s">
        <v>235</v>
      </c>
      <c r="H1227" s="70">
        <v>42184</v>
      </c>
      <c r="I1227" s="67">
        <v>1578</v>
      </c>
      <c r="J1227" s="71">
        <v>6.81</v>
      </c>
      <c r="K1227" s="71">
        <v>10746.18</v>
      </c>
      <c r="L1227" s="67" t="s">
        <v>77</v>
      </c>
      <c r="M1227" s="67" t="s">
        <v>843</v>
      </c>
      <c r="N1227" s="67">
        <v>149002</v>
      </c>
      <c r="P1227" s="67">
        <v>89409</v>
      </c>
      <c r="Q1227" s="71">
        <v>200</v>
      </c>
      <c r="R1227" s="9">
        <v>0</v>
      </c>
      <c r="S1227" s="71">
        <v>15</v>
      </c>
      <c r="T1227" s="67" t="s">
        <v>127</v>
      </c>
      <c r="U1227" s="64">
        <f>Data!$Q1227+Data!$R1227+Data!$S1227</f>
        <v>215</v>
      </c>
      <c r="V1227" s="9" t="str">
        <f>VLOOKUP(TRIM(Data!$B1227),Team!A:B,2,FALSE)</f>
        <v>HVAC</v>
      </c>
      <c r="W1227" s="9" t="str">
        <f>VLOOKUP(Data!$D1227,Current!A:B,2,FALSE)</f>
        <v>ACT</v>
      </c>
      <c r="X1227" s="9" t="str">
        <f>IF(Data!$W1227=Data!$E1227,"CURRENT","NO")</f>
        <v>NO</v>
      </c>
    </row>
    <row r="1228" spans="1:24" hidden="1">
      <c r="A1228" s="67" t="s">
        <v>2111</v>
      </c>
      <c r="B1228" s="68" t="s">
        <v>818</v>
      </c>
      <c r="C1228" s="8" t="s">
        <v>458</v>
      </c>
      <c r="D1228" s="68" t="s">
        <v>2108</v>
      </c>
      <c r="E1228" s="8" t="s">
        <v>463</v>
      </c>
      <c r="F1228" s="69" t="s">
        <v>844</v>
      </c>
      <c r="G1228" s="67" t="s">
        <v>235</v>
      </c>
      <c r="H1228" s="70">
        <v>42185</v>
      </c>
      <c r="I1228" s="67">
        <v>2082</v>
      </c>
      <c r="J1228" s="71">
        <v>6.81</v>
      </c>
      <c r="K1228" s="71">
        <v>14178.42</v>
      </c>
      <c r="L1228" s="67" t="s">
        <v>77</v>
      </c>
      <c r="M1228" s="67" t="s">
        <v>845</v>
      </c>
      <c r="N1228" s="67">
        <v>149069</v>
      </c>
      <c r="P1228" s="67">
        <v>89410</v>
      </c>
      <c r="Q1228" s="71">
        <v>200</v>
      </c>
      <c r="R1228" s="9">
        <v>0</v>
      </c>
      <c r="S1228" s="71">
        <v>15</v>
      </c>
      <c r="T1228" s="67" t="s">
        <v>127</v>
      </c>
      <c r="U1228" s="64">
        <f>Data!$Q1228+Data!$R1228+Data!$S1228</f>
        <v>215</v>
      </c>
      <c r="V1228" s="9" t="str">
        <f>VLOOKUP(TRIM(Data!$B1228),Team!A:B,2,FALSE)</f>
        <v>HVAC</v>
      </c>
      <c r="W1228" s="9" t="str">
        <f>VLOOKUP(Data!$D1228,Current!A:B,2,FALSE)</f>
        <v>ACT</v>
      </c>
      <c r="X1228" s="9" t="str">
        <f>IF(Data!$W1228=Data!$E1228,"CURRENT","NO")</f>
        <v>NO</v>
      </c>
    </row>
    <row r="1229" spans="1:24" hidden="1">
      <c r="A1229" s="67" t="s">
        <v>2111</v>
      </c>
      <c r="B1229" s="68" t="s">
        <v>818</v>
      </c>
      <c r="C1229" s="8" t="s">
        <v>458</v>
      </c>
      <c r="D1229" s="68" t="s">
        <v>2108</v>
      </c>
      <c r="E1229" s="8" t="s">
        <v>463</v>
      </c>
      <c r="F1229" s="69" t="s">
        <v>846</v>
      </c>
      <c r="G1229" s="67" t="s">
        <v>135</v>
      </c>
      <c r="H1229" s="70">
        <v>42178</v>
      </c>
      <c r="I1229" s="67">
        <v>1520</v>
      </c>
      <c r="J1229" s="71">
        <v>31.5</v>
      </c>
      <c r="K1229" s="71">
        <v>47880</v>
      </c>
      <c r="L1229" s="67" t="s">
        <v>108</v>
      </c>
      <c r="M1229" s="67" t="s">
        <v>847</v>
      </c>
      <c r="N1229" s="67">
        <v>148793</v>
      </c>
      <c r="O1229" s="67"/>
      <c r="P1229" s="67">
        <v>89411</v>
      </c>
      <c r="Q1229" s="71">
        <v>239.4</v>
      </c>
      <c r="R1229" s="9">
        <v>0</v>
      </c>
      <c r="S1229" s="71">
        <v>50</v>
      </c>
      <c r="T1229" s="67" t="s">
        <v>127</v>
      </c>
      <c r="U1229" s="64">
        <f>Data!$Q1229+Data!$R1229+Data!$S1229</f>
        <v>289.39999999999998</v>
      </c>
      <c r="V1229" s="9" t="str">
        <f>VLOOKUP(TRIM(Data!$B1229),Team!A:B,2,FALSE)</f>
        <v>HVAC</v>
      </c>
      <c r="W1229" s="9" t="str">
        <f>VLOOKUP(Data!$D1229,Current!A:B,2,FALSE)</f>
        <v>ACT</v>
      </c>
      <c r="X1229" s="9" t="str">
        <f>IF(Data!$W1229=Data!$E1229,"CURRENT","NO")</f>
        <v>NO</v>
      </c>
    </row>
    <row r="1230" spans="1:24" hidden="1">
      <c r="A1230" s="67" t="s">
        <v>2107</v>
      </c>
      <c r="B1230" s="68" t="s">
        <v>2112</v>
      </c>
      <c r="C1230" s="8" t="s">
        <v>458</v>
      </c>
      <c r="D1230" s="68" t="s">
        <v>2108</v>
      </c>
      <c r="E1230" s="8" t="s">
        <v>463</v>
      </c>
      <c r="F1230" s="69" t="s">
        <v>848</v>
      </c>
      <c r="G1230" s="67" t="s">
        <v>158</v>
      </c>
      <c r="H1230" s="70">
        <v>42156</v>
      </c>
      <c r="I1230" s="67">
        <v>1329</v>
      </c>
      <c r="J1230" s="71">
        <v>1</v>
      </c>
      <c r="K1230" s="71">
        <v>1329</v>
      </c>
      <c r="L1230" s="67" t="s">
        <v>157</v>
      </c>
      <c r="M1230" s="67" t="s">
        <v>551</v>
      </c>
      <c r="N1230" s="67">
        <v>148140</v>
      </c>
      <c r="O1230" s="67"/>
      <c r="P1230" s="67">
        <v>89005</v>
      </c>
      <c r="Q1230" s="71">
        <v>160</v>
      </c>
      <c r="R1230" s="71">
        <v>0</v>
      </c>
      <c r="S1230" s="71">
        <v>15</v>
      </c>
      <c r="T1230" s="67" t="s">
        <v>127</v>
      </c>
      <c r="U1230" s="64">
        <f>Data!$Q1230+Data!$R1230+Data!$S1230</f>
        <v>175</v>
      </c>
      <c r="V1230" s="9" t="str">
        <f>VLOOKUP(TRIM(Data!$B1230),Team!A:B,2,FALSE)</f>
        <v>Heating</v>
      </c>
      <c r="W1230" s="9" t="str">
        <f>VLOOKUP(Data!$D1230,Current!A:B,2,FALSE)</f>
        <v>ACT</v>
      </c>
      <c r="X1230" s="9" t="str">
        <f>IF(Data!$W1230=Data!$E1230,"CURRENT","NO")</f>
        <v>NO</v>
      </c>
    </row>
    <row r="1231" spans="1:24" hidden="1">
      <c r="A1231" s="67" t="s">
        <v>2107</v>
      </c>
      <c r="B1231" s="68" t="s">
        <v>2112</v>
      </c>
      <c r="C1231" s="8" t="s">
        <v>458</v>
      </c>
      <c r="D1231" s="68" t="s">
        <v>2108</v>
      </c>
      <c r="E1231" s="8" t="s">
        <v>463</v>
      </c>
      <c r="F1231" s="69" t="s">
        <v>849</v>
      </c>
      <c r="G1231" s="67" t="s">
        <v>158</v>
      </c>
      <c r="H1231" s="70">
        <v>42156</v>
      </c>
      <c r="I1231" s="67">
        <v>696</v>
      </c>
      <c r="J1231" s="71">
        <v>1</v>
      </c>
      <c r="K1231" s="71">
        <v>696</v>
      </c>
      <c r="L1231" s="67" t="s">
        <v>157</v>
      </c>
      <c r="M1231" s="67" t="s">
        <v>850</v>
      </c>
      <c r="N1231" s="67">
        <v>148141</v>
      </c>
      <c r="O1231" s="67"/>
      <c r="P1231" s="67">
        <v>89006</v>
      </c>
      <c r="Q1231" s="71">
        <v>160</v>
      </c>
      <c r="R1231" s="71">
        <v>0</v>
      </c>
      <c r="S1231" s="71">
        <v>15</v>
      </c>
      <c r="T1231" s="67" t="s">
        <v>38</v>
      </c>
      <c r="U1231" s="64">
        <f>Data!$Q1231+Data!$R1231+Data!$S1231</f>
        <v>175</v>
      </c>
      <c r="V1231" s="9" t="str">
        <f>VLOOKUP(TRIM(Data!$B1231),Team!A:B,2,FALSE)</f>
        <v>Heating</v>
      </c>
      <c r="W1231" s="9" t="str">
        <f>VLOOKUP(Data!$D1231,Current!A:B,2,FALSE)</f>
        <v>ACT</v>
      </c>
      <c r="X1231" s="9" t="str">
        <f>IF(Data!$W1231=Data!$E1231,"CURRENT","NO")</f>
        <v>NO</v>
      </c>
    </row>
    <row r="1232" spans="1:24" hidden="1">
      <c r="A1232" s="67" t="s">
        <v>2107</v>
      </c>
      <c r="B1232" s="68" t="s">
        <v>2112</v>
      </c>
      <c r="C1232" s="8" t="s">
        <v>458</v>
      </c>
      <c r="D1232" s="68" t="s">
        <v>2108</v>
      </c>
      <c r="E1232" s="8" t="s">
        <v>463</v>
      </c>
      <c r="F1232" s="69" t="s">
        <v>851</v>
      </c>
      <c r="G1232" s="67" t="s">
        <v>158</v>
      </c>
      <c r="H1232" s="70">
        <v>42157</v>
      </c>
      <c r="I1232" s="67">
        <v>297</v>
      </c>
      <c r="J1232" s="71">
        <v>64.319999999999993</v>
      </c>
      <c r="K1232" s="71">
        <v>19103.04</v>
      </c>
      <c r="L1232" s="67" t="s">
        <v>157</v>
      </c>
      <c r="M1232" s="67" t="s">
        <v>383</v>
      </c>
      <c r="N1232" s="67">
        <v>148184</v>
      </c>
      <c r="O1232" s="67"/>
      <c r="P1232" s="67">
        <v>89007</v>
      </c>
      <c r="Q1232" s="71">
        <v>160</v>
      </c>
      <c r="R1232" s="71">
        <v>0</v>
      </c>
      <c r="S1232" s="71">
        <v>15</v>
      </c>
      <c r="T1232" s="67" t="s">
        <v>127</v>
      </c>
      <c r="U1232" s="64">
        <f>Data!$Q1232+Data!$R1232+Data!$S1232</f>
        <v>175</v>
      </c>
      <c r="V1232" s="9" t="str">
        <f>VLOOKUP(TRIM(Data!$B1232),Team!A:B,2,FALSE)</f>
        <v>Heating</v>
      </c>
      <c r="W1232" s="9" t="str">
        <f>VLOOKUP(Data!$D1232,Current!A:B,2,FALSE)</f>
        <v>ACT</v>
      </c>
      <c r="X1232" s="9" t="str">
        <f>IF(Data!$W1232=Data!$E1232,"CURRENT","NO")</f>
        <v>NO</v>
      </c>
    </row>
    <row r="1233" spans="1:24" hidden="1">
      <c r="A1233" s="67" t="s">
        <v>2107</v>
      </c>
      <c r="B1233" s="68" t="s">
        <v>2112</v>
      </c>
      <c r="C1233" s="8" t="s">
        <v>458</v>
      </c>
      <c r="D1233" s="68" t="s">
        <v>2108</v>
      </c>
      <c r="E1233" s="8" t="s">
        <v>463</v>
      </c>
      <c r="F1233" s="69" t="s">
        <v>678</v>
      </c>
      <c r="G1233" s="67" t="s">
        <v>158</v>
      </c>
      <c r="H1233" s="70">
        <v>42158</v>
      </c>
      <c r="I1233" s="67">
        <v>1152</v>
      </c>
      <c r="J1233" s="71">
        <v>110.44</v>
      </c>
      <c r="K1233" s="71">
        <v>127226.88</v>
      </c>
      <c r="L1233" s="67" t="s">
        <v>213</v>
      </c>
      <c r="M1233" s="67" t="s">
        <v>852</v>
      </c>
      <c r="N1233" s="67">
        <v>148212</v>
      </c>
      <c r="O1233" s="67"/>
      <c r="P1233" s="67">
        <v>89008</v>
      </c>
      <c r="Q1233" s="71">
        <v>636.1</v>
      </c>
      <c r="R1233" s="71">
        <v>0</v>
      </c>
      <c r="S1233" s="71">
        <v>15</v>
      </c>
      <c r="T1233" s="67" t="s">
        <v>246</v>
      </c>
      <c r="U1233" s="64">
        <f>Data!$Q1233+Data!$R1233+Data!$S1233</f>
        <v>651.1</v>
      </c>
      <c r="V1233" s="9" t="str">
        <f>VLOOKUP(TRIM(Data!$B1233),Team!A:B,2,FALSE)</f>
        <v>Heating</v>
      </c>
      <c r="W1233" s="9" t="str">
        <f>VLOOKUP(Data!$D1233,Current!A:B,2,FALSE)</f>
        <v>ACT</v>
      </c>
      <c r="X1233" s="9" t="str">
        <f>IF(Data!$W1233=Data!$E1233,"CURRENT","NO")</f>
        <v>NO</v>
      </c>
    </row>
    <row r="1234" spans="1:24" hidden="1">
      <c r="A1234" s="67" t="s">
        <v>2107</v>
      </c>
      <c r="B1234" s="68" t="s">
        <v>2112</v>
      </c>
      <c r="C1234" s="8" t="s">
        <v>458</v>
      </c>
      <c r="D1234" s="68" t="s">
        <v>2108</v>
      </c>
      <c r="E1234" s="8" t="s">
        <v>463</v>
      </c>
      <c r="F1234" s="69" t="s">
        <v>853</v>
      </c>
      <c r="G1234" s="67" t="s">
        <v>158</v>
      </c>
      <c r="H1234" s="70">
        <v>42158</v>
      </c>
      <c r="I1234" s="67">
        <v>314</v>
      </c>
      <c r="J1234" s="71">
        <v>74.81</v>
      </c>
      <c r="K1234" s="71">
        <v>23490.34</v>
      </c>
      <c r="L1234" s="67" t="s">
        <v>157</v>
      </c>
      <c r="M1234" s="67" t="s">
        <v>176</v>
      </c>
      <c r="N1234" s="67">
        <v>148218</v>
      </c>
      <c r="O1234" s="67"/>
      <c r="P1234" s="67">
        <v>89009</v>
      </c>
      <c r="Q1234" s="71">
        <v>160</v>
      </c>
      <c r="R1234" s="71">
        <v>0</v>
      </c>
      <c r="S1234" s="71">
        <v>15</v>
      </c>
      <c r="T1234" s="67" t="s">
        <v>38</v>
      </c>
      <c r="U1234" s="64">
        <f>Data!$Q1234+Data!$R1234+Data!$S1234</f>
        <v>175</v>
      </c>
      <c r="V1234" s="9" t="str">
        <f>VLOOKUP(TRIM(Data!$B1234),Team!A:B,2,FALSE)</f>
        <v>Heating</v>
      </c>
      <c r="W1234" s="9" t="str">
        <f>VLOOKUP(Data!$D1234,Current!A:B,2,FALSE)</f>
        <v>ACT</v>
      </c>
      <c r="X1234" s="9" t="str">
        <f>IF(Data!$W1234=Data!$E1234,"CURRENT","NO")</f>
        <v>NO</v>
      </c>
    </row>
    <row r="1235" spans="1:24" hidden="1">
      <c r="A1235" s="67" t="s">
        <v>2107</v>
      </c>
      <c r="B1235" s="68" t="s">
        <v>2112</v>
      </c>
      <c r="C1235" s="8" t="s">
        <v>458</v>
      </c>
      <c r="D1235" s="68" t="s">
        <v>2108</v>
      </c>
      <c r="E1235" s="8" t="s">
        <v>463</v>
      </c>
      <c r="F1235" s="69" t="s">
        <v>854</v>
      </c>
      <c r="G1235" s="67" t="s">
        <v>158</v>
      </c>
      <c r="H1235" s="70">
        <v>42159</v>
      </c>
      <c r="I1235" s="67">
        <v>138</v>
      </c>
      <c r="J1235" s="71">
        <v>216.26</v>
      </c>
      <c r="K1235" s="71">
        <v>29843.88</v>
      </c>
      <c r="L1235" s="67" t="s">
        <v>157</v>
      </c>
      <c r="M1235" s="67" t="s">
        <v>72</v>
      </c>
      <c r="N1235" s="67">
        <v>148248</v>
      </c>
      <c r="O1235" s="67"/>
      <c r="P1235" s="67">
        <v>89010</v>
      </c>
      <c r="Q1235" s="71">
        <v>149.19999999999999</v>
      </c>
      <c r="R1235" s="71">
        <v>0</v>
      </c>
      <c r="S1235" s="71">
        <v>15</v>
      </c>
      <c r="T1235" s="67" t="s">
        <v>127</v>
      </c>
      <c r="U1235" s="64">
        <f>Data!$Q1235+Data!$R1235+Data!$S1235</f>
        <v>164.2</v>
      </c>
      <c r="V1235" s="9" t="str">
        <f>VLOOKUP(TRIM(Data!$B1235),Team!A:B,2,FALSE)</f>
        <v>Heating</v>
      </c>
      <c r="W1235" s="9" t="str">
        <f>VLOOKUP(Data!$D1235,Current!A:B,2,FALSE)</f>
        <v>ACT</v>
      </c>
      <c r="X1235" s="9" t="str">
        <f>IF(Data!$W1235=Data!$E1235,"CURRENT","NO")</f>
        <v>NO</v>
      </c>
    </row>
    <row r="1236" spans="1:24" hidden="1">
      <c r="A1236" s="67" t="s">
        <v>2107</v>
      </c>
      <c r="B1236" s="68" t="s">
        <v>2112</v>
      </c>
      <c r="C1236" s="8" t="s">
        <v>458</v>
      </c>
      <c r="D1236" s="68" t="s">
        <v>2108</v>
      </c>
      <c r="E1236" s="8" t="s">
        <v>463</v>
      </c>
      <c r="F1236" s="69" t="s">
        <v>678</v>
      </c>
      <c r="G1236" s="67" t="s">
        <v>158</v>
      </c>
      <c r="H1236" s="70">
        <v>42159</v>
      </c>
      <c r="I1236" s="67">
        <v>768</v>
      </c>
      <c r="J1236" s="71">
        <v>110.44</v>
      </c>
      <c r="K1236" s="71">
        <v>84817.919999999998</v>
      </c>
      <c r="L1236" s="67" t="s">
        <v>157</v>
      </c>
      <c r="M1236" s="67" t="s">
        <v>542</v>
      </c>
      <c r="N1236" s="67">
        <v>148250</v>
      </c>
      <c r="O1236" s="67"/>
      <c r="P1236" s="67">
        <v>89012</v>
      </c>
      <c r="Q1236" s="71">
        <v>424.1</v>
      </c>
      <c r="R1236" s="71">
        <v>0</v>
      </c>
      <c r="S1236" s="71">
        <v>15</v>
      </c>
      <c r="T1236" s="67" t="s">
        <v>38</v>
      </c>
      <c r="U1236" s="64">
        <f>Data!$Q1236+Data!$R1236+Data!$S1236</f>
        <v>439.1</v>
      </c>
      <c r="V1236" s="9" t="str">
        <f>VLOOKUP(TRIM(Data!$B1236),Team!A:B,2,FALSE)</f>
        <v>Heating</v>
      </c>
      <c r="W1236" s="9" t="str">
        <f>VLOOKUP(Data!$D1236,Current!A:B,2,FALSE)</f>
        <v>ACT</v>
      </c>
      <c r="X1236" s="9" t="str">
        <f>IF(Data!$W1236=Data!$E1236,"CURRENT","NO")</f>
        <v>NO</v>
      </c>
    </row>
    <row r="1237" spans="1:24" hidden="1">
      <c r="A1237" s="67" t="s">
        <v>2107</v>
      </c>
      <c r="B1237" s="68" t="s">
        <v>2112</v>
      </c>
      <c r="C1237" s="8" t="s">
        <v>458</v>
      </c>
      <c r="D1237" s="68" t="s">
        <v>2108</v>
      </c>
      <c r="E1237" s="8" t="s">
        <v>463</v>
      </c>
      <c r="F1237" s="69" t="s">
        <v>677</v>
      </c>
      <c r="G1237" s="67" t="s">
        <v>158</v>
      </c>
      <c r="H1237" s="70">
        <v>42160</v>
      </c>
      <c r="I1237" s="67">
        <v>132</v>
      </c>
      <c r="J1237" s="71">
        <v>154.25</v>
      </c>
      <c r="K1237" s="71">
        <v>20361</v>
      </c>
      <c r="L1237" s="67" t="s">
        <v>157</v>
      </c>
      <c r="M1237" s="67" t="s">
        <v>566</v>
      </c>
      <c r="N1237" s="67">
        <v>148277</v>
      </c>
      <c r="O1237" s="67"/>
      <c r="P1237" s="67">
        <v>89014</v>
      </c>
      <c r="Q1237" s="71">
        <v>101.8</v>
      </c>
      <c r="R1237" s="71">
        <v>0</v>
      </c>
      <c r="S1237" s="71">
        <v>15</v>
      </c>
      <c r="T1237" s="67" t="s">
        <v>127</v>
      </c>
      <c r="U1237" s="64">
        <f>Data!$Q1237+Data!$R1237+Data!$S1237</f>
        <v>116.8</v>
      </c>
      <c r="V1237" s="9" t="str">
        <f>VLOOKUP(TRIM(Data!$B1237),Team!A:B,2,FALSE)</f>
        <v>Heating</v>
      </c>
      <c r="W1237" s="9" t="str">
        <f>VLOOKUP(Data!$D1237,Current!A:B,2,FALSE)</f>
        <v>ACT</v>
      </c>
      <c r="X1237" s="9" t="str">
        <f>IF(Data!$W1237=Data!$E1237,"CURRENT","NO")</f>
        <v>NO</v>
      </c>
    </row>
    <row r="1238" spans="1:24" hidden="1">
      <c r="A1238" s="67" t="s">
        <v>2107</v>
      </c>
      <c r="B1238" s="68" t="s">
        <v>2112</v>
      </c>
      <c r="C1238" s="8" t="s">
        <v>458</v>
      </c>
      <c r="D1238" s="68" t="s">
        <v>2108</v>
      </c>
      <c r="E1238" s="8" t="s">
        <v>463</v>
      </c>
      <c r="F1238" s="69" t="s">
        <v>210</v>
      </c>
      <c r="G1238" s="67" t="s">
        <v>146</v>
      </c>
      <c r="H1238" s="70">
        <v>42158</v>
      </c>
      <c r="I1238" s="67">
        <v>1250</v>
      </c>
      <c r="J1238" s="71">
        <v>42.9</v>
      </c>
      <c r="K1238" s="71">
        <v>53625</v>
      </c>
      <c r="L1238" s="67" t="s">
        <v>69</v>
      </c>
      <c r="M1238" s="67" t="s">
        <v>534</v>
      </c>
      <c r="N1238" s="67">
        <v>148219</v>
      </c>
      <c r="O1238" s="67"/>
      <c r="P1238" s="67">
        <v>89015</v>
      </c>
      <c r="Q1238" s="71">
        <v>268.10000000000002</v>
      </c>
      <c r="R1238" s="71">
        <v>0</v>
      </c>
      <c r="S1238" s="71">
        <v>35</v>
      </c>
      <c r="T1238" s="67" t="s">
        <v>127</v>
      </c>
      <c r="U1238" s="64">
        <f>Data!$Q1238+Data!$R1238+Data!$S1238</f>
        <v>303.10000000000002</v>
      </c>
      <c r="V1238" s="9" t="str">
        <f>VLOOKUP(TRIM(Data!$B1238),Team!A:B,2,FALSE)</f>
        <v>Heating</v>
      </c>
      <c r="W1238" s="9" t="str">
        <f>VLOOKUP(Data!$D1238,Current!A:B,2,FALSE)</f>
        <v>ACT</v>
      </c>
      <c r="X1238" s="9" t="str">
        <f>IF(Data!$W1238=Data!$E1238,"CURRENT","NO")</f>
        <v>NO</v>
      </c>
    </row>
    <row r="1239" spans="1:24" hidden="1">
      <c r="A1239" s="67" t="s">
        <v>2107</v>
      </c>
      <c r="B1239" s="68" t="s">
        <v>2112</v>
      </c>
      <c r="C1239" s="8" t="s">
        <v>458</v>
      </c>
      <c r="D1239" s="68" t="s">
        <v>2108</v>
      </c>
      <c r="E1239" s="8" t="s">
        <v>463</v>
      </c>
      <c r="F1239" s="69" t="s">
        <v>201</v>
      </c>
      <c r="G1239" s="67" t="s">
        <v>160</v>
      </c>
      <c r="H1239" s="70">
        <v>42158</v>
      </c>
      <c r="I1239" s="67">
        <v>25</v>
      </c>
      <c r="J1239" s="71">
        <v>41.14</v>
      </c>
      <c r="K1239" s="71">
        <v>1028.5</v>
      </c>
      <c r="L1239" s="67" t="s">
        <v>11</v>
      </c>
      <c r="M1239" s="67" t="s">
        <v>855</v>
      </c>
      <c r="N1239" s="67">
        <v>148215</v>
      </c>
      <c r="O1239" s="67"/>
      <c r="P1239" s="67">
        <v>89016</v>
      </c>
      <c r="Q1239" s="71">
        <v>100</v>
      </c>
      <c r="R1239" s="71">
        <v>0</v>
      </c>
      <c r="S1239" s="71">
        <v>45</v>
      </c>
      <c r="T1239" s="67" t="s">
        <v>127</v>
      </c>
      <c r="U1239" s="64">
        <f>Data!$Q1239+Data!$R1239+Data!$S1239</f>
        <v>145</v>
      </c>
      <c r="V1239" s="9" t="str">
        <f>VLOOKUP(TRIM(Data!$B1239),Team!A:B,2,FALSE)</f>
        <v>Heating</v>
      </c>
      <c r="W1239" s="9" t="str">
        <f>VLOOKUP(Data!$D1239,Current!A:B,2,FALSE)</f>
        <v>ACT</v>
      </c>
      <c r="X1239" s="9" t="str">
        <f>IF(Data!$W1239=Data!$E1239,"CURRENT","NO")</f>
        <v>NO</v>
      </c>
    </row>
    <row r="1240" spans="1:24" hidden="1">
      <c r="A1240" s="67" t="s">
        <v>2107</v>
      </c>
      <c r="B1240" s="68" t="s">
        <v>2112</v>
      </c>
      <c r="C1240" s="8" t="s">
        <v>458</v>
      </c>
      <c r="D1240" s="68" t="s">
        <v>2108</v>
      </c>
      <c r="E1240" s="8" t="s">
        <v>463</v>
      </c>
      <c r="F1240" s="69" t="s">
        <v>856</v>
      </c>
      <c r="G1240" s="67" t="s">
        <v>160</v>
      </c>
      <c r="H1240" s="70">
        <v>42158</v>
      </c>
      <c r="I1240" s="67">
        <v>2000</v>
      </c>
      <c r="J1240" s="71">
        <v>38.630000000000003</v>
      </c>
      <c r="K1240" s="71">
        <v>77260</v>
      </c>
      <c r="L1240" s="67" t="s">
        <v>11</v>
      </c>
      <c r="M1240" s="67" t="s">
        <v>857</v>
      </c>
      <c r="N1240" s="67">
        <v>148216</v>
      </c>
      <c r="O1240" s="67"/>
      <c r="P1240" s="67">
        <v>89017</v>
      </c>
      <c r="Q1240" s="71">
        <v>386.3</v>
      </c>
      <c r="R1240" s="71">
        <v>0</v>
      </c>
      <c r="S1240" s="71">
        <v>0</v>
      </c>
      <c r="T1240" s="67" t="s">
        <v>38</v>
      </c>
      <c r="U1240" s="64">
        <f>Data!$Q1240+Data!$R1240+Data!$S1240</f>
        <v>386.3</v>
      </c>
      <c r="V1240" s="9" t="str">
        <f>VLOOKUP(TRIM(Data!$B1240),Team!A:B,2,FALSE)</f>
        <v>Heating</v>
      </c>
      <c r="W1240" s="9" t="str">
        <f>VLOOKUP(Data!$D1240,Current!A:B,2,FALSE)</f>
        <v>ACT</v>
      </c>
      <c r="X1240" s="9" t="str">
        <f>IF(Data!$W1240=Data!$E1240,"CURRENT","NO")</f>
        <v>NO</v>
      </c>
    </row>
    <row r="1241" spans="1:24" hidden="1">
      <c r="A1241" s="67" t="s">
        <v>2107</v>
      </c>
      <c r="B1241" s="68" t="s">
        <v>2112</v>
      </c>
      <c r="C1241" s="8" t="s">
        <v>458</v>
      </c>
      <c r="D1241" s="68" t="s">
        <v>2108</v>
      </c>
      <c r="E1241" s="8" t="s">
        <v>463</v>
      </c>
      <c r="F1241" s="69" t="s">
        <v>858</v>
      </c>
      <c r="G1241" s="67" t="s">
        <v>160</v>
      </c>
      <c r="H1241" s="70">
        <v>42158</v>
      </c>
      <c r="I1241" s="67">
        <v>300</v>
      </c>
      <c r="J1241" s="71">
        <v>22.29</v>
      </c>
      <c r="K1241" s="71">
        <v>6687</v>
      </c>
      <c r="L1241" s="67" t="s">
        <v>11</v>
      </c>
      <c r="M1241" s="67" t="s">
        <v>1</v>
      </c>
      <c r="N1241" s="67">
        <v>148226</v>
      </c>
      <c r="O1241" s="67"/>
      <c r="P1241" s="67">
        <v>89018</v>
      </c>
      <c r="Q1241" s="71">
        <v>200</v>
      </c>
      <c r="R1241" s="71">
        <v>0</v>
      </c>
      <c r="S1241" s="71">
        <v>0</v>
      </c>
      <c r="T1241" s="67" t="s">
        <v>127</v>
      </c>
      <c r="U1241" s="64">
        <f>Data!$Q1241+Data!$R1241+Data!$S1241</f>
        <v>200</v>
      </c>
      <c r="V1241" s="9" t="str">
        <f>VLOOKUP(TRIM(Data!$B1241),Team!A:B,2,FALSE)</f>
        <v>Heating</v>
      </c>
      <c r="W1241" s="9" t="str">
        <f>VLOOKUP(Data!$D1241,Current!A:B,2,FALSE)</f>
        <v>ACT</v>
      </c>
      <c r="X1241" s="9" t="str">
        <f>IF(Data!$W1241=Data!$E1241,"CURRENT","NO")</f>
        <v>NO</v>
      </c>
    </row>
    <row r="1242" spans="1:24" hidden="1">
      <c r="A1242" s="67" t="s">
        <v>2107</v>
      </c>
      <c r="B1242" s="68" t="s">
        <v>2112</v>
      </c>
      <c r="C1242" s="8" t="s">
        <v>458</v>
      </c>
      <c r="D1242" s="68" t="s">
        <v>2108</v>
      </c>
      <c r="E1242" s="8" t="s">
        <v>463</v>
      </c>
      <c r="F1242" s="69" t="s">
        <v>859</v>
      </c>
      <c r="G1242" s="67" t="s">
        <v>160</v>
      </c>
      <c r="H1242" s="70">
        <v>42159</v>
      </c>
      <c r="I1242" s="67">
        <v>210</v>
      </c>
      <c r="J1242" s="71">
        <v>19.78</v>
      </c>
      <c r="K1242" s="71">
        <v>4153.8</v>
      </c>
      <c r="L1242" s="67" t="s">
        <v>11</v>
      </c>
      <c r="M1242" s="67" t="s">
        <v>5</v>
      </c>
      <c r="N1242" s="67">
        <v>148244</v>
      </c>
      <c r="O1242" s="67"/>
      <c r="P1242" s="67">
        <v>89019</v>
      </c>
      <c r="Q1242" s="71">
        <v>200</v>
      </c>
      <c r="R1242" s="71">
        <v>0</v>
      </c>
      <c r="S1242" s="71">
        <v>45</v>
      </c>
      <c r="T1242" s="67" t="s">
        <v>127</v>
      </c>
      <c r="U1242" s="64">
        <f>Data!$Q1242+Data!$R1242+Data!$S1242</f>
        <v>245</v>
      </c>
      <c r="V1242" s="9" t="str">
        <f>VLOOKUP(TRIM(Data!$B1242),Team!A:B,2,FALSE)</f>
        <v>Heating</v>
      </c>
      <c r="W1242" s="9" t="str">
        <f>VLOOKUP(Data!$D1242,Current!A:B,2,FALSE)</f>
        <v>ACT</v>
      </c>
      <c r="X1242" s="9" t="str">
        <f>IF(Data!$W1242=Data!$E1242,"CURRENT","NO")</f>
        <v>NO</v>
      </c>
    </row>
    <row r="1243" spans="1:24" hidden="1">
      <c r="A1243" s="67" t="s">
        <v>2109</v>
      </c>
      <c r="B1243" s="68" t="s">
        <v>2112</v>
      </c>
      <c r="C1243" s="8" t="s">
        <v>458</v>
      </c>
      <c r="D1243" s="68" t="s">
        <v>2108</v>
      </c>
      <c r="E1243" s="8" t="s">
        <v>463</v>
      </c>
      <c r="F1243" s="69" t="s">
        <v>678</v>
      </c>
      <c r="G1243" s="67" t="s">
        <v>158</v>
      </c>
      <c r="H1243" s="70">
        <v>42161</v>
      </c>
      <c r="I1243" s="67">
        <v>768</v>
      </c>
      <c r="J1243" s="71">
        <v>110.44</v>
      </c>
      <c r="K1243" s="71">
        <v>84817.919999999998</v>
      </c>
      <c r="L1243" s="67" t="s">
        <v>157</v>
      </c>
      <c r="M1243" s="67" t="s">
        <v>171</v>
      </c>
      <c r="N1243" s="67">
        <v>148290</v>
      </c>
      <c r="O1243" s="67"/>
      <c r="P1243" s="67">
        <v>89147</v>
      </c>
      <c r="Q1243" s="71">
        <v>424</v>
      </c>
      <c r="R1243" s="71">
        <v>0</v>
      </c>
      <c r="S1243" s="71">
        <v>15</v>
      </c>
      <c r="T1243" s="67" t="s">
        <v>127</v>
      </c>
      <c r="U1243" s="64">
        <f>Data!$Q1243+Data!$R1243+Data!$S1243</f>
        <v>439</v>
      </c>
      <c r="V1243" s="9" t="str">
        <f>VLOOKUP(TRIM(Data!$B1243),Team!A:B,2,FALSE)</f>
        <v>Heating</v>
      </c>
      <c r="W1243" s="9" t="str">
        <f>VLOOKUP(Data!$D1243,Current!A:B,2,FALSE)</f>
        <v>ACT</v>
      </c>
      <c r="X1243" s="9" t="str">
        <f>IF(Data!$W1243=Data!$E1243,"CURRENT","NO")</f>
        <v>NO</v>
      </c>
    </row>
    <row r="1244" spans="1:24" hidden="1">
      <c r="A1244" s="67" t="s">
        <v>2109</v>
      </c>
      <c r="B1244" s="68" t="s">
        <v>2112</v>
      </c>
      <c r="C1244" s="8" t="s">
        <v>458</v>
      </c>
      <c r="D1244" s="68" t="s">
        <v>2108</v>
      </c>
      <c r="E1244" s="8" t="s">
        <v>463</v>
      </c>
      <c r="F1244" s="69" t="s">
        <v>214</v>
      </c>
      <c r="G1244" s="67" t="s">
        <v>158</v>
      </c>
      <c r="H1244" s="70">
        <v>42161</v>
      </c>
      <c r="I1244" s="67">
        <v>546</v>
      </c>
      <c r="J1244" s="71">
        <v>153.12</v>
      </c>
      <c r="K1244" s="71">
        <v>83603.520000000004</v>
      </c>
      <c r="L1244" s="67" t="s">
        <v>157</v>
      </c>
      <c r="M1244" s="67" t="s">
        <v>171</v>
      </c>
      <c r="N1244" s="67">
        <v>148292</v>
      </c>
      <c r="O1244" s="67"/>
      <c r="P1244" s="67">
        <v>89148</v>
      </c>
      <c r="Q1244" s="71">
        <v>418</v>
      </c>
      <c r="R1244" s="71">
        <v>0</v>
      </c>
      <c r="S1244" s="71">
        <v>15</v>
      </c>
      <c r="T1244" s="67" t="s">
        <v>127</v>
      </c>
      <c r="U1244" s="64">
        <f>Data!$Q1244+Data!$R1244+Data!$S1244</f>
        <v>433</v>
      </c>
      <c r="V1244" s="9" t="str">
        <f>VLOOKUP(TRIM(Data!$B1244),Team!A:B,2,FALSE)</f>
        <v>Heating</v>
      </c>
      <c r="W1244" s="9" t="str">
        <f>VLOOKUP(Data!$D1244,Current!A:B,2,FALSE)</f>
        <v>ACT</v>
      </c>
      <c r="X1244" s="9" t="str">
        <f>IF(Data!$W1244=Data!$E1244,"CURRENT","NO")</f>
        <v>NO</v>
      </c>
    </row>
    <row r="1245" spans="1:24" hidden="1">
      <c r="A1245" s="67" t="s">
        <v>2109</v>
      </c>
      <c r="B1245" s="68" t="s">
        <v>2112</v>
      </c>
      <c r="C1245" s="8" t="s">
        <v>458</v>
      </c>
      <c r="D1245" s="68" t="s">
        <v>2108</v>
      </c>
      <c r="E1245" s="8" t="s">
        <v>463</v>
      </c>
      <c r="F1245" s="69" t="s">
        <v>678</v>
      </c>
      <c r="G1245" s="67" t="s">
        <v>158</v>
      </c>
      <c r="H1245" s="70">
        <v>42163</v>
      </c>
      <c r="I1245" s="67">
        <v>1152</v>
      </c>
      <c r="J1245" s="71">
        <v>110.44</v>
      </c>
      <c r="K1245" s="71">
        <v>127226.88</v>
      </c>
      <c r="L1245" s="67" t="s">
        <v>157</v>
      </c>
      <c r="M1245" s="67" t="s">
        <v>860</v>
      </c>
      <c r="N1245" s="67">
        <v>148349</v>
      </c>
      <c r="P1245" s="67">
        <v>89149</v>
      </c>
      <c r="Q1245" s="71">
        <v>636</v>
      </c>
      <c r="R1245" s="71">
        <v>0</v>
      </c>
      <c r="S1245" s="71">
        <v>15</v>
      </c>
      <c r="T1245" s="67" t="s">
        <v>127</v>
      </c>
      <c r="U1245" s="64">
        <f>Data!$Q1245+Data!$R1245+Data!$S1245</f>
        <v>651</v>
      </c>
      <c r="V1245" s="9" t="str">
        <f>VLOOKUP(TRIM(Data!$B1245),Team!A:B,2,FALSE)</f>
        <v>Heating</v>
      </c>
      <c r="W1245" s="9" t="str">
        <f>VLOOKUP(Data!$D1245,Current!A:B,2,FALSE)</f>
        <v>ACT</v>
      </c>
      <c r="X1245" s="9" t="str">
        <f>IF(Data!$W1245=Data!$E1245,"CURRENT","NO")</f>
        <v>NO</v>
      </c>
    </row>
    <row r="1246" spans="1:24" hidden="1">
      <c r="A1246" s="67" t="s">
        <v>2109</v>
      </c>
      <c r="B1246" s="68" t="s">
        <v>2112</v>
      </c>
      <c r="C1246" s="8" t="s">
        <v>458</v>
      </c>
      <c r="D1246" s="68" t="s">
        <v>2108</v>
      </c>
      <c r="E1246" s="8" t="s">
        <v>463</v>
      </c>
      <c r="F1246" s="69" t="s">
        <v>198</v>
      </c>
      <c r="G1246" s="67" t="s">
        <v>158</v>
      </c>
      <c r="H1246" s="70">
        <v>42163</v>
      </c>
      <c r="I1246" s="67">
        <v>464</v>
      </c>
      <c r="J1246" s="71">
        <v>166.64</v>
      </c>
      <c r="K1246" s="71">
        <v>77320.960000000006</v>
      </c>
      <c r="L1246" s="67" t="s">
        <v>157</v>
      </c>
      <c r="M1246" s="67" t="s">
        <v>561</v>
      </c>
      <c r="N1246" s="67">
        <v>148350</v>
      </c>
      <c r="P1246" s="67">
        <v>89150</v>
      </c>
      <c r="Q1246" s="71">
        <v>386</v>
      </c>
      <c r="R1246" s="71">
        <v>0</v>
      </c>
      <c r="S1246" s="71">
        <v>15</v>
      </c>
      <c r="T1246" s="67" t="s">
        <v>127</v>
      </c>
      <c r="U1246" s="64">
        <f>Data!$Q1246+Data!$R1246+Data!$S1246</f>
        <v>401</v>
      </c>
      <c r="V1246" s="9" t="str">
        <f>VLOOKUP(TRIM(Data!$B1246),Team!A:B,2,FALSE)</f>
        <v>Heating</v>
      </c>
      <c r="W1246" s="9" t="str">
        <f>VLOOKUP(Data!$D1246,Current!A:B,2,FALSE)</f>
        <v>ACT</v>
      </c>
      <c r="X1246" s="9" t="str">
        <f>IF(Data!$W1246=Data!$E1246,"CURRENT","NO")</f>
        <v>NO</v>
      </c>
    </row>
    <row r="1247" spans="1:24" hidden="1">
      <c r="A1247" s="67" t="s">
        <v>2109</v>
      </c>
      <c r="B1247" s="68" t="s">
        <v>2112</v>
      </c>
      <c r="C1247" s="8" t="s">
        <v>458</v>
      </c>
      <c r="D1247" s="68" t="s">
        <v>2108</v>
      </c>
      <c r="E1247" s="8" t="s">
        <v>463</v>
      </c>
      <c r="F1247" s="69" t="s">
        <v>198</v>
      </c>
      <c r="G1247" s="67" t="s">
        <v>158</v>
      </c>
      <c r="H1247" s="70">
        <v>42165</v>
      </c>
      <c r="I1247" s="67">
        <v>360</v>
      </c>
      <c r="J1247" s="71">
        <v>166.64</v>
      </c>
      <c r="K1247" s="71">
        <v>59990.400000000001</v>
      </c>
      <c r="L1247" s="67" t="s">
        <v>157</v>
      </c>
      <c r="M1247" s="67" t="s">
        <v>169</v>
      </c>
      <c r="N1247" s="67">
        <v>148408</v>
      </c>
      <c r="P1247" s="67">
        <v>89152</v>
      </c>
      <c r="Q1247" s="71">
        <v>300</v>
      </c>
      <c r="R1247" s="71">
        <v>0</v>
      </c>
      <c r="S1247" s="71">
        <v>15</v>
      </c>
      <c r="T1247" s="67" t="s">
        <v>127</v>
      </c>
      <c r="U1247" s="64">
        <f>Data!$Q1247+Data!$R1247+Data!$S1247</f>
        <v>315</v>
      </c>
      <c r="V1247" s="9" t="str">
        <f>VLOOKUP(TRIM(Data!$B1247),Team!A:B,2,FALSE)</f>
        <v>Heating</v>
      </c>
      <c r="W1247" s="9" t="str">
        <f>VLOOKUP(Data!$D1247,Current!A:B,2,FALSE)</f>
        <v>ACT</v>
      </c>
      <c r="X1247" s="9" t="str">
        <f>IF(Data!$W1247=Data!$E1247,"CURRENT","NO")</f>
        <v>NO</v>
      </c>
    </row>
    <row r="1248" spans="1:24" hidden="1">
      <c r="A1248" s="67" t="s">
        <v>2109</v>
      </c>
      <c r="B1248" s="68" t="s">
        <v>2112</v>
      </c>
      <c r="C1248" s="8" t="s">
        <v>458</v>
      </c>
      <c r="D1248" s="68" t="s">
        <v>2108</v>
      </c>
      <c r="E1248" s="8" t="s">
        <v>463</v>
      </c>
      <c r="F1248" s="69" t="s">
        <v>718</v>
      </c>
      <c r="G1248" s="67" t="s">
        <v>716</v>
      </c>
      <c r="H1248" s="70">
        <v>42133</v>
      </c>
      <c r="I1248" s="67">
        <v>700</v>
      </c>
      <c r="J1248" s="71">
        <v>87.69</v>
      </c>
      <c r="K1248" s="71">
        <v>61383</v>
      </c>
      <c r="L1248" s="67" t="s">
        <v>6</v>
      </c>
      <c r="M1248" s="67" t="s">
        <v>861</v>
      </c>
      <c r="N1248" s="67">
        <v>148400</v>
      </c>
      <c r="P1248" s="67">
        <v>89173</v>
      </c>
      <c r="Q1248" s="71">
        <v>306.89999999999998</v>
      </c>
      <c r="R1248" s="71">
        <v>0</v>
      </c>
      <c r="S1248" s="71">
        <v>60</v>
      </c>
      <c r="T1248" s="67" t="s">
        <v>127</v>
      </c>
      <c r="U1248" s="64">
        <f>Data!$Q1248+Data!$R1248+Data!$S1248</f>
        <v>366.9</v>
      </c>
      <c r="V1248" s="9" t="str">
        <f>VLOOKUP(TRIM(Data!$B1248),Team!A:B,2,FALSE)</f>
        <v>Heating</v>
      </c>
      <c r="W1248" s="9" t="str">
        <f>VLOOKUP(Data!$D1248,Current!A:B,2,FALSE)</f>
        <v>ACT</v>
      </c>
      <c r="X1248" s="9" t="str">
        <f>IF(Data!$W1248=Data!$E1248,"CURRENT","NO")</f>
        <v>NO</v>
      </c>
    </row>
    <row r="1249" spans="1:24" hidden="1">
      <c r="A1249" s="67" t="s">
        <v>2109</v>
      </c>
      <c r="B1249" s="68" t="s">
        <v>2112</v>
      </c>
      <c r="C1249" s="8" t="s">
        <v>458</v>
      </c>
      <c r="D1249" s="68" t="s">
        <v>2108</v>
      </c>
      <c r="E1249" s="8" t="s">
        <v>463</v>
      </c>
      <c r="F1249" s="69" t="s">
        <v>717</v>
      </c>
      <c r="G1249" s="67" t="s">
        <v>716</v>
      </c>
      <c r="H1249" s="70">
        <v>42166</v>
      </c>
      <c r="I1249" s="67">
        <v>300</v>
      </c>
      <c r="J1249" s="71">
        <v>70.42</v>
      </c>
      <c r="K1249" s="71">
        <v>21126</v>
      </c>
      <c r="L1249" s="67" t="s">
        <v>862</v>
      </c>
      <c r="M1249" s="67" t="s">
        <v>863</v>
      </c>
      <c r="N1249" s="67">
        <v>148441</v>
      </c>
      <c r="P1249" s="67">
        <v>89174</v>
      </c>
      <c r="Q1249" s="71">
        <v>200</v>
      </c>
      <c r="R1249" s="71">
        <v>0</v>
      </c>
      <c r="S1249" s="71">
        <v>60</v>
      </c>
      <c r="T1249" s="67" t="s">
        <v>127</v>
      </c>
      <c r="U1249" s="64">
        <f>Data!$Q1249+Data!$R1249+Data!$S1249</f>
        <v>260</v>
      </c>
      <c r="V1249" s="9" t="str">
        <f>VLOOKUP(TRIM(Data!$B1249),Team!A:B,2,FALSE)</f>
        <v>Heating</v>
      </c>
      <c r="W1249" s="9" t="str">
        <f>VLOOKUP(Data!$D1249,Current!A:B,2,FALSE)</f>
        <v>ACT</v>
      </c>
      <c r="X1249" s="9" t="str">
        <f>IF(Data!$W1249=Data!$E1249,"CURRENT","NO")</f>
        <v>NO</v>
      </c>
    </row>
    <row r="1250" spans="1:24" hidden="1">
      <c r="A1250" s="67" t="s">
        <v>2109</v>
      </c>
      <c r="B1250" s="68" t="s">
        <v>2112</v>
      </c>
      <c r="C1250" s="8" t="s">
        <v>458</v>
      </c>
      <c r="D1250" s="68" t="s">
        <v>2108</v>
      </c>
      <c r="E1250" s="8" t="s">
        <v>463</v>
      </c>
      <c r="F1250" s="69" t="s">
        <v>864</v>
      </c>
      <c r="G1250" s="67" t="s">
        <v>160</v>
      </c>
      <c r="H1250" s="70">
        <v>42165</v>
      </c>
      <c r="I1250" s="67">
        <v>475</v>
      </c>
      <c r="J1250" s="71">
        <v>40.380000000000003</v>
      </c>
      <c r="K1250" s="71">
        <v>19180.5</v>
      </c>
      <c r="L1250" s="67" t="s">
        <v>521</v>
      </c>
      <c r="M1250" s="67" t="s">
        <v>865</v>
      </c>
      <c r="N1250" s="67">
        <v>148406</v>
      </c>
      <c r="P1250" s="67">
        <v>89175</v>
      </c>
      <c r="Q1250" s="71">
        <v>200</v>
      </c>
      <c r="R1250" s="71">
        <v>0</v>
      </c>
      <c r="S1250" s="71">
        <v>45</v>
      </c>
      <c r="T1250" s="67" t="s">
        <v>127</v>
      </c>
      <c r="U1250" s="64">
        <f>Data!$Q1250+Data!$R1250+Data!$S1250</f>
        <v>245</v>
      </c>
      <c r="V1250" s="9" t="str">
        <f>VLOOKUP(TRIM(Data!$B1250),Team!A:B,2,FALSE)</f>
        <v>Heating</v>
      </c>
      <c r="W1250" s="9" t="str">
        <f>VLOOKUP(Data!$D1250,Current!A:B,2,FALSE)</f>
        <v>ACT</v>
      </c>
      <c r="X1250" s="9" t="str">
        <f>IF(Data!$W1250=Data!$E1250,"CURRENT","NO")</f>
        <v>NO</v>
      </c>
    </row>
    <row r="1251" spans="1:24" hidden="1">
      <c r="A1251" s="67" t="s">
        <v>2109</v>
      </c>
      <c r="B1251" s="68" t="s">
        <v>2112</v>
      </c>
      <c r="C1251" s="8" t="s">
        <v>458</v>
      </c>
      <c r="D1251" s="68" t="s">
        <v>2108</v>
      </c>
      <c r="E1251" s="8" t="s">
        <v>463</v>
      </c>
      <c r="F1251" s="69" t="s">
        <v>696</v>
      </c>
      <c r="G1251" s="67" t="s">
        <v>160</v>
      </c>
      <c r="H1251" s="70">
        <v>42165</v>
      </c>
      <c r="I1251" s="67">
        <v>100</v>
      </c>
      <c r="J1251" s="71">
        <v>39.64</v>
      </c>
      <c r="K1251" s="71">
        <v>3964</v>
      </c>
      <c r="L1251" s="67" t="s">
        <v>521</v>
      </c>
      <c r="M1251" s="67" t="s">
        <v>866</v>
      </c>
      <c r="N1251" s="67">
        <v>148407</v>
      </c>
      <c r="P1251" s="67">
        <v>89176</v>
      </c>
      <c r="Q1251" s="71">
        <v>100</v>
      </c>
      <c r="R1251" s="71">
        <v>0</v>
      </c>
      <c r="S1251" s="71">
        <v>0</v>
      </c>
      <c r="T1251" s="67" t="s">
        <v>127</v>
      </c>
      <c r="U1251" s="64">
        <f>Data!$Q1251+Data!$R1251+Data!$S1251</f>
        <v>100</v>
      </c>
      <c r="V1251" s="9" t="str">
        <f>VLOOKUP(TRIM(Data!$B1251),Team!A:B,2,FALSE)</f>
        <v>Heating</v>
      </c>
      <c r="W1251" s="9" t="str">
        <f>VLOOKUP(Data!$D1251,Current!A:B,2,FALSE)</f>
        <v>ACT</v>
      </c>
      <c r="X1251" s="9" t="str">
        <f>IF(Data!$W1251=Data!$E1251,"CURRENT","NO")</f>
        <v>NO</v>
      </c>
    </row>
    <row r="1252" spans="1:24" hidden="1">
      <c r="A1252" s="67" t="s">
        <v>2109</v>
      </c>
      <c r="B1252" s="68" t="s">
        <v>2112</v>
      </c>
      <c r="C1252" s="8" t="s">
        <v>458</v>
      </c>
      <c r="D1252" s="68" t="s">
        <v>2108</v>
      </c>
      <c r="E1252" s="8" t="s">
        <v>463</v>
      </c>
      <c r="F1252" s="69" t="s">
        <v>867</v>
      </c>
      <c r="G1252" s="67" t="s">
        <v>160</v>
      </c>
      <c r="H1252" s="70">
        <v>42167</v>
      </c>
      <c r="I1252" s="67">
        <v>800</v>
      </c>
      <c r="J1252" s="71">
        <v>31.8</v>
      </c>
      <c r="K1252" s="71">
        <v>25440</v>
      </c>
      <c r="L1252" s="67" t="s">
        <v>11</v>
      </c>
      <c r="M1252" s="67" t="s">
        <v>688</v>
      </c>
      <c r="N1252" s="67">
        <v>148493</v>
      </c>
      <c r="P1252" s="67">
        <v>89177</v>
      </c>
      <c r="Q1252" s="71">
        <v>200</v>
      </c>
      <c r="R1252" s="71">
        <v>0</v>
      </c>
      <c r="S1252" s="71">
        <v>15</v>
      </c>
      <c r="T1252" s="67" t="s">
        <v>127</v>
      </c>
      <c r="U1252" s="64">
        <f>Data!$Q1252+Data!$R1252+Data!$S1252</f>
        <v>215</v>
      </c>
      <c r="V1252" s="9" t="str">
        <f>VLOOKUP(TRIM(Data!$B1252),Team!A:B,2,FALSE)</f>
        <v>Heating</v>
      </c>
      <c r="W1252" s="9" t="str">
        <f>VLOOKUP(Data!$D1252,Current!A:B,2,FALSE)</f>
        <v>ACT</v>
      </c>
      <c r="X1252" s="9" t="str">
        <f>IF(Data!$W1252=Data!$E1252,"CURRENT","NO")</f>
        <v>NO</v>
      </c>
    </row>
    <row r="1253" spans="1:24" hidden="1">
      <c r="A1253" s="67" t="s">
        <v>2109</v>
      </c>
      <c r="B1253" s="68" t="s">
        <v>2112</v>
      </c>
      <c r="C1253" s="8" t="s">
        <v>458</v>
      </c>
      <c r="D1253" s="68" t="s">
        <v>2108</v>
      </c>
      <c r="E1253" s="8" t="s">
        <v>463</v>
      </c>
      <c r="F1253" s="69" t="s">
        <v>693</v>
      </c>
      <c r="G1253" s="67" t="s">
        <v>160</v>
      </c>
      <c r="H1253" s="70">
        <v>42167</v>
      </c>
      <c r="I1253" s="67">
        <v>250</v>
      </c>
      <c r="J1253" s="71">
        <v>23.95</v>
      </c>
      <c r="K1253" s="71">
        <v>5987.5</v>
      </c>
      <c r="L1253" s="67" t="s">
        <v>11</v>
      </c>
      <c r="M1253" s="67" t="s">
        <v>868</v>
      </c>
      <c r="N1253" s="67">
        <v>148494</v>
      </c>
      <c r="P1253" s="67">
        <v>89178</v>
      </c>
      <c r="Q1253" s="71">
        <v>100</v>
      </c>
      <c r="R1253" s="71">
        <v>0</v>
      </c>
      <c r="S1253" s="71">
        <v>15</v>
      </c>
      <c r="T1253" s="67" t="s">
        <v>127</v>
      </c>
      <c r="U1253" s="64">
        <f>Data!$Q1253+Data!$R1253+Data!$S1253</f>
        <v>115</v>
      </c>
      <c r="V1253" s="9" t="str">
        <f>VLOOKUP(TRIM(Data!$B1253),Team!A:B,2,FALSE)</f>
        <v>Heating</v>
      </c>
      <c r="W1253" s="9" t="str">
        <f>VLOOKUP(Data!$D1253,Current!A:B,2,FALSE)</f>
        <v>ACT</v>
      </c>
      <c r="X1253" s="9" t="str">
        <f>IF(Data!$W1253=Data!$E1253,"CURRENT","NO")</f>
        <v>NO</v>
      </c>
    </row>
    <row r="1254" spans="1:24" hidden="1">
      <c r="A1254" s="67" t="s">
        <v>2109</v>
      </c>
      <c r="B1254" s="68" t="s">
        <v>2112</v>
      </c>
      <c r="C1254" s="8" t="s">
        <v>458</v>
      </c>
      <c r="D1254" s="68" t="s">
        <v>2108</v>
      </c>
      <c r="E1254" s="8" t="s">
        <v>463</v>
      </c>
      <c r="F1254" s="69" t="s">
        <v>689</v>
      </c>
      <c r="G1254" s="67" t="s">
        <v>160</v>
      </c>
      <c r="H1254" s="70">
        <v>42167</v>
      </c>
      <c r="I1254" s="67">
        <v>325</v>
      </c>
      <c r="J1254" s="71">
        <v>24.05</v>
      </c>
      <c r="K1254" s="71">
        <v>7816.25</v>
      </c>
      <c r="L1254" s="67" t="s">
        <v>11</v>
      </c>
      <c r="M1254" s="67" t="s">
        <v>869</v>
      </c>
      <c r="N1254" s="67">
        <v>148495</v>
      </c>
      <c r="P1254" s="67">
        <v>89179</v>
      </c>
      <c r="Q1254" s="71">
        <v>200</v>
      </c>
      <c r="R1254" s="71">
        <v>0</v>
      </c>
      <c r="S1254" s="71">
        <v>15</v>
      </c>
      <c r="T1254" s="67" t="s">
        <v>127</v>
      </c>
      <c r="U1254" s="64">
        <f>Data!$Q1254+Data!$R1254+Data!$S1254</f>
        <v>215</v>
      </c>
      <c r="V1254" s="9" t="str">
        <f>VLOOKUP(TRIM(Data!$B1254),Team!A:B,2,FALSE)</f>
        <v>Heating</v>
      </c>
      <c r="W1254" s="9" t="str">
        <f>VLOOKUP(Data!$D1254,Current!A:B,2,FALSE)</f>
        <v>ACT</v>
      </c>
      <c r="X1254" s="9" t="str">
        <f>IF(Data!$W1254=Data!$E1254,"CURRENT","NO")</f>
        <v>NO</v>
      </c>
    </row>
    <row r="1255" spans="1:24" hidden="1">
      <c r="A1255" s="67" t="s">
        <v>2109</v>
      </c>
      <c r="B1255" s="68" t="s">
        <v>2112</v>
      </c>
      <c r="C1255" s="8" t="s">
        <v>458</v>
      </c>
      <c r="D1255" s="68" t="s">
        <v>2108</v>
      </c>
      <c r="E1255" s="8" t="s">
        <v>463</v>
      </c>
      <c r="F1255" s="69" t="s">
        <v>870</v>
      </c>
      <c r="G1255" s="67" t="s">
        <v>160</v>
      </c>
      <c r="H1255" s="70">
        <v>42167</v>
      </c>
      <c r="I1255" s="67">
        <v>225</v>
      </c>
      <c r="J1255" s="71">
        <v>23.9</v>
      </c>
      <c r="K1255" s="71">
        <v>5377.5</v>
      </c>
      <c r="L1255" s="67" t="s">
        <v>11</v>
      </c>
      <c r="M1255" s="67" t="s">
        <v>871</v>
      </c>
      <c r="N1255" s="67">
        <v>148496</v>
      </c>
      <c r="P1255" s="67">
        <v>89180</v>
      </c>
      <c r="Q1255" s="71">
        <v>100</v>
      </c>
      <c r="R1255" s="71">
        <v>0</v>
      </c>
      <c r="S1255" s="71">
        <v>15</v>
      </c>
      <c r="T1255" s="67" t="s">
        <v>127</v>
      </c>
      <c r="U1255" s="64">
        <f>Data!$Q1255+Data!$R1255+Data!$S1255</f>
        <v>115</v>
      </c>
      <c r="V1255" s="9" t="str">
        <f>VLOOKUP(TRIM(Data!$B1255),Team!A:B,2,FALSE)</f>
        <v>Heating</v>
      </c>
      <c r="W1255" s="9" t="str">
        <f>VLOOKUP(Data!$D1255,Current!A:B,2,FALSE)</f>
        <v>ACT</v>
      </c>
      <c r="X1255" s="9" t="str">
        <f>IF(Data!$W1255=Data!$E1255,"CURRENT","NO")</f>
        <v>NO</v>
      </c>
    </row>
    <row r="1256" spans="1:24" hidden="1">
      <c r="A1256" s="67" t="s">
        <v>2109</v>
      </c>
      <c r="B1256" s="68" t="s">
        <v>2112</v>
      </c>
      <c r="C1256" s="8" t="s">
        <v>458</v>
      </c>
      <c r="D1256" s="68" t="s">
        <v>2108</v>
      </c>
      <c r="E1256" s="8" t="s">
        <v>463</v>
      </c>
      <c r="F1256" s="69" t="s">
        <v>858</v>
      </c>
      <c r="G1256" s="67" t="s">
        <v>160</v>
      </c>
      <c r="H1256" s="70">
        <v>42167</v>
      </c>
      <c r="I1256" s="67">
        <v>700</v>
      </c>
      <c r="J1256" s="71">
        <v>23.79</v>
      </c>
      <c r="K1256" s="71">
        <v>16653</v>
      </c>
      <c r="L1256" s="67" t="s">
        <v>11</v>
      </c>
      <c r="M1256" s="67" t="s">
        <v>872</v>
      </c>
      <c r="N1256" s="67">
        <v>148497</v>
      </c>
      <c r="P1256" s="67">
        <v>89181</v>
      </c>
      <c r="Q1256" s="71">
        <v>200</v>
      </c>
      <c r="R1256" s="71">
        <v>0</v>
      </c>
      <c r="S1256" s="71">
        <v>15</v>
      </c>
      <c r="T1256" s="67" t="s">
        <v>127</v>
      </c>
      <c r="U1256" s="64">
        <f>Data!$Q1256+Data!$R1256+Data!$S1256</f>
        <v>215</v>
      </c>
      <c r="V1256" s="9" t="str">
        <f>VLOOKUP(TRIM(Data!$B1256),Team!A:B,2,FALSE)</f>
        <v>Heating</v>
      </c>
      <c r="W1256" s="9" t="str">
        <f>VLOOKUP(Data!$D1256,Current!A:B,2,FALSE)</f>
        <v>ACT</v>
      </c>
      <c r="X1256" s="9" t="str">
        <f>IF(Data!$W1256=Data!$E1256,"CURRENT","NO")</f>
        <v>NO</v>
      </c>
    </row>
    <row r="1257" spans="1:24" hidden="1">
      <c r="A1257" s="67" t="s">
        <v>873</v>
      </c>
      <c r="B1257" s="68" t="s">
        <v>2112</v>
      </c>
      <c r="C1257" s="8" t="s">
        <v>458</v>
      </c>
      <c r="D1257" s="68" t="s">
        <v>2108</v>
      </c>
      <c r="E1257" s="8" t="s">
        <v>463</v>
      </c>
      <c r="F1257" s="69" t="s">
        <v>694</v>
      </c>
      <c r="G1257" s="67" t="s">
        <v>160</v>
      </c>
      <c r="H1257" s="70">
        <v>42168</v>
      </c>
      <c r="I1257" s="67">
        <v>175</v>
      </c>
      <c r="J1257" s="71">
        <v>23.95</v>
      </c>
      <c r="K1257" s="71">
        <v>4191.25</v>
      </c>
      <c r="L1257" s="67" t="s">
        <v>11</v>
      </c>
      <c r="M1257" s="67" t="s">
        <v>183</v>
      </c>
      <c r="N1257" s="67">
        <v>148531</v>
      </c>
      <c r="P1257" s="67">
        <v>89326</v>
      </c>
      <c r="Q1257" s="71">
        <v>100</v>
      </c>
      <c r="R1257" s="71">
        <v>0</v>
      </c>
      <c r="S1257" s="71">
        <v>15</v>
      </c>
      <c r="T1257" s="67" t="s">
        <v>127</v>
      </c>
      <c r="U1257" s="64">
        <f>Data!$Q1257+Data!$R1257+Data!$S1257</f>
        <v>115</v>
      </c>
      <c r="V1257" s="9" t="str">
        <f>VLOOKUP(TRIM(Data!$B1257),Team!A:B,2,FALSE)</f>
        <v>Heating</v>
      </c>
      <c r="W1257" s="9" t="str">
        <f>VLOOKUP(Data!$D1257,Current!A:B,2,FALSE)</f>
        <v>ACT</v>
      </c>
      <c r="X1257" s="9" t="str">
        <f>IF(Data!$W1257=Data!$E1257,"CURRENT","NO")</f>
        <v>NO</v>
      </c>
    </row>
    <row r="1258" spans="1:24" hidden="1">
      <c r="A1258" s="67" t="s">
        <v>873</v>
      </c>
      <c r="B1258" s="68" t="s">
        <v>2112</v>
      </c>
      <c r="C1258" s="8" t="s">
        <v>458</v>
      </c>
      <c r="D1258" s="68" t="s">
        <v>2108</v>
      </c>
      <c r="E1258" s="8" t="s">
        <v>463</v>
      </c>
      <c r="F1258" s="69" t="s">
        <v>874</v>
      </c>
      <c r="G1258" s="67" t="s">
        <v>160</v>
      </c>
      <c r="H1258" s="70">
        <v>42168</v>
      </c>
      <c r="I1258" s="67">
        <v>25</v>
      </c>
      <c r="J1258" s="71">
        <v>28.49</v>
      </c>
      <c r="K1258" s="71">
        <v>712.25</v>
      </c>
      <c r="L1258" s="67" t="s">
        <v>11</v>
      </c>
      <c r="M1258" s="67" t="s">
        <v>181</v>
      </c>
      <c r="N1258" s="67">
        <v>148532</v>
      </c>
      <c r="P1258" s="67">
        <v>89327</v>
      </c>
      <c r="Q1258" s="71">
        <v>100</v>
      </c>
      <c r="R1258" s="71">
        <v>0</v>
      </c>
      <c r="S1258" s="71">
        <v>15</v>
      </c>
      <c r="T1258" s="67" t="s">
        <v>127</v>
      </c>
      <c r="U1258" s="64">
        <f>Data!$Q1258+Data!$R1258+Data!$S1258</f>
        <v>115</v>
      </c>
      <c r="V1258" s="9" t="str">
        <f>VLOOKUP(TRIM(Data!$B1258),Team!A:B,2,FALSE)</f>
        <v>Heating</v>
      </c>
      <c r="W1258" s="9" t="str">
        <f>VLOOKUP(Data!$D1258,Current!A:B,2,FALSE)</f>
        <v>ACT</v>
      </c>
      <c r="X1258" s="9" t="str">
        <f>IF(Data!$W1258=Data!$E1258,"CURRENT","NO")</f>
        <v>NO</v>
      </c>
    </row>
    <row r="1259" spans="1:24" hidden="1">
      <c r="A1259" s="67" t="s">
        <v>873</v>
      </c>
      <c r="B1259" s="68" t="s">
        <v>2112</v>
      </c>
      <c r="C1259" s="8" t="s">
        <v>458</v>
      </c>
      <c r="D1259" s="68" t="s">
        <v>2108</v>
      </c>
      <c r="E1259" s="8" t="s">
        <v>463</v>
      </c>
      <c r="F1259" s="69" t="s">
        <v>162</v>
      </c>
      <c r="G1259" s="67" t="s">
        <v>160</v>
      </c>
      <c r="H1259" s="70">
        <v>42168</v>
      </c>
      <c r="I1259" s="67">
        <v>100</v>
      </c>
      <c r="J1259" s="71">
        <v>23.92</v>
      </c>
      <c r="K1259" s="71">
        <v>2392</v>
      </c>
      <c r="L1259" s="67" t="s">
        <v>11</v>
      </c>
      <c r="M1259" s="67" t="s">
        <v>875</v>
      </c>
      <c r="N1259" s="67">
        <v>148533</v>
      </c>
      <c r="P1259" s="67">
        <v>89328</v>
      </c>
      <c r="Q1259" s="71">
        <v>100</v>
      </c>
      <c r="R1259" s="71">
        <v>0</v>
      </c>
      <c r="S1259" s="71">
        <v>15</v>
      </c>
      <c r="T1259" s="67" t="s">
        <v>127</v>
      </c>
      <c r="U1259" s="64">
        <f>Data!$Q1259+Data!$R1259+Data!$S1259</f>
        <v>115</v>
      </c>
      <c r="V1259" s="9" t="str">
        <f>VLOOKUP(TRIM(Data!$B1259),Team!A:B,2,FALSE)</f>
        <v>Heating</v>
      </c>
      <c r="W1259" s="9" t="str">
        <f>VLOOKUP(Data!$D1259,Current!A:B,2,FALSE)</f>
        <v>ACT</v>
      </c>
      <c r="X1259" s="9" t="str">
        <f>IF(Data!$W1259=Data!$E1259,"CURRENT","NO")</f>
        <v>NO</v>
      </c>
    </row>
    <row r="1260" spans="1:24" hidden="1">
      <c r="A1260" s="67" t="s">
        <v>873</v>
      </c>
      <c r="B1260" s="68" t="s">
        <v>2112</v>
      </c>
      <c r="C1260" s="8" t="s">
        <v>458</v>
      </c>
      <c r="D1260" s="68" t="s">
        <v>2108</v>
      </c>
      <c r="E1260" s="8" t="s">
        <v>463</v>
      </c>
      <c r="F1260" s="69" t="s">
        <v>674</v>
      </c>
      <c r="G1260" s="67" t="s">
        <v>160</v>
      </c>
      <c r="H1260" s="70">
        <v>42170</v>
      </c>
      <c r="I1260" s="67">
        <v>25</v>
      </c>
      <c r="J1260" s="71">
        <v>105.44</v>
      </c>
      <c r="K1260" s="71">
        <v>2636</v>
      </c>
      <c r="L1260" s="67" t="s">
        <v>11</v>
      </c>
      <c r="M1260" s="67" t="s">
        <v>876</v>
      </c>
      <c r="N1260" s="67">
        <v>148562</v>
      </c>
      <c r="P1260" s="67">
        <v>89329</v>
      </c>
      <c r="Q1260" s="71">
        <v>100</v>
      </c>
      <c r="R1260" s="71">
        <v>0</v>
      </c>
      <c r="S1260" s="71">
        <v>15</v>
      </c>
      <c r="T1260" s="67" t="s">
        <v>127</v>
      </c>
      <c r="U1260" s="64">
        <f>Data!$Q1260+Data!$R1260+Data!$S1260</f>
        <v>115</v>
      </c>
      <c r="V1260" s="9" t="str">
        <f>VLOOKUP(TRIM(Data!$B1260),Team!A:B,2,FALSE)</f>
        <v>Heating</v>
      </c>
      <c r="W1260" s="9" t="str">
        <f>VLOOKUP(Data!$D1260,Current!A:B,2,FALSE)</f>
        <v>ACT</v>
      </c>
      <c r="X1260" s="9" t="str">
        <f>IF(Data!$W1260=Data!$E1260,"CURRENT","NO")</f>
        <v>NO</v>
      </c>
    </row>
    <row r="1261" spans="1:24" hidden="1">
      <c r="A1261" s="67" t="s">
        <v>873</v>
      </c>
      <c r="B1261" s="68" t="s">
        <v>2112</v>
      </c>
      <c r="C1261" s="8" t="s">
        <v>458</v>
      </c>
      <c r="D1261" s="68" t="s">
        <v>2108</v>
      </c>
      <c r="E1261" s="8" t="s">
        <v>463</v>
      </c>
      <c r="F1261" s="69" t="s">
        <v>877</v>
      </c>
      <c r="G1261" s="67" t="s">
        <v>160</v>
      </c>
      <c r="H1261" s="70">
        <v>42170</v>
      </c>
      <c r="I1261" s="67">
        <v>25</v>
      </c>
      <c r="J1261" s="71">
        <v>104.49</v>
      </c>
      <c r="K1261" s="71">
        <v>2612.25</v>
      </c>
      <c r="L1261" s="67" t="s">
        <v>11</v>
      </c>
      <c r="M1261" s="67" t="s">
        <v>878</v>
      </c>
      <c r="N1261" s="67">
        <v>148563</v>
      </c>
      <c r="P1261" s="67">
        <v>89330</v>
      </c>
      <c r="Q1261" s="71">
        <v>100</v>
      </c>
      <c r="R1261" s="71">
        <v>0</v>
      </c>
      <c r="S1261" s="71">
        <v>15</v>
      </c>
      <c r="T1261" s="67" t="s">
        <v>127</v>
      </c>
      <c r="U1261" s="64">
        <f>Data!$Q1261+Data!$R1261+Data!$S1261</f>
        <v>115</v>
      </c>
      <c r="V1261" s="9" t="str">
        <f>VLOOKUP(TRIM(Data!$B1261),Team!A:B,2,FALSE)</f>
        <v>Heating</v>
      </c>
      <c r="W1261" s="9" t="str">
        <f>VLOOKUP(Data!$D1261,Current!A:B,2,FALSE)</f>
        <v>ACT</v>
      </c>
      <c r="X1261" s="9" t="str">
        <f>IF(Data!$W1261=Data!$E1261,"CURRENT","NO")</f>
        <v>NO</v>
      </c>
    </row>
    <row r="1262" spans="1:24" hidden="1">
      <c r="A1262" s="67" t="s">
        <v>873</v>
      </c>
      <c r="B1262" s="68" t="s">
        <v>2112</v>
      </c>
      <c r="C1262" s="8" t="s">
        <v>458</v>
      </c>
      <c r="D1262" s="68" t="s">
        <v>2108</v>
      </c>
      <c r="E1262" s="8" t="s">
        <v>463</v>
      </c>
      <c r="F1262" s="69" t="s">
        <v>182</v>
      </c>
      <c r="G1262" s="67" t="s">
        <v>160</v>
      </c>
      <c r="H1262" s="70">
        <v>42170</v>
      </c>
      <c r="I1262" s="67">
        <v>25</v>
      </c>
      <c r="J1262" s="71">
        <v>166.79</v>
      </c>
      <c r="K1262" s="71">
        <v>4169.75</v>
      </c>
      <c r="L1262" s="67" t="s">
        <v>11</v>
      </c>
      <c r="M1262" s="67" t="s">
        <v>879</v>
      </c>
      <c r="N1262" s="67">
        <v>148565</v>
      </c>
      <c r="P1262" s="67">
        <v>89331</v>
      </c>
      <c r="Q1262" s="71">
        <v>100</v>
      </c>
      <c r="R1262" s="71">
        <v>0</v>
      </c>
      <c r="S1262" s="71">
        <v>15</v>
      </c>
      <c r="T1262" s="67" t="s">
        <v>127</v>
      </c>
      <c r="U1262" s="64">
        <f>Data!$Q1262+Data!$R1262+Data!$S1262</f>
        <v>115</v>
      </c>
      <c r="V1262" s="9" t="str">
        <f>VLOOKUP(TRIM(Data!$B1262),Team!A:B,2,FALSE)</f>
        <v>Heating</v>
      </c>
      <c r="W1262" s="9" t="str">
        <f>VLOOKUP(Data!$D1262,Current!A:B,2,FALSE)</f>
        <v>ACT</v>
      </c>
      <c r="X1262" s="9" t="str">
        <f>IF(Data!$W1262=Data!$E1262,"CURRENT","NO")</f>
        <v>NO</v>
      </c>
    </row>
    <row r="1263" spans="1:24" hidden="1">
      <c r="A1263" s="67" t="s">
        <v>873</v>
      </c>
      <c r="B1263" s="68" t="s">
        <v>2112</v>
      </c>
      <c r="C1263" s="8" t="s">
        <v>458</v>
      </c>
      <c r="D1263" s="68" t="s">
        <v>2108</v>
      </c>
      <c r="E1263" s="8" t="s">
        <v>463</v>
      </c>
      <c r="F1263" s="69" t="s">
        <v>201</v>
      </c>
      <c r="G1263" s="67" t="s">
        <v>160</v>
      </c>
      <c r="H1263" s="70">
        <v>42173</v>
      </c>
      <c r="I1263" s="67">
        <v>25</v>
      </c>
      <c r="J1263" s="71">
        <v>166.79</v>
      </c>
      <c r="K1263" s="71">
        <v>4169.75</v>
      </c>
      <c r="L1263" s="67" t="s">
        <v>521</v>
      </c>
      <c r="M1263" s="67" t="s">
        <v>880</v>
      </c>
      <c r="N1263" s="67">
        <v>148684</v>
      </c>
      <c r="P1263" s="67">
        <v>89332</v>
      </c>
      <c r="Q1263" s="71">
        <v>100</v>
      </c>
      <c r="R1263" s="71">
        <v>0</v>
      </c>
      <c r="S1263" s="71">
        <v>15</v>
      </c>
      <c r="T1263" s="67" t="s">
        <v>127</v>
      </c>
      <c r="U1263" s="64">
        <f>Data!$Q1263+Data!$R1263+Data!$S1263</f>
        <v>115</v>
      </c>
      <c r="V1263" s="9" t="str">
        <f>VLOOKUP(TRIM(Data!$B1263),Team!A:B,2,FALSE)</f>
        <v>Heating</v>
      </c>
      <c r="W1263" s="9" t="str">
        <f>VLOOKUP(Data!$D1263,Current!A:B,2,FALSE)</f>
        <v>ACT</v>
      </c>
      <c r="X1263" s="9" t="str">
        <f>IF(Data!$W1263=Data!$E1263,"CURRENT","NO")</f>
        <v>NO</v>
      </c>
    </row>
    <row r="1264" spans="1:24" hidden="1">
      <c r="A1264" s="67" t="s">
        <v>873</v>
      </c>
      <c r="B1264" s="68" t="s">
        <v>2112</v>
      </c>
      <c r="C1264" s="8" t="s">
        <v>458</v>
      </c>
      <c r="D1264" s="68" t="s">
        <v>2108</v>
      </c>
      <c r="E1264" s="8" t="s">
        <v>463</v>
      </c>
      <c r="F1264" s="69" t="s">
        <v>881</v>
      </c>
      <c r="G1264" s="67" t="s">
        <v>160</v>
      </c>
      <c r="H1264" s="70">
        <v>42173</v>
      </c>
      <c r="I1264" s="67">
        <v>25</v>
      </c>
      <c r="J1264" s="71">
        <v>86.31</v>
      </c>
      <c r="K1264" s="71">
        <v>2157.75</v>
      </c>
      <c r="L1264" s="67" t="s">
        <v>521</v>
      </c>
      <c r="M1264" s="67" t="s">
        <v>882</v>
      </c>
      <c r="N1264" s="67">
        <v>148685</v>
      </c>
      <c r="P1264" s="67">
        <v>89333</v>
      </c>
      <c r="Q1264" s="71">
        <v>100</v>
      </c>
      <c r="R1264" s="71">
        <v>0</v>
      </c>
      <c r="S1264" s="71">
        <v>15</v>
      </c>
      <c r="T1264" s="67" t="s">
        <v>127</v>
      </c>
      <c r="U1264" s="64">
        <f>Data!$Q1264+Data!$R1264+Data!$S1264</f>
        <v>115</v>
      </c>
      <c r="V1264" s="9" t="str">
        <f>VLOOKUP(TRIM(Data!$B1264),Team!A:B,2,FALSE)</f>
        <v>Heating</v>
      </c>
      <c r="W1264" s="9" t="str">
        <f>VLOOKUP(Data!$D1264,Current!A:B,2,FALSE)</f>
        <v>ACT</v>
      </c>
      <c r="X1264" s="9" t="str">
        <f>IF(Data!$W1264=Data!$E1264,"CURRENT","NO")</f>
        <v>NO</v>
      </c>
    </row>
    <row r="1265" spans="1:24" hidden="1">
      <c r="A1265" s="67" t="s">
        <v>873</v>
      </c>
      <c r="B1265" s="68" t="s">
        <v>2112</v>
      </c>
      <c r="C1265" s="8" t="s">
        <v>458</v>
      </c>
      <c r="D1265" s="68" t="s">
        <v>2108</v>
      </c>
      <c r="E1265" s="8" t="s">
        <v>463</v>
      </c>
      <c r="F1265" s="69" t="s">
        <v>883</v>
      </c>
      <c r="G1265" s="67" t="s">
        <v>160</v>
      </c>
      <c r="H1265" s="70">
        <v>42173</v>
      </c>
      <c r="I1265" s="67">
        <v>75</v>
      </c>
      <c r="J1265" s="71">
        <v>39.64</v>
      </c>
      <c r="K1265" s="71">
        <v>2973</v>
      </c>
      <c r="L1265" s="67" t="s">
        <v>11</v>
      </c>
      <c r="M1265" s="67" t="s">
        <v>884</v>
      </c>
      <c r="N1265" s="67">
        <v>148703</v>
      </c>
      <c r="P1265" s="67">
        <v>89334</v>
      </c>
      <c r="Q1265" s="71">
        <v>100</v>
      </c>
      <c r="R1265" s="71">
        <v>0</v>
      </c>
      <c r="S1265" s="71">
        <v>15</v>
      </c>
      <c r="T1265" s="67" t="s">
        <v>127</v>
      </c>
      <c r="U1265" s="64">
        <f>Data!$Q1265+Data!$R1265+Data!$S1265</f>
        <v>115</v>
      </c>
      <c r="V1265" s="9" t="str">
        <f>VLOOKUP(TRIM(Data!$B1265),Team!A:B,2,FALSE)</f>
        <v>Heating</v>
      </c>
      <c r="W1265" s="9" t="str">
        <f>VLOOKUP(Data!$D1265,Current!A:B,2,FALSE)</f>
        <v>ACT</v>
      </c>
      <c r="X1265" s="9" t="str">
        <f>IF(Data!$W1265=Data!$E1265,"CURRENT","NO")</f>
        <v>NO</v>
      </c>
    </row>
    <row r="1266" spans="1:24" hidden="1">
      <c r="A1266" s="67" t="s">
        <v>873</v>
      </c>
      <c r="B1266" s="68" t="s">
        <v>2112</v>
      </c>
      <c r="C1266" s="8" t="s">
        <v>458</v>
      </c>
      <c r="D1266" s="68" t="s">
        <v>2108</v>
      </c>
      <c r="E1266" s="8" t="s">
        <v>463</v>
      </c>
      <c r="F1266" s="69" t="s">
        <v>885</v>
      </c>
      <c r="G1266" s="67" t="s">
        <v>160</v>
      </c>
      <c r="H1266" s="70">
        <v>42173</v>
      </c>
      <c r="I1266" s="67">
        <v>20</v>
      </c>
      <c r="J1266" s="71">
        <v>0</v>
      </c>
      <c r="K1266" s="71">
        <v>0</v>
      </c>
      <c r="L1266" s="67" t="s">
        <v>11</v>
      </c>
      <c r="M1266" s="67" t="s">
        <v>884</v>
      </c>
      <c r="N1266" s="67">
        <v>148704</v>
      </c>
      <c r="P1266" s="67">
        <v>89335</v>
      </c>
      <c r="Q1266" s="71">
        <v>100</v>
      </c>
      <c r="R1266" s="71">
        <v>0</v>
      </c>
      <c r="S1266" s="71">
        <v>15</v>
      </c>
      <c r="T1266" s="67" t="s">
        <v>127</v>
      </c>
      <c r="U1266" s="64">
        <f>Data!$Q1266+Data!$R1266+Data!$S1266</f>
        <v>115</v>
      </c>
      <c r="V1266" s="9" t="str">
        <f>VLOOKUP(TRIM(Data!$B1266),Team!A:B,2,FALSE)</f>
        <v>Heating</v>
      </c>
      <c r="W1266" s="9" t="str">
        <f>VLOOKUP(Data!$D1266,Current!A:B,2,FALSE)</f>
        <v>ACT</v>
      </c>
      <c r="X1266" s="9" t="str">
        <f>IF(Data!$W1266=Data!$E1266,"CURRENT","NO")</f>
        <v>NO</v>
      </c>
    </row>
    <row r="1267" spans="1:24" hidden="1">
      <c r="A1267" s="67" t="s">
        <v>873</v>
      </c>
      <c r="B1267" s="68" t="s">
        <v>2112</v>
      </c>
      <c r="C1267" s="8" t="s">
        <v>458</v>
      </c>
      <c r="D1267" s="68" t="s">
        <v>2108</v>
      </c>
      <c r="E1267" s="8" t="s">
        <v>463</v>
      </c>
      <c r="F1267" s="69" t="s">
        <v>695</v>
      </c>
      <c r="G1267" s="67" t="s">
        <v>160</v>
      </c>
      <c r="H1267" s="70">
        <v>42173</v>
      </c>
      <c r="I1267" s="67">
        <v>25</v>
      </c>
      <c r="J1267" s="71">
        <v>161.41</v>
      </c>
      <c r="K1267" s="71">
        <v>4035.25</v>
      </c>
      <c r="L1267" s="67" t="s">
        <v>11</v>
      </c>
      <c r="M1267" s="67" t="s">
        <v>886</v>
      </c>
      <c r="N1267" s="67">
        <v>148705</v>
      </c>
      <c r="P1267" s="67">
        <v>89336</v>
      </c>
      <c r="Q1267" s="71">
        <v>100</v>
      </c>
      <c r="R1267" s="71">
        <v>0</v>
      </c>
      <c r="S1267" s="71">
        <v>15</v>
      </c>
      <c r="T1267" s="67" t="s">
        <v>127</v>
      </c>
      <c r="U1267" s="64">
        <f>Data!$Q1267+Data!$R1267+Data!$S1267</f>
        <v>115</v>
      </c>
      <c r="V1267" s="9" t="str">
        <f>VLOOKUP(TRIM(Data!$B1267),Team!A:B,2,FALSE)</f>
        <v>Heating</v>
      </c>
      <c r="W1267" s="9" t="str">
        <f>VLOOKUP(Data!$D1267,Current!A:B,2,FALSE)</f>
        <v>ACT</v>
      </c>
      <c r="X1267" s="9" t="str">
        <f>IF(Data!$W1267=Data!$E1267,"CURRENT","NO")</f>
        <v>NO</v>
      </c>
    </row>
    <row r="1268" spans="1:24" hidden="1">
      <c r="A1268" s="67" t="s">
        <v>873</v>
      </c>
      <c r="B1268" s="68" t="s">
        <v>2112</v>
      </c>
      <c r="C1268" s="8" t="s">
        <v>458</v>
      </c>
      <c r="D1268" s="68" t="s">
        <v>2108</v>
      </c>
      <c r="E1268" s="8" t="s">
        <v>463</v>
      </c>
      <c r="F1268" s="69" t="s">
        <v>887</v>
      </c>
      <c r="G1268" s="67" t="s">
        <v>179</v>
      </c>
      <c r="H1268" s="70">
        <v>42168</v>
      </c>
      <c r="I1268" s="67">
        <v>178</v>
      </c>
      <c r="J1268" s="71">
        <v>293.14</v>
      </c>
      <c r="K1268" s="71">
        <v>52178.92</v>
      </c>
      <c r="L1268" s="67" t="s">
        <v>6</v>
      </c>
      <c r="M1268" s="67" t="s">
        <v>888</v>
      </c>
      <c r="N1268" s="67">
        <v>148518</v>
      </c>
      <c r="P1268" s="67">
        <v>89337</v>
      </c>
      <c r="Q1268" s="71">
        <v>260.89999999999998</v>
      </c>
      <c r="R1268" s="71">
        <v>0</v>
      </c>
      <c r="S1268" s="71">
        <v>40</v>
      </c>
      <c r="T1268" s="67" t="s">
        <v>127</v>
      </c>
      <c r="U1268" s="64">
        <f>Data!$Q1268+Data!$R1268+Data!$S1268</f>
        <v>300.89999999999998</v>
      </c>
      <c r="V1268" s="9" t="str">
        <f>VLOOKUP(TRIM(Data!$B1268),Team!A:B,2,FALSE)</f>
        <v>Heating</v>
      </c>
      <c r="W1268" s="9" t="str">
        <f>VLOOKUP(Data!$D1268,Current!A:B,2,FALSE)</f>
        <v>ACT</v>
      </c>
      <c r="X1268" s="9" t="str">
        <f>IF(Data!$W1268=Data!$E1268,"CURRENT","NO")</f>
        <v>NO</v>
      </c>
    </row>
    <row r="1269" spans="1:24" hidden="1">
      <c r="A1269" s="67" t="s">
        <v>873</v>
      </c>
      <c r="B1269" s="68" t="s">
        <v>2112</v>
      </c>
      <c r="C1269" s="8" t="s">
        <v>458</v>
      </c>
      <c r="D1269" s="68" t="s">
        <v>2108</v>
      </c>
      <c r="E1269" s="8" t="s">
        <v>463</v>
      </c>
      <c r="F1269" s="69" t="s">
        <v>889</v>
      </c>
      <c r="G1269" s="67" t="s">
        <v>179</v>
      </c>
      <c r="H1269" s="70">
        <v>42172</v>
      </c>
      <c r="I1269" s="67">
        <v>176</v>
      </c>
      <c r="J1269" s="71">
        <v>214.01</v>
      </c>
      <c r="K1269" s="71">
        <v>37665.760000000002</v>
      </c>
      <c r="L1269" s="67" t="s">
        <v>6</v>
      </c>
      <c r="M1269" s="67" t="s">
        <v>706</v>
      </c>
      <c r="N1269" s="67">
        <v>148650</v>
      </c>
      <c r="P1269" s="67">
        <v>89338</v>
      </c>
      <c r="Q1269" s="71">
        <v>200</v>
      </c>
      <c r="R1269" s="71">
        <v>0</v>
      </c>
      <c r="S1269" s="71">
        <v>40</v>
      </c>
      <c r="T1269" s="67" t="s">
        <v>127</v>
      </c>
      <c r="U1269" s="64">
        <f>Data!$Q1269+Data!$R1269+Data!$S1269</f>
        <v>240</v>
      </c>
      <c r="V1269" s="9" t="str">
        <f>VLOOKUP(TRIM(Data!$B1269),Team!A:B,2,FALSE)</f>
        <v>Heating</v>
      </c>
      <c r="W1269" s="9" t="str">
        <f>VLOOKUP(Data!$D1269,Current!A:B,2,FALSE)</f>
        <v>ACT</v>
      </c>
      <c r="X1269" s="9" t="str">
        <f>IF(Data!$W1269=Data!$E1269,"CURRENT","NO")</f>
        <v>NO</v>
      </c>
    </row>
    <row r="1270" spans="1:24" hidden="1">
      <c r="A1270" s="67" t="s">
        <v>873</v>
      </c>
      <c r="B1270" s="68" t="s">
        <v>2112</v>
      </c>
      <c r="C1270" s="8" t="s">
        <v>458</v>
      </c>
      <c r="D1270" s="68" t="s">
        <v>2108</v>
      </c>
      <c r="E1270" s="8" t="s">
        <v>463</v>
      </c>
      <c r="F1270" s="69" t="s">
        <v>678</v>
      </c>
      <c r="G1270" s="67" t="s">
        <v>158</v>
      </c>
      <c r="H1270" s="70">
        <v>42168</v>
      </c>
      <c r="I1270" s="67">
        <v>1152</v>
      </c>
      <c r="J1270" s="71">
        <v>110.44</v>
      </c>
      <c r="K1270" s="71">
        <v>127226.88</v>
      </c>
      <c r="L1270" s="67" t="s">
        <v>157</v>
      </c>
      <c r="M1270" s="67" t="s">
        <v>388</v>
      </c>
      <c r="N1270" s="67">
        <v>148515</v>
      </c>
      <c r="P1270" s="67">
        <v>89339</v>
      </c>
      <c r="Q1270" s="71">
        <v>636.1</v>
      </c>
      <c r="R1270" s="71">
        <v>0</v>
      </c>
      <c r="S1270" s="71">
        <v>15</v>
      </c>
      <c r="T1270" s="67" t="s">
        <v>127</v>
      </c>
      <c r="U1270" s="64">
        <f>Data!$Q1270+Data!$R1270+Data!$S1270</f>
        <v>651.1</v>
      </c>
      <c r="V1270" s="9" t="str">
        <f>VLOOKUP(TRIM(Data!$B1270),Team!A:B,2,FALSE)</f>
        <v>Heating</v>
      </c>
      <c r="W1270" s="9" t="str">
        <f>VLOOKUP(Data!$D1270,Current!A:B,2,FALSE)</f>
        <v>ACT</v>
      </c>
      <c r="X1270" s="9" t="str">
        <f>IF(Data!$W1270=Data!$E1270,"CURRENT","NO")</f>
        <v>NO</v>
      </c>
    </row>
    <row r="1271" spans="1:24" hidden="1">
      <c r="A1271" s="67" t="s">
        <v>873</v>
      </c>
      <c r="B1271" s="68" t="s">
        <v>2112</v>
      </c>
      <c r="C1271" s="8" t="s">
        <v>458</v>
      </c>
      <c r="D1271" s="68" t="s">
        <v>2108</v>
      </c>
      <c r="E1271" s="8" t="s">
        <v>463</v>
      </c>
      <c r="F1271" s="69" t="s">
        <v>198</v>
      </c>
      <c r="G1271" s="67" t="s">
        <v>158</v>
      </c>
      <c r="H1271" s="70">
        <v>42168</v>
      </c>
      <c r="I1271" s="67">
        <v>186</v>
      </c>
      <c r="J1271" s="71">
        <v>166.64</v>
      </c>
      <c r="K1271" s="71">
        <v>30995.040000000001</v>
      </c>
      <c r="L1271" s="67" t="s">
        <v>157</v>
      </c>
      <c r="M1271" s="67" t="s">
        <v>169</v>
      </c>
      <c r="N1271" s="67">
        <v>148513</v>
      </c>
      <c r="P1271" s="67">
        <v>89341</v>
      </c>
      <c r="Q1271" s="71">
        <v>155</v>
      </c>
      <c r="R1271" s="71">
        <v>0</v>
      </c>
      <c r="S1271" s="71">
        <v>15</v>
      </c>
      <c r="T1271" s="67" t="s">
        <v>38</v>
      </c>
      <c r="U1271" s="64">
        <f>Data!$Q1271+Data!$R1271+Data!$S1271</f>
        <v>170</v>
      </c>
      <c r="V1271" s="9" t="str">
        <f>VLOOKUP(TRIM(Data!$B1271),Team!A:B,2,FALSE)</f>
        <v>Heating</v>
      </c>
      <c r="W1271" s="9" t="str">
        <f>VLOOKUP(Data!$D1271,Current!A:B,2,FALSE)</f>
        <v>ACT</v>
      </c>
      <c r="X1271" s="9" t="str">
        <f>IF(Data!$W1271=Data!$E1271,"CURRENT","NO")</f>
        <v>NO</v>
      </c>
    </row>
    <row r="1272" spans="1:24" hidden="1">
      <c r="A1272" s="67" t="s">
        <v>873</v>
      </c>
      <c r="B1272" s="68" t="s">
        <v>2112</v>
      </c>
      <c r="C1272" s="8" t="s">
        <v>458</v>
      </c>
      <c r="D1272" s="68" t="s">
        <v>2108</v>
      </c>
      <c r="E1272" s="8" t="s">
        <v>463</v>
      </c>
      <c r="F1272" s="69" t="s">
        <v>679</v>
      </c>
      <c r="G1272" s="67" t="s">
        <v>158</v>
      </c>
      <c r="H1272" s="70">
        <v>42167</v>
      </c>
      <c r="I1272" s="67">
        <v>1884</v>
      </c>
      <c r="J1272" s="71">
        <v>71.83</v>
      </c>
      <c r="K1272" s="71">
        <v>135327.72</v>
      </c>
      <c r="L1272" s="67" t="s">
        <v>157</v>
      </c>
      <c r="M1272" s="67" t="s">
        <v>197</v>
      </c>
      <c r="N1272" s="67">
        <v>148508</v>
      </c>
      <c r="P1272" s="67">
        <v>89342</v>
      </c>
      <c r="Q1272" s="71">
        <v>676.6</v>
      </c>
      <c r="R1272" s="71">
        <v>0</v>
      </c>
      <c r="S1272" s="71">
        <v>15</v>
      </c>
      <c r="T1272" s="67" t="s">
        <v>127</v>
      </c>
      <c r="U1272" s="64">
        <f>Data!$Q1272+Data!$R1272+Data!$S1272</f>
        <v>691.6</v>
      </c>
      <c r="V1272" s="9" t="str">
        <f>VLOOKUP(TRIM(Data!$B1272),Team!A:B,2,FALSE)</f>
        <v>Heating</v>
      </c>
      <c r="W1272" s="9" t="str">
        <f>VLOOKUP(Data!$D1272,Current!A:B,2,FALSE)</f>
        <v>ACT</v>
      </c>
      <c r="X1272" s="9" t="str">
        <f>IF(Data!$W1272=Data!$E1272,"CURRENT","NO")</f>
        <v>NO</v>
      </c>
    </row>
    <row r="1273" spans="1:24" hidden="1">
      <c r="A1273" s="67" t="s">
        <v>873</v>
      </c>
      <c r="B1273" s="68" t="s">
        <v>2112</v>
      </c>
      <c r="C1273" s="8" t="s">
        <v>458</v>
      </c>
      <c r="D1273" s="68" t="s">
        <v>2108</v>
      </c>
      <c r="E1273" s="8" t="s">
        <v>463</v>
      </c>
      <c r="F1273" s="69" t="s">
        <v>890</v>
      </c>
      <c r="G1273" s="67" t="s">
        <v>158</v>
      </c>
      <c r="H1273" s="70">
        <v>42170</v>
      </c>
      <c r="I1273" s="67">
        <v>374</v>
      </c>
      <c r="J1273" s="71">
        <v>0</v>
      </c>
      <c r="K1273" s="71">
        <v>0</v>
      </c>
      <c r="L1273" s="67" t="s">
        <v>157</v>
      </c>
      <c r="M1273" s="67" t="s">
        <v>891</v>
      </c>
      <c r="N1273" s="67">
        <v>148559</v>
      </c>
      <c r="P1273" s="67">
        <v>89343</v>
      </c>
      <c r="Q1273" s="71">
        <v>160</v>
      </c>
      <c r="R1273" s="71">
        <v>0</v>
      </c>
      <c r="S1273" s="71">
        <v>15</v>
      </c>
      <c r="T1273" s="67" t="s">
        <v>127</v>
      </c>
      <c r="U1273" s="64">
        <f>Data!$Q1273+Data!$R1273+Data!$S1273</f>
        <v>175</v>
      </c>
      <c r="V1273" s="9" t="str">
        <f>VLOOKUP(TRIM(Data!$B1273),Team!A:B,2,FALSE)</f>
        <v>Heating</v>
      </c>
      <c r="W1273" s="9" t="str">
        <f>VLOOKUP(Data!$D1273,Current!A:B,2,FALSE)</f>
        <v>ACT</v>
      </c>
      <c r="X1273" s="9" t="str">
        <f>IF(Data!$W1273=Data!$E1273,"CURRENT","NO")</f>
        <v>NO</v>
      </c>
    </row>
    <row r="1274" spans="1:24" hidden="1">
      <c r="A1274" s="67" t="s">
        <v>873</v>
      </c>
      <c r="B1274" s="68" t="s">
        <v>2112</v>
      </c>
      <c r="C1274" s="8" t="s">
        <v>458</v>
      </c>
      <c r="D1274" s="68" t="s">
        <v>2108</v>
      </c>
      <c r="E1274" s="8" t="s">
        <v>463</v>
      </c>
      <c r="F1274" s="69" t="s">
        <v>198</v>
      </c>
      <c r="G1274" s="67" t="s">
        <v>158</v>
      </c>
      <c r="H1274" s="70">
        <v>42171</v>
      </c>
      <c r="I1274" s="67">
        <v>150</v>
      </c>
      <c r="J1274" s="71">
        <v>166.64</v>
      </c>
      <c r="K1274" s="71">
        <v>24996</v>
      </c>
      <c r="L1274" s="67" t="s">
        <v>157</v>
      </c>
      <c r="M1274" s="67" t="s">
        <v>176</v>
      </c>
      <c r="N1274" s="67">
        <v>148607</v>
      </c>
      <c r="P1274" s="67">
        <v>89344</v>
      </c>
      <c r="Q1274" s="71">
        <v>125</v>
      </c>
      <c r="R1274" s="71">
        <v>0</v>
      </c>
      <c r="S1274" s="71">
        <v>15</v>
      </c>
      <c r="T1274" s="67" t="s">
        <v>127</v>
      </c>
      <c r="U1274" s="64">
        <f>Data!$Q1274+Data!$R1274+Data!$S1274</f>
        <v>140</v>
      </c>
      <c r="V1274" s="9" t="str">
        <f>VLOOKUP(TRIM(Data!$B1274),Team!A:B,2,FALSE)</f>
        <v>Heating</v>
      </c>
      <c r="W1274" s="9" t="str">
        <f>VLOOKUP(Data!$D1274,Current!A:B,2,FALSE)</f>
        <v>ACT</v>
      </c>
      <c r="X1274" s="9" t="str">
        <f>IF(Data!$W1274=Data!$E1274,"CURRENT","NO")</f>
        <v>NO</v>
      </c>
    </row>
    <row r="1275" spans="1:24" hidden="1">
      <c r="A1275" s="67" t="s">
        <v>873</v>
      </c>
      <c r="B1275" s="68" t="s">
        <v>2112</v>
      </c>
      <c r="C1275" s="8" t="s">
        <v>458</v>
      </c>
      <c r="D1275" s="68" t="s">
        <v>2108</v>
      </c>
      <c r="E1275" s="8" t="s">
        <v>463</v>
      </c>
      <c r="F1275" s="69" t="s">
        <v>892</v>
      </c>
      <c r="G1275" s="67" t="s">
        <v>158</v>
      </c>
      <c r="H1275" s="70">
        <v>42172</v>
      </c>
      <c r="I1275" s="67">
        <v>150</v>
      </c>
      <c r="J1275" s="71">
        <v>247</v>
      </c>
      <c r="K1275" s="71">
        <v>37050</v>
      </c>
      <c r="L1275" s="67" t="s">
        <v>157</v>
      </c>
      <c r="M1275" s="67" t="s">
        <v>594</v>
      </c>
      <c r="N1275" s="67">
        <v>148634</v>
      </c>
      <c r="P1275" s="67">
        <v>89345</v>
      </c>
      <c r="Q1275" s="71">
        <v>185.25</v>
      </c>
      <c r="R1275" s="71">
        <v>0</v>
      </c>
      <c r="S1275" s="71">
        <v>15</v>
      </c>
      <c r="T1275" s="67" t="s">
        <v>38</v>
      </c>
      <c r="U1275" s="64">
        <f>Data!$Q1275+Data!$R1275+Data!$S1275</f>
        <v>200.25</v>
      </c>
      <c r="V1275" s="9" t="str">
        <f>VLOOKUP(TRIM(Data!$B1275),Team!A:B,2,FALSE)</f>
        <v>Heating</v>
      </c>
      <c r="W1275" s="9" t="str">
        <f>VLOOKUP(Data!$D1275,Current!A:B,2,FALSE)</f>
        <v>ACT</v>
      </c>
      <c r="X1275" s="9" t="str">
        <f>IF(Data!$W1275=Data!$E1275,"CURRENT","NO")</f>
        <v>NO</v>
      </c>
    </row>
    <row r="1276" spans="1:24" hidden="1">
      <c r="A1276" s="67" t="s">
        <v>873</v>
      </c>
      <c r="B1276" s="68" t="s">
        <v>2112</v>
      </c>
      <c r="C1276" s="8" t="s">
        <v>458</v>
      </c>
      <c r="D1276" s="68" t="s">
        <v>2108</v>
      </c>
      <c r="E1276" s="8" t="s">
        <v>463</v>
      </c>
      <c r="F1276" s="69" t="s">
        <v>685</v>
      </c>
      <c r="G1276" s="67" t="s">
        <v>158</v>
      </c>
      <c r="H1276" s="70">
        <v>42172</v>
      </c>
      <c r="I1276" s="67">
        <v>560</v>
      </c>
      <c r="J1276" s="71">
        <v>90.42</v>
      </c>
      <c r="K1276" s="71">
        <v>50635.199999999997</v>
      </c>
      <c r="L1276" s="67" t="s">
        <v>213</v>
      </c>
      <c r="M1276" s="67" t="s">
        <v>173</v>
      </c>
      <c r="N1276" s="67">
        <v>148635</v>
      </c>
      <c r="P1276" s="67">
        <v>89346</v>
      </c>
      <c r="Q1276" s="71">
        <v>253.2</v>
      </c>
      <c r="R1276" s="71">
        <v>0</v>
      </c>
      <c r="S1276" s="71">
        <v>15</v>
      </c>
      <c r="T1276" s="67" t="s">
        <v>127</v>
      </c>
      <c r="U1276" s="64">
        <f>Data!$Q1276+Data!$R1276+Data!$S1276</f>
        <v>268.2</v>
      </c>
      <c r="V1276" s="9" t="str">
        <f>VLOOKUP(TRIM(Data!$B1276),Team!A:B,2,FALSE)</f>
        <v>Heating</v>
      </c>
      <c r="W1276" s="9" t="str">
        <f>VLOOKUP(Data!$D1276,Current!A:B,2,FALSE)</f>
        <v>ACT</v>
      </c>
      <c r="X1276" s="9" t="str">
        <f>IF(Data!$W1276=Data!$E1276,"CURRENT","NO")</f>
        <v>NO</v>
      </c>
    </row>
    <row r="1277" spans="1:24" hidden="1">
      <c r="A1277" s="67" t="s">
        <v>873</v>
      </c>
      <c r="B1277" s="68" t="s">
        <v>2112</v>
      </c>
      <c r="C1277" s="8" t="s">
        <v>458</v>
      </c>
      <c r="D1277" s="68" t="s">
        <v>2108</v>
      </c>
      <c r="E1277" s="8" t="s">
        <v>463</v>
      </c>
      <c r="F1277" s="69" t="s">
        <v>196</v>
      </c>
      <c r="G1277" s="67" t="s">
        <v>158</v>
      </c>
      <c r="H1277" s="70">
        <v>42172</v>
      </c>
      <c r="I1277" s="67">
        <v>290</v>
      </c>
      <c r="J1277" s="71">
        <v>106.57</v>
      </c>
      <c r="K1277" s="71">
        <v>30905.3</v>
      </c>
      <c r="L1277" s="67" t="s">
        <v>157</v>
      </c>
      <c r="M1277" s="67" t="s">
        <v>348</v>
      </c>
      <c r="N1277" s="67">
        <v>148636</v>
      </c>
      <c r="P1277" s="67">
        <v>89347</v>
      </c>
      <c r="Q1277" s="71">
        <v>160</v>
      </c>
      <c r="R1277" s="71">
        <v>0</v>
      </c>
      <c r="S1277" s="71">
        <v>15</v>
      </c>
      <c r="T1277" s="67" t="s">
        <v>246</v>
      </c>
      <c r="U1277" s="64">
        <f>Data!$Q1277+Data!$R1277+Data!$S1277</f>
        <v>175</v>
      </c>
      <c r="V1277" s="9" t="str">
        <f>VLOOKUP(TRIM(Data!$B1277),Team!A:B,2,FALSE)</f>
        <v>Heating</v>
      </c>
      <c r="W1277" s="9" t="str">
        <f>VLOOKUP(Data!$D1277,Current!A:B,2,FALSE)</f>
        <v>ACT</v>
      </c>
      <c r="X1277" s="9" t="str">
        <f>IF(Data!$W1277=Data!$E1277,"CURRENT","NO")</f>
        <v>NO</v>
      </c>
    </row>
    <row r="1278" spans="1:24" hidden="1">
      <c r="A1278" s="67" t="s">
        <v>873</v>
      </c>
      <c r="B1278" s="68" t="s">
        <v>2112</v>
      </c>
      <c r="C1278" s="8" t="s">
        <v>458</v>
      </c>
      <c r="D1278" s="68" t="s">
        <v>2108</v>
      </c>
      <c r="E1278" s="8" t="s">
        <v>463</v>
      </c>
      <c r="F1278" s="69" t="s">
        <v>678</v>
      </c>
      <c r="G1278" s="67" t="s">
        <v>158</v>
      </c>
      <c r="H1278" s="70">
        <v>42173</v>
      </c>
      <c r="I1278" s="67">
        <v>768</v>
      </c>
      <c r="J1278" s="71">
        <v>110.44</v>
      </c>
      <c r="K1278" s="71">
        <v>84817.919999999998</v>
      </c>
      <c r="L1278" s="67" t="s">
        <v>213</v>
      </c>
      <c r="M1278" s="67" t="s">
        <v>163</v>
      </c>
      <c r="N1278" s="67">
        <v>148687</v>
      </c>
      <c r="P1278" s="67">
        <v>89348</v>
      </c>
      <c r="Q1278" s="71">
        <v>424.1</v>
      </c>
      <c r="R1278" s="71">
        <v>0</v>
      </c>
      <c r="S1278" s="71">
        <v>15</v>
      </c>
      <c r="T1278" s="67" t="s">
        <v>246</v>
      </c>
      <c r="U1278" s="64">
        <f>Data!$Q1278+Data!$R1278+Data!$S1278</f>
        <v>439.1</v>
      </c>
      <c r="V1278" s="9" t="str">
        <f>VLOOKUP(TRIM(Data!$B1278),Team!A:B,2,FALSE)</f>
        <v>Heating</v>
      </c>
      <c r="W1278" s="9" t="str">
        <f>VLOOKUP(Data!$D1278,Current!A:B,2,FALSE)</f>
        <v>ACT</v>
      </c>
      <c r="X1278" s="9" t="str">
        <f>IF(Data!$W1278=Data!$E1278,"CURRENT","NO")</f>
        <v>NO</v>
      </c>
    </row>
    <row r="1279" spans="1:24" hidden="1">
      <c r="A1279" s="67" t="s">
        <v>873</v>
      </c>
      <c r="B1279" s="68" t="s">
        <v>2112</v>
      </c>
      <c r="C1279" s="8" t="s">
        <v>458</v>
      </c>
      <c r="D1279" s="68" t="s">
        <v>2108</v>
      </c>
      <c r="E1279" s="8" t="s">
        <v>463</v>
      </c>
      <c r="F1279" s="69" t="s">
        <v>893</v>
      </c>
      <c r="G1279" s="67" t="s">
        <v>158</v>
      </c>
      <c r="H1279" s="70">
        <v>42174</v>
      </c>
      <c r="I1279" s="67">
        <v>238</v>
      </c>
      <c r="J1279" s="71">
        <v>0</v>
      </c>
      <c r="K1279" s="71">
        <v>0</v>
      </c>
      <c r="L1279" s="67" t="s">
        <v>213</v>
      </c>
      <c r="M1279" s="67" t="s">
        <v>330</v>
      </c>
      <c r="N1279" s="67">
        <v>148741</v>
      </c>
      <c r="P1279" s="67">
        <v>89349</v>
      </c>
      <c r="Q1279" s="71">
        <v>80</v>
      </c>
      <c r="R1279" s="71">
        <v>0</v>
      </c>
      <c r="S1279" s="71">
        <v>0</v>
      </c>
      <c r="T1279" s="67" t="s">
        <v>38</v>
      </c>
      <c r="U1279" s="64">
        <f>Data!$Q1279+Data!$R1279+Data!$S1279</f>
        <v>80</v>
      </c>
      <c r="V1279" s="9" t="str">
        <f>VLOOKUP(TRIM(Data!$B1279),Team!A:B,2,FALSE)</f>
        <v>Heating</v>
      </c>
      <c r="W1279" s="9" t="str">
        <f>VLOOKUP(Data!$D1279,Current!A:B,2,FALSE)</f>
        <v>ACT</v>
      </c>
      <c r="X1279" s="9" t="str">
        <f>IF(Data!$W1279=Data!$E1279,"CURRENT","NO")</f>
        <v>NO</v>
      </c>
    </row>
    <row r="1280" spans="1:24" hidden="1">
      <c r="A1280" s="67" t="s">
        <v>873</v>
      </c>
      <c r="B1280" s="68" t="s">
        <v>2112</v>
      </c>
      <c r="C1280" s="8" t="s">
        <v>458</v>
      </c>
      <c r="D1280" s="68" t="s">
        <v>2108</v>
      </c>
      <c r="E1280" s="8" t="s">
        <v>463</v>
      </c>
      <c r="F1280" s="69" t="s">
        <v>164</v>
      </c>
      <c r="G1280" s="67" t="s">
        <v>158</v>
      </c>
      <c r="H1280" s="70">
        <v>42174</v>
      </c>
      <c r="I1280" s="67">
        <v>324</v>
      </c>
      <c r="J1280" s="71">
        <v>0</v>
      </c>
      <c r="K1280" s="71">
        <v>0</v>
      </c>
      <c r="L1280" s="67" t="s">
        <v>213</v>
      </c>
      <c r="M1280" s="67" t="s">
        <v>894</v>
      </c>
      <c r="N1280" s="67">
        <v>148749</v>
      </c>
      <c r="P1280" s="67">
        <v>89350</v>
      </c>
      <c r="Q1280" s="71">
        <v>160</v>
      </c>
      <c r="R1280" s="71">
        <v>0</v>
      </c>
      <c r="S1280" s="71">
        <v>15</v>
      </c>
      <c r="T1280" s="67" t="s">
        <v>127</v>
      </c>
      <c r="U1280" s="64">
        <f>Data!$Q1280+Data!$R1280+Data!$S1280</f>
        <v>175</v>
      </c>
      <c r="V1280" s="9" t="str">
        <f>VLOOKUP(TRIM(Data!$B1280),Team!A:B,2,FALSE)</f>
        <v>Heating</v>
      </c>
      <c r="W1280" s="9" t="str">
        <f>VLOOKUP(Data!$D1280,Current!A:B,2,FALSE)</f>
        <v>ACT</v>
      </c>
      <c r="X1280" s="9" t="str">
        <f>IF(Data!$W1280=Data!$E1280,"CURRENT","NO")</f>
        <v>NO</v>
      </c>
    </row>
    <row r="1281" spans="1:24" hidden="1">
      <c r="A1281" s="67" t="s">
        <v>2111</v>
      </c>
      <c r="B1281" s="68" t="s">
        <v>2112</v>
      </c>
      <c r="C1281" s="8" t="s">
        <v>458</v>
      </c>
      <c r="D1281" s="68" t="s">
        <v>2108</v>
      </c>
      <c r="E1281" s="8" t="s">
        <v>463</v>
      </c>
      <c r="F1281" s="69" t="s">
        <v>895</v>
      </c>
      <c r="G1281" s="67" t="s">
        <v>160</v>
      </c>
      <c r="H1281" s="70">
        <v>42178</v>
      </c>
      <c r="I1281" s="67">
        <v>25</v>
      </c>
      <c r="J1281" s="71">
        <v>125.18</v>
      </c>
      <c r="K1281" s="71">
        <v>3129.5</v>
      </c>
      <c r="L1281" s="67" t="s">
        <v>896</v>
      </c>
      <c r="M1281" s="67" t="s">
        <v>897</v>
      </c>
      <c r="N1281" s="67">
        <v>148807</v>
      </c>
      <c r="P1281" s="67">
        <v>89451</v>
      </c>
      <c r="Q1281" s="71">
        <v>100</v>
      </c>
      <c r="R1281" s="71">
        <v>0</v>
      </c>
      <c r="S1281" s="71">
        <v>15</v>
      </c>
      <c r="T1281" s="67" t="s">
        <v>127</v>
      </c>
      <c r="U1281" s="64">
        <f>Data!$Q1281+Data!$R1281+Data!$S1281</f>
        <v>115</v>
      </c>
      <c r="V1281" s="9" t="str">
        <f>VLOOKUP(TRIM(Data!$B1281),Team!A:B,2,FALSE)</f>
        <v>Heating</v>
      </c>
      <c r="W1281" s="9" t="str">
        <f>VLOOKUP(Data!$D1281,Current!A:B,2,FALSE)</f>
        <v>ACT</v>
      </c>
      <c r="X1281" s="9" t="str">
        <f>IF(Data!$W1281=Data!$E1281,"CURRENT","NO")</f>
        <v>NO</v>
      </c>
    </row>
    <row r="1282" spans="1:24" hidden="1">
      <c r="A1282" s="67" t="s">
        <v>2111</v>
      </c>
      <c r="B1282" s="68" t="s">
        <v>2112</v>
      </c>
      <c r="C1282" s="8" t="s">
        <v>458</v>
      </c>
      <c r="D1282" s="68" t="s">
        <v>2108</v>
      </c>
      <c r="E1282" s="8" t="s">
        <v>463</v>
      </c>
      <c r="F1282" s="69" t="s">
        <v>898</v>
      </c>
      <c r="G1282" s="67" t="s">
        <v>160</v>
      </c>
      <c r="H1282" s="70">
        <v>42178</v>
      </c>
      <c r="I1282" s="67">
        <v>25</v>
      </c>
      <c r="J1282" s="71">
        <v>106.55</v>
      </c>
      <c r="K1282" s="71">
        <v>2663.75</v>
      </c>
      <c r="L1282" s="67" t="s">
        <v>11</v>
      </c>
      <c r="M1282" s="67" t="s">
        <v>899</v>
      </c>
      <c r="N1282" s="67">
        <v>148808</v>
      </c>
      <c r="P1282" s="67">
        <v>89452</v>
      </c>
      <c r="Q1282" s="71">
        <v>100</v>
      </c>
      <c r="R1282" s="71">
        <v>0</v>
      </c>
      <c r="S1282" s="71">
        <v>15</v>
      </c>
      <c r="T1282" s="67" t="s">
        <v>127</v>
      </c>
      <c r="U1282" s="64">
        <f>Data!$Q1282+Data!$R1282+Data!$S1282</f>
        <v>115</v>
      </c>
      <c r="V1282" s="9" t="str">
        <f>VLOOKUP(TRIM(Data!$B1282),Team!A:B,2,FALSE)</f>
        <v>Heating</v>
      </c>
      <c r="W1282" s="9" t="str">
        <f>VLOOKUP(Data!$D1282,Current!A:B,2,FALSE)</f>
        <v>ACT</v>
      </c>
      <c r="X1282" s="9" t="str">
        <f>IF(Data!$W1282=Data!$E1282,"CURRENT","NO")</f>
        <v>NO</v>
      </c>
    </row>
    <row r="1283" spans="1:24" hidden="1">
      <c r="A1283" s="67" t="s">
        <v>2111</v>
      </c>
      <c r="B1283" s="68" t="s">
        <v>2112</v>
      </c>
      <c r="C1283" s="8" t="s">
        <v>458</v>
      </c>
      <c r="D1283" s="68" t="s">
        <v>2108</v>
      </c>
      <c r="E1283" s="8" t="s">
        <v>463</v>
      </c>
      <c r="F1283" s="69" t="s">
        <v>900</v>
      </c>
      <c r="G1283" s="67" t="s">
        <v>160</v>
      </c>
      <c r="H1283" s="70">
        <v>42178</v>
      </c>
      <c r="I1283" s="67">
        <v>75</v>
      </c>
      <c r="J1283" s="71">
        <v>135.79</v>
      </c>
      <c r="K1283" s="71">
        <v>10184.25</v>
      </c>
      <c r="L1283" s="67" t="s">
        <v>11</v>
      </c>
      <c r="M1283" s="67" t="s">
        <v>897</v>
      </c>
      <c r="N1283" s="67">
        <v>148809</v>
      </c>
      <c r="P1283" s="67">
        <v>89453</v>
      </c>
      <c r="Q1283" s="71">
        <v>100</v>
      </c>
      <c r="R1283" s="71">
        <v>0</v>
      </c>
      <c r="S1283" s="71">
        <v>15</v>
      </c>
      <c r="T1283" s="67" t="s">
        <v>127</v>
      </c>
      <c r="U1283" s="64">
        <f>Data!$Q1283+Data!$R1283+Data!$S1283</f>
        <v>115</v>
      </c>
      <c r="V1283" s="9" t="str">
        <f>VLOOKUP(TRIM(Data!$B1283),Team!A:B,2,FALSE)</f>
        <v>Heating</v>
      </c>
      <c r="W1283" s="9" t="str">
        <f>VLOOKUP(Data!$D1283,Current!A:B,2,FALSE)</f>
        <v>ACT</v>
      </c>
      <c r="X1283" s="9" t="str">
        <f>IF(Data!$W1283=Data!$E1283,"CURRENT","NO")</f>
        <v>NO</v>
      </c>
    </row>
    <row r="1284" spans="1:24" hidden="1">
      <c r="A1284" s="67" t="s">
        <v>2111</v>
      </c>
      <c r="B1284" s="68" t="s">
        <v>2112</v>
      </c>
      <c r="C1284" s="8" t="s">
        <v>458</v>
      </c>
      <c r="D1284" s="68" t="s">
        <v>2108</v>
      </c>
      <c r="E1284" s="8" t="s">
        <v>463</v>
      </c>
      <c r="F1284" s="69" t="s">
        <v>901</v>
      </c>
      <c r="G1284" s="67" t="s">
        <v>160</v>
      </c>
      <c r="H1284" s="70">
        <v>42179</v>
      </c>
      <c r="I1284" s="67">
        <v>25</v>
      </c>
      <c r="J1284" s="71">
        <v>106.55</v>
      </c>
      <c r="K1284" s="71">
        <v>2663.75</v>
      </c>
      <c r="L1284" s="67" t="s">
        <v>11</v>
      </c>
      <c r="M1284" s="67" t="s">
        <v>159</v>
      </c>
      <c r="N1284" s="67">
        <v>148820</v>
      </c>
      <c r="P1284" s="67">
        <v>89454</v>
      </c>
      <c r="Q1284" s="71">
        <v>100</v>
      </c>
      <c r="R1284" s="71">
        <v>0</v>
      </c>
      <c r="S1284" s="71">
        <v>15</v>
      </c>
      <c r="T1284" s="67" t="s">
        <v>127</v>
      </c>
      <c r="U1284" s="64">
        <f>Data!$Q1284+Data!$R1284+Data!$S1284</f>
        <v>115</v>
      </c>
      <c r="V1284" s="9" t="str">
        <f>VLOOKUP(TRIM(Data!$B1284),Team!A:B,2,FALSE)</f>
        <v>Heating</v>
      </c>
      <c r="W1284" s="9" t="str">
        <f>VLOOKUP(Data!$D1284,Current!A:B,2,FALSE)</f>
        <v>ACT</v>
      </c>
      <c r="X1284" s="9" t="str">
        <f>IF(Data!$W1284=Data!$E1284,"CURRENT","NO")</f>
        <v>NO</v>
      </c>
    </row>
    <row r="1285" spans="1:24" hidden="1">
      <c r="A1285" s="67" t="s">
        <v>2111</v>
      </c>
      <c r="B1285" s="68" t="s">
        <v>2112</v>
      </c>
      <c r="C1285" s="8" t="s">
        <v>458</v>
      </c>
      <c r="D1285" s="68" t="s">
        <v>2108</v>
      </c>
      <c r="E1285" s="8" t="s">
        <v>463</v>
      </c>
      <c r="F1285" s="69" t="s">
        <v>902</v>
      </c>
      <c r="G1285" s="67" t="s">
        <v>160</v>
      </c>
      <c r="H1285" s="70">
        <v>42179</v>
      </c>
      <c r="I1285" s="67">
        <v>200</v>
      </c>
      <c r="J1285" s="71">
        <v>31.94</v>
      </c>
      <c r="K1285" s="71">
        <v>6388</v>
      </c>
      <c r="L1285" s="67" t="s">
        <v>11</v>
      </c>
      <c r="M1285" s="67" t="s">
        <v>159</v>
      </c>
      <c r="N1285" s="67">
        <v>148821</v>
      </c>
      <c r="P1285" s="67">
        <v>89455</v>
      </c>
      <c r="Q1285" s="71">
        <v>100</v>
      </c>
      <c r="R1285" s="71">
        <v>0</v>
      </c>
      <c r="S1285" s="71">
        <v>22.5</v>
      </c>
      <c r="T1285" s="67" t="s">
        <v>127</v>
      </c>
      <c r="U1285" s="64">
        <f>Data!$Q1285+Data!$R1285+Data!$S1285</f>
        <v>122.5</v>
      </c>
      <c r="V1285" s="9" t="str">
        <f>VLOOKUP(TRIM(Data!$B1285),Team!A:B,2,FALSE)</f>
        <v>Heating</v>
      </c>
      <c r="W1285" s="9" t="str">
        <f>VLOOKUP(Data!$D1285,Current!A:B,2,FALSE)</f>
        <v>ACT</v>
      </c>
      <c r="X1285" s="9" t="str">
        <f>IF(Data!$W1285=Data!$E1285,"CURRENT","NO")</f>
        <v>NO</v>
      </c>
    </row>
    <row r="1286" spans="1:24" hidden="1">
      <c r="A1286" s="67" t="s">
        <v>2111</v>
      </c>
      <c r="B1286" s="68" t="s">
        <v>2112</v>
      </c>
      <c r="C1286" s="8" t="s">
        <v>458</v>
      </c>
      <c r="D1286" s="68" t="s">
        <v>2108</v>
      </c>
      <c r="E1286" s="8" t="s">
        <v>463</v>
      </c>
      <c r="F1286" s="69" t="s">
        <v>867</v>
      </c>
      <c r="G1286" s="67" t="s">
        <v>160</v>
      </c>
      <c r="H1286" s="70">
        <v>42180</v>
      </c>
      <c r="I1286" s="67">
        <v>600</v>
      </c>
      <c r="J1286" s="71">
        <v>31.8</v>
      </c>
      <c r="K1286" s="71">
        <v>19080</v>
      </c>
      <c r="L1286" s="67" t="s">
        <v>11</v>
      </c>
      <c r="M1286" s="67" t="s">
        <v>861</v>
      </c>
      <c r="N1286" s="67">
        <v>148874</v>
      </c>
      <c r="P1286" s="67">
        <v>89456</v>
      </c>
      <c r="Q1286" s="71">
        <v>200</v>
      </c>
      <c r="R1286" s="71">
        <v>0</v>
      </c>
      <c r="S1286" s="71">
        <v>22.5</v>
      </c>
      <c r="T1286" s="67" t="s">
        <v>127</v>
      </c>
      <c r="U1286" s="64">
        <f>Data!$Q1286+Data!$R1286+Data!$S1286</f>
        <v>222.5</v>
      </c>
      <c r="V1286" s="9" t="str">
        <f>VLOOKUP(TRIM(Data!$B1286),Team!A:B,2,FALSE)</f>
        <v>Heating</v>
      </c>
      <c r="W1286" s="9" t="str">
        <f>VLOOKUP(Data!$D1286,Current!A:B,2,FALSE)</f>
        <v>ACT</v>
      </c>
      <c r="X1286" s="9" t="str">
        <f>IF(Data!$W1286=Data!$E1286,"CURRENT","NO")</f>
        <v>NO</v>
      </c>
    </row>
    <row r="1287" spans="1:24" hidden="1">
      <c r="A1287" s="67" t="s">
        <v>2111</v>
      </c>
      <c r="B1287" s="68" t="s">
        <v>2112</v>
      </c>
      <c r="C1287" s="8" t="s">
        <v>458</v>
      </c>
      <c r="D1287" s="68" t="s">
        <v>2108</v>
      </c>
      <c r="E1287" s="8" t="s">
        <v>463</v>
      </c>
      <c r="F1287" s="69" t="s">
        <v>870</v>
      </c>
      <c r="G1287" s="67" t="s">
        <v>160</v>
      </c>
      <c r="H1287" s="70">
        <v>42180</v>
      </c>
      <c r="I1287" s="67">
        <v>275</v>
      </c>
      <c r="J1287" s="71">
        <v>23.9</v>
      </c>
      <c r="K1287" s="71">
        <v>6572.5</v>
      </c>
      <c r="L1287" s="67" t="s">
        <v>11</v>
      </c>
      <c r="M1287" s="67" t="s">
        <v>47</v>
      </c>
      <c r="N1287" s="67">
        <v>148875</v>
      </c>
      <c r="P1287" s="67">
        <v>89457</v>
      </c>
      <c r="Q1287" s="71">
        <v>100</v>
      </c>
      <c r="R1287" s="71">
        <v>0</v>
      </c>
      <c r="S1287" s="71">
        <v>22.5</v>
      </c>
      <c r="T1287" s="67" t="s">
        <v>127</v>
      </c>
      <c r="U1287" s="64">
        <f>Data!$Q1287+Data!$R1287+Data!$S1287</f>
        <v>122.5</v>
      </c>
      <c r="V1287" s="9" t="str">
        <f>VLOOKUP(TRIM(Data!$B1287),Team!A:B,2,FALSE)</f>
        <v>Heating</v>
      </c>
      <c r="W1287" s="9" t="str">
        <f>VLOOKUP(Data!$D1287,Current!A:B,2,FALSE)</f>
        <v>ACT</v>
      </c>
      <c r="X1287" s="9" t="str">
        <f>IF(Data!$W1287=Data!$E1287,"CURRENT","NO")</f>
        <v>NO</v>
      </c>
    </row>
    <row r="1288" spans="1:24" hidden="1">
      <c r="A1288" s="67" t="s">
        <v>2111</v>
      </c>
      <c r="B1288" s="68" t="s">
        <v>2112</v>
      </c>
      <c r="C1288" s="8" t="s">
        <v>458</v>
      </c>
      <c r="D1288" s="68" t="s">
        <v>2108</v>
      </c>
      <c r="E1288" s="8" t="s">
        <v>463</v>
      </c>
      <c r="F1288" s="69" t="s">
        <v>201</v>
      </c>
      <c r="G1288" s="67" t="s">
        <v>160</v>
      </c>
      <c r="H1288" s="70">
        <v>42181</v>
      </c>
      <c r="I1288" s="67">
        <v>75</v>
      </c>
      <c r="J1288" s="71">
        <v>166.79</v>
      </c>
      <c r="K1288" s="71">
        <v>12509.25</v>
      </c>
      <c r="L1288" s="67" t="s">
        <v>521</v>
      </c>
      <c r="M1288" s="67" t="s">
        <v>903</v>
      </c>
      <c r="N1288" s="67">
        <v>148908</v>
      </c>
      <c r="P1288" s="67">
        <v>89458</v>
      </c>
      <c r="Q1288" s="71">
        <v>100</v>
      </c>
      <c r="R1288" s="71">
        <v>0</v>
      </c>
      <c r="S1288" s="71">
        <v>22.5</v>
      </c>
      <c r="T1288" s="67" t="s">
        <v>127</v>
      </c>
      <c r="U1288" s="64">
        <f>Data!$Q1288+Data!$R1288+Data!$S1288</f>
        <v>122.5</v>
      </c>
      <c r="V1288" s="9" t="str">
        <f>VLOOKUP(TRIM(Data!$B1288),Team!A:B,2,FALSE)</f>
        <v>Heating</v>
      </c>
      <c r="W1288" s="9" t="str">
        <f>VLOOKUP(Data!$D1288,Current!A:B,2,FALSE)</f>
        <v>ACT</v>
      </c>
      <c r="X1288" s="9" t="str">
        <f>IF(Data!$W1288=Data!$E1288,"CURRENT","NO")</f>
        <v>NO</v>
      </c>
    </row>
    <row r="1289" spans="1:24" hidden="1">
      <c r="A1289" s="67" t="s">
        <v>2111</v>
      </c>
      <c r="B1289" s="68" t="s">
        <v>2112</v>
      </c>
      <c r="C1289" s="8" t="s">
        <v>458</v>
      </c>
      <c r="D1289" s="68" t="s">
        <v>2108</v>
      </c>
      <c r="E1289" s="8" t="s">
        <v>463</v>
      </c>
      <c r="F1289" s="69" t="s">
        <v>695</v>
      </c>
      <c r="G1289" s="67" t="s">
        <v>160</v>
      </c>
      <c r="H1289" s="70">
        <v>42181</v>
      </c>
      <c r="I1289" s="67">
        <v>100</v>
      </c>
      <c r="J1289" s="71">
        <v>159.91</v>
      </c>
      <c r="K1289" s="71">
        <v>15991</v>
      </c>
      <c r="L1289" s="67" t="s">
        <v>521</v>
      </c>
      <c r="M1289" s="67" t="s">
        <v>904</v>
      </c>
      <c r="N1289" s="67">
        <v>148909</v>
      </c>
      <c r="P1289" s="67">
        <v>89459</v>
      </c>
      <c r="Q1289" s="71">
        <v>100</v>
      </c>
      <c r="R1289" s="71">
        <v>0</v>
      </c>
      <c r="S1289" s="71">
        <v>22.5</v>
      </c>
      <c r="T1289" s="67" t="s">
        <v>127</v>
      </c>
      <c r="U1289" s="64">
        <f>Data!$Q1289+Data!$R1289+Data!$S1289</f>
        <v>122.5</v>
      </c>
      <c r="V1289" s="9" t="str">
        <f>VLOOKUP(TRIM(Data!$B1289),Team!A:B,2,FALSE)</f>
        <v>Heating</v>
      </c>
      <c r="W1289" s="9" t="str">
        <f>VLOOKUP(Data!$D1289,Current!A:B,2,FALSE)</f>
        <v>ACT</v>
      </c>
      <c r="X1289" s="9" t="str">
        <f>IF(Data!$W1289=Data!$E1289,"CURRENT","NO")</f>
        <v>NO</v>
      </c>
    </row>
    <row r="1290" spans="1:24" hidden="1">
      <c r="A1290" s="67" t="s">
        <v>2111</v>
      </c>
      <c r="B1290" s="68" t="s">
        <v>2112</v>
      </c>
      <c r="C1290" s="8" t="s">
        <v>458</v>
      </c>
      <c r="D1290" s="68" t="s">
        <v>2108</v>
      </c>
      <c r="E1290" s="8" t="s">
        <v>463</v>
      </c>
      <c r="F1290" s="69" t="s">
        <v>161</v>
      </c>
      <c r="G1290" s="67" t="s">
        <v>160</v>
      </c>
      <c r="H1290" s="70">
        <v>42182</v>
      </c>
      <c r="I1290" s="67">
        <v>25</v>
      </c>
      <c r="J1290" s="71">
        <v>46.75</v>
      </c>
      <c r="K1290" s="71">
        <v>1168.75</v>
      </c>
      <c r="L1290" s="67" t="s">
        <v>11</v>
      </c>
      <c r="M1290" s="67" t="s">
        <v>899</v>
      </c>
      <c r="N1290" s="67">
        <v>148922</v>
      </c>
      <c r="P1290" s="67">
        <v>89460</v>
      </c>
      <c r="Q1290" s="71">
        <v>100</v>
      </c>
      <c r="R1290" s="71">
        <v>0</v>
      </c>
      <c r="S1290" s="71">
        <v>22.5</v>
      </c>
      <c r="T1290" s="67" t="s">
        <v>127</v>
      </c>
      <c r="U1290" s="64">
        <f>Data!$Q1290+Data!$R1290+Data!$S1290</f>
        <v>122.5</v>
      </c>
      <c r="V1290" s="9" t="str">
        <f>VLOOKUP(TRIM(Data!$B1290),Team!A:B,2,FALSE)</f>
        <v>Heating</v>
      </c>
      <c r="W1290" s="9" t="str">
        <f>VLOOKUP(Data!$D1290,Current!A:B,2,FALSE)</f>
        <v>ACT</v>
      </c>
      <c r="X1290" s="9" t="str">
        <f>IF(Data!$W1290=Data!$E1290,"CURRENT","NO")</f>
        <v>NO</v>
      </c>
    </row>
    <row r="1291" spans="1:24" hidden="1">
      <c r="A1291" s="67" t="s">
        <v>2111</v>
      </c>
      <c r="B1291" s="68" t="s">
        <v>2112</v>
      </c>
      <c r="C1291" s="8" t="s">
        <v>458</v>
      </c>
      <c r="D1291" s="68" t="s">
        <v>2108</v>
      </c>
      <c r="E1291" s="8" t="s">
        <v>463</v>
      </c>
      <c r="F1291" s="69" t="s">
        <v>905</v>
      </c>
      <c r="G1291" s="67" t="s">
        <v>160</v>
      </c>
      <c r="H1291" s="70">
        <v>42182</v>
      </c>
      <c r="I1291" s="67">
        <v>350</v>
      </c>
      <c r="J1291" s="71">
        <v>46.77</v>
      </c>
      <c r="K1291" s="71">
        <v>16369.5</v>
      </c>
      <c r="L1291" s="67" t="s">
        <v>11</v>
      </c>
      <c r="M1291" s="67" t="s">
        <v>897</v>
      </c>
      <c r="N1291" s="67">
        <v>148924</v>
      </c>
      <c r="P1291" s="67">
        <v>89461</v>
      </c>
      <c r="Q1291" s="71">
        <v>200</v>
      </c>
      <c r="R1291" s="71">
        <v>0</v>
      </c>
      <c r="S1291" s="71">
        <v>15</v>
      </c>
      <c r="T1291" s="67" t="s">
        <v>127</v>
      </c>
      <c r="U1291" s="64">
        <f>Data!$Q1291+Data!$R1291+Data!$S1291</f>
        <v>215</v>
      </c>
      <c r="V1291" s="9" t="str">
        <f>VLOOKUP(TRIM(Data!$B1291),Team!A:B,2,FALSE)</f>
        <v>Heating</v>
      </c>
      <c r="W1291" s="9" t="str">
        <f>VLOOKUP(Data!$D1291,Current!A:B,2,FALSE)</f>
        <v>ACT</v>
      </c>
      <c r="X1291" s="9" t="str">
        <f>IF(Data!$W1291=Data!$E1291,"CURRENT","NO")</f>
        <v>NO</v>
      </c>
    </row>
    <row r="1292" spans="1:24" hidden="1">
      <c r="A1292" s="67" t="s">
        <v>2111</v>
      </c>
      <c r="B1292" s="68" t="s">
        <v>2112</v>
      </c>
      <c r="C1292" s="8" t="s">
        <v>458</v>
      </c>
      <c r="D1292" s="68" t="s">
        <v>2108</v>
      </c>
      <c r="E1292" s="8" t="s">
        <v>463</v>
      </c>
      <c r="F1292" s="69" t="s">
        <v>185</v>
      </c>
      <c r="G1292" s="67" t="s">
        <v>160</v>
      </c>
      <c r="H1292" s="70">
        <v>42182</v>
      </c>
      <c r="I1292" s="67">
        <v>800</v>
      </c>
      <c r="J1292" s="71">
        <v>41.9</v>
      </c>
      <c r="K1292" s="71">
        <v>33520</v>
      </c>
      <c r="L1292" s="67" t="s">
        <v>11</v>
      </c>
      <c r="M1292" s="67" t="s">
        <v>899</v>
      </c>
      <c r="N1292" s="67">
        <v>148928</v>
      </c>
      <c r="P1292" s="67">
        <v>89462</v>
      </c>
      <c r="Q1292" s="71">
        <v>200</v>
      </c>
      <c r="R1292" s="71">
        <v>0</v>
      </c>
      <c r="S1292" s="71">
        <v>15</v>
      </c>
      <c r="T1292" s="67" t="s">
        <v>127</v>
      </c>
      <c r="U1292" s="64">
        <f>Data!$Q1292+Data!$R1292+Data!$S1292</f>
        <v>215</v>
      </c>
      <c r="V1292" s="9" t="str">
        <f>VLOOKUP(TRIM(Data!$B1292),Team!A:B,2,FALSE)</f>
        <v>Heating</v>
      </c>
      <c r="W1292" s="9" t="str">
        <f>VLOOKUP(Data!$D1292,Current!A:B,2,FALSE)</f>
        <v>ACT</v>
      </c>
      <c r="X1292" s="9" t="str">
        <f>IF(Data!$W1292=Data!$E1292,"CURRENT","NO")</f>
        <v>NO</v>
      </c>
    </row>
    <row r="1293" spans="1:24" hidden="1">
      <c r="A1293" s="67" t="s">
        <v>2111</v>
      </c>
      <c r="B1293" s="68" t="s">
        <v>2112</v>
      </c>
      <c r="C1293" s="8" t="s">
        <v>458</v>
      </c>
      <c r="D1293" s="68" t="s">
        <v>2108</v>
      </c>
      <c r="E1293" s="8" t="s">
        <v>463</v>
      </c>
      <c r="F1293" s="69" t="s">
        <v>906</v>
      </c>
      <c r="G1293" s="67" t="s">
        <v>907</v>
      </c>
      <c r="H1293" s="70">
        <v>42180</v>
      </c>
      <c r="I1293" s="67">
        <v>1280</v>
      </c>
      <c r="J1293" s="71">
        <v>65</v>
      </c>
      <c r="K1293" s="71">
        <v>83200</v>
      </c>
      <c r="L1293" s="67" t="s">
        <v>108</v>
      </c>
      <c r="M1293" s="67" t="s">
        <v>908</v>
      </c>
      <c r="N1293" s="67">
        <v>148876</v>
      </c>
      <c r="P1293" s="67">
        <v>89463</v>
      </c>
      <c r="Q1293" s="71">
        <v>416</v>
      </c>
      <c r="R1293" s="71">
        <v>0</v>
      </c>
      <c r="S1293" s="71">
        <v>15</v>
      </c>
      <c r="T1293" s="67" t="s">
        <v>127</v>
      </c>
      <c r="U1293" s="64">
        <f>Data!$Q1293+Data!$R1293+Data!$S1293</f>
        <v>431</v>
      </c>
      <c r="V1293" s="9" t="str">
        <f>VLOOKUP(TRIM(Data!$B1293),Team!A:B,2,FALSE)</f>
        <v>Heating</v>
      </c>
      <c r="W1293" s="9" t="str">
        <f>VLOOKUP(Data!$D1293,Current!A:B,2,FALSE)</f>
        <v>ACT</v>
      </c>
      <c r="X1293" s="9" t="str">
        <f>IF(Data!$W1293=Data!$E1293,"CURRENT","NO")</f>
        <v>NO</v>
      </c>
    </row>
    <row r="1294" spans="1:24" hidden="1">
      <c r="A1294" s="67" t="s">
        <v>2111</v>
      </c>
      <c r="B1294" s="68" t="s">
        <v>2112</v>
      </c>
      <c r="C1294" s="8" t="s">
        <v>458</v>
      </c>
      <c r="D1294" s="68" t="s">
        <v>2108</v>
      </c>
      <c r="E1294" s="8" t="s">
        <v>463</v>
      </c>
      <c r="F1294" s="69" t="s">
        <v>906</v>
      </c>
      <c r="G1294" s="67" t="s">
        <v>907</v>
      </c>
      <c r="H1294" s="70">
        <v>42182</v>
      </c>
      <c r="I1294" s="67">
        <v>500</v>
      </c>
      <c r="J1294" s="71">
        <v>65</v>
      </c>
      <c r="K1294" s="71">
        <v>32500</v>
      </c>
      <c r="L1294" s="67" t="s">
        <v>108</v>
      </c>
      <c r="M1294" s="67" t="s">
        <v>822</v>
      </c>
      <c r="N1294" s="67">
        <v>148929</v>
      </c>
      <c r="P1294" s="67">
        <v>89464</v>
      </c>
      <c r="Q1294" s="71">
        <v>200</v>
      </c>
      <c r="R1294" s="71">
        <v>0</v>
      </c>
      <c r="S1294" s="71">
        <v>50</v>
      </c>
      <c r="T1294" s="67" t="s">
        <v>127</v>
      </c>
      <c r="U1294" s="64">
        <f>Data!$Q1294+Data!$R1294+Data!$S1294</f>
        <v>250</v>
      </c>
      <c r="V1294" s="9" t="str">
        <f>VLOOKUP(TRIM(Data!$B1294),Team!A:B,2,FALSE)</f>
        <v>Heating</v>
      </c>
      <c r="W1294" s="9" t="str">
        <f>VLOOKUP(Data!$D1294,Current!A:B,2,FALSE)</f>
        <v>ACT</v>
      </c>
      <c r="X1294" s="9" t="str">
        <f>IF(Data!$W1294=Data!$E1294,"CURRENT","NO")</f>
        <v>NO</v>
      </c>
    </row>
    <row r="1295" spans="1:24" hidden="1">
      <c r="A1295" s="67" t="s">
        <v>2111</v>
      </c>
      <c r="B1295" s="68" t="s">
        <v>2112</v>
      </c>
      <c r="C1295" s="8" t="s">
        <v>458</v>
      </c>
      <c r="D1295" s="68" t="s">
        <v>2108</v>
      </c>
      <c r="E1295" s="8" t="s">
        <v>463</v>
      </c>
      <c r="F1295" s="69" t="s">
        <v>909</v>
      </c>
      <c r="G1295" s="67" t="s">
        <v>179</v>
      </c>
      <c r="H1295" s="70">
        <v>42181</v>
      </c>
      <c r="I1295" s="67">
        <v>223</v>
      </c>
      <c r="J1295" s="71">
        <v>172.46</v>
      </c>
      <c r="K1295" s="71">
        <v>38458.58</v>
      </c>
      <c r="L1295" s="67" t="s">
        <v>6</v>
      </c>
      <c r="M1295" s="67" t="s">
        <v>910</v>
      </c>
      <c r="N1295" s="67">
        <v>148907</v>
      </c>
      <c r="P1295" s="67">
        <v>89465</v>
      </c>
      <c r="Q1295" s="71">
        <v>200</v>
      </c>
      <c r="R1295" s="71">
        <v>0</v>
      </c>
      <c r="S1295" s="71">
        <v>50</v>
      </c>
      <c r="T1295" s="67" t="s">
        <v>127</v>
      </c>
      <c r="U1295" s="64">
        <f>Data!$Q1295+Data!$R1295+Data!$S1295</f>
        <v>250</v>
      </c>
      <c r="V1295" s="9" t="str">
        <f>VLOOKUP(TRIM(Data!$B1295),Team!A:B,2,FALSE)</f>
        <v>Heating</v>
      </c>
      <c r="W1295" s="9" t="str">
        <f>VLOOKUP(Data!$D1295,Current!A:B,2,FALSE)</f>
        <v>ACT</v>
      </c>
      <c r="X1295" s="9" t="str">
        <f>IF(Data!$W1295=Data!$E1295,"CURRENT","NO")</f>
        <v>NO</v>
      </c>
    </row>
    <row r="1296" spans="1:24" hidden="1">
      <c r="A1296" s="67" t="s">
        <v>2111</v>
      </c>
      <c r="B1296" s="68" t="s">
        <v>2112</v>
      </c>
      <c r="C1296" s="8" t="s">
        <v>458</v>
      </c>
      <c r="D1296" s="68" t="s">
        <v>2108</v>
      </c>
      <c r="E1296" s="8" t="s">
        <v>463</v>
      </c>
      <c r="F1296" s="69" t="s">
        <v>911</v>
      </c>
      <c r="G1296" s="67" t="s">
        <v>158</v>
      </c>
      <c r="H1296" s="70">
        <v>42177</v>
      </c>
      <c r="I1296" s="67">
        <v>290</v>
      </c>
      <c r="J1296" s="71">
        <v>0</v>
      </c>
      <c r="K1296" s="71">
        <v>0</v>
      </c>
      <c r="L1296" s="67" t="s">
        <v>213</v>
      </c>
      <c r="M1296" s="67" t="s">
        <v>561</v>
      </c>
      <c r="N1296" s="67">
        <v>148769</v>
      </c>
      <c r="P1296" s="67">
        <v>89467</v>
      </c>
      <c r="Q1296" s="71">
        <v>160</v>
      </c>
      <c r="R1296" s="71">
        <v>0</v>
      </c>
      <c r="S1296" s="71">
        <v>0</v>
      </c>
      <c r="T1296" s="67" t="s">
        <v>127</v>
      </c>
      <c r="U1296" s="64">
        <f>Data!$Q1296+Data!$R1296+Data!$S1296</f>
        <v>160</v>
      </c>
      <c r="V1296" s="9" t="str">
        <f>VLOOKUP(TRIM(Data!$B1296),Team!A:B,2,FALSE)</f>
        <v>Heating</v>
      </c>
      <c r="W1296" s="9" t="str">
        <f>VLOOKUP(Data!$D1296,Current!A:B,2,FALSE)</f>
        <v>ACT</v>
      </c>
      <c r="X1296" s="9" t="str">
        <f>IF(Data!$W1296=Data!$E1296,"CURRENT","NO")</f>
        <v>NO</v>
      </c>
    </row>
    <row r="1297" spans="1:24" hidden="1">
      <c r="A1297" s="67" t="s">
        <v>2111</v>
      </c>
      <c r="B1297" s="68" t="s">
        <v>2112</v>
      </c>
      <c r="C1297" s="8" t="s">
        <v>458</v>
      </c>
      <c r="D1297" s="68" t="s">
        <v>2108</v>
      </c>
      <c r="E1297" s="8" t="s">
        <v>463</v>
      </c>
      <c r="F1297" s="69" t="s">
        <v>911</v>
      </c>
      <c r="G1297" s="67" t="s">
        <v>158</v>
      </c>
      <c r="H1297" s="70">
        <v>42177</v>
      </c>
      <c r="I1297" s="67">
        <v>250</v>
      </c>
      <c r="J1297" s="71">
        <v>0</v>
      </c>
      <c r="K1297" s="71">
        <v>0</v>
      </c>
      <c r="L1297" s="67" t="s">
        <v>213</v>
      </c>
      <c r="M1297" s="67" t="s">
        <v>561</v>
      </c>
      <c r="N1297" s="67">
        <v>148770</v>
      </c>
      <c r="P1297" s="67">
        <v>89468</v>
      </c>
      <c r="Q1297" s="71">
        <v>80</v>
      </c>
      <c r="R1297" s="71">
        <v>0</v>
      </c>
      <c r="S1297" s="71">
        <v>15</v>
      </c>
      <c r="T1297" s="67" t="s">
        <v>127</v>
      </c>
      <c r="U1297" s="64">
        <f>Data!$Q1297+Data!$R1297+Data!$S1297</f>
        <v>95</v>
      </c>
      <c r="V1297" s="9" t="str">
        <f>VLOOKUP(TRIM(Data!$B1297),Team!A:B,2,FALSE)</f>
        <v>Heating</v>
      </c>
      <c r="W1297" s="9" t="str">
        <f>VLOOKUP(Data!$D1297,Current!A:B,2,FALSE)</f>
        <v>ACT</v>
      </c>
      <c r="X1297" s="9" t="str">
        <f>IF(Data!$W1297=Data!$E1297,"CURRENT","NO")</f>
        <v>NO</v>
      </c>
    </row>
    <row r="1298" spans="1:24" hidden="1">
      <c r="A1298" s="67" t="s">
        <v>2111</v>
      </c>
      <c r="B1298" s="68" t="s">
        <v>2112</v>
      </c>
      <c r="C1298" s="8" t="s">
        <v>458</v>
      </c>
      <c r="D1298" s="68" t="s">
        <v>2108</v>
      </c>
      <c r="E1298" s="8" t="s">
        <v>463</v>
      </c>
      <c r="F1298" s="69" t="s">
        <v>849</v>
      </c>
      <c r="G1298" s="67" t="s">
        <v>158</v>
      </c>
      <c r="H1298" s="70">
        <v>42178</v>
      </c>
      <c r="I1298" s="67">
        <v>697</v>
      </c>
      <c r="J1298" s="71">
        <v>88.43</v>
      </c>
      <c r="K1298" s="71">
        <v>61635.71</v>
      </c>
      <c r="L1298" s="67" t="s">
        <v>912</v>
      </c>
      <c r="M1298" s="67" t="s">
        <v>594</v>
      </c>
      <c r="N1298" s="67">
        <v>148798</v>
      </c>
      <c r="P1298" s="67">
        <v>89469</v>
      </c>
      <c r="Q1298" s="71">
        <v>308.2</v>
      </c>
      <c r="R1298" s="71">
        <v>0</v>
      </c>
      <c r="S1298" s="71">
        <v>15</v>
      </c>
      <c r="T1298" s="67" t="s">
        <v>127</v>
      </c>
      <c r="U1298" s="64">
        <f>Data!$Q1298+Data!$R1298+Data!$S1298</f>
        <v>323.2</v>
      </c>
      <c r="V1298" s="9" t="str">
        <f>VLOOKUP(TRIM(Data!$B1298),Team!A:B,2,FALSE)</f>
        <v>Heating</v>
      </c>
      <c r="W1298" s="9" t="str">
        <f>VLOOKUP(Data!$D1298,Current!A:B,2,FALSE)</f>
        <v>ACT</v>
      </c>
      <c r="X1298" s="9" t="str">
        <f>IF(Data!$W1298=Data!$E1298,"CURRENT","NO")</f>
        <v>NO</v>
      </c>
    </row>
    <row r="1299" spans="1:24" hidden="1">
      <c r="A1299" s="67" t="s">
        <v>2111</v>
      </c>
      <c r="B1299" s="68" t="s">
        <v>2112</v>
      </c>
      <c r="C1299" s="8" t="s">
        <v>458</v>
      </c>
      <c r="D1299" s="68" t="s">
        <v>2108</v>
      </c>
      <c r="E1299" s="8" t="s">
        <v>463</v>
      </c>
      <c r="F1299" s="69" t="s">
        <v>913</v>
      </c>
      <c r="G1299" s="67" t="s">
        <v>158</v>
      </c>
      <c r="H1299" s="70">
        <v>42178</v>
      </c>
      <c r="I1299" s="67">
        <v>170</v>
      </c>
      <c r="J1299" s="71">
        <v>82.77</v>
      </c>
      <c r="K1299" s="71">
        <v>14070.9</v>
      </c>
      <c r="L1299" s="67" t="s">
        <v>213</v>
      </c>
      <c r="M1299" s="67" t="s">
        <v>330</v>
      </c>
      <c r="N1299" s="67">
        <v>148801</v>
      </c>
      <c r="P1299" s="67">
        <v>89470</v>
      </c>
      <c r="Q1299" s="71">
        <v>80</v>
      </c>
      <c r="R1299" s="71">
        <v>0</v>
      </c>
      <c r="S1299" s="71">
        <v>15</v>
      </c>
      <c r="T1299" s="67" t="s">
        <v>127</v>
      </c>
      <c r="U1299" s="64">
        <f>Data!$Q1299+Data!$R1299+Data!$S1299</f>
        <v>95</v>
      </c>
      <c r="V1299" s="9" t="str">
        <f>VLOOKUP(TRIM(Data!$B1299),Team!A:B,2,FALSE)</f>
        <v>Heating</v>
      </c>
      <c r="W1299" s="9" t="str">
        <f>VLOOKUP(Data!$D1299,Current!A:B,2,FALSE)</f>
        <v>ACT</v>
      </c>
      <c r="X1299" s="9" t="str">
        <f>IF(Data!$W1299=Data!$E1299,"CURRENT","NO")</f>
        <v>NO</v>
      </c>
    </row>
    <row r="1300" spans="1:24" hidden="1">
      <c r="A1300" s="67" t="s">
        <v>2111</v>
      </c>
      <c r="B1300" s="68" t="s">
        <v>2112</v>
      </c>
      <c r="C1300" s="8" t="s">
        <v>458</v>
      </c>
      <c r="D1300" s="68" t="s">
        <v>2108</v>
      </c>
      <c r="E1300" s="8" t="s">
        <v>463</v>
      </c>
      <c r="F1300" s="69" t="s">
        <v>914</v>
      </c>
      <c r="G1300" s="67" t="s">
        <v>158</v>
      </c>
      <c r="H1300" s="70">
        <v>42178</v>
      </c>
      <c r="I1300" s="67">
        <v>100</v>
      </c>
      <c r="J1300" s="71">
        <v>73.14</v>
      </c>
      <c r="K1300" s="71">
        <v>7314</v>
      </c>
      <c r="L1300" s="67" t="s">
        <v>157</v>
      </c>
      <c r="M1300" s="67" t="s">
        <v>915</v>
      </c>
      <c r="N1300" s="67">
        <v>148802</v>
      </c>
      <c r="P1300" s="67">
        <v>89471</v>
      </c>
      <c r="Q1300" s="71">
        <v>80</v>
      </c>
      <c r="R1300" s="71">
        <v>0</v>
      </c>
      <c r="S1300" s="71">
        <v>15</v>
      </c>
      <c r="T1300" s="67" t="s">
        <v>127</v>
      </c>
      <c r="U1300" s="64">
        <f>Data!$Q1300+Data!$R1300+Data!$S1300</f>
        <v>95</v>
      </c>
      <c r="V1300" s="9" t="str">
        <f>VLOOKUP(TRIM(Data!$B1300),Team!A:B,2,FALSE)</f>
        <v>Heating</v>
      </c>
      <c r="W1300" s="9" t="str">
        <f>VLOOKUP(Data!$D1300,Current!A:B,2,FALSE)</f>
        <v>ACT</v>
      </c>
      <c r="X1300" s="9" t="str">
        <f>IF(Data!$W1300=Data!$E1300,"CURRENT","NO")</f>
        <v>NO</v>
      </c>
    </row>
    <row r="1301" spans="1:24" hidden="1">
      <c r="A1301" s="67" t="s">
        <v>2111</v>
      </c>
      <c r="B1301" s="68" t="s">
        <v>2112</v>
      </c>
      <c r="C1301" s="8" t="s">
        <v>458</v>
      </c>
      <c r="D1301" s="68" t="s">
        <v>2108</v>
      </c>
      <c r="E1301" s="8" t="s">
        <v>463</v>
      </c>
      <c r="F1301" s="69" t="s">
        <v>916</v>
      </c>
      <c r="G1301" s="67" t="s">
        <v>158</v>
      </c>
      <c r="H1301" s="70">
        <v>42179</v>
      </c>
      <c r="I1301" s="67">
        <v>360</v>
      </c>
      <c r="J1301" s="71">
        <v>156.47999999999999</v>
      </c>
      <c r="K1301" s="71">
        <v>56332.800000000003</v>
      </c>
      <c r="L1301" s="67" t="s">
        <v>213</v>
      </c>
      <c r="M1301" s="67" t="s">
        <v>340</v>
      </c>
      <c r="N1301" s="67">
        <v>148822</v>
      </c>
      <c r="P1301" s="67">
        <v>89472</v>
      </c>
      <c r="Q1301" s="71">
        <v>281.7</v>
      </c>
      <c r="R1301" s="71">
        <v>0</v>
      </c>
      <c r="S1301" s="71">
        <v>15</v>
      </c>
      <c r="T1301" s="67" t="s">
        <v>127</v>
      </c>
      <c r="U1301" s="64">
        <f>Data!$Q1301+Data!$R1301+Data!$S1301</f>
        <v>296.7</v>
      </c>
      <c r="V1301" s="9" t="str">
        <f>VLOOKUP(TRIM(Data!$B1301),Team!A:B,2,FALSE)</f>
        <v>Heating</v>
      </c>
      <c r="W1301" s="9" t="str">
        <f>VLOOKUP(Data!$D1301,Current!A:B,2,FALSE)</f>
        <v>ACT</v>
      </c>
      <c r="X1301" s="9" t="str">
        <f>IF(Data!$W1301=Data!$E1301,"CURRENT","NO")</f>
        <v>NO</v>
      </c>
    </row>
    <row r="1302" spans="1:24" hidden="1">
      <c r="A1302" s="67" t="s">
        <v>2111</v>
      </c>
      <c r="B1302" s="68" t="s">
        <v>2112</v>
      </c>
      <c r="C1302" s="8" t="s">
        <v>458</v>
      </c>
      <c r="D1302" s="68" t="s">
        <v>2108</v>
      </c>
      <c r="E1302" s="8" t="s">
        <v>463</v>
      </c>
      <c r="F1302" s="69" t="s">
        <v>686</v>
      </c>
      <c r="G1302" s="67" t="s">
        <v>158</v>
      </c>
      <c r="H1302" s="70">
        <v>42179</v>
      </c>
      <c r="I1302" s="67">
        <v>250</v>
      </c>
      <c r="J1302" s="71">
        <v>67.92</v>
      </c>
      <c r="K1302" s="71">
        <v>16980</v>
      </c>
      <c r="L1302" s="67" t="s">
        <v>213</v>
      </c>
      <c r="M1302" s="67" t="s">
        <v>917</v>
      </c>
      <c r="N1302" s="67">
        <v>148824</v>
      </c>
      <c r="P1302" s="67">
        <v>89473</v>
      </c>
      <c r="Q1302" s="71">
        <v>84.9</v>
      </c>
      <c r="R1302" s="71">
        <v>0</v>
      </c>
      <c r="S1302" s="71">
        <v>15</v>
      </c>
      <c r="T1302" s="67" t="s">
        <v>127</v>
      </c>
      <c r="U1302" s="64">
        <f>Data!$Q1302+Data!$R1302+Data!$S1302</f>
        <v>99.9</v>
      </c>
      <c r="V1302" s="9" t="str">
        <f>VLOOKUP(TRIM(Data!$B1302),Team!A:B,2,FALSE)</f>
        <v>Heating</v>
      </c>
      <c r="W1302" s="9" t="str">
        <f>VLOOKUP(Data!$D1302,Current!A:B,2,FALSE)</f>
        <v>ACT</v>
      </c>
      <c r="X1302" s="9" t="str">
        <f>IF(Data!$W1302=Data!$E1302,"CURRENT","NO")</f>
        <v>NO</v>
      </c>
    </row>
    <row r="1303" spans="1:24" hidden="1">
      <c r="A1303" s="67" t="s">
        <v>2111</v>
      </c>
      <c r="B1303" s="68" t="s">
        <v>2112</v>
      </c>
      <c r="C1303" s="8" t="s">
        <v>458</v>
      </c>
      <c r="D1303" s="68" t="s">
        <v>2108</v>
      </c>
      <c r="E1303" s="8" t="s">
        <v>463</v>
      </c>
      <c r="F1303" s="69" t="s">
        <v>911</v>
      </c>
      <c r="G1303" s="67" t="s">
        <v>158</v>
      </c>
      <c r="H1303" s="70">
        <v>42179</v>
      </c>
      <c r="I1303" s="67">
        <v>160</v>
      </c>
      <c r="J1303" s="71">
        <v>0</v>
      </c>
      <c r="K1303" s="71">
        <v>0</v>
      </c>
      <c r="L1303" s="67" t="s">
        <v>213</v>
      </c>
      <c r="M1303" s="67" t="s">
        <v>917</v>
      </c>
      <c r="N1303" s="67">
        <v>148825</v>
      </c>
      <c r="P1303" s="67">
        <v>89474</v>
      </c>
      <c r="Q1303" s="71">
        <v>80</v>
      </c>
      <c r="R1303" s="71">
        <v>0</v>
      </c>
      <c r="S1303" s="71">
        <v>15</v>
      </c>
      <c r="T1303" s="67" t="s">
        <v>127</v>
      </c>
      <c r="U1303" s="64">
        <f>Data!$Q1303+Data!$R1303+Data!$S1303</f>
        <v>95</v>
      </c>
      <c r="V1303" s="9" t="str">
        <f>VLOOKUP(TRIM(Data!$B1303),Team!A:B,2,FALSE)</f>
        <v>Heating</v>
      </c>
      <c r="W1303" s="9" t="str">
        <f>VLOOKUP(Data!$D1303,Current!A:B,2,FALSE)</f>
        <v>ACT</v>
      </c>
      <c r="X1303" s="9" t="str">
        <f>IF(Data!$W1303=Data!$E1303,"CURRENT","NO")</f>
        <v>NO</v>
      </c>
    </row>
    <row r="1304" spans="1:24" hidden="1">
      <c r="A1304" s="67" t="s">
        <v>2111</v>
      </c>
      <c r="B1304" s="68" t="s">
        <v>2112</v>
      </c>
      <c r="C1304" s="8" t="s">
        <v>458</v>
      </c>
      <c r="D1304" s="68" t="s">
        <v>2108</v>
      </c>
      <c r="E1304" s="8" t="s">
        <v>463</v>
      </c>
      <c r="F1304" s="69" t="s">
        <v>918</v>
      </c>
      <c r="G1304" s="67" t="s">
        <v>158</v>
      </c>
      <c r="H1304" s="70">
        <v>42179</v>
      </c>
      <c r="I1304" s="67">
        <v>238</v>
      </c>
      <c r="J1304" s="71">
        <v>260.33999999999997</v>
      </c>
      <c r="K1304" s="71">
        <v>61960.92</v>
      </c>
      <c r="L1304" s="67" t="s">
        <v>157</v>
      </c>
      <c r="M1304" s="67" t="s">
        <v>919</v>
      </c>
      <c r="N1304" s="67">
        <v>148827</v>
      </c>
      <c r="P1304" s="67">
        <v>89475</v>
      </c>
      <c r="Q1304" s="71">
        <v>309.8</v>
      </c>
      <c r="R1304" s="71">
        <v>0</v>
      </c>
      <c r="S1304" s="71">
        <v>15</v>
      </c>
      <c r="T1304" s="67" t="s">
        <v>127</v>
      </c>
      <c r="U1304" s="64">
        <f>Data!$Q1304+Data!$R1304+Data!$S1304</f>
        <v>324.8</v>
      </c>
      <c r="V1304" s="9" t="str">
        <f>VLOOKUP(TRIM(Data!$B1304),Team!A:B,2,FALSE)</f>
        <v>Heating</v>
      </c>
      <c r="W1304" s="9" t="str">
        <f>VLOOKUP(Data!$D1304,Current!A:B,2,FALSE)</f>
        <v>ACT</v>
      </c>
      <c r="X1304" s="9" t="str">
        <f>IF(Data!$W1304=Data!$E1304,"CURRENT","NO")</f>
        <v>NO</v>
      </c>
    </row>
    <row r="1305" spans="1:24" hidden="1">
      <c r="A1305" s="67" t="s">
        <v>2111</v>
      </c>
      <c r="B1305" s="68" t="s">
        <v>2112</v>
      </c>
      <c r="C1305" s="8" t="s">
        <v>458</v>
      </c>
      <c r="D1305" s="68" t="s">
        <v>2108</v>
      </c>
      <c r="E1305" s="8" t="s">
        <v>463</v>
      </c>
      <c r="F1305" s="69" t="s">
        <v>679</v>
      </c>
      <c r="G1305" s="67" t="s">
        <v>158</v>
      </c>
      <c r="H1305" s="70">
        <v>42180</v>
      </c>
      <c r="I1305" s="67">
        <v>516</v>
      </c>
      <c r="J1305" s="71">
        <v>71.83</v>
      </c>
      <c r="K1305" s="71">
        <v>37064.28</v>
      </c>
      <c r="L1305" s="67" t="s">
        <v>213</v>
      </c>
      <c r="M1305" s="67" t="s">
        <v>358</v>
      </c>
      <c r="N1305" s="67">
        <v>148867</v>
      </c>
      <c r="P1305" s="67">
        <v>89476</v>
      </c>
      <c r="Q1305" s="71">
        <v>185.4</v>
      </c>
      <c r="R1305" s="71">
        <v>0</v>
      </c>
      <c r="S1305" s="71">
        <v>15</v>
      </c>
      <c r="T1305" s="67" t="s">
        <v>38</v>
      </c>
      <c r="U1305" s="64">
        <f>Data!$Q1305+Data!$R1305+Data!$S1305</f>
        <v>200.4</v>
      </c>
      <c r="V1305" s="9" t="str">
        <f>VLOOKUP(TRIM(Data!$B1305),Team!A:B,2,FALSE)</f>
        <v>Heating</v>
      </c>
      <c r="W1305" s="9" t="str">
        <f>VLOOKUP(Data!$D1305,Current!A:B,2,FALSE)</f>
        <v>ACT</v>
      </c>
      <c r="X1305" s="9" t="str">
        <f>IF(Data!$W1305=Data!$E1305,"CURRENT","NO")</f>
        <v>NO</v>
      </c>
    </row>
    <row r="1306" spans="1:24" hidden="1">
      <c r="A1306" s="67" t="s">
        <v>2111</v>
      </c>
      <c r="B1306" s="68" t="s">
        <v>2112</v>
      </c>
      <c r="C1306" s="8" t="s">
        <v>458</v>
      </c>
      <c r="D1306" s="68" t="s">
        <v>2108</v>
      </c>
      <c r="E1306" s="8" t="s">
        <v>463</v>
      </c>
      <c r="F1306" s="69" t="s">
        <v>893</v>
      </c>
      <c r="G1306" s="67" t="s">
        <v>158</v>
      </c>
      <c r="H1306" s="70">
        <v>42180</v>
      </c>
      <c r="I1306" s="67">
        <v>253</v>
      </c>
      <c r="J1306" s="71">
        <v>0</v>
      </c>
      <c r="K1306" s="71">
        <v>0</v>
      </c>
      <c r="L1306" s="67" t="s">
        <v>213</v>
      </c>
      <c r="M1306" s="67" t="s">
        <v>358</v>
      </c>
      <c r="N1306" s="67">
        <v>148868</v>
      </c>
      <c r="P1306" s="67">
        <v>89477</v>
      </c>
      <c r="Q1306" s="71">
        <v>80</v>
      </c>
      <c r="R1306" s="71">
        <v>0</v>
      </c>
      <c r="S1306" s="71">
        <v>15</v>
      </c>
      <c r="T1306" s="67" t="s">
        <v>127</v>
      </c>
      <c r="U1306" s="64">
        <f>Data!$Q1306+Data!$R1306+Data!$S1306</f>
        <v>95</v>
      </c>
      <c r="V1306" s="9" t="str">
        <f>VLOOKUP(TRIM(Data!$B1306),Team!A:B,2,FALSE)</f>
        <v>Heating</v>
      </c>
      <c r="W1306" s="9" t="str">
        <f>VLOOKUP(Data!$D1306,Current!A:B,2,FALSE)</f>
        <v>ACT</v>
      </c>
      <c r="X1306" s="9" t="str">
        <f>IF(Data!$W1306=Data!$E1306,"CURRENT","NO")</f>
        <v>NO</v>
      </c>
    </row>
    <row r="1307" spans="1:24" hidden="1">
      <c r="A1307" s="67" t="s">
        <v>2111</v>
      </c>
      <c r="B1307" s="68" t="s">
        <v>2112</v>
      </c>
      <c r="C1307" s="8" t="s">
        <v>458</v>
      </c>
      <c r="D1307" s="68" t="s">
        <v>2108</v>
      </c>
      <c r="E1307" s="8" t="s">
        <v>463</v>
      </c>
      <c r="F1307" s="69" t="s">
        <v>920</v>
      </c>
      <c r="G1307" s="67" t="s">
        <v>158</v>
      </c>
      <c r="H1307" s="70">
        <v>42181</v>
      </c>
      <c r="I1307" s="67">
        <v>50</v>
      </c>
      <c r="J1307" s="71">
        <v>73.14</v>
      </c>
      <c r="K1307" s="71">
        <v>3657</v>
      </c>
      <c r="L1307" s="67" t="s">
        <v>213</v>
      </c>
      <c r="M1307" s="67" t="s">
        <v>561</v>
      </c>
      <c r="N1307" s="67">
        <v>148904</v>
      </c>
      <c r="P1307" s="67">
        <v>89478</v>
      </c>
      <c r="Q1307" s="71">
        <v>80</v>
      </c>
      <c r="R1307" s="71">
        <v>0</v>
      </c>
      <c r="S1307" s="71">
        <v>15</v>
      </c>
      <c r="T1307" s="67" t="s">
        <v>127</v>
      </c>
      <c r="U1307" s="64">
        <f>Data!$Q1307+Data!$R1307+Data!$S1307</f>
        <v>95</v>
      </c>
      <c r="V1307" s="9" t="str">
        <f>VLOOKUP(TRIM(Data!$B1307),Team!A:B,2,FALSE)</f>
        <v>Heating</v>
      </c>
      <c r="W1307" s="9" t="str">
        <f>VLOOKUP(Data!$D1307,Current!A:B,2,FALSE)</f>
        <v>ACT</v>
      </c>
      <c r="X1307" s="9" t="str">
        <f>IF(Data!$W1307=Data!$E1307,"CURRENT","NO")</f>
        <v>NO</v>
      </c>
    </row>
    <row r="1308" spans="1:24" hidden="1">
      <c r="A1308" s="67" t="s">
        <v>2111</v>
      </c>
      <c r="B1308" s="68" t="s">
        <v>2112</v>
      </c>
      <c r="C1308" s="8" t="s">
        <v>458</v>
      </c>
      <c r="D1308" s="68" t="s">
        <v>2108</v>
      </c>
      <c r="E1308" s="8" t="s">
        <v>463</v>
      </c>
      <c r="F1308" s="69" t="s">
        <v>195</v>
      </c>
      <c r="G1308" s="67" t="s">
        <v>158</v>
      </c>
      <c r="H1308" s="70">
        <v>42182</v>
      </c>
      <c r="I1308" s="67">
        <v>339</v>
      </c>
      <c r="J1308" s="71">
        <v>0</v>
      </c>
      <c r="K1308" s="71">
        <v>0</v>
      </c>
      <c r="L1308" s="67" t="s">
        <v>157</v>
      </c>
      <c r="M1308" s="67" t="s">
        <v>72</v>
      </c>
      <c r="N1308" s="67">
        <v>148923</v>
      </c>
      <c r="P1308" s="67">
        <v>89479</v>
      </c>
      <c r="Q1308" s="71">
        <v>160</v>
      </c>
      <c r="R1308" s="71">
        <v>0</v>
      </c>
      <c r="S1308" s="71">
        <v>15</v>
      </c>
      <c r="T1308" s="67" t="s">
        <v>127</v>
      </c>
      <c r="U1308" s="64">
        <f>Data!$Q1308+Data!$R1308+Data!$S1308</f>
        <v>175</v>
      </c>
      <c r="V1308" s="9" t="str">
        <f>VLOOKUP(TRIM(Data!$B1308),Team!A:B,2,FALSE)</f>
        <v>Heating</v>
      </c>
      <c r="W1308" s="9" t="str">
        <f>VLOOKUP(Data!$D1308,Current!A:B,2,FALSE)</f>
        <v>ACT</v>
      </c>
      <c r="X1308" s="9" t="str">
        <f>IF(Data!$W1308=Data!$E1308,"CURRENT","NO")</f>
        <v>NO</v>
      </c>
    </row>
    <row r="1309" spans="1:24" hidden="1">
      <c r="A1309" s="67" t="s">
        <v>2111</v>
      </c>
      <c r="B1309" s="68" t="s">
        <v>2112</v>
      </c>
      <c r="C1309" s="8" t="s">
        <v>458</v>
      </c>
      <c r="D1309" s="68" t="s">
        <v>2108</v>
      </c>
      <c r="E1309" s="8" t="s">
        <v>463</v>
      </c>
      <c r="F1309" s="69" t="s">
        <v>921</v>
      </c>
      <c r="G1309" s="67" t="s">
        <v>158</v>
      </c>
      <c r="H1309" s="70">
        <v>42182</v>
      </c>
      <c r="I1309" s="67">
        <v>100</v>
      </c>
      <c r="J1309" s="71">
        <v>119.42</v>
      </c>
      <c r="K1309" s="71">
        <v>11942</v>
      </c>
      <c r="L1309" s="67" t="s">
        <v>213</v>
      </c>
      <c r="M1309" s="67" t="s">
        <v>74</v>
      </c>
      <c r="N1309" s="67">
        <v>148925</v>
      </c>
      <c r="P1309" s="67">
        <v>89480</v>
      </c>
      <c r="Q1309" s="71">
        <v>80</v>
      </c>
      <c r="R1309" s="71">
        <v>0</v>
      </c>
      <c r="S1309" s="71">
        <v>15</v>
      </c>
      <c r="T1309" s="67" t="s">
        <v>127</v>
      </c>
      <c r="U1309" s="64">
        <f>Data!$Q1309+Data!$R1309+Data!$S1309</f>
        <v>95</v>
      </c>
      <c r="V1309" s="9" t="str">
        <f>VLOOKUP(TRIM(Data!$B1309),Team!A:B,2,FALSE)</f>
        <v>Heating</v>
      </c>
      <c r="W1309" s="9" t="str">
        <f>VLOOKUP(Data!$D1309,Current!A:B,2,FALSE)</f>
        <v>ACT</v>
      </c>
      <c r="X1309" s="9" t="str">
        <f>IF(Data!$W1309=Data!$E1309,"CURRENT","NO")</f>
        <v>NO</v>
      </c>
    </row>
    <row r="1310" spans="1:24" hidden="1">
      <c r="A1310" s="67" t="s">
        <v>2111</v>
      </c>
      <c r="B1310" s="68" t="s">
        <v>2112</v>
      </c>
      <c r="C1310" s="8" t="s">
        <v>458</v>
      </c>
      <c r="D1310" s="68" t="s">
        <v>2108</v>
      </c>
      <c r="E1310" s="8" t="s">
        <v>463</v>
      </c>
      <c r="F1310" s="69" t="s">
        <v>164</v>
      </c>
      <c r="G1310" s="67" t="s">
        <v>158</v>
      </c>
      <c r="H1310" s="70">
        <v>42182</v>
      </c>
      <c r="I1310" s="67">
        <v>324</v>
      </c>
      <c r="J1310" s="71">
        <v>0</v>
      </c>
      <c r="K1310" s="71">
        <v>0</v>
      </c>
      <c r="L1310" s="67" t="s">
        <v>213</v>
      </c>
      <c r="M1310" s="67" t="s">
        <v>922</v>
      </c>
      <c r="N1310" s="67">
        <v>148927</v>
      </c>
      <c r="P1310" s="67">
        <v>89481</v>
      </c>
      <c r="Q1310" s="71">
        <v>160</v>
      </c>
      <c r="R1310" s="71">
        <v>0</v>
      </c>
      <c r="S1310" s="71">
        <v>15</v>
      </c>
      <c r="T1310" s="67" t="s">
        <v>127</v>
      </c>
      <c r="U1310" s="64">
        <f>Data!$Q1310+Data!$R1310+Data!$S1310</f>
        <v>175</v>
      </c>
      <c r="V1310" s="9" t="str">
        <f>VLOOKUP(TRIM(Data!$B1310),Team!A:B,2,FALSE)</f>
        <v>Heating</v>
      </c>
      <c r="W1310" s="9" t="str">
        <f>VLOOKUP(Data!$D1310,Current!A:B,2,FALSE)</f>
        <v>ACT</v>
      </c>
      <c r="X1310" s="9" t="str">
        <f>IF(Data!$W1310=Data!$E1310,"CURRENT","NO")</f>
        <v>NO</v>
      </c>
    </row>
    <row r="1311" spans="1:24" hidden="1">
      <c r="A1311" s="67" t="s">
        <v>2111</v>
      </c>
      <c r="B1311" s="68" t="s">
        <v>2112</v>
      </c>
      <c r="C1311" s="8" t="s">
        <v>458</v>
      </c>
      <c r="D1311" s="68" t="s">
        <v>2108</v>
      </c>
      <c r="E1311" s="8" t="s">
        <v>463</v>
      </c>
      <c r="F1311" s="69" t="s">
        <v>892</v>
      </c>
      <c r="G1311" s="67" t="s">
        <v>158</v>
      </c>
      <c r="H1311" s="70">
        <v>42184</v>
      </c>
      <c r="I1311" s="67">
        <v>150</v>
      </c>
      <c r="J1311" s="71">
        <v>247</v>
      </c>
      <c r="K1311" s="71">
        <v>37050</v>
      </c>
      <c r="L1311" s="67" t="s">
        <v>157</v>
      </c>
      <c r="M1311" s="67" t="s">
        <v>594</v>
      </c>
      <c r="N1311" s="67">
        <v>149004</v>
      </c>
      <c r="P1311" s="67">
        <v>89482</v>
      </c>
      <c r="Q1311" s="71">
        <v>185.25</v>
      </c>
      <c r="R1311" s="71">
        <v>0</v>
      </c>
      <c r="S1311" s="71">
        <v>15</v>
      </c>
      <c r="T1311" s="67" t="s">
        <v>186</v>
      </c>
      <c r="U1311" s="64">
        <f>Data!$Q1311+Data!$R1311+Data!$S1311</f>
        <v>200.25</v>
      </c>
      <c r="V1311" s="9" t="str">
        <f>VLOOKUP(TRIM(Data!$B1311),Team!A:B,2,FALSE)</f>
        <v>Heating</v>
      </c>
      <c r="W1311" s="9" t="str">
        <f>VLOOKUP(Data!$D1311,Current!A:B,2,FALSE)</f>
        <v>ACT</v>
      </c>
      <c r="X1311" s="9" t="str">
        <f>IF(Data!$W1311=Data!$E1311,"CURRENT","NO")</f>
        <v>NO</v>
      </c>
    </row>
    <row r="1312" spans="1:24" hidden="1">
      <c r="A1312" s="67" t="s">
        <v>2111</v>
      </c>
      <c r="B1312" s="68" t="s">
        <v>2112</v>
      </c>
      <c r="C1312" s="8" t="s">
        <v>458</v>
      </c>
      <c r="D1312" s="68" t="s">
        <v>2108</v>
      </c>
      <c r="E1312" s="8" t="s">
        <v>463</v>
      </c>
      <c r="F1312" s="69" t="s">
        <v>916</v>
      </c>
      <c r="G1312" s="67" t="s">
        <v>158</v>
      </c>
      <c r="H1312" s="70">
        <v>42184</v>
      </c>
      <c r="I1312" s="67">
        <v>180</v>
      </c>
      <c r="J1312" s="71">
        <v>156.47999999999999</v>
      </c>
      <c r="K1312" s="71">
        <v>28166.400000000001</v>
      </c>
      <c r="L1312" s="67" t="s">
        <v>213</v>
      </c>
      <c r="M1312" s="67" t="s">
        <v>923</v>
      </c>
      <c r="N1312" s="67">
        <v>149005</v>
      </c>
      <c r="P1312" s="67">
        <v>89483</v>
      </c>
      <c r="Q1312" s="71">
        <v>140.80000000000001</v>
      </c>
      <c r="R1312" s="71">
        <v>0</v>
      </c>
      <c r="S1312" s="71">
        <v>15</v>
      </c>
      <c r="T1312" s="67" t="s">
        <v>127</v>
      </c>
      <c r="U1312" s="64">
        <f>Data!$Q1312+Data!$R1312+Data!$S1312</f>
        <v>155.80000000000001</v>
      </c>
      <c r="V1312" s="9" t="str">
        <f>VLOOKUP(TRIM(Data!$B1312),Team!A:B,2,FALSE)</f>
        <v>Heating</v>
      </c>
      <c r="W1312" s="9" t="str">
        <f>VLOOKUP(Data!$D1312,Current!A:B,2,FALSE)</f>
        <v>ACT</v>
      </c>
      <c r="X1312" s="9" t="str">
        <f>IF(Data!$W1312=Data!$E1312,"CURRENT","NO")</f>
        <v>NO</v>
      </c>
    </row>
    <row r="1313" spans="1:24" hidden="1">
      <c r="A1313" s="67" t="s">
        <v>2111</v>
      </c>
      <c r="B1313" s="68" t="s">
        <v>2112</v>
      </c>
      <c r="C1313" s="8" t="s">
        <v>458</v>
      </c>
      <c r="D1313" s="68" t="s">
        <v>2108</v>
      </c>
      <c r="E1313" s="8" t="s">
        <v>463</v>
      </c>
      <c r="F1313" s="69" t="s">
        <v>704</v>
      </c>
      <c r="G1313" s="67" t="s">
        <v>158</v>
      </c>
      <c r="H1313" s="70">
        <v>42184</v>
      </c>
      <c r="I1313" s="67">
        <v>324</v>
      </c>
      <c r="J1313" s="71">
        <v>146.76</v>
      </c>
      <c r="K1313" s="71">
        <v>47550.239999999998</v>
      </c>
      <c r="L1313" s="67" t="s">
        <v>213</v>
      </c>
      <c r="M1313" s="67" t="s">
        <v>594</v>
      </c>
      <c r="N1313" s="67">
        <v>149006</v>
      </c>
      <c r="P1313" s="67">
        <v>89484</v>
      </c>
      <c r="Q1313" s="71">
        <v>237.75</v>
      </c>
      <c r="R1313" s="71">
        <v>0</v>
      </c>
      <c r="S1313" s="71">
        <v>15</v>
      </c>
      <c r="T1313" s="67" t="s">
        <v>127</v>
      </c>
      <c r="U1313" s="64">
        <f>Data!$Q1313+Data!$R1313+Data!$S1313</f>
        <v>252.75</v>
      </c>
      <c r="V1313" s="9" t="str">
        <f>VLOOKUP(TRIM(Data!$B1313),Team!A:B,2,FALSE)</f>
        <v>Heating</v>
      </c>
      <c r="W1313" s="9" t="str">
        <f>VLOOKUP(Data!$D1313,Current!A:B,2,FALSE)</f>
        <v>ACT</v>
      </c>
      <c r="X1313" s="9" t="str">
        <f>IF(Data!$W1313=Data!$E1313,"CURRENT","NO")</f>
        <v>NO</v>
      </c>
    </row>
    <row r="1314" spans="1:24" hidden="1">
      <c r="A1314" s="67" t="s">
        <v>2111</v>
      </c>
      <c r="B1314" s="68" t="s">
        <v>2112</v>
      </c>
      <c r="C1314" s="8" t="s">
        <v>458</v>
      </c>
      <c r="D1314" s="68" t="s">
        <v>2108</v>
      </c>
      <c r="E1314" s="8" t="s">
        <v>463</v>
      </c>
      <c r="F1314" s="69" t="s">
        <v>924</v>
      </c>
      <c r="G1314" s="67" t="s">
        <v>158</v>
      </c>
      <c r="H1314" s="70">
        <v>42185</v>
      </c>
      <c r="I1314" s="67">
        <v>160</v>
      </c>
      <c r="J1314" s="71">
        <v>79.33</v>
      </c>
      <c r="K1314" s="71">
        <v>12692.8</v>
      </c>
      <c r="L1314" s="67" t="s">
        <v>157</v>
      </c>
      <c r="M1314" s="67" t="s">
        <v>919</v>
      </c>
      <c r="N1314" s="67">
        <v>149045</v>
      </c>
      <c r="P1314" s="67">
        <v>89485</v>
      </c>
      <c r="Q1314" s="71">
        <v>80</v>
      </c>
      <c r="R1314" s="71">
        <v>0</v>
      </c>
      <c r="S1314" s="71">
        <v>15</v>
      </c>
      <c r="T1314" s="67" t="s">
        <v>127</v>
      </c>
      <c r="U1314" s="64">
        <f>Data!$Q1314+Data!$R1314+Data!$S1314</f>
        <v>95</v>
      </c>
      <c r="V1314" s="9" t="str">
        <f>VLOOKUP(TRIM(Data!$B1314),Team!A:B,2,FALSE)</f>
        <v>Heating</v>
      </c>
      <c r="W1314" s="9" t="str">
        <f>VLOOKUP(Data!$D1314,Current!A:B,2,FALSE)</f>
        <v>ACT</v>
      </c>
      <c r="X1314" s="9" t="str">
        <f>IF(Data!$W1314=Data!$E1314,"CURRENT","NO")</f>
        <v>NO</v>
      </c>
    </row>
    <row r="1315" spans="1:24" hidden="1">
      <c r="A1315" s="67" t="s">
        <v>2111</v>
      </c>
      <c r="B1315" s="68" t="s">
        <v>2112</v>
      </c>
      <c r="C1315" s="8" t="s">
        <v>458</v>
      </c>
      <c r="D1315" s="68" t="s">
        <v>2108</v>
      </c>
      <c r="E1315" s="8" t="s">
        <v>463</v>
      </c>
      <c r="F1315" s="69" t="s">
        <v>685</v>
      </c>
      <c r="G1315" s="67" t="s">
        <v>158</v>
      </c>
      <c r="H1315" s="70">
        <v>42185</v>
      </c>
      <c r="I1315" s="67">
        <v>416</v>
      </c>
      <c r="J1315" s="71">
        <v>90.42</v>
      </c>
      <c r="K1315" s="71">
        <v>37614.720000000001</v>
      </c>
      <c r="L1315" s="67" t="s">
        <v>213</v>
      </c>
      <c r="M1315" s="67" t="s">
        <v>407</v>
      </c>
      <c r="N1315" s="67">
        <v>149097</v>
      </c>
      <c r="P1315" s="67">
        <v>89486</v>
      </c>
      <c r="Q1315" s="71">
        <v>188.1</v>
      </c>
      <c r="R1315" s="71">
        <v>0</v>
      </c>
      <c r="S1315" s="71">
        <v>15</v>
      </c>
      <c r="T1315" s="67" t="s">
        <v>38</v>
      </c>
      <c r="U1315" s="64">
        <f>Data!$Q1315+Data!$R1315+Data!$S1315</f>
        <v>203.1</v>
      </c>
      <c r="V1315" s="9" t="str">
        <f>VLOOKUP(TRIM(Data!$B1315),Team!A:B,2,FALSE)</f>
        <v>Heating</v>
      </c>
      <c r="W1315" s="9" t="str">
        <f>VLOOKUP(Data!$D1315,Current!A:B,2,FALSE)</f>
        <v>ACT</v>
      </c>
      <c r="X1315" s="9" t="str">
        <f>IF(Data!$W1315=Data!$E1315,"CURRENT","NO")</f>
        <v>NO</v>
      </c>
    </row>
    <row r="1316" spans="1:24" hidden="1">
      <c r="A1316" s="67" t="s">
        <v>2110</v>
      </c>
      <c r="B1316" s="41" t="s">
        <v>925</v>
      </c>
      <c r="C1316" s="8" t="s">
        <v>458</v>
      </c>
      <c r="D1316" s="68" t="s">
        <v>2108</v>
      </c>
      <c r="E1316" s="8" t="s">
        <v>463</v>
      </c>
      <c r="F1316" s="69" t="s">
        <v>926</v>
      </c>
      <c r="G1316" s="67" t="s">
        <v>665</v>
      </c>
      <c r="H1316" s="70">
        <v>42174</v>
      </c>
      <c r="I1316" s="67">
        <v>200</v>
      </c>
      <c r="J1316" s="71">
        <v>15.5</v>
      </c>
      <c r="K1316" s="71">
        <v>3100</v>
      </c>
      <c r="L1316" s="67" t="s">
        <v>69</v>
      </c>
      <c r="M1316" s="67" t="s">
        <v>171</v>
      </c>
      <c r="N1316" s="67">
        <v>148743</v>
      </c>
      <c r="O1316" s="67"/>
      <c r="P1316" s="67">
        <v>89295</v>
      </c>
      <c r="Q1316" s="71">
        <v>200</v>
      </c>
      <c r="R1316" s="71">
        <v>0</v>
      </c>
      <c r="S1316" s="71">
        <v>35</v>
      </c>
      <c r="T1316" s="67" t="s">
        <v>2113</v>
      </c>
      <c r="U1316" s="64">
        <f>Data!$Q1316+Data!$R1316+Data!$S1316</f>
        <v>235</v>
      </c>
      <c r="V1316" s="9" t="str">
        <f>VLOOKUP(TRIM(Data!$B1316),Team!A:B,2,FALSE)</f>
        <v>HVAC</v>
      </c>
      <c r="W1316" s="9" t="str">
        <f>VLOOKUP(Data!$D1316,Current!A:B,2,FALSE)</f>
        <v>ACT</v>
      </c>
      <c r="X1316" s="9" t="str">
        <f>IF(Data!$W1316=Data!$E1316,"CURRENT","NO")</f>
        <v>NO</v>
      </c>
    </row>
    <row r="1317" spans="1:24" hidden="1">
      <c r="A1317" s="67" t="s">
        <v>2109</v>
      </c>
      <c r="B1317" s="41" t="s">
        <v>2114</v>
      </c>
      <c r="C1317" s="8" t="s">
        <v>458</v>
      </c>
      <c r="D1317" s="68" t="s">
        <v>2108</v>
      </c>
      <c r="E1317" s="8" t="s">
        <v>463</v>
      </c>
      <c r="F1317" s="69" t="s">
        <v>239</v>
      </c>
      <c r="G1317" s="67" t="s">
        <v>224</v>
      </c>
      <c r="H1317" s="70">
        <v>42163</v>
      </c>
      <c r="I1317" s="72">
        <v>90</v>
      </c>
      <c r="J1317" s="71">
        <v>23.54</v>
      </c>
      <c r="K1317" s="71">
        <v>2118.6</v>
      </c>
      <c r="L1317" s="67" t="s">
        <v>227</v>
      </c>
      <c r="M1317" s="67" t="s">
        <v>226</v>
      </c>
      <c r="N1317" s="67">
        <v>148356</v>
      </c>
      <c r="O1317" s="67"/>
      <c r="P1317" s="67">
        <v>89154</v>
      </c>
      <c r="Q1317" s="71">
        <v>50</v>
      </c>
      <c r="R1317" s="71">
        <v>0</v>
      </c>
      <c r="S1317" s="71">
        <v>25</v>
      </c>
      <c r="T1317" s="67" t="s">
        <v>127</v>
      </c>
      <c r="U1317" s="64">
        <f>Data!$Q1317+Data!$R1317+Data!$S1317</f>
        <v>75</v>
      </c>
      <c r="V1317" s="9" t="str">
        <f>VLOOKUP(TRIM(Data!$B1317),Team!A:B,2,FALSE)</f>
        <v>Heating</v>
      </c>
      <c r="W1317" s="9" t="str">
        <f>VLOOKUP(Data!$D1317,Current!A:B,2,FALSE)</f>
        <v>ACT</v>
      </c>
      <c r="X1317" s="9" t="str">
        <f>IF(Data!$W1317=Data!$E1317,"CURRENT","NO")</f>
        <v>NO</v>
      </c>
    </row>
    <row r="1318" spans="1:24" hidden="1">
      <c r="A1318" s="67" t="s">
        <v>2109</v>
      </c>
      <c r="B1318" s="41" t="s">
        <v>2114</v>
      </c>
      <c r="C1318" s="8" t="s">
        <v>458</v>
      </c>
      <c r="D1318" s="68" t="s">
        <v>2108</v>
      </c>
      <c r="E1318" s="8" t="s">
        <v>463</v>
      </c>
      <c r="F1318" s="69" t="s">
        <v>244</v>
      </c>
      <c r="G1318" s="67" t="s">
        <v>224</v>
      </c>
      <c r="H1318" s="70">
        <v>42163</v>
      </c>
      <c r="I1318" s="72">
        <v>90</v>
      </c>
      <c r="J1318" s="71">
        <v>21.18</v>
      </c>
      <c r="K1318" s="71">
        <v>1906.2</v>
      </c>
      <c r="L1318" s="67" t="s">
        <v>227</v>
      </c>
      <c r="M1318" s="67" t="s">
        <v>226</v>
      </c>
      <c r="N1318" s="67">
        <v>148357</v>
      </c>
      <c r="O1318" s="67"/>
      <c r="P1318" s="67">
        <v>89155</v>
      </c>
      <c r="Q1318" s="71">
        <v>50</v>
      </c>
      <c r="R1318" s="71">
        <v>0</v>
      </c>
      <c r="S1318" s="71">
        <v>25</v>
      </c>
      <c r="T1318" s="67" t="s">
        <v>127</v>
      </c>
      <c r="U1318" s="64">
        <f>Data!$Q1318+Data!$R1318+Data!$S1318</f>
        <v>75</v>
      </c>
      <c r="V1318" s="9" t="str">
        <f>VLOOKUP(TRIM(Data!$B1318),Team!A:B,2,FALSE)</f>
        <v>Heating</v>
      </c>
      <c r="W1318" s="9" t="str">
        <f>VLOOKUP(Data!$D1318,Current!A:B,2,FALSE)</f>
        <v>ACT</v>
      </c>
      <c r="X1318" s="9" t="str">
        <f>IF(Data!$W1318=Data!$E1318,"CURRENT","NO")</f>
        <v>NO</v>
      </c>
    </row>
    <row r="1319" spans="1:24" hidden="1">
      <c r="A1319" s="67" t="s">
        <v>2109</v>
      </c>
      <c r="B1319" s="41" t="s">
        <v>2114</v>
      </c>
      <c r="C1319" s="8" t="s">
        <v>458</v>
      </c>
      <c r="D1319" s="68" t="s">
        <v>2108</v>
      </c>
      <c r="E1319" s="8" t="s">
        <v>463</v>
      </c>
      <c r="F1319" s="69" t="s">
        <v>243</v>
      </c>
      <c r="G1319" s="67" t="s">
        <v>224</v>
      </c>
      <c r="H1319" s="70">
        <v>42163</v>
      </c>
      <c r="I1319" s="72">
        <v>90</v>
      </c>
      <c r="J1319" s="71">
        <v>24.61</v>
      </c>
      <c r="K1319" s="71">
        <v>2214.9</v>
      </c>
      <c r="L1319" s="67" t="s">
        <v>227</v>
      </c>
      <c r="M1319" s="67" t="s">
        <v>226</v>
      </c>
      <c r="N1319" s="67">
        <v>148359</v>
      </c>
      <c r="P1319" s="67">
        <v>89156</v>
      </c>
      <c r="Q1319" s="71">
        <v>50</v>
      </c>
      <c r="R1319" s="71">
        <v>0</v>
      </c>
      <c r="S1319" s="71">
        <v>25</v>
      </c>
      <c r="T1319" s="67" t="s">
        <v>127</v>
      </c>
      <c r="U1319" s="64">
        <f>Data!$Q1319+Data!$R1319+Data!$S1319</f>
        <v>75</v>
      </c>
      <c r="V1319" s="9" t="str">
        <f>VLOOKUP(TRIM(Data!$B1319),Team!A:B,2,FALSE)</f>
        <v>Heating</v>
      </c>
      <c r="W1319" s="9" t="str">
        <f>VLOOKUP(Data!$D1319,Current!A:B,2,FALSE)</f>
        <v>ACT</v>
      </c>
      <c r="X1319" s="9" t="str">
        <f>IF(Data!$W1319=Data!$E1319,"CURRENT","NO")</f>
        <v>NO</v>
      </c>
    </row>
    <row r="1320" spans="1:24" hidden="1">
      <c r="A1320" s="67" t="s">
        <v>2109</v>
      </c>
      <c r="B1320" s="41" t="s">
        <v>2114</v>
      </c>
      <c r="C1320" s="8" t="s">
        <v>458</v>
      </c>
      <c r="D1320" s="68" t="s">
        <v>2108</v>
      </c>
      <c r="E1320" s="8" t="s">
        <v>463</v>
      </c>
      <c r="F1320" s="69" t="s">
        <v>242</v>
      </c>
      <c r="G1320" s="67" t="s">
        <v>224</v>
      </c>
      <c r="H1320" s="70">
        <v>42163</v>
      </c>
      <c r="I1320" s="72">
        <v>90</v>
      </c>
      <c r="J1320" s="71">
        <v>14.23</v>
      </c>
      <c r="K1320" s="71">
        <v>1280.7</v>
      </c>
      <c r="L1320" s="67" t="s">
        <v>227</v>
      </c>
      <c r="M1320" s="67" t="s">
        <v>226</v>
      </c>
      <c r="N1320" s="67">
        <v>148360</v>
      </c>
      <c r="P1320" s="67">
        <v>89157</v>
      </c>
      <c r="Q1320" s="71">
        <v>50</v>
      </c>
      <c r="R1320" s="71">
        <v>0</v>
      </c>
      <c r="S1320" s="71">
        <v>25</v>
      </c>
      <c r="T1320" s="67" t="s">
        <v>127</v>
      </c>
      <c r="U1320" s="64">
        <f>Data!$Q1320+Data!$R1320+Data!$S1320</f>
        <v>75</v>
      </c>
      <c r="V1320" s="9" t="str">
        <f>VLOOKUP(TRIM(Data!$B1320),Team!A:B,2,FALSE)</f>
        <v>Heating</v>
      </c>
      <c r="W1320" s="9" t="str">
        <f>VLOOKUP(Data!$D1320,Current!A:B,2,FALSE)</f>
        <v>ACT</v>
      </c>
      <c r="X1320" s="9" t="str">
        <f>IF(Data!$W1320=Data!$E1320,"CURRENT","NO")</f>
        <v>NO</v>
      </c>
    </row>
    <row r="1321" spans="1:24" hidden="1">
      <c r="A1321" s="67" t="s">
        <v>2109</v>
      </c>
      <c r="B1321" s="41" t="s">
        <v>2114</v>
      </c>
      <c r="C1321" s="8" t="s">
        <v>458</v>
      </c>
      <c r="D1321" s="68" t="s">
        <v>2108</v>
      </c>
      <c r="E1321" s="8" t="s">
        <v>463</v>
      </c>
      <c r="F1321" s="69" t="s">
        <v>241</v>
      </c>
      <c r="G1321" s="67" t="s">
        <v>224</v>
      </c>
      <c r="H1321" s="70">
        <v>42167</v>
      </c>
      <c r="I1321" s="72">
        <v>84</v>
      </c>
      <c r="J1321" s="71">
        <v>28.76</v>
      </c>
      <c r="K1321" s="71">
        <v>2415.84</v>
      </c>
      <c r="L1321" s="67" t="s">
        <v>927</v>
      </c>
      <c r="M1321" s="67" t="s">
        <v>928</v>
      </c>
      <c r="N1321" s="67">
        <v>148505</v>
      </c>
      <c r="P1321" s="67">
        <v>89158</v>
      </c>
      <c r="Q1321" s="71">
        <v>200</v>
      </c>
      <c r="R1321" s="71">
        <v>0</v>
      </c>
      <c r="S1321" s="71">
        <v>25</v>
      </c>
      <c r="T1321" s="67" t="s">
        <v>127</v>
      </c>
      <c r="U1321" s="64">
        <f>Data!$Q1321+Data!$R1321+Data!$S1321</f>
        <v>225</v>
      </c>
      <c r="V1321" s="9" t="str">
        <f>VLOOKUP(TRIM(Data!$B1321),Team!A:B,2,FALSE)</f>
        <v>Heating</v>
      </c>
      <c r="W1321" s="9" t="str">
        <f>VLOOKUP(Data!$D1321,Current!A:B,2,FALSE)</f>
        <v>ACT</v>
      </c>
      <c r="X1321" s="9" t="str">
        <f>IF(Data!$W1321=Data!$E1321,"CURRENT","NO")</f>
        <v>NO</v>
      </c>
    </row>
    <row r="1322" spans="1:24" hidden="1">
      <c r="A1322" s="67" t="s">
        <v>873</v>
      </c>
      <c r="B1322" s="41" t="s">
        <v>2114</v>
      </c>
      <c r="C1322" s="8" t="s">
        <v>458</v>
      </c>
      <c r="D1322" s="68" t="s">
        <v>2108</v>
      </c>
      <c r="E1322" s="8" t="s">
        <v>463</v>
      </c>
      <c r="F1322" s="69" t="s">
        <v>929</v>
      </c>
      <c r="G1322" s="67" t="s">
        <v>248</v>
      </c>
      <c r="H1322" s="70">
        <v>42173</v>
      </c>
      <c r="I1322" s="67">
        <v>4644</v>
      </c>
      <c r="J1322" s="71">
        <v>8.2100000000000009</v>
      </c>
      <c r="K1322" s="71">
        <v>38127.24</v>
      </c>
      <c r="L1322" s="67" t="s">
        <v>6</v>
      </c>
      <c r="M1322" s="67" t="s">
        <v>504</v>
      </c>
      <c r="N1322" s="67">
        <v>148683</v>
      </c>
      <c r="P1322" s="67">
        <v>89307</v>
      </c>
      <c r="Q1322" s="71">
        <v>200</v>
      </c>
      <c r="R1322" s="71">
        <v>0</v>
      </c>
      <c r="S1322" s="71">
        <v>30</v>
      </c>
      <c r="T1322" s="67" t="s">
        <v>127</v>
      </c>
      <c r="U1322" s="64">
        <f>Data!$Q1322+Data!$R1322+Data!$S1322</f>
        <v>230</v>
      </c>
      <c r="V1322" s="9" t="str">
        <f>VLOOKUP(TRIM(Data!$B1322),Team!A:B,2,FALSE)</f>
        <v>Heating</v>
      </c>
      <c r="W1322" s="9" t="str">
        <f>VLOOKUP(Data!$D1322,Current!A:B,2,FALSE)</f>
        <v>ACT</v>
      </c>
      <c r="X1322" s="9" t="str">
        <f>IF(Data!$W1322=Data!$E1322,"CURRENT","NO")</f>
        <v>NO</v>
      </c>
    </row>
    <row r="1323" spans="1:24" hidden="1">
      <c r="A1323" s="67" t="s">
        <v>873</v>
      </c>
      <c r="B1323" s="41" t="s">
        <v>2114</v>
      </c>
      <c r="C1323" s="8" t="s">
        <v>458</v>
      </c>
      <c r="D1323" s="68" t="s">
        <v>2108</v>
      </c>
      <c r="E1323" s="8" t="s">
        <v>463</v>
      </c>
      <c r="F1323" s="69" t="s">
        <v>930</v>
      </c>
      <c r="G1323" s="67" t="s">
        <v>248</v>
      </c>
      <c r="H1323" s="70">
        <v>42173</v>
      </c>
      <c r="I1323" s="67">
        <v>56</v>
      </c>
      <c r="J1323" s="71">
        <v>10.28</v>
      </c>
      <c r="K1323" s="71">
        <v>575.67999999999995</v>
      </c>
      <c r="L1323" s="67" t="s">
        <v>6</v>
      </c>
      <c r="M1323" s="67" t="s">
        <v>931</v>
      </c>
      <c r="N1323" s="67">
        <v>148696</v>
      </c>
      <c r="P1323" s="67">
        <v>89308</v>
      </c>
      <c r="Q1323" s="71">
        <v>100</v>
      </c>
      <c r="R1323" s="71">
        <v>0</v>
      </c>
      <c r="S1323" s="71">
        <v>30</v>
      </c>
      <c r="T1323" s="67" t="s">
        <v>246</v>
      </c>
      <c r="U1323" s="64">
        <f>Data!$Q1323+Data!$R1323+Data!$S1323</f>
        <v>130</v>
      </c>
      <c r="V1323" s="9" t="str">
        <f>VLOOKUP(TRIM(Data!$B1323),Team!A:B,2,FALSE)</f>
        <v>Heating</v>
      </c>
      <c r="W1323" s="9" t="str">
        <f>VLOOKUP(Data!$D1323,Current!A:B,2,FALSE)</f>
        <v>ACT</v>
      </c>
      <c r="X1323" s="9" t="str">
        <f>IF(Data!$W1323=Data!$E1323,"CURRENT","NO")</f>
        <v>NO</v>
      </c>
    </row>
    <row r="1324" spans="1:24" hidden="1">
      <c r="A1324" s="67" t="s">
        <v>2111</v>
      </c>
      <c r="B1324" s="41" t="s">
        <v>2114</v>
      </c>
      <c r="C1324" s="8" t="s">
        <v>458</v>
      </c>
      <c r="D1324" s="68" t="s">
        <v>2108</v>
      </c>
      <c r="E1324" s="8" t="s">
        <v>463</v>
      </c>
      <c r="F1324" s="69" t="s">
        <v>241</v>
      </c>
      <c r="G1324" s="67" t="s">
        <v>224</v>
      </c>
      <c r="H1324" s="70">
        <v>42180</v>
      </c>
      <c r="I1324" s="67">
        <v>84</v>
      </c>
      <c r="J1324" s="71">
        <v>28.76</v>
      </c>
      <c r="K1324" s="71">
        <v>2415.84</v>
      </c>
      <c r="L1324" s="67" t="s">
        <v>240</v>
      </c>
      <c r="M1324" s="67" t="s">
        <v>222</v>
      </c>
      <c r="N1324" s="67">
        <v>148850</v>
      </c>
      <c r="P1324" s="67">
        <v>89428</v>
      </c>
      <c r="Q1324" s="71">
        <v>100</v>
      </c>
      <c r="R1324" s="71">
        <v>0</v>
      </c>
      <c r="S1324" s="71">
        <v>25</v>
      </c>
      <c r="T1324" s="67" t="s">
        <v>127</v>
      </c>
      <c r="U1324" s="64">
        <f>Data!$Q1324+Data!$R1324+Data!$S1324</f>
        <v>125</v>
      </c>
      <c r="V1324" s="9" t="str">
        <f>VLOOKUP(TRIM(Data!$B1324),Team!A:B,2,FALSE)</f>
        <v>Heating</v>
      </c>
      <c r="W1324" s="9" t="str">
        <f>VLOOKUP(Data!$D1324,Current!A:B,2,FALSE)</f>
        <v>ACT</v>
      </c>
      <c r="X1324" s="9" t="str">
        <f>IF(Data!$W1324=Data!$E1324,"CURRENT","NO")</f>
        <v>NO</v>
      </c>
    </row>
    <row r="1325" spans="1:24" hidden="1">
      <c r="A1325" s="67" t="s">
        <v>2111</v>
      </c>
      <c r="B1325" s="41" t="s">
        <v>2114</v>
      </c>
      <c r="C1325" s="8" t="s">
        <v>458</v>
      </c>
      <c r="D1325" s="68" t="s">
        <v>2108</v>
      </c>
      <c r="E1325" s="8" t="s">
        <v>463</v>
      </c>
      <c r="F1325" s="69" t="s">
        <v>239</v>
      </c>
      <c r="G1325" s="67" t="s">
        <v>224</v>
      </c>
      <c r="H1325" s="70">
        <v>42180</v>
      </c>
      <c r="I1325" s="67">
        <v>180</v>
      </c>
      <c r="J1325" s="71">
        <v>23.54</v>
      </c>
      <c r="K1325" s="71">
        <v>4237.2</v>
      </c>
      <c r="L1325" s="67" t="s">
        <v>223</v>
      </c>
      <c r="M1325" s="67" t="s">
        <v>222</v>
      </c>
      <c r="N1325" s="67">
        <v>148851</v>
      </c>
      <c r="P1325" s="67">
        <v>89429</v>
      </c>
      <c r="Q1325" s="71">
        <v>100</v>
      </c>
      <c r="R1325" s="71">
        <v>0</v>
      </c>
      <c r="S1325" s="71">
        <v>25</v>
      </c>
      <c r="T1325" s="67" t="s">
        <v>127</v>
      </c>
      <c r="U1325" s="64">
        <f>Data!$Q1325+Data!$R1325+Data!$S1325</f>
        <v>125</v>
      </c>
      <c r="V1325" s="9" t="str">
        <f>VLOOKUP(TRIM(Data!$B1325),Team!A:B,2,FALSE)</f>
        <v>Heating</v>
      </c>
      <c r="W1325" s="9" t="str">
        <f>VLOOKUP(Data!$D1325,Current!A:B,2,FALSE)</f>
        <v>ACT</v>
      </c>
      <c r="X1325" s="9" t="str">
        <f>IF(Data!$W1325=Data!$E1325,"CURRENT","NO")</f>
        <v>NO</v>
      </c>
    </row>
    <row r="1326" spans="1:24" hidden="1">
      <c r="A1326" s="67" t="s">
        <v>2111</v>
      </c>
      <c r="B1326" s="41" t="s">
        <v>2114</v>
      </c>
      <c r="C1326" s="8" t="s">
        <v>458</v>
      </c>
      <c r="D1326" s="68" t="s">
        <v>2108</v>
      </c>
      <c r="E1326" s="8" t="s">
        <v>463</v>
      </c>
      <c r="F1326" s="69" t="s">
        <v>244</v>
      </c>
      <c r="G1326" s="67" t="s">
        <v>224</v>
      </c>
      <c r="H1326" s="70">
        <v>42182</v>
      </c>
      <c r="I1326" s="67">
        <v>270</v>
      </c>
      <c r="J1326" s="71">
        <v>14.23</v>
      </c>
      <c r="K1326" s="71">
        <v>3842.1</v>
      </c>
      <c r="L1326" s="67" t="s">
        <v>227</v>
      </c>
      <c r="M1326" s="67" t="s">
        <v>226</v>
      </c>
      <c r="N1326" s="67">
        <v>148954</v>
      </c>
      <c r="P1326" s="67">
        <v>89430</v>
      </c>
      <c r="Q1326" s="71">
        <v>100</v>
      </c>
      <c r="R1326" s="71">
        <v>0</v>
      </c>
      <c r="S1326" s="71">
        <v>25</v>
      </c>
      <c r="T1326" s="67" t="s">
        <v>127</v>
      </c>
      <c r="U1326" s="64">
        <f>Data!$Q1326+Data!$R1326+Data!$S1326</f>
        <v>125</v>
      </c>
      <c r="V1326" s="9" t="str">
        <f>VLOOKUP(TRIM(Data!$B1326),Team!A:B,2,FALSE)</f>
        <v>Heating</v>
      </c>
      <c r="W1326" s="9" t="str">
        <f>VLOOKUP(Data!$D1326,Current!A:B,2,FALSE)</f>
        <v>ACT</v>
      </c>
      <c r="X1326" s="9" t="str">
        <f>IF(Data!$W1326=Data!$E1326,"CURRENT","NO")</f>
        <v>NO</v>
      </c>
    </row>
    <row r="1327" spans="1:24" hidden="1">
      <c r="A1327" s="67" t="s">
        <v>2111</v>
      </c>
      <c r="B1327" s="41" t="s">
        <v>2114</v>
      </c>
      <c r="C1327" s="8" t="s">
        <v>458</v>
      </c>
      <c r="D1327" s="68" t="s">
        <v>2108</v>
      </c>
      <c r="E1327" s="8" t="s">
        <v>463</v>
      </c>
      <c r="F1327" s="69" t="s">
        <v>243</v>
      </c>
      <c r="G1327" s="67" t="s">
        <v>224</v>
      </c>
      <c r="H1327" s="70">
        <v>42182</v>
      </c>
      <c r="I1327" s="67">
        <v>270</v>
      </c>
      <c r="J1327" s="71">
        <v>24.61</v>
      </c>
      <c r="K1327" s="71">
        <v>6644.7</v>
      </c>
      <c r="L1327" s="67" t="s">
        <v>227</v>
      </c>
      <c r="M1327" s="67" t="s">
        <v>226</v>
      </c>
      <c r="N1327" s="67">
        <v>148956</v>
      </c>
      <c r="P1327" s="67">
        <v>89431</v>
      </c>
      <c r="Q1327" s="71">
        <v>100</v>
      </c>
      <c r="R1327" s="71">
        <v>0</v>
      </c>
      <c r="S1327" s="71">
        <v>25</v>
      </c>
      <c r="T1327" s="67" t="s">
        <v>127</v>
      </c>
      <c r="U1327" s="64">
        <f>Data!$Q1327+Data!$R1327+Data!$S1327</f>
        <v>125</v>
      </c>
      <c r="V1327" s="9" t="str">
        <f>VLOOKUP(TRIM(Data!$B1327),Team!A:B,2,FALSE)</f>
        <v>Heating</v>
      </c>
      <c r="W1327" s="9" t="str">
        <f>VLOOKUP(Data!$D1327,Current!A:B,2,FALSE)</f>
        <v>ACT</v>
      </c>
      <c r="X1327" s="9" t="str">
        <f>IF(Data!$W1327=Data!$E1327,"CURRENT","NO")</f>
        <v>NO</v>
      </c>
    </row>
    <row r="1328" spans="1:24" hidden="1">
      <c r="A1328" s="67" t="s">
        <v>2111</v>
      </c>
      <c r="B1328" s="41" t="s">
        <v>2114</v>
      </c>
      <c r="C1328" s="8" t="s">
        <v>458</v>
      </c>
      <c r="D1328" s="68" t="s">
        <v>2108</v>
      </c>
      <c r="E1328" s="8" t="s">
        <v>463</v>
      </c>
      <c r="F1328" s="69" t="s">
        <v>242</v>
      </c>
      <c r="G1328" s="67" t="s">
        <v>224</v>
      </c>
      <c r="H1328" s="70">
        <v>42184</v>
      </c>
      <c r="I1328" s="67">
        <v>270</v>
      </c>
      <c r="J1328" s="71">
        <v>14.23</v>
      </c>
      <c r="K1328" s="71">
        <v>3842.1</v>
      </c>
      <c r="L1328" s="67" t="s">
        <v>227</v>
      </c>
      <c r="M1328" s="67" t="s">
        <v>226</v>
      </c>
      <c r="N1328" s="67">
        <v>148957</v>
      </c>
      <c r="P1328" s="67">
        <v>89432</v>
      </c>
      <c r="Q1328" s="71">
        <v>200</v>
      </c>
      <c r="R1328" s="71">
        <v>0</v>
      </c>
      <c r="S1328" s="71">
        <v>25</v>
      </c>
      <c r="T1328" s="67" t="s">
        <v>127</v>
      </c>
      <c r="U1328" s="64">
        <f>Data!$Q1328+Data!$R1328+Data!$S1328</f>
        <v>225</v>
      </c>
      <c r="V1328" s="9" t="str">
        <f>VLOOKUP(TRIM(Data!$B1328),Team!A:B,2,FALSE)</f>
        <v>Heating</v>
      </c>
      <c r="W1328" s="9" t="str">
        <f>VLOOKUP(Data!$D1328,Current!A:B,2,FALSE)</f>
        <v>ACT</v>
      </c>
      <c r="X1328" s="9" t="str">
        <f>IF(Data!$W1328=Data!$E1328,"CURRENT","NO")</f>
        <v>NO</v>
      </c>
    </row>
    <row r="1329" spans="1:24" hidden="1">
      <c r="A1329" s="67" t="s">
        <v>2109</v>
      </c>
      <c r="B1329" s="41" t="s">
        <v>2115</v>
      </c>
      <c r="C1329" s="8" t="s">
        <v>458</v>
      </c>
      <c r="D1329" s="68" t="s">
        <v>2108</v>
      </c>
      <c r="E1329" s="8" t="s">
        <v>463</v>
      </c>
      <c r="F1329" s="69" t="s">
        <v>269</v>
      </c>
      <c r="G1329" s="67" t="s">
        <v>253</v>
      </c>
      <c r="H1329" s="70">
        <v>42166</v>
      </c>
      <c r="I1329" s="67">
        <v>572</v>
      </c>
      <c r="J1329" s="71">
        <v>66.459999999999994</v>
      </c>
      <c r="K1329" s="71">
        <v>38015.120000000003</v>
      </c>
      <c r="L1329" s="67" t="s">
        <v>252</v>
      </c>
      <c r="M1329" s="67" t="s">
        <v>643</v>
      </c>
      <c r="N1329" s="67">
        <v>148457</v>
      </c>
      <c r="O1329" s="67"/>
      <c r="P1329" s="67">
        <v>89182</v>
      </c>
      <c r="Q1329" s="73">
        <v>200</v>
      </c>
      <c r="R1329" s="71">
        <v>0</v>
      </c>
      <c r="S1329" s="73">
        <v>45</v>
      </c>
      <c r="T1329" s="67" t="s">
        <v>127</v>
      </c>
      <c r="U1329" s="64">
        <f>Data!$Q1329+Data!$R1329+Data!$S1329</f>
        <v>245</v>
      </c>
      <c r="V1329" s="9" t="str">
        <f>VLOOKUP(TRIM(Data!$B1329),Team!A:B,2,FALSE)</f>
        <v>HVAC</v>
      </c>
      <c r="W1329" s="9" t="str">
        <f>VLOOKUP(Data!$D1329,Current!A:B,2,FALSE)</f>
        <v>ACT</v>
      </c>
      <c r="X1329" s="9" t="str">
        <f>IF(Data!$W1329=Data!$E1329,"CURRENT","NO")</f>
        <v>NO</v>
      </c>
    </row>
    <row r="1330" spans="1:24" hidden="1">
      <c r="A1330" s="67" t="s">
        <v>2109</v>
      </c>
      <c r="B1330" s="41" t="s">
        <v>2115</v>
      </c>
      <c r="C1330" s="8" t="s">
        <v>458</v>
      </c>
      <c r="D1330" s="68" t="s">
        <v>2108</v>
      </c>
      <c r="E1330" s="8" t="s">
        <v>463</v>
      </c>
      <c r="F1330" s="69" t="s">
        <v>271</v>
      </c>
      <c r="G1330" s="67" t="s">
        <v>253</v>
      </c>
      <c r="H1330" s="70">
        <v>42166</v>
      </c>
      <c r="I1330" s="67">
        <v>1258</v>
      </c>
      <c r="J1330" s="71">
        <v>30.48</v>
      </c>
      <c r="K1330" s="71">
        <v>38343.839999999997</v>
      </c>
      <c r="L1330" s="67" t="s">
        <v>252</v>
      </c>
      <c r="M1330" s="67" t="s">
        <v>88</v>
      </c>
      <c r="N1330" s="67">
        <v>148459</v>
      </c>
      <c r="P1330" s="67">
        <v>89183</v>
      </c>
      <c r="Q1330" s="71">
        <v>200</v>
      </c>
      <c r="R1330" s="71">
        <v>0</v>
      </c>
      <c r="S1330" s="71">
        <v>0</v>
      </c>
      <c r="T1330" s="67" t="s">
        <v>127</v>
      </c>
      <c r="U1330" s="64">
        <f>Data!$Q1330+Data!$R1330+Data!$S1330</f>
        <v>200</v>
      </c>
      <c r="V1330" s="9" t="str">
        <f>VLOOKUP(TRIM(Data!$B1330),Team!A:B,2,FALSE)</f>
        <v>HVAC</v>
      </c>
      <c r="W1330" s="9" t="str">
        <f>VLOOKUP(Data!$D1330,Current!A:B,2,FALSE)</f>
        <v>ACT</v>
      </c>
      <c r="X1330" s="9" t="str">
        <f>IF(Data!$W1330=Data!$E1330,"CURRENT","NO")</f>
        <v>NO</v>
      </c>
    </row>
    <row r="1331" spans="1:24" hidden="1">
      <c r="A1331" s="67" t="s">
        <v>873</v>
      </c>
      <c r="B1331" s="41" t="s">
        <v>2115</v>
      </c>
      <c r="C1331" s="8" t="s">
        <v>458</v>
      </c>
      <c r="D1331" s="68" t="s">
        <v>2108</v>
      </c>
      <c r="E1331" s="8" t="s">
        <v>463</v>
      </c>
      <c r="F1331" s="69" t="s">
        <v>264</v>
      </c>
      <c r="G1331" s="67" t="s">
        <v>261</v>
      </c>
      <c r="H1331" s="70">
        <v>42173</v>
      </c>
      <c r="I1331" s="67">
        <v>1680</v>
      </c>
      <c r="J1331" s="71">
        <v>41.6</v>
      </c>
      <c r="K1331" s="71">
        <v>69888</v>
      </c>
      <c r="L1331" s="67" t="s">
        <v>11</v>
      </c>
      <c r="M1331" s="67" t="s">
        <v>229</v>
      </c>
      <c r="N1331" s="67">
        <v>148681</v>
      </c>
      <c r="P1331" s="67">
        <v>89296</v>
      </c>
      <c r="Q1331" s="71">
        <v>349.4</v>
      </c>
      <c r="R1331" s="71">
        <v>0</v>
      </c>
      <c r="S1331" s="71">
        <v>40</v>
      </c>
      <c r="T1331" s="67" t="s">
        <v>246</v>
      </c>
      <c r="U1331" s="64">
        <f>Data!$Q1331+Data!$R1331+Data!$S1331</f>
        <v>389.4</v>
      </c>
      <c r="V1331" s="9" t="str">
        <f>VLOOKUP(TRIM(Data!$B1331),Team!A:B,2,FALSE)</f>
        <v>HVAC</v>
      </c>
      <c r="W1331" s="9" t="str">
        <f>VLOOKUP(Data!$D1331,Current!A:B,2,FALSE)</f>
        <v>ACT</v>
      </c>
      <c r="X1331" s="9" t="str">
        <f>IF(Data!$W1331=Data!$E1331,"CURRENT","NO")</f>
        <v>NO</v>
      </c>
    </row>
    <row r="1332" spans="1:24" hidden="1">
      <c r="A1332" s="67" t="s">
        <v>2111</v>
      </c>
      <c r="B1332" s="41" t="s">
        <v>2115</v>
      </c>
      <c r="C1332" s="8" t="s">
        <v>458</v>
      </c>
      <c r="D1332" s="68" t="s">
        <v>2108</v>
      </c>
      <c r="E1332" s="8" t="s">
        <v>463</v>
      </c>
      <c r="F1332" s="69" t="s">
        <v>932</v>
      </c>
      <c r="G1332" s="67" t="s">
        <v>933</v>
      </c>
      <c r="H1332" s="70">
        <v>42179</v>
      </c>
      <c r="I1332" s="67">
        <v>1080</v>
      </c>
      <c r="J1332" s="71">
        <v>103</v>
      </c>
      <c r="K1332" s="71">
        <v>111240</v>
      </c>
      <c r="L1332" s="67" t="s">
        <v>934</v>
      </c>
      <c r="M1332" s="67" t="s">
        <v>208</v>
      </c>
      <c r="N1332" s="67">
        <v>148830</v>
      </c>
      <c r="P1332" s="67">
        <v>89412</v>
      </c>
      <c r="Q1332" s="71">
        <v>556.20000000000005</v>
      </c>
      <c r="R1332" s="71">
        <v>0</v>
      </c>
      <c r="S1332" s="71">
        <v>70</v>
      </c>
      <c r="T1332" s="67" t="s">
        <v>2116</v>
      </c>
      <c r="U1332" s="64">
        <f>Data!$Q1332+Data!$R1332+Data!$S1332</f>
        <v>626.20000000000005</v>
      </c>
      <c r="V1332" s="9" t="str">
        <f>VLOOKUP(TRIM(Data!$B1332),Team!A:B,2,FALSE)</f>
        <v>HVAC</v>
      </c>
      <c r="W1332" s="9" t="str">
        <f>VLOOKUP(Data!$D1332,Current!A:B,2,FALSE)</f>
        <v>ACT</v>
      </c>
      <c r="X1332" s="9" t="str">
        <f>IF(Data!$W1332=Data!$E1332,"CURRENT","NO")</f>
        <v>NO</v>
      </c>
    </row>
    <row r="1333" spans="1:24" hidden="1">
      <c r="A1333" s="67" t="s">
        <v>2111</v>
      </c>
      <c r="B1333" s="41" t="s">
        <v>2115</v>
      </c>
      <c r="C1333" s="8" t="s">
        <v>458</v>
      </c>
      <c r="D1333" s="68" t="s">
        <v>2108</v>
      </c>
      <c r="E1333" s="8" t="s">
        <v>463</v>
      </c>
      <c r="F1333" s="69" t="s">
        <v>935</v>
      </c>
      <c r="G1333" s="67" t="s">
        <v>261</v>
      </c>
      <c r="H1333" s="70">
        <v>42179</v>
      </c>
      <c r="I1333" s="67">
        <v>2288</v>
      </c>
      <c r="J1333" s="71">
        <v>57.86</v>
      </c>
      <c r="K1333" s="71">
        <v>132383.67999999999</v>
      </c>
      <c r="L1333" s="67" t="s">
        <v>11</v>
      </c>
      <c r="M1333" s="67" t="s">
        <v>936</v>
      </c>
      <c r="N1333" s="67">
        <v>148828</v>
      </c>
      <c r="P1333" s="67">
        <v>89414</v>
      </c>
      <c r="Q1333" s="71">
        <v>661.9</v>
      </c>
      <c r="R1333" s="71">
        <v>0</v>
      </c>
      <c r="S1333" s="71">
        <v>40</v>
      </c>
      <c r="T1333" s="67" t="s">
        <v>246</v>
      </c>
      <c r="U1333" s="64">
        <f>Data!$Q1333+Data!$R1333+Data!$S1333</f>
        <v>701.9</v>
      </c>
      <c r="V1333" s="9" t="str">
        <f>VLOOKUP(TRIM(Data!$B1333),Team!A:B,2,FALSE)</f>
        <v>HVAC</v>
      </c>
      <c r="W1333" s="9" t="str">
        <f>VLOOKUP(Data!$D1333,Current!A:B,2,FALSE)</f>
        <v>ACT</v>
      </c>
      <c r="X1333" s="9" t="str">
        <f>IF(Data!$W1333=Data!$E1333,"CURRENT","NO")</f>
        <v>NO</v>
      </c>
    </row>
    <row r="1334" spans="1:24" hidden="1">
      <c r="A1334" s="67" t="s">
        <v>2107</v>
      </c>
      <c r="B1334" s="41" t="s">
        <v>937</v>
      </c>
      <c r="C1334" s="8" t="s">
        <v>458</v>
      </c>
      <c r="D1334" s="68" t="s">
        <v>2108</v>
      </c>
      <c r="E1334" s="8" t="s">
        <v>463</v>
      </c>
      <c r="F1334" s="69" t="s">
        <v>938</v>
      </c>
      <c r="G1334" s="67" t="s">
        <v>70</v>
      </c>
      <c r="H1334" s="70">
        <v>42158</v>
      </c>
      <c r="I1334" s="67">
        <v>105</v>
      </c>
      <c r="J1334" s="71">
        <v>222</v>
      </c>
      <c r="K1334" s="71">
        <v>23310</v>
      </c>
      <c r="L1334" s="67" t="s">
        <v>86</v>
      </c>
      <c r="M1334" s="67" t="s">
        <v>306</v>
      </c>
      <c r="N1334" s="67">
        <v>148227</v>
      </c>
      <c r="O1334" s="67"/>
      <c r="P1334" s="67">
        <v>89023</v>
      </c>
      <c r="Q1334" s="71">
        <v>116.6</v>
      </c>
      <c r="R1334" s="71">
        <v>0</v>
      </c>
      <c r="S1334" s="71">
        <v>25</v>
      </c>
      <c r="T1334" s="67" t="s">
        <v>127</v>
      </c>
      <c r="U1334" s="64">
        <f>Data!$Q1334+Data!$R1334+Data!$S1334</f>
        <v>141.6</v>
      </c>
      <c r="V1334" s="9" t="str">
        <f>VLOOKUP(TRIM(Data!$B1334),Team!A:B,2,FALSE)</f>
        <v>HVAC</v>
      </c>
      <c r="W1334" s="9" t="str">
        <f>VLOOKUP(Data!$D1334,Current!A:B,2,FALSE)</f>
        <v>ACT</v>
      </c>
      <c r="X1334" s="9" t="str">
        <f>IF(Data!$W1334=Data!$E1334,"CURRENT","NO")</f>
        <v>NO</v>
      </c>
    </row>
    <row r="1335" spans="1:24" hidden="1">
      <c r="A1335" s="67" t="s">
        <v>2107</v>
      </c>
      <c r="B1335" s="41" t="s">
        <v>937</v>
      </c>
      <c r="C1335" s="8" t="s">
        <v>458</v>
      </c>
      <c r="D1335" s="68" t="s">
        <v>2108</v>
      </c>
      <c r="E1335" s="8" t="s">
        <v>463</v>
      </c>
      <c r="F1335" s="69" t="s">
        <v>939</v>
      </c>
      <c r="G1335" s="67" t="s">
        <v>70</v>
      </c>
      <c r="H1335" s="70">
        <v>42158</v>
      </c>
      <c r="I1335" s="67">
        <v>105</v>
      </c>
      <c r="J1335" s="71">
        <v>198</v>
      </c>
      <c r="K1335" s="71">
        <v>20790</v>
      </c>
      <c r="L1335" s="67" t="s">
        <v>86</v>
      </c>
      <c r="M1335" s="67" t="s">
        <v>306</v>
      </c>
      <c r="N1335" s="67">
        <v>148228</v>
      </c>
      <c r="O1335" s="67"/>
      <c r="P1335" s="67">
        <v>89024</v>
      </c>
      <c r="Q1335" s="71">
        <v>104</v>
      </c>
      <c r="R1335" s="71">
        <v>0</v>
      </c>
      <c r="S1335" s="71">
        <v>25</v>
      </c>
      <c r="T1335" s="67" t="s">
        <v>127</v>
      </c>
      <c r="U1335" s="64">
        <f>Data!$Q1335+Data!$R1335+Data!$S1335</f>
        <v>129</v>
      </c>
      <c r="V1335" s="9" t="str">
        <f>VLOOKUP(TRIM(Data!$B1335),Team!A:B,2,FALSE)</f>
        <v>HVAC</v>
      </c>
      <c r="W1335" s="9" t="str">
        <f>VLOOKUP(Data!$D1335,Current!A:B,2,FALSE)</f>
        <v>ACT</v>
      </c>
      <c r="X1335" s="9" t="str">
        <f>IF(Data!$W1335=Data!$E1335,"CURRENT","NO")</f>
        <v>NO</v>
      </c>
    </row>
    <row r="1336" spans="1:24" hidden="1">
      <c r="A1336" s="67" t="s">
        <v>2107</v>
      </c>
      <c r="B1336" s="41" t="s">
        <v>937</v>
      </c>
      <c r="C1336" s="8" t="s">
        <v>2117</v>
      </c>
      <c r="D1336" s="68" t="s">
        <v>2108</v>
      </c>
      <c r="E1336" s="8" t="s">
        <v>463</v>
      </c>
      <c r="F1336" s="69" t="s">
        <v>601</v>
      </c>
      <c r="G1336" s="67" t="s">
        <v>78</v>
      </c>
      <c r="H1336" s="70">
        <v>42157</v>
      </c>
      <c r="I1336" s="67">
        <v>131</v>
      </c>
      <c r="J1336" s="71">
        <v>0</v>
      </c>
      <c r="K1336" s="71"/>
      <c r="L1336" s="67" t="s">
        <v>77</v>
      </c>
      <c r="M1336" s="67" t="s">
        <v>76</v>
      </c>
      <c r="N1336" s="67">
        <v>148179</v>
      </c>
      <c r="P1336" s="67">
        <v>89025</v>
      </c>
      <c r="Q1336" s="71">
        <v>200</v>
      </c>
      <c r="R1336" s="71">
        <v>0</v>
      </c>
      <c r="S1336" s="71">
        <v>35</v>
      </c>
      <c r="T1336" s="67" t="s">
        <v>0</v>
      </c>
      <c r="U1336" s="64">
        <f>Data!$Q1336+Data!$R1336+Data!$S1336</f>
        <v>235</v>
      </c>
      <c r="V1336" s="9" t="str">
        <f>VLOOKUP(TRIM(Data!$B1336),Team!A:B,2,FALSE)</f>
        <v>HVAC</v>
      </c>
      <c r="W1336" s="9" t="str">
        <f>VLOOKUP(Data!$D1336,Current!A:B,2,FALSE)</f>
        <v>ACT</v>
      </c>
      <c r="X1336" s="9" t="str">
        <f>IF(Data!$W1336=Data!$E1336,"CURRENT","NO")</f>
        <v>NO</v>
      </c>
    </row>
    <row r="1337" spans="1:24" hidden="1">
      <c r="A1337" s="67" t="s">
        <v>2109</v>
      </c>
      <c r="B1337" s="41" t="s">
        <v>937</v>
      </c>
      <c r="C1337" s="8" t="s">
        <v>458</v>
      </c>
      <c r="D1337" s="68" t="s">
        <v>2108</v>
      </c>
      <c r="E1337" s="8" t="s">
        <v>463</v>
      </c>
      <c r="F1337" s="69" t="s">
        <v>73</v>
      </c>
      <c r="G1337" s="67" t="s">
        <v>70</v>
      </c>
      <c r="H1337" s="70">
        <v>42166</v>
      </c>
      <c r="I1337" s="67">
        <v>327</v>
      </c>
      <c r="J1337" s="71">
        <v>168.07</v>
      </c>
      <c r="K1337" s="71">
        <v>54958.89</v>
      </c>
      <c r="L1337" s="67" t="s">
        <v>69</v>
      </c>
      <c r="M1337" s="67" t="s">
        <v>369</v>
      </c>
      <c r="N1337" s="67">
        <v>148455</v>
      </c>
      <c r="P1337" s="67">
        <v>89153</v>
      </c>
      <c r="Q1337" s="71">
        <v>274.8</v>
      </c>
      <c r="R1337" s="71">
        <v>0</v>
      </c>
      <c r="S1337" s="71">
        <v>35</v>
      </c>
      <c r="T1337" s="67" t="s">
        <v>2118</v>
      </c>
      <c r="U1337" s="64">
        <f>Data!$Q1337+Data!$R1337+Data!$S1337</f>
        <v>309.8</v>
      </c>
      <c r="V1337" s="9" t="str">
        <f>VLOOKUP(TRIM(Data!$B1337),Team!A:B,2,FALSE)</f>
        <v>HVAC</v>
      </c>
      <c r="W1337" s="9" t="str">
        <f>VLOOKUP(Data!$D1337,Current!A:B,2,FALSE)</f>
        <v>ACT</v>
      </c>
      <c r="X1337" s="9" t="str">
        <f>IF(Data!$W1337=Data!$E1337,"CURRENT","NO")</f>
        <v>NO</v>
      </c>
    </row>
    <row r="1338" spans="1:24" hidden="1">
      <c r="A1338" s="67" t="s">
        <v>2109</v>
      </c>
      <c r="B1338" s="41" t="s">
        <v>937</v>
      </c>
      <c r="C1338" s="8" t="s">
        <v>458</v>
      </c>
      <c r="D1338" s="68" t="s">
        <v>2108</v>
      </c>
      <c r="E1338" s="8" t="s">
        <v>463</v>
      </c>
      <c r="F1338" s="69" t="s">
        <v>635</v>
      </c>
      <c r="G1338" s="67" t="s">
        <v>97</v>
      </c>
      <c r="H1338" s="70">
        <v>42161</v>
      </c>
      <c r="I1338" s="67">
        <v>170</v>
      </c>
      <c r="J1338" s="71">
        <v>158</v>
      </c>
      <c r="K1338" s="71">
        <v>26860</v>
      </c>
      <c r="L1338" s="67" t="s">
        <v>77</v>
      </c>
      <c r="M1338" s="67" t="s">
        <v>940</v>
      </c>
      <c r="N1338" s="67">
        <v>148296</v>
      </c>
      <c r="P1338" s="67">
        <v>89159</v>
      </c>
      <c r="Q1338" s="71">
        <v>200</v>
      </c>
      <c r="R1338" s="71">
        <v>0</v>
      </c>
      <c r="S1338" s="71">
        <v>35</v>
      </c>
      <c r="T1338" s="67" t="s">
        <v>127</v>
      </c>
      <c r="U1338" s="64">
        <f>Data!$Q1338+Data!$R1338+Data!$S1338</f>
        <v>235</v>
      </c>
      <c r="V1338" s="9" t="str">
        <f>VLOOKUP(TRIM(Data!$B1338),Team!A:B,2,FALSE)</f>
        <v>HVAC</v>
      </c>
      <c r="W1338" s="9" t="str">
        <f>VLOOKUP(Data!$D1338,Current!A:B,2,FALSE)</f>
        <v>ACT</v>
      </c>
      <c r="X1338" s="9" t="str">
        <f>IF(Data!$W1338=Data!$E1338,"CURRENT","NO")</f>
        <v>NO</v>
      </c>
    </row>
    <row r="1339" spans="1:24" hidden="1">
      <c r="A1339" s="67" t="s">
        <v>2109</v>
      </c>
      <c r="B1339" s="41" t="s">
        <v>937</v>
      </c>
      <c r="C1339" s="8" t="s">
        <v>2117</v>
      </c>
      <c r="D1339" s="68" t="s">
        <v>2108</v>
      </c>
      <c r="E1339" s="8" t="s">
        <v>463</v>
      </c>
      <c r="F1339" s="69" t="s">
        <v>635</v>
      </c>
      <c r="G1339" s="67" t="s">
        <v>97</v>
      </c>
      <c r="H1339" s="70">
        <v>42165</v>
      </c>
      <c r="I1339" s="67">
        <v>170</v>
      </c>
      <c r="J1339" s="71">
        <v>0</v>
      </c>
      <c r="K1339" s="71"/>
      <c r="L1339" s="67" t="s">
        <v>309</v>
      </c>
      <c r="M1339" s="67" t="s">
        <v>941</v>
      </c>
      <c r="N1339" s="67">
        <v>148427</v>
      </c>
      <c r="P1339" s="67">
        <v>89160</v>
      </c>
      <c r="Q1339" s="71">
        <v>200</v>
      </c>
      <c r="R1339" s="71">
        <v>0</v>
      </c>
      <c r="S1339" s="71">
        <v>35</v>
      </c>
      <c r="T1339" s="67" t="s">
        <v>0</v>
      </c>
      <c r="U1339" s="64">
        <f>Data!$Q1339+Data!$R1339+Data!$S1339</f>
        <v>235</v>
      </c>
      <c r="V1339" s="9" t="str">
        <f>VLOOKUP(TRIM(Data!$B1339),Team!A:B,2,FALSE)</f>
        <v>HVAC</v>
      </c>
      <c r="W1339" s="9" t="str">
        <f>VLOOKUP(Data!$D1339,Current!A:B,2,FALSE)</f>
        <v>ACT</v>
      </c>
      <c r="X1339" s="9" t="str">
        <f>IF(Data!$W1339=Data!$E1339,"CURRENT","NO")</f>
        <v>NO</v>
      </c>
    </row>
    <row r="1340" spans="1:24" hidden="1">
      <c r="A1340" s="67" t="s">
        <v>2109</v>
      </c>
      <c r="B1340" s="41" t="s">
        <v>937</v>
      </c>
      <c r="C1340" s="8" t="s">
        <v>458</v>
      </c>
      <c r="D1340" s="68" t="s">
        <v>2108</v>
      </c>
      <c r="E1340" s="8" t="s">
        <v>463</v>
      </c>
      <c r="F1340" s="69" t="s">
        <v>942</v>
      </c>
      <c r="G1340" s="67" t="s">
        <v>97</v>
      </c>
      <c r="H1340" s="70">
        <v>42166</v>
      </c>
      <c r="I1340" s="67">
        <v>170</v>
      </c>
      <c r="J1340" s="71">
        <v>158</v>
      </c>
      <c r="K1340" s="71">
        <v>26860</v>
      </c>
      <c r="L1340" s="67" t="s">
        <v>77</v>
      </c>
      <c r="M1340" s="67" t="s">
        <v>943</v>
      </c>
      <c r="N1340" s="67">
        <v>148449</v>
      </c>
      <c r="P1340" s="67">
        <v>89161</v>
      </c>
      <c r="Q1340" s="71">
        <v>134.30000000000001</v>
      </c>
      <c r="R1340" s="71">
        <v>0</v>
      </c>
      <c r="S1340" s="71">
        <v>35</v>
      </c>
      <c r="T1340" s="67" t="s">
        <v>127</v>
      </c>
      <c r="U1340" s="64">
        <f>Data!$Q1340+Data!$R1340+Data!$S1340</f>
        <v>169.3</v>
      </c>
      <c r="V1340" s="9" t="str">
        <f>VLOOKUP(TRIM(Data!$B1340),Team!A:B,2,FALSE)</f>
        <v>HVAC</v>
      </c>
      <c r="W1340" s="9" t="str">
        <f>VLOOKUP(Data!$D1340,Current!A:B,2,FALSE)</f>
        <v>ACT</v>
      </c>
      <c r="X1340" s="9" t="str">
        <f>IF(Data!$W1340=Data!$E1340,"CURRENT","NO")</f>
        <v>NO</v>
      </c>
    </row>
    <row r="1341" spans="1:24" hidden="1">
      <c r="A1341" s="67" t="s">
        <v>2109</v>
      </c>
      <c r="B1341" s="41" t="s">
        <v>937</v>
      </c>
      <c r="C1341" s="8" t="s">
        <v>458</v>
      </c>
      <c r="D1341" s="68" t="s">
        <v>2108</v>
      </c>
      <c r="E1341" s="8" t="s">
        <v>463</v>
      </c>
      <c r="F1341" s="69" t="s">
        <v>98</v>
      </c>
      <c r="G1341" s="67" t="s">
        <v>97</v>
      </c>
      <c r="H1341" s="70">
        <v>42166</v>
      </c>
      <c r="I1341" s="67">
        <v>242</v>
      </c>
      <c r="J1341" s="71">
        <v>152</v>
      </c>
      <c r="K1341" s="71">
        <v>36784</v>
      </c>
      <c r="L1341" s="67" t="s">
        <v>77</v>
      </c>
      <c r="M1341" s="67" t="s">
        <v>944</v>
      </c>
      <c r="N1341" s="67">
        <v>148450</v>
      </c>
      <c r="P1341" s="67">
        <v>89162</v>
      </c>
      <c r="Q1341" s="71">
        <v>183.9</v>
      </c>
      <c r="R1341" s="71">
        <v>0</v>
      </c>
      <c r="S1341" s="71">
        <v>0</v>
      </c>
      <c r="T1341" s="67" t="s">
        <v>127</v>
      </c>
      <c r="U1341" s="64">
        <f>Data!$Q1341+Data!$R1341+Data!$S1341</f>
        <v>183.9</v>
      </c>
      <c r="V1341" s="9" t="str">
        <f>VLOOKUP(TRIM(Data!$B1341),Team!A:B,2,FALSE)</f>
        <v>HVAC</v>
      </c>
      <c r="W1341" s="9" t="str">
        <f>VLOOKUP(Data!$D1341,Current!A:B,2,FALSE)</f>
        <v>ACT</v>
      </c>
      <c r="X1341" s="9" t="str">
        <f>IF(Data!$W1341=Data!$E1341,"CURRENT","NO")</f>
        <v>NO</v>
      </c>
    </row>
    <row r="1342" spans="1:24" hidden="1">
      <c r="A1342" s="67" t="s">
        <v>2109</v>
      </c>
      <c r="B1342" s="41" t="s">
        <v>937</v>
      </c>
      <c r="C1342" s="8" t="s">
        <v>458</v>
      </c>
      <c r="D1342" s="68" t="s">
        <v>2108</v>
      </c>
      <c r="E1342" s="8" t="s">
        <v>463</v>
      </c>
      <c r="F1342" s="69" t="s">
        <v>945</v>
      </c>
      <c r="G1342" s="67" t="s">
        <v>93</v>
      </c>
      <c r="H1342" s="70">
        <v>42163</v>
      </c>
      <c r="I1342" s="67">
        <v>72</v>
      </c>
      <c r="J1342" s="71">
        <v>195</v>
      </c>
      <c r="K1342" s="71">
        <v>14040</v>
      </c>
      <c r="L1342" s="67" t="s">
        <v>81</v>
      </c>
      <c r="M1342" s="67" t="s">
        <v>80</v>
      </c>
      <c r="N1342" s="67">
        <v>148355</v>
      </c>
      <c r="P1342" s="67">
        <v>89163</v>
      </c>
      <c r="Q1342" s="71">
        <v>200</v>
      </c>
      <c r="R1342" s="71">
        <v>0</v>
      </c>
      <c r="S1342" s="71">
        <v>25</v>
      </c>
      <c r="T1342" s="67" t="s">
        <v>127</v>
      </c>
      <c r="U1342" s="64">
        <f>Data!$Q1342+Data!$R1342+Data!$S1342</f>
        <v>225</v>
      </c>
      <c r="V1342" s="9" t="str">
        <f>VLOOKUP(TRIM(Data!$B1342),Team!A:B,2,FALSE)</f>
        <v>HVAC</v>
      </c>
      <c r="W1342" s="9" t="str">
        <f>VLOOKUP(Data!$D1342,Current!A:B,2,FALSE)</f>
        <v>ACT</v>
      </c>
      <c r="X1342" s="9" t="str">
        <f>IF(Data!$W1342=Data!$E1342,"CURRENT","NO")</f>
        <v>NO</v>
      </c>
    </row>
    <row r="1343" spans="1:24" hidden="1">
      <c r="A1343" s="67" t="s">
        <v>2109</v>
      </c>
      <c r="B1343" s="41" t="s">
        <v>937</v>
      </c>
      <c r="C1343" s="8" t="s">
        <v>458</v>
      </c>
      <c r="D1343" s="68" t="s">
        <v>2108</v>
      </c>
      <c r="E1343" s="8" t="s">
        <v>463</v>
      </c>
      <c r="F1343" s="69" t="s">
        <v>300</v>
      </c>
      <c r="G1343" s="67" t="s">
        <v>93</v>
      </c>
      <c r="H1343" s="70">
        <v>42164</v>
      </c>
      <c r="I1343" s="67">
        <v>222</v>
      </c>
      <c r="J1343" s="71">
        <v>195.43</v>
      </c>
      <c r="K1343" s="71">
        <v>43385.46</v>
      </c>
      <c r="L1343" s="67" t="s">
        <v>81</v>
      </c>
      <c r="M1343" s="67" t="s">
        <v>80</v>
      </c>
      <c r="N1343" s="67">
        <v>148382</v>
      </c>
      <c r="P1343" s="67">
        <v>89164</v>
      </c>
      <c r="Q1343" s="71">
        <v>216.9</v>
      </c>
      <c r="R1343" s="71">
        <v>0</v>
      </c>
      <c r="S1343" s="71">
        <v>25</v>
      </c>
      <c r="T1343" s="67" t="s">
        <v>127</v>
      </c>
      <c r="U1343" s="64">
        <f>Data!$Q1343+Data!$R1343+Data!$S1343</f>
        <v>241.9</v>
      </c>
      <c r="V1343" s="9" t="str">
        <f>VLOOKUP(TRIM(Data!$B1343),Team!A:B,2,FALSE)</f>
        <v>HVAC</v>
      </c>
      <c r="W1343" s="9" t="str">
        <f>VLOOKUP(Data!$D1343,Current!A:B,2,FALSE)</f>
        <v>ACT</v>
      </c>
      <c r="X1343" s="9" t="str">
        <f>IF(Data!$W1343=Data!$E1343,"CURRENT","NO")</f>
        <v>NO</v>
      </c>
    </row>
    <row r="1344" spans="1:24" hidden="1">
      <c r="A1344" s="67" t="s">
        <v>2109</v>
      </c>
      <c r="B1344" s="41" t="s">
        <v>937</v>
      </c>
      <c r="C1344" s="8" t="s">
        <v>458</v>
      </c>
      <c r="D1344" s="68" t="s">
        <v>2108</v>
      </c>
      <c r="E1344" s="8" t="s">
        <v>463</v>
      </c>
      <c r="F1344" s="69" t="s">
        <v>946</v>
      </c>
      <c r="G1344" s="67" t="s">
        <v>93</v>
      </c>
      <c r="H1344" s="70">
        <v>42164</v>
      </c>
      <c r="I1344" s="67">
        <v>111</v>
      </c>
      <c r="J1344" s="71">
        <v>195.43</v>
      </c>
      <c r="K1344" s="71">
        <v>21692.73</v>
      </c>
      <c r="L1344" s="67" t="s">
        <v>81</v>
      </c>
      <c r="M1344" s="67" t="s">
        <v>80</v>
      </c>
      <c r="N1344" s="67">
        <v>148383</v>
      </c>
      <c r="P1344" s="67">
        <v>89165</v>
      </c>
      <c r="Q1344" s="71">
        <v>102.9</v>
      </c>
      <c r="R1344" s="71">
        <v>0</v>
      </c>
      <c r="S1344" s="71">
        <v>25</v>
      </c>
      <c r="T1344" s="67" t="s">
        <v>127</v>
      </c>
      <c r="U1344" s="64">
        <f>Data!$Q1344+Data!$R1344+Data!$S1344</f>
        <v>127.9</v>
      </c>
      <c r="V1344" s="9" t="str">
        <f>VLOOKUP(TRIM(Data!$B1344),Team!A:B,2,FALSE)</f>
        <v>HVAC</v>
      </c>
      <c r="W1344" s="9" t="str">
        <f>VLOOKUP(Data!$D1344,Current!A:B,2,FALSE)</f>
        <v>ACT</v>
      </c>
      <c r="X1344" s="9" t="str">
        <f>IF(Data!$W1344=Data!$E1344,"CURRENT","NO")</f>
        <v>NO</v>
      </c>
    </row>
    <row r="1345" spans="1:24" hidden="1">
      <c r="A1345" s="67" t="s">
        <v>2109</v>
      </c>
      <c r="B1345" s="41" t="s">
        <v>937</v>
      </c>
      <c r="C1345" s="8" t="s">
        <v>458</v>
      </c>
      <c r="D1345" s="68" t="s">
        <v>2108</v>
      </c>
      <c r="E1345" s="8" t="s">
        <v>463</v>
      </c>
      <c r="F1345" s="69" t="s">
        <v>318</v>
      </c>
      <c r="G1345" s="67" t="s">
        <v>109</v>
      </c>
      <c r="H1345" s="70">
        <v>42165</v>
      </c>
      <c r="I1345" s="67">
        <v>292</v>
      </c>
      <c r="J1345" s="71">
        <v>190</v>
      </c>
      <c r="K1345" s="71">
        <v>55480</v>
      </c>
      <c r="L1345" s="67" t="s">
        <v>108</v>
      </c>
      <c r="M1345" s="67" t="s">
        <v>947</v>
      </c>
      <c r="N1345" s="67">
        <v>148404</v>
      </c>
      <c r="P1345" s="67">
        <v>89166</v>
      </c>
      <c r="Q1345" s="71">
        <v>277.39999999999998</v>
      </c>
      <c r="R1345" s="71">
        <v>0</v>
      </c>
      <c r="S1345" s="71">
        <v>50</v>
      </c>
      <c r="T1345" s="67" t="s">
        <v>127</v>
      </c>
      <c r="U1345" s="64">
        <f>Data!$Q1345+Data!$R1345+Data!$S1345</f>
        <v>327.39999999999998</v>
      </c>
      <c r="V1345" s="9" t="str">
        <f>VLOOKUP(TRIM(Data!$B1345),Team!A:B,2,FALSE)</f>
        <v>HVAC</v>
      </c>
      <c r="W1345" s="9" t="str">
        <f>VLOOKUP(Data!$D1345,Current!A:B,2,FALSE)</f>
        <v>ACT</v>
      </c>
      <c r="X1345" s="9" t="str">
        <f>IF(Data!$W1345=Data!$E1345,"CURRENT","NO")</f>
        <v>NO</v>
      </c>
    </row>
    <row r="1346" spans="1:24" hidden="1">
      <c r="A1346" s="67" t="s">
        <v>2109</v>
      </c>
      <c r="B1346" s="41" t="s">
        <v>937</v>
      </c>
      <c r="C1346" s="8" t="s">
        <v>458</v>
      </c>
      <c r="D1346" s="68" t="s">
        <v>2108</v>
      </c>
      <c r="E1346" s="8" t="s">
        <v>463</v>
      </c>
      <c r="F1346" s="69" t="s">
        <v>110</v>
      </c>
      <c r="G1346" s="67" t="s">
        <v>109</v>
      </c>
      <c r="H1346" s="70">
        <v>42165</v>
      </c>
      <c r="I1346" s="67">
        <v>70</v>
      </c>
      <c r="J1346" s="71">
        <v>230</v>
      </c>
      <c r="K1346" s="71">
        <v>16100</v>
      </c>
      <c r="L1346" s="67" t="s">
        <v>108</v>
      </c>
      <c r="M1346" s="67" t="s">
        <v>948</v>
      </c>
      <c r="N1346" s="67">
        <v>148405</v>
      </c>
      <c r="P1346" s="67">
        <v>89167</v>
      </c>
      <c r="Q1346" s="71">
        <v>100</v>
      </c>
      <c r="R1346" s="71">
        <v>0</v>
      </c>
      <c r="S1346" s="71">
        <v>0</v>
      </c>
      <c r="T1346" s="67" t="s">
        <v>127</v>
      </c>
      <c r="U1346" s="64">
        <f>Data!$Q1346+Data!$R1346+Data!$S1346</f>
        <v>100</v>
      </c>
      <c r="V1346" s="9" t="str">
        <f>VLOOKUP(TRIM(Data!$B1346),Team!A:B,2,FALSE)</f>
        <v>HVAC</v>
      </c>
      <c r="W1346" s="9" t="str">
        <f>VLOOKUP(Data!$D1346,Current!A:B,2,FALSE)</f>
        <v>ACT</v>
      </c>
      <c r="X1346" s="9" t="str">
        <f>IF(Data!$W1346=Data!$E1346,"CURRENT","NO")</f>
        <v>NO</v>
      </c>
    </row>
    <row r="1347" spans="1:24" hidden="1">
      <c r="A1347" s="67" t="s">
        <v>2109</v>
      </c>
      <c r="B1347" s="41" t="s">
        <v>937</v>
      </c>
      <c r="C1347" s="8" t="s">
        <v>458</v>
      </c>
      <c r="D1347" s="68" t="s">
        <v>2108</v>
      </c>
      <c r="E1347" s="8" t="s">
        <v>463</v>
      </c>
      <c r="F1347" s="69" t="s">
        <v>602</v>
      </c>
      <c r="G1347" s="67" t="s">
        <v>93</v>
      </c>
      <c r="H1347" s="70">
        <v>42167</v>
      </c>
      <c r="I1347" s="67">
        <v>528</v>
      </c>
      <c r="J1347" s="71">
        <v>84</v>
      </c>
      <c r="K1347" s="71">
        <v>44352</v>
      </c>
      <c r="L1347" s="67" t="s">
        <v>81</v>
      </c>
      <c r="M1347" s="67" t="s">
        <v>80</v>
      </c>
      <c r="N1347" s="67">
        <v>148510</v>
      </c>
      <c r="P1347" s="67">
        <v>89168</v>
      </c>
      <c r="Q1347" s="71">
        <v>221.8</v>
      </c>
      <c r="R1347" s="71">
        <v>0</v>
      </c>
      <c r="S1347" s="71">
        <v>25</v>
      </c>
      <c r="T1347" s="67" t="s">
        <v>2118</v>
      </c>
      <c r="U1347" s="64">
        <f>Data!$Q1347+Data!$R1347+Data!$S1347</f>
        <v>246.8</v>
      </c>
      <c r="V1347" s="9" t="str">
        <f>VLOOKUP(TRIM(Data!$B1347),Team!A:B,2,FALSE)</f>
        <v>HVAC</v>
      </c>
      <c r="W1347" s="9" t="str">
        <f>VLOOKUP(Data!$D1347,Current!A:B,2,FALSE)</f>
        <v>ACT</v>
      </c>
      <c r="X1347" s="9" t="str">
        <f>IF(Data!$W1347=Data!$E1347,"CURRENT","NO")</f>
        <v>NO</v>
      </c>
    </row>
    <row r="1348" spans="1:24" hidden="1">
      <c r="A1348" s="67" t="s">
        <v>873</v>
      </c>
      <c r="B1348" s="41" t="s">
        <v>937</v>
      </c>
      <c r="C1348" s="8" t="s">
        <v>458</v>
      </c>
      <c r="D1348" s="68" t="s">
        <v>2108</v>
      </c>
      <c r="E1348" s="8" t="s">
        <v>463</v>
      </c>
      <c r="F1348" s="69" t="s">
        <v>301</v>
      </c>
      <c r="G1348" s="67" t="s">
        <v>93</v>
      </c>
      <c r="H1348" s="70">
        <v>42173</v>
      </c>
      <c r="I1348" s="67">
        <v>324</v>
      </c>
      <c r="J1348" s="71">
        <v>177.75</v>
      </c>
      <c r="K1348" s="71">
        <v>57591</v>
      </c>
      <c r="L1348" s="67" t="s">
        <v>81</v>
      </c>
      <c r="M1348" s="67" t="s">
        <v>80</v>
      </c>
      <c r="N1348" s="67">
        <v>148686</v>
      </c>
      <c r="P1348" s="67">
        <v>89298</v>
      </c>
      <c r="Q1348" s="71">
        <v>288</v>
      </c>
      <c r="R1348" s="71">
        <v>0</v>
      </c>
      <c r="S1348" s="71">
        <v>25</v>
      </c>
      <c r="T1348" s="67" t="s">
        <v>2118</v>
      </c>
      <c r="U1348" s="64">
        <f>Data!$Q1348+Data!$R1348+Data!$S1348</f>
        <v>313</v>
      </c>
      <c r="V1348" s="9" t="str">
        <f>VLOOKUP(TRIM(Data!$B1348),Team!A:B,2,FALSE)</f>
        <v>HVAC</v>
      </c>
      <c r="W1348" s="9" t="str">
        <f>VLOOKUP(Data!$D1348,Current!A:B,2,FALSE)</f>
        <v>ACT</v>
      </c>
      <c r="X1348" s="9" t="str">
        <f>IF(Data!$W1348=Data!$E1348,"CURRENT","NO")</f>
        <v>NO</v>
      </c>
    </row>
    <row r="1349" spans="1:24" hidden="1">
      <c r="A1349" s="67" t="s">
        <v>873</v>
      </c>
      <c r="B1349" s="41" t="s">
        <v>937</v>
      </c>
      <c r="C1349" s="8" t="s">
        <v>458</v>
      </c>
      <c r="D1349" s="68" t="s">
        <v>2108</v>
      </c>
      <c r="E1349" s="8" t="s">
        <v>463</v>
      </c>
      <c r="F1349" s="69" t="s">
        <v>95</v>
      </c>
      <c r="G1349" s="67" t="s">
        <v>90</v>
      </c>
      <c r="H1349" s="70">
        <v>42170</v>
      </c>
      <c r="I1349" s="67">
        <v>103</v>
      </c>
      <c r="J1349" s="71">
        <v>135</v>
      </c>
      <c r="K1349" s="71">
        <v>13905</v>
      </c>
      <c r="L1349" s="67" t="s">
        <v>949</v>
      </c>
      <c r="M1349" s="67" t="s">
        <v>508</v>
      </c>
      <c r="N1349" s="67">
        <v>148556</v>
      </c>
      <c r="P1349" s="67">
        <v>89299</v>
      </c>
      <c r="Q1349" s="71">
        <v>200</v>
      </c>
      <c r="R1349" s="71">
        <v>45</v>
      </c>
      <c r="S1349" s="71">
        <v>260</v>
      </c>
      <c r="T1349" s="67" t="s">
        <v>2118</v>
      </c>
      <c r="U1349" s="64">
        <f>Data!$Q1349+Data!$R1349+Data!$S1349</f>
        <v>505</v>
      </c>
      <c r="V1349" s="9" t="str">
        <f>VLOOKUP(TRIM(Data!$B1349),Team!A:B,2,FALSE)</f>
        <v>HVAC</v>
      </c>
      <c r="W1349" s="9" t="str">
        <f>VLOOKUP(Data!$D1349,Current!A:B,2,FALSE)</f>
        <v>ACT</v>
      </c>
      <c r="X1349" s="9" t="str">
        <f>IF(Data!$W1349=Data!$E1349,"CURRENT","NO")</f>
        <v>NO</v>
      </c>
    </row>
    <row r="1350" spans="1:24" hidden="1">
      <c r="A1350" s="67" t="s">
        <v>2111</v>
      </c>
      <c r="B1350" s="41" t="s">
        <v>937</v>
      </c>
      <c r="C1350" s="8" t="s">
        <v>458</v>
      </c>
      <c r="D1350" s="68" t="s">
        <v>2108</v>
      </c>
      <c r="E1350" s="8" t="s">
        <v>463</v>
      </c>
      <c r="F1350" s="69" t="s">
        <v>276</v>
      </c>
      <c r="G1350" s="67" t="s">
        <v>93</v>
      </c>
      <c r="H1350" s="70">
        <v>42178</v>
      </c>
      <c r="I1350" s="67">
        <v>404</v>
      </c>
      <c r="J1350" s="71">
        <v>184.5</v>
      </c>
      <c r="K1350" s="71">
        <v>74538</v>
      </c>
      <c r="L1350" s="67" t="s">
        <v>86</v>
      </c>
      <c r="M1350" s="67" t="s">
        <v>306</v>
      </c>
      <c r="N1350" s="67">
        <v>148810</v>
      </c>
      <c r="P1350" s="67">
        <v>89417</v>
      </c>
      <c r="Q1350" s="71">
        <v>372.7</v>
      </c>
      <c r="R1350" s="71">
        <v>0</v>
      </c>
      <c r="S1350" s="71">
        <v>25</v>
      </c>
      <c r="T1350" s="67" t="s">
        <v>127</v>
      </c>
      <c r="U1350" s="64">
        <f>Data!$Q1350+Data!$R1350+Data!$S1350</f>
        <v>397.7</v>
      </c>
      <c r="V1350" s="9" t="str">
        <f>VLOOKUP(TRIM(Data!$B1350),Team!A:B,2,FALSE)</f>
        <v>HVAC</v>
      </c>
      <c r="W1350" s="9" t="str">
        <f>VLOOKUP(Data!$D1350,Current!A:B,2,FALSE)</f>
        <v>ACT</v>
      </c>
      <c r="X1350" s="9" t="str">
        <f>IF(Data!$W1350=Data!$E1350,"CURRENT","NO")</f>
        <v>NO</v>
      </c>
    </row>
    <row r="1351" spans="1:24" hidden="1">
      <c r="A1351" s="67" t="s">
        <v>2111</v>
      </c>
      <c r="B1351" s="41" t="s">
        <v>937</v>
      </c>
      <c r="C1351" s="8" t="s">
        <v>458</v>
      </c>
      <c r="D1351" s="68" t="s">
        <v>2108</v>
      </c>
      <c r="E1351" s="8" t="s">
        <v>463</v>
      </c>
      <c r="F1351" s="69" t="s">
        <v>301</v>
      </c>
      <c r="G1351" s="67" t="s">
        <v>93</v>
      </c>
      <c r="H1351" s="70">
        <v>42180</v>
      </c>
      <c r="I1351" s="67">
        <v>108</v>
      </c>
      <c r="J1351" s="71">
        <v>177.75</v>
      </c>
      <c r="K1351" s="71">
        <v>19197</v>
      </c>
      <c r="L1351" s="67" t="s">
        <v>86</v>
      </c>
      <c r="M1351" s="67" t="s">
        <v>80</v>
      </c>
      <c r="N1351" s="67">
        <v>148869</v>
      </c>
      <c r="P1351" s="67">
        <v>89418</v>
      </c>
      <c r="Q1351" s="71">
        <v>100</v>
      </c>
      <c r="R1351" s="71">
        <v>0</v>
      </c>
      <c r="S1351" s="71">
        <v>25</v>
      </c>
      <c r="T1351" s="67" t="s">
        <v>127</v>
      </c>
      <c r="U1351" s="64">
        <f>Data!$Q1351+Data!$R1351+Data!$S1351</f>
        <v>125</v>
      </c>
      <c r="V1351" s="9" t="str">
        <f>VLOOKUP(TRIM(Data!$B1351),Team!A:B,2,FALSE)</f>
        <v>HVAC</v>
      </c>
      <c r="W1351" s="9" t="str">
        <f>VLOOKUP(Data!$D1351,Current!A:B,2,FALSE)</f>
        <v>ACT</v>
      </c>
      <c r="X1351" s="9" t="str">
        <f>IF(Data!$W1351=Data!$E1351,"CURRENT","NO")</f>
        <v>NO</v>
      </c>
    </row>
    <row r="1352" spans="1:24" hidden="1">
      <c r="A1352" s="67" t="s">
        <v>2111</v>
      </c>
      <c r="B1352" s="41" t="s">
        <v>937</v>
      </c>
      <c r="C1352" s="8" t="s">
        <v>458</v>
      </c>
      <c r="D1352" s="68" t="s">
        <v>2108</v>
      </c>
      <c r="E1352" s="8" t="s">
        <v>463</v>
      </c>
      <c r="F1352" s="69" t="s">
        <v>313</v>
      </c>
      <c r="G1352" s="67" t="s">
        <v>93</v>
      </c>
      <c r="H1352" s="70">
        <v>42180</v>
      </c>
      <c r="I1352" s="67">
        <v>108</v>
      </c>
      <c r="J1352" s="71">
        <v>185.75</v>
      </c>
      <c r="K1352" s="71">
        <v>20061</v>
      </c>
      <c r="L1352" s="67" t="s">
        <v>86</v>
      </c>
      <c r="M1352" s="67" t="s">
        <v>80</v>
      </c>
      <c r="N1352" s="67">
        <v>148870</v>
      </c>
      <c r="P1352" s="67">
        <v>89419</v>
      </c>
      <c r="Q1352" s="71">
        <v>100.3</v>
      </c>
      <c r="R1352" s="71">
        <v>0</v>
      </c>
      <c r="S1352" s="71">
        <v>25</v>
      </c>
      <c r="T1352" s="67" t="s">
        <v>127</v>
      </c>
      <c r="U1352" s="64">
        <f>Data!$Q1352+Data!$R1352+Data!$S1352</f>
        <v>125.3</v>
      </c>
      <c r="V1352" s="9" t="str">
        <f>VLOOKUP(TRIM(Data!$B1352),Team!A:B,2,FALSE)</f>
        <v>HVAC</v>
      </c>
      <c r="W1352" s="9" t="str">
        <f>VLOOKUP(Data!$D1352,Current!A:B,2,FALSE)</f>
        <v>ACT</v>
      </c>
      <c r="X1352" s="9" t="str">
        <f>IF(Data!$W1352=Data!$E1352,"CURRENT","NO")</f>
        <v>NO</v>
      </c>
    </row>
    <row r="1353" spans="1:24" hidden="1">
      <c r="A1353" s="67" t="s">
        <v>2111</v>
      </c>
      <c r="B1353" s="41" t="s">
        <v>937</v>
      </c>
      <c r="C1353" s="8" t="s">
        <v>458</v>
      </c>
      <c r="D1353" s="68" t="s">
        <v>2108</v>
      </c>
      <c r="E1353" s="8" t="s">
        <v>463</v>
      </c>
      <c r="F1353" s="69" t="s">
        <v>73</v>
      </c>
      <c r="G1353" s="67" t="s">
        <v>70</v>
      </c>
      <c r="H1353" s="70">
        <v>42179</v>
      </c>
      <c r="I1353" s="67">
        <v>436</v>
      </c>
      <c r="J1353" s="71">
        <v>168.07</v>
      </c>
      <c r="K1353" s="71">
        <v>73278.52</v>
      </c>
      <c r="L1353" s="67" t="s">
        <v>69</v>
      </c>
      <c r="M1353" s="67" t="s">
        <v>288</v>
      </c>
      <c r="N1353" s="67">
        <v>148826</v>
      </c>
      <c r="P1353" s="67">
        <v>89420</v>
      </c>
      <c r="Q1353" s="71">
        <v>366.4</v>
      </c>
      <c r="R1353" s="71">
        <v>0</v>
      </c>
      <c r="S1353" s="71">
        <v>35</v>
      </c>
      <c r="T1353" s="67" t="s">
        <v>127</v>
      </c>
      <c r="U1353" s="64">
        <f>Data!$Q1353+Data!$R1353+Data!$S1353</f>
        <v>401.4</v>
      </c>
      <c r="V1353" s="9" t="str">
        <f>VLOOKUP(TRIM(Data!$B1353),Team!A:B,2,FALSE)</f>
        <v>HVAC</v>
      </c>
      <c r="W1353" s="9" t="str">
        <f>VLOOKUP(Data!$D1353,Current!A:B,2,FALSE)</f>
        <v>ACT</v>
      </c>
      <c r="X1353" s="9" t="str">
        <f>IF(Data!$W1353=Data!$E1353,"CURRENT","NO")</f>
        <v>NO</v>
      </c>
    </row>
    <row r="1354" spans="1:24" hidden="1">
      <c r="A1354" s="67" t="s">
        <v>2111</v>
      </c>
      <c r="B1354" s="41" t="s">
        <v>937</v>
      </c>
      <c r="C1354" s="8" t="s">
        <v>458</v>
      </c>
      <c r="D1354" s="68" t="s">
        <v>2108</v>
      </c>
      <c r="E1354" s="8" t="s">
        <v>463</v>
      </c>
      <c r="F1354" s="69" t="s">
        <v>110</v>
      </c>
      <c r="G1354" s="67" t="s">
        <v>109</v>
      </c>
      <c r="H1354" s="70">
        <v>42184</v>
      </c>
      <c r="I1354" s="67">
        <v>54</v>
      </c>
      <c r="J1354" s="71">
        <v>230</v>
      </c>
      <c r="K1354" s="71">
        <v>12420</v>
      </c>
      <c r="L1354" s="67" t="s">
        <v>108</v>
      </c>
      <c r="M1354" s="67" t="s">
        <v>950</v>
      </c>
      <c r="N1354" s="67">
        <v>148998</v>
      </c>
      <c r="P1354" s="67">
        <v>89421</v>
      </c>
      <c r="Q1354" s="71">
        <v>100</v>
      </c>
      <c r="R1354" s="71">
        <v>0</v>
      </c>
      <c r="S1354" s="71">
        <v>25</v>
      </c>
      <c r="T1354" s="67" t="s">
        <v>127</v>
      </c>
      <c r="U1354" s="64">
        <f>Data!$Q1354+Data!$R1354+Data!$S1354</f>
        <v>125</v>
      </c>
      <c r="V1354" s="9" t="str">
        <f>VLOOKUP(TRIM(Data!$B1354),Team!A:B,2,FALSE)</f>
        <v>HVAC</v>
      </c>
      <c r="W1354" s="9" t="str">
        <f>VLOOKUP(Data!$D1354,Current!A:B,2,FALSE)</f>
        <v>ACT</v>
      </c>
      <c r="X1354" s="9" t="str">
        <f>IF(Data!$W1354=Data!$E1354,"CURRENT","NO")</f>
        <v>NO</v>
      </c>
    </row>
    <row r="1355" spans="1:24" hidden="1">
      <c r="A1355" s="67" t="s">
        <v>2111</v>
      </c>
      <c r="B1355" s="41" t="s">
        <v>937</v>
      </c>
      <c r="C1355" s="8" t="s">
        <v>458</v>
      </c>
      <c r="D1355" s="68" t="s">
        <v>2108</v>
      </c>
      <c r="E1355" s="8" t="s">
        <v>463</v>
      </c>
      <c r="F1355" s="69" t="s">
        <v>318</v>
      </c>
      <c r="G1355" s="67" t="s">
        <v>109</v>
      </c>
      <c r="H1355" s="70">
        <v>42184</v>
      </c>
      <c r="I1355" s="67">
        <v>146</v>
      </c>
      <c r="J1355" s="71">
        <v>150</v>
      </c>
      <c r="K1355" s="71">
        <v>21900</v>
      </c>
      <c r="L1355" s="67" t="s">
        <v>108</v>
      </c>
      <c r="M1355" s="67" t="s">
        <v>345</v>
      </c>
      <c r="N1355" s="67">
        <v>149000</v>
      </c>
      <c r="P1355" s="67">
        <v>89422</v>
      </c>
      <c r="Q1355" s="71">
        <v>109.5</v>
      </c>
      <c r="R1355" s="71">
        <v>0</v>
      </c>
      <c r="S1355" s="71">
        <v>25</v>
      </c>
      <c r="T1355" s="67" t="s">
        <v>127</v>
      </c>
      <c r="U1355" s="64">
        <f>Data!$Q1355+Data!$R1355+Data!$S1355</f>
        <v>134.5</v>
      </c>
      <c r="V1355" s="9" t="str">
        <f>VLOOKUP(TRIM(Data!$B1355),Team!A:B,2,FALSE)</f>
        <v>HVAC</v>
      </c>
      <c r="W1355" s="9" t="str">
        <f>VLOOKUP(Data!$D1355,Current!A:B,2,FALSE)</f>
        <v>ACT</v>
      </c>
      <c r="X1355" s="9" t="str">
        <f>IF(Data!$W1355=Data!$E1355,"CURRENT","NO")</f>
        <v>NO</v>
      </c>
    </row>
    <row r="1356" spans="1:24" hidden="1">
      <c r="A1356" s="67" t="s">
        <v>2111</v>
      </c>
      <c r="B1356" s="41" t="s">
        <v>937</v>
      </c>
      <c r="C1356" s="8" t="s">
        <v>458</v>
      </c>
      <c r="D1356" s="68" t="s">
        <v>2108</v>
      </c>
      <c r="E1356" s="8" t="s">
        <v>463</v>
      </c>
      <c r="F1356" s="69" t="s">
        <v>951</v>
      </c>
      <c r="G1356" s="67" t="s">
        <v>952</v>
      </c>
      <c r="H1356" s="70">
        <v>42174</v>
      </c>
      <c r="I1356" s="67">
        <v>340</v>
      </c>
      <c r="J1356" s="71">
        <v>95</v>
      </c>
      <c r="K1356" s="71">
        <v>32300</v>
      </c>
      <c r="L1356" s="67" t="s">
        <v>108</v>
      </c>
      <c r="M1356" s="67" t="s">
        <v>953</v>
      </c>
      <c r="N1356" s="67">
        <v>148740</v>
      </c>
      <c r="P1356" s="67">
        <v>89423</v>
      </c>
      <c r="Q1356" s="71">
        <v>200</v>
      </c>
      <c r="R1356" s="71">
        <v>0</v>
      </c>
      <c r="S1356" s="71">
        <v>50</v>
      </c>
      <c r="T1356" s="67" t="s">
        <v>2118</v>
      </c>
      <c r="U1356" s="64">
        <f>Data!$Q1356+Data!$R1356+Data!$S1356</f>
        <v>250</v>
      </c>
      <c r="V1356" s="9" t="str">
        <f>VLOOKUP(TRIM(Data!$B1356),Team!A:B,2,FALSE)</f>
        <v>HVAC</v>
      </c>
      <c r="W1356" s="9" t="str">
        <f>VLOOKUP(Data!$D1356,Current!A:B,2,FALSE)</f>
        <v>ACT</v>
      </c>
      <c r="X1356" s="9" t="str">
        <f>IF(Data!$W1356=Data!$E1356,"CURRENT","NO")</f>
        <v>NO</v>
      </c>
    </row>
    <row r="1357" spans="1:24" hidden="1">
      <c r="A1357" s="67" t="s">
        <v>2111</v>
      </c>
      <c r="B1357" s="41" t="s">
        <v>937</v>
      </c>
      <c r="C1357" s="8" t="s">
        <v>458</v>
      </c>
      <c r="D1357" s="68" t="s">
        <v>2108</v>
      </c>
      <c r="E1357" s="8" t="s">
        <v>463</v>
      </c>
      <c r="F1357" s="69" t="s">
        <v>954</v>
      </c>
      <c r="G1357" s="67" t="s">
        <v>952</v>
      </c>
      <c r="H1357" s="70">
        <v>42178</v>
      </c>
      <c r="I1357" s="67">
        <v>170</v>
      </c>
      <c r="J1357" s="71">
        <v>99</v>
      </c>
      <c r="K1357" s="71">
        <v>16830</v>
      </c>
      <c r="L1357" s="67" t="s">
        <v>108</v>
      </c>
      <c r="M1357" s="67" t="s">
        <v>955</v>
      </c>
      <c r="N1357" s="67">
        <v>148792</v>
      </c>
      <c r="P1357" s="67">
        <v>89424</v>
      </c>
      <c r="Q1357" s="71">
        <v>200</v>
      </c>
      <c r="R1357" s="71">
        <v>0</v>
      </c>
      <c r="S1357" s="71">
        <v>50</v>
      </c>
      <c r="T1357" s="67" t="s">
        <v>127</v>
      </c>
      <c r="U1357" s="64">
        <f>Data!$Q1357+Data!$R1357+Data!$S1357</f>
        <v>250</v>
      </c>
      <c r="V1357" s="9" t="str">
        <f>VLOOKUP(TRIM(Data!$B1357),Team!A:B,2,FALSE)</f>
        <v>HVAC</v>
      </c>
      <c r="W1357" s="9" t="str">
        <f>VLOOKUP(Data!$D1357,Current!A:B,2,FALSE)</f>
        <v>ACT</v>
      </c>
      <c r="X1357" s="9" t="str">
        <f>IF(Data!$W1357=Data!$E1357,"CURRENT","NO")</f>
        <v>NO</v>
      </c>
    </row>
    <row r="1358" spans="1:24" hidden="1">
      <c r="A1358" s="67" t="s">
        <v>2107</v>
      </c>
      <c r="B1358" s="41" t="s">
        <v>2119</v>
      </c>
      <c r="C1358" s="8" t="s">
        <v>458</v>
      </c>
      <c r="D1358" s="68" t="s">
        <v>2108</v>
      </c>
      <c r="E1358" s="8" t="s">
        <v>463</v>
      </c>
      <c r="F1358" s="69" t="s">
        <v>541</v>
      </c>
      <c r="G1358" s="67" t="s">
        <v>146</v>
      </c>
      <c r="H1358" s="70">
        <v>42157</v>
      </c>
      <c r="I1358" s="67">
        <v>726</v>
      </c>
      <c r="J1358" s="71">
        <v>26.91</v>
      </c>
      <c r="K1358" s="71">
        <v>19536.66</v>
      </c>
      <c r="L1358" s="67" t="s">
        <v>69</v>
      </c>
      <c r="M1358" s="67" t="s">
        <v>534</v>
      </c>
      <c r="N1358" s="67">
        <v>148185</v>
      </c>
      <c r="O1358" s="67"/>
      <c r="P1358" s="67">
        <v>88996</v>
      </c>
      <c r="Q1358" s="71">
        <v>200</v>
      </c>
      <c r="R1358" s="71">
        <v>0</v>
      </c>
      <c r="S1358" s="71">
        <v>35</v>
      </c>
      <c r="T1358" s="67" t="s">
        <v>127</v>
      </c>
      <c r="U1358" s="64">
        <f>Data!$Q1358+Data!$R1358+Data!$S1358</f>
        <v>235</v>
      </c>
      <c r="V1358" s="9" t="str">
        <f>VLOOKUP(TRIM(Data!$B1358),Team!A:B,2,FALSE)</f>
        <v>Heating</v>
      </c>
      <c r="W1358" s="9" t="str">
        <f>VLOOKUP(Data!$D1358,Current!A:B,2,FALSE)</f>
        <v>ACT</v>
      </c>
      <c r="X1358" s="9" t="str">
        <f>IF(Data!$W1358=Data!$E1358,"CURRENT","NO")</f>
        <v>NO</v>
      </c>
    </row>
    <row r="1359" spans="1:24" hidden="1">
      <c r="A1359" s="67" t="s">
        <v>2107</v>
      </c>
      <c r="B1359" s="41" t="s">
        <v>2119</v>
      </c>
      <c r="C1359" s="8" t="s">
        <v>458</v>
      </c>
      <c r="D1359" s="68" t="s">
        <v>2108</v>
      </c>
      <c r="E1359" s="8" t="s">
        <v>463</v>
      </c>
      <c r="F1359" s="69" t="s">
        <v>589</v>
      </c>
      <c r="G1359" s="67" t="s">
        <v>146</v>
      </c>
      <c r="H1359" s="70">
        <v>42160</v>
      </c>
      <c r="I1359" s="67">
        <v>400</v>
      </c>
      <c r="J1359" s="71">
        <v>25.84</v>
      </c>
      <c r="K1359" s="71">
        <v>10336</v>
      </c>
      <c r="L1359" s="67" t="s">
        <v>69</v>
      </c>
      <c r="M1359" s="67" t="s">
        <v>386</v>
      </c>
      <c r="N1359" s="67">
        <v>148279</v>
      </c>
      <c r="P1359" s="67">
        <v>88997</v>
      </c>
      <c r="Q1359" s="71">
        <v>200</v>
      </c>
      <c r="R1359" s="71">
        <v>0</v>
      </c>
      <c r="S1359" s="71">
        <v>35</v>
      </c>
      <c r="T1359" s="67" t="s">
        <v>127</v>
      </c>
      <c r="U1359" s="64">
        <f>Data!$Q1359+Data!$R1359+Data!$S1359</f>
        <v>235</v>
      </c>
      <c r="V1359" s="9" t="str">
        <f>VLOOKUP(TRIM(Data!$B1359),Team!A:B,2,FALSE)</f>
        <v>Heating</v>
      </c>
      <c r="W1359" s="9" t="str">
        <f>VLOOKUP(Data!$D1359,Current!A:B,2,FALSE)</f>
        <v>ACT</v>
      </c>
      <c r="X1359" s="9" t="str">
        <f>IF(Data!$W1359=Data!$E1359,"CURRENT","NO")</f>
        <v>NO</v>
      </c>
    </row>
    <row r="1360" spans="1:24" hidden="1">
      <c r="A1360" s="67" t="s">
        <v>2107</v>
      </c>
      <c r="B1360" s="41" t="s">
        <v>2119</v>
      </c>
      <c r="C1360" s="8" t="s">
        <v>458</v>
      </c>
      <c r="D1360" s="68" t="s">
        <v>2108</v>
      </c>
      <c r="E1360" s="8" t="s">
        <v>463</v>
      </c>
      <c r="F1360" s="69" t="s">
        <v>362</v>
      </c>
      <c r="G1360" s="67" t="s">
        <v>261</v>
      </c>
      <c r="H1360" s="70">
        <v>42156</v>
      </c>
      <c r="I1360" s="67">
        <v>1360</v>
      </c>
      <c r="J1360" s="71">
        <v>47</v>
      </c>
      <c r="K1360" s="71">
        <v>63920</v>
      </c>
      <c r="L1360" s="67" t="s">
        <v>521</v>
      </c>
      <c r="M1360" s="67" t="s">
        <v>956</v>
      </c>
      <c r="N1360" s="67">
        <v>148158</v>
      </c>
      <c r="P1360" s="67">
        <v>88998</v>
      </c>
      <c r="Q1360" s="71">
        <v>319.60000000000002</v>
      </c>
      <c r="R1360" s="71">
        <v>0</v>
      </c>
      <c r="S1360" s="71">
        <v>40</v>
      </c>
      <c r="T1360" s="67" t="s">
        <v>38</v>
      </c>
      <c r="U1360" s="64">
        <f>Data!$Q1360+Data!$R1360+Data!$S1360</f>
        <v>359.6</v>
      </c>
      <c r="V1360" s="9" t="str">
        <f>VLOOKUP(TRIM(Data!$B1360),Team!A:B,2,FALSE)</f>
        <v>Heating</v>
      </c>
      <c r="W1360" s="9" t="str">
        <f>VLOOKUP(Data!$D1360,Current!A:B,2,FALSE)</f>
        <v>ACT</v>
      </c>
      <c r="X1360" s="9" t="str">
        <f>IF(Data!$W1360=Data!$E1360,"CURRENT","NO")</f>
        <v>NO</v>
      </c>
    </row>
    <row r="1361" spans="1:24" hidden="1">
      <c r="A1361" s="67" t="s">
        <v>2107</v>
      </c>
      <c r="B1361" s="41" t="s">
        <v>2119</v>
      </c>
      <c r="C1361" s="8" t="s">
        <v>458</v>
      </c>
      <c r="D1361" s="68" t="s">
        <v>2108</v>
      </c>
      <c r="E1361" s="8" t="s">
        <v>463</v>
      </c>
      <c r="F1361" s="69" t="s">
        <v>957</v>
      </c>
      <c r="G1361" s="67" t="s">
        <v>158</v>
      </c>
      <c r="H1361" s="70">
        <v>42157</v>
      </c>
      <c r="I1361" s="67">
        <v>200</v>
      </c>
      <c r="J1361" s="71">
        <v>104.03</v>
      </c>
      <c r="K1361" s="71">
        <v>20806</v>
      </c>
      <c r="L1361" s="67" t="s">
        <v>157</v>
      </c>
      <c r="M1361" s="67" t="s">
        <v>340</v>
      </c>
      <c r="N1361" s="67">
        <v>148181</v>
      </c>
      <c r="P1361" s="67">
        <v>88999</v>
      </c>
      <c r="Q1361" s="71">
        <v>104</v>
      </c>
      <c r="R1361" s="71">
        <v>0</v>
      </c>
      <c r="S1361" s="71">
        <v>15</v>
      </c>
      <c r="T1361" s="67" t="s">
        <v>127</v>
      </c>
      <c r="U1361" s="64">
        <f>Data!$Q1361+Data!$R1361+Data!$S1361</f>
        <v>119</v>
      </c>
      <c r="V1361" s="9" t="str">
        <f>VLOOKUP(TRIM(Data!$B1361),Team!A:B,2,FALSE)</f>
        <v>Heating</v>
      </c>
      <c r="W1361" s="9" t="str">
        <f>VLOOKUP(Data!$D1361,Current!A:B,2,FALSE)</f>
        <v>ACT</v>
      </c>
      <c r="X1361" s="9" t="str">
        <f>IF(Data!$W1361=Data!$E1361,"CURRENT","NO")</f>
        <v>NO</v>
      </c>
    </row>
    <row r="1362" spans="1:24" hidden="1">
      <c r="A1362" s="67" t="s">
        <v>2107</v>
      </c>
      <c r="B1362" s="41" t="s">
        <v>2119</v>
      </c>
      <c r="C1362" s="8" t="s">
        <v>458</v>
      </c>
      <c r="D1362" s="68" t="s">
        <v>2108</v>
      </c>
      <c r="E1362" s="8" t="s">
        <v>463</v>
      </c>
      <c r="F1362" s="69" t="s">
        <v>958</v>
      </c>
      <c r="G1362" s="67" t="s">
        <v>158</v>
      </c>
      <c r="H1362" s="70">
        <v>42157</v>
      </c>
      <c r="I1362" s="67">
        <v>416</v>
      </c>
      <c r="J1362" s="71">
        <v>59.43</v>
      </c>
      <c r="K1362" s="71">
        <v>24722.880000000001</v>
      </c>
      <c r="L1362" s="67" t="s">
        <v>157</v>
      </c>
      <c r="M1362" s="67" t="s">
        <v>959</v>
      </c>
      <c r="N1362" s="67">
        <v>148182</v>
      </c>
      <c r="P1362" s="67">
        <v>89000</v>
      </c>
      <c r="Q1362" s="71">
        <v>160</v>
      </c>
      <c r="R1362" s="71">
        <v>0</v>
      </c>
      <c r="S1362" s="71">
        <v>15</v>
      </c>
      <c r="T1362" s="67" t="s">
        <v>127</v>
      </c>
      <c r="U1362" s="64">
        <f>Data!$Q1362+Data!$R1362+Data!$S1362</f>
        <v>175</v>
      </c>
      <c r="V1362" s="9" t="str">
        <f>VLOOKUP(TRIM(Data!$B1362),Team!A:B,2,FALSE)</f>
        <v>Heating</v>
      </c>
      <c r="W1362" s="9" t="str">
        <f>VLOOKUP(Data!$D1362,Current!A:B,2,FALSE)</f>
        <v>ACT</v>
      </c>
      <c r="X1362" s="9" t="str">
        <f>IF(Data!$W1362=Data!$E1362,"CURRENT","NO")</f>
        <v>NO</v>
      </c>
    </row>
    <row r="1363" spans="1:24" hidden="1">
      <c r="A1363" s="67" t="s">
        <v>2107</v>
      </c>
      <c r="B1363" s="41" t="s">
        <v>2119</v>
      </c>
      <c r="C1363" s="8" t="s">
        <v>458</v>
      </c>
      <c r="D1363" s="68" t="s">
        <v>2108</v>
      </c>
      <c r="E1363" s="8" t="s">
        <v>463</v>
      </c>
      <c r="F1363" s="69" t="s">
        <v>960</v>
      </c>
      <c r="G1363" s="67" t="s">
        <v>158</v>
      </c>
      <c r="H1363" s="70">
        <v>42159</v>
      </c>
      <c r="I1363" s="67">
        <v>162</v>
      </c>
      <c r="J1363" s="71">
        <v>116.43</v>
      </c>
      <c r="K1363" s="71">
        <v>18861.66</v>
      </c>
      <c r="L1363" s="67" t="s">
        <v>157</v>
      </c>
      <c r="M1363" s="67" t="s">
        <v>340</v>
      </c>
      <c r="N1363" s="67">
        <v>148247</v>
      </c>
      <c r="P1363" s="67">
        <v>89001</v>
      </c>
      <c r="Q1363" s="71">
        <v>94.3</v>
      </c>
      <c r="R1363" s="71">
        <v>0</v>
      </c>
      <c r="S1363" s="71">
        <v>15</v>
      </c>
      <c r="T1363" s="67" t="s">
        <v>127</v>
      </c>
      <c r="U1363" s="64">
        <f>Data!$Q1363+Data!$R1363+Data!$S1363</f>
        <v>109.3</v>
      </c>
      <c r="V1363" s="9" t="str">
        <f>VLOOKUP(TRIM(Data!$B1363),Team!A:B,2,FALSE)</f>
        <v>Heating</v>
      </c>
      <c r="W1363" s="9" t="str">
        <f>VLOOKUP(Data!$D1363,Current!A:B,2,FALSE)</f>
        <v>ACT</v>
      </c>
      <c r="X1363" s="9" t="str">
        <f>IF(Data!$W1363=Data!$E1363,"CURRENT","NO")</f>
        <v>NO</v>
      </c>
    </row>
    <row r="1364" spans="1:24" hidden="1">
      <c r="A1364" s="67" t="s">
        <v>2107</v>
      </c>
      <c r="B1364" s="41" t="s">
        <v>2119</v>
      </c>
      <c r="C1364" s="8" t="s">
        <v>458</v>
      </c>
      <c r="D1364" s="68" t="s">
        <v>2108</v>
      </c>
      <c r="E1364" s="8" t="s">
        <v>463</v>
      </c>
      <c r="F1364" s="69" t="s">
        <v>961</v>
      </c>
      <c r="G1364" s="67" t="s">
        <v>158</v>
      </c>
      <c r="H1364" s="70">
        <v>42160</v>
      </c>
      <c r="I1364" s="67">
        <v>135</v>
      </c>
      <c r="J1364" s="71">
        <v>111.97</v>
      </c>
      <c r="K1364" s="71">
        <v>15115.95</v>
      </c>
      <c r="L1364" s="67" t="s">
        <v>213</v>
      </c>
      <c r="M1364" s="67" t="s">
        <v>852</v>
      </c>
      <c r="N1364" s="67">
        <v>148272</v>
      </c>
      <c r="P1364" s="67">
        <v>89002</v>
      </c>
      <c r="Q1364" s="71">
        <v>80</v>
      </c>
      <c r="R1364" s="71">
        <v>0</v>
      </c>
      <c r="S1364" s="71">
        <v>15</v>
      </c>
      <c r="T1364" s="67" t="s">
        <v>127</v>
      </c>
      <c r="U1364" s="64">
        <f>Data!$Q1364+Data!$R1364+Data!$S1364</f>
        <v>95</v>
      </c>
      <c r="V1364" s="9" t="str">
        <f>VLOOKUP(TRIM(Data!$B1364),Team!A:B,2,FALSE)</f>
        <v>Heating</v>
      </c>
      <c r="W1364" s="9" t="str">
        <f>VLOOKUP(Data!$D1364,Current!A:B,2,FALSE)</f>
        <v>ACT</v>
      </c>
      <c r="X1364" s="9" t="str">
        <f>IF(Data!$W1364=Data!$E1364,"CURRENT","NO")</f>
        <v>NO</v>
      </c>
    </row>
    <row r="1365" spans="1:24" hidden="1">
      <c r="A1365" s="67" t="s">
        <v>2107</v>
      </c>
      <c r="B1365" s="41" t="s">
        <v>2119</v>
      </c>
      <c r="C1365" s="8" t="s">
        <v>458</v>
      </c>
      <c r="D1365" s="68" t="s">
        <v>2108</v>
      </c>
      <c r="E1365" s="8" t="s">
        <v>463</v>
      </c>
      <c r="F1365" s="69" t="s">
        <v>390</v>
      </c>
      <c r="G1365" s="67" t="s">
        <v>158</v>
      </c>
      <c r="H1365" s="70">
        <v>42160</v>
      </c>
      <c r="I1365" s="67">
        <v>173</v>
      </c>
      <c r="J1365" s="71">
        <v>93.3</v>
      </c>
      <c r="K1365" s="71">
        <v>16140.9</v>
      </c>
      <c r="L1365" s="67" t="s">
        <v>157</v>
      </c>
      <c r="M1365" s="67" t="s">
        <v>962</v>
      </c>
      <c r="N1365" s="67">
        <v>148280</v>
      </c>
      <c r="P1365" s="67">
        <v>89003</v>
      </c>
      <c r="Q1365" s="71">
        <v>80.7</v>
      </c>
      <c r="R1365" s="71">
        <v>0</v>
      </c>
      <c r="S1365" s="71">
        <v>15</v>
      </c>
      <c r="T1365" s="67" t="s">
        <v>127</v>
      </c>
      <c r="U1365" s="64">
        <f>Data!$Q1365+Data!$R1365+Data!$S1365</f>
        <v>95.7</v>
      </c>
      <c r="V1365" s="9" t="str">
        <f>VLOOKUP(TRIM(Data!$B1365),Team!A:B,2,FALSE)</f>
        <v>Heating</v>
      </c>
      <c r="W1365" s="9" t="str">
        <f>VLOOKUP(Data!$D1365,Current!A:B,2,FALSE)</f>
        <v>ACT</v>
      </c>
      <c r="X1365" s="9" t="str">
        <f>IF(Data!$W1365=Data!$E1365,"CURRENT","NO")</f>
        <v>NO</v>
      </c>
    </row>
    <row r="1366" spans="1:24" hidden="1">
      <c r="A1366" s="67" t="s">
        <v>2107</v>
      </c>
      <c r="B1366" s="41" t="s">
        <v>2119</v>
      </c>
      <c r="C1366" s="8" t="s">
        <v>458</v>
      </c>
      <c r="D1366" s="68" t="s">
        <v>2108</v>
      </c>
      <c r="E1366" s="8" t="s">
        <v>463</v>
      </c>
      <c r="F1366" s="69" t="s">
        <v>963</v>
      </c>
      <c r="G1366" s="67" t="s">
        <v>158</v>
      </c>
      <c r="H1366" s="70">
        <v>42160</v>
      </c>
      <c r="I1366" s="67">
        <v>65</v>
      </c>
      <c r="J1366" s="71">
        <v>123.6</v>
      </c>
      <c r="K1366" s="71">
        <v>8034</v>
      </c>
      <c r="L1366" s="67" t="s">
        <v>157</v>
      </c>
      <c r="M1366" s="67" t="s">
        <v>163</v>
      </c>
      <c r="N1366" s="67">
        <v>148281</v>
      </c>
      <c r="P1366" s="67">
        <v>89004</v>
      </c>
      <c r="Q1366" s="71">
        <v>80</v>
      </c>
      <c r="R1366" s="71">
        <v>0</v>
      </c>
      <c r="S1366" s="71">
        <v>15</v>
      </c>
      <c r="T1366" s="67" t="s">
        <v>127</v>
      </c>
      <c r="U1366" s="64">
        <f>Data!$Q1366+Data!$R1366+Data!$S1366</f>
        <v>95</v>
      </c>
      <c r="V1366" s="9" t="str">
        <f>VLOOKUP(TRIM(Data!$B1366),Team!A:B,2,FALSE)</f>
        <v>Heating</v>
      </c>
      <c r="W1366" s="9" t="str">
        <f>VLOOKUP(Data!$D1366,Current!A:B,2,FALSE)</f>
        <v>ACT</v>
      </c>
      <c r="X1366" s="9" t="str">
        <f>IF(Data!$W1366=Data!$E1366,"CURRENT","NO")</f>
        <v>NO</v>
      </c>
    </row>
    <row r="1367" spans="1:24" hidden="1">
      <c r="A1367" s="67" t="s">
        <v>2109</v>
      </c>
      <c r="B1367" s="41" t="s">
        <v>2119</v>
      </c>
      <c r="C1367" s="8" t="s">
        <v>458</v>
      </c>
      <c r="D1367" s="68" t="s">
        <v>2108</v>
      </c>
      <c r="E1367" s="8" t="s">
        <v>463</v>
      </c>
      <c r="F1367" s="69" t="s">
        <v>964</v>
      </c>
      <c r="G1367" s="67" t="s">
        <v>522</v>
      </c>
      <c r="H1367" s="70">
        <v>42167</v>
      </c>
      <c r="I1367" s="67">
        <v>600</v>
      </c>
      <c r="J1367" s="71">
        <v>20.190000000000001</v>
      </c>
      <c r="K1367" s="71">
        <v>12114</v>
      </c>
      <c r="L1367" s="67" t="s">
        <v>965</v>
      </c>
      <c r="M1367" s="67" t="s">
        <v>966</v>
      </c>
      <c r="N1367" s="67">
        <v>148499</v>
      </c>
      <c r="P1367" s="67">
        <v>89131</v>
      </c>
      <c r="Q1367" s="71">
        <v>200</v>
      </c>
      <c r="R1367" s="71">
        <v>0</v>
      </c>
      <c r="S1367" s="71">
        <v>45</v>
      </c>
      <c r="T1367" s="67" t="s">
        <v>127</v>
      </c>
      <c r="U1367" s="64">
        <f>Data!$Q1367+Data!$R1367+Data!$S1367</f>
        <v>245</v>
      </c>
      <c r="V1367" s="9" t="str">
        <f>VLOOKUP(TRIM(Data!$B1367),Team!A:B,2,FALSE)</f>
        <v>Heating</v>
      </c>
      <c r="W1367" s="9" t="str">
        <f>VLOOKUP(Data!$D1367,Current!A:B,2,FALSE)</f>
        <v>ACT</v>
      </c>
      <c r="X1367" s="9" t="str">
        <f>IF(Data!$W1367=Data!$E1367,"CURRENT","NO")</f>
        <v>NO</v>
      </c>
    </row>
    <row r="1368" spans="1:24" hidden="1">
      <c r="A1368" s="67" t="s">
        <v>2109</v>
      </c>
      <c r="B1368" s="41" t="s">
        <v>2119</v>
      </c>
      <c r="C1368" s="8" t="s">
        <v>458</v>
      </c>
      <c r="D1368" s="68" t="s">
        <v>2108</v>
      </c>
      <c r="E1368" s="8" t="s">
        <v>463</v>
      </c>
      <c r="F1368" s="69" t="s">
        <v>967</v>
      </c>
      <c r="G1368" s="67" t="s">
        <v>522</v>
      </c>
      <c r="H1368" s="70">
        <v>42167</v>
      </c>
      <c r="I1368" s="67">
        <v>1000</v>
      </c>
      <c r="J1368" s="71">
        <v>14.15</v>
      </c>
      <c r="K1368" s="71">
        <v>14150</v>
      </c>
      <c r="L1368" s="67" t="s">
        <v>11</v>
      </c>
      <c r="M1368" s="67" t="s">
        <v>931</v>
      </c>
      <c r="N1368" s="67">
        <v>148500</v>
      </c>
      <c r="P1368" s="67">
        <v>89132</v>
      </c>
      <c r="Q1368" s="71">
        <v>200</v>
      </c>
      <c r="R1368" s="71">
        <v>0</v>
      </c>
      <c r="S1368" s="71">
        <v>0</v>
      </c>
      <c r="T1368" s="67" t="s">
        <v>38</v>
      </c>
      <c r="U1368" s="64">
        <f>Data!$Q1368+Data!$R1368+Data!$S1368</f>
        <v>200</v>
      </c>
      <c r="V1368" s="9" t="str">
        <f>VLOOKUP(TRIM(Data!$B1368),Team!A:B,2,FALSE)</f>
        <v>Heating</v>
      </c>
      <c r="W1368" s="9" t="str">
        <f>VLOOKUP(Data!$D1368,Current!A:B,2,FALSE)</f>
        <v>ACT</v>
      </c>
      <c r="X1368" s="9" t="str">
        <f>IF(Data!$W1368=Data!$E1368,"CURRENT","NO")</f>
        <v>NO</v>
      </c>
    </row>
    <row r="1369" spans="1:24" hidden="1">
      <c r="A1369" s="67" t="s">
        <v>2109</v>
      </c>
      <c r="B1369" s="41" t="s">
        <v>2119</v>
      </c>
      <c r="C1369" s="8" t="s">
        <v>458</v>
      </c>
      <c r="D1369" s="68" t="s">
        <v>2108</v>
      </c>
      <c r="E1369" s="8" t="s">
        <v>463</v>
      </c>
      <c r="F1369" s="69" t="s">
        <v>968</v>
      </c>
      <c r="G1369" s="67" t="s">
        <v>364</v>
      </c>
      <c r="H1369" s="70">
        <v>42164</v>
      </c>
      <c r="I1369" s="67">
        <v>2088</v>
      </c>
      <c r="J1369" s="71">
        <v>17</v>
      </c>
      <c r="K1369" s="71">
        <v>35496</v>
      </c>
      <c r="L1369" s="67" t="s">
        <v>157</v>
      </c>
      <c r="M1369" s="67" t="s">
        <v>561</v>
      </c>
      <c r="N1369" s="67">
        <v>148380</v>
      </c>
      <c r="P1369" s="67">
        <v>89133</v>
      </c>
      <c r="Q1369" s="71">
        <v>200</v>
      </c>
      <c r="R1369" s="71">
        <v>0</v>
      </c>
      <c r="S1369" s="71">
        <v>60</v>
      </c>
      <c r="T1369" s="67" t="s">
        <v>127</v>
      </c>
      <c r="U1369" s="64">
        <f>Data!$Q1369+Data!$R1369+Data!$S1369</f>
        <v>260</v>
      </c>
      <c r="V1369" s="9" t="str">
        <f>VLOOKUP(TRIM(Data!$B1369),Team!A:B,2,FALSE)</f>
        <v>Heating</v>
      </c>
      <c r="W1369" s="9" t="str">
        <f>VLOOKUP(Data!$D1369,Current!A:B,2,FALSE)</f>
        <v>ACT</v>
      </c>
      <c r="X1369" s="9" t="str">
        <f>IF(Data!$W1369=Data!$E1369,"CURRENT","NO")</f>
        <v>NO</v>
      </c>
    </row>
    <row r="1370" spans="1:24" hidden="1">
      <c r="A1370" s="67" t="s">
        <v>2109</v>
      </c>
      <c r="B1370" s="41" t="s">
        <v>2119</v>
      </c>
      <c r="C1370" s="8" t="s">
        <v>458</v>
      </c>
      <c r="D1370" s="68" t="s">
        <v>2108</v>
      </c>
      <c r="E1370" s="8" t="s">
        <v>463</v>
      </c>
      <c r="F1370" s="69" t="s">
        <v>969</v>
      </c>
      <c r="G1370" s="67" t="s">
        <v>364</v>
      </c>
      <c r="H1370" s="70">
        <v>42167</v>
      </c>
      <c r="I1370" s="67">
        <v>2336</v>
      </c>
      <c r="J1370" s="71">
        <v>19.5</v>
      </c>
      <c r="K1370" s="71">
        <v>45552</v>
      </c>
      <c r="L1370" s="67" t="s">
        <v>213</v>
      </c>
      <c r="M1370" s="67" t="s">
        <v>970</v>
      </c>
      <c r="N1370" s="67">
        <v>148506</v>
      </c>
      <c r="P1370" s="67">
        <v>89134</v>
      </c>
      <c r="Q1370" s="71">
        <v>227.8</v>
      </c>
      <c r="R1370" s="71">
        <v>0</v>
      </c>
      <c r="S1370" s="71">
        <v>60</v>
      </c>
      <c r="T1370" s="67" t="s">
        <v>127</v>
      </c>
      <c r="U1370" s="64">
        <f>Data!$Q1370+Data!$R1370+Data!$S1370</f>
        <v>287.8</v>
      </c>
      <c r="V1370" s="9" t="str">
        <f>VLOOKUP(TRIM(Data!$B1370),Team!A:B,2,FALSE)</f>
        <v>Heating</v>
      </c>
      <c r="W1370" s="9" t="str">
        <f>VLOOKUP(Data!$D1370,Current!A:B,2,FALSE)</f>
        <v>ACT</v>
      </c>
      <c r="X1370" s="9" t="str">
        <f>IF(Data!$W1370=Data!$E1370,"CURRENT","NO")</f>
        <v>NO</v>
      </c>
    </row>
    <row r="1371" spans="1:24" hidden="1">
      <c r="A1371" s="67" t="s">
        <v>2109</v>
      </c>
      <c r="B1371" s="41" t="s">
        <v>2119</v>
      </c>
      <c r="C1371" s="8" t="s">
        <v>458</v>
      </c>
      <c r="D1371" s="68" t="s">
        <v>2108</v>
      </c>
      <c r="E1371" s="8" t="s">
        <v>463</v>
      </c>
      <c r="F1371" s="69" t="s">
        <v>346</v>
      </c>
      <c r="G1371" s="67" t="s">
        <v>153</v>
      </c>
      <c r="H1371" s="70">
        <v>42166</v>
      </c>
      <c r="I1371" s="67">
        <v>1326</v>
      </c>
      <c r="J1371" s="71">
        <v>92</v>
      </c>
      <c r="K1371" s="71">
        <v>121992</v>
      </c>
      <c r="L1371" s="67" t="s">
        <v>108</v>
      </c>
      <c r="M1371" s="67" t="s">
        <v>971</v>
      </c>
      <c r="N1371" s="67">
        <v>148451</v>
      </c>
      <c r="P1371" s="67">
        <v>89135</v>
      </c>
      <c r="Q1371" s="71">
        <v>610</v>
      </c>
      <c r="R1371" s="71">
        <v>0</v>
      </c>
      <c r="S1371" s="71">
        <v>50</v>
      </c>
      <c r="T1371" s="67" t="s">
        <v>127</v>
      </c>
      <c r="U1371" s="64">
        <f>Data!$Q1371+Data!$R1371+Data!$S1371</f>
        <v>660</v>
      </c>
      <c r="V1371" s="9" t="str">
        <f>VLOOKUP(TRIM(Data!$B1371),Team!A:B,2,FALSE)</f>
        <v>Heating</v>
      </c>
      <c r="W1371" s="9" t="str">
        <f>VLOOKUP(Data!$D1371,Current!A:B,2,FALSE)</f>
        <v>ACT</v>
      </c>
      <c r="X1371" s="9" t="str">
        <f>IF(Data!$W1371=Data!$E1371,"CURRENT","NO")</f>
        <v>NO</v>
      </c>
    </row>
    <row r="1372" spans="1:24" hidden="1">
      <c r="A1372" s="67" t="s">
        <v>2109</v>
      </c>
      <c r="B1372" s="41" t="s">
        <v>2119</v>
      </c>
      <c r="C1372" s="8" t="s">
        <v>458</v>
      </c>
      <c r="D1372" s="68" t="s">
        <v>2108</v>
      </c>
      <c r="E1372" s="8" t="s">
        <v>463</v>
      </c>
      <c r="F1372" s="69" t="s">
        <v>545</v>
      </c>
      <c r="G1372" s="67" t="s">
        <v>146</v>
      </c>
      <c r="H1372" s="70">
        <v>42161</v>
      </c>
      <c r="I1372" s="67">
        <v>300</v>
      </c>
      <c r="J1372" s="71">
        <v>22.59</v>
      </c>
      <c r="K1372" s="71">
        <v>6777</v>
      </c>
      <c r="L1372" s="67" t="s">
        <v>69</v>
      </c>
      <c r="M1372" s="67" t="s">
        <v>972</v>
      </c>
      <c r="N1372" s="67">
        <v>148298</v>
      </c>
      <c r="P1372" s="67">
        <v>89136</v>
      </c>
      <c r="Q1372" s="71">
        <v>200</v>
      </c>
      <c r="R1372" s="71">
        <v>0</v>
      </c>
      <c r="S1372" s="71">
        <v>35</v>
      </c>
      <c r="T1372" s="67" t="s">
        <v>127</v>
      </c>
      <c r="U1372" s="64">
        <f>Data!$Q1372+Data!$R1372+Data!$S1372</f>
        <v>235</v>
      </c>
      <c r="V1372" s="9" t="str">
        <f>VLOOKUP(TRIM(Data!$B1372),Team!A:B,2,FALSE)</f>
        <v>Heating</v>
      </c>
      <c r="W1372" s="9" t="str">
        <f>VLOOKUP(Data!$D1372,Current!A:B,2,FALSE)</f>
        <v>ACT</v>
      </c>
      <c r="X1372" s="9" t="str">
        <f>IF(Data!$W1372=Data!$E1372,"CURRENT","NO")</f>
        <v>NO</v>
      </c>
    </row>
    <row r="1373" spans="1:24" hidden="1">
      <c r="A1373" s="67" t="s">
        <v>2109</v>
      </c>
      <c r="B1373" s="41" t="s">
        <v>2119</v>
      </c>
      <c r="C1373" s="8" t="s">
        <v>458</v>
      </c>
      <c r="D1373" s="68" t="s">
        <v>2108</v>
      </c>
      <c r="E1373" s="8" t="s">
        <v>463</v>
      </c>
      <c r="F1373" s="69" t="s">
        <v>973</v>
      </c>
      <c r="G1373" s="67" t="s">
        <v>146</v>
      </c>
      <c r="H1373" s="70">
        <v>42161</v>
      </c>
      <c r="I1373" s="67">
        <v>318</v>
      </c>
      <c r="J1373" s="71">
        <v>19.64</v>
      </c>
      <c r="K1373" s="71">
        <v>6245.52</v>
      </c>
      <c r="L1373" s="67" t="s">
        <v>69</v>
      </c>
      <c r="M1373" s="67" t="s">
        <v>974</v>
      </c>
      <c r="N1373" s="67">
        <v>148299</v>
      </c>
      <c r="P1373" s="67">
        <v>89137</v>
      </c>
      <c r="Q1373" s="71">
        <v>200</v>
      </c>
      <c r="R1373" s="71">
        <v>0</v>
      </c>
      <c r="S1373" s="71">
        <v>0</v>
      </c>
      <c r="T1373" s="67" t="s">
        <v>127</v>
      </c>
      <c r="U1373" s="64">
        <f>Data!$Q1373+Data!$R1373+Data!$S1373</f>
        <v>200</v>
      </c>
      <c r="V1373" s="9" t="str">
        <f>VLOOKUP(TRIM(Data!$B1373),Team!A:B,2,FALSE)</f>
        <v>Heating</v>
      </c>
      <c r="W1373" s="9" t="str">
        <f>VLOOKUP(Data!$D1373,Current!A:B,2,FALSE)</f>
        <v>ACT</v>
      </c>
      <c r="X1373" s="9" t="str">
        <f>IF(Data!$W1373=Data!$E1373,"CURRENT","NO")</f>
        <v>NO</v>
      </c>
    </row>
    <row r="1374" spans="1:24" hidden="1">
      <c r="A1374" s="67" t="s">
        <v>2109</v>
      </c>
      <c r="B1374" s="41" t="s">
        <v>2119</v>
      </c>
      <c r="C1374" s="8" t="s">
        <v>458</v>
      </c>
      <c r="D1374" s="68" t="s">
        <v>2108</v>
      </c>
      <c r="E1374" s="8" t="s">
        <v>463</v>
      </c>
      <c r="F1374" s="69" t="s">
        <v>975</v>
      </c>
      <c r="G1374" s="67" t="s">
        <v>146</v>
      </c>
      <c r="H1374" s="70">
        <v>42166</v>
      </c>
      <c r="I1374" s="67">
        <v>830</v>
      </c>
      <c r="J1374" s="71">
        <v>21.5</v>
      </c>
      <c r="K1374" s="71">
        <v>17845</v>
      </c>
      <c r="L1374" s="67" t="s">
        <v>69</v>
      </c>
      <c r="M1374" s="67" t="s">
        <v>974</v>
      </c>
      <c r="N1374" s="67">
        <v>148461</v>
      </c>
      <c r="P1374" s="67">
        <v>89141</v>
      </c>
      <c r="Q1374" s="71">
        <v>200</v>
      </c>
      <c r="R1374" s="71">
        <v>0</v>
      </c>
      <c r="S1374" s="71">
        <v>35</v>
      </c>
      <c r="T1374" s="67" t="s">
        <v>127</v>
      </c>
      <c r="U1374" s="64">
        <f>Data!$Q1374+Data!$R1374+Data!$S1374</f>
        <v>235</v>
      </c>
      <c r="V1374" s="9" t="str">
        <f>VLOOKUP(TRIM(Data!$B1374),Team!A:B,2,FALSE)</f>
        <v>Heating</v>
      </c>
      <c r="W1374" s="9" t="str">
        <f>VLOOKUP(Data!$D1374,Current!A:B,2,FALSE)</f>
        <v>ACT</v>
      </c>
      <c r="X1374" s="9" t="str">
        <f>IF(Data!$W1374=Data!$E1374,"CURRENT","NO")</f>
        <v>NO</v>
      </c>
    </row>
    <row r="1375" spans="1:24" hidden="1">
      <c r="A1375" s="67" t="s">
        <v>2109</v>
      </c>
      <c r="B1375" s="41" t="s">
        <v>2119</v>
      </c>
      <c r="C1375" s="8" t="s">
        <v>458</v>
      </c>
      <c r="D1375" s="68" t="s">
        <v>2108</v>
      </c>
      <c r="E1375" s="8" t="s">
        <v>463</v>
      </c>
      <c r="F1375" s="69" t="s">
        <v>976</v>
      </c>
      <c r="G1375" s="67" t="s">
        <v>146</v>
      </c>
      <c r="H1375" s="70">
        <v>42166</v>
      </c>
      <c r="I1375" s="67">
        <v>318</v>
      </c>
      <c r="J1375" s="71">
        <v>19.64</v>
      </c>
      <c r="K1375" s="71">
        <v>6245.52</v>
      </c>
      <c r="L1375" s="67" t="s">
        <v>69</v>
      </c>
      <c r="M1375" s="67" t="s">
        <v>534</v>
      </c>
      <c r="N1375" s="67">
        <v>148462</v>
      </c>
      <c r="P1375" s="67">
        <v>89142</v>
      </c>
      <c r="Q1375" s="71">
        <v>200</v>
      </c>
      <c r="R1375" s="71">
        <v>0</v>
      </c>
      <c r="S1375" s="71">
        <v>0</v>
      </c>
      <c r="T1375" s="67" t="s">
        <v>127</v>
      </c>
      <c r="U1375" s="64">
        <f>Data!$Q1375+Data!$R1375+Data!$S1375</f>
        <v>200</v>
      </c>
      <c r="V1375" s="9" t="str">
        <f>VLOOKUP(TRIM(Data!$B1375),Team!A:B,2,FALSE)</f>
        <v>Heating</v>
      </c>
      <c r="W1375" s="9" t="str">
        <f>VLOOKUP(Data!$D1375,Current!A:B,2,FALSE)</f>
        <v>ACT</v>
      </c>
      <c r="X1375" s="9" t="str">
        <f>IF(Data!$W1375=Data!$E1375,"CURRENT","NO")</f>
        <v>NO</v>
      </c>
    </row>
    <row r="1376" spans="1:24" hidden="1">
      <c r="A1376" s="67" t="s">
        <v>2109</v>
      </c>
      <c r="B1376" s="41" t="s">
        <v>2119</v>
      </c>
      <c r="C1376" s="8" t="s">
        <v>458</v>
      </c>
      <c r="D1376" s="68" t="s">
        <v>2108</v>
      </c>
      <c r="E1376" s="8" t="s">
        <v>463</v>
      </c>
      <c r="F1376" s="69" t="s">
        <v>405</v>
      </c>
      <c r="G1376" s="67" t="s">
        <v>158</v>
      </c>
      <c r="H1376" s="70">
        <v>42163</v>
      </c>
      <c r="I1376" s="67">
        <v>220</v>
      </c>
      <c r="J1376" s="71">
        <v>147.38</v>
      </c>
      <c r="K1376" s="71">
        <v>32423.599999999999</v>
      </c>
      <c r="L1376" s="67" t="s">
        <v>157</v>
      </c>
      <c r="M1376" s="67" t="s">
        <v>977</v>
      </c>
      <c r="N1376" s="67">
        <v>148323</v>
      </c>
      <c r="P1376" s="67">
        <v>89144</v>
      </c>
      <c r="Q1376" s="71">
        <v>162</v>
      </c>
      <c r="R1376" s="71">
        <v>0</v>
      </c>
      <c r="S1376" s="71">
        <v>15</v>
      </c>
      <c r="T1376" s="67" t="s">
        <v>127</v>
      </c>
      <c r="U1376" s="64">
        <f>Data!$Q1376+Data!$R1376+Data!$S1376</f>
        <v>177</v>
      </c>
      <c r="V1376" s="9" t="str">
        <f>VLOOKUP(TRIM(Data!$B1376),Team!A:B,2,FALSE)</f>
        <v>Heating</v>
      </c>
      <c r="W1376" s="9" t="str">
        <f>VLOOKUP(Data!$D1376,Current!A:B,2,FALSE)</f>
        <v>ACT</v>
      </c>
      <c r="X1376" s="9" t="str">
        <f>IF(Data!$W1376=Data!$E1376,"CURRENT","NO")</f>
        <v>NO</v>
      </c>
    </row>
    <row r="1377" spans="1:24" hidden="1">
      <c r="A1377" s="67" t="s">
        <v>2109</v>
      </c>
      <c r="B1377" s="41" t="s">
        <v>2119</v>
      </c>
      <c r="C1377" s="8" t="s">
        <v>458</v>
      </c>
      <c r="D1377" s="68" t="s">
        <v>2108</v>
      </c>
      <c r="E1377" s="8" t="s">
        <v>463</v>
      </c>
      <c r="F1377" s="69" t="s">
        <v>356</v>
      </c>
      <c r="G1377" s="67" t="s">
        <v>158</v>
      </c>
      <c r="H1377" s="70">
        <v>42164</v>
      </c>
      <c r="I1377" s="67">
        <v>416</v>
      </c>
      <c r="J1377" s="71">
        <v>56.12</v>
      </c>
      <c r="K1377" s="71">
        <v>23345.919999999998</v>
      </c>
      <c r="L1377" s="67" t="s">
        <v>157</v>
      </c>
      <c r="M1377" s="67" t="s">
        <v>197</v>
      </c>
      <c r="N1377" s="67">
        <v>148381</v>
      </c>
      <c r="P1377" s="67">
        <v>89145</v>
      </c>
      <c r="Q1377" s="71">
        <v>160</v>
      </c>
      <c r="R1377" s="71">
        <v>0</v>
      </c>
      <c r="S1377" s="71">
        <v>15</v>
      </c>
      <c r="T1377" s="67" t="s">
        <v>127</v>
      </c>
      <c r="U1377" s="64">
        <f>Data!$Q1377+Data!$R1377+Data!$S1377</f>
        <v>175</v>
      </c>
      <c r="V1377" s="9" t="str">
        <f>VLOOKUP(TRIM(Data!$B1377),Team!A:B,2,FALSE)</f>
        <v>Heating</v>
      </c>
      <c r="W1377" s="9" t="str">
        <f>VLOOKUP(Data!$D1377,Current!A:B,2,FALSE)</f>
        <v>ACT</v>
      </c>
      <c r="X1377" s="9" t="str">
        <f>IF(Data!$W1377=Data!$E1377,"CURRENT","NO")</f>
        <v>NO</v>
      </c>
    </row>
    <row r="1378" spans="1:24" hidden="1">
      <c r="A1378" s="67" t="s">
        <v>2109</v>
      </c>
      <c r="B1378" s="41" t="s">
        <v>2119</v>
      </c>
      <c r="C1378" s="8" t="s">
        <v>458</v>
      </c>
      <c r="D1378" s="68" t="s">
        <v>2108</v>
      </c>
      <c r="E1378" s="8" t="s">
        <v>463</v>
      </c>
      <c r="F1378" s="69" t="s">
        <v>978</v>
      </c>
      <c r="G1378" s="67" t="s">
        <v>158</v>
      </c>
      <c r="H1378" s="70">
        <v>42166</v>
      </c>
      <c r="I1378" s="67">
        <v>792</v>
      </c>
      <c r="J1378" s="71">
        <v>59.09</v>
      </c>
      <c r="K1378" s="71">
        <v>46799.28</v>
      </c>
      <c r="L1378" s="67" t="s">
        <v>157</v>
      </c>
      <c r="M1378" s="67" t="s">
        <v>197</v>
      </c>
      <c r="N1378" s="67">
        <v>148460</v>
      </c>
      <c r="P1378" s="67">
        <v>89146</v>
      </c>
      <c r="Q1378" s="71">
        <v>234</v>
      </c>
      <c r="R1378" s="71">
        <v>0</v>
      </c>
      <c r="S1378" s="71">
        <v>15</v>
      </c>
      <c r="T1378" s="67" t="s">
        <v>127</v>
      </c>
      <c r="U1378" s="64">
        <f>Data!$Q1378+Data!$R1378+Data!$S1378</f>
        <v>249</v>
      </c>
      <c r="V1378" s="9" t="str">
        <f>VLOOKUP(TRIM(Data!$B1378),Team!A:B,2,FALSE)</f>
        <v>Heating</v>
      </c>
      <c r="W1378" s="9" t="str">
        <f>VLOOKUP(Data!$D1378,Current!A:B,2,FALSE)</f>
        <v>ACT</v>
      </c>
      <c r="X1378" s="9" t="str">
        <f>IF(Data!$W1378=Data!$E1378,"CURRENT","NO")</f>
        <v>NO</v>
      </c>
    </row>
    <row r="1379" spans="1:24" hidden="1">
      <c r="A1379" s="67" t="s">
        <v>873</v>
      </c>
      <c r="B1379" s="41" t="s">
        <v>2119</v>
      </c>
      <c r="C1379" s="8" t="s">
        <v>458</v>
      </c>
      <c r="D1379" s="68" t="s">
        <v>2108</v>
      </c>
      <c r="E1379" s="8" t="s">
        <v>463</v>
      </c>
      <c r="F1379" s="69" t="s">
        <v>979</v>
      </c>
      <c r="G1379" s="67" t="s">
        <v>980</v>
      </c>
      <c r="H1379" s="70">
        <v>42170</v>
      </c>
      <c r="I1379" s="67">
        <v>408</v>
      </c>
      <c r="J1379" s="71">
        <v>0.01</v>
      </c>
      <c r="K1379" s="71">
        <v>4.08</v>
      </c>
      <c r="L1379" s="67" t="s">
        <v>2</v>
      </c>
      <c r="M1379" s="67" t="s">
        <v>260</v>
      </c>
      <c r="N1379" s="67">
        <v>148548</v>
      </c>
      <c r="P1379" s="67">
        <v>89310</v>
      </c>
      <c r="Q1379" s="71">
        <v>200</v>
      </c>
      <c r="R1379" s="71">
        <v>0</v>
      </c>
      <c r="S1379" s="71">
        <v>65</v>
      </c>
      <c r="T1379" s="67" t="s">
        <v>127</v>
      </c>
      <c r="U1379" s="64">
        <f>Data!$Q1379+Data!$R1379+Data!$S1379</f>
        <v>265</v>
      </c>
      <c r="V1379" s="9" t="str">
        <f>VLOOKUP(TRIM(Data!$B1379),Team!A:B,2,FALSE)</f>
        <v>Heating</v>
      </c>
      <c r="W1379" s="9" t="str">
        <f>VLOOKUP(Data!$D1379,Current!A:B,2,FALSE)</f>
        <v>ACT</v>
      </c>
      <c r="X1379" s="9" t="str">
        <f>IF(Data!$W1379=Data!$E1379,"CURRENT","NO")</f>
        <v>NO</v>
      </c>
    </row>
    <row r="1380" spans="1:24" hidden="1">
      <c r="A1380" s="67" t="s">
        <v>873</v>
      </c>
      <c r="B1380" s="41" t="s">
        <v>2119</v>
      </c>
      <c r="C1380" s="8" t="s">
        <v>458</v>
      </c>
      <c r="D1380" s="68" t="s">
        <v>2108</v>
      </c>
      <c r="E1380" s="8" t="s">
        <v>463</v>
      </c>
      <c r="F1380" s="69" t="s">
        <v>981</v>
      </c>
      <c r="G1380" s="67" t="s">
        <v>980</v>
      </c>
      <c r="H1380" s="70">
        <v>42171</v>
      </c>
      <c r="I1380" s="67">
        <v>1800</v>
      </c>
      <c r="J1380" s="71">
        <v>30.65</v>
      </c>
      <c r="K1380" s="71">
        <v>55170</v>
      </c>
      <c r="L1380" s="67" t="s">
        <v>2</v>
      </c>
      <c r="M1380" s="67" t="s">
        <v>5</v>
      </c>
      <c r="N1380" s="67">
        <v>148601</v>
      </c>
      <c r="P1380" s="67">
        <v>89311</v>
      </c>
      <c r="Q1380" s="71">
        <v>275.85000000000002</v>
      </c>
      <c r="R1380" s="71">
        <v>0</v>
      </c>
      <c r="S1380" s="71">
        <v>65</v>
      </c>
      <c r="T1380" s="67" t="s">
        <v>127</v>
      </c>
      <c r="U1380" s="64">
        <f>Data!$Q1380+Data!$R1380+Data!$S1380</f>
        <v>340.85</v>
      </c>
      <c r="V1380" s="9" t="str">
        <f>VLOOKUP(TRIM(Data!$B1380),Team!A:B,2,FALSE)</f>
        <v>Heating</v>
      </c>
      <c r="W1380" s="9" t="str">
        <f>VLOOKUP(Data!$D1380,Current!A:B,2,FALSE)</f>
        <v>ACT</v>
      </c>
      <c r="X1380" s="9" t="str">
        <f>IF(Data!$W1380=Data!$E1380,"CURRENT","NO")</f>
        <v>NO</v>
      </c>
    </row>
    <row r="1381" spans="1:24" hidden="1">
      <c r="A1381" s="67" t="s">
        <v>2120</v>
      </c>
      <c r="B1381" s="41" t="s">
        <v>2119</v>
      </c>
      <c r="C1381" s="8" t="s">
        <v>458</v>
      </c>
      <c r="D1381" s="68" t="s">
        <v>2108</v>
      </c>
      <c r="E1381" s="8" t="s">
        <v>463</v>
      </c>
      <c r="F1381" s="69" t="s">
        <v>2121</v>
      </c>
      <c r="G1381" s="67" t="s">
        <v>980</v>
      </c>
      <c r="H1381" s="70">
        <v>42174</v>
      </c>
      <c r="I1381" s="67">
        <v>5136</v>
      </c>
      <c r="J1381" s="71">
        <v>0.01</v>
      </c>
      <c r="K1381" s="71">
        <v>51.36</v>
      </c>
      <c r="L1381" s="67" t="s">
        <v>2</v>
      </c>
      <c r="M1381" s="67" t="s">
        <v>982</v>
      </c>
      <c r="N1381" s="67">
        <v>148750</v>
      </c>
      <c r="P1381" s="67">
        <v>89312</v>
      </c>
      <c r="Q1381" s="71">
        <v>200</v>
      </c>
      <c r="R1381" s="71">
        <v>0</v>
      </c>
      <c r="S1381" s="71">
        <v>65</v>
      </c>
      <c r="T1381" s="67" t="s">
        <v>127</v>
      </c>
      <c r="U1381" s="64">
        <f>Data!$Q1381+Data!$R1381+Data!$S1381</f>
        <v>265</v>
      </c>
      <c r="V1381" s="9" t="str">
        <f>VLOOKUP(TRIM(Data!$B1381),Team!A:B,2,FALSE)</f>
        <v>Heating</v>
      </c>
      <c r="W1381" s="9" t="str">
        <f>VLOOKUP(Data!$D1381,Current!A:B,2,FALSE)</f>
        <v>ACT</v>
      </c>
      <c r="X1381" s="9" t="str">
        <f>IF(Data!$W1381=Data!$E1381,"CURRENT","NO")</f>
        <v>NO</v>
      </c>
    </row>
    <row r="1382" spans="1:24" hidden="1">
      <c r="A1382" s="67" t="s">
        <v>873</v>
      </c>
      <c r="B1382" s="41" t="s">
        <v>2119</v>
      </c>
      <c r="C1382" s="8" t="s">
        <v>458</v>
      </c>
      <c r="D1382" s="68" t="s">
        <v>2108</v>
      </c>
      <c r="E1382" s="8" t="s">
        <v>463</v>
      </c>
      <c r="F1382" s="69" t="s">
        <v>983</v>
      </c>
      <c r="G1382" s="67" t="s">
        <v>364</v>
      </c>
      <c r="H1382" s="70">
        <v>42170</v>
      </c>
      <c r="I1382" s="67">
        <v>2336</v>
      </c>
      <c r="J1382" s="71">
        <v>16.18</v>
      </c>
      <c r="K1382" s="71">
        <v>37796.480000000003</v>
      </c>
      <c r="L1382" s="67" t="s">
        <v>157</v>
      </c>
      <c r="M1382" s="67" t="s">
        <v>984</v>
      </c>
      <c r="N1382" s="67">
        <v>148560</v>
      </c>
      <c r="P1382" s="67">
        <v>89313</v>
      </c>
      <c r="Q1382" s="71">
        <v>200</v>
      </c>
      <c r="R1382" s="71">
        <v>0</v>
      </c>
      <c r="S1382" s="71">
        <v>30</v>
      </c>
      <c r="T1382" s="67" t="s">
        <v>127</v>
      </c>
      <c r="U1382" s="64">
        <f>Data!$Q1382+Data!$R1382+Data!$S1382</f>
        <v>230</v>
      </c>
      <c r="V1382" s="9" t="str">
        <f>VLOOKUP(TRIM(Data!$B1382),Team!A:B,2,FALSE)</f>
        <v>Heating</v>
      </c>
      <c r="W1382" s="9" t="str">
        <f>VLOOKUP(Data!$D1382,Current!A:B,2,FALSE)</f>
        <v>ACT</v>
      </c>
      <c r="X1382" s="9" t="str">
        <f>IF(Data!$W1382=Data!$E1382,"CURRENT","NO")</f>
        <v>NO</v>
      </c>
    </row>
    <row r="1383" spans="1:24" hidden="1">
      <c r="A1383" s="67" t="s">
        <v>873</v>
      </c>
      <c r="B1383" s="41" t="s">
        <v>2119</v>
      </c>
      <c r="C1383" s="8" t="s">
        <v>458</v>
      </c>
      <c r="D1383" s="68" t="s">
        <v>2108</v>
      </c>
      <c r="E1383" s="8" t="s">
        <v>463</v>
      </c>
      <c r="F1383" s="69" t="s">
        <v>985</v>
      </c>
      <c r="G1383" s="67" t="s">
        <v>364</v>
      </c>
      <c r="H1383" s="70">
        <v>42170</v>
      </c>
      <c r="I1383" s="67">
        <v>1008</v>
      </c>
      <c r="J1383" s="71">
        <v>18.399999999999999</v>
      </c>
      <c r="K1383" s="71">
        <v>18547.2</v>
      </c>
      <c r="L1383" s="67" t="s">
        <v>157</v>
      </c>
      <c r="M1383" s="67" t="s">
        <v>369</v>
      </c>
      <c r="N1383" s="67">
        <v>148561</v>
      </c>
      <c r="P1383" s="67">
        <v>89314</v>
      </c>
      <c r="Q1383" s="71">
        <v>200</v>
      </c>
      <c r="R1383" s="71">
        <v>0</v>
      </c>
      <c r="S1383" s="71">
        <v>30</v>
      </c>
      <c r="T1383" s="67" t="s">
        <v>127</v>
      </c>
      <c r="U1383" s="64">
        <f>Data!$Q1383+Data!$R1383+Data!$S1383</f>
        <v>230</v>
      </c>
      <c r="V1383" s="9" t="str">
        <f>VLOOKUP(TRIM(Data!$B1383),Team!A:B,2,FALSE)</f>
        <v>Heating</v>
      </c>
      <c r="W1383" s="9" t="str">
        <f>VLOOKUP(Data!$D1383,Current!A:B,2,FALSE)</f>
        <v>ACT</v>
      </c>
      <c r="X1383" s="9" t="str">
        <f>IF(Data!$W1383=Data!$E1383,"CURRENT","NO")</f>
        <v>NO</v>
      </c>
    </row>
    <row r="1384" spans="1:24" hidden="1">
      <c r="A1384" s="67" t="s">
        <v>873</v>
      </c>
      <c r="B1384" s="41" t="s">
        <v>2119</v>
      </c>
      <c r="C1384" s="8" t="s">
        <v>458</v>
      </c>
      <c r="D1384" s="68" t="s">
        <v>2108</v>
      </c>
      <c r="E1384" s="8" t="s">
        <v>463</v>
      </c>
      <c r="F1384" s="69" t="s">
        <v>986</v>
      </c>
      <c r="G1384" s="67" t="s">
        <v>364</v>
      </c>
      <c r="H1384" s="70">
        <v>42171</v>
      </c>
      <c r="I1384" s="67">
        <v>2336</v>
      </c>
      <c r="J1384" s="71">
        <v>15.8</v>
      </c>
      <c r="K1384" s="71">
        <v>36908.800000000003</v>
      </c>
      <c r="L1384" s="67" t="s">
        <v>157</v>
      </c>
      <c r="M1384" s="67" t="s">
        <v>363</v>
      </c>
      <c r="N1384" s="67">
        <v>148606</v>
      </c>
      <c r="P1384" s="67">
        <v>89315</v>
      </c>
      <c r="Q1384" s="71">
        <v>200</v>
      </c>
      <c r="R1384" s="71">
        <v>0</v>
      </c>
      <c r="S1384" s="71">
        <v>60</v>
      </c>
      <c r="T1384" s="67" t="s">
        <v>246</v>
      </c>
      <c r="U1384" s="64">
        <f>Data!$Q1384+Data!$R1384+Data!$S1384</f>
        <v>260</v>
      </c>
      <c r="V1384" s="9" t="str">
        <f>VLOOKUP(TRIM(Data!$B1384),Team!A:B,2,FALSE)</f>
        <v>Heating</v>
      </c>
      <c r="W1384" s="9" t="str">
        <f>VLOOKUP(Data!$D1384,Current!A:B,2,FALSE)</f>
        <v>ACT</v>
      </c>
      <c r="X1384" s="9" t="str">
        <f>IF(Data!$W1384=Data!$E1384,"CURRENT","NO")</f>
        <v>NO</v>
      </c>
    </row>
    <row r="1385" spans="1:24" hidden="1">
      <c r="A1385" s="67" t="s">
        <v>873</v>
      </c>
      <c r="B1385" s="41" t="s">
        <v>2119</v>
      </c>
      <c r="C1385" s="8" t="s">
        <v>458</v>
      </c>
      <c r="D1385" s="68" t="s">
        <v>2108</v>
      </c>
      <c r="E1385" s="8" t="s">
        <v>463</v>
      </c>
      <c r="F1385" s="69" t="s">
        <v>545</v>
      </c>
      <c r="G1385" s="67" t="s">
        <v>146</v>
      </c>
      <c r="H1385" s="70">
        <v>42168</v>
      </c>
      <c r="I1385" s="67">
        <v>528</v>
      </c>
      <c r="J1385" s="71">
        <v>22.94</v>
      </c>
      <c r="K1385" s="71">
        <v>12112.32</v>
      </c>
      <c r="L1385" s="67" t="s">
        <v>69</v>
      </c>
      <c r="M1385" s="67" t="s">
        <v>542</v>
      </c>
      <c r="N1385" s="67">
        <v>148512</v>
      </c>
      <c r="P1385" s="67">
        <v>89316</v>
      </c>
      <c r="Q1385" s="71">
        <v>200</v>
      </c>
      <c r="R1385" s="71">
        <v>0</v>
      </c>
      <c r="S1385" s="71">
        <v>35</v>
      </c>
      <c r="T1385" s="67" t="s">
        <v>127</v>
      </c>
      <c r="U1385" s="64">
        <f>Data!$Q1385+Data!$R1385+Data!$S1385</f>
        <v>235</v>
      </c>
      <c r="V1385" s="9" t="str">
        <f>VLOOKUP(TRIM(Data!$B1385),Team!A:B,2,FALSE)</f>
        <v>Heating</v>
      </c>
      <c r="W1385" s="9" t="str">
        <f>VLOOKUP(Data!$D1385,Current!A:B,2,FALSE)</f>
        <v>ACT</v>
      </c>
      <c r="X1385" s="9" t="str">
        <f>IF(Data!$W1385=Data!$E1385,"CURRENT","NO")</f>
        <v>NO</v>
      </c>
    </row>
    <row r="1386" spans="1:24" hidden="1">
      <c r="A1386" s="67" t="s">
        <v>873</v>
      </c>
      <c r="B1386" s="41" t="s">
        <v>2119</v>
      </c>
      <c r="C1386" s="8" t="s">
        <v>458</v>
      </c>
      <c r="D1386" s="68" t="s">
        <v>2108</v>
      </c>
      <c r="E1386" s="8" t="s">
        <v>463</v>
      </c>
      <c r="F1386" s="69" t="s">
        <v>987</v>
      </c>
      <c r="G1386" s="67" t="s">
        <v>146</v>
      </c>
      <c r="H1386" s="70">
        <v>42171</v>
      </c>
      <c r="I1386" s="67">
        <v>476</v>
      </c>
      <c r="J1386" s="71">
        <v>40.659999999999997</v>
      </c>
      <c r="K1386" s="71">
        <v>19354.16</v>
      </c>
      <c r="L1386" s="67" t="s">
        <v>69</v>
      </c>
      <c r="M1386" s="67" t="s">
        <v>328</v>
      </c>
      <c r="N1386" s="67">
        <v>148608</v>
      </c>
      <c r="P1386" s="67">
        <v>89317</v>
      </c>
      <c r="Q1386" s="71">
        <v>200</v>
      </c>
      <c r="R1386" s="71">
        <v>0</v>
      </c>
      <c r="S1386" s="71">
        <v>35</v>
      </c>
      <c r="T1386" s="67" t="s">
        <v>127</v>
      </c>
      <c r="U1386" s="64">
        <f>Data!$Q1386+Data!$R1386+Data!$S1386</f>
        <v>235</v>
      </c>
      <c r="V1386" s="9" t="str">
        <f>VLOOKUP(TRIM(Data!$B1386),Team!A:B,2,FALSE)</f>
        <v>Heating</v>
      </c>
      <c r="W1386" s="9" t="str">
        <f>VLOOKUP(Data!$D1386,Current!A:B,2,FALSE)</f>
        <v>ACT</v>
      </c>
      <c r="X1386" s="9" t="str">
        <f>IF(Data!$W1386=Data!$E1386,"CURRENT","NO")</f>
        <v>NO</v>
      </c>
    </row>
    <row r="1387" spans="1:24" hidden="1">
      <c r="A1387" s="67" t="s">
        <v>873</v>
      </c>
      <c r="B1387" s="41" t="s">
        <v>2119</v>
      </c>
      <c r="C1387" s="8" t="s">
        <v>458</v>
      </c>
      <c r="D1387" s="68" t="s">
        <v>2108</v>
      </c>
      <c r="E1387" s="8" t="s">
        <v>463</v>
      </c>
      <c r="F1387" s="69" t="s">
        <v>589</v>
      </c>
      <c r="G1387" s="67" t="s">
        <v>146</v>
      </c>
      <c r="H1387" s="70">
        <v>42173</v>
      </c>
      <c r="I1387" s="67">
        <v>459</v>
      </c>
      <c r="J1387" s="71">
        <v>26.23</v>
      </c>
      <c r="K1387" s="71">
        <v>12039.57</v>
      </c>
      <c r="L1387" s="67" t="s">
        <v>69</v>
      </c>
      <c r="M1387" s="67" t="s">
        <v>328</v>
      </c>
      <c r="N1387" s="67">
        <v>148688</v>
      </c>
      <c r="P1387" s="67">
        <v>89318</v>
      </c>
      <c r="Q1387" s="71">
        <v>200</v>
      </c>
      <c r="R1387" s="71">
        <v>0</v>
      </c>
      <c r="S1387" s="71">
        <v>35</v>
      </c>
      <c r="T1387" s="67" t="s">
        <v>127</v>
      </c>
      <c r="U1387" s="64">
        <f>Data!$Q1387+Data!$R1387+Data!$S1387</f>
        <v>235</v>
      </c>
      <c r="V1387" s="9" t="str">
        <f>VLOOKUP(TRIM(Data!$B1387),Team!A:B,2,FALSE)</f>
        <v>Heating</v>
      </c>
      <c r="W1387" s="9" t="str">
        <f>VLOOKUP(Data!$D1387,Current!A:B,2,FALSE)</f>
        <v>ACT</v>
      </c>
      <c r="X1387" s="9" t="str">
        <f>IF(Data!$W1387=Data!$E1387,"CURRENT","NO")</f>
        <v>NO</v>
      </c>
    </row>
    <row r="1388" spans="1:24" hidden="1">
      <c r="A1388" s="67" t="s">
        <v>873</v>
      </c>
      <c r="B1388" s="41" t="s">
        <v>2119</v>
      </c>
      <c r="C1388" s="8" t="s">
        <v>458</v>
      </c>
      <c r="D1388" s="68" t="s">
        <v>2108</v>
      </c>
      <c r="E1388" s="8" t="s">
        <v>463</v>
      </c>
      <c r="F1388" s="69" t="s">
        <v>549</v>
      </c>
      <c r="G1388" s="67" t="s">
        <v>158</v>
      </c>
      <c r="H1388" s="70">
        <v>42170</v>
      </c>
      <c r="I1388" s="67">
        <v>792</v>
      </c>
      <c r="J1388" s="71">
        <v>75.09</v>
      </c>
      <c r="K1388" s="71">
        <v>59471.28</v>
      </c>
      <c r="L1388" s="67" t="s">
        <v>157</v>
      </c>
      <c r="M1388" s="67" t="s">
        <v>197</v>
      </c>
      <c r="N1388" s="67">
        <v>148550</v>
      </c>
      <c r="P1388" s="67">
        <v>89319</v>
      </c>
      <c r="Q1388" s="71">
        <v>297.39999999999998</v>
      </c>
      <c r="R1388" s="71">
        <v>0</v>
      </c>
      <c r="S1388" s="71">
        <v>15</v>
      </c>
      <c r="T1388" s="67" t="s">
        <v>127</v>
      </c>
      <c r="U1388" s="64">
        <f>Data!$Q1388+Data!$R1388+Data!$S1388</f>
        <v>312.39999999999998</v>
      </c>
      <c r="V1388" s="9" t="str">
        <f>VLOOKUP(TRIM(Data!$B1388),Team!A:B,2,FALSE)</f>
        <v>Heating</v>
      </c>
      <c r="W1388" s="9" t="str">
        <f>VLOOKUP(Data!$D1388,Current!A:B,2,FALSE)</f>
        <v>ACT</v>
      </c>
      <c r="X1388" s="9" t="str">
        <f>IF(Data!$W1388=Data!$E1388,"CURRENT","NO")</f>
        <v>NO</v>
      </c>
    </row>
    <row r="1389" spans="1:24" hidden="1">
      <c r="A1389" s="67" t="s">
        <v>873</v>
      </c>
      <c r="B1389" s="41" t="s">
        <v>2119</v>
      </c>
      <c r="C1389" s="8" t="s">
        <v>458</v>
      </c>
      <c r="D1389" s="68" t="s">
        <v>2108</v>
      </c>
      <c r="E1389" s="8" t="s">
        <v>463</v>
      </c>
      <c r="F1389" s="69" t="s">
        <v>376</v>
      </c>
      <c r="G1389" s="67" t="s">
        <v>158</v>
      </c>
      <c r="H1389" s="70">
        <v>42171</v>
      </c>
      <c r="I1389" s="67">
        <v>195</v>
      </c>
      <c r="J1389" s="71">
        <v>0</v>
      </c>
      <c r="K1389" s="71">
        <v>0</v>
      </c>
      <c r="L1389" s="67" t="s">
        <v>157</v>
      </c>
      <c r="M1389" s="67" t="s">
        <v>197</v>
      </c>
      <c r="N1389" s="67">
        <v>148603</v>
      </c>
      <c r="P1389" s="67">
        <v>89320</v>
      </c>
      <c r="Q1389" s="71">
        <v>80</v>
      </c>
      <c r="R1389" s="71">
        <v>0</v>
      </c>
      <c r="S1389" s="71">
        <v>15</v>
      </c>
      <c r="T1389" s="67" t="s">
        <v>127</v>
      </c>
      <c r="U1389" s="64">
        <f>Data!$Q1389+Data!$R1389+Data!$S1389</f>
        <v>95</v>
      </c>
      <c r="V1389" s="9" t="str">
        <f>VLOOKUP(TRIM(Data!$B1389),Team!A:B,2,FALSE)</f>
        <v>Heating</v>
      </c>
      <c r="W1389" s="9" t="str">
        <f>VLOOKUP(Data!$D1389,Current!A:B,2,FALSE)</f>
        <v>ACT</v>
      </c>
      <c r="X1389" s="9" t="str">
        <f>IF(Data!$W1389=Data!$E1389,"CURRENT","NO")</f>
        <v>NO</v>
      </c>
    </row>
    <row r="1390" spans="1:24" hidden="1">
      <c r="A1390" s="67" t="s">
        <v>873</v>
      </c>
      <c r="B1390" s="41" t="s">
        <v>2119</v>
      </c>
      <c r="C1390" s="8" t="s">
        <v>458</v>
      </c>
      <c r="D1390" s="68" t="s">
        <v>2108</v>
      </c>
      <c r="E1390" s="8" t="s">
        <v>463</v>
      </c>
      <c r="F1390" s="69" t="s">
        <v>988</v>
      </c>
      <c r="G1390" s="67" t="s">
        <v>158</v>
      </c>
      <c r="H1390" s="70">
        <v>42171</v>
      </c>
      <c r="I1390" s="67">
        <v>576</v>
      </c>
      <c r="J1390" s="71">
        <v>0</v>
      </c>
      <c r="K1390" s="71">
        <v>0</v>
      </c>
      <c r="L1390" s="67" t="s">
        <v>157</v>
      </c>
      <c r="M1390" s="67" t="s">
        <v>989</v>
      </c>
      <c r="N1390" s="67">
        <v>148604</v>
      </c>
      <c r="P1390" s="67">
        <v>89321</v>
      </c>
      <c r="Q1390" s="71">
        <v>160</v>
      </c>
      <c r="R1390" s="71">
        <v>0</v>
      </c>
      <c r="S1390" s="71">
        <v>15</v>
      </c>
      <c r="T1390" s="67" t="s">
        <v>127</v>
      </c>
      <c r="U1390" s="64">
        <f>Data!$Q1390+Data!$R1390+Data!$S1390</f>
        <v>175</v>
      </c>
      <c r="V1390" s="9" t="str">
        <f>VLOOKUP(TRIM(Data!$B1390),Team!A:B,2,FALSE)</f>
        <v>Heating</v>
      </c>
      <c r="W1390" s="9" t="str">
        <f>VLOOKUP(Data!$D1390,Current!A:B,2,FALSE)</f>
        <v>ACT</v>
      </c>
      <c r="X1390" s="9" t="str">
        <f>IF(Data!$W1390=Data!$E1390,"CURRENT","NO")</f>
        <v>NO</v>
      </c>
    </row>
    <row r="1391" spans="1:24" hidden="1">
      <c r="A1391" s="67" t="s">
        <v>873</v>
      </c>
      <c r="B1391" s="41" t="s">
        <v>2119</v>
      </c>
      <c r="C1391" s="8" t="s">
        <v>458</v>
      </c>
      <c r="D1391" s="68" t="s">
        <v>2108</v>
      </c>
      <c r="E1391" s="8" t="s">
        <v>463</v>
      </c>
      <c r="F1391" s="69" t="s">
        <v>990</v>
      </c>
      <c r="G1391" s="67" t="s">
        <v>158</v>
      </c>
      <c r="H1391" s="70">
        <v>42172</v>
      </c>
      <c r="I1391" s="67">
        <v>90</v>
      </c>
      <c r="J1391" s="71">
        <v>81.430000000000007</v>
      </c>
      <c r="K1391" s="71">
        <v>7328.7</v>
      </c>
      <c r="L1391" s="67" t="s">
        <v>157</v>
      </c>
      <c r="M1391" s="67" t="s">
        <v>74</v>
      </c>
      <c r="N1391" s="67">
        <v>148637</v>
      </c>
      <c r="P1391" s="67">
        <v>89322</v>
      </c>
      <c r="Q1391" s="71">
        <v>80</v>
      </c>
      <c r="R1391" s="71">
        <v>0</v>
      </c>
      <c r="S1391" s="71">
        <v>15</v>
      </c>
      <c r="T1391" s="67" t="s">
        <v>127</v>
      </c>
      <c r="U1391" s="64">
        <f>Data!$Q1391+Data!$R1391+Data!$S1391</f>
        <v>95</v>
      </c>
      <c r="V1391" s="9" t="str">
        <f>VLOOKUP(TRIM(Data!$B1391),Team!A:B,2,FALSE)</f>
        <v>Heating</v>
      </c>
      <c r="W1391" s="9" t="str">
        <f>VLOOKUP(Data!$D1391,Current!A:B,2,FALSE)</f>
        <v>ACT</v>
      </c>
      <c r="X1391" s="9" t="str">
        <f>IF(Data!$W1391=Data!$E1391,"CURRENT","NO")</f>
        <v>NO</v>
      </c>
    </row>
    <row r="1392" spans="1:24" hidden="1">
      <c r="A1392" s="67" t="s">
        <v>873</v>
      </c>
      <c r="B1392" s="41" t="s">
        <v>2119</v>
      </c>
      <c r="C1392" s="8" t="s">
        <v>458</v>
      </c>
      <c r="D1392" s="68" t="s">
        <v>2108</v>
      </c>
      <c r="E1392" s="8" t="s">
        <v>463</v>
      </c>
      <c r="F1392" s="69" t="s">
        <v>991</v>
      </c>
      <c r="G1392" s="67" t="s">
        <v>158</v>
      </c>
      <c r="H1392" s="70">
        <v>42174</v>
      </c>
      <c r="I1392" s="67">
        <v>416</v>
      </c>
      <c r="J1392" s="71">
        <v>0.01</v>
      </c>
      <c r="K1392" s="71">
        <v>4.16</v>
      </c>
      <c r="L1392" s="67" t="s">
        <v>157</v>
      </c>
      <c r="M1392" s="67" t="s">
        <v>992</v>
      </c>
      <c r="N1392" s="67">
        <v>148742</v>
      </c>
      <c r="P1392" s="67">
        <v>89323</v>
      </c>
      <c r="Q1392" s="71">
        <v>160</v>
      </c>
      <c r="R1392" s="71">
        <v>0</v>
      </c>
      <c r="S1392" s="71">
        <v>15</v>
      </c>
      <c r="T1392" s="67" t="s">
        <v>127</v>
      </c>
      <c r="U1392" s="64">
        <f>Data!$Q1392+Data!$R1392+Data!$S1392</f>
        <v>175</v>
      </c>
      <c r="V1392" s="9" t="str">
        <f>VLOOKUP(TRIM(Data!$B1392),Team!A:B,2,FALSE)</f>
        <v>Heating</v>
      </c>
      <c r="W1392" s="9" t="str">
        <f>VLOOKUP(Data!$D1392,Current!A:B,2,FALSE)</f>
        <v>ACT</v>
      </c>
      <c r="X1392" s="9" t="str">
        <f>IF(Data!$W1392=Data!$E1392,"CURRENT","NO")</f>
        <v>NO</v>
      </c>
    </row>
    <row r="1393" spans="1:24" hidden="1">
      <c r="A1393" s="67" t="s">
        <v>873</v>
      </c>
      <c r="B1393" s="41" t="s">
        <v>2119</v>
      </c>
      <c r="C1393" s="8" t="s">
        <v>458</v>
      </c>
      <c r="D1393" s="68" t="s">
        <v>2108</v>
      </c>
      <c r="E1393" s="8" t="s">
        <v>463</v>
      </c>
      <c r="F1393" s="69" t="s">
        <v>355</v>
      </c>
      <c r="G1393" s="67" t="s">
        <v>158</v>
      </c>
      <c r="H1393" s="70">
        <v>42174</v>
      </c>
      <c r="I1393" s="67">
        <v>65</v>
      </c>
      <c r="J1393" s="71">
        <v>119.81</v>
      </c>
      <c r="K1393" s="71">
        <v>7787.65</v>
      </c>
      <c r="L1393" s="67" t="s">
        <v>157</v>
      </c>
      <c r="M1393" s="67" t="s">
        <v>594</v>
      </c>
      <c r="N1393" s="67">
        <v>148751</v>
      </c>
      <c r="P1393" s="67">
        <v>89324</v>
      </c>
      <c r="Q1393" s="71">
        <v>80</v>
      </c>
      <c r="R1393" s="71">
        <v>0</v>
      </c>
      <c r="S1393" s="71">
        <v>15</v>
      </c>
      <c r="T1393" s="67" t="s">
        <v>127</v>
      </c>
      <c r="U1393" s="64">
        <f>Data!$Q1393+Data!$R1393+Data!$S1393</f>
        <v>95</v>
      </c>
      <c r="V1393" s="9" t="str">
        <f>VLOOKUP(TRIM(Data!$B1393),Team!A:B,2,FALSE)</f>
        <v>Heating</v>
      </c>
      <c r="W1393" s="9" t="str">
        <f>VLOOKUP(Data!$D1393,Current!A:B,2,FALSE)</f>
        <v>ACT</v>
      </c>
      <c r="X1393" s="9" t="str">
        <f>IF(Data!$W1393=Data!$E1393,"CURRENT","NO")</f>
        <v>NO</v>
      </c>
    </row>
    <row r="1394" spans="1:24" hidden="1">
      <c r="A1394" s="67" t="s">
        <v>873</v>
      </c>
      <c r="B1394" s="41" t="s">
        <v>2119</v>
      </c>
      <c r="C1394" s="8" t="s">
        <v>458</v>
      </c>
      <c r="D1394" s="68" t="s">
        <v>2108</v>
      </c>
      <c r="E1394" s="8" t="s">
        <v>463</v>
      </c>
      <c r="F1394" s="69" t="s">
        <v>352</v>
      </c>
      <c r="G1394" s="67" t="s">
        <v>158</v>
      </c>
      <c r="H1394" s="70">
        <v>42174</v>
      </c>
      <c r="I1394" s="67">
        <v>65</v>
      </c>
      <c r="J1394" s="71">
        <v>127.38</v>
      </c>
      <c r="K1394" s="71">
        <v>8279.7000000000007</v>
      </c>
      <c r="L1394" s="67" t="s">
        <v>157</v>
      </c>
      <c r="M1394" s="67" t="s">
        <v>923</v>
      </c>
      <c r="N1394" s="67">
        <v>148753</v>
      </c>
      <c r="P1394" s="67">
        <v>89325</v>
      </c>
      <c r="Q1394" s="71">
        <v>80</v>
      </c>
      <c r="R1394" s="71">
        <v>0</v>
      </c>
      <c r="S1394" s="71">
        <v>15</v>
      </c>
      <c r="T1394" s="67" t="s">
        <v>127</v>
      </c>
      <c r="U1394" s="64">
        <f>Data!$Q1394+Data!$R1394+Data!$S1394</f>
        <v>95</v>
      </c>
      <c r="V1394" s="9" t="str">
        <f>VLOOKUP(TRIM(Data!$B1394),Team!A:B,2,FALSE)</f>
        <v>Heating</v>
      </c>
      <c r="W1394" s="9" t="str">
        <f>VLOOKUP(Data!$D1394,Current!A:B,2,FALSE)</f>
        <v>ACT</v>
      </c>
      <c r="X1394" s="9" t="str">
        <f>IF(Data!$W1394=Data!$E1394,"CURRENT","NO")</f>
        <v>NO</v>
      </c>
    </row>
    <row r="1395" spans="1:24" hidden="1">
      <c r="A1395" s="67" t="s">
        <v>2111</v>
      </c>
      <c r="B1395" s="41" t="s">
        <v>2119</v>
      </c>
      <c r="C1395" s="8" t="s">
        <v>458</v>
      </c>
      <c r="D1395" s="68" t="s">
        <v>2108</v>
      </c>
      <c r="E1395" s="8" t="s">
        <v>463</v>
      </c>
      <c r="F1395" s="69" t="s">
        <v>993</v>
      </c>
      <c r="G1395" s="67" t="s">
        <v>980</v>
      </c>
      <c r="H1395" s="70">
        <v>42185</v>
      </c>
      <c r="I1395" s="67">
        <v>2304</v>
      </c>
      <c r="J1395" s="71">
        <v>15.7</v>
      </c>
      <c r="K1395" s="71">
        <v>36172.800000000003</v>
      </c>
      <c r="L1395" s="67" t="s">
        <v>2</v>
      </c>
      <c r="M1395" s="67" t="s">
        <v>994</v>
      </c>
      <c r="N1395" s="67">
        <v>149044</v>
      </c>
      <c r="P1395" s="67">
        <v>89413</v>
      </c>
      <c r="Q1395" s="71">
        <v>200</v>
      </c>
      <c r="R1395" s="71">
        <v>0</v>
      </c>
      <c r="S1395" s="71">
        <v>65</v>
      </c>
      <c r="T1395" s="67" t="s">
        <v>2116</v>
      </c>
      <c r="U1395" s="64">
        <f>Data!$Q1395+Data!$R1395+Data!$S1395</f>
        <v>265</v>
      </c>
      <c r="V1395" s="9" t="str">
        <f>VLOOKUP(TRIM(Data!$B1395),Team!A:B,2,FALSE)</f>
        <v>Heating</v>
      </c>
      <c r="W1395" s="9" t="str">
        <f>VLOOKUP(Data!$D1395,Current!A:B,2,FALSE)</f>
        <v>ACT</v>
      </c>
      <c r="X1395" s="9" t="str">
        <f>IF(Data!$W1395=Data!$E1395,"CURRENT","NO")</f>
        <v>NO</v>
      </c>
    </row>
    <row r="1396" spans="1:24" hidden="1">
      <c r="A1396" s="67" t="s">
        <v>2111</v>
      </c>
      <c r="B1396" s="41" t="s">
        <v>2119</v>
      </c>
      <c r="C1396" s="8" t="s">
        <v>458</v>
      </c>
      <c r="D1396" s="68" t="s">
        <v>2108</v>
      </c>
      <c r="E1396" s="8" t="s">
        <v>463</v>
      </c>
      <c r="F1396" s="69" t="s">
        <v>979</v>
      </c>
      <c r="G1396" s="67" t="s">
        <v>980</v>
      </c>
      <c r="H1396" s="70">
        <v>42184</v>
      </c>
      <c r="I1396" s="67">
        <v>5544</v>
      </c>
      <c r="J1396" s="71">
        <v>16.37</v>
      </c>
      <c r="K1396" s="71">
        <v>90755.28</v>
      </c>
      <c r="L1396" s="67" t="s">
        <v>2</v>
      </c>
      <c r="M1396" s="67" t="s">
        <v>260</v>
      </c>
      <c r="N1396" s="67">
        <v>148976</v>
      </c>
      <c r="P1396" s="67">
        <v>89433</v>
      </c>
      <c r="Q1396" s="71">
        <v>453.8</v>
      </c>
      <c r="R1396" s="71">
        <v>0</v>
      </c>
      <c r="S1396" s="71">
        <v>65</v>
      </c>
      <c r="T1396" s="67" t="s">
        <v>127</v>
      </c>
      <c r="U1396" s="64">
        <f>Data!$Q1396+Data!$R1396+Data!$S1396</f>
        <v>518.79999999999995</v>
      </c>
      <c r="V1396" s="9" t="str">
        <f>VLOOKUP(TRIM(Data!$B1396),Team!A:B,2,FALSE)</f>
        <v>Heating</v>
      </c>
      <c r="W1396" s="9" t="str">
        <f>VLOOKUP(Data!$D1396,Current!A:B,2,FALSE)</f>
        <v>ACT</v>
      </c>
      <c r="X1396" s="9" t="str">
        <f>IF(Data!$W1396=Data!$E1396,"CURRENT","NO")</f>
        <v>NO</v>
      </c>
    </row>
    <row r="1397" spans="1:24" hidden="1">
      <c r="A1397" s="67" t="s">
        <v>2111</v>
      </c>
      <c r="B1397" s="41" t="s">
        <v>2119</v>
      </c>
      <c r="C1397" s="8" t="s">
        <v>458</v>
      </c>
      <c r="D1397" s="68" t="s">
        <v>2108</v>
      </c>
      <c r="E1397" s="8" t="s">
        <v>463</v>
      </c>
      <c r="F1397" s="69" t="s">
        <v>995</v>
      </c>
      <c r="G1397" s="67" t="s">
        <v>179</v>
      </c>
      <c r="H1397" s="70">
        <v>42185</v>
      </c>
      <c r="I1397" s="67">
        <v>77</v>
      </c>
      <c r="J1397" s="71">
        <v>0</v>
      </c>
      <c r="K1397" s="71">
        <v>0</v>
      </c>
      <c r="L1397" s="67" t="s">
        <v>6</v>
      </c>
      <c r="M1397" s="67" t="s">
        <v>996</v>
      </c>
      <c r="N1397" s="67">
        <v>149070</v>
      </c>
      <c r="P1397" s="67">
        <v>89434</v>
      </c>
      <c r="Q1397" s="71">
        <v>200</v>
      </c>
      <c r="R1397" s="71">
        <v>0</v>
      </c>
      <c r="S1397" s="71">
        <v>40</v>
      </c>
      <c r="T1397" s="67" t="s">
        <v>127</v>
      </c>
      <c r="U1397" s="64">
        <f>Data!$Q1397+Data!$R1397+Data!$S1397</f>
        <v>240</v>
      </c>
      <c r="V1397" s="9" t="str">
        <f>VLOOKUP(TRIM(Data!$B1397),Team!A:B,2,FALSE)</f>
        <v>Heating</v>
      </c>
      <c r="W1397" s="9" t="str">
        <f>VLOOKUP(Data!$D1397,Current!A:B,2,FALSE)</f>
        <v>ACT</v>
      </c>
      <c r="X1397" s="9" t="str">
        <f>IF(Data!$W1397=Data!$E1397,"CURRENT","NO")</f>
        <v>NO</v>
      </c>
    </row>
    <row r="1398" spans="1:24" hidden="1">
      <c r="A1398" s="67" t="s">
        <v>2111</v>
      </c>
      <c r="B1398" s="41" t="s">
        <v>2119</v>
      </c>
      <c r="C1398" s="8" t="s">
        <v>458</v>
      </c>
      <c r="D1398" s="68" t="s">
        <v>2108</v>
      </c>
      <c r="E1398" s="8" t="s">
        <v>463</v>
      </c>
      <c r="F1398" s="69" t="s">
        <v>997</v>
      </c>
      <c r="G1398" s="67" t="s">
        <v>364</v>
      </c>
      <c r="H1398" s="70">
        <v>42178</v>
      </c>
      <c r="I1398" s="67">
        <v>1008</v>
      </c>
      <c r="J1398" s="71">
        <v>18.05</v>
      </c>
      <c r="K1398" s="71">
        <v>18194.400000000001</v>
      </c>
      <c r="L1398" s="67" t="s">
        <v>157</v>
      </c>
      <c r="M1398" s="67" t="s">
        <v>561</v>
      </c>
      <c r="N1398" s="67">
        <v>148795</v>
      </c>
      <c r="P1398" s="67">
        <v>89435</v>
      </c>
      <c r="Q1398" s="71">
        <v>200</v>
      </c>
      <c r="R1398" s="71">
        <v>0</v>
      </c>
      <c r="S1398" s="71">
        <v>30</v>
      </c>
      <c r="T1398" s="67" t="s">
        <v>127</v>
      </c>
      <c r="U1398" s="64">
        <f>Data!$Q1398+Data!$R1398+Data!$S1398</f>
        <v>230</v>
      </c>
      <c r="V1398" s="9" t="str">
        <f>VLOOKUP(TRIM(Data!$B1398),Team!A:B,2,FALSE)</f>
        <v>Heating</v>
      </c>
      <c r="W1398" s="9" t="str">
        <f>VLOOKUP(Data!$D1398,Current!A:B,2,FALSE)</f>
        <v>ACT</v>
      </c>
      <c r="X1398" s="9" t="str">
        <f>IF(Data!$W1398=Data!$E1398,"CURRENT","NO")</f>
        <v>NO</v>
      </c>
    </row>
    <row r="1399" spans="1:24" hidden="1">
      <c r="A1399" s="67" t="s">
        <v>2111</v>
      </c>
      <c r="B1399" s="41" t="s">
        <v>2119</v>
      </c>
      <c r="C1399" s="8" t="s">
        <v>458</v>
      </c>
      <c r="D1399" s="68" t="s">
        <v>2108</v>
      </c>
      <c r="E1399" s="8" t="s">
        <v>463</v>
      </c>
      <c r="F1399" s="69" t="s">
        <v>998</v>
      </c>
      <c r="G1399" s="67" t="s">
        <v>364</v>
      </c>
      <c r="H1399" s="70">
        <v>42178</v>
      </c>
      <c r="I1399" s="67">
        <v>2088</v>
      </c>
      <c r="J1399" s="71">
        <v>16.5</v>
      </c>
      <c r="K1399" s="71">
        <v>34452</v>
      </c>
      <c r="L1399" s="67" t="s">
        <v>157</v>
      </c>
      <c r="M1399" s="67" t="s">
        <v>561</v>
      </c>
      <c r="N1399" s="67">
        <v>148796</v>
      </c>
      <c r="P1399" s="67">
        <v>89436</v>
      </c>
      <c r="Q1399" s="71">
        <v>200</v>
      </c>
      <c r="R1399" s="71">
        <v>0</v>
      </c>
      <c r="S1399" s="71">
        <v>30</v>
      </c>
      <c r="T1399" s="67" t="s">
        <v>127</v>
      </c>
      <c r="U1399" s="64">
        <f>Data!$Q1399+Data!$R1399+Data!$S1399</f>
        <v>230</v>
      </c>
      <c r="V1399" s="9" t="str">
        <f>VLOOKUP(TRIM(Data!$B1399),Team!A:B,2,FALSE)</f>
        <v>Heating</v>
      </c>
      <c r="W1399" s="9" t="str">
        <f>VLOOKUP(Data!$D1399,Current!A:B,2,FALSE)</f>
        <v>ACT</v>
      </c>
      <c r="X1399" s="9" t="str">
        <f>IF(Data!$W1399=Data!$E1399,"CURRENT","NO")</f>
        <v>NO</v>
      </c>
    </row>
    <row r="1400" spans="1:24" hidden="1">
      <c r="A1400" s="67" t="s">
        <v>2111</v>
      </c>
      <c r="B1400" s="41" t="s">
        <v>2119</v>
      </c>
      <c r="C1400" s="8" t="s">
        <v>458</v>
      </c>
      <c r="D1400" s="68" t="s">
        <v>2108</v>
      </c>
      <c r="E1400" s="8" t="s">
        <v>463</v>
      </c>
      <c r="F1400" s="69" t="s">
        <v>975</v>
      </c>
      <c r="G1400" s="67" t="s">
        <v>146</v>
      </c>
      <c r="H1400" s="70">
        <v>42177</v>
      </c>
      <c r="I1400" s="67">
        <v>3218</v>
      </c>
      <c r="J1400" s="71">
        <v>21.5</v>
      </c>
      <c r="K1400" s="71">
        <v>69187</v>
      </c>
      <c r="L1400" s="67" t="s">
        <v>69</v>
      </c>
      <c r="M1400" s="67" t="s">
        <v>999</v>
      </c>
      <c r="N1400" s="67">
        <v>148773</v>
      </c>
      <c r="P1400" s="67">
        <v>89437</v>
      </c>
      <c r="Q1400" s="71">
        <v>345.9</v>
      </c>
      <c r="R1400" s="71">
        <v>0</v>
      </c>
      <c r="S1400" s="71">
        <v>35</v>
      </c>
      <c r="T1400" s="67" t="s">
        <v>127</v>
      </c>
      <c r="U1400" s="64">
        <f>Data!$Q1400+Data!$R1400+Data!$S1400</f>
        <v>380.9</v>
      </c>
      <c r="V1400" s="9" t="str">
        <f>VLOOKUP(TRIM(Data!$B1400),Team!A:B,2,FALSE)</f>
        <v>Heating</v>
      </c>
      <c r="W1400" s="9" t="str">
        <f>VLOOKUP(Data!$D1400,Current!A:B,2,FALSE)</f>
        <v>ACT</v>
      </c>
      <c r="X1400" s="9" t="str">
        <f>IF(Data!$W1400=Data!$E1400,"CURRENT","NO")</f>
        <v>NO</v>
      </c>
    </row>
    <row r="1401" spans="1:24" hidden="1">
      <c r="A1401" s="67" t="s">
        <v>2111</v>
      </c>
      <c r="B1401" s="41" t="s">
        <v>2119</v>
      </c>
      <c r="C1401" s="8" t="s">
        <v>458</v>
      </c>
      <c r="D1401" s="68" t="s">
        <v>2108</v>
      </c>
      <c r="E1401" s="8" t="s">
        <v>463</v>
      </c>
      <c r="F1401" s="69" t="s">
        <v>582</v>
      </c>
      <c r="G1401" s="67" t="s">
        <v>146</v>
      </c>
      <c r="H1401" s="70">
        <v>42179</v>
      </c>
      <c r="I1401" s="67">
        <v>4048</v>
      </c>
      <c r="J1401" s="71">
        <v>13.5</v>
      </c>
      <c r="K1401" s="71">
        <v>54648</v>
      </c>
      <c r="L1401" s="67" t="s">
        <v>69</v>
      </c>
      <c r="M1401" s="67" t="s">
        <v>1000</v>
      </c>
      <c r="N1401" s="67">
        <v>148829</v>
      </c>
      <c r="P1401" s="67">
        <v>89438</v>
      </c>
      <c r="Q1401" s="71">
        <v>273.2</v>
      </c>
      <c r="R1401" s="71">
        <v>0</v>
      </c>
      <c r="S1401" s="71">
        <v>35</v>
      </c>
      <c r="T1401" s="67" t="s">
        <v>127</v>
      </c>
      <c r="U1401" s="64">
        <f>Data!$Q1401+Data!$R1401+Data!$S1401</f>
        <v>308.2</v>
      </c>
      <c r="V1401" s="9" t="str">
        <f>VLOOKUP(TRIM(Data!$B1401),Team!A:B,2,FALSE)</f>
        <v>Heating</v>
      </c>
      <c r="W1401" s="9" t="str">
        <f>VLOOKUP(Data!$D1401,Current!A:B,2,FALSE)</f>
        <v>ACT</v>
      </c>
      <c r="X1401" s="9" t="str">
        <f>IF(Data!$W1401=Data!$E1401,"CURRENT","NO")</f>
        <v>NO</v>
      </c>
    </row>
    <row r="1402" spans="1:24" hidden="1">
      <c r="A1402" s="67" t="s">
        <v>2111</v>
      </c>
      <c r="B1402" s="41" t="s">
        <v>2119</v>
      </c>
      <c r="C1402" s="8" t="s">
        <v>458</v>
      </c>
      <c r="D1402" s="68" t="s">
        <v>2108</v>
      </c>
      <c r="E1402" s="8" t="s">
        <v>463</v>
      </c>
      <c r="F1402" s="69" t="s">
        <v>1001</v>
      </c>
      <c r="G1402" s="67" t="s">
        <v>158</v>
      </c>
      <c r="H1402" s="70">
        <v>42177</v>
      </c>
      <c r="I1402" s="67">
        <v>254</v>
      </c>
      <c r="J1402" s="71">
        <v>34.36</v>
      </c>
      <c r="K1402" s="71">
        <v>8727.44</v>
      </c>
      <c r="L1402" s="67" t="s">
        <v>213</v>
      </c>
      <c r="M1402" s="67" t="s">
        <v>1002</v>
      </c>
      <c r="N1402" s="67">
        <v>148771</v>
      </c>
      <c r="P1402" s="67">
        <v>89439</v>
      </c>
      <c r="Q1402" s="71">
        <v>80</v>
      </c>
      <c r="R1402" s="71">
        <v>0</v>
      </c>
      <c r="S1402" s="71">
        <v>15</v>
      </c>
      <c r="T1402" s="67" t="s">
        <v>127</v>
      </c>
      <c r="U1402" s="64">
        <f>Data!$Q1402+Data!$R1402+Data!$S1402</f>
        <v>95</v>
      </c>
      <c r="V1402" s="9" t="str">
        <f>VLOOKUP(TRIM(Data!$B1402),Team!A:B,2,FALSE)</f>
        <v>Heating</v>
      </c>
      <c r="W1402" s="9" t="str">
        <f>VLOOKUP(Data!$D1402,Current!A:B,2,FALSE)</f>
        <v>ACT</v>
      </c>
      <c r="X1402" s="9" t="str">
        <f>IF(Data!$W1402=Data!$E1402,"CURRENT","NO")</f>
        <v>NO</v>
      </c>
    </row>
    <row r="1403" spans="1:24" hidden="1">
      <c r="A1403" s="67" t="s">
        <v>2111</v>
      </c>
      <c r="B1403" s="41" t="s">
        <v>2119</v>
      </c>
      <c r="C1403" s="8" t="s">
        <v>458</v>
      </c>
      <c r="D1403" s="68" t="s">
        <v>2108</v>
      </c>
      <c r="E1403" s="8" t="s">
        <v>463</v>
      </c>
      <c r="F1403" s="69" t="s">
        <v>1003</v>
      </c>
      <c r="G1403" s="67" t="s">
        <v>158</v>
      </c>
      <c r="H1403" s="70">
        <v>42177</v>
      </c>
      <c r="I1403" s="67">
        <v>65</v>
      </c>
      <c r="J1403" s="71">
        <v>120.79</v>
      </c>
      <c r="K1403" s="71">
        <v>7851.35</v>
      </c>
      <c r="L1403" s="67" t="s">
        <v>213</v>
      </c>
      <c r="M1403" s="67" t="s">
        <v>1004</v>
      </c>
      <c r="N1403" s="67">
        <v>148772</v>
      </c>
      <c r="P1403" s="67">
        <v>89440</v>
      </c>
      <c r="Q1403" s="71">
        <v>80</v>
      </c>
      <c r="R1403" s="71">
        <v>0</v>
      </c>
      <c r="S1403" s="71">
        <v>15</v>
      </c>
      <c r="T1403" s="67" t="s">
        <v>127</v>
      </c>
      <c r="U1403" s="64">
        <f>Data!$Q1403+Data!$R1403+Data!$S1403</f>
        <v>95</v>
      </c>
      <c r="V1403" s="9" t="str">
        <f>VLOOKUP(TRIM(Data!$B1403),Team!A:B,2,FALSE)</f>
        <v>Heating</v>
      </c>
      <c r="W1403" s="9" t="str">
        <f>VLOOKUP(Data!$D1403,Current!A:B,2,FALSE)</f>
        <v>ACT</v>
      </c>
      <c r="X1403" s="9" t="str">
        <f>IF(Data!$W1403=Data!$E1403,"CURRENT","NO")</f>
        <v>NO</v>
      </c>
    </row>
    <row r="1404" spans="1:24" hidden="1">
      <c r="A1404" s="67" t="s">
        <v>2111</v>
      </c>
      <c r="B1404" s="41" t="s">
        <v>2119</v>
      </c>
      <c r="C1404" s="8" t="s">
        <v>458</v>
      </c>
      <c r="D1404" s="68" t="s">
        <v>2108</v>
      </c>
      <c r="E1404" s="8" t="s">
        <v>463</v>
      </c>
      <c r="F1404" s="69" t="s">
        <v>385</v>
      </c>
      <c r="G1404" s="67" t="s">
        <v>158</v>
      </c>
      <c r="H1404" s="70">
        <v>42178</v>
      </c>
      <c r="I1404" s="67">
        <v>292</v>
      </c>
      <c r="J1404" s="71">
        <v>0</v>
      </c>
      <c r="K1404" s="71">
        <v>0</v>
      </c>
      <c r="L1404" s="67" t="s">
        <v>157</v>
      </c>
      <c r="M1404" s="67" t="s">
        <v>1005</v>
      </c>
      <c r="N1404" s="67">
        <v>148797</v>
      </c>
      <c r="P1404" s="67">
        <v>89441</v>
      </c>
      <c r="Q1404" s="71">
        <v>160</v>
      </c>
      <c r="R1404" s="71">
        <v>0</v>
      </c>
      <c r="S1404" s="71">
        <v>15</v>
      </c>
      <c r="T1404" s="67" t="s">
        <v>246</v>
      </c>
      <c r="U1404" s="64">
        <f>Data!$Q1404+Data!$R1404+Data!$S1404</f>
        <v>175</v>
      </c>
      <c r="V1404" s="9" t="str">
        <f>VLOOKUP(TRIM(Data!$B1404),Team!A:B,2,FALSE)</f>
        <v>Heating</v>
      </c>
      <c r="W1404" s="9" t="str">
        <f>VLOOKUP(Data!$D1404,Current!A:B,2,FALSE)</f>
        <v>ACT</v>
      </c>
      <c r="X1404" s="9" t="str">
        <f>IF(Data!$W1404=Data!$E1404,"CURRENT","NO")</f>
        <v>NO</v>
      </c>
    </row>
    <row r="1405" spans="1:24" hidden="1">
      <c r="A1405" s="67" t="s">
        <v>2111</v>
      </c>
      <c r="B1405" s="41" t="s">
        <v>2119</v>
      </c>
      <c r="C1405" s="8" t="s">
        <v>458</v>
      </c>
      <c r="D1405" s="68" t="s">
        <v>2108</v>
      </c>
      <c r="E1405" s="8" t="s">
        <v>463</v>
      </c>
      <c r="F1405" s="69" t="s">
        <v>1006</v>
      </c>
      <c r="G1405" s="67" t="s">
        <v>158</v>
      </c>
      <c r="H1405" s="70">
        <v>42180</v>
      </c>
      <c r="I1405" s="67">
        <v>336</v>
      </c>
      <c r="J1405" s="71">
        <v>0.01</v>
      </c>
      <c r="K1405" s="71">
        <v>3.36</v>
      </c>
      <c r="L1405" s="67" t="s">
        <v>213</v>
      </c>
      <c r="M1405" s="67" t="s">
        <v>1007</v>
      </c>
      <c r="N1405" s="67">
        <v>148864</v>
      </c>
      <c r="P1405" s="67">
        <v>89442</v>
      </c>
      <c r="Q1405" s="71">
        <v>160</v>
      </c>
      <c r="R1405" s="71">
        <v>0</v>
      </c>
      <c r="S1405" s="71">
        <v>15</v>
      </c>
      <c r="T1405" s="67" t="s">
        <v>127</v>
      </c>
      <c r="U1405" s="64">
        <f>Data!$Q1405+Data!$R1405+Data!$S1405</f>
        <v>175</v>
      </c>
      <c r="V1405" s="9" t="str">
        <f>VLOOKUP(TRIM(Data!$B1405),Team!A:B,2,FALSE)</f>
        <v>Heating</v>
      </c>
      <c r="W1405" s="9" t="str">
        <f>VLOOKUP(Data!$D1405,Current!A:B,2,FALSE)</f>
        <v>ACT</v>
      </c>
      <c r="X1405" s="9" t="str">
        <f>IF(Data!$W1405=Data!$E1405,"CURRENT","NO")</f>
        <v>NO</v>
      </c>
    </row>
    <row r="1406" spans="1:24" hidden="1">
      <c r="A1406" s="67" t="s">
        <v>2111</v>
      </c>
      <c r="B1406" s="41" t="s">
        <v>2119</v>
      </c>
      <c r="C1406" s="8" t="s">
        <v>458</v>
      </c>
      <c r="D1406" s="68" t="s">
        <v>2108</v>
      </c>
      <c r="E1406" s="8" t="s">
        <v>463</v>
      </c>
      <c r="F1406" s="69" t="s">
        <v>550</v>
      </c>
      <c r="G1406" s="67" t="s">
        <v>158</v>
      </c>
      <c r="H1406" s="70">
        <v>42181</v>
      </c>
      <c r="I1406" s="67">
        <v>196</v>
      </c>
      <c r="J1406" s="71">
        <v>85.21</v>
      </c>
      <c r="K1406" s="71">
        <v>16701.16</v>
      </c>
      <c r="L1406" s="67" t="s">
        <v>213</v>
      </c>
      <c r="M1406" s="67" t="s">
        <v>340</v>
      </c>
      <c r="N1406" s="67">
        <v>148889</v>
      </c>
      <c r="P1406" s="67">
        <v>89443</v>
      </c>
      <c r="Q1406" s="71">
        <v>83.5</v>
      </c>
      <c r="R1406" s="71">
        <v>0</v>
      </c>
      <c r="S1406" s="71">
        <v>15</v>
      </c>
      <c r="T1406" s="67" t="s">
        <v>127</v>
      </c>
      <c r="U1406" s="64">
        <f>Data!$Q1406+Data!$R1406+Data!$S1406</f>
        <v>98.5</v>
      </c>
      <c r="V1406" s="9" t="str">
        <f>VLOOKUP(TRIM(Data!$B1406),Team!A:B,2,FALSE)</f>
        <v>Heating</v>
      </c>
      <c r="W1406" s="9" t="str">
        <f>VLOOKUP(Data!$D1406,Current!A:B,2,FALSE)</f>
        <v>ACT</v>
      </c>
      <c r="X1406" s="9" t="str">
        <f>IF(Data!$W1406=Data!$E1406,"CURRENT","NO")</f>
        <v>NO</v>
      </c>
    </row>
    <row r="1407" spans="1:24" hidden="1">
      <c r="A1407" s="67" t="s">
        <v>2111</v>
      </c>
      <c r="B1407" s="41" t="s">
        <v>2119</v>
      </c>
      <c r="C1407" s="8" t="s">
        <v>458</v>
      </c>
      <c r="D1407" s="68" t="s">
        <v>2108</v>
      </c>
      <c r="E1407" s="8" t="s">
        <v>463</v>
      </c>
      <c r="F1407" s="69" t="s">
        <v>1008</v>
      </c>
      <c r="G1407" s="67" t="s">
        <v>158</v>
      </c>
      <c r="H1407" s="70">
        <v>42181</v>
      </c>
      <c r="I1407" s="67">
        <v>504</v>
      </c>
      <c r="J1407" s="71">
        <v>49.8</v>
      </c>
      <c r="K1407" s="71">
        <v>25099.200000000001</v>
      </c>
      <c r="L1407" s="67" t="s">
        <v>157</v>
      </c>
      <c r="M1407" s="67" t="s">
        <v>1009</v>
      </c>
      <c r="N1407" s="67">
        <v>148910</v>
      </c>
      <c r="P1407" s="67">
        <v>89445</v>
      </c>
      <c r="Q1407" s="71">
        <v>160</v>
      </c>
      <c r="R1407" s="71">
        <v>0</v>
      </c>
      <c r="S1407" s="71">
        <v>15</v>
      </c>
      <c r="T1407" s="67" t="s">
        <v>127</v>
      </c>
      <c r="U1407" s="64">
        <f>Data!$Q1407+Data!$R1407+Data!$S1407</f>
        <v>175</v>
      </c>
      <c r="V1407" s="9" t="str">
        <f>VLOOKUP(TRIM(Data!$B1407),Team!A:B,2,FALSE)</f>
        <v>Heating</v>
      </c>
      <c r="W1407" s="9" t="str">
        <f>VLOOKUP(Data!$D1407,Current!A:B,2,FALSE)</f>
        <v>ACT</v>
      </c>
      <c r="X1407" s="9" t="str">
        <f>IF(Data!$W1407=Data!$E1407,"CURRENT","NO")</f>
        <v>NO</v>
      </c>
    </row>
    <row r="1408" spans="1:24" hidden="1">
      <c r="A1408" s="67" t="s">
        <v>2111</v>
      </c>
      <c r="B1408" s="41" t="s">
        <v>2119</v>
      </c>
      <c r="C1408" s="8" t="s">
        <v>458</v>
      </c>
      <c r="D1408" s="68" t="s">
        <v>2108</v>
      </c>
      <c r="E1408" s="8" t="s">
        <v>463</v>
      </c>
      <c r="F1408" s="69" t="s">
        <v>1010</v>
      </c>
      <c r="G1408" s="67" t="s">
        <v>158</v>
      </c>
      <c r="H1408" s="70">
        <v>42182</v>
      </c>
      <c r="I1408" s="67">
        <v>288</v>
      </c>
      <c r="J1408" s="71">
        <v>89.58</v>
      </c>
      <c r="K1408" s="71">
        <v>25799.040000000001</v>
      </c>
      <c r="L1408" s="67" t="s">
        <v>157</v>
      </c>
      <c r="M1408" s="67" t="s">
        <v>145</v>
      </c>
      <c r="N1408" s="67">
        <v>148926</v>
      </c>
      <c r="P1408" s="67">
        <v>89446</v>
      </c>
      <c r="Q1408" s="71">
        <v>129</v>
      </c>
      <c r="R1408" s="71">
        <v>0</v>
      </c>
      <c r="S1408" s="71">
        <v>15</v>
      </c>
      <c r="T1408" s="67" t="s">
        <v>127</v>
      </c>
      <c r="U1408" s="64">
        <f>Data!$Q1408+Data!$R1408+Data!$S1408</f>
        <v>144</v>
      </c>
      <c r="V1408" s="9" t="str">
        <f>VLOOKUP(TRIM(Data!$B1408),Team!A:B,2,FALSE)</f>
        <v>Heating</v>
      </c>
      <c r="W1408" s="9" t="str">
        <f>VLOOKUP(Data!$D1408,Current!A:B,2,FALSE)</f>
        <v>ACT</v>
      </c>
      <c r="X1408" s="9" t="str">
        <f>IF(Data!$W1408=Data!$E1408,"CURRENT","NO")</f>
        <v>NO</v>
      </c>
    </row>
    <row r="1409" spans="1:24" hidden="1">
      <c r="A1409" s="67" t="s">
        <v>2111</v>
      </c>
      <c r="B1409" s="41" t="s">
        <v>2119</v>
      </c>
      <c r="C1409" s="8" t="s">
        <v>458</v>
      </c>
      <c r="D1409" s="68" t="s">
        <v>2108</v>
      </c>
      <c r="E1409" s="8" t="s">
        <v>463</v>
      </c>
      <c r="F1409" s="69" t="s">
        <v>568</v>
      </c>
      <c r="G1409" s="67" t="s">
        <v>158</v>
      </c>
      <c r="H1409" s="70">
        <v>42184</v>
      </c>
      <c r="I1409" s="67">
        <v>162</v>
      </c>
      <c r="J1409" s="71">
        <v>0</v>
      </c>
      <c r="K1409" s="71">
        <v>0</v>
      </c>
      <c r="L1409" s="67" t="s">
        <v>213</v>
      </c>
      <c r="M1409" s="67" t="s">
        <v>922</v>
      </c>
      <c r="N1409" s="67">
        <v>149007</v>
      </c>
      <c r="P1409" s="67">
        <v>89447</v>
      </c>
      <c r="Q1409" s="71">
        <v>80</v>
      </c>
      <c r="R1409" s="71">
        <v>0</v>
      </c>
      <c r="S1409" s="71">
        <v>15</v>
      </c>
      <c r="T1409" s="67" t="s">
        <v>127</v>
      </c>
      <c r="U1409" s="64">
        <f>Data!$Q1409+Data!$R1409+Data!$S1409</f>
        <v>95</v>
      </c>
      <c r="V1409" s="9" t="str">
        <f>VLOOKUP(TRIM(Data!$B1409),Team!A:B,2,FALSE)</f>
        <v>Heating</v>
      </c>
      <c r="W1409" s="9" t="str">
        <f>VLOOKUP(Data!$D1409,Current!A:B,2,FALSE)</f>
        <v>ACT</v>
      </c>
      <c r="X1409" s="9" t="str">
        <f>IF(Data!$W1409=Data!$E1409,"CURRENT","NO")</f>
        <v>NO</v>
      </c>
    </row>
    <row r="1410" spans="1:24" hidden="1">
      <c r="A1410" s="67" t="s">
        <v>2111</v>
      </c>
      <c r="B1410" s="41" t="s">
        <v>2119</v>
      </c>
      <c r="C1410" s="8" t="s">
        <v>458</v>
      </c>
      <c r="D1410" s="68" t="s">
        <v>2108</v>
      </c>
      <c r="E1410" s="8" t="s">
        <v>463</v>
      </c>
      <c r="F1410" s="69" t="s">
        <v>338</v>
      </c>
      <c r="G1410" s="67" t="s">
        <v>158</v>
      </c>
      <c r="H1410" s="70">
        <v>42184</v>
      </c>
      <c r="I1410" s="67">
        <v>52</v>
      </c>
      <c r="J1410" s="71">
        <v>0</v>
      </c>
      <c r="K1410" s="71">
        <v>0</v>
      </c>
      <c r="L1410" s="67" t="s">
        <v>157</v>
      </c>
      <c r="M1410" s="67" t="s">
        <v>1011</v>
      </c>
      <c r="N1410" s="67">
        <v>149008</v>
      </c>
      <c r="P1410" s="67">
        <v>89448</v>
      </c>
      <c r="Q1410" s="71">
        <v>80</v>
      </c>
      <c r="R1410" s="71">
        <v>0</v>
      </c>
      <c r="S1410" s="71">
        <v>15</v>
      </c>
      <c r="T1410" s="67" t="s">
        <v>127</v>
      </c>
      <c r="U1410" s="64">
        <f>Data!$Q1410+Data!$R1410+Data!$S1410</f>
        <v>95</v>
      </c>
      <c r="V1410" s="9" t="str">
        <f>VLOOKUP(TRIM(Data!$B1410),Team!A:B,2,FALSE)</f>
        <v>Heating</v>
      </c>
      <c r="W1410" s="9" t="str">
        <f>VLOOKUP(Data!$D1410,Current!A:B,2,FALSE)</f>
        <v>ACT</v>
      </c>
      <c r="X1410" s="9" t="str">
        <f>IF(Data!$W1410=Data!$E1410,"CURRENT","NO")</f>
        <v>NO</v>
      </c>
    </row>
    <row r="1411" spans="1:24" hidden="1">
      <c r="A1411" s="67" t="s">
        <v>2111</v>
      </c>
      <c r="B1411" s="41" t="s">
        <v>2119</v>
      </c>
      <c r="C1411" s="8" t="s">
        <v>458</v>
      </c>
      <c r="D1411" s="68" t="s">
        <v>2108</v>
      </c>
      <c r="E1411" s="8" t="s">
        <v>463</v>
      </c>
      <c r="F1411" s="69" t="s">
        <v>1012</v>
      </c>
      <c r="G1411" s="67" t="s">
        <v>158</v>
      </c>
      <c r="H1411" s="70">
        <v>42184</v>
      </c>
      <c r="I1411" s="67">
        <v>168</v>
      </c>
      <c r="J1411" s="71">
        <v>45.94</v>
      </c>
      <c r="K1411" s="71">
        <v>7717.92</v>
      </c>
      <c r="L1411" s="67" t="s">
        <v>157</v>
      </c>
      <c r="M1411" s="67" t="s">
        <v>922</v>
      </c>
      <c r="N1411" s="67">
        <v>149009</v>
      </c>
      <c r="P1411" s="67">
        <v>89449</v>
      </c>
      <c r="Q1411" s="71">
        <v>80</v>
      </c>
      <c r="R1411" s="71">
        <v>0</v>
      </c>
      <c r="S1411" s="71">
        <v>15</v>
      </c>
      <c r="T1411" s="67" t="s">
        <v>127</v>
      </c>
      <c r="U1411" s="64">
        <f>Data!$Q1411+Data!$R1411+Data!$S1411</f>
        <v>95</v>
      </c>
      <c r="V1411" s="9" t="str">
        <f>VLOOKUP(TRIM(Data!$B1411),Team!A:B,2,FALSE)</f>
        <v>Heating</v>
      </c>
      <c r="W1411" s="9" t="str">
        <f>VLOOKUP(Data!$D1411,Current!A:B,2,FALSE)</f>
        <v>ACT</v>
      </c>
      <c r="X1411" s="9" t="str">
        <f>IF(Data!$W1411=Data!$E1411,"CURRENT","NO")</f>
        <v>NO</v>
      </c>
    </row>
    <row r="1412" spans="1:24" hidden="1">
      <c r="A1412" s="67" t="s">
        <v>2111</v>
      </c>
      <c r="B1412" s="41" t="s">
        <v>2119</v>
      </c>
      <c r="C1412" s="8" t="s">
        <v>458</v>
      </c>
      <c r="D1412" s="68" t="s">
        <v>2108</v>
      </c>
      <c r="E1412" s="8" t="s">
        <v>463</v>
      </c>
      <c r="F1412" s="69" t="s">
        <v>593</v>
      </c>
      <c r="G1412" s="67" t="s">
        <v>158</v>
      </c>
      <c r="H1412" s="70">
        <v>42185</v>
      </c>
      <c r="I1412" s="67">
        <v>416</v>
      </c>
      <c r="J1412" s="71">
        <v>53.8</v>
      </c>
      <c r="K1412" s="71">
        <v>22380.799999999999</v>
      </c>
      <c r="L1412" s="67" t="s">
        <v>213</v>
      </c>
      <c r="M1412" s="67" t="s">
        <v>1013</v>
      </c>
      <c r="N1412" s="67">
        <v>149075</v>
      </c>
      <c r="P1412" s="67">
        <v>89450</v>
      </c>
      <c r="Q1412" s="71">
        <v>160</v>
      </c>
      <c r="R1412" s="71">
        <v>0</v>
      </c>
      <c r="S1412" s="71">
        <v>15</v>
      </c>
      <c r="T1412" s="67" t="s">
        <v>127</v>
      </c>
      <c r="U1412" s="64">
        <f>Data!$Q1412+Data!$R1412+Data!$S1412</f>
        <v>175</v>
      </c>
      <c r="V1412" s="9" t="str">
        <f>VLOOKUP(TRIM(Data!$B1412),Team!A:B,2,FALSE)</f>
        <v>Heating</v>
      </c>
      <c r="W1412" s="9" t="str">
        <f>VLOOKUP(Data!$D1412,Current!A:B,2,FALSE)</f>
        <v>ACT</v>
      </c>
      <c r="X1412" s="9" t="str">
        <f>IF(Data!$W1412=Data!$E1412,"CURRENT","NO")</f>
        <v>NO</v>
      </c>
    </row>
    <row r="1413" spans="1:24" hidden="1">
      <c r="A1413" s="67" t="s">
        <v>2107</v>
      </c>
      <c r="B1413" s="41" t="s">
        <v>1014</v>
      </c>
      <c r="C1413" s="8" t="s">
        <v>458</v>
      </c>
      <c r="D1413" s="68" t="s">
        <v>2108</v>
      </c>
      <c r="E1413" s="8" t="s">
        <v>463</v>
      </c>
      <c r="F1413" s="69" t="s">
        <v>1015</v>
      </c>
      <c r="G1413" s="67" t="s">
        <v>789</v>
      </c>
      <c r="H1413" s="70">
        <v>42156</v>
      </c>
      <c r="I1413" s="67">
        <v>56</v>
      </c>
      <c r="J1413" s="71">
        <v>205.04</v>
      </c>
      <c r="K1413" s="71">
        <v>11482.24</v>
      </c>
      <c r="L1413" s="67" t="s">
        <v>14</v>
      </c>
      <c r="M1413" s="67" t="s">
        <v>296</v>
      </c>
      <c r="N1413" s="67">
        <v>148138</v>
      </c>
      <c r="O1413" s="67"/>
      <c r="P1413" s="67">
        <v>89020</v>
      </c>
      <c r="Q1413" s="71">
        <v>100</v>
      </c>
      <c r="R1413" s="71">
        <v>0</v>
      </c>
      <c r="S1413" s="71">
        <v>90</v>
      </c>
      <c r="T1413" s="67" t="s">
        <v>2122</v>
      </c>
      <c r="U1413" s="64">
        <f>Data!$Q1413+Data!$R1413+Data!$S1413</f>
        <v>190</v>
      </c>
      <c r="V1413" s="9" t="str">
        <f>VLOOKUP(TRIM(Data!$B1413),Team!A:B,2,FALSE)</f>
        <v>HVAC</v>
      </c>
      <c r="W1413" s="9" t="str">
        <f>VLOOKUP(Data!$D1413,Current!A:B,2,FALSE)</f>
        <v>ACT</v>
      </c>
      <c r="X1413" s="9" t="str">
        <f>IF(Data!$W1413=Data!$E1413,"CURRENT","NO")</f>
        <v>NO</v>
      </c>
    </row>
    <row r="1414" spans="1:24" hidden="1">
      <c r="A1414" s="67" t="s">
        <v>2107</v>
      </c>
      <c r="B1414" s="41" t="s">
        <v>1014</v>
      </c>
      <c r="C1414" s="8" t="s">
        <v>458</v>
      </c>
      <c r="D1414" s="68" t="s">
        <v>2108</v>
      </c>
      <c r="E1414" s="8" t="s">
        <v>463</v>
      </c>
      <c r="F1414" s="69" t="s">
        <v>1016</v>
      </c>
      <c r="G1414" s="67" t="s">
        <v>789</v>
      </c>
      <c r="H1414" s="70">
        <v>42156</v>
      </c>
      <c r="I1414" s="67">
        <v>66</v>
      </c>
      <c r="J1414" s="71">
        <v>200.53</v>
      </c>
      <c r="K1414" s="71">
        <v>13234.98</v>
      </c>
      <c r="L1414" s="67" t="s">
        <v>14</v>
      </c>
      <c r="M1414" s="67" t="s">
        <v>296</v>
      </c>
      <c r="N1414" s="67">
        <v>148139</v>
      </c>
      <c r="P1414" s="67">
        <v>89021</v>
      </c>
      <c r="Q1414" s="71">
        <v>100</v>
      </c>
      <c r="R1414" s="71">
        <v>0</v>
      </c>
      <c r="S1414" s="71">
        <v>0</v>
      </c>
      <c r="T1414" s="67" t="s">
        <v>127</v>
      </c>
      <c r="U1414" s="64">
        <f>Data!$Q1414+Data!$R1414+Data!$S1414</f>
        <v>100</v>
      </c>
      <c r="V1414" s="9" t="str">
        <f>VLOOKUP(TRIM(Data!$B1414),Team!A:B,2,FALSE)</f>
        <v>HVAC</v>
      </c>
      <c r="W1414" s="9" t="str">
        <f>VLOOKUP(Data!$D1414,Current!A:B,2,FALSE)</f>
        <v>ACT</v>
      </c>
      <c r="X1414" s="9" t="str">
        <f>IF(Data!$W1414=Data!$E1414,"CURRENT","NO")</f>
        <v>NO</v>
      </c>
    </row>
    <row r="1415" spans="1:24" hidden="1">
      <c r="A1415" s="67" t="s">
        <v>2107</v>
      </c>
      <c r="B1415" s="41" t="s">
        <v>1014</v>
      </c>
      <c r="C1415" s="8" t="s">
        <v>2117</v>
      </c>
      <c r="D1415" s="68" t="s">
        <v>2108</v>
      </c>
      <c r="E1415" s="8" t="s">
        <v>463</v>
      </c>
      <c r="F1415" s="69" t="s">
        <v>1017</v>
      </c>
      <c r="G1415" s="67" t="s">
        <v>789</v>
      </c>
      <c r="H1415" s="70">
        <v>42157</v>
      </c>
      <c r="I1415" s="67">
        <v>48</v>
      </c>
      <c r="J1415" s="71">
        <v>0</v>
      </c>
      <c r="K1415" s="71">
        <v>0</v>
      </c>
      <c r="L1415" s="67" t="s">
        <v>14</v>
      </c>
      <c r="M1415" s="67" t="s">
        <v>296</v>
      </c>
      <c r="N1415" s="67">
        <v>148178</v>
      </c>
      <c r="P1415" s="67">
        <v>89022</v>
      </c>
      <c r="Q1415" s="71">
        <v>200</v>
      </c>
      <c r="R1415" s="71">
        <v>0</v>
      </c>
      <c r="S1415" s="71">
        <v>90</v>
      </c>
      <c r="T1415" s="67" t="s">
        <v>0</v>
      </c>
      <c r="U1415" s="64">
        <f>Data!$Q1415+Data!$R1415+Data!$S1415</f>
        <v>290</v>
      </c>
      <c r="V1415" s="9" t="str">
        <f>VLOOKUP(TRIM(Data!$B1415),Team!A:B,2,FALSE)</f>
        <v>HVAC</v>
      </c>
      <c r="W1415" s="9" t="str">
        <f>VLOOKUP(Data!$D1415,Current!A:B,2,FALSE)</f>
        <v>ACT</v>
      </c>
      <c r="X1415" s="9" t="str">
        <f>IF(Data!$W1415=Data!$E1415,"CURRENT","NO")</f>
        <v>NO</v>
      </c>
    </row>
    <row r="1416" spans="1:24" hidden="1">
      <c r="A1416" s="67" t="s">
        <v>2109</v>
      </c>
      <c r="B1416" s="41" t="s">
        <v>1014</v>
      </c>
      <c r="C1416" s="8" t="s">
        <v>458</v>
      </c>
      <c r="D1416" s="68" t="s">
        <v>2108</v>
      </c>
      <c r="E1416" s="8" t="s">
        <v>463</v>
      </c>
      <c r="F1416" s="69" t="s">
        <v>1018</v>
      </c>
      <c r="G1416" s="67" t="s">
        <v>789</v>
      </c>
      <c r="H1416" s="70">
        <v>42164</v>
      </c>
      <c r="I1416" s="67">
        <v>144</v>
      </c>
      <c r="J1416" s="71">
        <v>189.62</v>
      </c>
      <c r="K1416" s="71">
        <v>27305.279999999999</v>
      </c>
      <c r="L1416" s="67" t="s">
        <v>14</v>
      </c>
      <c r="M1416" s="67" t="s">
        <v>1019</v>
      </c>
      <c r="N1416" s="67">
        <v>148390</v>
      </c>
      <c r="P1416" s="67">
        <v>89169</v>
      </c>
      <c r="Q1416" s="71">
        <v>136.5</v>
      </c>
      <c r="R1416" s="71">
        <v>0</v>
      </c>
      <c r="S1416" s="71">
        <v>90</v>
      </c>
      <c r="T1416" s="67" t="s">
        <v>127</v>
      </c>
      <c r="U1416" s="64">
        <f>Data!$Q1416+Data!$R1416+Data!$S1416</f>
        <v>226.5</v>
      </c>
      <c r="V1416" s="9" t="str">
        <f>VLOOKUP(TRIM(Data!$B1416),Team!A:B,2,FALSE)</f>
        <v>HVAC</v>
      </c>
      <c r="W1416" s="9" t="str">
        <f>VLOOKUP(Data!$D1416,Current!A:B,2,FALSE)</f>
        <v>ACT</v>
      </c>
      <c r="X1416" s="9" t="str">
        <f>IF(Data!$W1416=Data!$E1416,"CURRENT","NO")</f>
        <v>NO</v>
      </c>
    </row>
    <row r="1417" spans="1:24" hidden="1">
      <c r="A1417" s="67" t="s">
        <v>2109</v>
      </c>
      <c r="B1417" s="41" t="s">
        <v>1014</v>
      </c>
      <c r="C1417" s="8" t="s">
        <v>458</v>
      </c>
      <c r="D1417" s="68" t="s">
        <v>2108</v>
      </c>
      <c r="E1417" s="8" t="s">
        <v>463</v>
      </c>
      <c r="F1417" s="69" t="s">
        <v>1020</v>
      </c>
      <c r="G1417" s="67" t="s">
        <v>789</v>
      </c>
      <c r="H1417" s="70">
        <v>42164</v>
      </c>
      <c r="I1417" s="67">
        <v>142</v>
      </c>
      <c r="J1417" s="71">
        <v>185.07</v>
      </c>
      <c r="K1417" s="71">
        <v>26279.94</v>
      </c>
      <c r="L1417" s="67" t="s">
        <v>14</v>
      </c>
      <c r="M1417" s="67" t="s">
        <v>1021</v>
      </c>
      <c r="N1417" s="67">
        <v>148391</v>
      </c>
      <c r="P1417" s="67">
        <v>89170</v>
      </c>
      <c r="Q1417" s="71">
        <v>131.4</v>
      </c>
      <c r="R1417" s="71">
        <v>0</v>
      </c>
      <c r="S1417" s="71">
        <v>0</v>
      </c>
      <c r="T1417" s="67" t="s">
        <v>127</v>
      </c>
      <c r="U1417" s="64">
        <f>Data!$Q1417+Data!$R1417+Data!$S1417</f>
        <v>131.4</v>
      </c>
      <c r="V1417" s="9" t="str">
        <f>VLOOKUP(TRIM(Data!$B1417),Team!A:B,2,FALSE)</f>
        <v>HVAC</v>
      </c>
      <c r="W1417" s="9" t="str">
        <f>VLOOKUP(Data!$D1417,Current!A:B,2,FALSE)</f>
        <v>ACT</v>
      </c>
      <c r="X1417" s="9" t="str">
        <f>IF(Data!$W1417=Data!$E1417,"CURRENT","NO")</f>
        <v>NO</v>
      </c>
    </row>
    <row r="1418" spans="1:24" hidden="1">
      <c r="A1418" s="67" t="s">
        <v>2109</v>
      </c>
      <c r="B1418" s="41" t="s">
        <v>1014</v>
      </c>
      <c r="C1418" s="8" t="s">
        <v>458</v>
      </c>
      <c r="D1418" s="68" t="s">
        <v>2108</v>
      </c>
      <c r="E1418" s="8" t="s">
        <v>463</v>
      </c>
      <c r="F1418" s="69" t="s">
        <v>1022</v>
      </c>
      <c r="G1418" s="67" t="s">
        <v>789</v>
      </c>
      <c r="H1418" s="70">
        <v>42167</v>
      </c>
      <c r="I1418" s="67">
        <v>96</v>
      </c>
      <c r="J1418" s="71">
        <v>246.56</v>
      </c>
      <c r="K1418" s="71">
        <v>23669.759999999998</v>
      </c>
      <c r="L1418" s="67" t="s">
        <v>14</v>
      </c>
      <c r="M1418" s="67" t="s">
        <v>1021</v>
      </c>
      <c r="N1418" s="67">
        <v>148511</v>
      </c>
      <c r="P1418" s="67">
        <v>89171</v>
      </c>
      <c r="Q1418" s="71">
        <v>118.4</v>
      </c>
      <c r="R1418" s="71">
        <v>0</v>
      </c>
      <c r="S1418" s="71">
        <v>90</v>
      </c>
      <c r="T1418" s="67" t="s">
        <v>2118</v>
      </c>
      <c r="U1418" s="64">
        <f>Data!$Q1418+Data!$R1418+Data!$S1418</f>
        <v>208.4</v>
      </c>
      <c r="V1418" s="9" t="str">
        <f>VLOOKUP(TRIM(Data!$B1418),Team!A:B,2,FALSE)</f>
        <v>HVAC</v>
      </c>
      <c r="W1418" s="9" t="str">
        <f>VLOOKUP(Data!$D1418,Current!A:B,2,FALSE)</f>
        <v>ACT</v>
      </c>
      <c r="X1418" s="9" t="str">
        <f>IF(Data!$W1418=Data!$E1418,"CURRENT","NO")</f>
        <v>NO</v>
      </c>
    </row>
    <row r="1419" spans="1:24" hidden="1">
      <c r="A1419" s="67" t="s">
        <v>2109</v>
      </c>
      <c r="B1419" s="41" t="s">
        <v>1014</v>
      </c>
      <c r="C1419" s="8" t="s">
        <v>458</v>
      </c>
      <c r="D1419" s="68" t="s">
        <v>2108</v>
      </c>
      <c r="E1419" s="8" t="s">
        <v>463</v>
      </c>
      <c r="F1419" s="69" t="s">
        <v>1017</v>
      </c>
      <c r="G1419" s="67" t="s">
        <v>789</v>
      </c>
      <c r="H1419" s="70">
        <v>42167</v>
      </c>
      <c r="I1419" s="67">
        <v>96</v>
      </c>
      <c r="J1419" s="71">
        <v>230.88</v>
      </c>
      <c r="K1419" s="71">
        <v>22164.48</v>
      </c>
      <c r="L1419" s="67" t="s">
        <v>14</v>
      </c>
      <c r="M1419" s="67" t="s">
        <v>1021</v>
      </c>
      <c r="N1419" s="67">
        <v>148514</v>
      </c>
      <c r="P1419" s="67">
        <v>89172</v>
      </c>
      <c r="Q1419" s="71">
        <v>110.8</v>
      </c>
      <c r="R1419" s="71">
        <v>0</v>
      </c>
      <c r="S1419" s="71">
        <v>0</v>
      </c>
      <c r="T1419" s="67" t="s">
        <v>2118</v>
      </c>
      <c r="U1419" s="64">
        <f>Data!$Q1419+Data!$R1419+Data!$S1419</f>
        <v>110.8</v>
      </c>
      <c r="V1419" s="9" t="str">
        <f>VLOOKUP(TRIM(Data!$B1419),Team!A:B,2,FALSE)</f>
        <v>HVAC</v>
      </c>
      <c r="W1419" s="9" t="str">
        <f>VLOOKUP(Data!$D1419,Current!A:B,2,FALSE)</f>
        <v>ACT</v>
      </c>
      <c r="X1419" s="9" t="str">
        <f>IF(Data!$W1419=Data!$E1419,"CURRENT","NO")</f>
        <v>NO</v>
      </c>
    </row>
    <row r="1420" spans="1:24" hidden="1">
      <c r="A1420" s="67" t="s">
        <v>2123</v>
      </c>
      <c r="B1420" s="41" t="s">
        <v>1014</v>
      </c>
      <c r="C1420" s="8" t="s">
        <v>458</v>
      </c>
      <c r="D1420" s="68" t="s">
        <v>2108</v>
      </c>
      <c r="E1420" s="8" t="s">
        <v>463</v>
      </c>
      <c r="F1420" s="69" t="s">
        <v>417</v>
      </c>
      <c r="G1420" s="67" t="s">
        <v>121</v>
      </c>
      <c r="H1420" s="70">
        <v>42174</v>
      </c>
      <c r="I1420" s="67">
        <v>22</v>
      </c>
      <c r="J1420" s="71">
        <v>515</v>
      </c>
      <c r="K1420" s="71">
        <v>11330</v>
      </c>
      <c r="L1420" s="67" t="s">
        <v>89</v>
      </c>
      <c r="M1420" s="67" t="s">
        <v>88</v>
      </c>
      <c r="N1420" s="67">
        <v>148744</v>
      </c>
      <c r="P1420" s="67">
        <v>89300</v>
      </c>
      <c r="Q1420" s="71">
        <v>100</v>
      </c>
      <c r="R1420" s="71">
        <v>45</v>
      </c>
      <c r="S1420" s="71">
        <v>20</v>
      </c>
      <c r="T1420" s="67" t="s">
        <v>2118</v>
      </c>
      <c r="U1420" s="64">
        <f>Data!$Q1420+Data!$R1420+Data!$S1420</f>
        <v>165</v>
      </c>
      <c r="V1420" s="9" t="str">
        <f>VLOOKUP(TRIM(Data!$B1420),Team!A:B,2,FALSE)</f>
        <v>HVAC</v>
      </c>
      <c r="W1420" s="9" t="str">
        <f>VLOOKUP(Data!$D1420,Current!A:B,2,FALSE)</f>
        <v>ACT</v>
      </c>
      <c r="X1420" s="9" t="str">
        <f>IF(Data!$W1420=Data!$E1420,"CURRENT","NO")</f>
        <v>NO</v>
      </c>
    </row>
    <row r="1421" spans="1:24" hidden="1">
      <c r="A1421" s="67" t="s">
        <v>2123</v>
      </c>
      <c r="B1421" s="41" t="s">
        <v>1014</v>
      </c>
      <c r="C1421" s="8" t="s">
        <v>458</v>
      </c>
      <c r="D1421" s="68" t="s">
        <v>2108</v>
      </c>
      <c r="E1421" s="8" t="s">
        <v>463</v>
      </c>
      <c r="F1421" s="69" t="s">
        <v>427</v>
      </c>
      <c r="G1421" s="67" t="s">
        <v>121</v>
      </c>
      <c r="H1421" s="70">
        <v>42174</v>
      </c>
      <c r="I1421" s="67">
        <v>20</v>
      </c>
      <c r="J1421" s="71">
        <v>438</v>
      </c>
      <c r="K1421" s="71">
        <v>8760</v>
      </c>
      <c r="L1421" s="67" t="s">
        <v>89</v>
      </c>
      <c r="M1421" s="67" t="s">
        <v>88</v>
      </c>
      <c r="N1421" s="67">
        <v>148745</v>
      </c>
      <c r="P1421" s="67">
        <v>89301</v>
      </c>
      <c r="Q1421" s="71">
        <v>100</v>
      </c>
      <c r="R1421" s="71">
        <v>0</v>
      </c>
      <c r="S1421" s="71">
        <v>0</v>
      </c>
      <c r="T1421" s="67" t="s">
        <v>2118</v>
      </c>
      <c r="U1421" s="64">
        <f>Data!$Q1421+Data!$R1421+Data!$S1421</f>
        <v>100</v>
      </c>
      <c r="V1421" s="9" t="str">
        <f>VLOOKUP(TRIM(Data!$B1421),Team!A:B,2,FALSE)</f>
        <v>HVAC</v>
      </c>
      <c r="W1421" s="9" t="str">
        <f>VLOOKUP(Data!$D1421,Current!A:B,2,FALSE)</f>
        <v>ACT</v>
      </c>
      <c r="X1421" s="9" t="str">
        <f>IF(Data!$W1421=Data!$E1421,"CURRENT","NO")</f>
        <v>NO</v>
      </c>
    </row>
    <row r="1422" spans="1:24" hidden="1">
      <c r="A1422" s="67" t="s">
        <v>2123</v>
      </c>
      <c r="B1422" s="41" t="s">
        <v>1014</v>
      </c>
      <c r="C1422" s="8" t="s">
        <v>458</v>
      </c>
      <c r="D1422" s="68" t="s">
        <v>2108</v>
      </c>
      <c r="E1422" s="8" t="s">
        <v>463</v>
      </c>
      <c r="F1422" s="69" t="s">
        <v>426</v>
      </c>
      <c r="G1422" s="67" t="s">
        <v>121</v>
      </c>
      <c r="H1422" s="70">
        <v>42174</v>
      </c>
      <c r="I1422" s="67">
        <v>20</v>
      </c>
      <c r="J1422" s="71">
        <v>251</v>
      </c>
      <c r="K1422" s="71">
        <v>5020</v>
      </c>
      <c r="L1422" s="67" t="s">
        <v>89</v>
      </c>
      <c r="M1422" s="67" t="s">
        <v>88</v>
      </c>
      <c r="N1422" s="67">
        <v>148747</v>
      </c>
      <c r="P1422" s="67">
        <v>89302</v>
      </c>
      <c r="Q1422" s="71">
        <v>100</v>
      </c>
      <c r="R1422" s="71">
        <v>0</v>
      </c>
      <c r="S1422" s="71">
        <v>0</v>
      </c>
      <c r="T1422" s="67" t="s">
        <v>2118</v>
      </c>
      <c r="U1422" s="64">
        <f>Data!$Q1422+Data!$R1422+Data!$S1422</f>
        <v>100</v>
      </c>
      <c r="V1422" s="9" t="str">
        <f>VLOOKUP(TRIM(Data!$B1422),Team!A:B,2,FALSE)</f>
        <v>HVAC</v>
      </c>
      <c r="W1422" s="9" t="str">
        <f>VLOOKUP(Data!$D1422,Current!A:B,2,FALSE)</f>
        <v>ACT</v>
      </c>
      <c r="X1422" s="9" t="str">
        <f>IF(Data!$W1422=Data!$E1422,"CURRENT","NO")</f>
        <v>NO</v>
      </c>
    </row>
    <row r="1423" spans="1:24" hidden="1">
      <c r="A1423" s="67" t="s">
        <v>2123</v>
      </c>
      <c r="B1423" s="41" t="s">
        <v>1014</v>
      </c>
      <c r="C1423" s="8" t="s">
        <v>458</v>
      </c>
      <c r="D1423" s="68" t="s">
        <v>2108</v>
      </c>
      <c r="E1423" s="8" t="s">
        <v>463</v>
      </c>
      <c r="F1423" s="69" t="s">
        <v>515</v>
      </c>
      <c r="G1423" s="67" t="s">
        <v>121</v>
      </c>
      <c r="H1423" s="70">
        <v>42171</v>
      </c>
      <c r="I1423" s="67">
        <v>20</v>
      </c>
      <c r="J1423" s="71">
        <v>265</v>
      </c>
      <c r="K1423" s="71">
        <v>5300</v>
      </c>
      <c r="L1423" s="67" t="s">
        <v>114</v>
      </c>
      <c r="M1423" s="67" t="s">
        <v>113</v>
      </c>
      <c r="N1423" s="67">
        <v>148761</v>
      </c>
      <c r="P1423" s="67">
        <v>89303</v>
      </c>
      <c r="Q1423" s="71">
        <v>100</v>
      </c>
      <c r="R1423" s="71">
        <v>0</v>
      </c>
      <c r="S1423" s="71">
        <v>0</v>
      </c>
      <c r="T1423" s="67" t="s">
        <v>2118</v>
      </c>
      <c r="U1423" s="64">
        <f>Data!$Q1423+Data!$R1423+Data!$S1423</f>
        <v>100</v>
      </c>
      <c r="V1423" s="9" t="str">
        <f>VLOOKUP(TRIM(Data!$B1423),Team!A:B,2,FALSE)</f>
        <v>HVAC</v>
      </c>
      <c r="W1423" s="9" t="str">
        <f>VLOOKUP(Data!$D1423,Current!A:B,2,FALSE)</f>
        <v>ACT</v>
      </c>
      <c r="X1423" s="9" t="str">
        <f>IF(Data!$W1423=Data!$E1423,"CURRENT","NO")</f>
        <v>NO</v>
      </c>
    </row>
    <row r="1424" spans="1:24" hidden="1">
      <c r="A1424" s="67" t="s">
        <v>2123</v>
      </c>
      <c r="B1424" s="41" t="s">
        <v>1014</v>
      </c>
      <c r="C1424" s="8" t="s">
        <v>458</v>
      </c>
      <c r="D1424" s="68" t="s">
        <v>2108</v>
      </c>
      <c r="E1424" s="8" t="s">
        <v>463</v>
      </c>
      <c r="F1424" s="69" t="s">
        <v>429</v>
      </c>
      <c r="G1424" s="67" t="s">
        <v>121</v>
      </c>
      <c r="H1424" s="70">
        <v>42171</v>
      </c>
      <c r="I1424" s="67">
        <v>28</v>
      </c>
      <c r="J1424" s="71">
        <v>219</v>
      </c>
      <c r="K1424" s="71">
        <v>6132</v>
      </c>
      <c r="L1424" s="67" t="s">
        <v>114</v>
      </c>
      <c r="M1424" s="67" t="s">
        <v>113</v>
      </c>
      <c r="N1424" s="67">
        <v>148762</v>
      </c>
      <c r="P1424" s="67">
        <v>89304</v>
      </c>
      <c r="Q1424" s="71">
        <v>100</v>
      </c>
      <c r="R1424" s="71">
        <v>0</v>
      </c>
      <c r="S1424" s="71">
        <v>0</v>
      </c>
      <c r="T1424" s="67" t="s">
        <v>2118</v>
      </c>
      <c r="U1424" s="64">
        <f>Data!$Q1424+Data!$R1424+Data!$S1424</f>
        <v>100</v>
      </c>
      <c r="V1424" s="9" t="str">
        <f>VLOOKUP(TRIM(Data!$B1424),Team!A:B,2,FALSE)</f>
        <v>HVAC</v>
      </c>
      <c r="W1424" s="9" t="str">
        <f>VLOOKUP(Data!$D1424,Current!A:B,2,FALSE)</f>
        <v>ACT</v>
      </c>
      <c r="X1424" s="9" t="str">
        <f>IF(Data!$W1424=Data!$E1424,"CURRENT","NO")</f>
        <v>NO</v>
      </c>
    </row>
    <row r="1425" spans="1:24" hidden="1">
      <c r="A1425" s="67" t="s">
        <v>2123</v>
      </c>
      <c r="B1425" s="41" t="s">
        <v>1014</v>
      </c>
      <c r="C1425" s="8" t="s">
        <v>458</v>
      </c>
      <c r="D1425" s="68" t="s">
        <v>2108</v>
      </c>
      <c r="E1425" s="8" t="s">
        <v>463</v>
      </c>
      <c r="F1425" s="69" t="s">
        <v>416</v>
      </c>
      <c r="G1425" s="67" t="s">
        <v>121</v>
      </c>
      <c r="H1425" s="70">
        <v>42171</v>
      </c>
      <c r="I1425" s="67">
        <v>40</v>
      </c>
      <c r="J1425" s="71">
        <v>247</v>
      </c>
      <c r="K1425" s="71">
        <v>9880</v>
      </c>
      <c r="L1425" s="67" t="s">
        <v>89</v>
      </c>
      <c r="M1425" s="67" t="s">
        <v>88</v>
      </c>
      <c r="N1425" s="67">
        <v>148764</v>
      </c>
      <c r="P1425" s="67">
        <v>89305</v>
      </c>
      <c r="Q1425" s="71">
        <v>100</v>
      </c>
      <c r="R1425" s="71">
        <v>45</v>
      </c>
      <c r="S1425" s="71">
        <v>20</v>
      </c>
      <c r="T1425" s="67" t="s">
        <v>2118</v>
      </c>
      <c r="U1425" s="64">
        <f>Data!$Q1425+Data!$R1425+Data!$S1425</f>
        <v>165</v>
      </c>
      <c r="V1425" s="9" t="str">
        <f>VLOOKUP(TRIM(Data!$B1425),Team!A:B,2,FALSE)</f>
        <v>HVAC</v>
      </c>
      <c r="W1425" s="9" t="str">
        <f>VLOOKUP(Data!$D1425,Current!A:B,2,FALSE)</f>
        <v>ACT</v>
      </c>
      <c r="X1425" s="9" t="str">
        <f>IF(Data!$W1425=Data!$E1425,"CURRENT","NO")</f>
        <v>NO</v>
      </c>
    </row>
    <row r="1426" spans="1:24" hidden="1">
      <c r="A1426" s="67" t="s">
        <v>2110</v>
      </c>
      <c r="B1426" s="41" t="s">
        <v>1014</v>
      </c>
      <c r="C1426" s="8" t="s">
        <v>2117</v>
      </c>
      <c r="D1426" s="68" t="s">
        <v>2108</v>
      </c>
      <c r="E1426" s="8" t="s">
        <v>463</v>
      </c>
      <c r="F1426" s="69" t="s">
        <v>1020</v>
      </c>
      <c r="G1426" s="67" t="s">
        <v>789</v>
      </c>
      <c r="H1426" s="70">
        <v>42172</v>
      </c>
      <c r="I1426" s="67">
        <v>144</v>
      </c>
      <c r="J1426" s="71">
        <v>0</v>
      </c>
      <c r="K1426" s="71">
        <v>0</v>
      </c>
      <c r="L1426" s="67" t="s">
        <v>14</v>
      </c>
      <c r="M1426" s="67" t="s">
        <v>504</v>
      </c>
      <c r="N1426" s="67">
        <v>148651</v>
      </c>
      <c r="P1426" s="67">
        <v>89306</v>
      </c>
      <c r="Q1426" s="71">
        <v>200</v>
      </c>
      <c r="R1426" s="71">
        <v>0</v>
      </c>
      <c r="S1426" s="71">
        <v>90</v>
      </c>
      <c r="T1426" s="67" t="s">
        <v>0</v>
      </c>
      <c r="U1426" s="64">
        <f>Data!$Q1426+Data!$R1426+Data!$S1426</f>
        <v>290</v>
      </c>
      <c r="V1426" s="9" t="str">
        <f>VLOOKUP(TRIM(Data!$B1426),Team!A:B,2,FALSE)</f>
        <v>HVAC</v>
      </c>
      <c r="W1426" s="9" t="str">
        <f>VLOOKUP(Data!$D1426,Current!A:B,2,FALSE)</f>
        <v>ACT</v>
      </c>
      <c r="X1426" s="9" t="str">
        <f>IF(Data!$W1426=Data!$E1426,"CURRENT","NO")</f>
        <v>NO</v>
      </c>
    </row>
    <row r="1427" spans="1:24" hidden="1">
      <c r="A1427" s="67" t="s">
        <v>2111</v>
      </c>
      <c r="B1427" s="41" t="s">
        <v>1014</v>
      </c>
      <c r="C1427" s="8" t="s">
        <v>2117</v>
      </c>
      <c r="D1427" s="68" t="s">
        <v>2108</v>
      </c>
      <c r="E1427" s="8" t="s">
        <v>463</v>
      </c>
      <c r="F1427" s="69" t="s">
        <v>414</v>
      </c>
      <c r="G1427" s="67" t="s">
        <v>121</v>
      </c>
      <c r="H1427" s="70">
        <v>42181</v>
      </c>
      <c r="I1427" s="67">
        <v>54</v>
      </c>
      <c r="J1427" s="71">
        <v>0</v>
      </c>
      <c r="K1427" s="71">
        <v>0</v>
      </c>
      <c r="L1427" s="67" t="s">
        <v>89</v>
      </c>
      <c r="M1427" s="67" t="s">
        <v>88</v>
      </c>
      <c r="N1427" s="67">
        <v>148912</v>
      </c>
      <c r="P1427" s="67">
        <v>89426</v>
      </c>
      <c r="Q1427" s="71">
        <v>200</v>
      </c>
      <c r="R1427" s="71">
        <v>45</v>
      </c>
      <c r="S1427" s="71">
        <v>150</v>
      </c>
      <c r="T1427" s="67" t="s">
        <v>0</v>
      </c>
      <c r="U1427" s="64">
        <f>Data!$Q1427+Data!$R1427+Data!$S1427</f>
        <v>395</v>
      </c>
      <c r="V1427" s="9" t="str">
        <f>VLOOKUP(TRIM(Data!$B1427),Team!A:B,2,FALSE)</f>
        <v>HVAC</v>
      </c>
      <c r="W1427" s="9" t="str">
        <f>VLOOKUP(Data!$D1427,Current!A:B,2,FALSE)</f>
        <v>ACT</v>
      </c>
      <c r="X1427" s="9" t="str">
        <f>IF(Data!$W1427=Data!$E1427,"CURRENT","NO")</f>
        <v>NO</v>
      </c>
    </row>
    <row r="1428" spans="1:24" hidden="1">
      <c r="A1428" s="67" t="s">
        <v>2111</v>
      </c>
      <c r="B1428" s="41" t="s">
        <v>1014</v>
      </c>
      <c r="C1428" s="8" t="s">
        <v>2117</v>
      </c>
      <c r="D1428" s="68" t="s">
        <v>2108</v>
      </c>
      <c r="E1428" s="8" t="s">
        <v>463</v>
      </c>
      <c r="F1428" s="69" t="s">
        <v>429</v>
      </c>
      <c r="G1428" s="67" t="s">
        <v>121</v>
      </c>
      <c r="H1428" s="70">
        <v>42182</v>
      </c>
      <c r="I1428" s="67">
        <v>64</v>
      </c>
      <c r="J1428" s="71">
        <v>0</v>
      </c>
      <c r="K1428" s="71">
        <v>0</v>
      </c>
      <c r="L1428" s="67" t="s">
        <v>114</v>
      </c>
      <c r="M1428" s="67" t="s">
        <v>113</v>
      </c>
      <c r="N1428" s="67">
        <v>148934</v>
      </c>
      <c r="P1428" s="67">
        <v>89427</v>
      </c>
      <c r="Q1428" s="71">
        <v>200</v>
      </c>
      <c r="R1428" s="71">
        <v>45</v>
      </c>
      <c r="S1428" s="71">
        <v>150</v>
      </c>
      <c r="T1428" s="67" t="s">
        <v>0</v>
      </c>
      <c r="U1428" s="64">
        <f>Data!$Q1428+Data!$R1428+Data!$S1428</f>
        <v>395</v>
      </c>
      <c r="V1428" s="9" t="str">
        <f>VLOOKUP(TRIM(Data!$B1428),Team!A:B,2,FALSE)</f>
        <v>HVAC</v>
      </c>
      <c r="W1428" s="9" t="str">
        <f>VLOOKUP(Data!$D1428,Current!A:B,2,FALSE)</f>
        <v>ACT</v>
      </c>
      <c r="X1428" s="9" t="str">
        <f>IF(Data!$W1428=Data!$E1428,"CURRENT","NO")</f>
        <v>NO</v>
      </c>
    </row>
    <row r="1429" spans="1:24" hidden="1">
      <c r="A1429" s="67" t="s">
        <v>2110</v>
      </c>
      <c r="B1429" s="41" t="s">
        <v>1023</v>
      </c>
      <c r="C1429" s="8" t="s">
        <v>458</v>
      </c>
      <c r="D1429" s="68" t="s">
        <v>2108</v>
      </c>
      <c r="E1429" s="8" t="s">
        <v>463</v>
      </c>
      <c r="F1429" s="69" t="s">
        <v>443</v>
      </c>
      <c r="G1429" s="67" t="s">
        <v>442</v>
      </c>
      <c r="H1429" s="70">
        <v>42168</v>
      </c>
      <c r="I1429" s="67">
        <v>2500</v>
      </c>
      <c r="J1429" s="72">
        <v>21.8</v>
      </c>
      <c r="K1429" s="72">
        <v>54500</v>
      </c>
      <c r="L1429" s="67" t="s">
        <v>108</v>
      </c>
      <c r="M1429" s="67" t="s">
        <v>260</v>
      </c>
      <c r="N1429" s="67">
        <v>148540</v>
      </c>
      <c r="O1429" s="67"/>
      <c r="P1429" s="67">
        <v>89297</v>
      </c>
      <c r="Q1429" s="71">
        <v>272.5</v>
      </c>
      <c r="R1429" s="71">
        <v>0</v>
      </c>
      <c r="S1429" s="71">
        <v>50</v>
      </c>
      <c r="T1429" s="67" t="s">
        <v>127</v>
      </c>
      <c r="U1429" s="64">
        <f>Data!$Q1429+Data!$R1429+Data!$S1429</f>
        <v>322.5</v>
      </c>
      <c r="V1429" s="9" t="str">
        <f>VLOOKUP(TRIM(Data!$B1429),Team!A:B,2,FALSE)</f>
        <v>HVAC</v>
      </c>
      <c r="W1429" s="9" t="str">
        <f>VLOOKUP(Data!$D1429,Current!A:B,2,FALSE)</f>
        <v>ACT</v>
      </c>
      <c r="X1429" s="9" t="str">
        <f>IF(Data!$W1429=Data!$E1429,"CURRENT","NO")</f>
        <v>NO</v>
      </c>
    </row>
    <row r="1430" spans="1:24" hidden="1">
      <c r="A1430" s="67" t="s">
        <v>2111</v>
      </c>
      <c r="B1430" s="41" t="s">
        <v>1023</v>
      </c>
      <c r="C1430" s="8" t="s">
        <v>458</v>
      </c>
      <c r="D1430" s="68" t="s">
        <v>2108</v>
      </c>
      <c r="E1430" s="8" t="s">
        <v>463</v>
      </c>
      <c r="F1430" s="69" t="s">
        <v>1024</v>
      </c>
      <c r="G1430" s="67" t="s">
        <v>1025</v>
      </c>
      <c r="H1430" s="70">
        <v>42178</v>
      </c>
      <c r="I1430" s="67">
        <v>200</v>
      </c>
      <c r="J1430" s="72">
        <v>170</v>
      </c>
      <c r="K1430" s="72">
        <v>34000</v>
      </c>
      <c r="L1430" s="67" t="s">
        <v>44</v>
      </c>
      <c r="M1430" s="67" t="s">
        <v>1026</v>
      </c>
      <c r="N1430" s="67">
        <v>148790</v>
      </c>
      <c r="O1430" s="67"/>
      <c r="P1430" s="67">
        <v>89416</v>
      </c>
      <c r="Q1430" s="71">
        <v>200</v>
      </c>
      <c r="R1430" s="71">
        <v>0</v>
      </c>
      <c r="S1430" s="71">
        <v>100</v>
      </c>
      <c r="T1430" s="67" t="s">
        <v>2116</v>
      </c>
      <c r="U1430" s="64">
        <f>Data!$Q1430+Data!$R1430+Data!$S1430</f>
        <v>300</v>
      </c>
      <c r="V1430" s="9" t="str">
        <f>VLOOKUP(TRIM(Data!$B1430),Team!A:B,2,FALSE)</f>
        <v>HVAC</v>
      </c>
      <c r="W1430" s="9" t="str">
        <f>VLOOKUP(Data!$D1430,Current!A:B,2,FALSE)</f>
        <v>ACT</v>
      </c>
      <c r="X1430" s="9" t="str">
        <f>IF(Data!$W1430=Data!$E1430,"CURRENT","NO")</f>
        <v>NO</v>
      </c>
    </row>
    <row r="1431" spans="1:24" hidden="1">
      <c r="A1431" s="67" t="s">
        <v>2107</v>
      </c>
      <c r="B1431" s="68" t="s">
        <v>818</v>
      </c>
      <c r="C1431" s="8" t="s">
        <v>458</v>
      </c>
      <c r="D1431" s="68" t="s">
        <v>2108</v>
      </c>
      <c r="E1431" s="8" t="s">
        <v>2124</v>
      </c>
      <c r="F1431" s="69" t="s">
        <v>819</v>
      </c>
      <c r="G1431" s="67" t="s">
        <v>135</v>
      </c>
      <c r="H1431" s="70">
        <v>42156</v>
      </c>
      <c r="I1431" s="67">
        <v>725</v>
      </c>
      <c r="J1431" s="71">
        <v>32.5</v>
      </c>
      <c r="K1431" s="71">
        <v>23562.5</v>
      </c>
      <c r="L1431" s="67" t="s">
        <v>108</v>
      </c>
      <c r="M1431" s="67" t="s">
        <v>820</v>
      </c>
      <c r="N1431" s="67">
        <v>148157</v>
      </c>
      <c r="P1431" s="67">
        <v>89027</v>
      </c>
      <c r="Q1431" s="71">
        <v>200</v>
      </c>
      <c r="R1431" s="9">
        <v>0</v>
      </c>
      <c r="S1431" s="71">
        <v>50</v>
      </c>
      <c r="T1431" s="67" t="s">
        <v>127</v>
      </c>
      <c r="U1431" s="64">
        <f>Data!$Q1431+Data!$R1431+Data!$S1431</f>
        <v>250</v>
      </c>
      <c r="V1431" s="9" t="str">
        <f>VLOOKUP(TRIM(Data!$B1431),Team!A:B,2,FALSE)</f>
        <v>HVAC</v>
      </c>
      <c r="W1431" s="9" t="str">
        <f>VLOOKUP(Data!$D1431,Current!A:B,2,FALSE)</f>
        <v>ACT</v>
      </c>
      <c r="X1431" s="9" t="str">
        <f>IF(Data!$W1431=Data!$E1431,"CURRENT","NO")</f>
        <v>CURRENT</v>
      </c>
    </row>
    <row r="1432" spans="1:24" hidden="1">
      <c r="A1432" s="67" t="s">
        <v>2107</v>
      </c>
      <c r="B1432" s="68" t="s">
        <v>818</v>
      </c>
      <c r="C1432" s="8" t="s">
        <v>458</v>
      </c>
      <c r="D1432" s="68" t="s">
        <v>2108</v>
      </c>
      <c r="E1432" s="8" t="s">
        <v>2124</v>
      </c>
      <c r="F1432" s="69" t="s">
        <v>821</v>
      </c>
      <c r="G1432" s="67" t="s">
        <v>135</v>
      </c>
      <c r="H1432" s="70">
        <v>42156</v>
      </c>
      <c r="I1432" s="67">
        <v>725</v>
      </c>
      <c r="J1432" s="71">
        <v>31.5</v>
      </c>
      <c r="K1432" s="71">
        <v>22837.5</v>
      </c>
      <c r="L1432" s="67" t="s">
        <v>108</v>
      </c>
      <c r="M1432" s="67" t="s">
        <v>822</v>
      </c>
      <c r="N1432" s="67">
        <v>148160</v>
      </c>
      <c r="P1432" s="67">
        <v>89028</v>
      </c>
      <c r="Q1432" s="71">
        <v>200</v>
      </c>
      <c r="R1432" s="9">
        <v>0</v>
      </c>
      <c r="S1432" s="71">
        <v>0</v>
      </c>
      <c r="T1432" s="67" t="s">
        <v>127</v>
      </c>
      <c r="U1432" s="64">
        <f>Data!$Q1432+Data!$R1432+Data!$S1432</f>
        <v>200</v>
      </c>
      <c r="V1432" s="9" t="str">
        <f>VLOOKUP(TRIM(Data!$B1432),Team!A:B,2,FALSE)</f>
        <v>HVAC</v>
      </c>
      <c r="W1432" s="9" t="str">
        <f>VLOOKUP(Data!$D1432,Current!A:B,2,FALSE)</f>
        <v>ACT</v>
      </c>
      <c r="X1432" s="9" t="str">
        <f>IF(Data!$W1432=Data!$E1432,"CURRENT","NO")</f>
        <v>CURRENT</v>
      </c>
    </row>
    <row r="1433" spans="1:24" hidden="1">
      <c r="A1433" s="67" t="s">
        <v>2109</v>
      </c>
      <c r="B1433" s="68" t="s">
        <v>818</v>
      </c>
      <c r="C1433" s="8" t="s">
        <v>458</v>
      </c>
      <c r="D1433" s="68" t="s">
        <v>2108</v>
      </c>
      <c r="E1433" s="8" t="s">
        <v>2124</v>
      </c>
      <c r="F1433" s="69" t="s">
        <v>823</v>
      </c>
      <c r="G1433" s="67" t="s">
        <v>235</v>
      </c>
      <c r="H1433" s="70">
        <v>42163</v>
      </c>
      <c r="I1433" s="67">
        <v>1068</v>
      </c>
      <c r="J1433" s="71">
        <v>8.8000000000000007</v>
      </c>
      <c r="K1433" s="71">
        <v>9398.4</v>
      </c>
      <c r="L1433" s="67" t="s">
        <v>77</v>
      </c>
      <c r="M1433" s="67" t="s">
        <v>824</v>
      </c>
      <c r="N1433" s="67">
        <v>148352</v>
      </c>
      <c r="P1433" s="67">
        <v>89184</v>
      </c>
      <c r="Q1433" s="71">
        <v>200</v>
      </c>
      <c r="R1433" s="9">
        <v>0</v>
      </c>
      <c r="S1433" s="71">
        <v>15</v>
      </c>
      <c r="T1433" s="67" t="s">
        <v>127</v>
      </c>
      <c r="U1433" s="64">
        <f>Data!$Q1433+Data!$R1433+Data!$S1433</f>
        <v>215</v>
      </c>
      <c r="V1433" s="9" t="str">
        <f>VLOOKUP(TRIM(Data!$B1433),Team!A:B,2,FALSE)</f>
        <v>HVAC</v>
      </c>
      <c r="W1433" s="9" t="str">
        <f>VLOOKUP(Data!$D1433,Current!A:B,2,FALSE)</f>
        <v>ACT</v>
      </c>
      <c r="X1433" s="9" t="str">
        <f>IF(Data!$W1433=Data!$E1433,"CURRENT","NO")</f>
        <v>CURRENT</v>
      </c>
    </row>
    <row r="1434" spans="1:24" hidden="1">
      <c r="A1434" s="67" t="s">
        <v>2109</v>
      </c>
      <c r="B1434" s="68" t="s">
        <v>818</v>
      </c>
      <c r="C1434" s="8" t="s">
        <v>458</v>
      </c>
      <c r="D1434" s="68" t="s">
        <v>2108</v>
      </c>
      <c r="E1434" s="8" t="s">
        <v>2124</v>
      </c>
      <c r="F1434" s="69" t="s">
        <v>825</v>
      </c>
      <c r="G1434" s="67" t="s">
        <v>235</v>
      </c>
      <c r="H1434" s="70">
        <v>42165</v>
      </c>
      <c r="I1434" s="67">
        <v>2572</v>
      </c>
      <c r="J1434" s="71">
        <v>8.8000000000000007</v>
      </c>
      <c r="K1434" s="71">
        <v>22633.599999999999</v>
      </c>
      <c r="L1434" s="67" t="s">
        <v>77</v>
      </c>
      <c r="M1434" s="67" t="s">
        <v>826</v>
      </c>
      <c r="N1434" s="67">
        <v>148425</v>
      </c>
      <c r="P1434" s="67">
        <v>89186</v>
      </c>
      <c r="Q1434" s="71">
        <v>200</v>
      </c>
      <c r="R1434" s="9">
        <v>0</v>
      </c>
      <c r="S1434" s="71">
        <v>15</v>
      </c>
      <c r="T1434" s="67" t="s">
        <v>127</v>
      </c>
      <c r="U1434" s="64">
        <f>Data!$Q1434+Data!$R1434+Data!$S1434</f>
        <v>215</v>
      </c>
      <c r="V1434" s="9" t="str">
        <f>VLOOKUP(TRIM(Data!$B1434),Team!A:B,2,FALSE)</f>
        <v>HVAC</v>
      </c>
      <c r="W1434" s="9" t="str">
        <f>VLOOKUP(Data!$D1434,Current!A:B,2,FALSE)</f>
        <v>ACT</v>
      </c>
      <c r="X1434" s="9" t="str">
        <f>IF(Data!$W1434=Data!$E1434,"CURRENT","NO")</f>
        <v>CURRENT</v>
      </c>
    </row>
    <row r="1435" spans="1:24" hidden="1">
      <c r="A1435" s="67" t="s">
        <v>2109</v>
      </c>
      <c r="B1435" s="68" t="s">
        <v>818</v>
      </c>
      <c r="C1435" s="8" t="s">
        <v>458</v>
      </c>
      <c r="D1435" s="68" t="s">
        <v>2108</v>
      </c>
      <c r="E1435" s="8" t="s">
        <v>2124</v>
      </c>
      <c r="F1435" s="69" t="s">
        <v>827</v>
      </c>
      <c r="G1435" s="67" t="s">
        <v>130</v>
      </c>
      <c r="H1435" s="70">
        <v>42167</v>
      </c>
      <c r="I1435" s="67">
        <v>1404</v>
      </c>
      <c r="J1435" s="71">
        <v>37.86</v>
      </c>
      <c r="K1435" s="71">
        <v>53155.44</v>
      </c>
      <c r="L1435" s="67" t="s">
        <v>77</v>
      </c>
      <c r="M1435" s="67" t="s">
        <v>828</v>
      </c>
      <c r="N1435" s="67">
        <v>148519</v>
      </c>
      <c r="P1435" s="67">
        <v>89188</v>
      </c>
      <c r="Q1435" s="71">
        <v>265.8</v>
      </c>
      <c r="R1435" s="9">
        <v>0</v>
      </c>
      <c r="S1435" s="71">
        <v>35</v>
      </c>
      <c r="T1435" s="67" t="s">
        <v>38</v>
      </c>
      <c r="U1435" s="64">
        <f>Data!$Q1435+Data!$R1435+Data!$S1435</f>
        <v>300.8</v>
      </c>
      <c r="V1435" s="9" t="str">
        <f>VLOOKUP(TRIM(Data!$B1435),Team!A:B,2,FALSE)</f>
        <v>HVAC</v>
      </c>
      <c r="W1435" s="9" t="str">
        <f>VLOOKUP(Data!$D1435,Current!A:B,2,FALSE)</f>
        <v>ACT</v>
      </c>
      <c r="X1435" s="9" t="str">
        <f>IF(Data!$W1435=Data!$E1435,"CURRENT","NO")</f>
        <v>CURRENT</v>
      </c>
    </row>
    <row r="1436" spans="1:24" hidden="1">
      <c r="A1436" s="67" t="s">
        <v>2109</v>
      </c>
      <c r="B1436" s="68" t="s">
        <v>818</v>
      </c>
      <c r="C1436" s="8" t="s">
        <v>458</v>
      </c>
      <c r="D1436" s="68" t="s">
        <v>2108</v>
      </c>
      <c r="E1436" s="8" t="s">
        <v>2124</v>
      </c>
      <c r="F1436" s="69" t="s">
        <v>829</v>
      </c>
      <c r="G1436" s="67" t="s">
        <v>130</v>
      </c>
      <c r="H1436" s="70">
        <v>42167</v>
      </c>
      <c r="I1436" s="67">
        <v>1404</v>
      </c>
      <c r="J1436" s="71">
        <v>37.619999999999997</v>
      </c>
      <c r="K1436" s="71">
        <v>52818.48</v>
      </c>
      <c r="L1436" s="67" t="s">
        <v>77</v>
      </c>
      <c r="M1436" s="67" t="s">
        <v>600</v>
      </c>
      <c r="N1436" s="67">
        <v>148520</v>
      </c>
      <c r="P1436" s="67">
        <v>89189</v>
      </c>
      <c r="Q1436" s="71">
        <v>264.10000000000002</v>
      </c>
      <c r="R1436" s="9">
        <v>0</v>
      </c>
      <c r="S1436" s="71">
        <v>0</v>
      </c>
      <c r="T1436" s="67" t="s">
        <v>38</v>
      </c>
      <c r="U1436" s="64">
        <f>Data!$Q1436+Data!$R1436+Data!$S1436</f>
        <v>264.10000000000002</v>
      </c>
      <c r="V1436" s="9" t="str">
        <f>VLOOKUP(TRIM(Data!$B1436),Team!A:B,2,FALSE)</f>
        <v>HVAC</v>
      </c>
      <c r="W1436" s="9" t="str">
        <f>VLOOKUP(Data!$D1436,Current!A:B,2,FALSE)</f>
        <v>ACT</v>
      </c>
      <c r="X1436" s="9" t="str">
        <f>IF(Data!$W1436=Data!$E1436,"CURRENT","NO")</f>
        <v>CURRENT</v>
      </c>
    </row>
    <row r="1437" spans="1:24" hidden="1">
      <c r="A1437" s="67" t="s">
        <v>2110</v>
      </c>
      <c r="B1437" s="68" t="s">
        <v>818</v>
      </c>
      <c r="C1437" s="8" t="s">
        <v>458</v>
      </c>
      <c r="D1437" s="68" t="s">
        <v>2108</v>
      </c>
      <c r="E1437" s="8" t="s">
        <v>2124</v>
      </c>
      <c r="F1437" s="69" t="s">
        <v>151</v>
      </c>
      <c r="G1437" s="67" t="s">
        <v>130</v>
      </c>
      <c r="H1437" s="70">
        <v>42172</v>
      </c>
      <c r="I1437" s="67">
        <v>979</v>
      </c>
      <c r="J1437" s="71">
        <v>44.85</v>
      </c>
      <c r="K1437" s="71">
        <v>43908.15</v>
      </c>
      <c r="L1437" s="67" t="s">
        <v>108</v>
      </c>
      <c r="M1437" s="67" t="s">
        <v>830</v>
      </c>
      <c r="N1437" s="67">
        <v>148632</v>
      </c>
      <c r="P1437" s="67">
        <v>89289</v>
      </c>
      <c r="Q1437" s="71">
        <v>219.5</v>
      </c>
      <c r="R1437" s="9">
        <v>0</v>
      </c>
      <c r="S1437" s="71">
        <v>17.5</v>
      </c>
      <c r="T1437" s="67" t="s">
        <v>127</v>
      </c>
      <c r="U1437" s="64">
        <f>Data!$Q1437+Data!$R1437+Data!$S1437</f>
        <v>237</v>
      </c>
      <c r="V1437" s="9" t="str">
        <f>VLOOKUP(TRIM(Data!$B1437),Team!A:B,2,FALSE)</f>
        <v>HVAC</v>
      </c>
      <c r="W1437" s="9" t="str">
        <f>VLOOKUP(Data!$D1437,Current!A:B,2,FALSE)</f>
        <v>ACT</v>
      </c>
      <c r="X1437" s="9" t="str">
        <f>IF(Data!$W1437=Data!$E1437,"CURRENT","NO")</f>
        <v>CURRENT</v>
      </c>
    </row>
    <row r="1438" spans="1:24" hidden="1">
      <c r="A1438" s="67" t="s">
        <v>2110</v>
      </c>
      <c r="B1438" s="68" t="s">
        <v>818</v>
      </c>
      <c r="C1438" s="8" t="s">
        <v>458</v>
      </c>
      <c r="D1438" s="68" t="s">
        <v>2108</v>
      </c>
      <c r="E1438" s="8" t="s">
        <v>2124</v>
      </c>
      <c r="F1438" s="69" t="s">
        <v>156</v>
      </c>
      <c r="G1438" s="67" t="s">
        <v>130</v>
      </c>
      <c r="H1438" s="70">
        <v>42172</v>
      </c>
      <c r="I1438" s="67">
        <v>979</v>
      </c>
      <c r="J1438" s="71">
        <v>42.94</v>
      </c>
      <c r="K1438" s="71">
        <v>42038.26</v>
      </c>
      <c r="L1438" s="67" t="s">
        <v>108</v>
      </c>
      <c r="M1438" s="67" t="s">
        <v>831</v>
      </c>
      <c r="N1438" s="67">
        <v>148633</v>
      </c>
      <c r="P1438" s="67">
        <v>89290</v>
      </c>
      <c r="Q1438" s="71">
        <v>210.2</v>
      </c>
      <c r="R1438" s="9">
        <v>0</v>
      </c>
      <c r="S1438" s="71">
        <v>17.5</v>
      </c>
      <c r="T1438" s="67" t="s">
        <v>127</v>
      </c>
      <c r="U1438" s="64">
        <f>Data!$Q1438+Data!$R1438+Data!$S1438</f>
        <v>227.7</v>
      </c>
      <c r="V1438" s="9" t="str">
        <f>VLOOKUP(TRIM(Data!$B1438),Team!A:B,2,FALSE)</f>
        <v>HVAC</v>
      </c>
      <c r="W1438" s="9" t="str">
        <f>VLOOKUP(Data!$D1438,Current!A:B,2,FALSE)</f>
        <v>ACT</v>
      </c>
      <c r="X1438" s="9" t="str">
        <f>IF(Data!$W1438=Data!$E1438,"CURRENT","NO")</f>
        <v>CURRENT</v>
      </c>
    </row>
    <row r="1439" spans="1:24" hidden="1">
      <c r="A1439" s="67" t="s">
        <v>2110</v>
      </c>
      <c r="B1439" s="68" t="s">
        <v>818</v>
      </c>
      <c r="C1439" s="8" t="s">
        <v>458</v>
      </c>
      <c r="D1439" s="68" t="s">
        <v>2108</v>
      </c>
      <c r="E1439" s="8" t="s">
        <v>2124</v>
      </c>
      <c r="F1439" s="69" t="s">
        <v>832</v>
      </c>
      <c r="G1439" s="67" t="s">
        <v>235</v>
      </c>
      <c r="H1439" s="70">
        <v>42173</v>
      </c>
      <c r="I1439" s="67">
        <v>2400</v>
      </c>
      <c r="J1439" s="71">
        <v>6.26</v>
      </c>
      <c r="K1439" s="71">
        <v>15024</v>
      </c>
      <c r="L1439" s="67" t="s">
        <v>77</v>
      </c>
      <c r="M1439" s="67" t="s">
        <v>634</v>
      </c>
      <c r="N1439" s="67">
        <v>148680</v>
      </c>
      <c r="P1439" s="67">
        <v>89291</v>
      </c>
      <c r="Q1439" s="71">
        <v>200</v>
      </c>
      <c r="R1439" s="9">
        <v>0</v>
      </c>
      <c r="S1439" s="71">
        <v>15</v>
      </c>
      <c r="T1439" s="67" t="s">
        <v>127</v>
      </c>
      <c r="U1439" s="64">
        <f>Data!$Q1439+Data!$R1439+Data!$S1439</f>
        <v>215</v>
      </c>
      <c r="V1439" s="9" t="str">
        <f>VLOOKUP(TRIM(Data!$B1439),Team!A:B,2,FALSE)</f>
        <v>HVAC</v>
      </c>
      <c r="W1439" s="9" t="str">
        <f>VLOOKUP(Data!$D1439,Current!A:B,2,FALSE)</f>
        <v>ACT</v>
      </c>
      <c r="X1439" s="9" t="str">
        <f>IF(Data!$W1439=Data!$E1439,"CURRENT","NO")</f>
        <v>CURRENT</v>
      </c>
    </row>
    <row r="1440" spans="1:24" hidden="1">
      <c r="A1440" s="67" t="s">
        <v>2110</v>
      </c>
      <c r="B1440" s="68" t="s">
        <v>818</v>
      </c>
      <c r="C1440" s="8" t="s">
        <v>458</v>
      </c>
      <c r="D1440" s="68" t="s">
        <v>2108</v>
      </c>
      <c r="E1440" s="8" t="s">
        <v>2124</v>
      </c>
      <c r="F1440" s="69" t="s">
        <v>833</v>
      </c>
      <c r="G1440" s="67" t="s">
        <v>135</v>
      </c>
      <c r="H1440" s="70">
        <v>42174</v>
      </c>
      <c r="I1440" s="67">
        <v>725</v>
      </c>
      <c r="J1440" s="74">
        <v>31.5</v>
      </c>
      <c r="K1440" s="71">
        <v>22837.5</v>
      </c>
      <c r="L1440" s="67" t="s">
        <v>108</v>
      </c>
      <c r="M1440" s="67" t="s">
        <v>834</v>
      </c>
      <c r="N1440" s="67">
        <v>148746</v>
      </c>
      <c r="P1440" s="67">
        <v>89292</v>
      </c>
      <c r="Q1440" s="71">
        <v>200</v>
      </c>
      <c r="R1440" s="9">
        <v>0</v>
      </c>
      <c r="S1440" s="71">
        <v>25</v>
      </c>
      <c r="T1440" s="67" t="s">
        <v>127</v>
      </c>
      <c r="U1440" s="64">
        <f>Data!$Q1440+Data!$R1440+Data!$S1440</f>
        <v>225</v>
      </c>
      <c r="V1440" s="9" t="str">
        <f>VLOOKUP(TRIM(Data!$B1440),Team!A:B,2,FALSE)</f>
        <v>HVAC</v>
      </c>
      <c r="W1440" s="9" t="str">
        <f>VLOOKUP(Data!$D1440,Current!A:B,2,FALSE)</f>
        <v>ACT</v>
      </c>
      <c r="X1440" s="9" t="str">
        <f>IF(Data!$W1440=Data!$E1440,"CURRENT","NO")</f>
        <v>CURRENT</v>
      </c>
    </row>
    <row r="1441" spans="1:24" hidden="1">
      <c r="A1441" s="67" t="s">
        <v>2110</v>
      </c>
      <c r="B1441" s="68" t="s">
        <v>818</v>
      </c>
      <c r="C1441" s="8" t="s">
        <v>458</v>
      </c>
      <c r="D1441" s="68" t="s">
        <v>2108</v>
      </c>
      <c r="E1441" s="8" t="s">
        <v>2124</v>
      </c>
      <c r="F1441" s="69" t="s">
        <v>835</v>
      </c>
      <c r="G1441" s="67" t="s">
        <v>135</v>
      </c>
      <c r="H1441" s="70">
        <v>42174</v>
      </c>
      <c r="I1441" s="67">
        <v>760</v>
      </c>
      <c r="J1441" s="71">
        <v>32.5</v>
      </c>
      <c r="K1441" s="71">
        <v>24700</v>
      </c>
      <c r="L1441" s="67" t="s">
        <v>108</v>
      </c>
      <c r="M1441" s="67" t="s">
        <v>836</v>
      </c>
      <c r="N1441" s="67">
        <v>148748</v>
      </c>
      <c r="P1441" s="67">
        <v>89293</v>
      </c>
      <c r="Q1441" s="71">
        <v>200</v>
      </c>
      <c r="R1441" s="9">
        <v>0</v>
      </c>
      <c r="S1441" s="71">
        <v>25</v>
      </c>
      <c r="T1441" s="67" t="s">
        <v>127</v>
      </c>
      <c r="U1441" s="64">
        <f>Data!$Q1441+Data!$R1441+Data!$S1441</f>
        <v>225</v>
      </c>
      <c r="V1441" s="9" t="str">
        <f>VLOOKUP(TRIM(Data!$B1441),Team!A:B,2,FALSE)</f>
        <v>HVAC</v>
      </c>
      <c r="W1441" s="9" t="str">
        <f>VLOOKUP(Data!$D1441,Current!A:B,2,FALSE)</f>
        <v>ACT</v>
      </c>
      <c r="X1441" s="9" t="str">
        <f>IF(Data!$W1441=Data!$E1441,"CURRENT","NO")</f>
        <v>CURRENT</v>
      </c>
    </row>
    <row r="1442" spans="1:24" hidden="1">
      <c r="A1442" s="67" t="s">
        <v>2110</v>
      </c>
      <c r="B1442" s="68" t="s">
        <v>818</v>
      </c>
      <c r="C1442" s="8" t="s">
        <v>458</v>
      </c>
      <c r="D1442" s="68" t="s">
        <v>2108</v>
      </c>
      <c r="E1442" s="8" t="s">
        <v>2124</v>
      </c>
      <c r="F1442" s="69" t="s">
        <v>140</v>
      </c>
      <c r="G1442" s="67" t="s">
        <v>139</v>
      </c>
      <c r="H1442" s="70">
        <v>42174</v>
      </c>
      <c r="I1442" s="67">
        <v>983</v>
      </c>
      <c r="J1442" s="71">
        <v>38.549999999999997</v>
      </c>
      <c r="K1442" s="71">
        <v>37894.65</v>
      </c>
      <c r="L1442" s="67" t="s">
        <v>138</v>
      </c>
      <c r="M1442" s="67" t="s">
        <v>837</v>
      </c>
      <c r="N1442" s="67">
        <v>148752</v>
      </c>
      <c r="P1442" s="67">
        <v>89294</v>
      </c>
      <c r="Q1442" s="71">
        <v>200</v>
      </c>
      <c r="R1442" s="9">
        <v>0</v>
      </c>
      <c r="S1442" s="71">
        <v>40</v>
      </c>
      <c r="T1442" s="67" t="s">
        <v>127</v>
      </c>
      <c r="U1442" s="64">
        <f>Data!$Q1442+Data!$R1442+Data!$S1442</f>
        <v>240</v>
      </c>
      <c r="V1442" s="9" t="str">
        <f>VLOOKUP(TRIM(Data!$B1442),Team!A:B,2,FALSE)</f>
        <v>HVAC</v>
      </c>
      <c r="W1442" s="9" t="str">
        <f>VLOOKUP(Data!$D1442,Current!A:B,2,FALSE)</f>
        <v>ACT</v>
      </c>
      <c r="X1442" s="9" t="str">
        <f>IF(Data!$W1442=Data!$E1442,"CURRENT","NO")</f>
        <v>CURRENT</v>
      </c>
    </row>
    <row r="1443" spans="1:24" hidden="1">
      <c r="A1443" s="67" t="s">
        <v>838</v>
      </c>
      <c r="B1443" s="68" t="s">
        <v>818</v>
      </c>
      <c r="C1443" s="8" t="s">
        <v>458</v>
      </c>
      <c r="D1443" s="68" t="s">
        <v>2108</v>
      </c>
      <c r="E1443" s="8" t="s">
        <v>2124</v>
      </c>
      <c r="F1443" s="69" t="s">
        <v>151</v>
      </c>
      <c r="G1443" s="67" t="s">
        <v>130</v>
      </c>
      <c r="H1443" s="70">
        <v>42184</v>
      </c>
      <c r="I1443" s="67">
        <v>979</v>
      </c>
      <c r="J1443" s="71">
        <v>44.85</v>
      </c>
      <c r="K1443" s="71">
        <v>43908.15</v>
      </c>
      <c r="L1443" s="67" t="s">
        <v>108</v>
      </c>
      <c r="M1443" s="67" t="s">
        <v>150</v>
      </c>
      <c r="N1443" s="67">
        <v>149003</v>
      </c>
      <c r="P1443" s="67">
        <v>89405</v>
      </c>
      <c r="Q1443" s="71">
        <v>219.5</v>
      </c>
      <c r="R1443" s="9">
        <v>0</v>
      </c>
      <c r="S1443" s="71">
        <v>35</v>
      </c>
      <c r="T1443" s="67" t="s">
        <v>127</v>
      </c>
      <c r="U1443" s="64">
        <f>Data!$Q1443+Data!$R1443+Data!$S1443</f>
        <v>254.5</v>
      </c>
      <c r="V1443" s="9" t="str">
        <f>VLOOKUP(TRIM(Data!$B1443),Team!A:B,2,FALSE)</f>
        <v>HVAC</v>
      </c>
      <c r="W1443" s="9" t="str">
        <f>VLOOKUP(Data!$D1443,Current!A:B,2,FALSE)</f>
        <v>ACT</v>
      </c>
      <c r="X1443" s="9" t="str">
        <f>IF(Data!$W1443=Data!$E1443,"CURRENT","NO")</f>
        <v>CURRENT</v>
      </c>
    </row>
    <row r="1444" spans="1:24" hidden="1">
      <c r="A1444" s="67" t="s">
        <v>2111</v>
      </c>
      <c r="B1444" s="68" t="s">
        <v>818</v>
      </c>
      <c r="C1444" s="8" t="s">
        <v>458</v>
      </c>
      <c r="D1444" s="68" t="s">
        <v>2108</v>
      </c>
      <c r="E1444" s="8" t="s">
        <v>2124</v>
      </c>
      <c r="F1444" s="69" t="s">
        <v>144</v>
      </c>
      <c r="G1444" s="67" t="s">
        <v>130</v>
      </c>
      <c r="H1444" s="70">
        <v>42185</v>
      </c>
      <c r="I1444" s="67">
        <v>650</v>
      </c>
      <c r="J1444" s="71">
        <v>36.090000000000003</v>
      </c>
      <c r="K1444" s="71">
        <v>23458.5</v>
      </c>
      <c r="L1444" s="67" t="s">
        <v>77</v>
      </c>
      <c r="M1444" s="67" t="s">
        <v>839</v>
      </c>
      <c r="N1444" s="67">
        <v>149050</v>
      </c>
      <c r="P1444" s="67">
        <v>89406</v>
      </c>
      <c r="Q1444" s="71">
        <v>200</v>
      </c>
      <c r="R1444" s="9">
        <v>0</v>
      </c>
      <c r="S1444" s="71">
        <v>17.5</v>
      </c>
      <c r="T1444" s="67" t="s">
        <v>186</v>
      </c>
      <c r="U1444" s="64">
        <f>Data!$Q1444+Data!$R1444+Data!$S1444</f>
        <v>217.5</v>
      </c>
      <c r="V1444" s="9" t="str">
        <f>VLOOKUP(TRIM(Data!$B1444),Team!A:B,2,FALSE)</f>
        <v>HVAC</v>
      </c>
      <c r="W1444" s="9" t="str">
        <f>VLOOKUP(Data!$D1444,Current!A:B,2,FALSE)</f>
        <v>ACT</v>
      </c>
      <c r="X1444" s="9" t="str">
        <f>IF(Data!$W1444=Data!$E1444,"CURRENT","NO")</f>
        <v>CURRENT</v>
      </c>
    </row>
    <row r="1445" spans="1:24" hidden="1">
      <c r="A1445" s="67" t="s">
        <v>2111</v>
      </c>
      <c r="B1445" s="68" t="s">
        <v>818</v>
      </c>
      <c r="C1445" s="8" t="s">
        <v>458</v>
      </c>
      <c r="D1445" s="68" t="s">
        <v>2108</v>
      </c>
      <c r="E1445" s="8" t="s">
        <v>2124</v>
      </c>
      <c r="F1445" s="69" t="s">
        <v>142</v>
      </c>
      <c r="G1445" s="67" t="s">
        <v>130</v>
      </c>
      <c r="H1445" s="70">
        <v>42185</v>
      </c>
      <c r="I1445" s="67">
        <v>700</v>
      </c>
      <c r="J1445" s="71">
        <v>42.97</v>
      </c>
      <c r="K1445" s="71">
        <v>30079</v>
      </c>
      <c r="L1445" s="67" t="s">
        <v>77</v>
      </c>
      <c r="M1445" s="67" t="s">
        <v>150</v>
      </c>
      <c r="N1445" s="67">
        <v>149052</v>
      </c>
      <c r="P1445" s="67">
        <v>89407</v>
      </c>
      <c r="Q1445" s="71">
        <v>200</v>
      </c>
      <c r="R1445" s="9">
        <v>0</v>
      </c>
      <c r="S1445" s="71">
        <v>17.5</v>
      </c>
      <c r="T1445" s="67" t="s">
        <v>186</v>
      </c>
      <c r="U1445" s="64">
        <f>Data!$Q1445+Data!$R1445+Data!$S1445</f>
        <v>217.5</v>
      </c>
      <c r="V1445" s="9" t="str">
        <f>VLOOKUP(TRIM(Data!$B1445),Team!A:B,2,FALSE)</f>
        <v>HVAC</v>
      </c>
      <c r="W1445" s="9" t="str">
        <f>VLOOKUP(Data!$D1445,Current!A:B,2,FALSE)</f>
        <v>ACT</v>
      </c>
      <c r="X1445" s="9" t="str">
        <f>IF(Data!$W1445=Data!$E1445,"CURRENT","NO")</f>
        <v>CURRENT</v>
      </c>
    </row>
    <row r="1446" spans="1:24" hidden="1">
      <c r="A1446" s="67" t="s">
        <v>2111</v>
      </c>
      <c r="B1446" s="68" t="s">
        <v>818</v>
      </c>
      <c r="C1446" s="8" t="s">
        <v>458</v>
      </c>
      <c r="D1446" s="68" t="s">
        <v>2108</v>
      </c>
      <c r="E1446" s="8" t="s">
        <v>2124</v>
      </c>
      <c r="F1446" s="69" t="s">
        <v>840</v>
      </c>
      <c r="G1446" s="67" t="s">
        <v>235</v>
      </c>
      <c r="H1446" s="70">
        <v>42184</v>
      </c>
      <c r="I1446" s="67">
        <v>1180</v>
      </c>
      <c r="J1446" s="71">
        <v>15.5</v>
      </c>
      <c r="K1446" s="71">
        <v>18290</v>
      </c>
      <c r="L1446" s="67" t="s">
        <v>77</v>
      </c>
      <c r="M1446" s="67" t="s">
        <v>841</v>
      </c>
      <c r="N1446" s="67">
        <v>149001</v>
      </c>
      <c r="P1446" s="67">
        <v>89408</v>
      </c>
      <c r="Q1446" s="71">
        <v>200</v>
      </c>
      <c r="R1446" s="9">
        <v>0</v>
      </c>
      <c r="S1446" s="71">
        <v>15</v>
      </c>
      <c r="T1446" s="67" t="s">
        <v>127</v>
      </c>
      <c r="U1446" s="64">
        <f>Data!$Q1446+Data!$R1446+Data!$S1446</f>
        <v>215</v>
      </c>
      <c r="V1446" s="9" t="str">
        <f>VLOOKUP(TRIM(Data!$B1446),Team!A:B,2,FALSE)</f>
        <v>HVAC</v>
      </c>
      <c r="W1446" s="9" t="str">
        <f>VLOOKUP(Data!$D1446,Current!A:B,2,FALSE)</f>
        <v>ACT</v>
      </c>
      <c r="X1446" s="9" t="str">
        <f>IF(Data!$W1446=Data!$E1446,"CURRENT","NO")</f>
        <v>CURRENT</v>
      </c>
    </row>
    <row r="1447" spans="1:24" hidden="1">
      <c r="A1447" s="67" t="s">
        <v>2111</v>
      </c>
      <c r="B1447" s="68" t="s">
        <v>818</v>
      </c>
      <c r="C1447" s="8" t="s">
        <v>458</v>
      </c>
      <c r="D1447" s="68" t="s">
        <v>2108</v>
      </c>
      <c r="E1447" s="8" t="s">
        <v>2124</v>
      </c>
      <c r="F1447" s="69" t="s">
        <v>842</v>
      </c>
      <c r="G1447" s="67" t="s">
        <v>235</v>
      </c>
      <c r="H1447" s="70">
        <v>42184</v>
      </c>
      <c r="I1447" s="67">
        <v>1578</v>
      </c>
      <c r="J1447" s="71">
        <v>6.81</v>
      </c>
      <c r="K1447" s="71">
        <v>10746.18</v>
      </c>
      <c r="L1447" s="67" t="s">
        <v>77</v>
      </c>
      <c r="M1447" s="67" t="s">
        <v>843</v>
      </c>
      <c r="N1447" s="67">
        <v>149002</v>
      </c>
      <c r="P1447" s="67">
        <v>89409</v>
      </c>
      <c r="Q1447" s="71">
        <v>200</v>
      </c>
      <c r="R1447" s="9">
        <v>0</v>
      </c>
      <c r="S1447" s="71">
        <v>15</v>
      </c>
      <c r="T1447" s="67" t="s">
        <v>127</v>
      </c>
      <c r="U1447" s="64">
        <f>Data!$Q1447+Data!$R1447+Data!$S1447</f>
        <v>215</v>
      </c>
      <c r="V1447" s="9" t="str">
        <f>VLOOKUP(TRIM(Data!$B1447),Team!A:B,2,FALSE)</f>
        <v>HVAC</v>
      </c>
      <c r="W1447" s="9" t="str">
        <f>VLOOKUP(Data!$D1447,Current!A:B,2,FALSE)</f>
        <v>ACT</v>
      </c>
      <c r="X1447" s="9" t="str">
        <f>IF(Data!$W1447=Data!$E1447,"CURRENT","NO")</f>
        <v>CURRENT</v>
      </c>
    </row>
    <row r="1448" spans="1:24" hidden="1">
      <c r="A1448" s="67" t="s">
        <v>2111</v>
      </c>
      <c r="B1448" s="68" t="s">
        <v>818</v>
      </c>
      <c r="C1448" s="8" t="s">
        <v>458</v>
      </c>
      <c r="D1448" s="68" t="s">
        <v>2108</v>
      </c>
      <c r="E1448" s="8" t="s">
        <v>2124</v>
      </c>
      <c r="F1448" s="69" t="s">
        <v>844</v>
      </c>
      <c r="G1448" s="67" t="s">
        <v>235</v>
      </c>
      <c r="H1448" s="70">
        <v>42185</v>
      </c>
      <c r="I1448" s="67">
        <v>2082</v>
      </c>
      <c r="J1448" s="71">
        <v>6.81</v>
      </c>
      <c r="K1448" s="71">
        <v>14178.42</v>
      </c>
      <c r="L1448" s="67" t="s">
        <v>77</v>
      </c>
      <c r="M1448" s="67" t="s">
        <v>845</v>
      </c>
      <c r="N1448" s="67">
        <v>149069</v>
      </c>
      <c r="P1448" s="67">
        <v>89410</v>
      </c>
      <c r="Q1448" s="71">
        <v>200</v>
      </c>
      <c r="R1448" s="9">
        <v>0</v>
      </c>
      <c r="S1448" s="71">
        <v>15</v>
      </c>
      <c r="T1448" s="67" t="s">
        <v>127</v>
      </c>
      <c r="U1448" s="64">
        <f>Data!$Q1448+Data!$R1448+Data!$S1448</f>
        <v>215</v>
      </c>
      <c r="V1448" s="9" t="str">
        <f>VLOOKUP(TRIM(Data!$B1448),Team!A:B,2,FALSE)</f>
        <v>HVAC</v>
      </c>
      <c r="W1448" s="9" t="str">
        <f>VLOOKUP(Data!$D1448,Current!A:B,2,FALSE)</f>
        <v>ACT</v>
      </c>
      <c r="X1448" s="9" t="str">
        <f>IF(Data!$W1448=Data!$E1448,"CURRENT","NO")</f>
        <v>CURRENT</v>
      </c>
    </row>
    <row r="1449" spans="1:24" hidden="1">
      <c r="A1449" s="67" t="s">
        <v>2111</v>
      </c>
      <c r="B1449" s="68" t="s">
        <v>818</v>
      </c>
      <c r="C1449" s="8" t="s">
        <v>458</v>
      </c>
      <c r="D1449" s="68" t="s">
        <v>2108</v>
      </c>
      <c r="E1449" s="8" t="s">
        <v>2124</v>
      </c>
      <c r="F1449" s="69" t="s">
        <v>846</v>
      </c>
      <c r="G1449" s="67" t="s">
        <v>135</v>
      </c>
      <c r="H1449" s="70">
        <v>42178</v>
      </c>
      <c r="I1449" s="67">
        <v>1520</v>
      </c>
      <c r="J1449" s="71">
        <v>31.5</v>
      </c>
      <c r="K1449" s="71">
        <v>47880</v>
      </c>
      <c r="L1449" s="67" t="s">
        <v>108</v>
      </c>
      <c r="M1449" s="67" t="s">
        <v>847</v>
      </c>
      <c r="N1449" s="67">
        <v>148793</v>
      </c>
      <c r="O1449" s="67"/>
      <c r="P1449" s="67">
        <v>89411</v>
      </c>
      <c r="Q1449" s="71">
        <v>239.4</v>
      </c>
      <c r="R1449" s="9">
        <v>0</v>
      </c>
      <c r="S1449" s="71">
        <v>50</v>
      </c>
      <c r="T1449" s="67" t="s">
        <v>127</v>
      </c>
      <c r="U1449" s="64">
        <f>Data!$Q1449+Data!$R1449+Data!$S1449</f>
        <v>289.39999999999998</v>
      </c>
      <c r="V1449" s="9" t="str">
        <f>VLOOKUP(TRIM(Data!$B1449),Team!A:B,2,FALSE)</f>
        <v>HVAC</v>
      </c>
      <c r="W1449" s="9" t="str">
        <f>VLOOKUP(Data!$D1449,Current!A:B,2,FALSE)</f>
        <v>ACT</v>
      </c>
      <c r="X1449" s="9" t="str">
        <f>IF(Data!$W1449=Data!$E1449,"CURRENT","NO")</f>
        <v>CURRENT</v>
      </c>
    </row>
    <row r="1450" spans="1:24" hidden="1">
      <c r="A1450" s="67" t="s">
        <v>2107</v>
      </c>
      <c r="B1450" s="68" t="s">
        <v>2112</v>
      </c>
      <c r="C1450" s="8" t="s">
        <v>458</v>
      </c>
      <c r="D1450" s="68" t="s">
        <v>2108</v>
      </c>
      <c r="E1450" s="8" t="s">
        <v>2124</v>
      </c>
      <c r="F1450" s="69" t="s">
        <v>2125</v>
      </c>
      <c r="G1450" s="67" t="s">
        <v>158</v>
      </c>
      <c r="H1450" s="70">
        <v>42156</v>
      </c>
      <c r="I1450" s="67">
        <v>1329</v>
      </c>
      <c r="J1450" s="74">
        <v>71.83</v>
      </c>
      <c r="K1450" s="74">
        <v>95462.07</v>
      </c>
      <c r="L1450" s="67" t="s">
        <v>157</v>
      </c>
      <c r="M1450" s="67" t="s">
        <v>551</v>
      </c>
      <c r="N1450" s="46">
        <v>148140</v>
      </c>
      <c r="O1450" s="67"/>
      <c r="P1450" s="67">
        <v>89005</v>
      </c>
      <c r="Q1450" s="74">
        <v>477.3</v>
      </c>
      <c r="R1450" s="71">
        <v>0</v>
      </c>
      <c r="S1450" s="71">
        <v>15</v>
      </c>
      <c r="T1450" s="67" t="s">
        <v>127</v>
      </c>
      <c r="U1450" s="64">
        <f>Data!$Q1450+Data!$R1450+Data!$S1450</f>
        <v>492.3</v>
      </c>
      <c r="V1450" s="9" t="str">
        <f>VLOOKUP(TRIM(Data!$B1450),Team!A:B,2,FALSE)</f>
        <v>Heating</v>
      </c>
      <c r="W1450" s="9" t="str">
        <f>VLOOKUP(Data!$D1450,Current!A:B,2,FALSE)</f>
        <v>ACT</v>
      </c>
      <c r="X1450" s="9" t="str">
        <f>IF(Data!$W1450=Data!$E1450,"CURRENT","NO")</f>
        <v>CURRENT</v>
      </c>
    </row>
    <row r="1451" spans="1:24" hidden="1">
      <c r="A1451" s="67" t="s">
        <v>2107</v>
      </c>
      <c r="B1451" s="68" t="s">
        <v>2112</v>
      </c>
      <c r="C1451" s="8" t="s">
        <v>458</v>
      </c>
      <c r="D1451" s="68" t="s">
        <v>2108</v>
      </c>
      <c r="E1451" s="8" t="s">
        <v>2124</v>
      </c>
      <c r="F1451" s="69" t="s">
        <v>2126</v>
      </c>
      <c r="G1451" s="67" t="s">
        <v>158</v>
      </c>
      <c r="H1451" s="70">
        <v>42156</v>
      </c>
      <c r="I1451" s="67">
        <v>696</v>
      </c>
      <c r="J1451" s="74">
        <v>88.43</v>
      </c>
      <c r="K1451" s="74">
        <v>61547.28</v>
      </c>
      <c r="L1451" s="67" t="s">
        <v>157</v>
      </c>
      <c r="M1451" s="67" t="s">
        <v>850</v>
      </c>
      <c r="N1451" s="46">
        <v>148141</v>
      </c>
      <c r="O1451" s="67"/>
      <c r="P1451" s="67">
        <v>89006</v>
      </c>
      <c r="Q1451" s="74">
        <v>307.7</v>
      </c>
      <c r="R1451" s="71">
        <v>0</v>
      </c>
      <c r="S1451" s="71">
        <v>15</v>
      </c>
      <c r="T1451" s="67" t="s">
        <v>38</v>
      </c>
      <c r="U1451" s="64">
        <f>Data!$Q1451+Data!$R1451+Data!$S1451</f>
        <v>322.7</v>
      </c>
      <c r="V1451" s="9" t="str">
        <f>VLOOKUP(TRIM(Data!$B1451),Team!A:B,2,FALSE)</f>
        <v>Heating</v>
      </c>
      <c r="W1451" s="9" t="str">
        <f>VLOOKUP(Data!$D1451,Current!A:B,2,FALSE)</f>
        <v>ACT</v>
      </c>
      <c r="X1451" s="9" t="str">
        <f>IF(Data!$W1451=Data!$E1451,"CURRENT","NO")</f>
        <v>CURRENT</v>
      </c>
    </row>
    <row r="1452" spans="1:24" hidden="1">
      <c r="A1452" s="67" t="s">
        <v>2107</v>
      </c>
      <c r="B1452" s="68" t="s">
        <v>2112</v>
      </c>
      <c r="C1452" s="8" t="s">
        <v>458</v>
      </c>
      <c r="D1452" s="68" t="s">
        <v>2108</v>
      </c>
      <c r="E1452" s="8" t="s">
        <v>2124</v>
      </c>
      <c r="F1452" s="69" t="s">
        <v>851</v>
      </c>
      <c r="G1452" s="67" t="s">
        <v>158</v>
      </c>
      <c r="H1452" s="70">
        <v>42157</v>
      </c>
      <c r="I1452" s="67">
        <v>297</v>
      </c>
      <c r="J1452" s="71">
        <v>64.319999999999993</v>
      </c>
      <c r="K1452" s="71">
        <v>19103.04</v>
      </c>
      <c r="L1452" s="67" t="s">
        <v>157</v>
      </c>
      <c r="M1452" s="67" t="s">
        <v>383</v>
      </c>
      <c r="N1452" s="67">
        <v>148184</v>
      </c>
      <c r="O1452" s="67"/>
      <c r="P1452" s="67">
        <v>89007</v>
      </c>
      <c r="Q1452" s="71">
        <v>160</v>
      </c>
      <c r="R1452" s="71">
        <v>0</v>
      </c>
      <c r="S1452" s="71">
        <v>15</v>
      </c>
      <c r="T1452" s="67" t="s">
        <v>127</v>
      </c>
      <c r="U1452" s="64">
        <f>Data!$Q1452+Data!$R1452+Data!$S1452</f>
        <v>175</v>
      </c>
      <c r="V1452" s="9" t="str">
        <f>VLOOKUP(TRIM(Data!$B1452),Team!A:B,2,FALSE)</f>
        <v>Heating</v>
      </c>
      <c r="W1452" s="9" t="str">
        <f>VLOOKUP(Data!$D1452,Current!A:B,2,FALSE)</f>
        <v>ACT</v>
      </c>
      <c r="X1452" s="9" t="str">
        <f>IF(Data!$W1452=Data!$E1452,"CURRENT","NO")</f>
        <v>CURRENT</v>
      </c>
    </row>
    <row r="1453" spans="1:24" hidden="1">
      <c r="A1453" s="67" t="s">
        <v>2107</v>
      </c>
      <c r="B1453" s="68" t="s">
        <v>2112</v>
      </c>
      <c r="C1453" s="8" t="s">
        <v>458</v>
      </c>
      <c r="D1453" s="68" t="s">
        <v>2108</v>
      </c>
      <c r="E1453" s="8" t="s">
        <v>2124</v>
      </c>
      <c r="F1453" s="69" t="s">
        <v>678</v>
      </c>
      <c r="G1453" s="67" t="s">
        <v>158</v>
      </c>
      <c r="H1453" s="70">
        <v>42158</v>
      </c>
      <c r="I1453" s="67">
        <v>1152</v>
      </c>
      <c r="J1453" s="71">
        <v>110.44</v>
      </c>
      <c r="K1453" s="71">
        <v>127226.88</v>
      </c>
      <c r="L1453" s="67" t="s">
        <v>213</v>
      </c>
      <c r="M1453" s="67" t="s">
        <v>852</v>
      </c>
      <c r="N1453" s="67">
        <v>148212</v>
      </c>
      <c r="O1453" s="67"/>
      <c r="P1453" s="67">
        <v>89008</v>
      </c>
      <c r="Q1453" s="71">
        <v>636.1</v>
      </c>
      <c r="R1453" s="71">
        <v>0</v>
      </c>
      <c r="S1453" s="71">
        <v>15</v>
      </c>
      <c r="T1453" s="67" t="s">
        <v>246</v>
      </c>
      <c r="U1453" s="64">
        <f>Data!$Q1453+Data!$R1453+Data!$S1453</f>
        <v>651.1</v>
      </c>
      <c r="V1453" s="9" t="str">
        <f>VLOOKUP(TRIM(Data!$B1453),Team!A:B,2,FALSE)</f>
        <v>Heating</v>
      </c>
      <c r="W1453" s="9" t="str">
        <f>VLOOKUP(Data!$D1453,Current!A:B,2,FALSE)</f>
        <v>ACT</v>
      </c>
      <c r="X1453" s="9" t="str">
        <f>IF(Data!$W1453=Data!$E1453,"CURRENT","NO")</f>
        <v>CURRENT</v>
      </c>
    </row>
    <row r="1454" spans="1:24" hidden="1">
      <c r="A1454" s="67" t="s">
        <v>2107</v>
      </c>
      <c r="B1454" s="68" t="s">
        <v>2112</v>
      </c>
      <c r="C1454" s="8" t="s">
        <v>458</v>
      </c>
      <c r="D1454" s="68" t="s">
        <v>2108</v>
      </c>
      <c r="E1454" s="8" t="s">
        <v>2124</v>
      </c>
      <c r="F1454" s="69" t="s">
        <v>853</v>
      </c>
      <c r="G1454" s="67" t="s">
        <v>158</v>
      </c>
      <c r="H1454" s="70">
        <v>42158</v>
      </c>
      <c r="I1454" s="67">
        <v>314</v>
      </c>
      <c r="J1454" s="71">
        <v>74.81</v>
      </c>
      <c r="K1454" s="71">
        <v>23490.34</v>
      </c>
      <c r="L1454" s="67" t="s">
        <v>157</v>
      </c>
      <c r="M1454" s="67" t="s">
        <v>176</v>
      </c>
      <c r="N1454" s="67">
        <v>148218</v>
      </c>
      <c r="O1454" s="67"/>
      <c r="P1454" s="67">
        <v>89009</v>
      </c>
      <c r="Q1454" s="71">
        <v>160</v>
      </c>
      <c r="R1454" s="71">
        <v>0</v>
      </c>
      <c r="S1454" s="71">
        <v>15</v>
      </c>
      <c r="T1454" s="67" t="s">
        <v>38</v>
      </c>
      <c r="U1454" s="64">
        <f>Data!$Q1454+Data!$R1454+Data!$S1454</f>
        <v>175</v>
      </c>
      <c r="V1454" s="9" t="str">
        <f>VLOOKUP(TRIM(Data!$B1454),Team!A:B,2,FALSE)</f>
        <v>Heating</v>
      </c>
      <c r="W1454" s="9" t="str">
        <f>VLOOKUP(Data!$D1454,Current!A:B,2,FALSE)</f>
        <v>ACT</v>
      </c>
      <c r="X1454" s="9" t="str">
        <f>IF(Data!$W1454=Data!$E1454,"CURRENT","NO")</f>
        <v>CURRENT</v>
      </c>
    </row>
    <row r="1455" spans="1:24" hidden="1">
      <c r="A1455" s="67" t="s">
        <v>2107</v>
      </c>
      <c r="B1455" s="68" t="s">
        <v>2112</v>
      </c>
      <c r="C1455" s="8" t="s">
        <v>458</v>
      </c>
      <c r="D1455" s="68" t="s">
        <v>2108</v>
      </c>
      <c r="E1455" s="8" t="s">
        <v>2124</v>
      </c>
      <c r="F1455" s="69" t="s">
        <v>854</v>
      </c>
      <c r="G1455" s="67" t="s">
        <v>158</v>
      </c>
      <c r="H1455" s="70">
        <v>42159</v>
      </c>
      <c r="I1455" s="67">
        <v>138</v>
      </c>
      <c r="J1455" s="71">
        <v>216.26</v>
      </c>
      <c r="K1455" s="71">
        <v>29843.88</v>
      </c>
      <c r="L1455" s="67" t="s">
        <v>157</v>
      </c>
      <c r="M1455" s="67" t="s">
        <v>72</v>
      </c>
      <c r="N1455" s="67">
        <v>148248</v>
      </c>
      <c r="O1455" s="67"/>
      <c r="P1455" s="67">
        <v>89010</v>
      </c>
      <c r="Q1455" s="71">
        <v>149.19999999999999</v>
      </c>
      <c r="R1455" s="71">
        <v>0</v>
      </c>
      <c r="S1455" s="71">
        <v>15</v>
      </c>
      <c r="T1455" s="67" t="s">
        <v>127</v>
      </c>
      <c r="U1455" s="64">
        <f>Data!$Q1455+Data!$R1455+Data!$S1455</f>
        <v>164.2</v>
      </c>
      <c r="V1455" s="9" t="str">
        <f>VLOOKUP(TRIM(Data!$B1455),Team!A:B,2,FALSE)</f>
        <v>Heating</v>
      </c>
      <c r="W1455" s="9" t="str">
        <f>VLOOKUP(Data!$D1455,Current!A:B,2,FALSE)</f>
        <v>ACT</v>
      </c>
      <c r="X1455" s="9" t="str">
        <f>IF(Data!$W1455=Data!$E1455,"CURRENT","NO")</f>
        <v>CURRENT</v>
      </c>
    </row>
    <row r="1456" spans="1:24" hidden="1">
      <c r="A1456" s="67" t="s">
        <v>2107</v>
      </c>
      <c r="B1456" s="68" t="s">
        <v>2112</v>
      </c>
      <c r="C1456" s="8" t="s">
        <v>458</v>
      </c>
      <c r="D1456" s="68" t="s">
        <v>2108</v>
      </c>
      <c r="E1456" s="8" t="s">
        <v>2124</v>
      </c>
      <c r="F1456" s="69" t="s">
        <v>678</v>
      </c>
      <c r="G1456" s="67" t="s">
        <v>158</v>
      </c>
      <c r="H1456" s="70">
        <v>42159</v>
      </c>
      <c r="I1456" s="67">
        <v>768</v>
      </c>
      <c r="J1456" s="71">
        <v>110.44</v>
      </c>
      <c r="K1456" s="71">
        <v>84817.919999999998</v>
      </c>
      <c r="L1456" s="67" t="s">
        <v>157</v>
      </c>
      <c r="M1456" s="67" t="s">
        <v>542</v>
      </c>
      <c r="N1456" s="67">
        <v>148250</v>
      </c>
      <c r="O1456" s="67"/>
      <c r="P1456" s="67">
        <v>89012</v>
      </c>
      <c r="Q1456" s="71">
        <v>424.1</v>
      </c>
      <c r="R1456" s="71">
        <v>0</v>
      </c>
      <c r="S1456" s="71">
        <v>15</v>
      </c>
      <c r="T1456" s="67" t="s">
        <v>38</v>
      </c>
      <c r="U1456" s="64">
        <f>Data!$Q1456+Data!$R1456+Data!$S1456</f>
        <v>439.1</v>
      </c>
      <c r="V1456" s="9" t="str">
        <f>VLOOKUP(TRIM(Data!$B1456),Team!A:B,2,FALSE)</f>
        <v>Heating</v>
      </c>
      <c r="W1456" s="9" t="str">
        <f>VLOOKUP(Data!$D1456,Current!A:B,2,FALSE)</f>
        <v>ACT</v>
      </c>
      <c r="X1456" s="9" t="str">
        <f>IF(Data!$W1456=Data!$E1456,"CURRENT","NO")</f>
        <v>CURRENT</v>
      </c>
    </row>
    <row r="1457" spans="1:24" hidden="1">
      <c r="A1457" s="67" t="s">
        <v>2107</v>
      </c>
      <c r="B1457" s="68" t="s">
        <v>2112</v>
      </c>
      <c r="C1457" s="8" t="s">
        <v>458</v>
      </c>
      <c r="D1457" s="68" t="s">
        <v>2108</v>
      </c>
      <c r="E1457" s="8" t="s">
        <v>2124</v>
      </c>
      <c r="F1457" s="69" t="s">
        <v>677</v>
      </c>
      <c r="G1457" s="67" t="s">
        <v>158</v>
      </c>
      <c r="H1457" s="70">
        <v>42160</v>
      </c>
      <c r="I1457" s="67">
        <v>132</v>
      </c>
      <c r="J1457" s="71">
        <v>154.25</v>
      </c>
      <c r="K1457" s="71">
        <v>20361</v>
      </c>
      <c r="L1457" s="67" t="s">
        <v>157</v>
      </c>
      <c r="M1457" s="67" t="s">
        <v>566</v>
      </c>
      <c r="N1457" s="67">
        <v>148277</v>
      </c>
      <c r="O1457" s="67"/>
      <c r="P1457" s="67">
        <v>89014</v>
      </c>
      <c r="Q1457" s="71">
        <v>101.8</v>
      </c>
      <c r="R1457" s="71">
        <v>0</v>
      </c>
      <c r="S1457" s="71">
        <v>15</v>
      </c>
      <c r="T1457" s="67" t="s">
        <v>127</v>
      </c>
      <c r="U1457" s="64">
        <f>Data!$Q1457+Data!$R1457+Data!$S1457</f>
        <v>116.8</v>
      </c>
      <c r="V1457" s="9" t="str">
        <f>VLOOKUP(TRIM(Data!$B1457),Team!A:B,2,FALSE)</f>
        <v>Heating</v>
      </c>
      <c r="W1457" s="9" t="str">
        <f>VLOOKUP(Data!$D1457,Current!A:B,2,FALSE)</f>
        <v>ACT</v>
      </c>
      <c r="X1457" s="9" t="str">
        <f>IF(Data!$W1457=Data!$E1457,"CURRENT","NO")</f>
        <v>CURRENT</v>
      </c>
    </row>
    <row r="1458" spans="1:24" hidden="1">
      <c r="A1458" s="67" t="s">
        <v>2107</v>
      </c>
      <c r="B1458" s="68" t="s">
        <v>2112</v>
      </c>
      <c r="C1458" s="8" t="s">
        <v>458</v>
      </c>
      <c r="D1458" s="68" t="s">
        <v>2108</v>
      </c>
      <c r="E1458" s="8" t="s">
        <v>2124</v>
      </c>
      <c r="F1458" s="69" t="s">
        <v>210</v>
      </c>
      <c r="G1458" s="67" t="s">
        <v>146</v>
      </c>
      <c r="H1458" s="70">
        <v>42158</v>
      </c>
      <c r="I1458" s="67">
        <v>1250</v>
      </c>
      <c r="J1458" s="71">
        <v>42.9</v>
      </c>
      <c r="K1458" s="71">
        <v>53625</v>
      </c>
      <c r="L1458" s="67" t="s">
        <v>69</v>
      </c>
      <c r="M1458" s="67" t="s">
        <v>534</v>
      </c>
      <c r="N1458" s="67">
        <v>148219</v>
      </c>
      <c r="O1458" s="67"/>
      <c r="P1458" s="67">
        <v>89015</v>
      </c>
      <c r="Q1458" s="71">
        <v>268.10000000000002</v>
      </c>
      <c r="R1458" s="71">
        <v>0</v>
      </c>
      <c r="S1458" s="71">
        <v>35</v>
      </c>
      <c r="T1458" s="67" t="s">
        <v>127</v>
      </c>
      <c r="U1458" s="64">
        <f>Data!$Q1458+Data!$R1458+Data!$S1458</f>
        <v>303.10000000000002</v>
      </c>
      <c r="V1458" s="9" t="str">
        <f>VLOOKUP(TRIM(Data!$B1458),Team!A:B,2,FALSE)</f>
        <v>Heating</v>
      </c>
      <c r="W1458" s="9" t="str">
        <f>VLOOKUP(Data!$D1458,Current!A:B,2,FALSE)</f>
        <v>ACT</v>
      </c>
      <c r="X1458" s="9" t="str">
        <f>IF(Data!$W1458=Data!$E1458,"CURRENT","NO")</f>
        <v>CURRENT</v>
      </c>
    </row>
    <row r="1459" spans="1:24" hidden="1">
      <c r="A1459" s="67" t="s">
        <v>2107</v>
      </c>
      <c r="B1459" s="68" t="s">
        <v>2112</v>
      </c>
      <c r="C1459" s="8" t="s">
        <v>458</v>
      </c>
      <c r="D1459" s="68" t="s">
        <v>2108</v>
      </c>
      <c r="E1459" s="8" t="s">
        <v>2124</v>
      </c>
      <c r="F1459" s="69" t="s">
        <v>201</v>
      </c>
      <c r="G1459" s="67" t="s">
        <v>160</v>
      </c>
      <c r="H1459" s="70">
        <v>42158</v>
      </c>
      <c r="I1459" s="67">
        <v>25</v>
      </c>
      <c r="J1459" s="71">
        <v>41.14</v>
      </c>
      <c r="K1459" s="71">
        <v>1028.5</v>
      </c>
      <c r="L1459" s="67" t="s">
        <v>11</v>
      </c>
      <c r="M1459" s="67" t="s">
        <v>855</v>
      </c>
      <c r="N1459" s="67">
        <v>148215</v>
      </c>
      <c r="O1459" s="67"/>
      <c r="P1459" s="67">
        <v>89016</v>
      </c>
      <c r="Q1459" s="71">
        <v>100</v>
      </c>
      <c r="R1459" s="71">
        <v>0</v>
      </c>
      <c r="S1459" s="71">
        <v>45</v>
      </c>
      <c r="T1459" s="67" t="s">
        <v>127</v>
      </c>
      <c r="U1459" s="64">
        <f>Data!$Q1459+Data!$R1459+Data!$S1459</f>
        <v>145</v>
      </c>
      <c r="V1459" s="9" t="str">
        <f>VLOOKUP(TRIM(Data!$B1459),Team!A:B,2,FALSE)</f>
        <v>Heating</v>
      </c>
      <c r="W1459" s="9" t="str">
        <f>VLOOKUP(Data!$D1459,Current!A:B,2,FALSE)</f>
        <v>ACT</v>
      </c>
      <c r="X1459" s="9" t="str">
        <f>IF(Data!$W1459=Data!$E1459,"CURRENT","NO")</f>
        <v>CURRENT</v>
      </c>
    </row>
    <row r="1460" spans="1:24" hidden="1">
      <c r="A1460" s="67" t="s">
        <v>2107</v>
      </c>
      <c r="B1460" s="68" t="s">
        <v>2112</v>
      </c>
      <c r="C1460" s="8" t="s">
        <v>458</v>
      </c>
      <c r="D1460" s="68" t="s">
        <v>2108</v>
      </c>
      <c r="E1460" s="8" t="s">
        <v>2124</v>
      </c>
      <c r="F1460" s="69" t="s">
        <v>856</v>
      </c>
      <c r="G1460" s="67" t="s">
        <v>160</v>
      </c>
      <c r="H1460" s="70">
        <v>42158</v>
      </c>
      <c r="I1460" s="67">
        <v>2000</v>
      </c>
      <c r="J1460" s="71">
        <v>38.630000000000003</v>
      </c>
      <c r="K1460" s="71">
        <v>77260</v>
      </c>
      <c r="L1460" s="67" t="s">
        <v>11</v>
      </c>
      <c r="M1460" s="67" t="s">
        <v>857</v>
      </c>
      <c r="N1460" s="67">
        <v>148216</v>
      </c>
      <c r="O1460" s="67"/>
      <c r="P1460" s="67">
        <v>89017</v>
      </c>
      <c r="Q1460" s="71">
        <v>386.3</v>
      </c>
      <c r="R1460" s="71">
        <v>0</v>
      </c>
      <c r="S1460" s="71">
        <v>0</v>
      </c>
      <c r="T1460" s="67" t="s">
        <v>38</v>
      </c>
      <c r="U1460" s="64">
        <f>Data!$Q1460+Data!$R1460+Data!$S1460</f>
        <v>386.3</v>
      </c>
      <c r="V1460" s="9" t="str">
        <f>VLOOKUP(TRIM(Data!$B1460),Team!A:B,2,FALSE)</f>
        <v>Heating</v>
      </c>
      <c r="W1460" s="9" t="str">
        <f>VLOOKUP(Data!$D1460,Current!A:B,2,FALSE)</f>
        <v>ACT</v>
      </c>
      <c r="X1460" s="9" t="str">
        <f>IF(Data!$W1460=Data!$E1460,"CURRENT","NO")</f>
        <v>CURRENT</v>
      </c>
    </row>
    <row r="1461" spans="1:24" hidden="1">
      <c r="A1461" s="67" t="s">
        <v>2107</v>
      </c>
      <c r="B1461" s="68" t="s">
        <v>2112</v>
      </c>
      <c r="C1461" s="8" t="s">
        <v>458</v>
      </c>
      <c r="D1461" s="68" t="s">
        <v>2108</v>
      </c>
      <c r="E1461" s="8" t="s">
        <v>2124</v>
      </c>
      <c r="F1461" s="69" t="s">
        <v>858</v>
      </c>
      <c r="G1461" s="67" t="s">
        <v>160</v>
      </c>
      <c r="H1461" s="70">
        <v>42158</v>
      </c>
      <c r="I1461" s="67">
        <v>300</v>
      </c>
      <c r="J1461" s="71">
        <v>22.29</v>
      </c>
      <c r="K1461" s="71">
        <v>6687</v>
      </c>
      <c r="L1461" s="67" t="s">
        <v>11</v>
      </c>
      <c r="M1461" s="67" t="s">
        <v>1</v>
      </c>
      <c r="N1461" s="67">
        <v>148226</v>
      </c>
      <c r="O1461" s="67"/>
      <c r="P1461" s="67">
        <v>89018</v>
      </c>
      <c r="Q1461" s="71">
        <v>200</v>
      </c>
      <c r="R1461" s="71">
        <v>0</v>
      </c>
      <c r="S1461" s="71">
        <v>0</v>
      </c>
      <c r="T1461" s="67" t="s">
        <v>127</v>
      </c>
      <c r="U1461" s="64">
        <f>Data!$Q1461+Data!$R1461+Data!$S1461</f>
        <v>200</v>
      </c>
      <c r="V1461" s="9" t="str">
        <f>VLOOKUP(TRIM(Data!$B1461),Team!A:B,2,FALSE)</f>
        <v>Heating</v>
      </c>
      <c r="W1461" s="9" t="str">
        <f>VLOOKUP(Data!$D1461,Current!A:B,2,FALSE)</f>
        <v>ACT</v>
      </c>
      <c r="X1461" s="9" t="str">
        <f>IF(Data!$W1461=Data!$E1461,"CURRENT","NO")</f>
        <v>CURRENT</v>
      </c>
    </row>
    <row r="1462" spans="1:24" hidden="1">
      <c r="A1462" s="67" t="s">
        <v>2107</v>
      </c>
      <c r="B1462" s="68" t="s">
        <v>2112</v>
      </c>
      <c r="C1462" s="8" t="s">
        <v>458</v>
      </c>
      <c r="D1462" s="68" t="s">
        <v>2108</v>
      </c>
      <c r="E1462" s="8" t="s">
        <v>2124</v>
      </c>
      <c r="F1462" s="69" t="s">
        <v>859</v>
      </c>
      <c r="G1462" s="67" t="s">
        <v>160</v>
      </c>
      <c r="H1462" s="70">
        <v>42159</v>
      </c>
      <c r="I1462" s="67">
        <v>210</v>
      </c>
      <c r="J1462" s="71">
        <v>19.78</v>
      </c>
      <c r="K1462" s="71">
        <v>4153.8</v>
      </c>
      <c r="L1462" s="67" t="s">
        <v>11</v>
      </c>
      <c r="M1462" s="67" t="s">
        <v>5</v>
      </c>
      <c r="N1462" s="67">
        <v>148244</v>
      </c>
      <c r="O1462" s="67"/>
      <c r="P1462" s="67">
        <v>89019</v>
      </c>
      <c r="Q1462" s="71">
        <v>200</v>
      </c>
      <c r="R1462" s="71">
        <v>0</v>
      </c>
      <c r="S1462" s="71">
        <v>45</v>
      </c>
      <c r="T1462" s="67" t="s">
        <v>127</v>
      </c>
      <c r="U1462" s="64">
        <f>Data!$Q1462+Data!$R1462+Data!$S1462</f>
        <v>245</v>
      </c>
      <c r="V1462" s="9" t="str">
        <f>VLOOKUP(TRIM(Data!$B1462),Team!A:B,2,FALSE)</f>
        <v>Heating</v>
      </c>
      <c r="W1462" s="9" t="str">
        <f>VLOOKUP(Data!$D1462,Current!A:B,2,FALSE)</f>
        <v>ACT</v>
      </c>
      <c r="X1462" s="9" t="str">
        <f>IF(Data!$W1462=Data!$E1462,"CURRENT","NO")</f>
        <v>CURRENT</v>
      </c>
    </row>
    <row r="1463" spans="1:24" hidden="1">
      <c r="A1463" s="67" t="s">
        <v>2109</v>
      </c>
      <c r="B1463" s="68" t="s">
        <v>2112</v>
      </c>
      <c r="C1463" s="8" t="s">
        <v>458</v>
      </c>
      <c r="D1463" s="68" t="s">
        <v>2108</v>
      </c>
      <c r="E1463" s="8" t="s">
        <v>2124</v>
      </c>
      <c r="F1463" s="69" t="s">
        <v>678</v>
      </c>
      <c r="G1463" s="67" t="s">
        <v>158</v>
      </c>
      <c r="H1463" s="70">
        <v>42161</v>
      </c>
      <c r="I1463" s="67">
        <v>768</v>
      </c>
      <c r="J1463" s="71">
        <v>110.44</v>
      </c>
      <c r="K1463" s="71">
        <v>84817.919999999998</v>
      </c>
      <c r="L1463" s="67" t="s">
        <v>157</v>
      </c>
      <c r="M1463" s="67" t="s">
        <v>171</v>
      </c>
      <c r="N1463" s="67">
        <v>148290</v>
      </c>
      <c r="O1463" s="67"/>
      <c r="P1463" s="67">
        <v>89147</v>
      </c>
      <c r="Q1463" s="71">
        <v>424</v>
      </c>
      <c r="R1463" s="71">
        <v>0</v>
      </c>
      <c r="S1463" s="71">
        <v>15</v>
      </c>
      <c r="T1463" s="67" t="s">
        <v>127</v>
      </c>
      <c r="U1463" s="64">
        <f>Data!$Q1463+Data!$R1463+Data!$S1463</f>
        <v>439</v>
      </c>
      <c r="V1463" s="9" t="str">
        <f>VLOOKUP(TRIM(Data!$B1463),Team!A:B,2,FALSE)</f>
        <v>Heating</v>
      </c>
      <c r="W1463" s="9" t="str">
        <f>VLOOKUP(Data!$D1463,Current!A:B,2,FALSE)</f>
        <v>ACT</v>
      </c>
      <c r="X1463" s="9" t="str">
        <f>IF(Data!$W1463=Data!$E1463,"CURRENT","NO")</f>
        <v>CURRENT</v>
      </c>
    </row>
    <row r="1464" spans="1:24" hidden="1">
      <c r="A1464" s="67" t="s">
        <v>2109</v>
      </c>
      <c r="B1464" s="68" t="s">
        <v>2112</v>
      </c>
      <c r="C1464" s="8" t="s">
        <v>458</v>
      </c>
      <c r="D1464" s="68" t="s">
        <v>2108</v>
      </c>
      <c r="E1464" s="8" t="s">
        <v>2124</v>
      </c>
      <c r="F1464" s="69" t="s">
        <v>214</v>
      </c>
      <c r="G1464" s="67" t="s">
        <v>158</v>
      </c>
      <c r="H1464" s="70">
        <v>42161</v>
      </c>
      <c r="I1464" s="67">
        <v>546</v>
      </c>
      <c r="J1464" s="71">
        <v>153.12</v>
      </c>
      <c r="K1464" s="71">
        <v>83603.520000000004</v>
      </c>
      <c r="L1464" s="67" t="s">
        <v>157</v>
      </c>
      <c r="M1464" s="67" t="s">
        <v>171</v>
      </c>
      <c r="N1464" s="67">
        <v>148292</v>
      </c>
      <c r="O1464" s="67"/>
      <c r="P1464" s="67">
        <v>89148</v>
      </c>
      <c r="Q1464" s="71">
        <v>418</v>
      </c>
      <c r="R1464" s="71">
        <v>0</v>
      </c>
      <c r="S1464" s="71">
        <v>15</v>
      </c>
      <c r="T1464" s="67" t="s">
        <v>127</v>
      </c>
      <c r="U1464" s="64">
        <f>Data!$Q1464+Data!$R1464+Data!$S1464</f>
        <v>433</v>
      </c>
      <c r="V1464" s="9" t="str">
        <f>VLOOKUP(TRIM(Data!$B1464),Team!A:B,2,FALSE)</f>
        <v>Heating</v>
      </c>
      <c r="W1464" s="9" t="str">
        <f>VLOOKUP(Data!$D1464,Current!A:B,2,FALSE)</f>
        <v>ACT</v>
      </c>
      <c r="X1464" s="9" t="str">
        <f>IF(Data!$W1464=Data!$E1464,"CURRENT","NO")</f>
        <v>CURRENT</v>
      </c>
    </row>
    <row r="1465" spans="1:24" hidden="1">
      <c r="A1465" s="67" t="s">
        <v>2109</v>
      </c>
      <c r="B1465" s="68" t="s">
        <v>2112</v>
      </c>
      <c r="C1465" s="8" t="s">
        <v>458</v>
      </c>
      <c r="D1465" s="68" t="s">
        <v>2108</v>
      </c>
      <c r="E1465" s="8" t="s">
        <v>2124</v>
      </c>
      <c r="F1465" s="69" t="s">
        <v>678</v>
      </c>
      <c r="G1465" s="67" t="s">
        <v>158</v>
      </c>
      <c r="H1465" s="70">
        <v>42163</v>
      </c>
      <c r="I1465" s="67">
        <v>1152</v>
      </c>
      <c r="J1465" s="71">
        <v>110.44</v>
      </c>
      <c r="K1465" s="71">
        <v>127226.88</v>
      </c>
      <c r="L1465" s="67" t="s">
        <v>157</v>
      </c>
      <c r="M1465" s="67" t="s">
        <v>860</v>
      </c>
      <c r="N1465" s="67">
        <v>148349</v>
      </c>
      <c r="P1465" s="67">
        <v>89149</v>
      </c>
      <c r="Q1465" s="71">
        <v>636</v>
      </c>
      <c r="R1465" s="71">
        <v>0</v>
      </c>
      <c r="S1465" s="71">
        <v>15</v>
      </c>
      <c r="T1465" s="67" t="s">
        <v>127</v>
      </c>
      <c r="U1465" s="64">
        <f>Data!$Q1465+Data!$R1465+Data!$S1465</f>
        <v>651</v>
      </c>
      <c r="V1465" s="9" t="str">
        <f>VLOOKUP(TRIM(Data!$B1465),Team!A:B,2,FALSE)</f>
        <v>Heating</v>
      </c>
      <c r="W1465" s="9" t="str">
        <f>VLOOKUP(Data!$D1465,Current!A:B,2,FALSE)</f>
        <v>ACT</v>
      </c>
      <c r="X1465" s="9" t="str">
        <f>IF(Data!$W1465=Data!$E1465,"CURRENT","NO")</f>
        <v>CURRENT</v>
      </c>
    </row>
    <row r="1466" spans="1:24" hidden="1">
      <c r="A1466" s="67" t="s">
        <v>2109</v>
      </c>
      <c r="B1466" s="68" t="s">
        <v>2112</v>
      </c>
      <c r="C1466" s="8" t="s">
        <v>458</v>
      </c>
      <c r="D1466" s="68" t="s">
        <v>2108</v>
      </c>
      <c r="E1466" s="8" t="s">
        <v>2124</v>
      </c>
      <c r="F1466" s="69" t="s">
        <v>198</v>
      </c>
      <c r="G1466" s="67" t="s">
        <v>158</v>
      </c>
      <c r="H1466" s="70">
        <v>42163</v>
      </c>
      <c r="I1466" s="67">
        <v>464</v>
      </c>
      <c r="J1466" s="71">
        <v>166.64</v>
      </c>
      <c r="K1466" s="71">
        <v>77320.960000000006</v>
      </c>
      <c r="L1466" s="67" t="s">
        <v>157</v>
      </c>
      <c r="M1466" s="67" t="s">
        <v>561</v>
      </c>
      <c r="N1466" s="67">
        <v>148350</v>
      </c>
      <c r="P1466" s="67">
        <v>89150</v>
      </c>
      <c r="Q1466" s="71">
        <v>386</v>
      </c>
      <c r="R1466" s="71">
        <v>0</v>
      </c>
      <c r="S1466" s="71">
        <v>15</v>
      </c>
      <c r="T1466" s="67" t="s">
        <v>127</v>
      </c>
      <c r="U1466" s="64">
        <f>Data!$Q1466+Data!$R1466+Data!$S1466</f>
        <v>401</v>
      </c>
      <c r="V1466" s="9" t="str">
        <f>VLOOKUP(TRIM(Data!$B1466),Team!A:B,2,FALSE)</f>
        <v>Heating</v>
      </c>
      <c r="W1466" s="9" t="str">
        <f>VLOOKUP(Data!$D1466,Current!A:B,2,FALSE)</f>
        <v>ACT</v>
      </c>
      <c r="X1466" s="9" t="str">
        <f>IF(Data!$W1466=Data!$E1466,"CURRENT","NO")</f>
        <v>CURRENT</v>
      </c>
    </row>
    <row r="1467" spans="1:24" hidden="1">
      <c r="A1467" s="67" t="s">
        <v>2109</v>
      </c>
      <c r="B1467" s="68" t="s">
        <v>2112</v>
      </c>
      <c r="C1467" s="8" t="s">
        <v>458</v>
      </c>
      <c r="D1467" s="68" t="s">
        <v>2108</v>
      </c>
      <c r="E1467" s="8" t="s">
        <v>2124</v>
      </c>
      <c r="F1467" s="69" t="s">
        <v>198</v>
      </c>
      <c r="G1467" s="67" t="s">
        <v>158</v>
      </c>
      <c r="H1467" s="70">
        <v>42165</v>
      </c>
      <c r="I1467" s="67">
        <v>360</v>
      </c>
      <c r="J1467" s="71">
        <v>166.64</v>
      </c>
      <c r="K1467" s="71">
        <v>59990.400000000001</v>
      </c>
      <c r="L1467" s="67" t="s">
        <v>157</v>
      </c>
      <c r="M1467" s="67" t="s">
        <v>169</v>
      </c>
      <c r="N1467" s="67">
        <v>148408</v>
      </c>
      <c r="P1467" s="67">
        <v>89152</v>
      </c>
      <c r="Q1467" s="71">
        <v>300</v>
      </c>
      <c r="R1467" s="71">
        <v>0</v>
      </c>
      <c r="S1467" s="71">
        <v>15</v>
      </c>
      <c r="T1467" s="67" t="s">
        <v>127</v>
      </c>
      <c r="U1467" s="64">
        <f>Data!$Q1467+Data!$R1467+Data!$S1467</f>
        <v>315</v>
      </c>
      <c r="V1467" s="9" t="str">
        <f>VLOOKUP(TRIM(Data!$B1467),Team!A:B,2,FALSE)</f>
        <v>Heating</v>
      </c>
      <c r="W1467" s="9" t="str">
        <f>VLOOKUP(Data!$D1467,Current!A:B,2,FALSE)</f>
        <v>ACT</v>
      </c>
      <c r="X1467" s="9" t="str">
        <f>IF(Data!$W1467=Data!$E1467,"CURRENT","NO")</f>
        <v>CURRENT</v>
      </c>
    </row>
    <row r="1468" spans="1:24" hidden="1">
      <c r="A1468" s="67" t="s">
        <v>2109</v>
      </c>
      <c r="B1468" s="68" t="s">
        <v>2112</v>
      </c>
      <c r="C1468" s="8" t="s">
        <v>458</v>
      </c>
      <c r="D1468" s="68" t="s">
        <v>2108</v>
      </c>
      <c r="E1468" s="8" t="s">
        <v>2124</v>
      </c>
      <c r="F1468" s="69" t="s">
        <v>718</v>
      </c>
      <c r="G1468" s="67" t="s">
        <v>716</v>
      </c>
      <c r="H1468" s="70">
        <v>42133</v>
      </c>
      <c r="I1468" s="67">
        <v>700</v>
      </c>
      <c r="J1468" s="71">
        <v>87.69</v>
      </c>
      <c r="K1468" s="71">
        <v>61383</v>
      </c>
      <c r="L1468" s="67" t="s">
        <v>6</v>
      </c>
      <c r="M1468" s="67" t="s">
        <v>861</v>
      </c>
      <c r="N1468" s="67">
        <v>148400</v>
      </c>
      <c r="P1468" s="67">
        <v>89173</v>
      </c>
      <c r="Q1468" s="71">
        <v>306.89999999999998</v>
      </c>
      <c r="R1468" s="71">
        <v>0</v>
      </c>
      <c r="S1468" s="71">
        <v>60</v>
      </c>
      <c r="T1468" s="67" t="s">
        <v>127</v>
      </c>
      <c r="U1468" s="64">
        <f>Data!$Q1468+Data!$R1468+Data!$S1468</f>
        <v>366.9</v>
      </c>
      <c r="V1468" s="9" t="str">
        <f>VLOOKUP(TRIM(Data!$B1468),Team!A:B,2,FALSE)</f>
        <v>Heating</v>
      </c>
      <c r="W1468" s="9" t="str">
        <f>VLOOKUP(Data!$D1468,Current!A:B,2,FALSE)</f>
        <v>ACT</v>
      </c>
      <c r="X1468" s="9" t="str">
        <f>IF(Data!$W1468=Data!$E1468,"CURRENT","NO")</f>
        <v>CURRENT</v>
      </c>
    </row>
    <row r="1469" spans="1:24" hidden="1">
      <c r="A1469" s="67" t="s">
        <v>2109</v>
      </c>
      <c r="B1469" s="68" t="s">
        <v>2112</v>
      </c>
      <c r="C1469" s="8" t="s">
        <v>458</v>
      </c>
      <c r="D1469" s="68" t="s">
        <v>2108</v>
      </c>
      <c r="E1469" s="8" t="s">
        <v>2124</v>
      </c>
      <c r="F1469" s="69" t="s">
        <v>717</v>
      </c>
      <c r="G1469" s="67" t="s">
        <v>716</v>
      </c>
      <c r="H1469" s="70">
        <v>42166</v>
      </c>
      <c r="I1469" s="67">
        <v>300</v>
      </c>
      <c r="J1469" s="71">
        <v>70.42</v>
      </c>
      <c r="K1469" s="71">
        <v>21126</v>
      </c>
      <c r="L1469" s="67" t="s">
        <v>862</v>
      </c>
      <c r="M1469" s="67" t="s">
        <v>863</v>
      </c>
      <c r="N1469" s="67">
        <v>148441</v>
      </c>
      <c r="P1469" s="67">
        <v>89174</v>
      </c>
      <c r="Q1469" s="71">
        <v>200</v>
      </c>
      <c r="R1469" s="71">
        <v>0</v>
      </c>
      <c r="S1469" s="71">
        <v>60</v>
      </c>
      <c r="T1469" s="67" t="s">
        <v>127</v>
      </c>
      <c r="U1469" s="64">
        <f>Data!$Q1469+Data!$R1469+Data!$S1469</f>
        <v>260</v>
      </c>
      <c r="V1469" s="9" t="str">
        <f>VLOOKUP(TRIM(Data!$B1469),Team!A:B,2,FALSE)</f>
        <v>Heating</v>
      </c>
      <c r="W1469" s="9" t="str">
        <f>VLOOKUP(Data!$D1469,Current!A:B,2,FALSE)</f>
        <v>ACT</v>
      </c>
      <c r="X1469" s="9" t="str">
        <f>IF(Data!$W1469=Data!$E1469,"CURRENT","NO")</f>
        <v>CURRENT</v>
      </c>
    </row>
    <row r="1470" spans="1:24" hidden="1">
      <c r="A1470" s="67" t="s">
        <v>2109</v>
      </c>
      <c r="B1470" s="68" t="s">
        <v>2112</v>
      </c>
      <c r="C1470" s="8" t="s">
        <v>458</v>
      </c>
      <c r="D1470" s="68" t="s">
        <v>2108</v>
      </c>
      <c r="E1470" s="8" t="s">
        <v>2124</v>
      </c>
      <c r="F1470" s="69" t="s">
        <v>864</v>
      </c>
      <c r="G1470" s="67" t="s">
        <v>160</v>
      </c>
      <c r="H1470" s="70">
        <v>42165</v>
      </c>
      <c r="I1470" s="67">
        <v>475</v>
      </c>
      <c r="J1470" s="71">
        <v>40.380000000000003</v>
      </c>
      <c r="K1470" s="71">
        <v>19180.5</v>
      </c>
      <c r="L1470" s="67" t="s">
        <v>521</v>
      </c>
      <c r="M1470" s="67" t="s">
        <v>865</v>
      </c>
      <c r="N1470" s="67">
        <v>148406</v>
      </c>
      <c r="P1470" s="67">
        <v>89175</v>
      </c>
      <c r="Q1470" s="71">
        <v>200</v>
      </c>
      <c r="R1470" s="71">
        <v>0</v>
      </c>
      <c r="S1470" s="71">
        <v>45</v>
      </c>
      <c r="T1470" s="67" t="s">
        <v>127</v>
      </c>
      <c r="U1470" s="64">
        <f>Data!$Q1470+Data!$R1470+Data!$S1470</f>
        <v>245</v>
      </c>
      <c r="V1470" s="9" t="str">
        <f>VLOOKUP(TRIM(Data!$B1470),Team!A:B,2,FALSE)</f>
        <v>Heating</v>
      </c>
      <c r="W1470" s="9" t="str">
        <f>VLOOKUP(Data!$D1470,Current!A:B,2,FALSE)</f>
        <v>ACT</v>
      </c>
      <c r="X1470" s="9" t="str">
        <f>IF(Data!$W1470=Data!$E1470,"CURRENT","NO")</f>
        <v>CURRENT</v>
      </c>
    </row>
    <row r="1471" spans="1:24" hidden="1">
      <c r="A1471" s="67" t="s">
        <v>2109</v>
      </c>
      <c r="B1471" s="68" t="s">
        <v>2112</v>
      </c>
      <c r="C1471" s="8" t="s">
        <v>458</v>
      </c>
      <c r="D1471" s="68" t="s">
        <v>2108</v>
      </c>
      <c r="E1471" s="8" t="s">
        <v>2124</v>
      </c>
      <c r="F1471" s="69" t="s">
        <v>696</v>
      </c>
      <c r="G1471" s="67" t="s">
        <v>160</v>
      </c>
      <c r="H1471" s="70">
        <v>42165</v>
      </c>
      <c r="I1471" s="67">
        <v>100</v>
      </c>
      <c r="J1471" s="71">
        <v>39.64</v>
      </c>
      <c r="K1471" s="71">
        <v>3964</v>
      </c>
      <c r="L1471" s="67" t="s">
        <v>521</v>
      </c>
      <c r="M1471" s="67" t="s">
        <v>866</v>
      </c>
      <c r="N1471" s="67">
        <v>148407</v>
      </c>
      <c r="P1471" s="67">
        <v>89176</v>
      </c>
      <c r="Q1471" s="71">
        <v>100</v>
      </c>
      <c r="R1471" s="71">
        <v>0</v>
      </c>
      <c r="S1471" s="71">
        <v>0</v>
      </c>
      <c r="T1471" s="67" t="s">
        <v>127</v>
      </c>
      <c r="U1471" s="64">
        <f>Data!$Q1471+Data!$R1471+Data!$S1471</f>
        <v>100</v>
      </c>
      <c r="V1471" s="9" t="str">
        <f>VLOOKUP(TRIM(Data!$B1471),Team!A:B,2,FALSE)</f>
        <v>Heating</v>
      </c>
      <c r="W1471" s="9" t="str">
        <f>VLOOKUP(Data!$D1471,Current!A:B,2,FALSE)</f>
        <v>ACT</v>
      </c>
      <c r="X1471" s="9" t="str">
        <f>IF(Data!$W1471=Data!$E1471,"CURRENT","NO")</f>
        <v>CURRENT</v>
      </c>
    </row>
    <row r="1472" spans="1:24" hidden="1">
      <c r="A1472" s="67" t="s">
        <v>2109</v>
      </c>
      <c r="B1472" s="68" t="s">
        <v>2112</v>
      </c>
      <c r="C1472" s="8" t="s">
        <v>458</v>
      </c>
      <c r="D1472" s="68" t="s">
        <v>2108</v>
      </c>
      <c r="E1472" s="8" t="s">
        <v>2124</v>
      </c>
      <c r="F1472" s="69" t="s">
        <v>867</v>
      </c>
      <c r="G1472" s="67" t="s">
        <v>160</v>
      </c>
      <c r="H1472" s="70">
        <v>42167</v>
      </c>
      <c r="I1472" s="67">
        <v>800</v>
      </c>
      <c r="J1472" s="71">
        <v>31.8</v>
      </c>
      <c r="K1472" s="71">
        <v>25440</v>
      </c>
      <c r="L1472" s="67" t="s">
        <v>11</v>
      </c>
      <c r="M1472" s="67" t="s">
        <v>688</v>
      </c>
      <c r="N1472" s="67">
        <v>148493</v>
      </c>
      <c r="P1472" s="67">
        <v>89177</v>
      </c>
      <c r="Q1472" s="71">
        <v>200</v>
      </c>
      <c r="R1472" s="71">
        <v>0</v>
      </c>
      <c r="S1472" s="71">
        <v>15</v>
      </c>
      <c r="T1472" s="67" t="s">
        <v>127</v>
      </c>
      <c r="U1472" s="64">
        <f>Data!$Q1472+Data!$R1472+Data!$S1472</f>
        <v>215</v>
      </c>
      <c r="V1472" s="9" t="str">
        <f>VLOOKUP(TRIM(Data!$B1472),Team!A:B,2,FALSE)</f>
        <v>Heating</v>
      </c>
      <c r="W1472" s="9" t="str">
        <f>VLOOKUP(Data!$D1472,Current!A:B,2,FALSE)</f>
        <v>ACT</v>
      </c>
      <c r="X1472" s="9" t="str">
        <f>IF(Data!$W1472=Data!$E1472,"CURRENT","NO")</f>
        <v>CURRENT</v>
      </c>
    </row>
    <row r="1473" spans="1:24" hidden="1">
      <c r="A1473" s="67" t="s">
        <v>2109</v>
      </c>
      <c r="B1473" s="68" t="s">
        <v>2112</v>
      </c>
      <c r="C1473" s="8" t="s">
        <v>458</v>
      </c>
      <c r="D1473" s="68" t="s">
        <v>2108</v>
      </c>
      <c r="E1473" s="8" t="s">
        <v>2124</v>
      </c>
      <c r="F1473" s="69" t="s">
        <v>693</v>
      </c>
      <c r="G1473" s="67" t="s">
        <v>160</v>
      </c>
      <c r="H1473" s="70">
        <v>42167</v>
      </c>
      <c r="I1473" s="67">
        <v>250</v>
      </c>
      <c r="J1473" s="71">
        <v>23.95</v>
      </c>
      <c r="K1473" s="71">
        <v>5987.5</v>
      </c>
      <c r="L1473" s="67" t="s">
        <v>11</v>
      </c>
      <c r="M1473" s="67" t="s">
        <v>868</v>
      </c>
      <c r="N1473" s="67">
        <v>148494</v>
      </c>
      <c r="P1473" s="67">
        <v>89178</v>
      </c>
      <c r="Q1473" s="71">
        <v>100</v>
      </c>
      <c r="R1473" s="71">
        <v>0</v>
      </c>
      <c r="S1473" s="71">
        <v>15</v>
      </c>
      <c r="T1473" s="67" t="s">
        <v>127</v>
      </c>
      <c r="U1473" s="64">
        <f>Data!$Q1473+Data!$R1473+Data!$S1473</f>
        <v>115</v>
      </c>
      <c r="V1473" s="9" t="str">
        <f>VLOOKUP(TRIM(Data!$B1473),Team!A:B,2,FALSE)</f>
        <v>Heating</v>
      </c>
      <c r="W1473" s="9" t="str">
        <f>VLOOKUP(Data!$D1473,Current!A:B,2,FALSE)</f>
        <v>ACT</v>
      </c>
      <c r="X1473" s="9" t="str">
        <f>IF(Data!$W1473=Data!$E1473,"CURRENT","NO")</f>
        <v>CURRENT</v>
      </c>
    </row>
    <row r="1474" spans="1:24" hidden="1">
      <c r="A1474" s="67" t="s">
        <v>2109</v>
      </c>
      <c r="B1474" s="68" t="s">
        <v>2112</v>
      </c>
      <c r="C1474" s="8" t="s">
        <v>458</v>
      </c>
      <c r="D1474" s="68" t="s">
        <v>2108</v>
      </c>
      <c r="E1474" s="8" t="s">
        <v>2124</v>
      </c>
      <c r="F1474" s="69" t="s">
        <v>689</v>
      </c>
      <c r="G1474" s="67" t="s">
        <v>160</v>
      </c>
      <c r="H1474" s="70">
        <v>42167</v>
      </c>
      <c r="I1474" s="67">
        <v>325</v>
      </c>
      <c r="J1474" s="71">
        <v>24.05</v>
      </c>
      <c r="K1474" s="71">
        <v>7816.25</v>
      </c>
      <c r="L1474" s="67" t="s">
        <v>11</v>
      </c>
      <c r="M1474" s="67" t="s">
        <v>869</v>
      </c>
      <c r="N1474" s="67">
        <v>148495</v>
      </c>
      <c r="P1474" s="67">
        <v>89179</v>
      </c>
      <c r="Q1474" s="71">
        <v>200</v>
      </c>
      <c r="R1474" s="71">
        <v>0</v>
      </c>
      <c r="S1474" s="71">
        <v>15</v>
      </c>
      <c r="T1474" s="67" t="s">
        <v>127</v>
      </c>
      <c r="U1474" s="64">
        <f>Data!$Q1474+Data!$R1474+Data!$S1474</f>
        <v>215</v>
      </c>
      <c r="V1474" s="9" t="str">
        <f>VLOOKUP(TRIM(Data!$B1474),Team!A:B,2,FALSE)</f>
        <v>Heating</v>
      </c>
      <c r="W1474" s="9" t="str">
        <f>VLOOKUP(Data!$D1474,Current!A:B,2,FALSE)</f>
        <v>ACT</v>
      </c>
      <c r="X1474" s="9" t="str">
        <f>IF(Data!$W1474=Data!$E1474,"CURRENT","NO")</f>
        <v>CURRENT</v>
      </c>
    </row>
    <row r="1475" spans="1:24" hidden="1">
      <c r="A1475" s="67" t="s">
        <v>2109</v>
      </c>
      <c r="B1475" s="68" t="s">
        <v>2112</v>
      </c>
      <c r="C1475" s="8" t="s">
        <v>458</v>
      </c>
      <c r="D1475" s="68" t="s">
        <v>2108</v>
      </c>
      <c r="E1475" s="8" t="s">
        <v>2124</v>
      </c>
      <c r="F1475" s="69" t="s">
        <v>870</v>
      </c>
      <c r="G1475" s="67" t="s">
        <v>160</v>
      </c>
      <c r="H1475" s="70">
        <v>42167</v>
      </c>
      <c r="I1475" s="67">
        <v>225</v>
      </c>
      <c r="J1475" s="71">
        <v>23.9</v>
      </c>
      <c r="K1475" s="71">
        <v>5377.5</v>
      </c>
      <c r="L1475" s="67" t="s">
        <v>11</v>
      </c>
      <c r="M1475" s="67" t="s">
        <v>871</v>
      </c>
      <c r="N1475" s="67">
        <v>148496</v>
      </c>
      <c r="P1475" s="67">
        <v>89180</v>
      </c>
      <c r="Q1475" s="71">
        <v>100</v>
      </c>
      <c r="R1475" s="71">
        <v>0</v>
      </c>
      <c r="S1475" s="71">
        <v>15</v>
      </c>
      <c r="T1475" s="67" t="s">
        <v>127</v>
      </c>
      <c r="U1475" s="64">
        <f>Data!$Q1475+Data!$R1475+Data!$S1475</f>
        <v>115</v>
      </c>
      <c r="V1475" s="9" t="str">
        <f>VLOOKUP(TRIM(Data!$B1475),Team!A:B,2,FALSE)</f>
        <v>Heating</v>
      </c>
      <c r="W1475" s="9" t="str">
        <f>VLOOKUP(Data!$D1475,Current!A:B,2,FALSE)</f>
        <v>ACT</v>
      </c>
      <c r="X1475" s="9" t="str">
        <f>IF(Data!$W1475=Data!$E1475,"CURRENT","NO")</f>
        <v>CURRENT</v>
      </c>
    </row>
    <row r="1476" spans="1:24" hidden="1">
      <c r="A1476" s="67" t="s">
        <v>2109</v>
      </c>
      <c r="B1476" s="68" t="s">
        <v>2112</v>
      </c>
      <c r="C1476" s="8" t="s">
        <v>458</v>
      </c>
      <c r="D1476" s="68" t="s">
        <v>2108</v>
      </c>
      <c r="E1476" s="8" t="s">
        <v>2124</v>
      </c>
      <c r="F1476" s="69" t="s">
        <v>858</v>
      </c>
      <c r="G1476" s="67" t="s">
        <v>160</v>
      </c>
      <c r="H1476" s="70">
        <v>42167</v>
      </c>
      <c r="I1476" s="67">
        <v>700</v>
      </c>
      <c r="J1476" s="71">
        <v>23.79</v>
      </c>
      <c r="K1476" s="71">
        <v>16653</v>
      </c>
      <c r="L1476" s="67" t="s">
        <v>11</v>
      </c>
      <c r="M1476" s="67" t="s">
        <v>872</v>
      </c>
      <c r="N1476" s="67">
        <v>148497</v>
      </c>
      <c r="P1476" s="67">
        <v>89181</v>
      </c>
      <c r="Q1476" s="71">
        <v>200</v>
      </c>
      <c r="R1476" s="71">
        <v>0</v>
      </c>
      <c r="S1476" s="71">
        <v>15</v>
      </c>
      <c r="T1476" s="67" t="s">
        <v>127</v>
      </c>
      <c r="U1476" s="64">
        <f>Data!$Q1476+Data!$R1476+Data!$S1476</f>
        <v>215</v>
      </c>
      <c r="V1476" s="9" t="str">
        <f>VLOOKUP(TRIM(Data!$B1476),Team!A:B,2,FALSE)</f>
        <v>Heating</v>
      </c>
      <c r="W1476" s="9" t="str">
        <f>VLOOKUP(Data!$D1476,Current!A:B,2,FALSE)</f>
        <v>ACT</v>
      </c>
      <c r="X1476" s="9" t="str">
        <f>IF(Data!$W1476=Data!$E1476,"CURRENT","NO")</f>
        <v>CURRENT</v>
      </c>
    </row>
    <row r="1477" spans="1:24" hidden="1">
      <c r="A1477" s="67" t="s">
        <v>873</v>
      </c>
      <c r="B1477" s="68" t="s">
        <v>2112</v>
      </c>
      <c r="C1477" s="8" t="s">
        <v>458</v>
      </c>
      <c r="D1477" s="68" t="s">
        <v>2108</v>
      </c>
      <c r="E1477" s="8" t="s">
        <v>2124</v>
      </c>
      <c r="F1477" s="69" t="s">
        <v>694</v>
      </c>
      <c r="G1477" s="67" t="s">
        <v>160</v>
      </c>
      <c r="H1477" s="70">
        <v>42168</v>
      </c>
      <c r="I1477" s="67">
        <v>175</v>
      </c>
      <c r="J1477" s="71">
        <v>23.95</v>
      </c>
      <c r="K1477" s="71">
        <v>4191.25</v>
      </c>
      <c r="L1477" s="67" t="s">
        <v>11</v>
      </c>
      <c r="M1477" s="67" t="s">
        <v>183</v>
      </c>
      <c r="N1477" s="67">
        <v>148531</v>
      </c>
      <c r="P1477" s="67">
        <v>89326</v>
      </c>
      <c r="Q1477" s="71">
        <v>100</v>
      </c>
      <c r="R1477" s="71">
        <v>0</v>
      </c>
      <c r="S1477" s="71">
        <v>15</v>
      </c>
      <c r="T1477" s="67" t="s">
        <v>127</v>
      </c>
      <c r="U1477" s="64">
        <f>Data!$Q1477+Data!$R1477+Data!$S1477</f>
        <v>115</v>
      </c>
      <c r="V1477" s="9" t="str">
        <f>VLOOKUP(TRIM(Data!$B1477),Team!A:B,2,FALSE)</f>
        <v>Heating</v>
      </c>
      <c r="W1477" s="9" t="str">
        <f>VLOOKUP(Data!$D1477,Current!A:B,2,FALSE)</f>
        <v>ACT</v>
      </c>
      <c r="X1477" s="9" t="str">
        <f>IF(Data!$W1477=Data!$E1477,"CURRENT","NO")</f>
        <v>CURRENT</v>
      </c>
    </row>
    <row r="1478" spans="1:24" hidden="1">
      <c r="A1478" s="67" t="s">
        <v>873</v>
      </c>
      <c r="B1478" s="68" t="s">
        <v>2112</v>
      </c>
      <c r="C1478" s="8" t="s">
        <v>458</v>
      </c>
      <c r="D1478" s="68" t="s">
        <v>2108</v>
      </c>
      <c r="E1478" s="8" t="s">
        <v>2124</v>
      </c>
      <c r="F1478" s="69" t="s">
        <v>874</v>
      </c>
      <c r="G1478" s="67" t="s">
        <v>160</v>
      </c>
      <c r="H1478" s="70">
        <v>42168</v>
      </c>
      <c r="I1478" s="67">
        <v>25</v>
      </c>
      <c r="J1478" s="71">
        <v>28.49</v>
      </c>
      <c r="K1478" s="71">
        <v>712.25</v>
      </c>
      <c r="L1478" s="67" t="s">
        <v>11</v>
      </c>
      <c r="M1478" s="67" t="s">
        <v>181</v>
      </c>
      <c r="N1478" s="67">
        <v>148532</v>
      </c>
      <c r="P1478" s="67">
        <v>89327</v>
      </c>
      <c r="Q1478" s="71">
        <v>100</v>
      </c>
      <c r="R1478" s="71">
        <v>0</v>
      </c>
      <c r="S1478" s="71">
        <v>15</v>
      </c>
      <c r="T1478" s="67" t="s">
        <v>127</v>
      </c>
      <c r="U1478" s="64">
        <f>Data!$Q1478+Data!$R1478+Data!$S1478</f>
        <v>115</v>
      </c>
      <c r="V1478" s="9" t="str">
        <f>VLOOKUP(TRIM(Data!$B1478),Team!A:B,2,FALSE)</f>
        <v>Heating</v>
      </c>
      <c r="W1478" s="9" t="str">
        <f>VLOOKUP(Data!$D1478,Current!A:B,2,FALSE)</f>
        <v>ACT</v>
      </c>
      <c r="X1478" s="9" t="str">
        <f>IF(Data!$W1478=Data!$E1478,"CURRENT","NO")</f>
        <v>CURRENT</v>
      </c>
    </row>
    <row r="1479" spans="1:24" hidden="1">
      <c r="A1479" s="67" t="s">
        <v>873</v>
      </c>
      <c r="B1479" s="68" t="s">
        <v>2112</v>
      </c>
      <c r="C1479" s="8" t="s">
        <v>458</v>
      </c>
      <c r="D1479" s="68" t="s">
        <v>2108</v>
      </c>
      <c r="E1479" s="8" t="s">
        <v>2124</v>
      </c>
      <c r="F1479" s="69" t="s">
        <v>162</v>
      </c>
      <c r="G1479" s="67" t="s">
        <v>160</v>
      </c>
      <c r="H1479" s="70">
        <v>42168</v>
      </c>
      <c r="I1479" s="67">
        <v>100</v>
      </c>
      <c r="J1479" s="71">
        <v>23.92</v>
      </c>
      <c r="K1479" s="71">
        <v>2392</v>
      </c>
      <c r="L1479" s="67" t="s">
        <v>11</v>
      </c>
      <c r="M1479" s="67" t="s">
        <v>875</v>
      </c>
      <c r="N1479" s="67">
        <v>148533</v>
      </c>
      <c r="P1479" s="67">
        <v>89328</v>
      </c>
      <c r="Q1479" s="71">
        <v>100</v>
      </c>
      <c r="R1479" s="71">
        <v>0</v>
      </c>
      <c r="S1479" s="71">
        <v>15</v>
      </c>
      <c r="T1479" s="67" t="s">
        <v>127</v>
      </c>
      <c r="U1479" s="64">
        <f>Data!$Q1479+Data!$R1479+Data!$S1479</f>
        <v>115</v>
      </c>
      <c r="V1479" s="9" t="str">
        <f>VLOOKUP(TRIM(Data!$B1479),Team!A:B,2,FALSE)</f>
        <v>Heating</v>
      </c>
      <c r="W1479" s="9" t="str">
        <f>VLOOKUP(Data!$D1479,Current!A:B,2,FALSE)</f>
        <v>ACT</v>
      </c>
      <c r="X1479" s="9" t="str">
        <f>IF(Data!$W1479=Data!$E1479,"CURRENT","NO")</f>
        <v>CURRENT</v>
      </c>
    </row>
    <row r="1480" spans="1:24" hidden="1">
      <c r="A1480" s="67" t="s">
        <v>873</v>
      </c>
      <c r="B1480" s="68" t="s">
        <v>2112</v>
      </c>
      <c r="C1480" s="8" t="s">
        <v>458</v>
      </c>
      <c r="D1480" s="68" t="s">
        <v>2108</v>
      </c>
      <c r="E1480" s="8" t="s">
        <v>2124</v>
      </c>
      <c r="F1480" s="69" t="s">
        <v>674</v>
      </c>
      <c r="G1480" s="67" t="s">
        <v>160</v>
      </c>
      <c r="H1480" s="70">
        <v>42170</v>
      </c>
      <c r="I1480" s="67">
        <v>25</v>
      </c>
      <c r="J1480" s="71">
        <v>105.44</v>
      </c>
      <c r="K1480" s="71">
        <v>2636</v>
      </c>
      <c r="L1480" s="67" t="s">
        <v>11</v>
      </c>
      <c r="M1480" s="67" t="s">
        <v>876</v>
      </c>
      <c r="N1480" s="67">
        <v>148562</v>
      </c>
      <c r="P1480" s="67">
        <v>89329</v>
      </c>
      <c r="Q1480" s="71">
        <v>100</v>
      </c>
      <c r="R1480" s="71">
        <v>0</v>
      </c>
      <c r="S1480" s="71">
        <v>15</v>
      </c>
      <c r="T1480" s="67" t="s">
        <v>127</v>
      </c>
      <c r="U1480" s="64">
        <f>Data!$Q1480+Data!$R1480+Data!$S1480</f>
        <v>115</v>
      </c>
      <c r="V1480" s="9" t="str">
        <f>VLOOKUP(TRIM(Data!$B1480),Team!A:B,2,FALSE)</f>
        <v>Heating</v>
      </c>
      <c r="W1480" s="9" t="str">
        <f>VLOOKUP(Data!$D1480,Current!A:B,2,FALSE)</f>
        <v>ACT</v>
      </c>
      <c r="X1480" s="9" t="str">
        <f>IF(Data!$W1480=Data!$E1480,"CURRENT","NO")</f>
        <v>CURRENT</v>
      </c>
    </row>
    <row r="1481" spans="1:24" hidden="1">
      <c r="A1481" s="67" t="s">
        <v>873</v>
      </c>
      <c r="B1481" s="68" t="s">
        <v>2112</v>
      </c>
      <c r="C1481" s="8" t="s">
        <v>458</v>
      </c>
      <c r="D1481" s="68" t="s">
        <v>2108</v>
      </c>
      <c r="E1481" s="8" t="s">
        <v>2124</v>
      </c>
      <c r="F1481" s="69" t="s">
        <v>877</v>
      </c>
      <c r="G1481" s="67" t="s">
        <v>160</v>
      </c>
      <c r="H1481" s="70">
        <v>42170</v>
      </c>
      <c r="I1481" s="67">
        <v>25</v>
      </c>
      <c r="J1481" s="71">
        <v>104.49</v>
      </c>
      <c r="K1481" s="71">
        <v>2612.25</v>
      </c>
      <c r="L1481" s="67" t="s">
        <v>11</v>
      </c>
      <c r="M1481" s="67" t="s">
        <v>878</v>
      </c>
      <c r="N1481" s="67">
        <v>148563</v>
      </c>
      <c r="P1481" s="67">
        <v>89330</v>
      </c>
      <c r="Q1481" s="71">
        <v>100</v>
      </c>
      <c r="R1481" s="71">
        <v>0</v>
      </c>
      <c r="S1481" s="71">
        <v>15</v>
      </c>
      <c r="T1481" s="67" t="s">
        <v>127</v>
      </c>
      <c r="U1481" s="64">
        <f>Data!$Q1481+Data!$R1481+Data!$S1481</f>
        <v>115</v>
      </c>
      <c r="V1481" s="9" t="str">
        <f>VLOOKUP(TRIM(Data!$B1481),Team!A:B,2,FALSE)</f>
        <v>Heating</v>
      </c>
      <c r="W1481" s="9" t="str">
        <f>VLOOKUP(Data!$D1481,Current!A:B,2,FALSE)</f>
        <v>ACT</v>
      </c>
      <c r="X1481" s="9" t="str">
        <f>IF(Data!$W1481=Data!$E1481,"CURRENT","NO")</f>
        <v>CURRENT</v>
      </c>
    </row>
    <row r="1482" spans="1:24" hidden="1">
      <c r="A1482" s="67" t="s">
        <v>873</v>
      </c>
      <c r="B1482" s="68" t="s">
        <v>2112</v>
      </c>
      <c r="C1482" s="8" t="s">
        <v>458</v>
      </c>
      <c r="D1482" s="68" t="s">
        <v>2108</v>
      </c>
      <c r="E1482" s="8" t="s">
        <v>2124</v>
      </c>
      <c r="F1482" s="69" t="s">
        <v>182</v>
      </c>
      <c r="G1482" s="67" t="s">
        <v>160</v>
      </c>
      <c r="H1482" s="70">
        <v>42170</v>
      </c>
      <c r="I1482" s="67">
        <v>25</v>
      </c>
      <c r="J1482" s="71">
        <v>166.79</v>
      </c>
      <c r="K1482" s="71">
        <v>4169.75</v>
      </c>
      <c r="L1482" s="67" t="s">
        <v>11</v>
      </c>
      <c r="M1482" s="67" t="s">
        <v>879</v>
      </c>
      <c r="N1482" s="67">
        <v>148565</v>
      </c>
      <c r="P1482" s="67">
        <v>89331</v>
      </c>
      <c r="Q1482" s="71">
        <v>100</v>
      </c>
      <c r="R1482" s="71">
        <v>0</v>
      </c>
      <c r="S1482" s="71">
        <v>15</v>
      </c>
      <c r="T1482" s="67" t="s">
        <v>127</v>
      </c>
      <c r="U1482" s="64">
        <f>Data!$Q1482+Data!$R1482+Data!$S1482</f>
        <v>115</v>
      </c>
      <c r="V1482" s="9" t="str">
        <f>VLOOKUP(TRIM(Data!$B1482),Team!A:B,2,FALSE)</f>
        <v>Heating</v>
      </c>
      <c r="W1482" s="9" t="str">
        <f>VLOOKUP(Data!$D1482,Current!A:B,2,FALSE)</f>
        <v>ACT</v>
      </c>
      <c r="X1482" s="9" t="str">
        <f>IF(Data!$W1482=Data!$E1482,"CURRENT","NO")</f>
        <v>CURRENT</v>
      </c>
    </row>
    <row r="1483" spans="1:24" hidden="1">
      <c r="A1483" s="67" t="s">
        <v>873</v>
      </c>
      <c r="B1483" s="68" t="s">
        <v>2112</v>
      </c>
      <c r="C1483" s="8" t="s">
        <v>458</v>
      </c>
      <c r="D1483" s="68" t="s">
        <v>2108</v>
      </c>
      <c r="E1483" s="8" t="s">
        <v>2124</v>
      </c>
      <c r="F1483" s="69" t="s">
        <v>201</v>
      </c>
      <c r="G1483" s="67" t="s">
        <v>160</v>
      </c>
      <c r="H1483" s="70">
        <v>42173</v>
      </c>
      <c r="I1483" s="67">
        <v>25</v>
      </c>
      <c r="J1483" s="71">
        <v>166.79</v>
      </c>
      <c r="K1483" s="71">
        <v>4169.75</v>
      </c>
      <c r="L1483" s="67" t="s">
        <v>521</v>
      </c>
      <c r="M1483" s="67" t="s">
        <v>880</v>
      </c>
      <c r="N1483" s="67">
        <v>148684</v>
      </c>
      <c r="P1483" s="67">
        <v>89332</v>
      </c>
      <c r="Q1483" s="71">
        <v>100</v>
      </c>
      <c r="R1483" s="71">
        <v>0</v>
      </c>
      <c r="S1483" s="71">
        <v>15</v>
      </c>
      <c r="T1483" s="67" t="s">
        <v>127</v>
      </c>
      <c r="U1483" s="64">
        <f>Data!$Q1483+Data!$R1483+Data!$S1483</f>
        <v>115</v>
      </c>
      <c r="V1483" s="9" t="str">
        <f>VLOOKUP(TRIM(Data!$B1483),Team!A:B,2,FALSE)</f>
        <v>Heating</v>
      </c>
      <c r="W1483" s="9" t="str">
        <f>VLOOKUP(Data!$D1483,Current!A:B,2,FALSE)</f>
        <v>ACT</v>
      </c>
      <c r="X1483" s="9" t="str">
        <f>IF(Data!$W1483=Data!$E1483,"CURRENT","NO")</f>
        <v>CURRENT</v>
      </c>
    </row>
    <row r="1484" spans="1:24" hidden="1">
      <c r="A1484" s="67" t="s">
        <v>873</v>
      </c>
      <c r="B1484" s="68" t="s">
        <v>2112</v>
      </c>
      <c r="C1484" s="8" t="s">
        <v>458</v>
      </c>
      <c r="D1484" s="68" t="s">
        <v>2108</v>
      </c>
      <c r="E1484" s="8" t="s">
        <v>2124</v>
      </c>
      <c r="F1484" s="69" t="s">
        <v>881</v>
      </c>
      <c r="G1484" s="67" t="s">
        <v>160</v>
      </c>
      <c r="H1484" s="70">
        <v>42173</v>
      </c>
      <c r="I1484" s="67">
        <v>25</v>
      </c>
      <c r="J1484" s="71">
        <v>86.31</v>
      </c>
      <c r="K1484" s="71">
        <v>2157.75</v>
      </c>
      <c r="L1484" s="67" t="s">
        <v>521</v>
      </c>
      <c r="M1484" s="67" t="s">
        <v>882</v>
      </c>
      <c r="N1484" s="67">
        <v>148685</v>
      </c>
      <c r="P1484" s="67">
        <v>89333</v>
      </c>
      <c r="Q1484" s="71">
        <v>100</v>
      </c>
      <c r="R1484" s="71">
        <v>0</v>
      </c>
      <c r="S1484" s="71">
        <v>15</v>
      </c>
      <c r="T1484" s="67" t="s">
        <v>127</v>
      </c>
      <c r="U1484" s="64">
        <f>Data!$Q1484+Data!$R1484+Data!$S1484</f>
        <v>115</v>
      </c>
      <c r="V1484" s="9" t="str">
        <f>VLOOKUP(TRIM(Data!$B1484),Team!A:B,2,FALSE)</f>
        <v>Heating</v>
      </c>
      <c r="W1484" s="9" t="str">
        <f>VLOOKUP(Data!$D1484,Current!A:B,2,FALSE)</f>
        <v>ACT</v>
      </c>
      <c r="X1484" s="9" t="str">
        <f>IF(Data!$W1484=Data!$E1484,"CURRENT","NO")</f>
        <v>CURRENT</v>
      </c>
    </row>
    <row r="1485" spans="1:24" hidden="1">
      <c r="A1485" s="67" t="s">
        <v>873</v>
      </c>
      <c r="B1485" s="68" t="s">
        <v>2112</v>
      </c>
      <c r="C1485" s="8" t="s">
        <v>458</v>
      </c>
      <c r="D1485" s="68" t="s">
        <v>2108</v>
      </c>
      <c r="E1485" s="8" t="s">
        <v>2124</v>
      </c>
      <c r="F1485" s="69" t="s">
        <v>883</v>
      </c>
      <c r="G1485" s="67" t="s">
        <v>160</v>
      </c>
      <c r="H1485" s="70">
        <v>42173</v>
      </c>
      <c r="I1485" s="67">
        <v>75</v>
      </c>
      <c r="J1485" s="71">
        <v>39.64</v>
      </c>
      <c r="K1485" s="71">
        <v>2973</v>
      </c>
      <c r="L1485" s="67" t="s">
        <v>11</v>
      </c>
      <c r="M1485" s="67" t="s">
        <v>884</v>
      </c>
      <c r="N1485" s="67">
        <v>148703</v>
      </c>
      <c r="P1485" s="67">
        <v>89334</v>
      </c>
      <c r="Q1485" s="71">
        <v>100</v>
      </c>
      <c r="R1485" s="71">
        <v>0</v>
      </c>
      <c r="S1485" s="71">
        <v>15</v>
      </c>
      <c r="T1485" s="67" t="s">
        <v>127</v>
      </c>
      <c r="U1485" s="64">
        <f>Data!$Q1485+Data!$R1485+Data!$S1485</f>
        <v>115</v>
      </c>
      <c r="V1485" s="9" t="str">
        <f>VLOOKUP(TRIM(Data!$B1485),Team!A:B,2,FALSE)</f>
        <v>Heating</v>
      </c>
      <c r="W1485" s="9" t="str">
        <f>VLOOKUP(Data!$D1485,Current!A:B,2,FALSE)</f>
        <v>ACT</v>
      </c>
      <c r="X1485" s="9" t="str">
        <f>IF(Data!$W1485=Data!$E1485,"CURRENT","NO")</f>
        <v>CURRENT</v>
      </c>
    </row>
    <row r="1486" spans="1:24" hidden="1">
      <c r="A1486" s="67" t="s">
        <v>873</v>
      </c>
      <c r="B1486" s="68" t="s">
        <v>2112</v>
      </c>
      <c r="C1486" s="8" t="s">
        <v>458</v>
      </c>
      <c r="D1486" s="68" t="s">
        <v>2108</v>
      </c>
      <c r="E1486" s="8" t="s">
        <v>2124</v>
      </c>
      <c r="F1486" s="69" t="s">
        <v>2127</v>
      </c>
      <c r="G1486" s="67" t="s">
        <v>160</v>
      </c>
      <c r="H1486" s="70">
        <v>42173</v>
      </c>
      <c r="I1486" s="67">
        <v>20</v>
      </c>
      <c r="J1486" s="74">
        <v>49.8</v>
      </c>
      <c r="K1486" s="74">
        <v>996</v>
      </c>
      <c r="L1486" s="67" t="s">
        <v>11</v>
      </c>
      <c r="M1486" s="67" t="s">
        <v>884</v>
      </c>
      <c r="N1486" s="67">
        <v>148704</v>
      </c>
      <c r="P1486" s="67">
        <v>89335</v>
      </c>
      <c r="Q1486" s="71">
        <v>100</v>
      </c>
      <c r="R1486" s="71">
        <v>0</v>
      </c>
      <c r="S1486" s="71">
        <v>15</v>
      </c>
      <c r="T1486" s="67" t="s">
        <v>127</v>
      </c>
      <c r="U1486" s="64">
        <f>Data!$Q1486+Data!$R1486+Data!$S1486</f>
        <v>115</v>
      </c>
      <c r="V1486" s="9" t="str">
        <f>VLOOKUP(TRIM(Data!$B1486),Team!A:B,2,FALSE)</f>
        <v>Heating</v>
      </c>
      <c r="W1486" s="9" t="str">
        <f>VLOOKUP(Data!$D1486,Current!A:B,2,FALSE)</f>
        <v>ACT</v>
      </c>
      <c r="X1486" s="9" t="str">
        <f>IF(Data!$W1486=Data!$E1486,"CURRENT","NO")</f>
        <v>CURRENT</v>
      </c>
    </row>
    <row r="1487" spans="1:24" hidden="1">
      <c r="A1487" s="67" t="s">
        <v>873</v>
      </c>
      <c r="B1487" s="68" t="s">
        <v>2112</v>
      </c>
      <c r="C1487" s="8" t="s">
        <v>458</v>
      </c>
      <c r="D1487" s="68" t="s">
        <v>2108</v>
      </c>
      <c r="E1487" s="8" t="s">
        <v>2124</v>
      </c>
      <c r="F1487" s="69" t="s">
        <v>695</v>
      </c>
      <c r="G1487" s="67" t="s">
        <v>160</v>
      </c>
      <c r="H1487" s="70">
        <v>42173</v>
      </c>
      <c r="I1487" s="67">
        <v>25</v>
      </c>
      <c r="J1487" s="71">
        <v>161.41</v>
      </c>
      <c r="K1487" s="71">
        <v>4035.25</v>
      </c>
      <c r="L1487" s="67" t="s">
        <v>11</v>
      </c>
      <c r="M1487" s="67" t="s">
        <v>886</v>
      </c>
      <c r="N1487" s="67">
        <v>148705</v>
      </c>
      <c r="P1487" s="67">
        <v>89336</v>
      </c>
      <c r="Q1487" s="71">
        <v>100</v>
      </c>
      <c r="R1487" s="71">
        <v>0</v>
      </c>
      <c r="S1487" s="71">
        <v>15</v>
      </c>
      <c r="T1487" s="67" t="s">
        <v>127</v>
      </c>
      <c r="U1487" s="64">
        <f>Data!$Q1487+Data!$R1487+Data!$S1487</f>
        <v>115</v>
      </c>
      <c r="V1487" s="9" t="str">
        <f>VLOOKUP(TRIM(Data!$B1487),Team!A:B,2,FALSE)</f>
        <v>Heating</v>
      </c>
      <c r="W1487" s="9" t="str">
        <f>VLOOKUP(Data!$D1487,Current!A:B,2,FALSE)</f>
        <v>ACT</v>
      </c>
      <c r="X1487" s="9" t="str">
        <f>IF(Data!$W1487=Data!$E1487,"CURRENT","NO")</f>
        <v>CURRENT</v>
      </c>
    </row>
    <row r="1488" spans="1:24" hidden="1">
      <c r="A1488" s="67" t="s">
        <v>873</v>
      </c>
      <c r="B1488" s="68" t="s">
        <v>2112</v>
      </c>
      <c r="C1488" s="8" t="s">
        <v>458</v>
      </c>
      <c r="D1488" s="68" t="s">
        <v>2108</v>
      </c>
      <c r="E1488" s="8" t="s">
        <v>2124</v>
      </c>
      <c r="F1488" s="69" t="s">
        <v>887</v>
      </c>
      <c r="G1488" s="67" t="s">
        <v>179</v>
      </c>
      <c r="H1488" s="70">
        <v>42168</v>
      </c>
      <c r="I1488" s="67">
        <v>178</v>
      </c>
      <c r="J1488" s="71">
        <v>293.14</v>
      </c>
      <c r="K1488" s="71">
        <v>52178.92</v>
      </c>
      <c r="L1488" s="67" t="s">
        <v>6</v>
      </c>
      <c r="M1488" s="67" t="s">
        <v>888</v>
      </c>
      <c r="N1488" s="67">
        <v>148518</v>
      </c>
      <c r="P1488" s="67">
        <v>89337</v>
      </c>
      <c r="Q1488" s="71">
        <v>260.89999999999998</v>
      </c>
      <c r="R1488" s="71">
        <v>0</v>
      </c>
      <c r="S1488" s="71">
        <v>40</v>
      </c>
      <c r="T1488" s="67" t="s">
        <v>127</v>
      </c>
      <c r="U1488" s="64">
        <f>Data!$Q1488+Data!$R1488+Data!$S1488</f>
        <v>300.89999999999998</v>
      </c>
      <c r="V1488" s="9" t="str">
        <f>VLOOKUP(TRIM(Data!$B1488),Team!A:B,2,FALSE)</f>
        <v>Heating</v>
      </c>
      <c r="W1488" s="9" t="str">
        <f>VLOOKUP(Data!$D1488,Current!A:B,2,FALSE)</f>
        <v>ACT</v>
      </c>
      <c r="X1488" s="9" t="str">
        <f>IF(Data!$W1488=Data!$E1488,"CURRENT","NO")</f>
        <v>CURRENT</v>
      </c>
    </row>
    <row r="1489" spans="1:24" hidden="1">
      <c r="A1489" s="67" t="s">
        <v>873</v>
      </c>
      <c r="B1489" s="68" t="s">
        <v>2112</v>
      </c>
      <c r="C1489" s="8" t="s">
        <v>458</v>
      </c>
      <c r="D1489" s="68" t="s">
        <v>2108</v>
      </c>
      <c r="E1489" s="8" t="s">
        <v>2124</v>
      </c>
      <c r="F1489" s="69" t="s">
        <v>889</v>
      </c>
      <c r="G1489" s="67" t="s">
        <v>179</v>
      </c>
      <c r="H1489" s="70">
        <v>42172</v>
      </c>
      <c r="I1489" s="67">
        <v>176</v>
      </c>
      <c r="J1489" s="71">
        <v>214.01</v>
      </c>
      <c r="K1489" s="71">
        <v>37665.760000000002</v>
      </c>
      <c r="L1489" s="67" t="s">
        <v>6</v>
      </c>
      <c r="M1489" s="67" t="s">
        <v>706</v>
      </c>
      <c r="N1489" s="67">
        <v>148650</v>
      </c>
      <c r="P1489" s="67">
        <v>89338</v>
      </c>
      <c r="Q1489" s="71">
        <v>200</v>
      </c>
      <c r="R1489" s="71">
        <v>0</v>
      </c>
      <c r="S1489" s="71">
        <v>40</v>
      </c>
      <c r="T1489" s="67" t="s">
        <v>127</v>
      </c>
      <c r="U1489" s="64">
        <f>Data!$Q1489+Data!$R1489+Data!$S1489</f>
        <v>240</v>
      </c>
      <c r="V1489" s="9" t="str">
        <f>VLOOKUP(TRIM(Data!$B1489),Team!A:B,2,FALSE)</f>
        <v>Heating</v>
      </c>
      <c r="W1489" s="9" t="str">
        <f>VLOOKUP(Data!$D1489,Current!A:B,2,FALSE)</f>
        <v>ACT</v>
      </c>
      <c r="X1489" s="9" t="str">
        <f>IF(Data!$W1489=Data!$E1489,"CURRENT","NO")</f>
        <v>CURRENT</v>
      </c>
    </row>
    <row r="1490" spans="1:24" hidden="1">
      <c r="A1490" s="67" t="s">
        <v>873</v>
      </c>
      <c r="B1490" s="68" t="s">
        <v>2112</v>
      </c>
      <c r="C1490" s="8" t="s">
        <v>458</v>
      </c>
      <c r="D1490" s="68" t="s">
        <v>2108</v>
      </c>
      <c r="E1490" s="8" t="s">
        <v>2124</v>
      </c>
      <c r="F1490" s="69" t="s">
        <v>678</v>
      </c>
      <c r="G1490" s="67" t="s">
        <v>158</v>
      </c>
      <c r="H1490" s="70">
        <v>42168</v>
      </c>
      <c r="I1490" s="67">
        <v>1152</v>
      </c>
      <c r="J1490" s="71">
        <v>110.44</v>
      </c>
      <c r="K1490" s="71">
        <v>127226.88</v>
      </c>
      <c r="L1490" s="67" t="s">
        <v>157</v>
      </c>
      <c r="M1490" s="67" t="s">
        <v>388</v>
      </c>
      <c r="N1490" s="67">
        <v>148515</v>
      </c>
      <c r="P1490" s="67">
        <v>89339</v>
      </c>
      <c r="Q1490" s="71">
        <v>636.1</v>
      </c>
      <c r="R1490" s="71">
        <v>0</v>
      </c>
      <c r="S1490" s="71">
        <v>15</v>
      </c>
      <c r="T1490" s="67" t="s">
        <v>127</v>
      </c>
      <c r="U1490" s="64">
        <f>Data!$Q1490+Data!$R1490+Data!$S1490</f>
        <v>651.1</v>
      </c>
      <c r="V1490" s="9" t="str">
        <f>VLOOKUP(TRIM(Data!$B1490),Team!A:B,2,FALSE)</f>
        <v>Heating</v>
      </c>
      <c r="W1490" s="9" t="str">
        <f>VLOOKUP(Data!$D1490,Current!A:B,2,FALSE)</f>
        <v>ACT</v>
      </c>
      <c r="X1490" s="9" t="str">
        <f>IF(Data!$W1490=Data!$E1490,"CURRENT","NO")</f>
        <v>CURRENT</v>
      </c>
    </row>
    <row r="1491" spans="1:24" hidden="1">
      <c r="A1491" s="67" t="s">
        <v>873</v>
      </c>
      <c r="B1491" s="68" t="s">
        <v>2112</v>
      </c>
      <c r="C1491" s="8" t="s">
        <v>458</v>
      </c>
      <c r="D1491" s="68" t="s">
        <v>2108</v>
      </c>
      <c r="E1491" s="8" t="s">
        <v>2124</v>
      </c>
      <c r="F1491" s="69" t="s">
        <v>198</v>
      </c>
      <c r="G1491" s="67" t="s">
        <v>158</v>
      </c>
      <c r="H1491" s="70">
        <v>42168</v>
      </c>
      <c r="I1491" s="67">
        <v>186</v>
      </c>
      <c r="J1491" s="71">
        <v>166.64</v>
      </c>
      <c r="K1491" s="71">
        <v>30995.040000000001</v>
      </c>
      <c r="L1491" s="67" t="s">
        <v>157</v>
      </c>
      <c r="M1491" s="67" t="s">
        <v>169</v>
      </c>
      <c r="N1491" s="67">
        <v>148513</v>
      </c>
      <c r="P1491" s="67">
        <v>89341</v>
      </c>
      <c r="Q1491" s="71">
        <v>155</v>
      </c>
      <c r="R1491" s="71">
        <v>0</v>
      </c>
      <c r="S1491" s="71">
        <v>15</v>
      </c>
      <c r="T1491" s="67" t="s">
        <v>38</v>
      </c>
      <c r="U1491" s="64">
        <f>Data!$Q1491+Data!$R1491+Data!$S1491</f>
        <v>170</v>
      </c>
      <c r="V1491" s="9" t="str">
        <f>VLOOKUP(TRIM(Data!$B1491),Team!A:B,2,FALSE)</f>
        <v>Heating</v>
      </c>
      <c r="W1491" s="9" t="str">
        <f>VLOOKUP(Data!$D1491,Current!A:B,2,FALSE)</f>
        <v>ACT</v>
      </c>
      <c r="X1491" s="9" t="str">
        <f>IF(Data!$W1491=Data!$E1491,"CURRENT","NO")</f>
        <v>CURRENT</v>
      </c>
    </row>
    <row r="1492" spans="1:24" hidden="1">
      <c r="A1492" s="67" t="s">
        <v>873</v>
      </c>
      <c r="B1492" s="68" t="s">
        <v>2112</v>
      </c>
      <c r="C1492" s="8" t="s">
        <v>458</v>
      </c>
      <c r="D1492" s="68" t="s">
        <v>2108</v>
      </c>
      <c r="E1492" s="8" t="s">
        <v>2124</v>
      </c>
      <c r="F1492" s="69" t="s">
        <v>679</v>
      </c>
      <c r="G1492" s="67" t="s">
        <v>158</v>
      </c>
      <c r="H1492" s="70">
        <v>42167</v>
      </c>
      <c r="I1492" s="67">
        <v>1884</v>
      </c>
      <c r="J1492" s="71">
        <v>71.83</v>
      </c>
      <c r="K1492" s="71">
        <v>135327.72</v>
      </c>
      <c r="L1492" s="67" t="s">
        <v>157</v>
      </c>
      <c r="M1492" s="67" t="s">
        <v>197</v>
      </c>
      <c r="N1492" s="67">
        <v>148508</v>
      </c>
      <c r="P1492" s="67">
        <v>89342</v>
      </c>
      <c r="Q1492" s="71">
        <v>676.6</v>
      </c>
      <c r="R1492" s="71">
        <v>0</v>
      </c>
      <c r="S1492" s="71">
        <v>15</v>
      </c>
      <c r="T1492" s="67" t="s">
        <v>127</v>
      </c>
      <c r="U1492" s="64">
        <f>Data!$Q1492+Data!$R1492+Data!$S1492</f>
        <v>691.6</v>
      </c>
      <c r="V1492" s="9" t="str">
        <f>VLOOKUP(TRIM(Data!$B1492),Team!A:B,2,FALSE)</f>
        <v>Heating</v>
      </c>
      <c r="W1492" s="9" t="str">
        <f>VLOOKUP(Data!$D1492,Current!A:B,2,FALSE)</f>
        <v>ACT</v>
      </c>
      <c r="X1492" s="9" t="str">
        <f>IF(Data!$W1492=Data!$E1492,"CURRENT","NO")</f>
        <v>CURRENT</v>
      </c>
    </row>
    <row r="1493" spans="1:24" hidden="1">
      <c r="A1493" s="67" t="s">
        <v>873</v>
      </c>
      <c r="B1493" s="68" t="s">
        <v>2112</v>
      </c>
      <c r="C1493" s="8" t="s">
        <v>458</v>
      </c>
      <c r="D1493" s="68" t="s">
        <v>2108</v>
      </c>
      <c r="E1493" s="8" t="s">
        <v>2124</v>
      </c>
      <c r="F1493" s="69" t="s">
        <v>2128</v>
      </c>
      <c r="G1493" s="67" t="s">
        <v>158</v>
      </c>
      <c r="H1493" s="70">
        <v>42170</v>
      </c>
      <c r="I1493" s="67">
        <v>374</v>
      </c>
      <c r="J1493" s="74">
        <v>110.44</v>
      </c>
      <c r="K1493" s="74">
        <v>41304.559999999998</v>
      </c>
      <c r="L1493" s="67" t="s">
        <v>157</v>
      </c>
      <c r="M1493" s="67" t="s">
        <v>891</v>
      </c>
      <c r="N1493" s="46">
        <v>148559</v>
      </c>
      <c r="P1493" s="67">
        <v>89343</v>
      </c>
      <c r="Q1493" s="74">
        <v>206.5</v>
      </c>
      <c r="R1493" s="71">
        <v>0</v>
      </c>
      <c r="S1493" s="71">
        <v>15</v>
      </c>
      <c r="T1493" s="67" t="s">
        <v>127</v>
      </c>
      <c r="U1493" s="64">
        <f>Data!$Q1493+Data!$R1493+Data!$S1493</f>
        <v>221.5</v>
      </c>
      <c r="V1493" s="9" t="str">
        <f>VLOOKUP(TRIM(Data!$B1493),Team!A:B,2,FALSE)</f>
        <v>Heating</v>
      </c>
      <c r="W1493" s="9" t="str">
        <f>VLOOKUP(Data!$D1493,Current!A:B,2,FALSE)</f>
        <v>ACT</v>
      </c>
      <c r="X1493" s="9" t="str">
        <f>IF(Data!$W1493=Data!$E1493,"CURRENT","NO")</f>
        <v>CURRENT</v>
      </c>
    </row>
    <row r="1494" spans="1:24" hidden="1">
      <c r="A1494" s="67" t="s">
        <v>873</v>
      </c>
      <c r="B1494" s="68" t="s">
        <v>2112</v>
      </c>
      <c r="C1494" s="8" t="s">
        <v>458</v>
      </c>
      <c r="D1494" s="68" t="s">
        <v>2108</v>
      </c>
      <c r="E1494" s="8" t="s">
        <v>2124</v>
      </c>
      <c r="F1494" s="69" t="s">
        <v>198</v>
      </c>
      <c r="G1494" s="67" t="s">
        <v>158</v>
      </c>
      <c r="H1494" s="70">
        <v>42171</v>
      </c>
      <c r="I1494" s="67">
        <v>150</v>
      </c>
      <c r="J1494" s="71">
        <v>166.64</v>
      </c>
      <c r="K1494" s="71">
        <v>24996</v>
      </c>
      <c r="L1494" s="67" t="s">
        <v>157</v>
      </c>
      <c r="M1494" s="67" t="s">
        <v>176</v>
      </c>
      <c r="N1494" s="67">
        <v>148607</v>
      </c>
      <c r="P1494" s="67">
        <v>89344</v>
      </c>
      <c r="Q1494" s="71">
        <v>125</v>
      </c>
      <c r="R1494" s="71">
        <v>0</v>
      </c>
      <c r="S1494" s="71">
        <v>15</v>
      </c>
      <c r="T1494" s="67" t="s">
        <v>127</v>
      </c>
      <c r="U1494" s="64">
        <f>Data!$Q1494+Data!$R1494+Data!$S1494</f>
        <v>140</v>
      </c>
      <c r="V1494" s="9" t="str">
        <f>VLOOKUP(TRIM(Data!$B1494),Team!A:B,2,FALSE)</f>
        <v>Heating</v>
      </c>
      <c r="W1494" s="9" t="str">
        <f>VLOOKUP(Data!$D1494,Current!A:B,2,FALSE)</f>
        <v>ACT</v>
      </c>
      <c r="X1494" s="9" t="str">
        <f>IF(Data!$W1494=Data!$E1494,"CURRENT","NO")</f>
        <v>CURRENT</v>
      </c>
    </row>
    <row r="1495" spans="1:24" hidden="1">
      <c r="A1495" s="67" t="s">
        <v>873</v>
      </c>
      <c r="B1495" s="68" t="s">
        <v>2112</v>
      </c>
      <c r="C1495" s="8" t="s">
        <v>458</v>
      </c>
      <c r="D1495" s="68" t="s">
        <v>2108</v>
      </c>
      <c r="E1495" s="8" t="s">
        <v>2124</v>
      </c>
      <c r="F1495" s="69" t="s">
        <v>892</v>
      </c>
      <c r="G1495" s="67" t="s">
        <v>158</v>
      </c>
      <c r="H1495" s="70">
        <v>42172</v>
      </c>
      <c r="I1495" s="67">
        <v>150</v>
      </c>
      <c r="J1495" s="71">
        <v>247</v>
      </c>
      <c r="K1495" s="71">
        <v>37050</v>
      </c>
      <c r="L1495" s="67" t="s">
        <v>157</v>
      </c>
      <c r="M1495" s="67" t="s">
        <v>594</v>
      </c>
      <c r="N1495" s="67">
        <v>148634</v>
      </c>
      <c r="P1495" s="67">
        <v>89345</v>
      </c>
      <c r="Q1495" s="71">
        <v>185.25</v>
      </c>
      <c r="R1495" s="71">
        <v>0</v>
      </c>
      <c r="S1495" s="71">
        <v>15</v>
      </c>
      <c r="T1495" s="67" t="s">
        <v>38</v>
      </c>
      <c r="U1495" s="64">
        <f>Data!$Q1495+Data!$R1495+Data!$S1495</f>
        <v>200.25</v>
      </c>
      <c r="V1495" s="9" t="str">
        <f>VLOOKUP(TRIM(Data!$B1495),Team!A:B,2,FALSE)</f>
        <v>Heating</v>
      </c>
      <c r="W1495" s="9" t="str">
        <f>VLOOKUP(Data!$D1495,Current!A:B,2,FALSE)</f>
        <v>ACT</v>
      </c>
      <c r="X1495" s="9" t="str">
        <f>IF(Data!$W1495=Data!$E1495,"CURRENT","NO")</f>
        <v>CURRENT</v>
      </c>
    </row>
    <row r="1496" spans="1:24" hidden="1">
      <c r="A1496" s="67" t="s">
        <v>873</v>
      </c>
      <c r="B1496" s="68" t="s">
        <v>2112</v>
      </c>
      <c r="C1496" s="8" t="s">
        <v>458</v>
      </c>
      <c r="D1496" s="68" t="s">
        <v>2108</v>
      </c>
      <c r="E1496" s="8" t="s">
        <v>2124</v>
      </c>
      <c r="F1496" s="69" t="s">
        <v>685</v>
      </c>
      <c r="G1496" s="67" t="s">
        <v>158</v>
      </c>
      <c r="H1496" s="70">
        <v>42172</v>
      </c>
      <c r="I1496" s="67">
        <v>560</v>
      </c>
      <c r="J1496" s="71">
        <v>90.42</v>
      </c>
      <c r="K1496" s="71">
        <v>50635.199999999997</v>
      </c>
      <c r="L1496" s="67" t="s">
        <v>213</v>
      </c>
      <c r="M1496" s="67" t="s">
        <v>173</v>
      </c>
      <c r="N1496" s="67">
        <v>148635</v>
      </c>
      <c r="P1496" s="67">
        <v>89346</v>
      </c>
      <c r="Q1496" s="71">
        <v>253.2</v>
      </c>
      <c r="R1496" s="71">
        <v>0</v>
      </c>
      <c r="S1496" s="71">
        <v>15</v>
      </c>
      <c r="T1496" s="67" t="s">
        <v>127</v>
      </c>
      <c r="U1496" s="64">
        <f>Data!$Q1496+Data!$R1496+Data!$S1496</f>
        <v>268.2</v>
      </c>
      <c r="V1496" s="9" t="str">
        <f>VLOOKUP(TRIM(Data!$B1496),Team!A:B,2,FALSE)</f>
        <v>Heating</v>
      </c>
      <c r="W1496" s="9" t="str">
        <f>VLOOKUP(Data!$D1496,Current!A:B,2,FALSE)</f>
        <v>ACT</v>
      </c>
      <c r="X1496" s="9" t="str">
        <f>IF(Data!$W1496=Data!$E1496,"CURRENT","NO")</f>
        <v>CURRENT</v>
      </c>
    </row>
    <row r="1497" spans="1:24" hidden="1">
      <c r="A1497" s="67" t="s">
        <v>873</v>
      </c>
      <c r="B1497" s="68" t="s">
        <v>2112</v>
      </c>
      <c r="C1497" s="8" t="s">
        <v>458</v>
      </c>
      <c r="D1497" s="68" t="s">
        <v>2108</v>
      </c>
      <c r="E1497" s="8" t="s">
        <v>2124</v>
      </c>
      <c r="F1497" s="69" t="s">
        <v>196</v>
      </c>
      <c r="G1497" s="67" t="s">
        <v>158</v>
      </c>
      <c r="H1497" s="70">
        <v>42172</v>
      </c>
      <c r="I1497" s="67">
        <v>290</v>
      </c>
      <c r="J1497" s="71">
        <v>106.57</v>
      </c>
      <c r="K1497" s="71">
        <v>30905.3</v>
      </c>
      <c r="L1497" s="67" t="s">
        <v>157</v>
      </c>
      <c r="M1497" s="67" t="s">
        <v>348</v>
      </c>
      <c r="N1497" s="67">
        <v>148636</v>
      </c>
      <c r="P1497" s="67">
        <v>89347</v>
      </c>
      <c r="Q1497" s="71">
        <v>160</v>
      </c>
      <c r="R1497" s="71">
        <v>0</v>
      </c>
      <c r="S1497" s="71">
        <v>15</v>
      </c>
      <c r="T1497" s="67" t="s">
        <v>246</v>
      </c>
      <c r="U1497" s="64">
        <f>Data!$Q1497+Data!$R1497+Data!$S1497</f>
        <v>175</v>
      </c>
      <c r="V1497" s="9" t="str">
        <f>VLOOKUP(TRIM(Data!$B1497),Team!A:B,2,FALSE)</f>
        <v>Heating</v>
      </c>
      <c r="W1497" s="9" t="str">
        <f>VLOOKUP(Data!$D1497,Current!A:B,2,FALSE)</f>
        <v>ACT</v>
      </c>
      <c r="X1497" s="9" t="str">
        <f>IF(Data!$W1497=Data!$E1497,"CURRENT","NO")</f>
        <v>CURRENT</v>
      </c>
    </row>
    <row r="1498" spans="1:24" hidden="1">
      <c r="A1498" s="67" t="s">
        <v>873</v>
      </c>
      <c r="B1498" s="68" t="s">
        <v>2112</v>
      </c>
      <c r="C1498" s="8" t="s">
        <v>458</v>
      </c>
      <c r="D1498" s="68" t="s">
        <v>2108</v>
      </c>
      <c r="E1498" s="8" t="s">
        <v>2124</v>
      </c>
      <c r="F1498" s="69" t="s">
        <v>678</v>
      </c>
      <c r="G1498" s="67" t="s">
        <v>158</v>
      </c>
      <c r="H1498" s="70">
        <v>42173</v>
      </c>
      <c r="I1498" s="67">
        <v>768</v>
      </c>
      <c r="J1498" s="71">
        <v>110.44</v>
      </c>
      <c r="K1498" s="71">
        <v>84817.919999999998</v>
      </c>
      <c r="L1498" s="67" t="s">
        <v>213</v>
      </c>
      <c r="M1498" s="67" t="s">
        <v>163</v>
      </c>
      <c r="N1498" s="67">
        <v>148687</v>
      </c>
      <c r="P1498" s="67">
        <v>89348</v>
      </c>
      <c r="Q1498" s="71">
        <v>424.1</v>
      </c>
      <c r="R1498" s="71">
        <v>0</v>
      </c>
      <c r="S1498" s="71">
        <v>15</v>
      </c>
      <c r="T1498" s="67" t="s">
        <v>246</v>
      </c>
      <c r="U1498" s="64">
        <f>Data!$Q1498+Data!$R1498+Data!$S1498</f>
        <v>439.1</v>
      </c>
      <c r="V1498" s="9" t="str">
        <f>VLOOKUP(TRIM(Data!$B1498),Team!A:B,2,FALSE)</f>
        <v>Heating</v>
      </c>
      <c r="W1498" s="9" t="str">
        <f>VLOOKUP(Data!$D1498,Current!A:B,2,FALSE)</f>
        <v>ACT</v>
      </c>
      <c r="X1498" s="9" t="str">
        <f>IF(Data!$W1498=Data!$E1498,"CURRENT","NO")</f>
        <v>CURRENT</v>
      </c>
    </row>
    <row r="1499" spans="1:24" hidden="1">
      <c r="A1499" s="67" t="s">
        <v>873</v>
      </c>
      <c r="B1499" s="68" t="s">
        <v>2112</v>
      </c>
      <c r="C1499" s="8" t="s">
        <v>458</v>
      </c>
      <c r="D1499" s="68" t="s">
        <v>2108</v>
      </c>
      <c r="E1499" s="8" t="s">
        <v>2124</v>
      </c>
      <c r="F1499" s="69" t="s">
        <v>893</v>
      </c>
      <c r="G1499" s="67" t="s">
        <v>158</v>
      </c>
      <c r="H1499" s="70">
        <v>42174</v>
      </c>
      <c r="I1499" s="67">
        <v>238</v>
      </c>
      <c r="J1499" s="74">
        <v>260.33999999999997</v>
      </c>
      <c r="K1499" s="74">
        <v>61960.92</v>
      </c>
      <c r="L1499" s="67" t="s">
        <v>213</v>
      </c>
      <c r="M1499" s="67" t="s">
        <v>330</v>
      </c>
      <c r="N1499" s="67">
        <v>148741</v>
      </c>
      <c r="P1499" s="67">
        <v>89349</v>
      </c>
      <c r="Q1499" s="74">
        <v>309.8</v>
      </c>
      <c r="R1499" s="71">
        <v>0</v>
      </c>
      <c r="S1499" s="74">
        <v>15</v>
      </c>
      <c r="T1499" s="67" t="s">
        <v>38</v>
      </c>
      <c r="U1499" s="64">
        <f>Data!$Q1499+Data!$R1499+Data!$S1499</f>
        <v>324.8</v>
      </c>
      <c r="V1499" s="9" t="str">
        <f>VLOOKUP(TRIM(Data!$B1499),Team!A:B,2,FALSE)</f>
        <v>Heating</v>
      </c>
      <c r="W1499" s="9" t="str">
        <f>VLOOKUP(Data!$D1499,Current!A:B,2,FALSE)</f>
        <v>ACT</v>
      </c>
      <c r="X1499" s="9" t="str">
        <f>IF(Data!$W1499=Data!$E1499,"CURRENT","NO")</f>
        <v>CURRENT</v>
      </c>
    </row>
    <row r="1500" spans="1:24" hidden="1">
      <c r="A1500" s="67" t="s">
        <v>873</v>
      </c>
      <c r="B1500" s="68" t="s">
        <v>2112</v>
      </c>
      <c r="C1500" s="8" t="s">
        <v>458</v>
      </c>
      <c r="D1500" s="68" t="s">
        <v>2108</v>
      </c>
      <c r="E1500" s="8" t="s">
        <v>2124</v>
      </c>
      <c r="F1500" s="69" t="s">
        <v>164</v>
      </c>
      <c r="G1500" s="67" t="s">
        <v>158</v>
      </c>
      <c r="H1500" s="70">
        <v>42174</v>
      </c>
      <c r="I1500" s="67">
        <v>324</v>
      </c>
      <c r="J1500" s="74">
        <v>146.76</v>
      </c>
      <c r="K1500" s="74">
        <v>47550.239999999998</v>
      </c>
      <c r="L1500" s="67" t="s">
        <v>213</v>
      </c>
      <c r="M1500" s="67" t="s">
        <v>894</v>
      </c>
      <c r="N1500" s="67">
        <v>148749</v>
      </c>
      <c r="P1500" s="67">
        <v>89350</v>
      </c>
      <c r="Q1500" s="74">
        <v>237.75</v>
      </c>
      <c r="R1500" s="71">
        <v>0</v>
      </c>
      <c r="S1500" s="71">
        <v>15</v>
      </c>
      <c r="T1500" s="67" t="s">
        <v>127</v>
      </c>
      <c r="U1500" s="64">
        <f>Data!$Q1500+Data!$R1500+Data!$S1500</f>
        <v>252.75</v>
      </c>
      <c r="V1500" s="9" t="str">
        <f>VLOOKUP(TRIM(Data!$B1500),Team!A:B,2,FALSE)</f>
        <v>Heating</v>
      </c>
      <c r="W1500" s="9" t="str">
        <f>VLOOKUP(Data!$D1500,Current!A:B,2,FALSE)</f>
        <v>ACT</v>
      </c>
      <c r="X1500" s="9" t="str">
        <f>IF(Data!$W1500=Data!$E1500,"CURRENT","NO")</f>
        <v>CURRENT</v>
      </c>
    </row>
    <row r="1501" spans="1:24" hidden="1">
      <c r="A1501" s="67" t="s">
        <v>2111</v>
      </c>
      <c r="B1501" s="68" t="s">
        <v>2112</v>
      </c>
      <c r="C1501" s="8" t="s">
        <v>458</v>
      </c>
      <c r="D1501" s="68" t="s">
        <v>2108</v>
      </c>
      <c r="E1501" s="8" t="s">
        <v>2124</v>
      </c>
      <c r="F1501" s="69" t="s">
        <v>895</v>
      </c>
      <c r="G1501" s="67" t="s">
        <v>160</v>
      </c>
      <c r="H1501" s="70">
        <v>42178</v>
      </c>
      <c r="I1501" s="67">
        <v>25</v>
      </c>
      <c r="J1501" s="71">
        <v>125.18</v>
      </c>
      <c r="K1501" s="71">
        <v>3129.5</v>
      </c>
      <c r="L1501" s="67" t="s">
        <v>896</v>
      </c>
      <c r="M1501" s="67" t="s">
        <v>897</v>
      </c>
      <c r="N1501" s="67">
        <v>148807</v>
      </c>
      <c r="P1501" s="67">
        <v>89451</v>
      </c>
      <c r="Q1501" s="71">
        <v>100</v>
      </c>
      <c r="R1501" s="71">
        <v>0</v>
      </c>
      <c r="S1501" s="71">
        <v>15</v>
      </c>
      <c r="T1501" s="67" t="s">
        <v>127</v>
      </c>
      <c r="U1501" s="64">
        <f>Data!$Q1501+Data!$R1501+Data!$S1501</f>
        <v>115</v>
      </c>
      <c r="V1501" s="9" t="str">
        <f>VLOOKUP(TRIM(Data!$B1501),Team!A:B,2,FALSE)</f>
        <v>Heating</v>
      </c>
      <c r="W1501" s="9" t="str">
        <f>VLOOKUP(Data!$D1501,Current!A:B,2,FALSE)</f>
        <v>ACT</v>
      </c>
      <c r="X1501" s="9" t="str">
        <f>IF(Data!$W1501=Data!$E1501,"CURRENT","NO")</f>
        <v>CURRENT</v>
      </c>
    </row>
    <row r="1502" spans="1:24" hidden="1">
      <c r="A1502" s="67" t="s">
        <v>2111</v>
      </c>
      <c r="B1502" s="68" t="s">
        <v>2112</v>
      </c>
      <c r="C1502" s="8" t="s">
        <v>458</v>
      </c>
      <c r="D1502" s="68" t="s">
        <v>2108</v>
      </c>
      <c r="E1502" s="8" t="s">
        <v>2124</v>
      </c>
      <c r="F1502" s="69" t="s">
        <v>898</v>
      </c>
      <c r="G1502" s="67" t="s">
        <v>160</v>
      </c>
      <c r="H1502" s="70">
        <v>42178</v>
      </c>
      <c r="I1502" s="67">
        <v>25</v>
      </c>
      <c r="J1502" s="71">
        <v>106.55</v>
      </c>
      <c r="K1502" s="71">
        <v>2663.75</v>
      </c>
      <c r="L1502" s="67" t="s">
        <v>11</v>
      </c>
      <c r="M1502" s="67" t="s">
        <v>899</v>
      </c>
      <c r="N1502" s="67">
        <v>148808</v>
      </c>
      <c r="P1502" s="67">
        <v>89452</v>
      </c>
      <c r="Q1502" s="71">
        <v>100</v>
      </c>
      <c r="R1502" s="71">
        <v>0</v>
      </c>
      <c r="S1502" s="71">
        <v>15</v>
      </c>
      <c r="T1502" s="67" t="s">
        <v>127</v>
      </c>
      <c r="U1502" s="64">
        <f>Data!$Q1502+Data!$R1502+Data!$S1502</f>
        <v>115</v>
      </c>
      <c r="V1502" s="9" t="str">
        <f>VLOOKUP(TRIM(Data!$B1502),Team!A:B,2,FALSE)</f>
        <v>Heating</v>
      </c>
      <c r="W1502" s="9" t="str">
        <f>VLOOKUP(Data!$D1502,Current!A:B,2,FALSE)</f>
        <v>ACT</v>
      </c>
      <c r="X1502" s="9" t="str">
        <f>IF(Data!$W1502=Data!$E1502,"CURRENT","NO")</f>
        <v>CURRENT</v>
      </c>
    </row>
    <row r="1503" spans="1:24" hidden="1">
      <c r="A1503" s="67" t="s">
        <v>2111</v>
      </c>
      <c r="B1503" s="68" t="s">
        <v>2112</v>
      </c>
      <c r="C1503" s="8" t="s">
        <v>458</v>
      </c>
      <c r="D1503" s="68" t="s">
        <v>2108</v>
      </c>
      <c r="E1503" s="8" t="s">
        <v>2124</v>
      </c>
      <c r="F1503" s="69" t="s">
        <v>900</v>
      </c>
      <c r="G1503" s="67" t="s">
        <v>160</v>
      </c>
      <c r="H1503" s="70">
        <v>42178</v>
      </c>
      <c r="I1503" s="67">
        <v>75</v>
      </c>
      <c r="J1503" s="71">
        <v>135.79</v>
      </c>
      <c r="K1503" s="71">
        <v>10184.25</v>
      </c>
      <c r="L1503" s="67" t="s">
        <v>11</v>
      </c>
      <c r="M1503" s="67" t="s">
        <v>897</v>
      </c>
      <c r="N1503" s="67">
        <v>148809</v>
      </c>
      <c r="P1503" s="67">
        <v>89453</v>
      </c>
      <c r="Q1503" s="71">
        <v>100</v>
      </c>
      <c r="R1503" s="71">
        <v>0</v>
      </c>
      <c r="S1503" s="71">
        <v>15</v>
      </c>
      <c r="T1503" s="67" t="s">
        <v>127</v>
      </c>
      <c r="U1503" s="64">
        <f>Data!$Q1503+Data!$R1503+Data!$S1503</f>
        <v>115</v>
      </c>
      <c r="V1503" s="9" t="str">
        <f>VLOOKUP(TRIM(Data!$B1503),Team!A:B,2,FALSE)</f>
        <v>Heating</v>
      </c>
      <c r="W1503" s="9" t="str">
        <f>VLOOKUP(Data!$D1503,Current!A:B,2,FALSE)</f>
        <v>ACT</v>
      </c>
      <c r="X1503" s="9" t="str">
        <f>IF(Data!$W1503=Data!$E1503,"CURRENT","NO")</f>
        <v>CURRENT</v>
      </c>
    </row>
    <row r="1504" spans="1:24" hidden="1">
      <c r="A1504" s="67" t="s">
        <v>2111</v>
      </c>
      <c r="B1504" s="68" t="s">
        <v>2112</v>
      </c>
      <c r="C1504" s="8" t="s">
        <v>458</v>
      </c>
      <c r="D1504" s="68" t="s">
        <v>2108</v>
      </c>
      <c r="E1504" s="8" t="s">
        <v>2124</v>
      </c>
      <c r="F1504" s="69" t="s">
        <v>901</v>
      </c>
      <c r="G1504" s="67" t="s">
        <v>160</v>
      </c>
      <c r="H1504" s="70">
        <v>42179</v>
      </c>
      <c r="I1504" s="67">
        <v>25</v>
      </c>
      <c r="J1504" s="71">
        <v>106.55</v>
      </c>
      <c r="K1504" s="71">
        <v>2663.75</v>
      </c>
      <c r="L1504" s="67" t="s">
        <v>11</v>
      </c>
      <c r="M1504" s="67" t="s">
        <v>159</v>
      </c>
      <c r="N1504" s="67">
        <v>148820</v>
      </c>
      <c r="P1504" s="67">
        <v>89454</v>
      </c>
      <c r="Q1504" s="71">
        <v>100</v>
      </c>
      <c r="R1504" s="71">
        <v>0</v>
      </c>
      <c r="S1504" s="71">
        <v>15</v>
      </c>
      <c r="T1504" s="67" t="s">
        <v>127</v>
      </c>
      <c r="U1504" s="64">
        <f>Data!$Q1504+Data!$R1504+Data!$S1504</f>
        <v>115</v>
      </c>
      <c r="V1504" s="9" t="str">
        <f>VLOOKUP(TRIM(Data!$B1504),Team!A:B,2,FALSE)</f>
        <v>Heating</v>
      </c>
      <c r="W1504" s="9" t="str">
        <f>VLOOKUP(Data!$D1504,Current!A:B,2,FALSE)</f>
        <v>ACT</v>
      </c>
      <c r="X1504" s="9" t="str">
        <f>IF(Data!$W1504=Data!$E1504,"CURRENT","NO")</f>
        <v>CURRENT</v>
      </c>
    </row>
    <row r="1505" spans="1:24" hidden="1">
      <c r="A1505" s="67" t="s">
        <v>2111</v>
      </c>
      <c r="B1505" s="68" t="s">
        <v>2112</v>
      </c>
      <c r="C1505" s="8" t="s">
        <v>458</v>
      </c>
      <c r="D1505" s="68" t="s">
        <v>2108</v>
      </c>
      <c r="E1505" s="8" t="s">
        <v>2124</v>
      </c>
      <c r="F1505" s="69" t="s">
        <v>902</v>
      </c>
      <c r="G1505" s="67" t="s">
        <v>160</v>
      </c>
      <c r="H1505" s="70">
        <v>42179</v>
      </c>
      <c r="I1505" s="67">
        <v>200</v>
      </c>
      <c r="J1505" s="71">
        <v>31.94</v>
      </c>
      <c r="K1505" s="71">
        <v>6388</v>
      </c>
      <c r="L1505" s="67" t="s">
        <v>11</v>
      </c>
      <c r="M1505" s="67" t="s">
        <v>159</v>
      </c>
      <c r="N1505" s="67">
        <v>148821</v>
      </c>
      <c r="P1505" s="67">
        <v>89455</v>
      </c>
      <c r="Q1505" s="71">
        <v>100</v>
      </c>
      <c r="R1505" s="71">
        <v>0</v>
      </c>
      <c r="S1505" s="71">
        <v>22.5</v>
      </c>
      <c r="T1505" s="67" t="s">
        <v>127</v>
      </c>
      <c r="U1505" s="64">
        <f>Data!$Q1505+Data!$R1505+Data!$S1505</f>
        <v>122.5</v>
      </c>
      <c r="V1505" s="9" t="str">
        <f>VLOOKUP(TRIM(Data!$B1505),Team!A:B,2,FALSE)</f>
        <v>Heating</v>
      </c>
      <c r="W1505" s="9" t="str">
        <f>VLOOKUP(Data!$D1505,Current!A:B,2,FALSE)</f>
        <v>ACT</v>
      </c>
      <c r="X1505" s="9" t="str">
        <f>IF(Data!$W1505=Data!$E1505,"CURRENT","NO")</f>
        <v>CURRENT</v>
      </c>
    </row>
    <row r="1506" spans="1:24" hidden="1">
      <c r="A1506" s="67" t="s">
        <v>2111</v>
      </c>
      <c r="B1506" s="68" t="s">
        <v>2112</v>
      </c>
      <c r="C1506" s="8" t="s">
        <v>458</v>
      </c>
      <c r="D1506" s="68" t="s">
        <v>2108</v>
      </c>
      <c r="E1506" s="8" t="s">
        <v>2124</v>
      </c>
      <c r="F1506" s="69" t="s">
        <v>867</v>
      </c>
      <c r="G1506" s="67" t="s">
        <v>160</v>
      </c>
      <c r="H1506" s="70">
        <v>42180</v>
      </c>
      <c r="I1506" s="67">
        <v>600</v>
      </c>
      <c r="J1506" s="71">
        <v>31.8</v>
      </c>
      <c r="K1506" s="71">
        <v>19080</v>
      </c>
      <c r="L1506" s="67" t="s">
        <v>11</v>
      </c>
      <c r="M1506" s="67" t="s">
        <v>861</v>
      </c>
      <c r="N1506" s="67">
        <v>148874</v>
      </c>
      <c r="P1506" s="67">
        <v>89456</v>
      </c>
      <c r="Q1506" s="71">
        <v>200</v>
      </c>
      <c r="R1506" s="71">
        <v>0</v>
      </c>
      <c r="S1506" s="71">
        <v>22.5</v>
      </c>
      <c r="T1506" s="67" t="s">
        <v>127</v>
      </c>
      <c r="U1506" s="64">
        <f>Data!$Q1506+Data!$R1506+Data!$S1506</f>
        <v>222.5</v>
      </c>
      <c r="V1506" s="9" t="str">
        <f>VLOOKUP(TRIM(Data!$B1506),Team!A:B,2,FALSE)</f>
        <v>Heating</v>
      </c>
      <c r="W1506" s="9" t="str">
        <f>VLOOKUP(Data!$D1506,Current!A:B,2,FALSE)</f>
        <v>ACT</v>
      </c>
      <c r="X1506" s="9" t="str">
        <f>IF(Data!$W1506=Data!$E1506,"CURRENT","NO")</f>
        <v>CURRENT</v>
      </c>
    </row>
    <row r="1507" spans="1:24" hidden="1">
      <c r="A1507" s="67" t="s">
        <v>2111</v>
      </c>
      <c r="B1507" s="68" t="s">
        <v>2112</v>
      </c>
      <c r="C1507" s="8" t="s">
        <v>458</v>
      </c>
      <c r="D1507" s="68" t="s">
        <v>2108</v>
      </c>
      <c r="E1507" s="8" t="s">
        <v>2124</v>
      </c>
      <c r="F1507" s="69" t="s">
        <v>870</v>
      </c>
      <c r="G1507" s="67" t="s">
        <v>160</v>
      </c>
      <c r="H1507" s="70">
        <v>42180</v>
      </c>
      <c r="I1507" s="67">
        <v>275</v>
      </c>
      <c r="J1507" s="71">
        <v>23.9</v>
      </c>
      <c r="K1507" s="71">
        <v>6572.5</v>
      </c>
      <c r="L1507" s="67" t="s">
        <v>11</v>
      </c>
      <c r="M1507" s="67" t="s">
        <v>47</v>
      </c>
      <c r="N1507" s="67">
        <v>148875</v>
      </c>
      <c r="P1507" s="67">
        <v>89457</v>
      </c>
      <c r="Q1507" s="71">
        <v>100</v>
      </c>
      <c r="R1507" s="71">
        <v>0</v>
      </c>
      <c r="S1507" s="71">
        <v>22.5</v>
      </c>
      <c r="T1507" s="67" t="s">
        <v>127</v>
      </c>
      <c r="U1507" s="64">
        <f>Data!$Q1507+Data!$R1507+Data!$S1507</f>
        <v>122.5</v>
      </c>
      <c r="V1507" s="9" t="str">
        <f>VLOOKUP(TRIM(Data!$B1507),Team!A:B,2,FALSE)</f>
        <v>Heating</v>
      </c>
      <c r="W1507" s="9" t="str">
        <f>VLOOKUP(Data!$D1507,Current!A:B,2,FALSE)</f>
        <v>ACT</v>
      </c>
      <c r="X1507" s="9" t="str">
        <f>IF(Data!$W1507=Data!$E1507,"CURRENT","NO")</f>
        <v>CURRENT</v>
      </c>
    </row>
    <row r="1508" spans="1:24" hidden="1">
      <c r="A1508" s="67" t="s">
        <v>2111</v>
      </c>
      <c r="B1508" s="68" t="s">
        <v>2112</v>
      </c>
      <c r="C1508" s="8" t="s">
        <v>458</v>
      </c>
      <c r="D1508" s="68" t="s">
        <v>2108</v>
      </c>
      <c r="E1508" s="8" t="s">
        <v>2124</v>
      </c>
      <c r="F1508" s="69" t="s">
        <v>201</v>
      </c>
      <c r="G1508" s="67" t="s">
        <v>160</v>
      </c>
      <c r="H1508" s="70">
        <v>42181</v>
      </c>
      <c r="I1508" s="67">
        <v>75</v>
      </c>
      <c r="J1508" s="71">
        <v>166.79</v>
      </c>
      <c r="K1508" s="71">
        <v>12509.25</v>
      </c>
      <c r="L1508" s="67" t="s">
        <v>521</v>
      </c>
      <c r="M1508" s="67" t="s">
        <v>903</v>
      </c>
      <c r="N1508" s="67">
        <v>148908</v>
      </c>
      <c r="P1508" s="67">
        <v>89458</v>
      </c>
      <c r="Q1508" s="71">
        <v>100</v>
      </c>
      <c r="R1508" s="71">
        <v>0</v>
      </c>
      <c r="S1508" s="71">
        <v>22.5</v>
      </c>
      <c r="T1508" s="67" t="s">
        <v>127</v>
      </c>
      <c r="U1508" s="64">
        <f>Data!$Q1508+Data!$R1508+Data!$S1508</f>
        <v>122.5</v>
      </c>
      <c r="V1508" s="9" t="str">
        <f>VLOOKUP(TRIM(Data!$B1508),Team!A:B,2,FALSE)</f>
        <v>Heating</v>
      </c>
      <c r="W1508" s="9" t="str">
        <f>VLOOKUP(Data!$D1508,Current!A:B,2,FALSE)</f>
        <v>ACT</v>
      </c>
      <c r="X1508" s="9" t="str">
        <f>IF(Data!$W1508=Data!$E1508,"CURRENT","NO")</f>
        <v>CURRENT</v>
      </c>
    </row>
    <row r="1509" spans="1:24" hidden="1">
      <c r="A1509" s="67" t="s">
        <v>2111</v>
      </c>
      <c r="B1509" s="68" t="s">
        <v>2112</v>
      </c>
      <c r="C1509" s="8" t="s">
        <v>458</v>
      </c>
      <c r="D1509" s="68" t="s">
        <v>2108</v>
      </c>
      <c r="E1509" s="8" t="s">
        <v>2124</v>
      </c>
      <c r="F1509" s="69" t="s">
        <v>695</v>
      </c>
      <c r="G1509" s="67" t="s">
        <v>160</v>
      </c>
      <c r="H1509" s="70">
        <v>42181</v>
      </c>
      <c r="I1509" s="67">
        <v>100</v>
      </c>
      <c r="J1509" s="71">
        <v>159.91</v>
      </c>
      <c r="K1509" s="71">
        <v>15991</v>
      </c>
      <c r="L1509" s="67" t="s">
        <v>521</v>
      </c>
      <c r="M1509" s="67" t="s">
        <v>904</v>
      </c>
      <c r="N1509" s="67">
        <v>148909</v>
      </c>
      <c r="P1509" s="67">
        <v>89459</v>
      </c>
      <c r="Q1509" s="71">
        <v>100</v>
      </c>
      <c r="R1509" s="71">
        <v>0</v>
      </c>
      <c r="S1509" s="71">
        <v>22.5</v>
      </c>
      <c r="T1509" s="67" t="s">
        <v>127</v>
      </c>
      <c r="U1509" s="64">
        <f>Data!$Q1509+Data!$R1509+Data!$S1509</f>
        <v>122.5</v>
      </c>
      <c r="V1509" s="9" t="str">
        <f>VLOOKUP(TRIM(Data!$B1509),Team!A:B,2,FALSE)</f>
        <v>Heating</v>
      </c>
      <c r="W1509" s="9" t="str">
        <f>VLOOKUP(Data!$D1509,Current!A:B,2,FALSE)</f>
        <v>ACT</v>
      </c>
      <c r="X1509" s="9" t="str">
        <f>IF(Data!$W1509=Data!$E1509,"CURRENT","NO")</f>
        <v>CURRENT</v>
      </c>
    </row>
    <row r="1510" spans="1:24" hidden="1">
      <c r="A1510" s="67" t="s">
        <v>2111</v>
      </c>
      <c r="B1510" s="68" t="s">
        <v>2112</v>
      </c>
      <c r="C1510" s="8" t="s">
        <v>458</v>
      </c>
      <c r="D1510" s="68" t="s">
        <v>2108</v>
      </c>
      <c r="E1510" s="8" t="s">
        <v>2124</v>
      </c>
      <c r="F1510" s="69" t="s">
        <v>161</v>
      </c>
      <c r="G1510" s="67" t="s">
        <v>160</v>
      </c>
      <c r="H1510" s="70">
        <v>42182</v>
      </c>
      <c r="I1510" s="67">
        <v>25</v>
      </c>
      <c r="J1510" s="71">
        <v>46.75</v>
      </c>
      <c r="K1510" s="71">
        <v>1168.75</v>
      </c>
      <c r="L1510" s="67" t="s">
        <v>11</v>
      </c>
      <c r="M1510" s="67" t="s">
        <v>899</v>
      </c>
      <c r="N1510" s="67">
        <v>148922</v>
      </c>
      <c r="P1510" s="67">
        <v>89460</v>
      </c>
      <c r="Q1510" s="71">
        <v>100</v>
      </c>
      <c r="R1510" s="71">
        <v>0</v>
      </c>
      <c r="S1510" s="71">
        <v>22.5</v>
      </c>
      <c r="T1510" s="67" t="s">
        <v>127</v>
      </c>
      <c r="U1510" s="64">
        <f>Data!$Q1510+Data!$R1510+Data!$S1510</f>
        <v>122.5</v>
      </c>
      <c r="V1510" s="9" t="str">
        <f>VLOOKUP(TRIM(Data!$B1510),Team!A:B,2,FALSE)</f>
        <v>Heating</v>
      </c>
      <c r="W1510" s="9" t="str">
        <f>VLOOKUP(Data!$D1510,Current!A:B,2,FALSE)</f>
        <v>ACT</v>
      </c>
      <c r="X1510" s="9" t="str">
        <f>IF(Data!$W1510=Data!$E1510,"CURRENT","NO")</f>
        <v>CURRENT</v>
      </c>
    </row>
    <row r="1511" spans="1:24" hidden="1">
      <c r="A1511" s="67" t="s">
        <v>2111</v>
      </c>
      <c r="B1511" s="68" t="s">
        <v>2112</v>
      </c>
      <c r="C1511" s="8" t="s">
        <v>458</v>
      </c>
      <c r="D1511" s="68" t="s">
        <v>2108</v>
      </c>
      <c r="E1511" s="8" t="s">
        <v>2124</v>
      </c>
      <c r="F1511" s="69" t="s">
        <v>905</v>
      </c>
      <c r="G1511" s="67" t="s">
        <v>160</v>
      </c>
      <c r="H1511" s="70">
        <v>42182</v>
      </c>
      <c r="I1511" s="67">
        <v>350</v>
      </c>
      <c r="J1511" s="71">
        <v>46.77</v>
      </c>
      <c r="K1511" s="71">
        <v>16369.5</v>
      </c>
      <c r="L1511" s="67" t="s">
        <v>11</v>
      </c>
      <c r="M1511" s="67" t="s">
        <v>897</v>
      </c>
      <c r="N1511" s="67">
        <v>148924</v>
      </c>
      <c r="P1511" s="67">
        <v>89461</v>
      </c>
      <c r="Q1511" s="71">
        <v>200</v>
      </c>
      <c r="R1511" s="71">
        <v>0</v>
      </c>
      <c r="S1511" s="71">
        <v>15</v>
      </c>
      <c r="T1511" s="67" t="s">
        <v>127</v>
      </c>
      <c r="U1511" s="64">
        <f>Data!$Q1511+Data!$R1511+Data!$S1511</f>
        <v>215</v>
      </c>
      <c r="V1511" s="9" t="str">
        <f>VLOOKUP(TRIM(Data!$B1511),Team!A:B,2,FALSE)</f>
        <v>Heating</v>
      </c>
      <c r="W1511" s="9" t="str">
        <f>VLOOKUP(Data!$D1511,Current!A:B,2,FALSE)</f>
        <v>ACT</v>
      </c>
      <c r="X1511" s="9" t="str">
        <f>IF(Data!$W1511=Data!$E1511,"CURRENT","NO")</f>
        <v>CURRENT</v>
      </c>
    </row>
    <row r="1512" spans="1:24" hidden="1">
      <c r="A1512" s="67" t="s">
        <v>2111</v>
      </c>
      <c r="B1512" s="68" t="s">
        <v>2112</v>
      </c>
      <c r="C1512" s="8" t="s">
        <v>458</v>
      </c>
      <c r="D1512" s="68" t="s">
        <v>2108</v>
      </c>
      <c r="E1512" s="8" t="s">
        <v>2124</v>
      </c>
      <c r="F1512" s="69" t="s">
        <v>185</v>
      </c>
      <c r="G1512" s="67" t="s">
        <v>160</v>
      </c>
      <c r="H1512" s="70">
        <v>42182</v>
      </c>
      <c r="I1512" s="67">
        <v>800</v>
      </c>
      <c r="J1512" s="71">
        <v>41.9</v>
      </c>
      <c r="K1512" s="71">
        <v>33520</v>
      </c>
      <c r="L1512" s="67" t="s">
        <v>11</v>
      </c>
      <c r="M1512" s="67" t="s">
        <v>899</v>
      </c>
      <c r="N1512" s="67">
        <v>148928</v>
      </c>
      <c r="P1512" s="67">
        <v>89462</v>
      </c>
      <c r="Q1512" s="71">
        <v>200</v>
      </c>
      <c r="R1512" s="71">
        <v>0</v>
      </c>
      <c r="S1512" s="71">
        <v>15</v>
      </c>
      <c r="T1512" s="67" t="s">
        <v>127</v>
      </c>
      <c r="U1512" s="64">
        <f>Data!$Q1512+Data!$R1512+Data!$S1512</f>
        <v>215</v>
      </c>
      <c r="V1512" s="9" t="str">
        <f>VLOOKUP(TRIM(Data!$B1512),Team!A:B,2,FALSE)</f>
        <v>Heating</v>
      </c>
      <c r="W1512" s="9" t="str">
        <f>VLOOKUP(Data!$D1512,Current!A:B,2,FALSE)</f>
        <v>ACT</v>
      </c>
      <c r="X1512" s="9" t="str">
        <f>IF(Data!$W1512=Data!$E1512,"CURRENT","NO")</f>
        <v>CURRENT</v>
      </c>
    </row>
    <row r="1513" spans="1:24" hidden="1">
      <c r="A1513" s="67" t="s">
        <v>2111</v>
      </c>
      <c r="B1513" s="68" t="s">
        <v>2112</v>
      </c>
      <c r="C1513" s="8" t="s">
        <v>458</v>
      </c>
      <c r="D1513" s="68" t="s">
        <v>2108</v>
      </c>
      <c r="E1513" s="8" t="s">
        <v>2124</v>
      </c>
      <c r="F1513" s="69" t="s">
        <v>906</v>
      </c>
      <c r="G1513" s="67" t="s">
        <v>907</v>
      </c>
      <c r="H1513" s="70">
        <v>42180</v>
      </c>
      <c r="I1513" s="67">
        <v>1280</v>
      </c>
      <c r="J1513" s="71">
        <v>65</v>
      </c>
      <c r="K1513" s="71">
        <v>83200</v>
      </c>
      <c r="L1513" s="67" t="s">
        <v>108</v>
      </c>
      <c r="M1513" s="67" t="s">
        <v>908</v>
      </c>
      <c r="N1513" s="67">
        <v>148876</v>
      </c>
      <c r="P1513" s="67">
        <v>89463</v>
      </c>
      <c r="Q1513" s="71">
        <v>416</v>
      </c>
      <c r="R1513" s="71">
        <v>0</v>
      </c>
      <c r="S1513" s="74">
        <v>50</v>
      </c>
      <c r="T1513" s="67" t="s">
        <v>127</v>
      </c>
      <c r="U1513" s="64">
        <f>Data!$Q1513+Data!$R1513+Data!$S1513</f>
        <v>466</v>
      </c>
      <c r="V1513" s="9" t="str">
        <f>VLOOKUP(TRIM(Data!$B1513),Team!A:B,2,FALSE)</f>
        <v>Heating</v>
      </c>
      <c r="W1513" s="9" t="str">
        <f>VLOOKUP(Data!$D1513,Current!A:B,2,FALSE)</f>
        <v>ACT</v>
      </c>
      <c r="X1513" s="9" t="str">
        <f>IF(Data!$W1513=Data!$E1513,"CURRENT","NO")</f>
        <v>CURRENT</v>
      </c>
    </row>
    <row r="1514" spans="1:24" hidden="1">
      <c r="A1514" s="67" t="s">
        <v>2111</v>
      </c>
      <c r="B1514" s="68" t="s">
        <v>2112</v>
      </c>
      <c r="C1514" s="8" t="s">
        <v>458</v>
      </c>
      <c r="D1514" s="68" t="s">
        <v>2108</v>
      </c>
      <c r="E1514" s="8" t="s">
        <v>2124</v>
      </c>
      <c r="F1514" s="69" t="s">
        <v>906</v>
      </c>
      <c r="G1514" s="67" t="s">
        <v>907</v>
      </c>
      <c r="H1514" s="70">
        <v>42182</v>
      </c>
      <c r="I1514" s="67">
        <v>500</v>
      </c>
      <c r="J1514" s="71">
        <v>65</v>
      </c>
      <c r="K1514" s="71">
        <v>32500</v>
      </c>
      <c r="L1514" s="67" t="s">
        <v>108</v>
      </c>
      <c r="M1514" s="67" t="s">
        <v>822</v>
      </c>
      <c r="N1514" s="67">
        <v>148929</v>
      </c>
      <c r="P1514" s="67">
        <v>89464</v>
      </c>
      <c r="Q1514" s="71">
        <v>200</v>
      </c>
      <c r="R1514" s="71">
        <v>0</v>
      </c>
      <c r="S1514" s="71">
        <v>50</v>
      </c>
      <c r="T1514" s="67" t="s">
        <v>127</v>
      </c>
      <c r="U1514" s="64">
        <f>Data!$Q1514+Data!$R1514+Data!$S1514</f>
        <v>250</v>
      </c>
      <c r="V1514" s="9" t="str">
        <f>VLOOKUP(TRIM(Data!$B1514),Team!A:B,2,FALSE)</f>
        <v>Heating</v>
      </c>
      <c r="W1514" s="9" t="str">
        <f>VLOOKUP(Data!$D1514,Current!A:B,2,FALSE)</f>
        <v>ACT</v>
      </c>
      <c r="X1514" s="9" t="str">
        <f>IF(Data!$W1514=Data!$E1514,"CURRENT","NO")</f>
        <v>CURRENT</v>
      </c>
    </row>
    <row r="1515" spans="1:24" hidden="1">
      <c r="A1515" s="67" t="s">
        <v>2111</v>
      </c>
      <c r="B1515" s="68" t="s">
        <v>2112</v>
      </c>
      <c r="C1515" s="8" t="s">
        <v>458</v>
      </c>
      <c r="D1515" s="68" t="s">
        <v>2108</v>
      </c>
      <c r="E1515" s="8" t="s">
        <v>2124</v>
      </c>
      <c r="F1515" s="69" t="s">
        <v>909</v>
      </c>
      <c r="G1515" s="67" t="s">
        <v>179</v>
      </c>
      <c r="H1515" s="70">
        <v>42181</v>
      </c>
      <c r="I1515" s="67">
        <v>223</v>
      </c>
      <c r="J1515" s="71">
        <v>172.46</v>
      </c>
      <c r="K1515" s="71">
        <v>38458.58</v>
      </c>
      <c r="L1515" s="67" t="s">
        <v>6</v>
      </c>
      <c r="M1515" s="67" t="s">
        <v>910</v>
      </c>
      <c r="N1515" s="67">
        <v>148907</v>
      </c>
      <c r="P1515" s="67">
        <v>89465</v>
      </c>
      <c r="Q1515" s="71">
        <v>200</v>
      </c>
      <c r="R1515" s="71">
        <v>0</v>
      </c>
      <c r="S1515" s="74">
        <v>40</v>
      </c>
      <c r="T1515" s="67" t="s">
        <v>127</v>
      </c>
      <c r="U1515" s="64">
        <f>Data!$Q1515+Data!$R1515+Data!$S1515</f>
        <v>240</v>
      </c>
      <c r="V1515" s="9" t="str">
        <f>VLOOKUP(TRIM(Data!$B1515),Team!A:B,2,FALSE)</f>
        <v>Heating</v>
      </c>
      <c r="W1515" s="9" t="str">
        <f>VLOOKUP(Data!$D1515,Current!A:B,2,FALSE)</f>
        <v>ACT</v>
      </c>
      <c r="X1515" s="9" t="str">
        <f>IF(Data!$W1515=Data!$E1515,"CURRENT","NO")</f>
        <v>CURRENT</v>
      </c>
    </row>
    <row r="1516" spans="1:24" hidden="1">
      <c r="A1516" s="67" t="s">
        <v>2111</v>
      </c>
      <c r="B1516" s="68" t="s">
        <v>2112</v>
      </c>
      <c r="C1516" s="8" t="s">
        <v>458</v>
      </c>
      <c r="D1516" s="68" t="s">
        <v>2108</v>
      </c>
      <c r="E1516" s="8" t="s">
        <v>2124</v>
      </c>
      <c r="F1516" s="69" t="s">
        <v>911</v>
      </c>
      <c r="G1516" s="67" t="s">
        <v>158</v>
      </c>
      <c r="H1516" s="70">
        <v>42177</v>
      </c>
      <c r="I1516" s="67">
        <v>290</v>
      </c>
      <c r="J1516" s="74">
        <v>156.47999999999999</v>
      </c>
      <c r="K1516" s="74">
        <v>45379.199999999997</v>
      </c>
      <c r="L1516" s="67" t="s">
        <v>213</v>
      </c>
      <c r="M1516" s="67" t="s">
        <v>561</v>
      </c>
      <c r="N1516" s="67">
        <v>148769</v>
      </c>
      <c r="P1516" s="67">
        <v>89467</v>
      </c>
      <c r="Q1516" s="74">
        <v>226.9</v>
      </c>
      <c r="R1516" s="71">
        <v>0</v>
      </c>
      <c r="S1516" s="71">
        <v>0</v>
      </c>
      <c r="T1516" s="67" t="s">
        <v>127</v>
      </c>
      <c r="U1516" s="64">
        <f>Data!$Q1516+Data!$R1516+Data!$S1516</f>
        <v>226.9</v>
      </c>
      <c r="V1516" s="9" t="str">
        <f>VLOOKUP(TRIM(Data!$B1516),Team!A:B,2,FALSE)</f>
        <v>Heating</v>
      </c>
      <c r="W1516" s="9" t="str">
        <f>VLOOKUP(Data!$D1516,Current!A:B,2,FALSE)</f>
        <v>ACT</v>
      </c>
      <c r="X1516" s="9" t="str">
        <f>IF(Data!$W1516=Data!$E1516,"CURRENT","NO")</f>
        <v>CURRENT</v>
      </c>
    </row>
    <row r="1517" spans="1:24" hidden="1">
      <c r="A1517" s="67" t="s">
        <v>2111</v>
      </c>
      <c r="B1517" s="68" t="s">
        <v>2112</v>
      </c>
      <c r="C1517" s="8" t="s">
        <v>458</v>
      </c>
      <c r="D1517" s="68" t="s">
        <v>2108</v>
      </c>
      <c r="E1517" s="8" t="s">
        <v>2124</v>
      </c>
      <c r="F1517" s="69" t="s">
        <v>911</v>
      </c>
      <c r="G1517" s="67" t="s">
        <v>158</v>
      </c>
      <c r="H1517" s="70">
        <v>42177</v>
      </c>
      <c r="I1517" s="67">
        <v>250</v>
      </c>
      <c r="J1517" s="74">
        <v>156.47999999999999</v>
      </c>
      <c r="K1517" s="74">
        <v>39120</v>
      </c>
      <c r="L1517" s="67" t="s">
        <v>213</v>
      </c>
      <c r="M1517" s="67" t="s">
        <v>561</v>
      </c>
      <c r="N1517" s="67">
        <v>148770</v>
      </c>
      <c r="P1517" s="67">
        <v>89468</v>
      </c>
      <c r="Q1517" s="74">
        <v>195.6</v>
      </c>
      <c r="R1517" s="71">
        <v>0</v>
      </c>
      <c r="S1517" s="71">
        <v>15</v>
      </c>
      <c r="T1517" s="67" t="s">
        <v>127</v>
      </c>
      <c r="U1517" s="64">
        <f>Data!$Q1517+Data!$R1517+Data!$S1517</f>
        <v>210.6</v>
      </c>
      <c r="V1517" s="9" t="str">
        <f>VLOOKUP(TRIM(Data!$B1517),Team!A:B,2,FALSE)</f>
        <v>Heating</v>
      </c>
      <c r="W1517" s="9" t="str">
        <f>VLOOKUP(Data!$D1517,Current!A:B,2,FALSE)</f>
        <v>ACT</v>
      </c>
      <c r="X1517" s="9" t="str">
        <f>IF(Data!$W1517=Data!$E1517,"CURRENT","NO")</f>
        <v>CURRENT</v>
      </c>
    </row>
    <row r="1518" spans="1:24" hidden="1">
      <c r="A1518" s="67" t="s">
        <v>2111</v>
      </c>
      <c r="B1518" s="68" t="s">
        <v>2112</v>
      </c>
      <c r="C1518" s="8" t="s">
        <v>458</v>
      </c>
      <c r="D1518" s="68" t="s">
        <v>2108</v>
      </c>
      <c r="E1518" s="8" t="s">
        <v>2124</v>
      </c>
      <c r="F1518" s="69" t="s">
        <v>2126</v>
      </c>
      <c r="G1518" s="67" t="s">
        <v>158</v>
      </c>
      <c r="H1518" s="70">
        <v>42178</v>
      </c>
      <c r="I1518" s="67">
        <v>697</v>
      </c>
      <c r="J1518" s="71">
        <v>88.43</v>
      </c>
      <c r="K1518" s="71">
        <v>61635.71</v>
      </c>
      <c r="L1518" s="67" t="s">
        <v>912</v>
      </c>
      <c r="M1518" s="67" t="s">
        <v>594</v>
      </c>
      <c r="N1518" s="67">
        <v>148798</v>
      </c>
      <c r="P1518" s="67">
        <v>89469</v>
      </c>
      <c r="Q1518" s="71">
        <v>308.2</v>
      </c>
      <c r="R1518" s="71">
        <v>0</v>
      </c>
      <c r="S1518" s="71">
        <v>15</v>
      </c>
      <c r="T1518" s="67" t="s">
        <v>127</v>
      </c>
      <c r="U1518" s="64">
        <f>Data!$Q1518+Data!$R1518+Data!$S1518</f>
        <v>323.2</v>
      </c>
      <c r="V1518" s="9" t="str">
        <f>VLOOKUP(TRIM(Data!$B1518),Team!A:B,2,FALSE)</f>
        <v>Heating</v>
      </c>
      <c r="W1518" s="9" t="str">
        <f>VLOOKUP(Data!$D1518,Current!A:B,2,FALSE)</f>
        <v>ACT</v>
      </c>
      <c r="X1518" s="9" t="str">
        <f>IF(Data!$W1518=Data!$E1518,"CURRENT","NO")</f>
        <v>CURRENT</v>
      </c>
    </row>
    <row r="1519" spans="1:24" hidden="1">
      <c r="A1519" s="67" t="s">
        <v>2111</v>
      </c>
      <c r="B1519" s="68" t="s">
        <v>2112</v>
      </c>
      <c r="C1519" s="8" t="s">
        <v>458</v>
      </c>
      <c r="D1519" s="68" t="s">
        <v>2108</v>
      </c>
      <c r="E1519" s="8" t="s">
        <v>2124</v>
      </c>
      <c r="F1519" s="69" t="s">
        <v>913</v>
      </c>
      <c r="G1519" s="67" t="s">
        <v>158</v>
      </c>
      <c r="H1519" s="70">
        <v>42178</v>
      </c>
      <c r="I1519" s="67">
        <v>170</v>
      </c>
      <c r="J1519" s="71">
        <v>82.77</v>
      </c>
      <c r="K1519" s="71">
        <v>14070.9</v>
      </c>
      <c r="L1519" s="67" t="s">
        <v>213</v>
      </c>
      <c r="M1519" s="67" t="s">
        <v>330</v>
      </c>
      <c r="N1519" s="67">
        <v>148801</v>
      </c>
      <c r="P1519" s="67">
        <v>89470</v>
      </c>
      <c r="Q1519" s="71">
        <v>80</v>
      </c>
      <c r="R1519" s="71">
        <v>0</v>
      </c>
      <c r="S1519" s="71">
        <v>15</v>
      </c>
      <c r="T1519" s="67" t="s">
        <v>127</v>
      </c>
      <c r="U1519" s="64">
        <f>Data!$Q1519+Data!$R1519+Data!$S1519</f>
        <v>95</v>
      </c>
      <c r="V1519" s="9" t="str">
        <f>VLOOKUP(TRIM(Data!$B1519),Team!A:B,2,FALSE)</f>
        <v>Heating</v>
      </c>
      <c r="W1519" s="9" t="str">
        <f>VLOOKUP(Data!$D1519,Current!A:B,2,FALSE)</f>
        <v>ACT</v>
      </c>
      <c r="X1519" s="9" t="str">
        <f>IF(Data!$W1519=Data!$E1519,"CURRENT","NO")</f>
        <v>CURRENT</v>
      </c>
    </row>
    <row r="1520" spans="1:24" hidden="1">
      <c r="A1520" s="67" t="s">
        <v>2111</v>
      </c>
      <c r="B1520" s="68" t="s">
        <v>2112</v>
      </c>
      <c r="C1520" s="8" t="s">
        <v>458</v>
      </c>
      <c r="D1520" s="68" t="s">
        <v>2108</v>
      </c>
      <c r="E1520" s="8" t="s">
        <v>2124</v>
      </c>
      <c r="F1520" s="69" t="s">
        <v>914</v>
      </c>
      <c r="G1520" s="67" t="s">
        <v>158</v>
      </c>
      <c r="H1520" s="70">
        <v>42178</v>
      </c>
      <c r="I1520" s="67">
        <v>100</v>
      </c>
      <c r="J1520" s="71">
        <v>73.14</v>
      </c>
      <c r="K1520" s="71">
        <v>7314</v>
      </c>
      <c r="L1520" s="67" t="s">
        <v>157</v>
      </c>
      <c r="M1520" s="67" t="s">
        <v>915</v>
      </c>
      <c r="N1520" s="67">
        <v>148802</v>
      </c>
      <c r="P1520" s="67">
        <v>89471</v>
      </c>
      <c r="Q1520" s="71">
        <v>80</v>
      </c>
      <c r="R1520" s="71">
        <v>0</v>
      </c>
      <c r="S1520" s="71">
        <v>15</v>
      </c>
      <c r="T1520" s="67" t="s">
        <v>127</v>
      </c>
      <c r="U1520" s="64">
        <f>Data!$Q1520+Data!$R1520+Data!$S1520</f>
        <v>95</v>
      </c>
      <c r="V1520" s="9" t="str">
        <f>VLOOKUP(TRIM(Data!$B1520),Team!A:B,2,FALSE)</f>
        <v>Heating</v>
      </c>
      <c r="W1520" s="9" t="str">
        <f>VLOOKUP(Data!$D1520,Current!A:B,2,FALSE)</f>
        <v>ACT</v>
      </c>
      <c r="X1520" s="9" t="str">
        <f>IF(Data!$W1520=Data!$E1520,"CURRENT","NO")</f>
        <v>CURRENT</v>
      </c>
    </row>
    <row r="1521" spans="1:24" hidden="1">
      <c r="A1521" s="67" t="s">
        <v>2111</v>
      </c>
      <c r="B1521" s="68" t="s">
        <v>2112</v>
      </c>
      <c r="C1521" s="8" t="s">
        <v>458</v>
      </c>
      <c r="D1521" s="68" t="s">
        <v>2108</v>
      </c>
      <c r="E1521" s="8" t="s">
        <v>2124</v>
      </c>
      <c r="F1521" s="69" t="s">
        <v>916</v>
      </c>
      <c r="G1521" s="67" t="s">
        <v>158</v>
      </c>
      <c r="H1521" s="70">
        <v>42179</v>
      </c>
      <c r="I1521" s="67">
        <v>360</v>
      </c>
      <c r="J1521" s="71">
        <v>156.47999999999999</v>
      </c>
      <c r="K1521" s="71">
        <v>56332.800000000003</v>
      </c>
      <c r="L1521" s="67" t="s">
        <v>213</v>
      </c>
      <c r="M1521" s="67" t="s">
        <v>340</v>
      </c>
      <c r="N1521" s="67">
        <v>148822</v>
      </c>
      <c r="P1521" s="67">
        <v>89472</v>
      </c>
      <c r="Q1521" s="71">
        <v>281.7</v>
      </c>
      <c r="R1521" s="71">
        <v>0</v>
      </c>
      <c r="S1521" s="71">
        <v>15</v>
      </c>
      <c r="T1521" s="67" t="s">
        <v>127</v>
      </c>
      <c r="U1521" s="64">
        <f>Data!$Q1521+Data!$R1521+Data!$S1521</f>
        <v>296.7</v>
      </c>
      <c r="V1521" s="9" t="str">
        <f>VLOOKUP(TRIM(Data!$B1521),Team!A:B,2,FALSE)</f>
        <v>Heating</v>
      </c>
      <c r="W1521" s="9" t="str">
        <f>VLOOKUP(Data!$D1521,Current!A:B,2,FALSE)</f>
        <v>ACT</v>
      </c>
      <c r="X1521" s="9" t="str">
        <f>IF(Data!$W1521=Data!$E1521,"CURRENT","NO")</f>
        <v>CURRENT</v>
      </c>
    </row>
    <row r="1522" spans="1:24" hidden="1">
      <c r="A1522" s="67" t="s">
        <v>2111</v>
      </c>
      <c r="B1522" s="68" t="s">
        <v>2112</v>
      </c>
      <c r="C1522" s="8" t="s">
        <v>458</v>
      </c>
      <c r="D1522" s="68" t="s">
        <v>2108</v>
      </c>
      <c r="E1522" s="8" t="s">
        <v>2124</v>
      </c>
      <c r="F1522" s="69" t="s">
        <v>686</v>
      </c>
      <c r="G1522" s="67" t="s">
        <v>158</v>
      </c>
      <c r="H1522" s="70">
        <v>42179</v>
      </c>
      <c r="I1522" s="67">
        <v>250</v>
      </c>
      <c r="J1522" s="71">
        <v>67.92</v>
      </c>
      <c r="K1522" s="71">
        <v>16980</v>
      </c>
      <c r="L1522" s="67" t="s">
        <v>213</v>
      </c>
      <c r="M1522" s="67" t="s">
        <v>917</v>
      </c>
      <c r="N1522" s="67">
        <v>148824</v>
      </c>
      <c r="P1522" s="67">
        <v>89473</v>
      </c>
      <c r="Q1522" s="71">
        <v>84.9</v>
      </c>
      <c r="R1522" s="71">
        <v>0</v>
      </c>
      <c r="S1522" s="71">
        <v>15</v>
      </c>
      <c r="T1522" s="67" t="s">
        <v>127</v>
      </c>
      <c r="U1522" s="64">
        <f>Data!$Q1522+Data!$R1522+Data!$S1522</f>
        <v>99.9</v>
      </c>
      <c r="V1522" s="9" t="str">
        <f>VLOOKUP(TRIM(Data!$B1522),Team!A:B,2,FALSE)</f>
        <v>Heating</v>
      </c>
      <c r="W1522" s="9" t="str">
        <f>VLOOKUP(Data!$D1522,Current!A:B,2,FALSE)</f>
        <v>ACT</v>
      </c>
      <c r="X1522" s="9" t="str">
        <f>IF(Data!$W1522=Data!$E1522,"CURRENT","NO")</f>
        <v>CURRENT</v>
      </c>
    </row>
    <row r="1523" spans="1:24" hidden="1">
      <c r="A1523" s="67" t="s">
        <v>2111</v>
      </c>
      <c r="B1523" s="68" t="s">
        <v>2112</v>
      </c>
      <c r="C1523" s="8" t="s">
        <v>458</v>
      </c>
      <c r="D1523" s="68" t="s">
        <v>2108</v>
      </c>
      <c r="E1523" s="8" t="s">
        <v>2124</v>
      </c>
      <c r="F1523" s="69" t="s">
        <v>2129</v>
      </c>
      <c r="G1523" s="67" t="s">
        <v>158</v>
      </c>
      <c r="H1523" s="70">
        <v>42179</v>
      </c>
      <c r="I1523" s="67">
        <v>160</v>
      </c>
      <c r="J1523" s="74">
        <v>70.78</v>
      </c>
      <c r="K1523" s="74">
        <v>17907.34</v>
      </c>
      <c r="L1523" s="67" t="s">
        <v>213</v>
      </c>
      <c r="M1523" s="67" t="s">
        <v>917</v>
      </c>
      <c r="N1523" s="46">
        <v>148825</v>
      </c>
      <c r="P1523" s="67">
        <v>89474</v>
      </c>
      <c r="Q1523" s="74">
        <v>89.5</v>
      </c>
      <c r="R1523" s="71">
        <v>0</v>
      </c>
      <c r="S1523" s="71">
        <v>15</v>
      </c>
      <c r="T1523" s="67" t="s">
        <v>127</v>
      </c>
      <c r="U1523" s="64">
        <f>Data!$Q1523+Data!$R1523+Data!$S1523</f>
        <v>104.5</v>
      </c>
      <c r="V1523" s="9" t="str">
        <f>VLOOKUP(TRIM(Data!$B1523),Team!A:B,2,FALSE)</f>
        <v>Heating</v>
      </c>
      <c r="W1523" s="9" t="str">
        <f>VLOOKUP(Data!$D1523,Current!A:B,2,FALSE)</f>
        <v>ACT</v>
      </c>
      <c r="X1523" s="9" t="str">
        <f>IF(Data!$W1523=Data!$E1523,"CURRENT","NO")</f>
        <v>CURRENT</v>
      </c>
    </row>
    <row r="1524" spans="1:24" hidden="1">
      <c r="A1524" s="67" t="s">
        <v>2111</v>
      </c>
      <c r="B1524" s="68" t="s">
        <v>2112</v>
      </c>
      <c r="C1524" s="8" t="s">
        <v>458</v>
      </c>
      <c r="D1524" s="68" t="s">
        <v>2108</v>
      </c>
      <c r="E1524" s="8" t="s">
        <v>2124</v>
      </c>
      <c r="F1524" s="69" t="s">
        <v>918</v>
      </c>
      <c r="G1524" s="67" t="s">
        <v>158</v>
      </c>
      <c r="H1524" s="70">
        <v>42179</v>
      </c>
      <c r="I1524" s="67">
        <v>238</v>
      </c>
      <c r="J1524" s="71">
        <v>260.33999999999997</v>
      </c>
      <c r="K1524" s="71">
        <v>61960.92</v>
      </c>
      <c r="L1524" s="67" t="s">
        <v>157</v>
      </c>
      <c r="M1524" s="67" t="s">
        <v>919</v>
      </c>
      <c r="N1524" s="67">
        <v>148827</v>
      </c>
      <c r="P1524" s="67">
        <v>89475</v>
      </c>
      <c r="Q1524" s="71">
        <v>309.8</v>
      </c>
      <c r="R1524" s="71">
        <v>0</v>
      </c>
      <c r="S1524" s="71">
        <v>15</v>
      </c>
      <c r="T1524" s="67" t="s">
        <v>127</v>
      </c>
      <c r="U1524" s="64">
        <f>Data!$Q1524+Data!$R1524+Data!$S1524</f>
        <v>324.8</v>
      </c>
      <c r="V1524" s="9" t="str">
        <f>VLOOKUP(TRIM(Data!$B1524),Team!A:B,2,FALSE)</f>
        <v>Heating</v>
      </c>
      <c r="W1524" s="9" t="str">
        <f>VLOOKUP(Data!$D1524,Current!A:B,2,FALSE)</f>
        <v>ACT</v>
      </c>
      <c r="X1524" s="9" t="str">
        <f>IF(Data!$W1524=Data!$E1524,"CURRENT","NO")</f>
        <v>CURRENT</v>
      </c>
    </row>
    <row r="1525" spans="1:24" hidden="1">
      <c r="A1525" s="67" t="s">
        <v>2111</v>
      </c>
      <c r="B1525" s="68" t="s">
        <v>2112</v>
      </c>
      <c r="C1525" s="8" t="s">
        <v>458</v>
      </c>
      <c r="D1525" s="68" t="s">
        <v>2108</v>
      </c>
      <c r="E1525" s="8" t="s">
        <v>2124</v>
      </c>
      <c r="F1525" s="69" t="s">
        <v>679</v>
      </c>
      <c r="G1525" s="67" t="s">
        <v>158</v>
      </c>
      <c r="H1525" s="70">
        <v>42180</v>
      </c>
      <c r="I1525" s="67">
        <v>516</v>
      </c>
      <c r="J1525" s="71">
        <v>71.83</v>
      </c>
      <c r="K1525" s="71">
        <v>37064.28</v>
      </c>
      <c r="L1525" s="67" t="s">
        <v>213</v>
      </c>
      <c r="M1525" s="67" t="s">
        <v>358</v>
      </c>
      <c r="N1525" s="67">
        <v>148867</v>
      </c>
      <c r="P1525" s="67">
        <v>89476</v>
      </c>
      <c r="Q1525" s="71">
        <v>185.4</v>
      </c>
      <c r="R1525" s="71">
        <v>0</v>
      </c>
      <c r="S1525" s="71">
        <v>15</v>
      </c>
      <c r="T1525" s="67" t="s">
        <v>38</v>
      </c>
      <c r="U1525" s="64">
        <f>Data!$Q1525+Data!$R1525+Data!$S1525</f>
        <v>200.4</v>
      </c>
      <c r="V1525" s="9" t="str">
        <f>VLOOKUP(TRIM(Data!$B1525),Team!A:B,2,FALSE)</f>
        <v>Heating</v>
      </c>
      <c r="W1525" s="9" t="str">
        <f>VLOOKUP(Data!$D1525,Current!A:B,2,FALSE)</f>
        <v>ACT</v>
      </c>
      <c r="X1525" s="9" t="str">
        <f>IF(Data!$W1525=Data!$E1525,"CURRENT","NO")</f>
        <v>CURRENT</v>
      </c>
    </row>
    <row r="1526" spans="1:24" hidden="1">
      <c r="A1526" s="67" t="s">
        <v>2111</v>
      </c>
      <c r="B1526" s="68" t="s">
        <v>2112</v>
      </c>
      <c r="C1526" s="8" t="s">
        <v>458</v>
      </c>
      <c r="D1526" s="68" t="s">
        <v>2108</v>
      </c>
      <c r="E1526" s="8" t="s">
        <v>2124</v>
      </c>
      <c r="F1526" s="69" t="s">
        <v>2130</v>
      </c>
      <c r="G1526" s="67" t="s">
        <v>158</v>
      </c>
      <c r="H1526" s="70">
        <v>42180</v>
      </c>
      <c r="I1526" s="67">
        <v>253</v>
      </c>
      <c r="J1526" s="74">
        <v>73.14</v>
      </c>
      <c r="K1526" s="74">
        <v>18504.419999999998</v>
      </c>
      <c r="L1526" s="67" t="s">
        <v>213</v>
      </c>
      <c r="M1526" s="67" t="s">
        <v>358</v>
      </c>
      <c r="N1526" s="46">
        <v>148868</v>
      </c>
      <c r="P1526" s="67">
        <v>89477</v>
      </c>
      <c r="Q1526" s="74">
        <v>92.5</v>
      </c>
      <c r="R1526" s="71">
        <v>0</v>
      </c>
      <c r="S1526" s="71">
        <v>15</v>
      </c>
      <c r="T1526" s="67" t="s">
        <v>127</v>
      </c>
      <c r="U1526" s="64">
        <f>Data!$Q1526+Data!$R1526+Data!$S1526</f>
        <v>107.5</v>
      </c>
      <c r="V1526" s="9" t="str">
        <f>VLOOKUP(TRIM(Data!$B1526),Team!A:B,2,FALSE)</f>
        <v>Heating</v>
      </c>
      <c r="W1526" s="9" t="str">
        <f>VLOOKUP(Data!$D1526,Current!A:B,2,FALSE)</f>
        <v>ACT</v>
      </c>
      <c r="X1526" s="9" t="str">
        <f>IF(Data!$W1526=Data!$E1526,"CURRENT","NO")</f>
        <v>CURRENT</v>
      </c>
    </row>
    <row r="1527" spans="1:24" hidden="1">
      <c r="A1527" s="67" t="s">
        <v>2111</v>
      </c>
      <c r="B1527" s="68" t="s">
        <v>2112</v>
      </c>
      <c r="C1527" s="8" t="s">
        <v>458</v>
      </c>
      <c r="D1527" s="68" t="s">
        <v>2108</v>
      </c>
      <c r="E1527" s="8" t="s">
        <v>2124</v>
      </c>
      <c r="F1527" s="69" t="s">
        <v>920</v>
      </c>
      <c r="G1527" s="67" t="s">
        <v>158</v>
      </c>
      <c r="H1527" s="70">
        <v>42181</v>
      </c>
      <c r="I1527" s="67">
        <v>50</v>
      </c>
      <c r="J1527" s="71">
        <v>73.14</v>
      </c>
      <c r="K1527" s="71">
        <v>3657</v>
      </c>
      <c r="L1527" s="67" t="s">
        <v>213</v>
      </c>
      <c r="M1527" s="67" t="s">
        <v>561</v>
      </c>
      <c r="N1527" s="67">
        <v>148904</v>
      </c>
      <c r="P1527" s="67">
        <v>89478</v>
      </c>
      <c r="Q1527" s="71">
        <v>80</v>
      </c>
      <c r="R1527" s="71">
        <v>0</v>
      </c>
      <c r="S1527" s="71">
        <v>15</v>
      </c>
      <c r="T1527" s="67" t="s">
        <v>127</v>
      </c>
      <c r="U1527" s="64">
        <f>Data!$Q1527+Data!$R1527+Data!$S1527</f>
        <v>95</v>
      </c>
      <c r="V1527" s="9" t="str">
        <f>VLOOKUP(TRIM(Data!$B1527),Team!A:B,2,FALSE)</f>
        <v>Heating</v>
      </c>
      <c r="W1527" s="9" t="str">
        <f>VLOOKUP(Data!$D1527,Current!A:B,2,FALSE)</f>
        <v>ACT</v>
      </c>
      <c r="X1527" s="9" t="str">
        <f>IF(Data!$W1527=Data!$E1527,"CURRENT","NO")</f>
        <v>CURRENT</v>
      </c>
    </row>
    <row r="1528" spans="1:24" hidden="1">
      <c r="A1528" s="67" t="s">
        <v>2111</v>
      </c>
      <c r="B1528" s="68" t="s">
        <v>2112</v>
      </c>
      <c r="C1528" s="8" t="s">
        <v>458</v>
      </c>
      <c r="D1528" s="68" t="s">
        <v>2108</v>
      </c>
      <c r="E1528" s="8" t="s">
        <v>2124</v>
      </c>
      <c r="F1528" s="69" t="s">
        <v>195</v>
      </c>
      <c r="G1528" s="67" t="s">
        <v>158</v>
      </c>
      <c r="H1528" s="70">
        <v>42182</v>
      </c>
      <c r="I1528" s="67">
        <v>339</v>
      </c>
      <c r="J1528" s="74">
        <v>203.74</v>
      </c>
      <c r="K1528" s="74">
        <v>69067.86</v>
      </c>
      <c r="L1528" s="67" t="s">
        <v>157</v>
      </c>
      <c r="M1528" s="67" t="s">
        <v>72</v>
      </c>
      <c r="N1528" s="67">
        <v>148923</v>
      </c>
      <c r="P1528" s="67">
        <v>89479</v>
      </c>
      <c r="Q1528" s="74">
        <v>345.3</v>
      </c>
      <c r="R1528" s="71">
        <v>0</v>
      </c>
      <c r="S1528" s="71">
        <v>15</v>
      </c>
      <c r="T1528" s="67" t="s">
        <v>127</v>
      </c>
      <c r="U1528" s="64">
        <f>Data!$Q1528+Data!$R1528+Data!$S1528</f>
        <v>360.3</v>
      </c>
      <c r="V1528" s="9" t="str">
        <f>VLOOKUP(TRIM(Data!$B1528),Team!A:B,2,FALSE)</f>
        <v>Heating</v>
      </c>
      <c r="W1528" s="9" t="str">
        <f>VLOOKUP(Data!$D1528,Current!A:B,2,FALSE)</f>
        <v>ACT</v>
      </c>
      <c r="X1528" s="9" t="str">
        <f>IF(Data!$W1528=Data!$E1528,"CURRENT","NO")</f>
        <v>CURRENT</v>
      </c>
    </row>
    <row r="1529" spans="1:24" hidden="1">
      <c r="A1529" s="67" t="s">
        <v>2111</v>
      </c>
      <c r="B1529" s="68" t="s">
        <v>2112</v>
      </c>
      <c r="C1529" s="8" t="s">
        <v>458</v>
      </c>
      <c r="D1529" s="68" t="s">
        <v>2108</v>
      </c>
      <c r="E1529" s="8" t="s">
        <v>2124</v>
      </c>
      <c r="F1529" s="69" t="s">
        <v>921</v>
      </c>
      <c r="G1529" s="67" t="s">
        <v>158</v>
      </c>
      <c r="H1529" s="70">
        <v>42182</v>
      </c>
      <c r="I1529" s="67">
        <v>100</v>
      </c>
      <c r="J1529" s="71">
        <v>119.42</v>
      </c>
      <c r="K1529" s="71">
        <v>11942</v>
      </c>
      <c r="L1529" s="67" t="s">
        <v>213</v>
      </c>
      <c r="M1529" s="67" t="s">
        <v>74</v>
      </c>
      <c r="N1529" s="67">
        <v>148925</v>
      </c>
      <c r="P1529" s="67">
        <v>89480</v>
      </c>
      <c r="Q1529" s="71">
        <v>80</v>
      </c>
      <c r="R1529" s="71">
        <v>0</v>
      </c>
      <c r="S1529" s="71">
        <v>15</v>
      </c>
      <c r="T1529" s="67" t="s">
        <v>127</v>
      </c>
      <c r="U1529" s="64">
        <f>Data!$Q1529+Data!$R1529+Data!$S1529</f>
        <v>95</v>
      </c>
      <c r="V1529" s="9" t="str">
        <f>VLOOKUP(TRIM(Data!$B1529),Team!A:B,2,FALSE)</f>
        <v>Heating</v>
      </c>
      <c r="W1529" s="9" t="str">
        <f>VLOOKUP(Data!$D1529,Current!A:B,2,FALSE)</f>
        <v>ACT</v>
      </c>
      <c r="X1529" s="9" t="str">
        <f>IF(Data!$W1529=Data!$E1529,"CURRENT","NO")</f>
        <v>CURRENT</v>
      </c>
    </row>
    <row r="1530" spans="1:24" hidden="1">
      <c r="A1530" s="67" t="s">
        <v>2111</v>
      </c>
      <c r="B1530" s="68" t="s">
        <v>2112</v>
      </c>
      <c r="C1530" s="8" t="s">
        <v>458</v>
      </c>
      <c r="D1530" s="68" t="s">
        <v>2108</v>
      </c>
      <c r="E1530" s="8" t="s">
        <v>2124</v>
      </c>
      <c r="F1530" s="75" t="s">
        <v>164</v>
      </c>
      <c r="G1530" s="67" t="s">
        <v>158</v>
      </c>
      <c r="H1530" s="70">
        <v>42182</v>
      </c>
      <c r="I1530" s="67">
        <v>324</v>
      </c>
      <c r="J1530" s="74">
        <v>146.76</v>
      </c>
      <c r="K1530" s="74">
        <v>47550.239999999998</v>
      </c>
      <c r="L1530" s="67" t="s">
        <v>213</v>
      </c>
      <c r="M1530" s="67" t="s">
        <v>922</v>
      </c>
      <c r="N1530" s="76">
        <v>148927</v>
      </c>
      <c r="P1530" s="67">
        <v>89481</v>
      </c>
      <c r="Q1530" s="74">
        <v>237.75</v>
      </c>
      <c r="R1530" s="71">
        <v>0</v>
      </c>
      <c r="S1530" s="71">
        <v>15</v>
      </c>
      <c r="T1530" s="67" t="s">
        <v>127</v>
      </c>
      <c r="U1530" s="64">
        <f>Data!$Q1530+Data!$R1530+Data!$S1530</f>
        <v>252.75</v>
      </c>
      <c r="V1530" s="9" t="str">
        <f>VLOOKUP(TRIM(Data!$B1530),Team!A:B,2,FALSE)</f>
        <v>Heating</v>
      </c>
      <c r="W1530" s="9" t="str">
        <f>VLOOKUP(Data!$D1530,Current!A:B,2,FALSE)</f>
        <v>ACT</v>
      </c>
      <c r="X1530" s="9" t="str">
        <f>IF(Data!$W1530=Data!$E1530,"CURRENT","NO")</f>
        <v>CURRENT</v>
      </c>
    </row>
    <row r="1531" spans="1:24" hidden="1">
      <c r="A1531" s="67" t="s">
        <v>2111</v>
      </c>
      <c r="B1531" s="68" t="s">
        <v>2112</v>
      </c>
      <c r="C1531" s="8" t="s">
        <v>458</v>
      </c>
      <c r="D1531" s="68" t="s">
        <v>2108</v>
      </c>
      <c r="E1531" s="8" t="s">
        <v>2124</v>
      </c>
      <c r="F1531" s="69" t="s">
        <v>892</v>
      </c>
      <c r="G1531" s="67" t="s">
        <v>158</v>
      </c>
      <c r="H1531" s="70">
        <v>42184</v>
      </c>
      <c r="I1531" s="67">
        <v>150</v>
      </c>
      <c r="J1531" s="71">
        <v>247</v>
      </c>
      <c r="K1531" s="71">
        <v>37050</v>
      </c>
      <c r="L1531" s="67" t="s">
        <v>157</v>
      </c>
      <c r="M1531" s="67" t="s">
        <v>594</v>
      </c>
      <c r="N1531" s="67">
        <v>149004</v>
      </c>
      <c r="P1531" s="67">
        <v>89482</v>
      </c>
      <c r="Q1531" s="71">
        <v>185.25</v>
      </c>
      <c r="R1531" s="71">
        <v>0</v>
      </c>
      <c r="S1531" s="71">
        <v>15</v>
      </c>
      <c r="T1531" s="67" t="s">
        <v>186</v>
      </c>
      <c r="U1531" s="64">
        <f>Data!$Q1531+Data!$R1531+Data!$S1531</f>
        <v>200.25</v>
      </c>
      <c r="V1531" s="9" t="str">
        <f>VLOOKUP(TRIM(Data!$B1531),Team!A:B,2,FALSE)</f>
        <v>Heating</v>
      </c>
      <c r="W1531" s="9" t="str">
        <f>VLOOKUP(Data!$D1531,Current!A:B,2,FALSE)</f>
        <v>ACT</v>
      </c>
      <c r="X1531" s="9" t="str">
        <f>IF(Data!$W1531=Data!$E1531,"CURRENT","NO")</f>
        <v>CURRENT</v>
      </c>
    </row>
    <row r="1532" spans="1:24" hidden="1">
      <c r="A1532" s="67" t="s">
        <v>2111</v>
      </c>
      <c r="B1532" s="68" t="s">
        <v>2112</v>
      </c>
      <c r="C1532" s="8" t="s">
        <v>458</v>
      </c>
      <c r="D1532" s="68" t="s">
        <v>2108</v>
      </c>
      <c r="E1532" s="8" t="s">
        <v>2124</v>
      </c>
      <c r="F1532" s="69" t="s">
        <v>916</v>
      </c>
      <c r="G1532" s="67" t="s">
        <v>158</v>
      </c>
      <c r="H1532" s="70">
        <v>42184</v>
      </c>
      <c r="I1532" s="67">
        <v>180</v>
      </c>
      <c r="J1532" s="71">
        <v>156.47999999999999</v>
      </c>
      <c r="K1532" s="71">
        <v>28166.400000000001</v>
      </c>
      <c r="L1532" s="67" t="s">
        <v>213</v>
      </c>
      <c r="M1532" s="67" t="s">
        <v>923</v>
      </c>
      <c r="N1532" s="67">
        <v>149005</v>
      </c>
      <c r="P1532" s="67">
        <v>89483</v>
      </c>
      <c r="Q1532" s="71">
        <v>140.80000000000001</v>
      </c>
      <c r="R1532" s="71">
        <v>0</v>
      </c>
      <c r="S1532" s="71">
        <v>15</v>
      </c>
      <c r="T1532" s="67" t="s">
        <v>127</v>
      </c>
      <c r="U1532" s="64">
        <f>Data!$Q1532+Data!$R1532+Data!$S1532</f>
        <v>155.80000000000001</v>
      </c>
      <c r="V1532" s="9" t="str">
        <f>VLOOKUP(TRIM(Data!$B1532),Team!A:B,2,FALSE)</f>
        <v>Heating</v>
      </c>
      <c r="W1532" s="9" t="str">
        <f>VLOOKUP(Data!$D1532,Current!A:B,2,FALSE)</f>
        <v>ACT</v>
      </c>
      <c r="X1532" s="9" t="str">
        <f>IF(Data!$W1532=Data!$E1532,"CURRENT","NO")</f>
        <v>CURRENT</v>
      </c>
    </row>
    <row r="1533" spans="1:24" hidden="1">
      <c r="A1533" s="67" t="s">
        <v>2111</v>
      </c>
      <c r="B1533" s="68" t="s">
        <v>2112</v>
      </c>
      <c r="C1533" s="8" t="s">
        <v>458</v>
      </c>
      <c r="D1533" s="68" t="s">
        <v>2108</v>
      </c>
      <c r="E1533" s="8" t="s">
        <v>2124</v>
      </c>
      <c r="F1533" s="75" t="s">
        <v>704</v>
      </c>
      <c r="G1533" s="67" t="s">
        <v>158</v>
      </c>
      <c r="H1533" s="70">
        <v>42184</v>
      </c>
      <c r="I1533" s="67">
        <v>324</v>
      </c>
      <c r="J1533" s="71">
        <v>146.76</v>
      </c>
      <c r="K1533" s="71">
        <v>47550.239999999998</v>
      </c>
      <c r="L1533" s="67" t="s">
        <v>213</v>
      </c>
      <c r="M1533" s="67" t="s">
        <v>594</v>
      </c>
      <c r="N1533" s="76">
        <v>149006</v>
      </c>
      <c r="P1533" s="67">
        <v>89484</v>
      </c>
      <c r="Q1533" s="71">
        <v>237.75</v>
      </c>
      <c r="R1533" s="71">
        <v>0</v>
      </c>
      <c r="S1533" s="71">
        <v>15</v>
      </c>
      <c r="T1533" s="67" t="s">
        <v>127</v>
      </c>
      <c r="U1533" s="64">
        <f>Data!$Q1533+Data!$R1533+Data!$S1533</f>
        <v>252.75</v>
      </c>
      <c r="V1533" s="9" t="str">
        <f>VLOOKUP(TRIM(Data!$B1533),Team!A:B,2,FALSE)</f>
        <v>Heating</v>
      </c>
      <c r="W1533" s="9" t="str">
        <f>VLOOKUP(Data!$D1533,Current!A:B,2,FALSE)</f>
        <v>ACT</v>
      </c>
      <c r="X1533" s="9" t="str">
        <f>IF(Data!$W1533=Data!$E1533,"CURRENT","NO")</f>
        <v>CURRENT</v>
      </c>
    </row>
    <row r="1534" spans="1:24" hidden="1">
      <c r="A1534" s="67" t="s">
        <v>2111</v>
      </c>
      <c r="B1534" s="68" t="s">
        <v>2112</v>
      </c>
      <c r="C1534" s="8" t="s">
        <v>458</v>
      </c>
      <c r="D1534" s="68" t="s">
        <v>2108</v>
      </c>
      <c r="E1534" s="8" t="s">
        <v>2124</v>
      </c>
      <c r="F1534" s="69" t="s">
        <v>924</v>
      </c>
      <c r="G1534" s="67" t="s">
        <v>158</v>
      </c>
      <c r="H1534" s="70">
        <v>42185</v>
      </c>
      <c r="I1534" s="67">
        <v>160</v>
      </c>
      <c r="J1534" s="71">
        <v>79.33</v>
      </c>
      <c r="K1534" s="71">
        <v>12692.8</v>
      </c>
      <c r="L1534" s="67" t="s">
        <v>157</v>
      </c>
      <c r="M1534" s="67" t="s">
        <v>919</v>
      </c>
      <c r="N1534" s="67">
        <v>149045</v>
      </c>
      <c r="P1534" s="67">
        <v>89485</v>
      </c>
      <c r="Q1534" s="71">
        <v>80</v>
      </c>
      <c r="R1534" s="71">
        <v>0</v>
      </c>
      <c r="S1534" s="71">
        <v>15</v>
      </c>
      <c r="T1534" s="67" t="s">
        <v>127</v>
      </c>
      <c r="U1534" s="64">
        <f>Data!$Q1534+Data!$R1534+Data!$S1534</f>
        <v>95</v>
      </c>
      <c r="V1534" s="9" t="str">
        <f>VLOOKUP(TRIM(Data!$B1534),Team!A:B,2,FALSE)</f>
        <v>Heating</v>
      </c>
      <c r="W1534" s="9" t="str">
        <f>VLOOKUP(Data!$D1534,Current!A:B,2,FALSE)</f>
        <v>ACT</v>
      </c>
      <c r="X1534" s="9" t="str">
        <f>IF(Data!$W1534=Data!$E1534,"CURRENT","NO")</f>
        <v>CURRENT</v>
      </c>
    </row>
    <row r="1535" spans="1:24" hidden="1">
      <c r="A1535" s="67" t="s">
        <v>2111</v>
      </c>
      <c r="B1535" s="68" t="s">
        <v>2112</v>
      </c>
      <c r="C1535" s="8" t="s">
        <v>458</v>
      </c>
      <c r="D1535" s="68" t="s">
        <v>2108</v>
      </c>
      <c r="E1535" s="8" t="s">
        <v>2124</v>
      </c>
      <c r="F1535" s="69" t="s">
        <v>685</v>
      </c>
      <c r="G1535" s="67" t="s">
        <v>158</v>
      </c>
      <c r="H1535" s="70">
        <v>42185</v>
      </c>
      <c r="I1535" s="67">
        <v>416</v>
      </c>
      <c r="J1535" s="71">
        <v>90.42</v>
      </c>
      <c r="K1535" s="71">
        <v>37614.720000000001</v>
      </c>
      <c r="L1535" s="67" t="s">
        <v>213</v>
      </c>
      <c r="M1535" s="67" t="s">
        <v>407</v>
      </c>
      <c r="N1535" s="67">
        <v>149097</v>
      </c>
      <c r="P1535" s="67">
        <v>89486</v>
      </c>
      <c r="Q1535" s="71">
        <v>188.1</v>
      </c>
      <c r="R1535" s="71">
        <v>0</v>
      </c>
      <c r="S1535" s="71">
        <v>15</v>
      </c>
      <c r="T1535" s="67" t="s">
        <v>38</v>
      </c>
      <c r="U1535" s="64">
        <f>Data!$Q1535+Data!$R1535+Data!$S1535</f>
        <v>203.1</v>
      </c>
      <c r="V1535" s="9" t="str">
        <f>VLOOKUP(TRIM(Data!$B1535),Team!A:B,2,FALSE)</f>
        <v>Heating</v>
      </c>
      <c r="W1535" s="9" t="str">
        <f>VLOOKUP(Data!$D1535,Current!A:B,2,FALSE)</f>
        <v>ACT</v>
      </c>
      <c r="X1535" s="9" t="str">
        <f>IF(Data!$W1535=Data!$E1535,"CURRENT","NO")</f>
        <v>CURRENT</v>
      </c>
    </row>
    <row r="1536" spans="1:24" hidden="1">
      <c r="A1536" s="67" t="s">
        <v>2110</v>
      </c>
      <c r="B1536" s="41" t="s">
        <v>925</v>
      </c>
      <c r="C1536" s="8" t="s">
        <v>458</v>
      </c>
      <c r="D1536" s="68" t="s">
        <v>2108</v>
      </c>
      <c r="E1536" s="8" t="s">
        <v>2124</v>
      </c>
      <c r="F1536" s="69" t="s">
        <v>926</v>
      </c>
      <c r="G1536" s="67" t="s">
        <v>665</v>
      </c>
      <c r="H1536" s="70">
        <v>42174</v>
      </c>
      <c r="I1536" s="67">
        <v>200</v>
      </c>
      <c r="J1536" s="71">
        <v>15.5</v>
      </c>
      <c r="K1536" s="71">
        <v>3100</v>
      </c>
      <c r="L1536" s="67" t="s">
        <v>69</v>
      </c>
      <c r="M1536" s="67" t="s">
        <v>171</v>
      </c>
      <c r="N1536" s="67">
        <v>148743</v>
      </c>
      <c r="O1536" s="67"/>
      <c r="P1536" s="67">
        <v>89295</v>
      </c>
      <c r="Q1536" s="71">
        <v>200</v>
      </c>
      <c r="R1536" s="71">
        <v>0</v>
      </c>
      <c r="S1536" s="71">
        <v>35</v>
      </c>
      <c r="T1536" s="67" t="s">
        <v>2113</v>
      </c>
      <c r="U1536" s="64">
        <f>Data!$Q1536+Data!$R1536+Data!$S1536</f>
        <v>235</v>
      </c>
      <c r="V1536" s="9" t="str">
        <f>VLOOKUP(TRIM(Data!$B1536),Team!A:B,2,FALSE)</f>
        <v>HVAC</v>
      </c>
      <c r="W1536" s="9" t="str">
        <f>VLOOKUP(Data!$D1536,Current!A:B,2,FALSE)</f>
        <v>ACT</v>
      </c>
      <c r="X1536" s="9" t="str">
        <f>IF(Data!$W1536=Data!$E1536,"CURRENT","NO")</f>
        <v>CURRENT</v>
      </c>
    </row>
    <row r="1537" spans="1:24" hidden="1">
      <c r="A1537" s="67" t="s">
        <v>2109</v>
      </c>
      <c r="B1537" s="41" t="s">
        <v>2114</v>
      </c>
      <c r="C1537" s="8" t="s">
        <v>458</v>
      </c>
      <c r="D1537" s="68" t="s">
        <v>2108</v>
      </c>
      <c r="E1537" s="8" t="s">
        <v>2124</v>
      </c>
      <c r="F1537" s="69" t="s">
        <v>239</v>
      </c>
      <c r="G1537" s="67" t="s">
        <v>224</v>
      </c>
      <c r="H1537" s="70">
        <v>42163</v>
      </c>
      <c r="I1537" s="72">
        <v>90</v>
      </c>
      <c r="J1537" s="71">
        <v>23.54</v>
      </c>
      <c r="K1537" s="71">
        <v>2118.6</v>
      </c>
      <c r="L1537" s="67" t="s">
        <v>227</v>
      </c>
      <c r="M1537" s="67" t="s">
        <v>226</v>
      </c>
      <c r="N1537" s="67">
        <v>148356</v>
      </c>
      <c r="O1537" s="67"/>
      <c r="P1537" s="67">
        <v>89154</v>
      </c>
      <c r="Q1537" s="71">
        <v>50</v>
      </c>
      <c r="R1537" s="71">
        <v>0</v>
      </c>
      <c r="S1537" s="71">
        <v>25</v>
      </c>
      <c r="T1537" s="67" t="s">
        <v>127</v>
      </c>
      <c r="U1537" s="64">
        <f>Data!$Q1537+Data!$R1537+Data!$S1537</f>
        <v>75</v>
      </c>
      <c r="V1537" s="9" t="str">
        <f>VLOOKUP(TRIM(Data!$B1537),Team!A:B,2,FALSE)</f>
        <v>Heating</v>
      </c>
      <c r="W1537" s="9" t="str">
        <f>VLOOKUP(Data!$D1537,Current!A:B,2,FALSE)</f>
        <v>ACT</v>
      </c>
      <c r="X1537" s="9" t="str">
        <f>IF(Data!$W1537=Data!$E1537,"CURRENT","NO")</f>
        <v>CURRENT</v>
      </c>
    </row>
    <row r="1538" spans="1:24" hidden="1">
      <c r="A1538" s="67" t="s">
        <v>2109</v>
      </c>
      <c r="B1538" s="41" t="s">
        <v>2114</v>
      </c>
      <c r="C1538" s="8" t="s">
        <v>458</v>
      </c>
      <c r="D1538" s="68" t="s">
        <v>2108</v>
      </c>
      <c r="E1538" s="8" t="s">
        <v>2124</v>
      </c>
      <c r="F1538" s="69" t="s">
        <v>244</v>
      </c>
      <c r="G1538" s="67" t="s">
        <v>224</v>
      </c>
      <c r="H1538" s="70">
        <v>42163</v>
      </c>
      <c r="I1538" s="72">
        <v>90</v>
      </c>
      <c r="J1538" s="71">
        <v>21.18</v>
      </c>
      <c r="K1538" s="71">
        <v>1906.2</v>
      </c>
      <c r="L1538" s="67" t="s">
        <v>227</v>
      </c>
      <c r="M1538" s="67" t="s">
        <v>226</v>
      </c>
      <c r="N1538" s="67">
        <v>148357</v>
      </c>
      <c r="O1538" s="67"/>
      <c r="P1538" s="67">
        <v>89155</v>
      </c>
      <c r="Q1538" s="71">
        <v>50</v>
      </c>
      <c r="R1538" s="71">
        <v>0</v>
      </c>
      <c r="S1538" s="71">
        <v>25</v>
      </c>
      <c r="T1538" s="67" t="s">
        <v>127</v>
      </c>
      <c r="U1538" s="64">
        <f>Data!$Q1538+Data!$R1538+Data!$S1538</f>
        <v>75</v>
      </c>
      <c r="V1538" s="9" t="str">
        <f>VLOOKUP(TRIM(Data!$B1538),Team!A:B,2,FALSE)</f>
        <v>Heating</v>
      </c>
      <c r="W1538" s="9" t="str">
        <f>VLOOKUP(Data!$D1538,Current!A:B,2,FALSE)</f>
        <v>ACT</v>
      </c>
      <c r="X1538" s="9" t="str">
        <f>IF(Data!$W1538=Data!$E1538,"CURRENT","NO")</f>
        <v>CURRENT</v>
      </c>
    </row>
    <row r="1539" spans="1:24" hidden="1">
      <c r="A1539" s="67" t="s">
        <v>2109</v>
      </c>
      <c r="B1539" s="41" t="s">
        <v>2114</v>
      </c>
      <c r="C1539" s="8" t="s">
        <v>458</v>
      </c>
      <c r="D1539" s="68" t="s">
        <v>2108</v>
      </c>
      <c r="E1539" s="8" t="s">
        <v>2124</v>
      </c>
      <c r="F1539" s="69" t="s">
        <v>243</v>
      </c>
      <c r="G1539" s="67" t="s">
        <v>224</v>
      </c>
      <c r="H1539" s="70">
        <v>42163</v>
      </c>
      <c r="I1539" s="72">
        <v>90</v>
      </c>
      <c r="J1539" s="71">
        <v>24.61</v>
      </c>
      <c r="K1539" s="71">
        <v>2214.9</v>
      </c>
      <c r="L1539" s="67" t="s">
        <v>227</v>
      </c>
      <c r="M1539" s="67" t="s">
        <v>226</v>
      </c>
      <c r="N1539" s="67">
        <v>148359</v>
      </c>
      <c r="P1539" s="67">
        <v>89156</v>
      </c>
      <c r="Q1539" s="71">
        <v>50</v>
      </c>
      <c r="R1539" s="71">
        <v>0</v>
      </c>
      <c r="S1539" s="71">
        <v>25</v>
      </c>
      <c r="T1539" s="67" t="s">
        <v>127</v>
      </c>
      <c r="U1539" s="64">
        <f>Data!$Q1539+Data!$R1539+Data!$S1539</f>
        <v>75</v>
      </c>
      <c r="V1539" s="9" t="str">
        <f>VLOOKUP(TRIM(Data!$B1539),Team!A:B,2,FALSE)</f>
        <v>Heating</v>
      </c>
      <c r="W1539" s="9" t="str">
        <f>VLOOKUP(Data!$D1539,Current!A:B,2,FALSE)</f>
        <v>ACT</v>
      </c>
      <c r="X1539" s="9" t="str">
        <f>IF(Data!$W1539=Data!$E1539,"CURRENT","NO")</f>
        <v>CURRENT</v>
      </c>
    </row>
    <row r="1540" spans="1:24" hidden="1">
      <c r="A1540" s="67" t="s">
        <v>2109</v>
      </c>
      <c r="B1540" s="41" t="s">
        <v>2114</v>
      </c>
      <c r="C1540" s="8" t="s">
        <v>458</v>
      </c>
      <c r="D1540" s="68" t="s">
        <v>2108</v>
      </c>
      <c r="E1540" s="8" t="s">
        <v>2124</v>
      </c>
      <c r="F1540" s="69" t="s">
        <v>242</v>
      </c>
      <c r="G1540" s="67" t="s">
        <v>224</v>
      </c>
      <c r="H1540" s="70">
        <v>42163</v>
      </c>
      <c r="I1540" s="72">
        <v>90</v>
      </c>
      <c r="J1540" s="71">
        <v>14.23</v>
      </c>
      <c r="K1540" s="71">
        <v>1280.7</v>
      </c>
      <c r="L1540" s="67" t="s">
        <v>227</v>
      </c>
      <c r="M1540" s="67" t="s">
        <v>226</v>
      </c>
      <c r="N1540" s="67">
        <v>148360</v>
      </c>
      <c r="P1540" s="67">
        <v>89157</v>
      </c>
      <c r="Q1540" s="71">
        <v>50</v>
      </c>
      <c r="R1540" s="71">
        <v>0</v>
      </c>
      <c r="S1540" s="71">
        <v>25</v>
      </c>
      <c r="T1540" s="67" t="s">
        <v>127</v>
      </c>
      <c r="U1540" s="64">
        <f>Data!$Q1540+Data!$R1540+Data!$S1540</f>
        <v>75</v>
      </c>
      <c r="V1540" s="9" t="str">
        <f>VLOOKUP(TRIM(Data!$B1540),Team!A:B,2,FALSE)</f>
        <v>Heating</v>
      </c>
      <c r="W1540" s="9" t="str">
        <f>VLOOKUP(Data!$D1540,Current!A:B,2,FALSE)</f>
        <v>ACT</v>
      </c>
      <c r="X1540" s="9" t="str">
        <f>IF(Data!$W1540=Data!$E1540,"CURRENT","NO")</f>
        <v>CURRENT</v>
      </c>
    </row>
    <row r="1541" spans="1:24" hidden="1">
      <c r="A1541" s="67" t="s">
        <v>2109</v>
      </c>
      <c r="B1541" s="41" t="s">
        <v>2114</v>
      </c>
      <c r="C1541" s="8" t="s">
        <v>458</v>
      </c>
      <c r="D1541" s="68" t="s">
        <v>2108</v>
      </c>
      <c r="E1541" s="8" t="s">
        <v>2124</v>
      </c>
      <c r="F1541" s="69" t="s">
        <v>241</v>
      </c>
      <c r="G1541" s="67" t="s">
        <v>224</v>
      </c>
      <c r="H1541" s="70">
        <v>42167</v>
      </c>
      <c r="I1541" s="72">
        <v>84</v>
      </c>
      <c r="J1541" s="71">
        <v>28.76</v>
      </c>
      <c r="K1541" s="71">
        <v>2415.84</v>
      </c>
      <c r="L1541" s="67" t="s">
        <v>927</v>
      </c>
      <c r="M1541" s="67" t="s">
        <v>928</v>
      </c>
      <c r="N1541" s="67">
        <v>148505</v>
      </c>
      <c r="P1541" s="67">
        <v>89158</v>
      </c>
      <c r="Q1541" s="71">
        <v>200</v>
      </c>
      <c r="R1541" s="71">
        <v>0</v>
      </c>
      <c r="S1541" s="71">
        <v>25</v>
      </c>
      <c r="T1541" s="67" t="s">
        <v>127</v>
      </c>
      <c r="U1541" s="64">
        <f>Data!$Q1541+Data!$R1541+Data!$S1541</f>
        <v>225</v>
      </c>
      <c r="V1541" s="9" t="str">
        <f>VLOOKUP(TRIM(Data!$B1541),Team!A:B,2,FALSE)</f>
        <v>Heating</v>
      </c>
      <c r="W1541" s="9" t="str">
        <f>VLOOKUP(Data!$D1541,Current!A:B,2,FALSE)</f>
        <v>ACT</v>
      </c>
      <c r="X1541" s="9" t="str">
        <f>IF(Data!$W1541=Data!$E1541,"CURRENT","NO")</f>
        <v>CURRENT</v>
      </c>
    </row>
    <row r="1542" spans="1:24" hidden="1">
      <c r="A1542" s="67" t="s">
        <v>873</v>
      </c>
      <c r="B1542" s="41" t="s">
        <v>2114</v>
      </c>
      <c r="C1542" s="8" t="s">
        <v>458</v>
      </c>
      <c r="D1542" s="68" t="s">
        <v>2108</v>
      </c>
      <c r="E1542" s="8" t="s">
        <v>2124</v>
      </c>
      <c r="F1542" s="69" t="s">
        <v>929</v>
      </c>
      <c r="G1542" s="67" t="s">
        <v>248</v>
      </c>
      <c r="H1542" s="70">
        <v>42173</v>
      </c>
      <c r="I1542" s="67">
        <v>4644</v>
      </c>
      <c r="J1542" s="71">
        <v>8.2100000000000009</v>
      </c>
      <c r="K1542" s="71">
        <v>38127.24</v>
      </c>
      <c r="L1542" s="67" t="s">
        <v>6</v>
      </c>
      <c r="M1542" s="67" t="s">
        <v>504</v>
      </c>
      <c r="N1542" s="67">
        <v>148683</v>
      </c>
      <c r="P1542" s="67">
        <v>89307</v>
      </c>
      <c r="Q1542" s="71">
        <v>200</v>
      </c>
      <c r="R1542" s="71">
        <v>0</v>
      </c>
      <c r="S1542" s="71">
        <v>30</v>
      </c>
      <c r="T1542" s="67" t="s">
        <v>127</v>
      </c>
      <c r="U1542" s="64">
        <f>Data!$Q1542+Data!$R1542+Data!$S1542</f>
        <v>230</v>
      </c>
      <c r="V1542" s="9" t="str">
        <f>VLOOKUP(TRIM(Data!$B1542),Team!A:B,2,FALSE)</f>
        <v>Heating</v>
      </c>
      <c r="W1542" s="9" t="str">
        <f>VLOOKUP(Data!$D1542,Current!A:B,2,FALSE)</f>
        <v>ACT</v>
      </c>
      <c r="X1542" s="9" t="str">
        <f>IF(Data!$W1542=Data!$E1542,"CURRENT","NO")</f>
        <v>CURRENT</v>
      </c>
    </row>
    <row r="1543" spans="1:24" hidden="1">
      <c r="A1543" s="67" t="s">
        <v>873</v>
      </c>
      <c r="B1543" s="41" t="s">
        <v>2114</v>
      </c>
      <c r="C1543" s="8" t="s">
        <v>458</v>
      </c>
      <c r="D1543" s="68" t="s">
        <v>2108</v>
      </c>
      <c r="E1543" s="8" t="s">
        <v>2124</v>
      </c>
      <c r="F1543" s="69" t="s">
        <v>930</v>
      </c>
      <c r="G1543" s="67" t="s">
        <v>248</v>
      </c>
      <c r="H1543" s="70">
        <v>42173</v>
      </c>
      <c r="I1543" s="67">
        <v>56</v>
      </c>
      <c r="J1543" s="71">
        <v>10.28</v>
      </c>
      <c r="K1543" s="71">
        <v>575.67999999999995</v>
      </c>
      <c r="L1543" s="67" t="s">
        <v>6</v>
      </c>
      <c r="M1543" s="67" t="s">
        <v>931</v>
      </c>
      <c r="N1543" s="67">
        <v>148696</v>
      </c>
      <c r="P1543" s="67">
        <v>89308</v>
      </c>
      <c r="Q1543" s="71">
        <v>100</v>
      </c>
      <c r="R1543" s="71">
        <v>0</v>
      </c>
      <c r="S1543" s="71">
        <v>30</v>
      </c>
      <c r="T1543" s="67" t="s">
        <v>246</v>
      </c>
      <c r="U1543" s="64">
        <f>Data!$Q1543+Data!$R1543+Data!$S1543</f>
        <v>130</v>
      </c>
      <c r="V1543" s="9" t="str">
        <f>VLOOKUP(TRIM(Data!$B1543),Team!A:B,2,FALSE)</f>
        <v>Heating</v>
      </c>
      <c r="W1543" s="9" t="str">
        <f>VLOOKUP(Data!$D1543,Current!A:B,2,FALSE)</f>
        <v>ACT</v>
      </c>
      <c r="X1543" s="9" t="str">
        <f>IF(Data!$W1543=Data!$E1543,"CURRENT","NO")</f>
        <v>CURRENT</v>
      </c>
    </row>
    <row r="1544" spans="1:24" hidden="1">
      <c r="A1544" s="67" t="s">
        <v>2111</v>
      </c>
      <c r="B1544" s="41" t="s">
        <v>2114</v>
      </c>
      <c r="C1544" s="8" t="s">
        <v>458</v>
      </c>
      <c r="D1544" s="68" t="s">
        <v>2108</v>
      </c>
      <c r="E1544" s="8" t="s">
        <v>2124</v>
      </c>
      <c r="F1544" s="69" t="s">
        <v>241</v>
      </c>
      <c r="G1544" s="67" t="s">
        <v>224</v>
      </c>
      <c r="H1544" s="70">
        <v>42180</v>
      </c>
      <c r="I1544" s="67">
        <v>84</v>
      </c>
      <c r="J1544" s="71">
        <v>28.76</v>
      </c>
      <c r="K1544" s="71">
        <v>2415.84</v>
      </c>
      <c r="L1544" s="67" t="s">
        <v>240</v>
      </c>
      <c r="M1544" s="67" t="s">
        <v>222</v>
      </c>
      <c r="N1544" s="67">
        <v>148850</v>
      </c>
      <c r="P1544" s="67">
        <v>89428</v>
      </c>
      <c r="Q1544" s="71">
        <v>100</v>
      </c>
      <c r="R1544" s="71">
        <v>0</v>
      </c>
      <c r="S1544" s="71">
        <v>25</v>
      </c>
      <c r="T1544" s="67" t="s">
        <v>127</v>
      </c>
      <c r="U1544" s="64">
        <f>Data!$Q1544+Data!$R1544+Data!$S1544</f>
        <v>125</v>
      </c>
      <c r="V1544" s="9" t="str">
        <f>VLOOKUP(TRIM(Data!$B1544),Team!A:B,2,FALSE)</f>
        <v>Heating</v>
      </c>
      <c r="W1544" s="9" t="str">
        <f>VLOOKUP(Data!$D1544,Current!A:B,2,FALSE)</f>
        <v>ACT</v>
      </c>
      <c r="X1544" s="9" t="str">
        <f>IF(Data!$W1544=Data!$E1544,"CURRENT","NO")</f>
        <v>CURRENT</v>
      </c>
    </row>
    <row r="1545" spans="1:24" hidden="1">
      <c r="A1545" s="67" t="s">
        <v>2111</v>
      </c>
      <c r="B1545" s="41" t="s">
        <v>2114</v>
      </c>
      <c r="C1545" s="8" t="s">
        <v>458</v>
      </c>
      <c r="D1545" s="68" t="s">
        <v>2108</v>
      </c>
      <c r="E1545" s="8" t="s">
        <v>2124</v>
      </c>
      <c r="F1545" s="69" t="s">
        <v>239</v>
      </c>
      <c r="G1545" s="67" t="s">
        <v>224</v>
      </c>
      <c r="H1545" s="70">
        <v>42180</v>
      </c>
      <c r="I1545" s="67">
        <v>180</v>
      </c>
      <c r="J1545" s="71">
        <v>23.54</v>
      </c>
      <c r="K1545" s="71">
        <v>4237.2</v>
      </c>
      <c r="L1545" s="67" t="s">
        <v>223</v>
      </c>
      <c r="M1545" s="67" t="s">
        <v>222</v>
      </c>
      <c r="N1545" s="67">
        <v>148851</v>
      </c>
      <c r="P1545" s="67">
        <v>89429</v>
      </c>
      <c r="Q1545" s="71">
        <v>100</v>
      </c>
      <c r="R1545" s="71">
        <v>0</v>
      </c>
      <c r="S1545" s="71">
        <v>25</v>
      </c>
      <c r="T1545" s="67" t="s">
        <v>127</v>
      </c>
      <c r="U1545" s="64">
        <f>Data!$Q1545+Data!$R1545+Data!$S1545</f>
        <v>125</v>
      </c>
      <c r="V1545" s="9" t="str">
        <f>VLOOKUP(TRIM(Data!$B1545),Team!A:B,2,FALSE)</f>
        <v>Heating</v>
      </c>
      <c r="W1545" s="9" t="str">
        <f>VLOOKUP(Data!$D1545,Current!A:B,2,FALSE)</f>
        <v>ACT</v>
      </c>
      <c r="X1545" s="9" t="str">
        <f>IF(Data!$W1545=Data!$E1545,"CURRENT","NO")</f>
        <v>CURRENT</v>
      </c>
    </row>
    <row r="1546" spans="1:24" hidden="1">
      <c r="A1546" s="67" t="s">
        <v>2111</v>
      </c>
      <c r="B1546" s="41" t="s">
        <v>2114</v>
      </c>
      <c r="C1546" s="8" t="s">
        <v>458</v>
      </c>
      <c r="D1546" s="68" t="s">
        <v>2108</v>
      </c>
      <c r="E1546" s="8" t="s">
        <v>2124</v>
      </c>
      <c r="F1546" s="69" t="s">
        <v>244</v>
      </c>
      <c r="G1546" s="67" t="s">
        <v>224</v>
      </c>
      <c r="H1546" s="70">
        <v>42182</v>
      </c>
      <c r="I1546" s="67">
        <v>270</v>
      </c>
      <c r="J1546" s="71">
        <v>14.23</v>
      </c>
      <c r="K1546" s="71">
        <v>3842.1</v>
      </c>
      <c r="L1546" s="67" t="s">
        <v>227</v>
      </c>
      <c r="M1546" s="67" t="s">
        <v>226</v>
      </c>
      <c r="N1546" s="67">
        <v>148954</v>
      </c>
      <c r="P1546" s="67">
        <v>89430</v>
      </c>
      <c r="Q1546" s="71">
        <v>100</v>
      </c>
      <c r="R1546" s="71">
        <v>0</v>
      </c>
      <c r="S1546" s="71">
        <v>25</v>
      </c>
      <c r="T1546" s="67" t="s">
        <v>127</v>
      </c>
      <c r="U1546" s="64">
        <f>Data!$Q1546+Data!$R1546+Data!$S1546</f>
        <v>125</v>
      </c>
      <c r="V1546" s="9" t="str">
        <f>VLOOKUP(TRIM(Data!$B1546),Team!A:B,2,FALSE)</f>
        <v>Heating</v>
      </c>
      <c r="W1546" s="9" t="str">
        <f>VLOOKUP(Data!$D1546,Current!A:B,2,FALSE)</f>
        <v>ACT</v>
      </c>
      <c r="X1546" s="9" t="str">
        <f>IF(Data!$W1546=Data!$E1546,"CURRENT","NO")</f>
        <v>CURRENT</v>
      </c>
    </row>
    <row r="1547" spans="1:24" hidden="1">
      <c r="A1547" s="67" t="s">
        <v>2111</v>
      </c>
      <c r="B1547" s="41" t="s">
        <v>2114</v>
      </c>
      <c r="C1547" s="8" t="s">
        <v>458</v>
      </c>
      <c r="D1547" s="68" t="s">
        <v>2108</v>
      </c>
      <c r="E1547" s="8" t="s">
        <v>2124</v>
      </c>
      <c r="F1547" s="69" t="s">
        <v>243</v>
      </c>
      <c r="G1547" s="67" t="s">
        <v>224</v>
      </c>
      <c r="H1547" s="70">
        <v>42182</v>
      </c>
      <c r="I1547" s="67">
        <v>270</v>
      </c>
      <c r="J1547" s="71">
        <v>24.61</v>
      </c>
      <c r="K1547" s="71">
        <v>6644.7</v>
      </c>
      <c r="L1547" s="67" t="s">
        <v>227</v>
      </c>
      <c r="M1547" s="67" t="s">
        <v>226</v>
      </c>
      <c r="N1547" s="67">
        <v>148956</v>
      </c>
      <c r="P1547" s="67">
        <v>89431</v>
      </c>
      <c r="Q1547" s="71">
        <v>100</v>
      </c>
      <c r="R1547" s="71">
        <v>0</v>
      </c>
      <c r="S1547" s="71">
        <v>25</v>
      </c>
      <c r="T1547" s="67" t="s">
        <v>127</v>
      </c>
      <c r="U1547" s="64">
        <f>Data!$Q1547+Data!$R1547+Data!$S1547</f>
        <v>125</v>
      </c>
      <c r="V1547" s="9" t="str">
        <f>VLOOKUP(TRIM(Data!$B1547),Team!A:B,2,FALSE)</f>
        <v>Heating</v>
      </c>
      <c r="W1547" s="9" t="str">
        <f>VLOOKUP(Data!$D1547,Current!A:B,2,FALSE)</f>
        <v>ACT</v>
      </c>
      <c r="X1547" s="9" t="str">
        <f>IF(Data!$W1547=Data!$E1547,"CURRENT","NO")</f>
        <v>CURRENT</v>
      </c>
    </row>
    <row r="1548" spans="1:24" hidden="1">
      <c r="A1548" s="67" t="s">
        <v>2111</v>
      </c>
      <c r="B1548" s="41" t="s">
        <v>2114</v>
      </c>
      <c r="C1548" s="8" t="s">
        <v>458</v>
      </c>
      <c r="D1548" s="68" t="s">
        <v>2108</v>
      </c>
      <c r="E1548" s="8" t="s">
        <v>2124</v>
      </c>
      <c r="F1548" s="69" t="s">
        <v>242</v>
      </c>
      <c r="G1548" s="67" t="s">
        <v>224</v>
      </c>
      <c r="H1548" s="70">
        <v>42184</v>
      </c>
      <c r="I1548" s="67">
        <v>270</v>
      </c>
      <c r="J1548" s="71">
        <v>14.23</v>
      </c>
      <c r="K1548" s="71">
        <v>3842.1</v>
      </c>
      <c r="L1548" s="67" t="s">
        <v>227</v>
      </c>
      <c r="M1548" s="67" t="s">
        <v>226</v>
      </c>
      <c r="N1548" s="67">
        <v>148957</v>
      </c>
      <c r="P1548" s="67">
        <v>89432</v>
      </c>
      <c r="Q1548" s="71">
        <v>200</v>
      </c>
      <c r="R1548" s="71">
        <v>0</v>
      </c>
      <c r="S1548" s="71">
        <v>25</v>
      </c>
      <c r="T1548" s="67" t="s">
        <v>127</v>
      </c>
      <c r="U1548" s="64">
        <f>Data!$Q1548+Data!$R1548+Data!$S1548</f>
        <v>225</v>
      </c>
      <c r="V1548" s="9" t="str">
        <f>VLOOKUP(TRIM(Data!$B1548),Team!A:B,2,FALSE)</f>
        <v>Heating</v>
      </c>
      <c r="W1548" s="9" t="str">
        <f>VLOOKUP(Data!$D1548,Current!A:B,2,FALSE)</f>
        <v>ACT</v>
      </c>
      <c r="X1548" s="9" t="str">
        <f>IF(Data!$W1548=Data!$E1548,"CURRENT","NO")</f>
        <v>CURRENT</v>
      </c>
    </row>
    <row r="1549" spans="1:24" hidden="1">
      <c r="A1549" s="67" t="s">
        <v>2109</v>
      </c>
      <c r="B1549" s="41" t="s">
        <v>2115</v>
      </c>
      <c r="C1549" s="8" t="s">
        <v>458</v>
      </c>
      <c r="D1549" s="68" t="s">
        <v>2108</v>
      </c>
      <c r="E1549" s="8" t="s">
        <v>2124</v>
      </c>
      <c r="F1549" s="69" t="s">
        <v>269</v>
      </c>
      <c r="G1549" s="67" t="s">
        <v>253</v>
      </c>
      <c r="H1549" s="70">
        <v>42166</v>
      </c>
      <c r="I1549" s="67">
        <v>572</v>
      </c>
      <c r="J1549" s="71">
        <v>66.459999999999994</v>
      </c>
      <c r="K1549" s="71">
        <v>38015.120000000003</v>
      </c>
      <c r="L1549" s="67" t="s">
        <v>252</v>
      </c>
      <c r="M1549" s="67" t="s">
        <v>643</v>
      </c>
      <c r="N1549" s="67">
        <v>148457</v>
      </c>
      <c r="O1549" s="67"/>
      <c r="P1549" s="67">
        <v>89182</v>
      </c>
      <c r="Q1549" s="73">
        <v>200</v>
      </c>
      <c r="R1549" s="71">
        <v>0</v>
      </c>
      <c r="S1549" s="73">
        <v>45</v>
      </c>
      <c r="T1549" s="67" t="s">
        <v>127</v>
      </c>
      <c r="U1549" s="64">
        <f>Data!$Q1549+Data!$R1549+Data!$S1549</f>
        <v>245</v>
      </c>
      <c r="V1549" s="9" t="str">
        <f>VLOOKUP(TRIM(Data!$B1549),Team!A:B,2,FALSE)</f>
        <v>HVAC</v>
      </c>
      <c r="W1549" s="9" t="str">
        <f>VLOOKUP(Data!$D1549,Current!A:B,2,FALSE)</f>
        <v>ACT</v>
      </c>
      <c r="X1549" s="9" t="str">
        <f>IF(Data!$W1549=Data!$E1549,"CURRENT","NO")</f>
        <v>CURRENT</v>
      </c>
    </row>
    <row r="1550" spans="1:24" hidden="1">
      <c r="A1550" s="67" t="s">
        <v>2109</v>
      </c>
      <c r="B1550" s="41" t="s">
        <v>2115</v>
      </c>
      <c r="C1550" s="8" t="s">
        <v>458</v>
      </c>
      <c r="D1550" s="68" t="s">
        <v>2108</v>
      </c>
      <c r="E1550" s="8" t="s">
        <v>2124</v>
      </c>
      <c r="F1550" s="69" t="s">
        <v>271</v>
      </c>
      <c r="G1550" s="67" t="s">
        <v>253</v>
      </c>
      <c r="H1550" s="70">
        <v>42166</v>
      </c>
      <c r="I1550" s="67">
        <v>1258</v>
      </c>
      <c r="J1550" s="71">
        <v>30.48</v>
      </c>
      <c r="K1550" s="71">
        <v>38343.839999999997</v>
      </c>
      <c r="L1550" s="67" t="s">
        <v>252</v>
      </c>
      <c r="M1550" s="67" t="s">
        <v>88</v>
      </c>
      <c r="N1550" s="67">
        <v>148459</v>
      </c>
      <c r="P1550" s="67">
        <v>89183</v>
      </c>
      <c r="Q1550" s="71">
        <v>200</v>
      </c>
      <c r="R1550" s="71">
        <v>0</v>
      </c>
      <c r="S1550" s="71">
        <v>0</v>
      </c>
      <c r="T1550" s="67" t="s">
        <v>127</v>
      </c>
      <c r="U1550" s="64">
        <f>Data!$Q1550+Data!$R1550+Data!$S1550</f>
        <v>200</v>
      </c>
      <c r="V1550" s="9" t="str">
        <f>VLOOKUP(TRIM(Data!$B1550),Team!A:B,2,FALSE)</f>
        <v>HVAC</v>
      </c>
      <c r="W1550" s="9" t="str">
        <f>VLOOKUP(Data!$D1550,Current!A:B,2,FALSE)</f>
        <v>ACT</v>
      </c>
      <c r="X1550" s="9" t="str">
        <f>IF(Data!$W1550=Data!$E1550,"CURRENT","NO")</f>
        <v>CURRENT</v>
      </c>
    </row>
    <row r="1551" spans="1:24" hidden="1">
      <c r="A1551" s="67" t="s">
        <v>873</v>
      </c>
      <c r="B1551" s="41" t="s">
        <v>2115</v>
      </c>
      <c r="C1551" s="8" t="s">
        <v>458</v>
      </c>
      <c r="D1551" s="68" t="s">
        <v>2108</v>
      </c>
      <c r="E1551" s="8" t="s">
        <v>2124</v>
      </c>
      <c r="F1551" s="69" t="s">
        <v>264</v>
      </c>
      <c r="G1551" s="67" t="s">
        <v>261</v>
      </c>
      <c r="H1551" s="70">
        <v>42173</v>
      </c>
      <c r="I1551" s="67">
        <v>1680</v>
      </c>
      <c r="J1551" s="71">
        <v>41.6</v>
      </c>
      <c r="K1551" s="71">
        <v>69888</v>
      </c>
      <c r="L1551" s="67" t="s">
        <v>11</v>
      </c>
      <c r="M1551" s="67" t="s">
        <v>229</v>
      </c>
      <c r="N1551" s="67">
        <v>148681</v>
      </c>
      <c r="P1551" s="67">
        <v>89296</v>
      </c>
      <c r="Q1551" s="71">
        <v>349.4</v>
      </c>
      <c r="R1551" s="71">
        <v>0</v>
      </c>
      <c r="S1551" s="71">
        <v>40</v>
      </c>
      <c r="T1551" s="67" t="s">
        <v>246</v>
      </c>
      <c r="U1551" s="64">
        <f>Data!$Q1551+Data!$R1551+Data!$S1551</f>
        <v>389.4</v>
      </c>
      <c r="V1551" s="9" t="str">
        <f>VLOOKUP(TRIM(Data!$B1551),Team!A:B,2,FALSE)</f>
        <v>HVAC</v>
      </c>
      <c r="W1551" s="9" t="str">
        <f>VLOOKUP(Data!$D1551,Current!A:B,2,FALSE)</f>
        <v>ACT</v>
      </c>
      <c r="X1551" s="9" t="str">
        <f>IF(Data!$W1551=Data!$E1551,"CURRENT","NO")</f>
        <v>CURRENT</v>
      </c>
    </row>
    <row r="1552" spans="1:24" hidden="1">
      <c r="A1552" s="67" t="s">
        <v>2111</v>
      </c>
      <c r="B1552" s="41" t="s">
        <v>2115</v>
      </c>
      <c r="C1552" s="8" t="s">
        <v>458</v>
      </c>
      <c r="D1552" s="68" t="s">
        <v>2108</v>
      </c>
      <c r="E1552" s="8" t="s">
        <v>2124</v>
      </c>
      <c r="F1552" s="69" t="s">
        <v>932</v>
      </c>
      <c r="G1552" s="67" t="s">
        <v>933</v>
      </c>
      <c r="H1552" s="70">
        <v>42179</v>
      </c>
      <c r="I1552" s="67">
        <v>1080</v>
      </c>
      <c r="J1552" s="71">
        <v>103</v>
      </c>
      <c r="K1552" s="71">
        <v>111240</v>
      </c>
      <c r="L1552" s="67" t="s">
        <v>934</v>
      </c>
      <c r="M1552" s="67" t="s">
        <v>208</v>
      </c>
      <c r="N1552" s="67">
        <v>148830</v>
      </c>
      <c r="P1552" s="67">
        <v>89412</v>
      </c>
      <c r="Q1552" s="71">
        <v>556.20000000000005</v>
      </c>
      <c r="R1552" s="71">
        <v>0</v>
      </c>
      <c r="S1552" s="71">
        <v>70</v>
      </c>
      <c r="T1552" s="67" t="s">
        <v>2116</v>
      </c>
      <c r="U1552" s="64">
        <f>Data!$Q1552+Data!$R1552+Data!$S1552</f>
        <v>626.20000000000005</v>
      </c>
      <c r="V1552" s="9" t="str">
        <f>VLOOKUP(TRIM(Data!$B1552),Team!A:B,2,FALSE)</f>
        <v>HVAC</v>
      </c>
      <c r="W1552" s="9" t="str">
        <f>VLOOKUP(Data!$D1552,Current!A:B,2,FALSE)</f>
        <v>ACT</v>
      </c>
      <c r="X1552" s="9" t="str">
        <f>IF(Data!$W1552=Data!$E1552,"CURRENT","NO")</f>
        <v>CURRENT</v>
      </c>
    </row>
    <row r="1553" spans="1:24" hidden="1">
      <c r="A1553" s="67" t="s">
        <v>2111</v>
      </c>
      <c r="B1553" s="41" t="s">
        <v>2115</v>
      </c>
      <c r="C1553" s="8" t="s">
        <v>458</v>
      </c>
      <c r="D1553" s="68" t="s">
        <v>2108</v>
      </c>
      <c r="E1553" s="8" t="s">
        <v>2124</v>
      </c>
      <c r="F1553" s="69" t="s">
        <v>935</v>
      </c>
      <c r="G1553" s="67" t="s">
        <v>261</v>
      </c>
      <c r="H1553" s="70">
        <v>42179</v>
      </c>
      <c r="I1553" s="67">
        <v>2288</v>
      </c>
      <c r="J1553" s="71">
        <v>57.86</v>
      </c>
      <c r="K1553" s="71">
        <v>132383.67999999999</v>
      </c>
      <c r="L1553" s="67" t="s">
        <v>11</v>
      </c>
      <c r="M1553" s="67" t="s">
        <v>936</v>
      </c>
      <c r="N1553" s="67">
        <v>148828</v>
      </c>
      <c r="P1553" s="67">
        <v>89414</v>
      </c>
      <c r="Q1553" s="71">
        <v>661.9</v>
      </c>
      <c r="R1553" s="71">
        <v>0</v>
      </c>
      <c r="S1553" s="71">
        <v>40</v>
      </c>
      <c r="T1553" s="67" t="s">
        <v>246</v>
      </c>
      <c r="U1553" s="64">
        <f>Data!$Q1553+Data!$R1553+Data!$S1553</f>
        <v>701.9</v>
      </c>
      <c r="V1553" s="9" t="str">
        <f>VLOOKUP(TRIM(Data!$B1553),Team!A:B,2,FALSE)</f>
        <v>HVAC</v>
      </c>
      <c r="W1553" s="9" t="str">
        <f>VLOOKUP(Data!$D1553,Current!A:B,2,FALSE)</f>
        <v>ACT</v>
      </c>
      <c r="X1553" s="9" t="str">
        <f>IF(Data!$W1553=Data!$E1553,"CURRENT","NO")</f>
        <v>CURRENT</v>
      </c>
    </row>
    <row r="1554" spans="1:24" hidden="1">
      <c r="A1554" s="67" t="s">
        <v>2107</v>
      </c>
      <c r="B1554" s="41" t="s">
        <v>937</v>
      </c>
      <c r="C1554" s="8" t="s">
        <v>458</v>
      </c>
      <c r="D1554" s="68" t="s">
        <v>2108</v>
      </c>
      <c r="E1554" s="8" t="s">
        <v>2124</v>
      </c>
      <c r="F1554" s="69" t="s">
        <v>938</v>
      </c>
      <c r="G1554" s="67" t="s">
        <v>70</v>
      </c>
      <c r="H1554" s="70">
        <v>42158</v>
      </c>
      <c r="I1554" s="67">
        <v>105</v>
      </c>
      <c r="J1554" s="71">
        <v>222</v>
      </c>
      <c r="K1554" s="71">
        <f>I1554*J1554</f>
        <v>23310</v>
      </c>
      <c r="L1554" s="67" t="s">
        <v>86</v>
      </c>
      <c r="M1554" s="67" t="s">
        <v>306</v>
      </c>
      <c r="N1554" s="67">
        <v>148227</v>
      </c>
      <c r="O1554" s="67"/>
      <c r="P1554" s="67">
        <v>89023</v>
      </c>
      <c r="Q1554" s="71">
        <v>116.6</v>
      </c>
      <c r="R1554" s="71">
        <v>0</v>
      </c>
      <c r="S1554" s="71">
        <v>25</v>
      </c>
      <c r="T1554" s="67" t="s">
        <v>127</v>
      </c>
      <c r="U1554" s="64">
        <f>Data!$Q1554+Data!$R1554+Data!$S1554</f>
        <v>141.6</v>
      </c>
      <c r="V1554" s="9" t="str">
        <f>VLOOKUP(TRIM(Data!$B1554),Team!A:B,2,FALSE)</f>
        <v>HVAC</v>
      </c>
      <c r="W1554" s="9" t="str">
        <f>VLOOKUP(Data!$D1554,Current!A:B,2,FALSE)</f>
        <v>ACT</v>
      </c>
      <c r="X1554" s="9" t="str">
        <f>IF(Data!$W1554=Data!$E1554,"CURRENT","NO")</f>
        <v>CURRENT</v>
      </c>
    </row>
    <row r="1555" spans="1:24" hidden="1">
      <c r="A1555" s="67" t="s">
        <v>2107</v>
      </c>
      <c r="B1555" s="41" t="s">
        <v>937</v>
      </c>
      <c r="C1555" s="8" t="s">
        <v>458</v>
      </c>
      <c r="D1555" s="68" t="s">
        <v>2108</v>
      </c>
      <c r="E1555" s="8" t="s">
        <v>2124</v>
      </c>
      <c r="F1555" s="69" t="s">
        <v>939</v>
      </c>
      <c r="G1555" s="67" t="s">
        <v>70</v>
      </c>
      <c r="H1555" s="70">
        <v>42158</v>
      </c>
      <c r="I1555" s="67">
        <v>105</v>
      </c>
      <c r="J1555" s="71">
        <v>198</v>
      </c>
      <c r="K1555" s="71">
        <f>I1555*J1555</f>
        <v>20790</v>
      </c>
      <c r="L1555" s="67" t="s">
        <v>86</v>
      </c>
      <c r="M1555" s="67" t="s">
        <v>306</v>
      </c>
      <c r="N1555" s="67">
        <v>148228</v>
      </c>
      <c r="O1555" s="67"/>
      <c r="P1555" s="67">
        <v>89024</v>
      </c>
      <c r="Q1555" s="71">
        <v>104</v>
      </c>
      <c r="R1555" s="71">
        <v>0</v>
      </c>
      <c r="S1555" s="71">
        <v>25</v>
      </c>
      <c r="T1555" s="67" t="s">
        <v>127</v>
      </c>
      <c r="U1555" s="64">
        <f>Data!$Q1555+Data!$R1555+Data!$S1555</f>
        <v>129</v>
      </c>
      <c r="V1555" s="9" t="str">
        <f>VLOOKUP(TRIM(Data!$B1555),Team!A:B,2,FALSE)</f>
        <v>HVAC</v>
      </c>
      <c r="W1555" s="9" t="str">
        <f>VLOOKUP(Data!$D1555,Current!A:B,2,FALSE)</f>
        <v>ACT</v>
      </c>
      <c r="X1555" s="9" t="str">
        <f>IF(Data!$W1555=Data!$E1555,"CURRENT","NO")</f>
        <v>CURRENT</v>
      </c>
    </row>
    <row r="1556" spans="1:24" hidden="1">
      <c r="A1556" s="67" t="s">
        <v>2107</v>
      </c>
      <c r="B1556" s="41" t="s">
        <v>937</v>
      </c>
      <c r="C1556" s="8" t="s">
        <v>2117</v>
      </c>
      <c r="D1556" s="68" t="s">
        <v>2108</v>
      </c>
      <c r="E1556" s="8" t="s">
        <v>2124</v>
      </c>
      <c r="F1556" s="69" t="s">
        <v>601</v>
      </c>
      <c r="G1556" s="67" t="s">
        <v>78</v>
      </c>
      <c r="H1556" s="70">
        <v>42157</v>
      </c>
      <c r="I1556" s="67">
        <v>131</v>
      </c>
      <c r="J1556" s="71">
        <v>0</v>
      </c>
      <c r="K1556" s="71"/>
      <c r="L1556" s="67" t="s">
        <v>77</v>
      </c>
      <c r="M1556" s="67" t="s">
        <v>76</v>
      </c>
      <c r="N1556" s="67">
        <v>148179</v>
      </c>
      <c r="P1556" s="67">
        <v>89025</v>
      </c>
      <c r="Q1556" s="71">
        <v>200</v>
      </c>
      <c r="R1556" s="71">
        <v>0</v>
      </c>
      <c r="S1556" s="71">
        <v>35</v>
      </c>
      <c r="T1556" s="67" t="s">
        <v>0</v>
      </c>
      <c r="U1556" s="64">
        <f>Data!$Q1556+Data!$R1556+Data!$S1556</f>
        <v>235</v>
      </c>
      <c r="V1556" s="9" t="str">
        <f>VLOOKUP(TRIM(Data!$B1556),Team!A:B,2,FALSE)</f>
        <v>HVAC</v>
      </c>
      <c r="W1556" s="9" t="str">
        <f>VLOOKUP(Data!$D1556,Current!A:B,2,FALSE)</f>
        <v>ACT</v>
      </c>
      <c r="X1556" s="9" t="str">
        <f>IF(Data!$W1556=Data!$E1556,"CURRENT","NO")</f>
        <v>CURRENT</v>
      </c>
    </row>
    <row r="1557" spans="1:24" hidden="1">
      <c r="A1557" s="67" t="s">
        <v>2109</v>
      </c>
      <c r="B1557" s="41" t="s">
        <v>937</v>
      </c>
      <c r="C1557" s="8" t="s">
        <v>458</v>
      </c>
      <c r="D1557" s="68" t="s">
        <v>2108</v>
      </c>
      <c r="E1557" s="8" t="s">
        <v>2124</v>
      </c>
      <c r="F1557" s="69" t="s">
        <v>73</v>
      </c>
      <c r="G1557" s="67" t="s">
        <v>70</v>
      </c>
      <c r="H1557" s="70">
        <v>42166</v>
      </c>
      <c r="I1557" s="67">
        <v>327</v>
      </c>
      <c r="J1557" s="71">
        <v>168.07</v>
      </c>
      <c r="K1557" s="71">
        <f>I1557*J1557</f>
        <v>54958.89</v>
      </c>
      <c r="L1557" s="67" t="s">
        <v>69</v>
      </c>
      <c r="M1557" s="67" t="s">
        <v>369</v>
      </c>
      <c r="N1557" s="67">
        <v>148455</v>
      </c>
      <c r="P1557" s="67">
        <v>89153</v>
      </c>
      <c r="Q1557" s="71">
        <v>274.8</v>
      </c>
      <c r="R1557" s="71">
        <v>0</v>
      </c>
      <c r="S1557" s="71">
        <v>35</v>
      </c>
      <c r="T1557" s="67" t="s">
        <v>2118</v>
      </c>
      <c r="U1557" s="64">
        <f>Data!$Q1557+Data!$R1557+Data!$S1557</f>
        <v>309.8</v>
      </c>
      <c r="V1557" s="9" t="str">
        <f>VLOOKUP(TRIM(Data!$B1557),Team!A:B,2,FALSE)</f>
        <v>HVAC</v>
      </c>
      <c r="W1557" s="9" t="str">
        <f>VLOOKUP(Data!$D1557,Current!A:B,2,FALSE)</f>
        <v>ACT</v>
      </c>
      <c r="X1557" s="9" t="str">
        <f>IF(Data!$W1557=Data!$E1557,"CURRENT","NO")</f>
        <v>CURRENT</v>
      </c>
    </row>
    <row r="1558" spans="1:24" hidden="1">
      <c r="A1558" s="67" t="s">
        <v>2109</v>
      </c>
      <c r="B1558" s="41" t="s">
        <v>937</v>
      </c>
      <c r="C1558" s="8" t="s">
        <v>458</v>
      </c>
      <c r="D1558" s="68" t="s">
        <v>2108</v>
      </c>
      <c r="E1558" s="8" t="s">
        <v>2124</v>
      </c>
      <c r="F1558" s="69" t="s">
        <v>635</v>
      </c>
      <c r="G1558" s="67" t="s">
        <v>97</v>
      </c>
      <c r="H1558" s="70">
        <v>42161</v>
      </c>
      <c r="I1558" s="67">
        <v>170</v>
      </c>
      <c r="J1558" s="71">
        <v>158</v>
      </c>
      <c r="K1558" s="71">
        <f>I1558*J1558</f>
        <v>26860</v>
      </c>
      <c r="L1558" s="67" t="s">
        <v>77</v>
      </c>
      <c r="M1558" s="67" t="s">
        <v>940</v>
      </c>
      <c r="N1558" s="67">
        <v>148296</v>
      </c>
      <c r="P1558" s="67">
        <v>89159</v>
      </c>
      <c r="Q1558" s="71">
        <v>200</v>
      </c>
      <c r="R1558" s="71">
        <v>0</v>
      </c>
      <c r="S1558" s="71">
        <v>35</v>
      </c>
      <c r="T1558" s="67" t="s">
        <v>127</v>
      </c>
      <c r="U1558" s="64">
        <f>Data!$Q1558+Data!$R1558+Data!$S1558</f>
        <v>235</v>
      </c>
      <c r="V1558" s="9" t="str">
        <f>VLOOKUP(TRIM(Data!$B1558),Team!A:B,2,FALSE)</f>
        <v>HVAC</v>
      </c>
      <c r="W1558" s="9" t="str">
        <f>VLOOKUP(Data!$D1558,Current!A:B,2,FALSE)</f>
        <v>ACT</v>
      </c>
      <c r="X1558" s="9" t="str">
        <f>IF(Data!$W1558=Data!$E1558,"CURRENT","NO")</f>
        <v>CURRENT</v>
      </c>
    </row>
    <row r="1559" spans="1:24" hidden="1">
      <c r="A1559" s="67" t="s">
        <v>2109</v>
      </c>
      <c r="B1559" s="41" t="s">
        <v>937</v>
      </c>
      <c r="C1559" s="8" t="s">
        <v>2117</v>
      </c>
      <c r="D1559" s="68" t="s">
        <v>2108</v>
      </c>
      <c r="E1559" s="8" t="s">
        <v>2124</v>
      </c>
      <c r="F1559" s="69" t="s">
        <v>635</v>
      </c>
      <c r="G1559" s="67" t="s">
        <v>97</v>
      </c>
      <c r="H1559" s="70">
        <v>42165</v>
      </c>
      <c r="I1559" s="67">
        <v>170</v>
      </c>
      <c r="J1559" s="71">
        <v>0</v>
      </c>
      <c r="K1559" s="71"/>
      <c r="L1559" s="67" t="s">
        <v>2131</v>
      </c>
      <c r="M1559" s="67" t="s">
        <v>941</v>
      </c>
      <c r="N1559" s="67">
        <v>148427</v>
      </c>
      <c r="P1559" s="67">
        <v>89160</v>
      </c>
      <c r="Q1559" s="71">
        <v>200</v>
      </c>
      <c r="R1559" s="71">
        <v>0</v>
      </c>
      <c r="S1559" s="71">
        <v>35</v>
      </c>
      <c r="T1559" s="67" t="s">
        <v>0</v>
      </c>
      <c r="U1559" s="64">
        <f>Data!$Q1559+Data!$R1559+Data!$S1559</f>
        <v>235</v>
      </c>
      <c r="V1559" s="9" t="str">
        <f>VLOOKUP(TRIM(Data!$B1559),Team!A:B,2,FALSE)</f>
        <v>HVAC</v>
      </c>
      <c r="W1559" s="9" t="str">
        <f>VLOOKUP(Data!$D1559,Current!A:B,2,FALSE)</f>
        <v>ACT</v>
      </c>
      <c r="X1559" s="9" t="str">
        <f>IF(Data!$W1559=Data!$E1559,"CURRENT","NO")</f>
        <v>CURRENT</v>
      </c>
    </row>
    <row r="1560" spans="1:24" hidden="1">
      <c r="A1560" s="67" t="s">
        <v>2109</v>
      </c>
      <c r="B1560" s="41" t="s">
        <v>937</v>
      </c>
      <c r="C1560" s="8" t="s">
        <v>458</v>
      </c>
      <c r="D1560" s="68" t="s">
        <v>2108</v>
      </c>
      <c r="E1560" s="8" t="s">
        <v>2124</v>
      </c>
      <c r="F1560" s="69" t="s">
        <v>942</v>
      </c>
      <c r="G1560" s="67" t="s">
        <v>97</v>
      </c>
      <c r="H1560" s="70">
        <v>42166</v>
      </c>
      <c r="I1560" s="67">
        <v>170</v>
      </c>
      <c r="J1560" s="71">
        <v>158</v>
      </c>
      <c r="K1560" s="71">
        <f t="shared" ref="K1560:K1577" si="23">I1560*J1560</f>
        <v>26860</v>
      </c>
      <c r="L1560" s="67" t="s">
        <v>77</v>
      </c>
      <c r="M1560" s="67" t="s">
        <v>943</v>
      </c>
      <c r="N1560" s="67">
        <v>148449</v>
      </c>
      <c r="P1560" s="67">
        <v>89161</v>
      </c>
      <c r="Q1560" s="71">
        <v>134.30000000000001</v>
      </c>
      <c r="R1560" s="71">
        <v>0</v>
      </c>
      <c r="S1560" s="71">
        <v>35</v>
      </c>
      <c r="T1560" s="67" t="s">
        <v>127</v>
      </c>
      <c r="U1560" s="64">
        <f>Data!$Q1560+Data!$R1560+Data!$S1560</f>
        <v>169.3</v>
      </c>
      <c r="V1560" s="9" t="str">
        <f>VLOOKUP(TRIM(Data!$B1560),Team!A:B,2,FALSE)</f>
        <v>HVAC</v>
      </c>
      <c r="W1560" s="9" t="str">
        <f>VLOOKUP(Data!$D1560,Current!A:B,2,FALSE)</f>
        <v>ACT</v>
      </c>
      <c r="X1560" s="9" t="str">
        <f>IF(Data!$W1560=Data!$E1560,"CURRENT","NO")</f>
        <v>CURRENT</v>
      </c>
    </row>
    <row r="1561" spans="1:24" hidden="1">
      <c r="A1561" s="67" t="s">
        <v>2109</v>
      </c>
      <c r="B1561" s="41" t="s">
        <v>937</v>
      </c>
      <c r="C1561" s="8" t="s">
        <v>458</v>
      </c>
      <c r="D1561" s="68" t="s">
        <v>2108</v>
      </c>
      <c r="E1561" s="8" t="s">
        <v>2124</v>
      </c>
      <c r="F1561" s="69" t="s">
        <v>98</v>
      </c>
      <c r="G1561" s="67" t="s">
        <v>97</v>
      </c>
      <c r="H1561" s="70">
        <v>42166</v>
      </c>
      <c r="I1561" s="67">
        <v>242</v>
      </c>
      <c r="J1561" s="71">
        <v>152</v>
      </c>
      <c r="K1561" s="71">
        <f t="shared" si="23"/>
        <v>36784</v>
      </c>
      <c r="L1561" s="67" t="s">
        <v>77</v>
      </c>
      <c r="M1561" s="67" t="s">
        <v>944</v>
      </c>
      <c r="N1561" s="67">
        <v>148450</v>
      </c>
      <c r="P1561" s="67">
        <v>89162</v>
      </c>
      <c r="Q1561" s="71">
        <v>183.9</v>
      </c>
      <c r="R1561" s="71">
        <v>0</v>
      </c>
      <c r="S1561" s="71">
        <v>0</v>
      </c>
      <c r="T1561" s="67" t="s">
        <v>127</v>
      </c>
      <c r="U1561" s="64">
        <f>Data!$Q1561+Data!$R1561+Data!$S1561</f>
        <v>183.9</v>
      </c>
      <c r="V1561" s="9" t="str">
        <f>VLOOKUP(TRIM(Data!$B1561),Team!A:B,2,FALSE)</f>
        <v>HVAC</v>
      </c>
      <c r="W1561" s="9" t="str">
        <f>VLOOKUP(Data!$D1561,Current!A:B,2,FALSE)</f>
        <v>ACT</v>
      </c>
      <c r="X1561" s="9" t="str">
        <f>IF(Data!$W1561=Data!$E1561,"CURRENT","NO")</f>
        <v>CURRENT</v>
      </c>
    </row>
    <row r="1562" spans="1:24" hidden="1">
      <c r="A1562" s="67" t="s">
        <v>2109</v>
      </c>
      <c r="B1562" s="41" t="s">
        <v>937</v>
      </c>
      <c r="C1562" s="8" t="s">
        <v>458</v>
      </c>
      <c r="D1562" s="68" t="s">
        <v>2108</v>
      </c>
      <c r="E1562" s="8" t="s">
        <v>2124</v>
      </c>
      <c r="F1562" s="69" t="s">
        <v>945</v>
      </c>
      <c r="G1562" s="67" t="s">
        <v>93</v>
      </c>
      <c r="H1562" s="70">
        <v>42163</v>
      </c>
      <c r="I1562" s="67">
        <v>72</v>
      </c>
      <c r="J1562" s="71">
        <v>195</v>
      </c>
      <c r="K1562" s="71">
        <f t="shared" si="23"/>
        <v>14040</v>
      </c>
      <c r="L1562" s="67" t="s">
        <v>81</v>
      </c>
      <c r="M1562" s="67" t="s">
        <v>80</v>
      </c>
      <c r="N1562" s="67">
        <v>148355</v>
      </c>
      <c r="P1562" s="67">
        <v>89163</v>
      </c>
      <c r="Q1562" s="71">
        <v>200</v>
      </c>
      <c r="R1562" s="71">
        <v>0</v>
      </c>
      <c r="S1562" s="71">
        <v>25</v>
      </c>
      <c r="T1562" s="67" t="s">
        <v>127</v>
      </c>
      <c r="U1562" s="64">
        <f>Data!$Q1562+Data!$R1562+Data!$S1562</f>
        <v>225</v>
      </c>
      <c r="V1562" s="9" t="str">
        <f>VLOOKUP(TRIM(Data!$B1562),Team!A:B,2,FALSE)</f>
        <v>HVAC</v>
      </c>
      <c r="W1562" s="9" t="str">
        <f>VLOOKUP(Data!$D1562,Current!A:B,2,FALSE)</f>
        <v>ACT</v>
      </c>
      <c r="X1562" s="9" t="str">
        <f>IF(Data!$W1562=Data!$E1562,"CURRENT","NO")</f>
        <v>CURRENT</v>
      </c>
    </row>
    <row r="1563" spans="1:24" hidden="1">
      <c r="A1563" s="67" t="s">
        <v>2109</v>
      </c>
      <c r="B1563" s="41" t="s">
        <v>937</v>
      </c>
      <c r="C1563" s="8" t="s">
        <v>458</v>
      </c>
      <c r="D1563" s="68" t="s">
        <v>2108</v>
      </c>
      <c r="E1563" s="8" t="s">
        <v>2124</v>
      </c>
      <c r="F1563" s="69" t="s">
        <v>300</v>
      </c>
      <c r="G1563" s="67" t="s">
        <v>93</v>
      </c>
      <c r="H1563" s="70">
        <v>42164</v>
      </c>
      <c r="I1563" s="67">
        <v>222</v>
      </c>
      <c r="J1563" s="71">
        <v>195.43</v>
      </c>
      <c r="K1563" s="71">
        <f t="shared" si="23"/>
        <v>43385.46</v>
      </c>
      <c r="L1563" s="67" t="s">
        <v>81</v>
      </c>
      <c r="M1563" s="67" t="s">
        <v>80</v>
      </c>
      <c r="N1563" s="67">
        <v>148382</v>
      </c>
      <c r="P1563" s="67">
        <v>89164</v>
      </c>
      <c r="Q1563" s="71">
        <v>216.9</v>
      </c>
      <c r="R1563" s="71">
        <v>0</v>
      </c>
      <c r="S1563" s="71">
        <v>25</v>
      </c>
      <c r="T1563" s="67" t="s">
        <v>127</v>
      </c>
      <c r="U1563" s="64">
        <f>Data!$Q1563+Data!$R1563+Data!$S1563</f>
        <v>241.9</v>
      </c>
      <c r="V1563" s="9" t="str">
        <f>VLOOKUP(TRIM(Data!$B1563),Team!A:B,2,FALSE)</f>
        <v>HVAC</v>
      </c>
      <c r="W1563" s="9" t="str">
        <f>VLOOKUP(Data!$D1563,Current!A:B,2,FALSE)</f>
        <v>ACT</v>
      </c>
      <c r="X1563" s="9" t="str">
        <f>IF(Data!$W1563=Data!$E1563,"CURRENT","NO")</f>
        <v>CURRENT</v>
      </c>
    </row>
    <row r="1564" spans="1:24" hidden="1">
      <c r="A1564" s="67" t="s">
        <v>2109</v>
      </c>
      <c r="B1564" s="41" t="s">
        <v>937</v>
      </c>
      <c r="C1564" s="8" t="s">
        <v>458</v>
      </c>
      <c r="D1564" s="68" t="s">
        <v>2108</v>
      </c>
      <c r="E1564" s="8" t="s">
        <v>2124</v>
      </c>
      <c r="F1564" s="69" t="s">
        <v>946</v>
      </c>
      <c r="G1564" s="67" t="s">
        <v>93</v>
      </c>
      <c r="H1564" s="70">
        <v>42164</v>
      </c>
      <c r="I1564" s="67">
        <v>111</v>
      </c>
      <c r="J1564" s="71">
        <v>195.43</v>
      </c>
      <c r="K1564" s="71">
        <f t="shared" si="23"/>
        <v>21692.73</v>
      </c>
      <c r="L1564" s="67" t="s">
        <v>81</v>
      </c>
      <c r="M1564" s="67" t="s">
        <v>80</v>
      </c>
      <c r="N1564" s="67">
        <v>148383</v>
      </c>
      <c r="P1564" s="67">
        <v>89165</v>
      </c>
      <c r="Q1564" s="71">
        <v>102.9</v>
      </c>
      <c r="R1564" s="71">
        <v>0</v>
      </c>
      <c r="S1564" s="71">
        <v>25</v>
      </c>
      <c r="T1564" s="67" t="s">
        <v>127</v>
      </c>
      <c r="U1564" s="64">
        <f>Data!$Q1564+Data!$R1564+Data!$S1564</f>
        <v>127.9</v>
      </c>
      <c r="V1564" s="9" t="str">
        <f>VLOOKUP(TRIM(Data!$B1564),Team!A:B,2,FALSE)</f>
        <v>HVAC</v>
      </c>
      <c r="W1564" s="9" t="str">
        <f>VLOOKUP(Data!$D1564,Current!A:B,2,FALSE)</f>
        <v>ACT</v>
      </c>
      <c r="X1564" s="9" t="str">
        <f>IF(Data!$W1564=Data!$E1564,"CURRENT","NO")</f>
        <v>CURRENT</v>
      </c>
    </row>
    <row r="1565" spans="1:24" hidden="1">
      <c r="A1565" s="67" t="s">
        <v>2109</v>
      </c>
      <c r="B1565" s="41" t="s">
        <v>937</v>
      </c>
      <c r="C1565" s="8" t="s">
        <v>458</v>
      </c>
      <c r="D1565" s="68" t="s">
        <v>2108</v>
      </c>
      <c r="E1565" s="8" t="s">
        <v>2124</v>
      </c>
      <c r="F1565" s="69" t="s">
        <v>318</v>
      </c>
      <c r="G1565" s="67" t="s">
        <v>109</v>
      </c>
      <c r="H1565" s="70">
        <v>42165</v>
      </c>
      <c r="I1565" s="67">
        <v>292</v>
      </c>
      <c r="J1565" s="74">
        <v>150</v>
      </c>
      <c r="K1565" s="71">
        <f t="shared" si="23"/>
        <v>43800</v>
      </c>
      <c r="L1565" s="67" t="s">
        <v>108</v>
      </c>
      <c r="M1565" s="67" t="s">
        <v>947</v>
      </c>
      <c r="N1565" s="67">
        <v>148404</v>
      </c>
      <c r="P1565" s="67">
        <v>89166</v>
      </c>
      <c r="Q1565" s="74">
        <v>219</v>
      </c>
      <c r="R1565" s="71">
        <v>0</v>
      </c>
      <c r="S1565" s="71">
        <v>50</v>
      </c>
      <c r="T1565" s="67" t="s">
        <v>127</v>
      </c>
      <c r="U1565" s="64">
        <f>Data!$Q1565+Data!$R1565+Data!$S1565</f>
        <v>269</v>
      </c>
      <c r="V1565" s="9" t="str">
        <f>VLOOKUP(TRIM(Data!$B1565),Team!A:B,2,FALSE)</f>
        <v>HVAC</v>
      </c>
      <c r="W1565" s="9" t="str">
        <f>VLOOKUP(Data!$D1565,Current!A:B,2,FALSE)</f>
        <v>ACT</v>
      </c>
      <c r="X1565" s="9" t="str">
        <f>IF(Data!$W1565=Data!$E1565,"CURRENT","NO")</f>
        <v>CURRENT</v>
      </c>
    </row>
    <row r="1566" spans="1:24" hidden="1">
      <c r="A1566" s="67" t="s">
        <v>2109</v>
      </c>
      <c r="B1566" s="41" t="s">
        <v>937</v>
      </c>
      <c r="C1566" s="8" t="s">
        <v>458</v>
      </c>
      <c r="D1566" s="68" t="s">
        <v>2108</v>
      </c>
      <c r="E1566" s="8" t="s">
        <v>2124</v>
      </c>
      <c r="F1566" s="69" t="s">
        <v>110</v>
      </c>
      <c r="G1566" s="67" t="s">
        <v>109</v>
      </c>
      <c r="H1566" s="70">
        <v>42165</v>
      </c>
      <c r="I1566" s="67">
        <v>70</v>
      </c>
      <c r="J1566" s="71">
        <v>230</v>
      </c>
      <c r="K1566" s="71">
        <f t="shared" si="23"/>
        <v>16100</v>
      </c>
      <c r="L1566" s="67" t="s">
        <v>108</v>
      </c>
      <c r="M1566" s="67" t="s">
        <v>948</v>
      </c>
      <c r="N1566" s="67">
        <v>148405</v>
      </c>
      <c r="P1566" s="67">
        <v>89167</v>
      </c>
      <c r="Q1566" s="71">
        <v>100</v>
      </c>
      <c r="R1566" s="71">
        <v>0</v>
      </c>
      <c r="S1566" s="71">
        <v>0</v>
      </c>
      <c r="T1566" s="67" t="s">
        <v>127</v>
      </c>
      <c r="U1566" s="64">
        <f>Data!$Q1566+Data!$R1566+Data!$S1566</f>
        <v>100</v>
      </c>
      <c r="V1566" s="9" t="str">
        <f>VLOOKUP(TRIM(Data!$B1566),Team!A:B,2,FALSE)</f>
        <v>HVAC</v>
      </c>
      <c r="W1566" s="9" t="str">
        <f>VLOOKUP(Data!$D1566,Current!A:B,2,FALSE)</f>
        <v>ACT</v>
      </c>
      <c r="X1566" s="9" t="str">
        <f>IF(Data!$W1566=Data!$E1566,"CURRENT","NO")</f>
        <v>CURRENT</v>
      </c>
    </row>
    <row r="1567" spans="1:24" hidden="1">
      <c r="A1567" s="67" t="s">
        <v>2109</v>
      </c>
      <c r="B1567" s="41" t="s">
        <v>937</v>
      </c>
      <c r="C1567" s="8" t="s">
        <v>458</v>
      </c>
      <c r="D1567" s="68" t="s">
        <v>2108</v>
      </c>
      <c r="E1567" s="8" t="s">
        <v>2124</v>
      </c>
      <c r="F1567" s="69" t="s">
        <v>602</v>
      </c>
      <c r="G1567" s="67" t="s">
        <v>93</v>
      </c>
      <c r="H1567" s="70">
        <v>42167</v>
      </c>
      <c r="I1567" s="67">
        <v>528</v>
      </c>
      <c r="J1567" s="74">
        <v>81.5</v>
      </c>
      <c r="K1567" s="71">
        <f t="shared" si="23"/>
        <v>43032</v>
      </c>
      <c r="L1567" s="67" t="s">
        <v>81</v>
      </c>
      <c r="M1567" s="67" t="s">
        <v>80</v>
      </c>
      <c r="N1567" s="67">
        <v>148510</v>
      </c>
      <c r="P1567" s="67">
        <v>89168</v>
      </c>
      <c r="Q1567" s="74">
        <v>215.2</v>
      </c>
      <c r="R1567" s="71">
        <v>0</v>
      </c>
      <c r="S1567" s="71">
        <v>25</v>
      </c>
      <c r="T1567" s="67" t="s">
        <v>2118</v>
      </c>
      <c r="U1567" s="64">
        <f>Data!$Q1567+Data!$R1567+Data!$S1567</f>
        <v>240.2</v>
      </c>
      <c r="V1567" s="9" t="str">
        <f>VLOOKUP(TRIM(Data!$B1567),Team!A:B,2,FALSE)</f>
        <v>HVAC</v>
      </c>
      <c r="W1567" s="9" t="str">
        <f>VLOOKUP(Data!$D1567,Current!A:B,2,FALSE)</f>
        <v>ACT</v>
      </c>
      <c r="X1567" s="9" t="str">
        <f>IF(Data!$W1567=Data!$E1567,"CURRENT","NO")</f>
        <v>CURRENT</v>
      </c>
    </row>
    <row r="1568" spans="1:24" hidden="1">
      <c r="A1568" s="67" t="s">
        <v>873</v>
      </c>
      <c r="B1568" s="41" t="s">
        <v>937</v>
      </c>
      <c r="C1568" s="8" t="s">
        <v>458</v>
      </c>
      <c r="D1568" s="68" t="s">
        <v>2108</v>
      </c>
      <c r="E1568" s="8" t="s">
        <v>2124</v>
      </c>
      <c r="F1568" s="69" t="s">
        <v>301</v>
      </c>
      <c r="G1568" s="67" t="s">
        <v>93</v>
      </c>
      <c r="H1568" s="70">
        <v>42173</v>
      </c>
      <c r="I1568" s="67">
        <v>324</v>
      </c>
      <c r="J1568" s="71">
        <v>177.75</v>
      </c>
      <c r="K1568" s="71">
        <f t="shared" si="23"/>
        <v>57591</v>
      </c>
      <c r="L1568" s="67" t="s">
        <v>81</v>
      </c>
      <c r="M1568" s="67" t="s">
        <v>80</v>
      </c>
      <c r="N1568" s="67">
        <v>148686</v>
      </c>
      <c r="P1568" s="67">
        <v>89298</v>
      </c>
      <c r="Q1568" s="71">
        <v>288</v>
      </c>
      <c r="R1568" s="71">
        <v>0</v>
      </c>
      <c r="S1568" s="71">
        <v>25</v>
      </c>
      <c r="T1568" s="67" t="s">
        <v>2118</v>
      </c>
      <c r="U1568" s="64">
        <f>Data!$Q1568+Data!$R1568+Data!$S1568</f>
        <v>313</v>
      </c>
      <c r="V1568" s="9" t="str">
        <f>VLOOKUP(TRIM(Data!$B1568),Team!A:B,2,FALSE)</f>
        <v>HVAC</v>
      </c>
      <c r="W1568" s="9" t="str">
        <f>VLOOKUP(Data!$D1568,Current!A:B,2,FALSE)</f>
        <v>ACT</v>
      </c>
      <c r="X1568" s="9" t="str">
        <f>IF(Data!$W1568=Data!$E1568,"CURRENT","NO")</f>
        <v>CURRENT</v>
      </c>
    </row>
    <row r="1569" spans="1:24" hidden="1">
      <c r="A1569" s="67" t="s">
        <v>873</v>
      </c>
      <c r="B1569" s="41" t="s">
        <v>937</v>
      </c>
      <c r="C1569" s="8" t="s">
        <v>458</v>
      </c>
      <c r="D1569" s="68" t="s">
        <v>2108</v>
      </c>
      <c r="E1569" s="8" t="s">
        <v>2124</v>
      </c>
      <c r="F1569" s="69" t="s">
        <v>95</v>
      </c>
      <c r="G1569" s="67" t="s">
        <v>90</v>
      </c>
      <c r="H1569" s="70">
        <v>42170</v>
      </c>
      <c r="I1569" s="67">
        <v>103</v>
      </c>
      <c r="J1569" s="71">
        <v>135</v>
      </c>
      <c r="K1569" s="71">
        <f t="shared" si="23"/>
        <v>13905</v>
      </c>
      <c r="L1569" s="67" t="s">
        <v>949</v>
      </c>
      <c r="M1569" s="67" t="s">
        <v>508</v>
      </c>
      <c r="N1569" s="67">
        <v>148556</v>
      </c>
      <c r="P1569" s="67">
        <v>89299</v>
      </c>
      <c r="Q1569" s="71">
        <v>200</v>
      </c>
      <c r="R1569" s="71">
        <v>45</v>
      </c>
      <c r="S1569" s="71">
        <v>260</v>
      </c>
      <c r="T1569" s="67" t="s">
        <v>2118</v>
      </c>
      <c r="U1569" s="64">
        <f>Data!$Q1569+Data!$R1569+Data!$S1569</f>
        <v>505</v>
      </c>
      <c r="V1569" s="9" t="str">
        <f>VLOOKUP(TRIM(Data!$B1569),Team!A:B,2,FALSE)</f>
        <v>HVAC</v>
      </c>
      <c r="W1569" s="9" t="str">
        <f>VLOOKUP(Data!$D1569,Current!A:B,2,FALSE)</f>
        <v>ACT</v>
      </c>
      <c r="X1569" s="9" t="str">
        <f>IF(Data!$W1569=Data!$E1569,"CURRENT","NO")</f>
        <v>CURRENT</v>
      </c>
    </row>
    <row r="1570" spans="1:24" hidden="1">
      <c r="A1570" s="67" t="s">
        <v>2111</v>
      </c>
      <c r="B1570" s="41" t="s">
        <v>937</v>
      </c>
      <c r="C1570" s="8" t="s">
        <v>458</v>
      </c>
      <c r="D1570" s="68" t="s">
        <v>2108</v>
      </c>
      <c r="E1570" s="8" t="s">
        <v>2124</v>
      </c>
      <c r="F1570" s="69" t="s">
        <v>276</v>
      </c>
      <c r="G1570" s="67" t="s">
        <v>93</v>
      </c>
      <c r="H1570" s="70">
        <v>42178</v>
      </c>
      <c r="I1570" s="67">
        <v>404</v>
      </c>
      <c r="J1570" s="71">
        <v>184.5</v>
      </c>
      <c r="K1570" s="71">
        <f t="shared" si="23"/>
        <v>74538</v>
      </c>
      <c r="L1570" s="67" t="s">
        <v>86</v>
      </c>
      <c r="M1570" s="67" t="s">
        <v>306</v>
      </c>
      <c r="N1570" s="67">
        <v>148810</v>
      </c>
      <c r="P1570" s="67">
        <v>89417</v>
      </c>
      <c r="Q1570" s="71">
        <v>372.7</v>
      </c>
      <c r="R1570" s="71">
        <v>0</v>
      </c>
      <c r="S1570" s="71">
        <v>25</v>
      </c>
      <c r="T1570" s="67" t="s">
        <v>127</v>
      </c>
      <c r="U1570" s="64">
        <f>Data!$Q1570+Data!$R1570+Data!$S1570</f>
        <v>397.7</v>
      </c>
      <c r="V1570" s="9" t="str">
        <f>VLOOKUP(TRIM(Data!$B1570),Team!A:B,2,FALSE)</f>
        <v>HVAC</v>
      </c>
      <c r="W1570" s="9" t="str">
        <f>VLOOKUP(Data!$D1570,Current!A:B,2,FALSE)</f>
        <v>ACT</v>
      </c>
      <c r="X1570" s="9" t="str">
        <f>IF(Data!$W1570=Data!$E1570,"CURRENT","NO")</f>
        <v>CURRENT</v>
      </c>
    </row>
    <row r="1571" spans="1:24" hidden="1">
      <c r="A1571" s="67" t="s">
        <v>2111</v>
      </c>
      <c r="B1571" s="41" t="s">
        <v>937</v>
      </c>
      <c r="C1571" s="8" t="s">
        <v>458</v>
      </c>
      <c r="D1571" s="68" t="s">
        <v>2108</v>
      </c>
      <c r="E1571" s="8" t="s">
        <v>2124</v>
      </c>
      <c r="F1571" s="69" t="s">
        <v>301</v>
      </c>
      <c r="G1571" s="67" t="s">
        <v>93</v>
      </c>
      <c r="H1571" s="70">
        <v>42180</v>
      </c>
      <c r="I1571" s="67">
        <v>108</v>
      </c>
      <c r="J1571" s="71">
        <v>177.75</v>
      </c>
      <c r="K1571" s="71">
        <f t="shared" si="23"/>
        <v>19197</v>
      </c>
      <c r="L1571" s="67" t="s">
        <v>86</v>
      </c>
      <c r="M1571" s="67" t="s">
        <v>80</v>
      </c>
      <c r="N1571" s="67">
        <v>148869</v>
      </c>
      <c r="P1571" s="67">
        <v>89418</v>
      </c>
      <c r="Q1571" s="71">
        <v>100</v>
      </c>
      <c r="R1571" s="71">
        <v>0</v>
      </c>
      <c r="S1571" s="71">
        <v>25</v>
      </c>
      <c r="T1571" s="67" t="s">
        <v>127</v>
      </c>
      <c r="U1571" s="64">
        <f>Data!$Q1571+Data!$R1571+Data!$S1571</f>
        <v>125</v>
      </c>
      <c r="V1571" s="9" t="str">
        <f>VLOOKUP(TRIM(Data!$B1571),Team!A:B,2,FALSE)</f>
        <v>HVAC</v>
      </c>
      <c r="W1571" s="9" t="str">
        <f>VLOOKUP(Data!$D1571,Current!A:B,2,FALSE)</f>
        <v>ACT</v>
      </c>
      <c r="X1571" s="9" t="str">
        <f>IF(Data!$W1571=Data!$E1571,"CURRENT","NO")</f>
        <v>CURRENT</v>
      </c>
    </row>
    <row r="1572" spans="1:24" hidden="1">
      <c r="A1572" s="67" t="s">
        <v>2111</v>
      </c>
      <c r="B1572" s="41" t="s">
        <v>937</v>
      </c>
      <c r="C1572" s="8" t="s">
        <v>458</v>
      </c>
      <c r="D1572" s="68" t="s">
        <v>2108</v>
      </c>
      <c r="E1572" s="8" t="s">
        <v>2124</v>
      </c>
      <c r="F1572" s="69" t="s">
        <v>313</v>
      </c>
      <c r="G1572" s="67" t="s">
        <v>93</v>
      </c>
      <c r="H1572" s="70">
        <v>42180</v>
      </c>
      <c r="I1572" s="67">
        <v>108</v>
      </c>
      <c r="J1572" s="71">
        <v>185.75</v>
      </c>
      <c r="K1572" s="71">
        <f t="shared" si="23"/>
        <v>20061</v>
      </c>
      <c r="L1572" s="67" t="s">
        <v>86</v>
      </c>
      <c r="M1572" s="67" t="s">
        <v>80</v>
      </c>
      <c r="N1572" s="67">
        <v>148870</v>
      </c>
      <c r="P1572" s="67">
        <v>89419</v>
      </c>
      <c r="Q1572" s="71">
        <v>100.3</v>
      </c>
      <c r="R1572" s="71">
        <v>0</v>
      </c>
      <c r="S1572" s="71">
        <v>25</v>
      </c>
      <c r="T1572" s="67" t="s">
        <v>127</v>
      </c>
      <c r="U1572" s="64">
        <f>Data!$Q1572+Data!$R1572+Data!$S1572</f>
        <v>125.3</v>
      </c>
      <c r="V1572" s="9" t="str">
        <f>VLOOKUP(TRIM(Data!$B1572),Team!A:B,2,FALSE)</f>
        <v>HVAC</v>
      </c>
      <c r="W1572" s="9" t="str">
        <f>VLOOKUP(Data!$D1572,Current!A:B,2,FALSE)</f>
        <v>ACT</v>
      </c>
      <c r="X1572" s="9" t="str">
        <f>IF(Data!$W1572=Data!$E1572,"CURRENT","NO")</f>
        <v>CURRENT</v>
      </c>
    </row>
    <row r="1573" spans="1:24" hidden="1">
      <c r="A1573" s="67" t="s">
        <v>2111</v>
      </c>
      <c r="B1573" s="41" t="s">
        <v>937</v>
      </c>
      <c r="C1573" s="8" t="s">
        <v>458</v>
      </c>
      <c r="D1573" s="68" t="s">
        <v>2108</v>
      </c>
      <c r="E1573" s="8" t="s">
        <v>2124</v>
      </c>
      <c r="F1573" s="69" t="s">
        <v>73</v>
      </c>
      <c r="G1573" s="67" t="s">
        <v>70</v>
      </c>
      <c r="H1573" s="70">
        <v>42179</v>
      </c>
      <c r="I1573" s="67">
        <v>436</v>
      </c>
      <c r="J1573" s="71">
        <v>168.07</v>
      </c>
      <c r="K1573" s="71">
        <f t="shared" si="23"/>
        <v>73278.52</v>
      </c>
      <c r="L1573" s="67" t="s">
        <v>69</v>
      </c>
      <c r="M1573" s="67" t="s">
        <v>288</v>
      </c>
      <c r="N1573" s="67">
        <v>148826</v>
      </c>
      <c r="P1573" s="67">
        <v>89420</v>
      </c>
      <c r="Q1573" s="71">
        <v>366.4</v>
      </c>
      <c r="R1573" s="71">
        <v>0</v>
      </c>
      <c r="S1573" s="71">
        <v>35</v>
      </c>
      <c r="T1573" s="67" t="s">
        <v>127</v>
      </c>
      <c r="U1573" s="64">
        <f>Data!$Q1573+Data!$R1573+Data!$S1573</f>
        <v>401.4</v>
      </c>
      <c r="V1573" s="9" t="str">
        <f>VLOOKUP(TRIM(Data!$B1573),Team!A:B,2,FALSE)</f>
        <v>HVAC</v>
      </c>
      <c r="W1573" s="9" t="str">
        <f>VLOOKUP(Data!$D1573,Current!A:B,2,FALSE)</f>
        <v>ACT</v>
      </c>
      <c r="X1573" s="9" t="str">
        <f>IF(Data!$W1573=Data!$E1573,"CURRENT","NO")</f>
        <v>CURRENT</v>
      </c>
    </row>
    <row r="1574" spans="1:24" hidden="1">
      <c r="A1574" s="67" t="s">
        <v>2111</v>
      </c>
      <c r="B1574" s="41" t="s">
        <v>937</v>
      </c>
      <c r="C1574" s="8" t="s">
        <v>458</v>
      </c>
      <c r="D1574" s="68" t="s">
        <v>2108</v>
      </c>
      <c r="E1574" s="8" t="s">
        <v>2124</v>
      </c>
      <c r="F1574" s="69" t="s">
        <v>110</v>
      </c>
      <c r="G1574" s="67" t="s">
        <v>109</v>
      </c>
      <c r="H1574" s="70">
        <v>42184</v>
      </c>
      <c r="I1574" s="67">
        <v>54</v>
      </c>
      <c r="J1574" s="71">
        <v>230</v>
      </c>
      <c r="K1574" s="71">
        <f t="shared" si="23"/>
        <v>12420</v>
      </c>
      <c r="L1574" s="67" t="s">
        <v>108</v>
      </c>
      <c r="M1574" s="67" t="s">
        <v>950</v>
      </c>
      <c r="N1574" s="67">
        <v>148998</v>
      </c>
      <c r="P1574" s="67">
        <v>89421</v>
      </c>
      <c r="Q1574" s="71">
        <v>100</v>
      </c>
      <c r="R1574" s="71">
        <v>0</v>
      </c>
      <c r="S1574" s="71">
        <v>25</v>
      </c>
      <c r="T1574" s="67" t="s">
        <v>127</v>
      </c>
      <c r="U1574" s="64">
        <f>Data!$Q1574+Data!$R1574+Data!$S1574</f>
        <v>125</v>
      </c>
      <c r="V1574" s="9" t="str">
        <f>VLOOKUP(TRIM(Data!$B1574),Team!A:B,2,FALSE)</f>
        <v>HVAC</v>
      </c>
      <c r="W1574" s="9" t="str">
        <f>VLOOKUP(Data!$D1574,Current!A:B,2,FALSE)</f>
        <v>ACT</v>
      </c>
      <c r="X1574" s="9" t="str">
        <f>IF(Data!$W1574=Data!$E1574,"CURRENT","NO")</f>
        <v>CURRENT</v>
      </c>
    </row>
    <row r="1575" spans="1:24" hidden="1">
      <c r="A1575" s="67" t="s">
        <v>2111</v>
      </c>
      <c r="B1575" s="41" t="s">
        <v>937</v>
      </c>
      <c r="C1575" s="8" t="s">
        <v>458</v>
      </c>
      <c r="D1575" s="68" t="s">
        <v>2108</v>
      </c>
      <c r="E1575" s="8" t="s">
        <v>2124</v>
      </c>
      <c r="F1575" s="69" t="s">
        <v>318</v>
      </c>
      <c r="G1575" s="67" t="s">
        <v>109</v>
      </c>
      <c r="H1575" s="70">
        <v>42184</v>
      </c>
      <c r="I1575" s="67">
        <v>146</v>
      </c>
      <c r="J1575" s="71">
        <v>150</v>
      </c>
      <c r="K1575" s="71">
        <f t="shared" si="23"/>
        <v>21900</v>
      </c>
      <c r="L1575" s="67" t="s">
        <v>108</v>
      </c>
      <c r="M1575" s="67" t="s">
        <v>345</v>
      </c>
      <c r="N1575" s="67">
        <v>149000</v>
      </c>
      <c r="P1575" s="67">
        <v>89422</v>
      </c>
      <c r="Q1575" s="71">
        <v>109.5</v>
      </c>
      <c r="R1575" s="71">
        <v>0</v>
      </c>
      <c r="S1575" s="71">
        <v>25</v>
      </c>
      <c r="T1575" s="67" t="s">
        <v>127</v>
      </c>
      <c r="U1575" s="64">
        <f>Data!$Q1575+Data!$R1575+Data!$S1575</f>
        <v>134.5</v>
      </c>
      <c r="V1575" s="9" t="str">
        <f>VLOOKUP(TRIM(Data!$B1575),Team!A:B,2,FALSE)</f>
        <v>HVAC</v>
      </c>
      <c r="W1575" s="9" t="str">
        <f>VLOOKUP(Data!$D1575,Current!A:B,2,FALSE)</f>
        <v>ACT</v>
      </c>
      <c r="X1575" s="9" t="str">
        <f>IF(Data!$W1575=Data!$E1575,"CURRENT","NO")</f>
        <v>CURRENT</v>
      </c>
    </row>
    <row r="1576" spans="1:24" hidden="1">
      <c r="A1576" s="67" t="s">
        <v>2111</v>
      </c>
      <c r="B1576" s="41" t="s">
        <v>937</v>
      </c>
      <c r="C1576" s="8" t="s">
        <v>458</v>
      </c>
      <c r="D1576" s="68" t="s">
        <v>2108</v>
      </c>
      <c r="E1576" s="8" t="s">
        <v>2124</v>
      </c>
      <c r="F1576" s="69" t="s">
        <v>951</v>
      </c>
      <c r="G1576" s="67" t="s">
        <v>952</v>
      </c>
      <c r="H1576" s="70">
        <v>42174</v>
      </c>
      <c r="I1576" s="67">
        <v>340</v>
      </c>
      <c r="J1576" s="71">
        <v>95</v>
      </c>
      <c r="K1576" s="71">
        <f t="shared" si="23"/>
        <v>32300</v>
      </c>
      <c r="L1576" s="67" t="s">
        <v>108</v>
      </c>
      <c r="M1576" s="67" t="s">
        <v>953</v>
      </c>
      <c r="N1576" s="67">
        <v>148740</v>
      </c>
      <c r="P1576" s="67">
        <v>89423</v>
      </c>
      <c r="Q1576" s="71">
        <v>200</v>
      </c>
      <c r="R1576" s="71">
        <v>0</v>
      </c>
      <c r="S1576" s="71">
        <v>50</v>
      </c>
      <c r="T1576" s="67" t="s">
        <v>2118</v>
      </c>
      <c r="U1576" s="64">
        <f>Data!$Q1576+Data!$R1576+Data!$S1576</f>
        <v>250</v>
      </c>
      <c r="V1576" s="9" t="str">
        <f>VLOOKUP(TRIM(Data!$B1576),Team!A:B,2,FALSE)</f>
        <v>HVAC</v>
      </c>
      <c r="W1576" s="9" t="str">
        <f>VLOOKUP(Data!$D1576,Current!A:B,2,FALSE)</f>
        <v>ACT</v>
      </c>
      <c r="X1576" s="9" t="str">
        <f>IF(Data!$W1576=Data!$E1576,"CURRENT","NO")</f>
        <v>CURRENT</v>
      </c>
    </row>
    <row r="1577" spans="1:24" hidden="1">
      <c r="A1577" s="67" t="s">
        <v>2111</v>
      </c>
      <c r="B1577" s="41" t="s">
        <v>937</v>
      </c>
      <c r="C1577" s="8" t="s">
        <v>458</v>
      </c>
      <c r="D1577" s="68" t="s">
        <v>2108</v>
      </c>
      <c r="E1577" s="8" t="s">
        <v>2124</v>
      </c>
      <c r="F1577" s="69" t="s">
        <v>954</v>
      </c>
      <c r="G1577" s="67" t="s">
        <v>952</v>
      </c>
      <c r="H1577" s="70">
        <v>42178</v>
      </c>
      <c r="I1577" s="67">
        <v>170</v>
      </c>
      <c r="J1577" s="71">
        <v>99</v>
      </c>
      <c r="K1577" s="71">
        <f t="shared" si="23"/>
        <v>16830</v>
      </c>
      <c r="L1577" s="67" t="s">
        <v>108</v>
      </c>
      <c r="M1577" s="67" t="s">
        <v>955</v>
      </c>
      <c r="N1577" s="67">
        <v>148792</v>
      </c>
      <c r="P1577" s="67">
        <v>89424</v>
      </c>
      <c r="Q1577" s="71">
        <v>200</v>
      </c>
      <c r="R1577" s="71">
        <v>0</v>
      </c>
      <c r="S1577" s="71">
        <v>50</v>
      </c>
      <c r="T1577" s="67" t="s">
        <v>127</v>
      </c>
      <c r="U1577" s="64">
        <f>Data!$Q1577+Data!$R1577+Data!$S1577</f>
        <v>250</v>
      </c>
      <c r="V1577" s="9" t="str">
        <f>VLOOKUP(TRIM(Data!$B1577),Team!A:B,2,FALSE)</f>
        <v>HVAC</v>
      </c>
      <c r="W1577" s="9" t="str">
        <f>VLOOKUP(Data!$D1577,Current!A:B,2,FALSE)</f>
        <v>ACT</v>
      </c>
      <c r="X1577" s="9" t="str">
        <f>IF(Data!$W1577=Data!$E1577,"CURRENT","NO")</f>
        <v>CURRENT</v>
      </c>
    </row>
    <row r="1578" spans="1:24" hidden="1">
      <c r="A1578" s="67" t="s">
        <v>2107</v>
      </c>
      <c r="B1578" s="41" t="s">
        <v>2119</v>
      </c>
      <c r="C1578" s="8" t="s">
        <v>458</v>
      </c>
      <c r="D1578" s="68" t="s">
        <v>2108</v>
      </c>
      <c r="E1578" s="8" t="s">
        <v>2124</v>
      </c>
      <c r="F1578" s="69" t="s">
        <v>541</v>
      </c>
      <c r="G1578" s="67" t="s">
        <v>146</v>
      </c>
      <c r="H1578" s="70">
        <v>42157</v>
      </c>
      <c r="I1578" s="67">
        <v>726</v>
      </c>
      <c r="J1578" s="71">
        <v>26.91</v>
      </c>
      <c r="K1578" s="71">
        <v>19536.66</v>
      </c>
      <c r="L1578" s="67" t="s">
        <v>69</v>
      </c>
      <c r="M1578" s="67" t="s">
        <v>534</v>
      </c>
      <c r="N1578" s="67">
        <v>148185</v>
      </c>
      <c r="O1578" s="67"/>
      <c r="P1578" s="67">
        <v>88996</v>
      </c>
      <c r="Q1578" s="71">
        <v>200</v>
      </c>
      <c r="R1578" s="71">
        <v>0</v>
      </c>
      <c r="S1578" s="71">
        <v>35</v>
      </c>
      <c r="T1578" s="67" t="s">
        <v>127</v>
      </c>
      <c r="U1578" s="64">
        <f>Data!$Q1578+Data!$R1578+Data!$S1578</f>
        <v>235</v>
      </c>
      <c r="V1578" s="9" t="str">
        <f>VLOOKUP(TRIM(Data!$B1578),Team!A:B,2,FALSE)</f>
        <v>Heating</v>
      </c>
      <c r="W1578" s="9" t="str">
        <f>VLOOKUP(Data!$D1578,Current!A:B,2,FALSE)</f>
        <v>ACT</v>
      </c>
      <c r="X1578" s="9" t="str">
        <f>IF(Data!$W1578=Data!$E1578,"CURRENT","NO")</f>
        <v>CURRENT</v>
      </c>
    </row>
    <row r="1579" spans="1:24" hidden="1">
      <c r="A1579" s="67" t="s">
        <v>2107</v>
      </c>
      <c r="B1579" s="41" t="s">
        <v>2119</v>
      </c>
      <c r="C1579" s="8" t="s">
        <v>458</v>
      </c>
      <c r="D1579" s="68" t="s">
        <v>2108</v>
      </c>
      <c r="E1579" s="8" t="s">
        <v>2124</v>
      </c>
      <c r="F1579" s="69" t="s">
        <v>589</v>
      </c>
      <c r="G1579" s="67" t="s">
        <v>146</v>
      </c>
      <c r="H1579" s="70">
        <v>42160</v>
      </c>
      <c r="I1579" s="67">
        <v>400</v>
      </c>
      <c r="J1579" s="71">
        <v>25.84</v>
      </c>
      <c r="K1579" s="71">
        <v>10336</v>
      </c>
      <c r="L1579" s="67" t="s">
        <v>69</v>
      </c>
      <c r="M1579" s="67" t="s">
        <v>386</v>
      </c>
      <c r="N1579" s="67">
        <v>148279</v>
      </c>
      <c r="P1579" s="67">
        <v>88997</v>
      </c>
      <c r="Q1579" s="71">
        <v>200</v>
      </c>
      <c r="R1579" s="71">
        <v>0</v>
      </c>
      <c r="S1579" s="71">
        <v>35</v>
      </c>
      <c r="T1579" s="67" t="s">
        <v>127</v>
      </c>
      <c r="U1579" s="64">
        <f>Data!$Q1579+Data!$R1579+Data!$S1579</f>
        <v>235</v>
      </c>
      <c r="V1579" s="9" t="str">
        <f>VLOOKUP(TRIM(Data!$B1579),Team!A:B,2,FALSE)</f>
        <v>Heating</v>
      </c>
      <c r="W1579" s="9" t="str">
        <f>VLOOKUP(Data!$D1579,Current!A:B,2,FALSE)</f>
        <v>ACT</v>
      </c>
      <c r="X1579" s="9" t="str">
        <f>IF(Data!$W1579=Data!$E1579,"CURRENT","NO")</f>
        <v>CURRENT</v>
      </c>
    </row>
    <row r="1580" spans="1:24" hidden="1">
      <c r="A1580" s="67" t="s">
        <v>2107</v>
      </c>
      <c r="B1580" s="41" t="s">
        <v>2119</v>
      </c>
      <c r="C1580" s="8" t="s">
        <v>458</v>
      </c>
      <c r="D1580" s="68" t="s">
        <v>2108</v>
      </c>
      <c r="E1580" s="8" t="s">
        <v>2124</v>
      </c>
      <c r="F1580" s="69" t="s">
        <v>362</v>
      </c>
      <c r="G1580" s="67" t="s">
        <v>261</v>
      </c>
      <c r="H1580" s="70">
        <v>42156</v>
      </c>
      <c r="I1580" s="67">
        <v>1360</v>
      </c>
      <c r="J1580" s="71">
        <v>47</v>
      </c>
      <c r="K1580" s="71">
        <v>63920</v>
      </c>
      <c r="L1580" s="67" t="s">
        <v>521</v>
      </c>
      <c r="M1580" s="67" t="s">
        <v>956</v>
      </c>
      <c r="N1580" s="67">
        <v>148158</v>
      </c>
      <c r="P1580" s="67">
        <v>88998</v>
      </c>
      <c r="Q1580" s="71">
        <v>319.60000000000002</v>
      </c>
      <c r="R1580" s="71">
        <v>0</v>
      </c>
      <c r="S1580" s="71">
        <v>40</v>
      </c>
      <c r="T1580" s="67" t="s">
        <v>38</v>
      </c>
      <c r="U1580" s="64">
        <f>Data!$Q1580+Data!$R1580+Data!$S1580</f>
        <v>359.6</v>
      </c>
      <c r="V1580" s="9" t="str">
        <f>VLOOKUP(TRIM(Data!$B1580),Team!A:B,2,FALSE)</f>
        <v>Heating</v>
      </c>
      <c r="W1580" s="9" t="str">
        <f>VLOOKUP(Data!$D1580,Current!A:B,2,FALSE)</f>
        <v>ACT</v>
      </c>
      <c r="X1580" s="9" t="str">
        <f>IF(Data!$W1580=Data!$E1580,"CURRENT","NO")</f>
        <v>CURRENT</v>
      </c>
    </row>
    <row r="1581" spans="1:24" hidden="1">
      <c r="A1581" s="67" t="s">
        <v>2107</v>
      </c>
      <c r="B1581" s="41" t="s">
        <v>2119</v>
      </c>
      <c r="C1581" s="8" t="s">
        <v>458</v>
      </c>
      <c r="D1581" s="68" t="s">
        <v>2108</v>
      </c>
      <c r="E1581" s="8" t="s">
        <v>2124</v>
      </c>
      <c r="F1581" s="69" t="s">
        <v>957</v>
      </c>
      <c r="G1581" s="67" t="s">
        <v>158</v>
      </c>
      <c r="H1581" s="70">
        <v>42157</v>
      </c>
      <c r="I1581" s="67">
        <v>200</v>
      </c>
      <c r="J1581" s="71">
        <v>104.03</v>
      </c>
      <c r="K1581" s="71">
        <v>20806</v>
      </c>
      <c r="L1581" s="67" t="s">
        <v>157</v>
      </c>
      <c r="M1581" s="67" t="s">
        <v>340</v>
      </c>
      <c r="N1581" s="67">
        <v>148181</v>
      </c>
      <c r="P1581" s="67">
        <v>88999</v>
      </c>
      <c r="Q1581" s="71">
        <v>104</v>
      </c>
      <c r="R1581" s="71">
        <v>0</v>
      </c>
      <c r="S1581" s="71">
        <v>15</v>
      </c>
      <c r="T1581" s="67" t="s">
        <v>127</v>
      </c>
      <c r="U1581" s="64">
        <f>Data!$Q1581+Data!$R1581+Data!$S1581</f>
        <v>119</v>
      </c>
      <c r="V1581" s="9" t="str">
        <f>VLOOKUP(TRIM(Data!$B1581),Team!A:B,2,FALSE)</f>
        <v>Heating</v>
      </c>
      <c r="W1581" s="9" t="str">
        <f>VLOOKUP(Data!$D1581,Current!A:B,2,FALSE)</f>
        <v>ACT</v>
      </c>
      <c r="X1581" s="9" t="str">
        <f>IF(Data!$W1581=Data!$E1581,"CURRENT","NO")</f>
        <v>CURRENT</v>
      </c>
    </row>
    <row r="1582" spans="1:24" hidden="1">
      <c r="A1582" s="67" t="s">
        <v>2107</v>
      </c>
      <c r="B1582" s="41" t="s">
        <v>2119</v>
      </c>
      <c r="C1582" s="8" t="s">
        <v>458</v>
      </c>
      <c r="D1582" s="68" t="s">
        <v>2108</v>
      </c>
      <c r="E1582" s="8" t="s">
        <v>2124</v>
      </c>
      <c r="F1582" s="69" t="s">
        <v>958</v>
      </c>
      <c r="G1582" s="67" t="s">
        <v>158</v>
      </c>
      <c r="H1582" s="70">
        <v>42157</v>
      </c>
      <c r="I1582" s="67">
        <v>416</v>
      </c>
      <c r="J1582" s="71">
        <v>59.43</v>
      </c>
      <c r="K1582" s="71">
        <v>24722.880000000001</v>
      </c>
      <c r="L1582" s="67" t="s">
        <v>157</v>
      </c>
      <c r="M1582" s="67" t="s">
        <v>959</v>
      </c>
      <c r="N1582" s="67">
        <v>148182</v>
      </c>
      <c r="P1582" s="67">
        <v>89000</v>
      </c>
      <c r="Q1582" s="71">
        <v>160</v>
      </c>
      <c r="R1582" s="71">
        <v>0</v>
      </c>
      <c r="S1582" s="71">
        <v>15</v>
      </c>
      <c r="T1582" s="67" t="s">
        <v>127</v>
      </c>
      <c r="U1582" s="64">
        <f>Data!$Q1582+Data!$R1582+Data!$S1582</f>
        <v>175</v>
      </c>
      <c r="V1582" s="9" t="str">
        <f>VLOOKUP(TRIM(Data!$B1582),Team!A:B,2,FALSE)</f>
        <v>Heating</v>
      </c>
      <c r="W1582" s="9" t="str">
        <f>VLOOKUP(Data!$D1582,Current!A:B,2,FALSE)</f>
        <v>ACT</v>
      </c>
      <c r="X1582" s="9" t="str">
        <f>IF(Data!$W1582=Data!$E1582,"CURRENT","NO")</f>
        <v>CURRENT</v>
      </c>
    </row>
    <row r="1583" spans="1:24" hidden="1">
      <c r="A1583" s="67" t="s">
        <v>2107</v>
      </c>
      <c r="B1583" s="41" t="s">
        <v>2119</v>
      </c>
      <c r="C1583" s="8" t="s">
        <v>458</v>
      </c>
      <c r="D1583" s="68" t="s">
        <v>2108</v>
      </c>
      <c r="E1583" s="8" t="s">
        <v>2124</v>
      </c>
      <c r="F1583" s="69" t="s">
        <v>960</v>
      </c>
      <c r="G1583" s="67" t="s">
        <v>158</v>
      </c>
      <c r="H1583" s="70">
        <v>42159</v>
      </c>
      <c r="I1583" s="67">
        <v>162</v>
      </c>
      <c r="J1583" s="71">
        <v>116.43</v>
      </c>
      <c r="K1583" s="71">
        <v>18861.66</v>
      </c>
      <c r="L1583" s="67" t="s">
        <v>157</v>
      </c>
      <c r="M1583" s="67" t="s">
        <v>340</v>
      </c>
      <c r="N1583" s="67">
        <v>148247</v>
      </c>
      <c r="P1583" s="67">
        <v>89001</v>
      </c>
      <c r="Q1583" s="71">
        <v>94.3</v>
      </c>
      <c r="R1583" s="71">
        <v>0</v>
      </c>
      <c r="S1583" s="71">
        <v>15</v>
      </c>
      <c r="T1583" s="67" t="s">
        <v>127</v>
      </c>
      <c r="U1583" s="64">
        <f>Data!$Q1583+Data!$R1583+Data!$S1583</f>
        <v>109.3</v>
      </c>
      <c r="V1583" s="9" t="str">
        <f>VLOOKUP(TRIM(Data!$B1583),Team!A:B,2,FALSE)</f>
        <v>Heating</v>
      </c>
      <c r="W1583" s="9" t="str">
        <f>VLOOKUP(Data!$D1583,Current!A:B,2,FALSE)</f>
        <v>ACT</v>
      </c>
      <c r="X1583" s="9" t="str">
        <f>IF(Data!$W1583=Data!$E1583,"CURRENT","NO")</f>
        <v>CURRENT</v>
      </c>
    </row>
    <row r="1584" spans="1:24" hidden="1">
      <c r="A1584" s="67" t="s">
        <v>2107</v>
      </c>
      <c r="B1584" s="41" t="s">
        <v>2119</v>
      </c>
      <c r="C1584" s="8" t="s">
        <v>458</v>
      </c>
      <c r="D1584" s="68" t="s">
        <v>2108</v>
      </c>
      <c r="E1584" s="8" t="s">
        <v>2124</v>
      </c>
      <c r="F1584" s="69" t="s">
        <v>961</v>
      </c>
      <c r="G1584" s="67" t="s">
        <v>158</v>
      </c>
      <c r="H1584" s="70">
        <v>42160</v>
      </c>
      <c r="I1584" s="67">
        <v>135</v>
      </c>
      <c r="J1584" s="71">
        <v>111.97</v>
      </c>
      <c r="K1584" s="71">
        <v>15115.95</v>
      </c>
      <c r="L1584" s="67" t="s">
        <v>213</v>
      </c>
      <c r="M1584" s="67" t="s">
        <v>852</v>
      </c>
      <c r="N1584" s="67">
        <v>148272</v>
      </c>
      <c r="P1584" s="67">
        <v>89002</v>
      </c>
      <c r="Q1584" s="71">
        <v>80</v>
      </c>
      <c r="R1584" s="71">
        <v>0</v>
      </c>
      <c r="S1584" s="71">
        <v>15</v>
      </c>
      <c r="T1584" s="67" t="s">
        <v>127</v>
      </c>
      <c r="U1584" s="64">
        <f>Data!$Q1584+Data!$R1584+Data!$S1584</f>
        <v>95</v>
      </c>
      <c r="V1584" s="9" t="str">
        <f>VLOOKUP(TRIM(Data!$B1584),Team!A:B,2,FALSE)</f>
        <v>Heating</v>
      </c>
      <c r="W1584" s="9" t="str">
        <f>VLOOKUP(Data!$D1584,Current!A:B,2,FALSE)</f>
        <v>ACT</v>
      </c>
      <c r="X1584" s="9" t="str">
        <f>IF(Data!$W1584=Data!$E1584,"CURRENT","NO")</f>
        <v>CURRENT</v>
      </c>
    </row>
    <row r="1585" spans="1:24" hidden="1">
      <c r="A1585" s="67" t="s">
        <v>2107</v>
      </c>
      <c r="B1585" s="41" t="s">
        <v>2119</v>
      </c>
      <c r="C1585" s="8" t="s">
        <v>458</v>
      </c>
      <c r="D1585" s="68" t="s">
        <v>2108</v>
      </c>
      <c r="E1585" s="8" t="s">
        <v>2124</v>
      </c>
      <c r="F1585" s="69" t="s">
        <v>390</v>
      </c>
      <c r="G1585" s="67" t="s">
        <v>158</v>
      </c>
      <c r="H1585" s="70">
        <v>42160</v>
      </c>
      <c r="I1585" s="67">
        <v>173</v>
      </c>
      <c r="J1585" s="71">
        <v>93.3</v>
      </c>
      <c r="K1585" s="71">
        <v>16140.9</v>
      </c>
      <c r="L1585" s="67" t="s">
        <v>157</v>
      </c>
      <c r="M1585" s="67" t="s">
        <v>962</v>
      </c>
      <c r="N1585" s="67">
        <v>148280</v>
      </c>
      <c r="P1585" s="67">
        <v>89003</v>
      </c>
      <c r="Q1585" s="71">
        <v>80.7</v>
      </c>
      <c r="R1585" s="71">
        <v>0</v>
      </c>
      <c r="S1585" s="71">
        <v>15</v>
      </c>
      <c r="T1585" s="67" t="s">
        <v>127</v>
      </c>
      <c r="U1585" s="64">
        <f>Data!$Q1585+Data!$R1585+Data!$S1585</f>
        <v>95.7</v>
      </c>
      <c r="V1585" s="9" t="str">
        <f>VLOOKUP(TRIM(Data!$B1585),Team!A:B,2,FALSE)</f>
        <v>Heating</v>
      </c>
      <c r="W1585" s="9" t="str">
        <f>VLOOKUP(Data!$D1585,Current!A:B,2,FALSE)</f>
        <v>ACT</v>
      </c>
      <c r="X1585" s="9" t="str">
        <f>IF(Data!$W1585=Data!$E1585,"CURRENT","NO")</f>
        <v>CURRENT</v>
      </c>
    </row>
    <row r="1586" spans="1:24" hidden="1">
      <c r="A1586" s="67" t="s">
        <v>2107</v>
      </c>
      <c r="B1586" s="41" t="s">
        <v>2119</v>
      </c>
      <c r="C1586" s="8" t="s">
        <v>458</v>
      </c>
      <c r="D1586" s="68" t="s">
        <v>2108</v>
      </c>
      <c r="E1586" s="8" t="s">
        <v>2124</v>
      </c>
      <c r="F1586" s="69" t="s">
        <v>963</v>
      </c>
      <c r="G1586" s="67" t="s">
        <v>158</v>
      </c>
      <c r="H1586" s="70">
        <v>42160</v>
      </c>
      <c r="I1586" s="67">
        <v>65</v>
      </c>
      <c r="J1586" s="71">
        <v>123.6</v>
      </c>
      <c r="K1586" s="71">
        <v>8034</v>
      </c>
      <c r="L1586" s="67" t="s">
        <v>157</v>
      </c>
      <c r="M1586" s="67" t="s">
        <v>163</v>
      </c>
      <c r="N1586" s="67">
        <v>148281</v>
      </c>
      <c r="P1586" s="67">
        <v>89004</v>
      </c>
      <c r="Q1586" s="71">
        <v>80</v>
      </c>
      <c r="R1586" s="71">
        <v>0</v>
      </c>
      <c r="S1586" s="71">
        <v>15</v>
      </c>
      <c r="T1586" s="67" t="s">
        <v>127</v>
      </c>
      <c r="U1586" s="64">
        <f>Data!$Q1586+Data!$R1586+Data!$S1586</f>
        <v>95</v>
      </c>
      <c r="V1586" s="9" t="str">
        <f>VLOOKUP(TRIM(Data!$B1586),Team!A:B,2,FALSE)</f>
        <v>Heating</v>
      </c>
      <c r="W1586" s="9" t="str">
        <f>VLOOKUP(Data!$D1586,Current!A:B,2,FALSE)</f>
        <v>ACT</v>
      </c>
      <c r="X1586" s="9" t="str">
        <f>IF(Data!$W1586=Data!$E1586,"CURRENT","NO")</f>
        <v>CURRENT</v>
      </c>
    </row>
    <row r="1587" spans="1:24" hidden="1">
      <c r="A1587" s="67" t="s">
        <v>2109</v>
      </c>
      <c r="B1587" s="41" t="s">
        <v>2119</v>
      </c>
      <c r="C1587" s="8" t="s">
        <v>458</v>
      </c>
      <c r="D1587" s="68" t="s">
        <v>2108</v>
      </c>
      <c r="E1587" s="8" t="s">
        <v>2124</v>
      </c>
      <c r="F1587" s="69" t="s">
        <v>964</v>
      </c>
      <c r="G1587" s="67" t="s">
        <v>522</v>
      </c>
      <c r="H1587" s="70">
        <v>42167</v>
      </c>
      <c r="I1587" s="67">
        <v>600</v>
      </c>
      <c r="J1587" s="71">
        <v>20.190000000000001</v>
      </c>
      <c r="K1587" s="71">
        <v>12114</v>
      </c>
      <c r="L1587" s="67" t="s">
        <v>965</v>
      </c>
      <c r="M1587" s="67" t="s">
        <v>966</v>
      </c>
      <c r="N1587" s="67">
        <v>148499</v>
      </c>
      <c r="P1587" s="67">
        <v>89131</v>
      </c>
      <c r="Q1587" s="71">
        <v>200</v>
      </c>
      <c r="R1587" s="71">
        <v>0</v>
      </c>
      <c r="S1587" s="71">
        <v>45</v>
      </c>
      <c r="T1587" s="67" t="s">
        <v>127</v>
      </c>
      <c r="U1587" s="64">
        <f>Data!$Q1587+Data!$R1587+Data!$S1587</f>
        <v>245</v>
      </c>
      <c r="V1587" s="9" t="str">
        <f>VLOOKUP(TRIM(Data!$B1587),Team!A:B,2,FALSE)</f>
        <v>Heating</v>
      </c>
      <c r="W1587" s="9" t="str">
        <f>VLOOKUP(Data!$D1587,Current!A:B,2,FALSE)</f>
        <v>ACT</v>
      </c>
      <c r="X1587" s="9" t="str">
        <f>IF(Data!$W1587=Data!$E1587,"CURRENT","NO")</f>
        <v>CURRENT</v>
      </c>
    </row>
    <row r="1588" spans="1:24" hidden="1">
      <c r="A1588" s="67" t="s">
        <v>2109</v>
      </c>
      <c r="B1588" s="41" t="s">
        <v>2119</v>
      </c>
      <c r="C1588" s="8" t="s">
        <v>458</v>
      </c>
      <c r="D1588" s="68" t="s">
        <v>2108</v>
      </c>
      <c r="E1588" s="8" t="s">
        <v>2124</v>
      </c>
      <c r="F1588" s="69" t="s">
        <v>967</v>
      </c>
      <c r="G1588" s="67" t="s">
        <v>522</v>
      </c>
      <c r="H1588" s="70">
        <v>42167</v>
      </c>
      <c r="I1588" s="67">
        <v>1000</v>
      </c>
      <c r="J1588" s="71">
        <v>14.15</v>
      </c>
      <c r="K1588" s="71">
        <v>14150</v>
      </c>
      <c r="L1588" s="67" t="s">
        <v>11</v>
      </c>
      <c r="M1588" s="67" t="s">
        <v>931</v>
      </c>
      <c r="N1588" s="67">
        <v>148500</v>
      </c>
      <c r="P1588" s="67">
        <v>89132</v>
      </c>
      <c r="Q1588" s="71">
        <v>200</v>
      </c>
      <c r="R1588" s="71">
        <v>0</v>
      </c>
      <c r="S1588" s="71">
        <v>0</v>
      </c>
      <c r="T1588" s="67" t="s">
        <v>38</v>
      </c>
      <c r="U1588" s="64">
        <f>Data!$Q1588+Data!$R1588+Data!$S1588</f>
        <v>200</v>
      </c>
      <c r="V1588" s="9" t="str">
        <f>VLOOKUP(TRIM(Data!$B1588),Team!A:B,2,FALSE)</f>
        <v>Heating</v>
      </c>
      <c r="W1588" s="9" t="str">
        <f>VLOOKUP(Data!$D1588,Current!A:B,2,FALSE)</f>
        <v>ACT</v>
      </c>
      <c r="X1588" s="9" t="str">
        <f>IF(Data!$W1588=Data!$E1588,"CURRENT","NO")</f>
        <v>CURRENT</v>
      </c>
    </row>
    <row r="1589" spans="1:24" hidden="1">
      <c r="A1589" s="67" t="s">
        <v>2109</v>
      </c>
      <c r="B1589" s="41" t="s">
        <v>2119</v>
      </c>
      <c r="C1589" s="8" t="s">
        <v>458</v>
      </c>
      <c r="D1589" s="68" t="s">
        <v>2108</v>
      </c>
      <c r="E1589" s="8" t="s">
        <v>2124</v>
      </c>
      <c r="F1589" s="69" t="s">
        <v>968</v>
      </c>
      <c r="G1589" s="67" t="s">
        <v>364</v>
      </c>
      <c r="H1589" s="70">
        <v>42164</v>
      </c>
      <c r="I1589" s="67">
        <v>2088</v>
      </c>
      <c r="J1589" s="71">
        <v>17</v>
      </c>
      <c r="K1589" s="71">
        <v>35496</v>
      </c>
      <c r="L1589" s="67" t="s">
        <v>157</v>
      </c>
      <c r="M1589" s="67" t="s">
        <v>561</v>
      </c>
      <c r="N1589" s="67">
        <v>148380</v>
      </c>
      <c r="P1589" s="67">
        <v>89133</v>
      </c>
      <c r="Q1589" s="71">
        <v>200</v>
      </c>
      <c r="R1589" s="71">
        <v>0</v>
      </c>
      <c r="S1589" s="71">
        <v>60</v>
      </c>
      <c r="T1589" s="67" t="s">
        <v>127</v>
      </c>
      <c r="U1589" s="64">
        <f>Data!$Q1589+Data!$R1589+Data!$S1589</f>
        <v>260</v>
      </c>
      <c r="V1589" s="9" t="str">
        <f>VLOOKUP(TRIM(Data!$B1589),Team!A:B,2,FALSE)</f>
        <v>Heating</v>
      </c>
      <c r="W1589" s="9" t="str">
        <f>VLOOKUP(Data!$D1589,Current!A:B,2,FALSE)</f>
        <v>ACT</v>
      </c>
      <c r="X1589" s="9" t="str">
        <f>IF(Data!$W1589=Data!$E1589,"CURRENT","NO")</f>
        <v>CURRENT</v>
      </c>
    </row>
    <row r="1590" spans="1:24" hidden="1">
      <c r="A1590" s="67" t="s">
        <v>2109</v>
      </c>
      <c r="B1590" s="41" t="s">
        <v>2119</v>
      </c>
      <c r="C1590" s="8" t="s">
        <v>458</v>
      </c>
      <c r="D1590" s="68" t="s">
        <v>2108</v>
      </c>
      <c r="E1590" s="8" t="s">
        <v>2124</v>
      </c>
      <c r="F1590" s="69" t="s">
        <v>969</v>
      </c>
      <c r="G1590" s="67" t="s">
        <v>364</v>
      </c>
      <c r="H1590" s="70">
        <v>42167</v>
      </c>
      <c r="I1590" s="67">
        <v>2336</v>
      </c>
      <c r="J1590" s="71">
        <v>19.5</v>
      </c>
      <c r="K1590" s="71">
        <v>45552</v>
      </c>
      <c r="L1590" s="67" t="s">
        <v>213</v>
      </c>
      <c r="M1590" s="67" t="s">
        <v>970</v>
      </c>
      <c r="N1590" s="67">
        <v>148506</v>
      </c>
      <c r="P1590" s="67">
        <v>89134</v>
      </c>
      <c r="Q1590" s="71">
        <v>227.8</v>
      </c>
      <c r="R1590" s="71">
        <v>0</v>
      </c>
      <c r="S1590" s="71">
        <v>60</v>
      </c>
      <c r="T1590" s="67" t="s">
        <v>127</v>
      </c>
      <c r="U1590" s="64">
        <f>Data!$Q1590+Data!$R1590+Data!$S1590</f>
        <v>287.8</v>
      </c>
      <c r="V1590" s="9" t="str">
        <f>VLOOKUP(TRIM(Data!$B1590),Team!A:B,2,FALSE)</f>
        <v>Heating</v>
      </c>
      <c r="W1590" s="9" t="str">
        <f>VLOOKUP(Data!$D1590,Current!A:B,2,FALSE)</f>
        <v>ACT</v>
      </c>
      <c r="X1590" s="9" t="str">
        <f>IF(Data!$W1590=Data!$E1590,"CURRENT","NO")</f>
        <v>CURRENT</v>
      </c>
    </row>
    <row r="1591" spans="1:24" hidden="1">
      <c r="A1591" s="67" t="s">
        <v>2109</v>
      </c>
      <c r="B1591" s="41" t="s">
        <v>2119</v>
      </c>
      <c r="C1591" s="8" t="s">
        <v>458</v>
      </c>
      <c r="D1591" s="68" t="s">
        <v>2108</v>
      </c>
      <c r="E1591" s="8" t="s">
        <v>2124</v>
      </c>
      <c r="F1591" s="69" t="s">
        <v>346</v>
      </c>
      <c r="G1591" s="67" t="s">
        <v>153</v>
      </c>
      <c r="H1591" s="70">
        <v>42166</v>
      </c>
      <c r="I1591" s="67">
        <v>1326</v>
      </c>
      <c r="J1591" s="71">
        <v>92</v>
      </c>
      <c r="K1591" s="71">
        <v>121992</v>
      </c>
      <c r="L1591" s="67" t="s">
        <v>108</v>
      </c>
      <c r="M1591" s="67" t="s">
        <v>971</v>
      </c>
      <c r="N1591" s="67">
        <v>148451</v>
      </c>
      <c r="P1591" s="67">
        <v>89135</v>
      </c>
      <c r="Q1591" s="71">
        <v>610</v>
      </c>
      <c r="R1591" s="71">
        <v>0</v>
      </c>
      <c r="S1591" s="71">
        <v>50</v>
      </c>
      <c r="T1591" s="67" t="s">
        <v>127</v>
      </c>
      <c r="U1591" s="64">
        <f>Data!$Q1591+Data!$R1591+Data!$S1591</f>
        <v>660</v>
      </c>
      <c r="V1591" s="9" t="str">
        <f>VLOOKUP(TRIM(Data!$B1591),Team!A:B,2,FALSE)</f>
        <v>Heating</v>
      </c>
      <c r="W1591" s="9" t="str">
        <f>VLOOKUP(Data!$D1591,Current!A:B,2,FALSE)</f>
        <v>ACT</v>
      </c>
      <c r="X1591" s="9" t="str">
        <f>IF(Data!$W1591=Data!$E1591,"CURRENT","NO")</f>
        <v>CURRENT</v>
      </c>
    </row>
    <row r="1592" spans="1:24" hidden="1">
      <c r="A1592" s="67" t="s">
        <v>2109</v>
      </c>
      <c r="B1592" s="41" t="s">
        <v>2119</v>
      </c>
      <c r="C1592" s="8" t="s">
        <v>458</v>
      </c>
      <c r="D1592" s="68" t="s">
        <v>2108</v>
      </c>
      <c r="E1592" s="8" t="s">
        <v>2124</v>
      </c>
      <c r="F1592" s="69" t="s">
        <v>545</v>
      </c>
      <c r="G1592" s="67" t="s">
        <v>146</v>
      </c>
      <c r="H1592" s="70">
        <v>42161</v>
      </c>
      <c r="I1592" s="67">
        <v>300</v>
      </c>
      <c r="J1592" s="71">
        <v>22.59</v>
      </c>
      <c r="K1592" s="71">
        <v>6777</v>
      </c>
      <c r="L1592" s="67" t="s">
        <v>69</v>
      </c>
      <c r="M1592" s="67" t="s">
        <v>972</v>
      </c>
      <c r="N1592" s="67">
        <v>148298</v>
      </c>
      <c r="P1592" s="67">
        <v>89136</v>
      </c>
      <c r="Q1592" s="71">
        <v>200</v>
      </c>
      <c r="R1592" s="71">
        <v>0</v>
      </c>
      <c r="S1592" s="71">
        <v>35</v>
      </c>
      <c r="T1592" s="67" t="s">
        <v>127</v>
      </c>
      <c r="U1592" s="64">
        <f>Data!$Q1592+Data!$R1592+Data!$S1592</f>
        <v>235</v>
      </c>
      <c r="V1592" s="9" t="str">
        <f>VLOOKUP(TRIM(Data!$B1592),Team!A:B,2,FALSE)</f>
        <v>Heating</v>
      </c>
      <c r="W1592" s="9" t="str">
        <f>VLOOKUP(Data!$D1592,Current!A:B,2,FALSE)</f>
        <v>ACT</v>
      </c>
      <c r="X1592" s="9" t="str">
        <f>IF(Data!$W1592=Data!$E1592,"CURRENT","NO")</f>
        <v>CURRENT</v>
      </c>
    </row>
    <row r="1593" spans="1:24" hidden="1">
      <c r="A1593" s="67" t="s">
        <v>2109</v>
      </c>
      <c r="B1593" s="41" t="s">
        <v>2119</v>
      </c>
      <c r="C1593" s="8" t="s">
        <v>458</v>
      </c>
      <c r="D1593" s="68" t="s">
        <v>2108</v>
      </c>
      <c r="E1593" s="8" t="s">
        <v>2124</v>
      </c>
      <c r="F1593" s="69" t="s">
        <v>973</v>
      </c>
      <c r="G1593" s="67" t="s">
        <v>146</v>
      </c>
      <c r="H1593" s="70">
        <v>42161</v>
      </c>
      <c r="I1593" s="67">
        <v>318</v>
      </c>
      <c r="J1593" s="71">
        <v>19.64</v>
      </c>
      <c r="K1593" s="71">
        <v>6245.52</v>
      </c>
      <c r="L1593" s="67" t="s">
        <v>69</v>
      </c>
      <c r="M1593" s="67" t="s">
        <v>974</v>
      </c>
      <c r="N1593" s="67">
        <v>148299</v>
      </c>
      <c r="P1593" s="67">
        <v>89137</v>
      </c>
      <c r="Q1593" s="71">
        <v>200</v>
      </c>
      <c r="R1593" s="71">
        <v>0</v>
      </c>
      <c r="S1593" s="71">
        <v>0</v>
      </c>
      <c r="T1593" s="67" t="s">
        <v>127</v>
      </c>
      <c r="U1593" s="64">
        <f>Data!$Q1593+Data!$R1593+Data!$S1593</f>
        <v>200</v>
      </c>
      <c r="V1593" s="9" t="str">
        <f>VLOOKUP(TRIM(Data!$B1593),Team!A:B,2,FALSE)</f>
        <v>Heating</v>
      </c>
      <c r="W1593" s="9" t="str">
        <f>VLOOKUP(Data!$D1593,Current!A:B,2,FALSE)</f>
        <v>ACT</v>
      </c>
      <c r="X1593" s="9" t="str">
        <f>IF(Data!$W1593=Data!$E1593,"CURRENT","NO")</f>
        <v>CURRENT</v>
      </c>
    </row>
    <row r="1594" spans="1:24" hidden="1">
      <c r="A1594" s="67" t="s">
        <v>2109</v>
      </c>
      <c r="B1594" s="41" t="s">
        <v>2119</v>
      </c>
      <c r="C1594" s="8" t="s">
        <v>458</v>
      </c>
      <c r="D1594" s="68" t="s">
        <v>2108</v>
      </c>
      <c r="E1594" s="8" t="s">
        <v>2124</v>
      </c>
      <c r="F1594" s="69" t="s">
        <v>975</v>
      </c>
      <c r="G1594" s="67" t="s">
        <v>146</v>
      </c>
      <c r="H1594" s="70">
        <v>42166</v>
      </c>
      <c r="I1594" s="67">
        <v>830</v>
      </c>
      <c r="J1594" s="71">
        <v>21.5</v>
      </c>
      <c r="K1594" s="71">
        <v>17845</v>
      </c>
      <c r="L1594" s="67" t="s">
        <v>69</v>
      </c>
      <c r="M1594" s="67" t="s">
        <v>974</v>
      </c>
      <c r="N1594" s="67">
        <v>148461</v>
      </c>
      <c r="P1594" s="67">
        <v>89141</v>
      </c>
      <c r="Q1594" s="71">
        <v>200</v>
      </c>
      <c r="R1594" s="71">
        <v>0</v>
      </c>
      <c r="S1594" s="71">
        <v>35</v>
      </c>
      <c r="T1594" s="67" t="s">
        <v>127</v>
      </c>
      <c r="U1594" s="64">
        <f>Data!$Q1594+Data!$R1594+Data!$S1594</f>
        <v>235</v>
      </c>
      <c r="V1594" s="9" t="str">
        <f>VLOOKUP(TRIM(Data!$B1594),Team!A:B,2,FALSE)</f>
        <v>Heating</v>
      </c>
      <c r="W1594" s="9" t="str">
        <f>VLOOKUP(Data!$D1594,Current!A:B,2,FALSE)</f>
        <v>ACT</v>
      </c>
      <c r="X1594" s="9" t="str">
        <f>IF(Data!$W1594=Data!$E1594,"CURRENT","NO")</f>
        <v>CURRENT</v>
      </c>
    </row>
    <row r="1595" spans="1:24" hidden="1">
      <c r="A1595" s="67" t="s">
        <v>2109</v>
      </c>
      <c r="B1595" s="41" t="s">
        <v>2119</v>
      </c>
      <c r="C1595" s="8" t="s">
        <v>458</v>
      </c>
      <c r="D1595" s="68" t="s">
        <v>2108</v>
      </c>
      <c r="E1595" s="8" t="s">
        <v>2124</v>
      </c>
      <c r="F1595" s="69" t="s">
        <v>976</v>
      </c>
      <c r="G1595" s="67" t="s">
        <v>146</v>
      </c>
      <c r="H1595" s="70">
        <v>42166</v>
      </c>
      <c r="I1595" s="67">
        <v>318</v>
      </c>
      <c r="J1595" s="71">
        <v>19.64</v>
      </c>
      <c r="K1595" s="71">
        <v>6245.52</v>
      </c>
      <c r="L1595" s="67" t="s">
        <v>69</v>
      </c>
      <c r="M1595" s="67" t="s">
        <v>534</v>
      </c>
      <c r="N1595" s="67">
        <v>148462</v>
      </c>
      <c r="P1595" s="67">
        <v>89142</v>
      </c>
      <c r="Q1595" s="71">
        <v>200</v>
      </c>
      <c r="R1595" s="71">
        <v>0</v>
      </c>
      <c r="S1595" s="71">
        <v>0</v>
      </c>
      <c r="T1595" s="67" t="s">
        <v>127</v>
      </c>
      <c r="U1595" s="64">
        <f>Data!$Q1595+Data!$R1595+Data!$S1595</f>
        <v>200</v>
      </c>
      <c r="V1595" s="9" t="str">
        <f>VLOOKUP(TRIM(Data!$B1595),Team!A:B,2,FALSE)</f>
        <v>Heating</v>
      </c>
      <c r="W1595" s="9" t="str">
        <f>VLOOKUP(Data!$D1595,Current!A:B,2,FALSE)</f>
        <v>ACT</v>
      </c>
      <c r="X1595" s="9" t="str">
        <f>IF(Data!$W1595=Data!$E1595,"CURRENT","NO")</f>
        <v>CURRENT</v>
      </c>
    </row>
    <row r="1596" spans="1:24" hidden="1">
      <c r="A1596" s="67" t="s">
        <v>2109</v>
      </c>
      <c r="B1596" s="41" t="s">
        <v>2119</v>
      </c>
      <c r="C1596" s="8" t="s">
        <v>458</v>
      </c>
      <c r="D1596" s="68" t="s">
        <v>2108</v>
      </c>
      <c r="E1596" s="8" t="s">
        <v>2124</v>
      </c>
      <c r="F1596" s="69" t="s">
        <v>405</v>
      </c>
      <c r="G1596" s="67" t="s">
        <v>158</v>
      </c>
      <c r="H1596" s="70">
        <v>42163</v>
      </c>
      <c r="I1596" s="67">
        <v>220</v>
      </c>
      <c r="J1596" s="71">
        <v>147.38</v>
      </c>
      <c r="K1596" s="71">
        <v>32423.599999999999</v>
      </c>
      <c r="L1596" s="67" t="s">
        <v>157</v>
      </c>
      <c r="M1596" s="67" t="s">
        <v>977</v>
      </c>
      <c r="N1596" s="67">
        <v>148323</v>
      </c>
      <c r="P1596" s="67">
        <v>89144</v>
      </c>
      <c r="Q1596" s="71">
        <v>162</v>
      </c>
      <c r="R1596" s="71">
        <v>0</v>
      </c>
      <c r="S1596" s="71">
        <v>15</v>
      </c>
      <c r="T1596" s="67" t="s">
        <v>127</v>
      </c>
      <c r="U1596" s="64">
        <f>Data!$Q1596+Data!$R1596+Data!$S1596</f>
        <v>177</v>
      </c>
      <c r="V1596" s="9" t="str">
        <f>VLOOKUP(TRIM(Data!$B1596),Team!A:B,2,FALSE)</f>
        <v>Heating</v>
      </c>
      <c r="W1596" s="9" t="str">
        <f>VLOOKUP(Data!$D1596,Current!A:B,2,FALSE)</f>
        <v>ACT</v>
      </c>
      <c r="X1596" s="9" t="str">
        <f>IF(Data!$W1596=Data!$E1596,"CURRENT","NO")</f>
        <v>CURRENT</v>
      </c>
    </row>
    <row r="1597" spans="1:24" hidden="1">
      <c r="A1597" s="67" t="s">
        <v>2109</v>
      </c>
      <c r="B1597" s="41" t="s">
        <v>2119</v>
      </c>
      <c r="C1597" s="8" t="s">
        <v>458</v>
      </c>
      <c r="D1597" s="68" t="s">
        <v>2108</v>
      </c>
      <c r="E1597" s="8" t="s">
        <v>2124</v>
      </c>
      <c r="F1597" s="69" t="s">
        <v>356</v>
      </c>
      <c r="G1597" s="67" t="s">
        <v>158</v>
      </c>
      <c r="H1597" s="70">
        <v>42164</v>
      </c>
      <c r="I1597" s="67">
        <v>416</v>
      </c>
      <c r="J1597" s="71">
        <v>56.12</v>
      </c>
      <c r="K1597" s="71">
        <v>23345.919999999998</v>
      </c>
      <c r="L1597" s="67" t="s">
        <v>157</v>
      </c>
      <c r="M1597" s="67" t="s">
        <v>197</v>
      </c>
      <c r="N1597" s="67">
        <v>148381</v>
      </c>
      <c r="P1597" s="67">
        <v>89145</v>
      </c>
      <c r="Q1597" s="71">
        <v>160</v>
      </c>
      <c r="R1597" s="71">
        <v>0</v>
      </c>
      <c r="S1597" s="71">
        <v>15</v>
      </c>
      <c r="T1597" s="67" t="s">
        <v>127</v>
      </c>
      <c r="U1597" s="64">
        <f>Data!$Q1597+Data!$R1597+Data!$S1597</f>
        <v>175</v>
      </c>
      <c r="V1597" s="9" t="str">
        <f>VLOOKUP(TRIM(Data!$B1597),Team!A:B,2,FALSE)</f>
        <v>Heating</v>
      </c>
      <c r="W1597" s="9" t="str">
        <f>VLOOKUP(Data!$D1597,Current!A:B,2,FALSE)</f>
        <v>ACT</v>
      </c>
      <c r="X1597" s="9" t="str">
        <f>IF(Data!$W1597=Data!$E1597,"CURRENT","NO")</f>
        <v>CURRENT</v>
      </c>
    </row>
    <row r="1598" spans="1:24" hidden="1">
      <c r="A1598" s="67" t="s">
        <v>2109</v>
      </c>
      <c r="B1598" s="41" t="s">
        <v>2119</v>
      </c>
      <c r="C1598" s="8" t="s">
        <v>458</v>
      </c>
      <c r="D1598" s="68" t="s">
        <v>2108</v>
      </c>
      <c r="E1598" s="8" t="s">
        <v>2124</v>
      </c>
      <c r="F1598" s="69" t="s">
        <v>978</v>
      </c>
      <c r="G1598" s="67" t="s">
        <v>158</v>
      </c>
      <c r="H1598" s="70">
        <v>42166</v>
      </c>
      <c r="I1598" s="67">
        <v>792</v>
      </c>
      <c r="J1598" s="71">
        <v>59.09</v>
      </c>
      <c r="K1598" s="71">
        <v>46799.28</v>
      </c>
      <c r="L1598" s="67" t="s">
        <v>157</v>
      </c>
      <c r="M1598" s="67" t="s">
        <v>197</v>
      </c>
      <c r="N1598" s="67">
        <v>148460</v>
      </c>
      <c r="P1598" s="67">
        <v>89146</v>
      </c>
      <c r="Q1598" s="71">
        <v>234</v>
      </c>
      <c r="R1598" s="71">
        <v>0</v>
      </c>
      <c r="S1598" s="71">
        <v>15</v>
      </c>
      <c r="T1598" s="67" t="s">
        <v>127</v>
      </c>
      <c r="U1598" s="64">
        <f>Data!$Q1598+Data!$R1598+Data!$S1598</f>
        <v>249</v>
      </c>
      <c r="V1598" s="9" t="str">
        <f>VLOOKUP(TRIM(Data!$B1598),Team!A:B,2,FALSE)</f>
        <v>Heating</v>
      </c>
      <c r="W1598" s="9" t="str">
        <f>VLOOKUP(Data!$D1598,Current!A:B,2,FALSE)</f>
        <v>ACT</v>
      </c>
      <c r="X1598" s="9" t="str">
        <f>IF(Data!$W1598=Data!$E1598,"CURRENT","NO")</f>
        <v>CURRENT</v>
      </c>
    </row>
    <row r="1599" spans="1:24" hidden="1">
      <c r="A1599" s="67" t="s">
        <v>873</v>
      </c>
      <c r="B1599" s="41" t="s">
        <v>2119</v>
      </c>
      <c r="C1599" s="8" t="s">
        <v>458</v>
      </c>
      <c r="D1599" s="68" t="s">
        <v>2108</v>
      </c>
      <c r="E1599" s="8" t="s">
        <v>2124</v>
      </c>
      <c r="F1599" s="69" t="s">
        <v>979</v>
      </c>
      <c r="G1599" s="67" t="s">
        <v>980</v>
      </c>
      <c r="H1599" s="70">
        <v>42170</v>
      </c>
      <c r="I1599" s="46">
        <v>408</v>
      </c>
      <c r="J1599" s="74">
        <v>16.37</v>
      </c>
      <c r="K1599" s="74">
        <v>6678.96</v>
      </c>
      <c r="L1599" s="67" t="s">
        <v>2</v>
      </c>
      <c r="M1599" s="67" t="s">
        <v>260</v>
      </c>
      <c r="N1599" s="46">
        <v>148548</v>
      </c>
      <c r="P1599" s="67">
        <v>89310</v>
      </c>
      <c r="Q1599" s="71">
        <v>200</v>
      </c>
      <c r="R1599" s="71">
        <v>0</v>
      </c>
      <c r="S1599" s="71">
        <v>65</v>
      </c>
      <c r="T1599" s="67" t="s">
        <v>127</v>
      </c>
      <c r="U1599" s="64">
        <f>Data!$Q1599+Data!$R1599+Data!$S1599</f>
        <v>265</v>
      </c>
      <c r="V1599" s="9" t="str">
        <f>VLOOKUP(TRIM(Data!$B1599),Team!A:B,2,FALSE)</f>
        <v>Heating</v>
      </c>
      <c r="W1599" s="9" t="str">
        <f>VLOOKUP(Data!$D1599,Current!A:B,2,FALSE)</f>
        <v>ACT</v>
      </c>
      <c r="X1599" s="9" t="str">
        <f>IF(Data!$W1599=Data!$E1599,"CURRENT","NO")</f>
        <v>CURRENT</v>
      </c>
    </row>
    <row r="1600" spans="1:24" hidden="1">
      <c r="A1600" s="67" t="s">
        <v>873</v>
      </c>
      <c r="B1600" s="41" t="s">
        <v>2119</v>
      </c>
      <c r="C1600" s="8" t="s">
        <v>458</v>
      </c>
      <c r="D1600" s="68" t="s">
        <v>2108</v>
      </c>
      <c r="E1600" s="8" t="s">
        <v>2124</v>
      </c>
      <c r="F1600" s="69" t="s">
        <v>981</v>
      </c>
      <c r="G1600" s="67" t="s">
        <v>980</v>
      </c>
      <c r="H1600" s="70">
        <v>42171</v>
      </c>
      <c r="I1600" s="67">
        <v>1800</v>
      </c>
      <c r="J1600" s="71">
        <v>30.65</v>
      </c>
      <c r="K1600" s="71">
        <v>55170</v>
      </c>
      <c r="L1600" s="67" t="s">
        <v>2</v>
      </c>
      <c r="M1600" s="67" t="s">
        <v>5</v>
      </c>
      <c r="N1600" s="67">
        <v>148601</v>
      </c>
      <c r="P1600" s="67">
        <v>89311</v>
      </c>
      <c r="Q1600" s="71">
        <v>275.85000000000002</v>
      </c>
      <c r="R1600" s="71">
        <v>0</v>
      </c>
      <c r="S1600" s="71">
        <v>65</v>
      </c>
      <c r="T1600" s="67" t="s">
        <v>127</v>
      </c>
      <c r="U1600" s="64">
        <f>Data!$Q1600+Data!$R1600+Data!$S1600</f>
        <v>340.85</v>
      </c>
      <c r="V1600" s="9" t="str">
        <f>VLOOKUP(TRIM(Data!$B1600),Team!A:B,2,FALSE)</f>
        <v>Heating</v>
      </c>
      <c r="W1600" s="9" t="str">
        <f>VLOOKUP(Data!$D1600,Current!A:B,2,FALSE)</f>
        <v>ACT</v>
      </c>
      <c r="X1600" s="9" t="str">
        <f>IF(Data!$W1600=Data!$E1600,"CURRENT","NO")</f>
        <v>CURRENT</v>
      </c>
    </row>
    <row r="1601" spans="1:24" hidden="1">
      <c r="A1601" s="67" t="s">
        <v>2120</v>
      </c>
      <c r="B1601" s="41" t="s">
        <v>2119</v>
      </c>
      <c r="C1601" s="8" t="s">
        <v>458</v>
      </c>
      <c r="D1601" s="68" t="s">
        <v>2108</v>
      </c>
      <c r="E1601" s="8" t="s">
        <v>2124</v>
      </c>
      <c r="F1601" s="69" t="s">
        <v>2121</v>
      </c>
      <c r="G1601" s="67" t="s">
        <v>980</v>
      </c>
      <c r="H1601" s="70">
        <v>42174</v>
      </c>
      <c r="I1601" s="46">
        <v>5136</v>
      </c>
      <c r="J1601" s="74">
        <v>16.37</v>
      </c>
      <c r="K1601" s="74">
        <v>84076.32</v>
      </c>
      <c r="L1601" s="67" t="s">
        <v>2</v>
      </c>
      <c r="M1601" s="67" t="s">
        <v>982</v>
      </c>
      <c r="N1601" s="46">
        <v>148750</v>
      </c>
      <c r="P1601" s="67">
        <v>89312</v>
      </c>
      <c r="Q1601" s="74">
        <v>420.2</v>
      </c>
      <c r="R1601" s="71">
        <v>0</v>
      </c>
      <c r="S1601" s="71">
        <v>65</v>
      </c>
      <c r="T1601" s="67" t="s">
        <v>127</v>
      </c>
      <c r="U1601" s="64">
        <f>Data!$Q1601+Data!$R1601+Data!$S1601</f>
        <v>485.2</v>
      </c>
      <c r="V1601" s="9" t="str">
        <f>VLOOKUP(TRIM(Data!$B1601),Team!A:B,2,FALSE)</f>
        <v>Heating</v>
      </c>
      <c r="W1601" s="9" t="str">
        <f>VLOOKUP(Data!$D1601,Current!A:B,2,FALSE)</f>
        <v>ACT</v>
      </c>
      <c r="X1601" s="9" t="str">
        <f>IF(Data!$W1601=Data!$E1601,"CURRENT","NO")</f>
        <v>CURRENT</v>
      </c>
    </row>
    <row r="1602" spans="1:24" hidden="1">
      <c r="A1602" s="67" t="s">
        <v>873</v>
      </c>
      <c r="B1602" s="41" t="s">
        <v>2119</v>
      </c>
      <c r="C1602" s="8" t="s">
        <v>458</v>
      </c>
      <c r="D1602" s="68" t="s">
        <v>2108</v>
      </c>
      <c r="E1602" s="8" t="s">
        <v>2124</v>
      </c>
      <c r="F1602" s="69" t="s">
        <v>983</v>
      </c>
      <c r="G1602" s="67" t="s">
        <v>364</v>
      </c>
      <c r="H1602" s="70">
        <v>42170</v>
      </c>
      <c r="I1602" s="67">
        <v>2336</v>
      </c>
      <c r="J1602" s="71">
        <v>16.18</v>
      </c>
      <c r="K1602" s="71">
        <v>37796.480000000003</v>
      </c>
      <c r="L1602" s="67" t="s">
        <v>157</v>
      </c>
      <c r="M1602" s="67" t="s">
        <v>984</v>
      </c>
      <c r="N1602" s="67">
        <v>148560</v>
      </c>
      <c r="P1602" s="67">
        <v>89313</v>
      </c>
      <c r="Q1602" s="71">
        <v>200</v>
      </c>
      <c r="R1602" s="71">
        <v>0</v>
      </c>
      <c r="S1602" s="71">
        <v>30</v>
      </c>
      <c r="T1602" s="67" t="s">
        <v>127</v>
      </c>
      <c r="U1602" s="64">
        <f>Data!$Q1602+Data!$R1602+Data!$S1602</f>
        <v>230</v>
      </c>
      <c r="V1602" s="9" t="str">
        <f>VLOOKUP(TRIM(Data!$B1602),Team!A:B,2,FALSE)</f>
        <v>Heating</v>
      </c>
      <c r="W1602" s="9" t="str">
        <f>VLOOKUP(Data!$D1602,Current!A:B,2,FALSE)</f>
        <v>ACT</v>
      </c>
      <c r="X1602" s="9" t="str">
        <f>IF(Data!$W1602=Data!$E1602,"CURRENT","NO")</f>
        <v>CURRENT</v>
      </c>
    </row>
    <row r="1603" spans="1:24" hidden="1">
      <c r="A1603" s="67" t="s">
        <v>873</v>
      </c>
      <c r="B1603" s="41" t="s">
        <v>2119</v>
      </c>
      <c r="C1603" s="8" t="s">
        <v>458</v>
      </c>
      <c r="D1603" s="68" t="s">
        <v>2108</v>
      </c>
      <c r="E1603" s="8" t="s">
        <v>2124</v>
      </c>
      <c r="F1603" s="69" t="s">
        <v>985</v>
      </c>
      <c r="G1603" s="67" t="s">
        <v>364</v>
      </c>
      <c r="H1603" s="70">
        <v>42170</v>
      </c>
      <c r="I1603" s="67">
        <v>1008</v>
      </c>
      <c r="J1603" s="71">
        <v>18.399999999999999</v>
      </c>
      <c r="K1603" s="71">
        <v>18547.2</v>
      </c>
      <c r="L1603" s="67" t="s">
        <v>157</v>
      </c>
      <c r="M1603" s="67" t="s">
        <v>369</v>
      </c>
      <c r="N1603" s="67">
        <v>148561</v>
      </c>
      <c r="P1603" s="67">
        <v>89314</v>
      </c>
      <c r="Q1603" s="71">
        <v>200</v>
      </c>
      <c r="R1603" s="71">
        <v>0</v>
      </c>
      <c r="S1603" s="71">
        <v>30</v>
      </c>
      <c r="T1603" s="67" t="s">
        <v>127</v>
      </c>
      <c r="U1603" s="64">
        <f>Data!$Q1603+Data!$R1603+Data!$S1603</f>
        <v>230</v>
      </c>
      <c r="V1603" s="9" t="str">
        <f>VLOOKUP(TRIM(Data!$B1603),Team!A:B,2,FALSE)</f>
        <v>Heating</v>
      </c>
      <c r="W1603" s="9" t="str">
        <f>VLOOKUP(Data!$D1603,Current!A:B,2,FALSE)</f>
        <v>ACT</v>
      </c>
      <c r="X1603" s="9" t="str">
        <f>IF(Data!$W1603=Data!$E1603,"CURRENT","NO")</f>
        <v>CURRENT</v>
      </c>
    </row>
    <row r="1604" spans="1:24" hidden="1">
      <c r="A1604" s="67" t="s">
        <v>873</v>
      </c>
      <c r="B1604" s="41" t="s">
        <v>2119</v>
      </c>
      <c r="C1604" s="8" t="s">
        <v>458</v>
      </c>
      <c r="D1604" s="68" t="s">
        <v>2108</v>
      </c>
      <c r="E1604" s="8" t="s">
        <v>2124</v>
      </c>
      <c r="F1604" s="69" t="s">
        <v>986</v>
      </c>
      <c r="G1604" s="67" t="s">
        <v>364</v>
      </c>
      <c r="H1604" s="70">
        <v>42171</v>
      </c>
      <c r="I1604" s="67">
        <v>2336</v>
      </c>
      <c r="J1604" s="71">
        <v>15.8</v>
      </c>
      <c r="K1604" s="71">
        <v>36908.800000000003</v>
      </c>
      <c r="L1604" s="67" t="s">
        <v>157</v>
      </c>
      <c r="M1604" s="67" t="s">
        <v>363</v>
      </c>
      <c r="N1604" s="67">
        <v>148606</v>
      </c>
      <c r="P1604" s="67">
        <v>89315</v>
      </c>
      <c r="Q1604" s="71">
        <v>200</v>
      </c>
      <c r="R1604" s="71">
        <v>0</v>
      </c>
      <c r="S1604" s="71">
        <v>60</v>
      </c>
      <c r="T1604" s="67" t="s">
        <v>246</v>
      </c>
      <c r="U1604" s="64">
        <f>Data!$Q1604+Data!$R1604+Data!$S1604</f>
        <v>260</v>
      </c>
      <c r="V1604" s="9" t="str">
        <f>VLOOKUP(TRIM(Data!$B1604),Team!A:B,2,FALSE)</f>
        <v>Heating</v>
      </c>
      <c r="W1604" s="9" t="str">
        <f>VLOOKUP(Data!$D1604,Current!A:B,2,FALSE)</f>
        <v>ACT</v>
      </c>
      <c r="X1604" s="9" t="str">
        <f>IF(Data!$W1604=Data!$E1604,"CURRENT","NO")</f>
        <v>CURRENT</v>
      </c>
    </row>
    <row r="1605" spans="1:24" hidden="1">
      <c r="A1605" s="67" t="s">
        <v>873</v>
      </c>
      <c r="B1605" s="41" t="s">
        <v>2119</v>
      </c>
      <c r="C1605" s="8" t="s">
        <v>458</v>
      </c>
      <c r="D1605" s="68" t="s">
        <v>2108</v>
      </c>
      <c r="E1605" s="8" t="s">
        <v>2124</v>
      </c>
      <c r="F1605" s="69" t="s">
        <v>545</v>
      </c>
      <c r="G1605" s="67" t="s">
        <v>146</v>
      </c>
      <c r="H1605" s="70">
        <v>42168</v>
      </c>
      <c r="I1605" s="67">
        <v>528</v>
      </c>
      <c r="J1605" s="71">
        <v>22.94</v>
      </c>
      <c r="K1605" s="71">
        <v>12112.32</v>
      </c>
      <c r="L1605" s="67" t="s">
        <v>69</v>
      </c>
      <c r="M1605" s="67" t="s">
        <v>542</v>
      </c>
      <c r="N1605" s="67">
        <v>148512</v>
      </c>
      <c r="P1605" s="67">
        <v>89316</v>
      </c>
      <c r="Q1605" s="71">
        <v>200</v>
      </c>
      <c r="R1605" s="71">
        <v>0</v>
      </c>
      <c r="S1605" s="71">
        <v>35</v>
      </c>
      <c r="T1605" s="67" t="s">
        <v>127</v>
      </c>
      <c r="U1605" s="64">
        <f>Data!$Q1605+Data!$R1605+Data!$S1605</f>
        <v>235</v>
      </c>
      <c r="V1605" s="9" t="str">
        <f>VLOOKUP(TRIM(Data!$B1605),Team!A:B,2,FALSE)</f>
        <v>Heating</v>
      </c>
      <c r="W1605" s="9" t="str">
        <f>VLOOKUP(Data!$D1605,Current!A:B,2,FALSE)</f>
        <v>ACT</v>
      </c>
      <c r="X1605" s="9" t="str">
        <f>IF(Data!$W1605=Data!$E1605,"CURRENT","NO")</f>
        <v>CURRENT</v>
      </c>
    </row>
    <row r="1606" spans="1:24" hidden="1">
      <c r="A1606" s="67" t="s">
        <v>873</v>
      </c>
      <c r="B1606" s="41" t="s">
        <v>2119</v>
      </c>
      <c r="C1606" s="8" t="s">
        <v>458</v>
      </c>
      <c r="D1606" s="68" t="s">
        <v>2108</v>
      </c>
      <c r="E1606" s="8" t="s">
        <v>2124</v>
      </c>
      <c r="F1606" s="69" t="s">
        <v>987</v>
      </c>
      <c r="G1606" s="67" t="s">
        <v>146</v>
      </c>
      <c r="H1606" s="70">
        <v>42171</v>
      </c>
      <c r="I1606" s="67">
        <v>476</v>
      </c>
      <c r="J1606" s="71">
        <v>40.659999999999997</v>
      </c>
      <c r="K1606" s="71">
        <v>19354.16</v>
      </c>
      <c r="L1606" s="67" t="s">
        <v>69</v>
      </c>
      <c r="M1606" s="67" t="s">
        <v>328</v>
      </c>
      <c r="N1606" s="67">
        <v>148608</v>
      </c>
      <c r="P1606" s="67">
        <v>89317</v>
      </c>
      <c r="Q1606" s="71">
        <v>200</v>
      </c>
      <c r="R1606" s="71">
        <v>0</v>
      </c>
      <c r="S1606" s="71">
        <v>35</v>
      </c>
      <c r="T1606" s="67" t="s">
        <v>127</v>
      </c>
      <c r="U1606" s="64">
        <f>Data!$Q1606+Data!$R1606+Data!$S1606</f>
        <v>235</v>
      </c>
      <c r="V1606" s="9" t="str">
        <f>VLOOKUP(TRIM(Data!$B1606),Team!A:B,2,FALSE)</f>
        <v>Heating</v>
      </c>
      <c r="W1606" s="9" t="str">
        <f>VLOOKUP(Data!$D1606,Current!A:B,2,FALSE)</f>
        <v>ACT</v>
      </c>
      <c r="X1606" s="9" t="str">
        <f>IF(Data!$W1606=Data!$E1606,"CURRENT","NO")</f>
        <v>CURRENT</v>
      </c>
    </row>
    <row r="1607" spans="1:24" hidden="1">
      <c r="A1607" s="67" t="s">
        <v>873</v>
      </c>
      <c r="B1607" s="41" t="s">
        <v>2119</v>
      </c>
      <c r="C1607" s="8" t="s">
        <v>458</v>
      </c>
      <c r="D1607" s="68" t="s">
        <v>2108</v>
      </c>
      <c r="E1607" s="8" t="s">
        <v>2124</v>
      </c>
      <c r="F1607" s="69" t="s">
        <v>589</v>
      </c>
      <c r="G1607" s="67" t="s">
        <v>146</v>
      </c>
      <c r="H1607" s="70">
        <v>42173</v>
      </c>
      <c r="I1607" s="67">
        <v>459</v>
      </c>
      <c r="J1607" s="71">
        <v>26.23</v>
      </c>
      <c r="K1607" s="71">
        <v>12039.57</v>
      </c>
      <c r="L1607" s="67" t="s">
        <v>69</v>
      </c>
      <c r="M1607" s="67" t="s">
        <v>328</v>
      </c>
      <c r="N1607" s="67">
        <v>148688</v>
      </c>
      <c r="P1607" s="67">
        <v>89318</v>
      </c>
      <c r="Q1607" s="71">
        <v>200</v>
      </c>
      <c r="R1607" s="71">
        <v>0</v>
      </c>
      <c r="S1607" s="71">
        <v>35</v>
      </c>
      <c r="T1607" s="67" t="s">
        <v>127</v>
      </c>
      <c r="U1607" s="64">
        <f>Data!$Q1607+Data!$R1607+Data!$S1607</f>
        <v>235</v>
      </c>
      <c r="V1607" s="9" t="str">
        <f>VLOOKUP(TRIM(Data!$B1607),Team!A:B,2,FALSE)</f>
        <v>Heating</v>
      </c>
      <c r="W1607" s="9" t="str">
        <f>VLOOKUP(Data!$D1607,Current!A:B,2,FALSE)</f>
        <v>ACT</v>
      </c>
      <c r="X1607" s="9" t="str">
        <f>IF(Data!$W1607=Data!$E1607,"CURRENT","NO")</f>
        <v>CURRENT</v>
      </c>
    </row>
    <row r="1608" spans="1:24" hidden="1">
      <c r="A1608" s="67" t="s">
        <v>873</v>
      </c>
      <c r="B1608" s="41" t="s">
        <v>2119</v>
      </c>
      <c r="C1608" s="8" t="s">
        <v>458</v>
      </c>
      <c r="D1608" s="68" t="s">
        <v>2108</v>
      </c>
      <c r="E1608" s="8" t="s">
        <v>2124</v>
      </c>
      <c r="F1608" s="69" t="s">
        <v>549</v>
      </c>
      <c r="G1608" s="67" t="s">
        <v>158</v>
      </c>
      <c r="H1608" s="70">
        <v>42170</v>
      </c>
      <c r="I1608" s="67">
        <v>792</v>
      </c>
      <c r="J1608" s="71">
        <v>75.09</v>
      </c>
      <c r="K1608" s="71">
        <v>59471.28</v>
      </c>
      <c r="L1608" s="67" t="s">
        <v>157</v>
      </c>
      <c r="M1608" s="67" t="s">
        <v>197</v>
      </c>
      <c r="N1608" s="67">
        <v>148550</v>
      </c>
      <c r="P1608" s="67">
        <v>89319</v>
      </c>
      <c r="Q1608" s="71">
        <v>297.39999999999998</v>
      </c>
      <c r="R1608" s="71">
        <v>0</v>
      </c>
      <c r="S1608" s="71">
        <v>15</v>
      </c>
      <c r="T1608" s="67" t="s">
        <v>127</v>
      </c>
      <c r="U1608" s="64">
        <f>Data!$Q1608+Data!$R1608+Data!$S1608</f>
        <v>312.39999999999998</v>
      </c>
      <c r="V1608" s="9" t="str">
        <f>VLOOKUP(TRIM(Data!$B1608),Team!A:B,2,FALSE)</f>
        <v>Heating</v>
      </c>
      <c r="W1608" s="9" t="str">
        <f>VLOOKUP(Data!$D1608,Current!A:B,2,FALSE)</f>
        <v>ACT</v>
      </c>
      <c r="X1608" s="9" t="str">
        <f>IF(Data!$W1608=Data!$E1608,"CURRENT","NO")</f>
        <v>CURRENT</v>
      </c>
    </row>
    <row r="1609" spans="1:24" hidden="1">
      <c r="A1609" s="67" t="s">
        <v>873</v>
      </c>
      <c r="B1609" s="41" t="s">
        <v>2119</v>
      </c>
      <c r="C1609" s="8" t="s">
        <v>458</v>
      </c>
      <c r="D1609" s="68" t="s">
        <v>2108</v>
      </c>
      <c r="E1609" s="8" t="s">
        <v>2124</v>
      </c>
      <c r="F1609" s="69" t="s">
        <v>2132</v>
      </c>
      <c r="G1609" s="67" t="s">
        <v>158</v>
      </c>
      <c r="H1609" s="70">
        <v>42171</v>
      </c>
      <c r="I1609" s="76">
        <v>195</v>
      </c>
      <c r="J1609" s="74">
        <v>56.81</v>
      </c>
      <c r="K1609" s="74">
        <v>11077.95</v>
      </c>
      <c r="L1609" s="67" t="s">
        <v>157</v>
      </c>
      <c r="M1609" s="67" t="s">
        <v>197</v>
      </c>
      <c r="N1609" s="46">
        <v>148603</v>
      </c>
      <c r="P1609" s="67">
        <v>89320</v>
      </c>
      <c r="Q1609" s="71">
        <v>80</v>
      </c>
      <c r="R1609" s="71">
        <v>0</v>
      </c>
      <c r="S1609" s="71">
        <v>15</v>
      </c>
      <c r="T1609" s="67" t="s">
        <v>127</v>
      </c>
      <c r="U1609" s="64">
        <f>Data!$Q1609+Data!$R1609+Data!$S1609</f>
        <v>95</v>
      </c>
      <c r="V1609" s="9" t="str">
        <f>VLOOKUP(TRIM(Data!$B1609),Team!A:B,2,FALSE)</f>
        <v>Heating</v>
      </c>
      <c r="W1609" s="9" t="str">
        <f>VLOOKUP(Data!$D1609,Current!A:B,2,FALSE)</f>
        <v>ACT</v>
      </c>
      <c r="X1609" s="9" t="str">
        <f>IF(Data!$W1609=Data!$E1609,"CURRENT","NO")</f>
        <v>CURRENT</v>
      </c>
    </row>
    <row r="1610" spans="1:24" hidden="1">
      <c r="A1610" s="67" t="s">
        <v>873</v>
      </c>
      <c r="B1610" s="41" t="s">
        <v>2119</v>
      </c>
      <c r="C1610" s="8" t="s">
        <v>458</v>
      </c>
      <c r="D1610" s="68" t="s">
        <v>2108</v>
      </c>
      <c r="E1610" s="8" t="s">
        <v>2124</v>
      </c>
      <c r="F1610" s="69" t="s">
        <v>2133</v>
      </c>
      <c r="G1610" s="67" t="s">
        <v>158</v>
      </c>
      <c r="H1610" s="70">
        <v>42171</v>
      </c>
      <c r="I1610" s="67">
        <v>576</v>
      </c>
      <c r="J1610" s="74">
        <v>39.909999999999997</v>
      </c>
      <c r="K1610" s="74">
        <v>22988.16</v>
      </c>
      <c r="L1610" s="67" t="s">
        <v>157</v>
      </c>
      <c r="M1610" s="67" t="s">
        <v>989</v>
      </c>
      <c r="N1610" s="46">
        <v>148604</v>
      </c>
      <c r="P1610" s="67">
        <v>89321</v>
      </c>
      <c r="Q1610" s="71">
        <v>160</v>
      </c>
      <c r="R1610" s="71">
        <v>0</v>
      </c>
      <c r="S1610" s="71">
        <v>15</v>
      </c>
      <c r="T1610" s="67" t="s">
        <v>127</v>
      </c>
      <c r="U1610" s="64">
        <f>Data!$Q1610+Data!$R1610+Data!$S1610</f>
        <v>175</v>
      </c>
      <c r="V1610" s="9" t="str">
        <f>VLOOKUP(TRIM(Data!$B1610),Team!A:B,2,FALSE)</f>
        <v>Heating</v>
      </c>
      <c r="W1610" s="9" t="str">
        <f>VLOOKUP(Data!$D1610,Current!A:B,2,FALSE)</f>
        <v>ACT</v>
      </c>
      <c r="X1610" s="9" t="str">
        <f>IF(Data!$W1610=Data!$E1610,"CURRENT","NO")</f>
        <v>CURRENT</v>
      </c>
    </row>
    <row r="1611" spans="1:24" hidden="1">
      <c r="A1611" s="67" t="s">
        <v>873</v>
      </c>
      <c r="B1611" s="41" t="s">
        <v>2119</v>
      </c>
      <c r="C1611" s="8" t="s">
        <v>458</v>
      </c>
      <c r="D1611" s="68" t="s">
        <v>2108</v>
      </c>
      <c r="E1611" s="8" t="s">
        <v>2124</v>
      </c>
      <c r="F1611" s="69" t="s">
        <v>990</v>
      </c>
      <c r="G1611" s="67" t="s">
        <v>158</v>
      </c>
      <c r="H1611" s="70">
        <v>42172</v>
      </c>
      <c r="I1611" s="67">
        <v>90</v>
      </c>
      <c r="J1611" s="71">
        <v>81.430000000000007</v>
      </c>
      <c r="K1611" s="71">
        <v>7328.7</v>
      </c>
      <c r="L1611" s="67" t="s">
        <v>157</v>
      </c>
      <c r="M1611" s="67" t="s">
        <v>74</v>
      </c>
      <c r="N1611" s="67">
        <v>148637</v>
      </c>
      <c r="P1611" s="67">
        <v>89322</v>
      </c>
      <c r="Q1611" s="71">
        <v>80</v>
      </c>
      <c r="R1611" s="71">
        <v>0</v>
      </c>
      <c r="S1611" s="71">
        <v>15</v>
      </c>
      <c r="T1611" s="67" t="s">
        <v>127</v>
      </c>
      <c r="U1611" s="64">
        <f>Data!$Q1611+Data!$R1611+Data!$S1611</f>
        <v>95</v>
      </c>
      <c r="V1611" s="9" t="str">
        <f>VLOOKUP(TRIM(Data!$B1611),Team!A:B,2,FALSE)</f>
        <v>Heating</v>
      </c>
      <c r="W1611" s="9" t="str">
        <f>VLOOKUP(Data!$D1611,Current!A:B,2,FALSE)</f>
        <v>ACT</v>
      </c>
      <c r="X1611" s="9" t="str">
        <f>IF(Data!$W1611=Data!$E1611,"CURRENT","NO")</f>
        <v>CURRENT</v>
      </c>
    </row>
    <row r="1612" spans="1:24" hidden="1">
      <c r="A1612" s="67" t="s">
        <v>873</v>
      </c>
      <c r="B1612" s="41" t="s">
        <v>2119</v>
      </c>
      <c r="C1612" s="8" t="s">
        <v>458</v>
      </c>
      <c r="D1612" s="68" t="s">
        <v>2108</v>
      </c>
      <c r="E1612" s="8" t="s">
        <v>2124</v>
      </c>
      <c r="F1612" s="69" t="s">
        <v>991</v>
      </c>
      <c r="G1612" s="67" t="s">
        <v>158</v>
      </c>
      <c r="H1612" s="70">
        <v>42174</v>
      </c>
      <c r="I1612" s="46">
        <v>416</v>
      </c>
      <c r="J1612" s="74">
        <v>56.19</v>
      </c>
      <c r="K1612" s="74">
        <v>23375.040000000001</v>
      </c>
      <c r="L1612" s="67" t="s">
        <v>157</v>
      </c>
      <c r="M1612" s="67" t="s">
        <v>992</v>
      </c>
      <c r="N1612" s="46">
        <v>148742</v>
      </c>
      <c r="P1612" s="67">
        <v>89323</v>
      </c>
      <c r="Q1612" s="71">
        <v>160</v>
      </c>
      <c r="R1612" s="71">
        <v>0</v>
      </c>
      <c r="S1612" s="71">
        <v>15</v>
      </c>
      <c r="T1612" s="67" t="s">
        <v>127</v>
      </c>
      <c r="U1612" s="64">
        <f>Data!$Q1612+Data!$R1612+Data!$S1612</f>
        <v>175</v>
      </c>
      <c r="V1612" s="9" t="str">
        <f>VLOOKUP(TRIM(Data!$B1612),Team!A:B,2,FALSE)</f>
        <v>Heating</v>
      </c>
      <c r="W1612" s="9" t="str">
        <f>VLOOKUP(Data!$D1612,Current!A:B,2,FALSE)</f>
        <v>ACT</v>
      </c>
      <c r="X1612" s="9" t="str">
        <f>IF(Data!$W1612=Data!$E1612,"CURRENT","NO")</f>
        <v>CURRENT</v>
      </c>
    </row>
    <row r="1613" spans="1:24" hidden="1">
      <c r="A1613" s="67" t="s">
        <v>873</v>
      </c>
      <c r="B1613" s="41" t="s">
        <v>2119</v>
      </c>
      <c r="C1613" s="8" t="s">
        <v>458</v>
      </c>
      <c r="D1613" s="68" t="s">
        <v>2108</v>
      </c>
      <c r="E1613" s="8" t="s">
        <v>2124</v>
      </c>
      <c r="F1613" s="69" t="s">
        <v>355</v>
      </c>
      <c r="G1613" s="67" t="s">
        <v>158</v>
      </c>
      <c r="H1613" s="70">
        <v>42174</v>
      </c>
      <c r="I1613" s="67">
        <v>65</v>
      </c>
      <c r="J1613" s="71">
        <v>119.81</v>
      </c>
      <c r="K1613" s="71">
        <v>7787.65</v>
      </c>
      <c r="L1613" s="67" t="s">
        <v>157</v>
      </c>
      <c r="M1613" s="67" t="s">
        <v>594</v>
      </c>
      <c r="N1613" s="67">
        <v>148751</v>
      </c>
      <c r="P1613" s="67">
        <v>89324</v>
      </c>
      <c r="Q1613" s="71">
        <v>80</v>
      </c>
      <c r="R1613" s="71">
        <v>0</v>
      </c>
      <c r="S1613" s="71">
        <v>15</v>
      </c>
      <c r="T1613" s="67" t="s">
        <v>127</v>
      </c>
      <c r="U1613" s="64">
        <f>Data!$Q1613+Data!$R1613+Data!$S1613</f>
        <v>95</v>
      </c>
      <c r="V1613" s="9" t="str">
        <f>VLOOKUP(TRIM(Data!$B1613),Team!A:B,2,FALSE)</f>
        <v>Heating</v>
      </c>
      <c r="W1613" s="9" t="str">
        <f>VLOOKUP(Data!$D1613,Current!A:B,2,FALSE)</f>
        <v>ACT</v>
      </c>
      <c r="X1613" s="9" t="str">
        <f>IF(Data!$W1613=Data!$E1613,"CURRENT","NO")</f>
        <v>CURRENT</v>
      </c>
    </row>
    <row r="1614" spans="1:24" hidden="1">
      <c r="A1614" s="67" t="s">
        <v>873</v>
      </c>
      <c r="B1614" s="41" t="s">
        <v>2119</v>
      </c>
      <c r="C1614" s="8" t="s">
        <v>458</v>
      </c>
      <c r="D1614" s="68" t="s">
        <v>2108</v>
      </c>
      <c r="E1614" s="8" t="s">
        <v>2124</v>
      </c>
      <c r="F1614" s="69" t="s">
        <v>352</v>
      </c>
      <c r="G1614" s="67" t="s">
        <v>158</v>
      </c>
      <c r="H1614" s="70">
        <v>42174</v>
      </c>
      <c r="I1614" s="67">
        <v>65</v>
      </c>
      <c r="J1614" s="71">
        <v>127.38</v>
      </c>
      <c r="K1614" s="71">
        <v>8279.7000000000007</v>
      </c>
      <c r="L1614" s="67" t="s">
        <v>157</v>
      </c>
      <c r="M1614" s="67" t="s">
        <v>923</v>
      </c>
      <c r="N1614" s="67">
        <v>148753</v>
      </c>
      <c r="P1614" s="67">
        <v>89325</v>
      </c>
      <c r="Q1614" s="71">
        <v>80</v>
      </c>
      <c r="R1614" s="71">
        <v>0</v>
      </c>
      <c r="S1614" s="71">
        <v>15</v>
      </c>
      <c r="T1614" s="67" t="s">
        <v>127</v>
      </c>
      <c r="U1614" s="64">
        <f>Data!$Q1614+Data!$R1614+Data!$S1614</f>
        <v>95</v>
      </c>
      <c r="V1614" s="9" t="str">
        <f>VLOOKUP(TRIM(Data!$B1614),Team!A:B,2,FALSE)</f>
        <v>Heating</v>
      </c>
      <c r="W1614" s="9" t="str">
        <f>VLOOKUP(Data!$D1614,Current!A:B,2,FALSE)</f>
        <v>ACT</v>
      </c>
      <c r="X1614" s="9" t="str">
        <f>IF(Data!$W1614=Data!$E1614,"CURRENT","NO")</f>
        <v>CURRENT</v>
      </c>
    </row>
    <row r="1615" spans="1:24" hidden="1">
      <c r="A1615" s="67" t="s">
        <v>2111</v>
      </c>
      <c r="B1615" s="41" t="s">
        <v>2119</v>
      </c>
      <c r="C1615" s="8" t="s">
        <v>458</v>
      </c>
      <c r="D1615" s="68" t="s">
        <v>2108</v>
      </c>
      <c r="E1615" s="8" t="s">
        <v>2124</v>
      </c>
      <c r="F1615" s="69" t="s">
        <v>993</v>
      </c>
      <c r="G1615" s="67" t="s">
        <v>980</v>
      </c>
      <c r="H1615" s="70">
        <v>42185</v>
      </c>
      <c r="I1615" s="67">
        <v>2304</v>
      </c>
      <c r="J1615" s="71">
        <v>15.7</v>
      </c>
      <c r="K1615" s="71">
        <v>36172.800000000003</v>
      </c>
      <c r="L1615" s="67" t="s">
        <v>2</v>
      </c>
      <c r="M1615" s="67" t="s">
        <v>994</v>
      </c>
      <c r="N1615" s="67">
        <v>149044</v>
      </c>
      <c r="P1615" s="67">
        <v>89413</v>
      </c>
      <c r="Q1615" s="71">
        <v>200</v>
      </c>
      <c r="R1615" s="71">
        <v>0</v>
      </c>
      <c r="S1615" s="71">
        <v>65</v>
      </c>
      <c r="T1615" s="67" t="s">
        <v>2116</v>
      </c>
      <c r="U1615" s="64">
        <f>Data!$Q1615+Data!$R1615+Data!$S1615</f>
        <v>265</v>
      </c>
      <c r="V1615" s="9" t="str">
        <f>VLOOKUP(TRIM(Data!$B1615),Team!A:B,2,FALSE)</f>
        <v>Heating</v>
      </c>
      <c r="W1615" s="9" t="str">
        <f>VLOOKUP(Data!$D1615,Current!A:B,2,FALSE)</f>
        <v>ACT</v>
      </c>
      <c r="X1615" s="9" t="str">
        <f>IF(Data!$W1615=Data!$E1615,"CURRENT","NO")</f>
        <v>CURRENT</v>
      </c>
    </row>
    <row r="1616" spans="1:24" hidden="1">
      <c r="A1616" s="67" t="s">
        <v>2111</v>
      </c>
      <c r="B1616" s="41" t="s">
        <v>2119</v>
      </c>
      <c r="C1616" s="8" t="s">
        <v>458</v>
      </c>
      <c r="D1616" s="68" t="s">
        <v>2108</v>
      </c>
      <c r="E1616" s="8" t="s">
        <v>2124</v>
      </c>
      <c r="F1616" s="69" t="s">
        <v>979</v>
      </c>
      <c r="G1616" s="67" t="s">
        <v>980</v>
      </c>
      <c r="H1616" s="70">
        <v>42184</v>
      </c>
      <c r="I1616" s="67">
        <v>5544</v>
      </c>
      <c r="J1616" s="71">
        <v>16.37</v>
      </c>
      <c r="K1616" s="71">
        <v>90755.28</v>
      </c>
      <c r="L1616" s="67" t="s">
        <v>2</v>
      </c>
      <c r="M1616" s="67" t="s">
        <v>260</v>
      </c>
      <c r="N1616" s="67">
        <v>148976</v>
      </c>
      <c r="P1616" s="67">
        <v>89433</v>
      </c>
      <c r="Q1616" s="71">
        <v>453.8</v>
      </c>
      <c r="R1616" s="71">
        <v>0</v>
      </c>
      <c r="S1616" s="71">
        <v>65</v>
      </c>
      <c r="T1616" s="67" t="s">
        <v>127</v>
      </c>
      <c r="U1616" s="64">
        <f>Data!$Q1616+Data!$R1616+Data!$S1616</f>
        <v>518.79999999999995</v>
      </c>
      <c r="V1616" s="9" t="str">
        <f>VLOOKUP(TRIM(Data!$B1616),Team!A:B,2,FALSE)</f>
        <v>Heating</v>
      </c>
      <c r="W1616" s="9" t="str">
        <f>VLOOKUP(Data!$D1616,Current!A:B,2,FALSE)</f>
        <v>ACT</v>
      </c>
      <c r="X1616" s="9" t="str">
        <f>IF(Data!$W1616=Data!$E1616,"CURRENT","NO")</f>
        <v>CURRENT</v>
      </c>
    </row>
    <row r="1617" spans="1:24" hidden="1">
      <c r="A1617" s="67" t="s">
        <v>2111</v>
      </c>
      <c r="B1617" s="41" t="s">
        <v>2119</v>
      </c>
      <c r="C1617" s="8" t="s">
        <v>458</v>
      </c>
      <c r="D1617" s="68" t="s">
        <v>2108</v>
      </c>
      <c r="E1617" s="8" t="s">
        <v>2124</v>
      </c>
      <c r="F1617" s="69" t="s">
        <v>995</v>
      </c>
      <c r="G1617" s="67" t="s">
        <v>179</v>
      </c>
      <c r="H1617" s="70">
        <v>42185</v>
      </c>
      <c r="I1617" s="46">
        <v>77</v>
      </c>
      <c r="J1617" s="74">
        <v>150.99</v>
      </c>
      <c r="K1617" s="74">
        <v>11626.23</v>
      </c>
      <c r="L1617" s="67" t="s">
        <v>6</v>
      </c>
      <c r="M1617" s="67" t="s">
        <v>996</v>
      </c>
      <c r="N1617" s="46">
        <v>149070</v>
      </c>
      <c r="P1617" s="67">
        <v>89434</v>
      </c>
      <c r="Q1617" s="71">
        <v>200</v>
      </c>
      <c r="R1617" s="71">
        <v>0</v>
      </c>
      <c r="S1617" s="71">
        <v>40</v>
      </c>
      <c r="T1617" s="67" t="s">
        <v>127</v>
      </c>
      <c r="U1617" s="64">
        <f>Data!$Q1617+Data!$R1617+Data!$S1617</f>
        <v>240</v>
      </c>
      <c r="V1617" s="9" t="str">
        <f>VLOOKUP(TRIM(Data!$B1617),Team!A:B,2,FALSE)</f>
        <v>Heating</v>
      </c>
      <c r="W1617" s="9" t="str">
        <f>VLOOKUP(Data!$D1617,Current!A:B,2,FALSE)</f>
        <v>ACT</v>
      </c>
      <c r="X1617" s="9" t="str">
        <f>IF(Data!$W1617=Data!$E1617,"CURRENT","NO")</f>
        <v>CURRENT</v>
      </c>
    </row>
    <row r="1618" spans="1:24" hidden="1">
      <c r="A1618" s="67" t="s">
        <v>2111</v>
      </c>
      <c r="B1618" s="41" t="s">
        <v>2119</v>
      </c>
      <c r="C1618" s="8" t="s">
        <v>458</v>
      </c>
      <c r="D1618" s="68" t="s">
        <v>2108</v>
      </c>
      <c r="E1618" s="8" t="s">
        <v>2124</v>
      </c>
      <c r="F1618" s="69" t="s">
        <v>997</v>
      </c>
      <c r="G1618" s="67" t="s">
        <v>364</v>
      </c>
      <c r="H1618" s="70">
        <v>42178</v>
      </c>
      <c r="I1618" s="67">
        <v>1008</v>
      </c>
      <c r="J1618" s="71">
        <v>18.05</v>
      </c>
      <c r="K1618" s="71">
        <v>18194.400000000001</v>
      </c>
      <c r="L1618" s="67" t="s">
        <v>157</v>
      </c>
      <c r="M1618" s="67" t="s">
        <v>561</v>
      </c>
      <c r="N1618" s="67">
        <v>148795</v>
      </c>
      <c r="P1618" s="67">
        <v>89435</v>
      </c>
      <c r="Q1618" s="71">
        <v>200</v>
      </c>
      <c r="R1618" s="71">
        <v>0</v>
      </c>
      <c r="S1618" s="71">
        <v>30</v>
      </c>
      <c r="T1618" s="67" t="s">
        <v>127</v>
      </c>
      <c r="U1618" s="64">
        <f>Data!$Q1618+Data!$R1618+Data!$S1618</f>
        <v>230</v>
      </c>
      <c r="V1618" s="9" t="str">
        <f>VLOOKUP(TRIM(Data!$B1618),Team!A:B,2,FALSE)</f>
        <v>Heating</v>
      </c>
      <c r="W1618" s="9" t="str">
        <f>VLOOKUP(Data!$D1618,Current!A:B,2,FALSE)</f>
        <v>ACT</v>
      </c>
      <c r="X1618" s="9" t="str">
        <f>IF(Data!$W1618=Data!$E1618,"CURRENT","NO")</f>
        <v>CURRENT</v>
      </c>
    </row>
    <row r="1619" spans="1:24" hidden="1">
      <c r="A1619" s="67" t="s">
        <v>2111</v>
      </c>
      <c r="B1619" s="41" t="s">
        <v>2119</v>
      </c>
      <c r="C1619" s="8" t="s">
        <v>458</v>
      </c>
      <c r="D1619" s="68" t="s">
        <v>2108</v>
      </c>
      <c r="E1619" s="8" t="s">
        <v>2124</v>
      </c>
      <c r="F1619" s="69" t="s">
        <v>998</v>
      </c>
      <c r="G1619" s="67" t="s">
        <v>364</v>
      </c>
      <c r="H1619" s="70">
        <v>42178</v>
      </c>
      <c r="I1619" s="67">
        <v>2088</v>
      </c>
      <c r="J1619" s="71">
        <v>16.5</v>
      </c>
      <c r="K1619" s="71">
        <v>34452</v>
      </c>
      <c r="L1619" s="67" t="s">
        <v>157</v>
      </c>
      <c r="M1619" s="67" t="s">
        <v>561</v>
      </c>
      <c r="N1619" s="67">
        <v>148796</v>
      </c>
      <c r="P1619" s="67">
        <v>89436</v>
      </c>
      <c r="Q1619" s="71">
        <v>200</v>
      </c>
      <c r="R1619" s="71">
        <v>0</v>
      </c>
      <c r="S1619" s="71">
        <v>30</v>
      </c>
      <c r="T1619" s="67" t="s">
        <v>127</v>
      </c>
      <c r="U1619" s="64">
        <f>Data!$Q1619+Data!$R1619+Data!$S1619</f>
        <v>230</v>
      </c>
      <c r="V1619" s="9" t="str">
        <f>VLOOKUP(TRIM(Data!$B1619),Team!A:B,2,FALSE)</f>
        <v>Heating</v>
      </c>
      <c r="W1619" s="9" t="str">
        <f>VLOOKUP(Data!$D1619,Current!A:B,2,FALSE)</f>
        <v>ACT</v>
      </c>
      <c r="X1619" s="9" t="str">
        <f>IF(Data!$W1619=Data!$E1619,"CURRENT","NO")</f>
        <v>CURRENT</v>
      </c>
    </row>
    <row r="1620" spans="1:24" hidden="1">
      <c r="A1620" s="67" t="s">
        <v>2111</v>
      </c>
      <c r="B1620" s="41" t="s">
        <v>2119</v>
      </c>
      <c r="C1620" s="8" t="s">
        <v>458</v>
      </c>
      <c r="D1620" s="68" t="s">
        <v>2108</v>
      </c>
      <c r="E1620" s="8" t="s">
        <v>2124</v>
      </c>
      <c r="F1620" s="69" t="s">
        <v>975</v>
      </c>
      <c r="G1620" s="67" t="s">
        <v>146</v>
      </c>
      <c r="H1620" s="70">
        <v>42177</v>
      </c>
      <c r="I1620" s="67">
        <v>3218</v>
      </c>
      <c r="J1620" s="71">
        <v>21.5</v>
      </c>
      <c r="K1620" s="71">
        <v>69187</v>
      </c>
      <c r="L1620" s="67" t="s">
        <v>69</v>
      </c>
      <c r="M1620" s="67" t="s">
        <v>999</v>
      </c>
      <c r="N1620" s="67">
        <v>148773</v>
      </c>
      <c r="P1620" s="67">
        <v>89437</v>
      </c>
      <c r="Q1620" s="71">
        <v>345.9</v>
      </c>
      <c r="R1620" s="71">
        <v>0</v>
      </c>
      <c r="S1620" s="71">
        <v>35</v>
      </c>
      <c r="T1620" s="67" t="s">
        <v>127</v>
      </c>
      <c r="U1620" s="64">
        <f>Data!$Q1620+Data!$R1620+Data!$S1620</f>
        <v>380.9</v>
      </c>
      <c r="V1620" s="9" t="str">
        <f>VLOOKUP(TRIM(Data!$B1620),Team!A:B,2,FALSE)</f>
        <v>Heating</v>
      </c>
      <c r="W1620" s="9" t="str">
        <f>VLOOKUP(Data!$D1620,Current!A:B,2,FALSE)</f>
        <v>ACT</v>
      </c>
      <c r="X1620" s="9" t="str">
        <f>IF(Data!$W1620=Data!$E1620,"CURRENT","NO")</f>
        <v>CURRENT</v>
      </c>
    </row>
    <row r="1621" spans="1:24" hidden="1">
      <c r="A1621" s="67" t="s">
        <v>2111</v>
      </c>
      <c r="B1621" s="41" t="s">
        <v>2119</v>
      </c>
      <c r="C1621" s="8" t="s">
        <v>458</v>
      </c>
      <c r="D1621" s="68" t="s">
        <v>2108</v>
      </c>
      <c r="E1621" s="8" t="s">
        <v>2124</v>
      </c>
      <c r="F1621" s="69" t="s">
        <v>582</v>
      </c>
      <c r="G1621" s="67" t="s">
        <v>146</v>
      </c>
      <c r="H1621" s="70">
        <v>42179</v>
      </c>
      <c r="I1621" s="67">
        <v>4048</v>
      </c>
      <c r="J1621" s="71">
        <v>13.5</v>
      </c>
      <c r="K1621" s="71">
        <v>54648</v>
      </c>
      <c r="L1621" s="67" t="s">
        <v>69</v>
      </c>
      <c r="M1621" s="67" t="s">
        <v>1000</v>
      </c>
      <c r="N1621" s="67">
        <v>148829</v>
      </c>
      <c r="P1621" s="67">
        <v>89438</v>
      </c>
      <c r="Q1621" s="71">
        <v>273.2</v>
      </c>
      <c r="R1621" s="71">
        <v>0</v>
      </c>
      <c r="S1621" s="71">
        <v>35</v>
      </c>
      <c r="T1621" s="67" t="s">
        <v>127</v>
      </c>
      <c r="U1621" s="64">
        <f>Data!$Q1621+Data!$R1621+Data!$S1621</f>
        <v>308.2</v>
      </c>
      <c r="V1621" s="9" t="str">
        <f>VLOOKUP(TRIM(Data!$B1621),Team!A:B,2,FALSE)</f>
        <v>Heating</v>
      </c>
      <c r="W1621" s="9" t="str">
        <f>VLOOKUP(Data!$D1621,Current!A:B,2,FALSE)</f>
        <v>ACT</v>
      </c>
      <c r="X1621" s="9" t="str">
        <f>IF(Data!$W1621=Data!$E1621,"CURRENT","NO")</f>
        <v>CURRENT</v>
      </c>
    </row>
    <row r="1622" spans="1:24" hidden="1">
      <c r="A1622" s="67" t="s">
        <v>2111</v>
      </c>
      <c r="B1622" s="41" t="s">
        <v>2119</v>
      </c>
      <c r="C1622" s="8" t="s">
        <v>458</v>
      </c>
      <c r="D1622" s="68" t="s">
        <v>2108</v>
      </c>
      <c r="E1622" s="8" t="s">
        <v>2124</v>
      </c>
      <c r="F1622" s="69" t="s">
        <v>1001</v>
      </c>
      <c r="G1622" s="67" t="s">
        <v>158</v>
      </c>
      <c r="H1622" s="70">
        <v>42177</v>
      </c>
      <c r="I1622" s="67">
        <v>254</v>
      </c>
      <c r="J1622" s="71">
        <v>34.36</v>
      </c>
      <c r="K1622" s="71">
        <v>8727.44</v>
      </c>
      <c r="L1622" s="67" t="s">
        <v>213</v>
      </c>
      <c r="M1622" s="67" t="s">
        <v>1002</v>
      </c>
      <c r="N1622" s="67">
        <v>148771</v>
      </c>
      <c r="P1622" s="67">
        <v>89439</v>
      </c>
      <c r="Q1622" s="71">
        <v>80</v>
      </c>
      <c r="R1622" s="71">
        <v>0</v>
      </c>
      <c r="S1622" s="71">
        <v>15</v>
      </c>
      <c r="T1622" s="67" t="s">
        <v>127</v>
      </c>
      <c r="U1622" s="64">
        <f>Data!$Q1622+Data!$R1622+Data!$S1622</f>
        <v>95</v>
      </c>
      <c r="V1622" s="9" t="str">
        <f>VLOOKUP(TRIM(Data!$B1622),Team!A:B,2,FALSE)</f>
        <v>Heating</v>
      </c>
      <c r="W1622" s="9" t="str">
        <f>VLOOKUP(Data!$D1622,Current!A:B,2,FALSE)</f>
        <v>ACT</v>
      </c>
      <c r="X1622" s="9" t="str">
        <f>IF(Data!$W1622=Data!$E1622,"CURRENT","NO")</f>
        <v>CURRENT</v>
      </c>
    </row>
    <row r="1623" spans="1:24" hidden="1">
      <c r="A1623" s="67" t="s">
        <v>2111</v>
      </c>
      <c r="B1623" s="41" t="s">
        <v>2119</v>
      </c>
      <c r="C1623" s="8" t="s">
        <v>458</v>
      </c>
      <c r="D1623" s="68" t="s">
        <v>2108</v>
      </c>
      <c r="E1623" s="8" t="s">
        <v>2124</v>
      </c>
      <c r="F1623" s="69" t="s">
        <v>1003</v>
      </c>
      <c r="G1623" s="67" t="s">
        <v>158</v>
      </c>
      <c r="H1623" s="70">
        <v>42177</v>
      </c>
      <c r="I1623" s="67">
        <v>65</v>
      </c>
      <c r="J1623" s="71">
        <v>120.79</v>
      </c>
      <c r="K1623" s="71">
        <v>7851.35</v>
      </c>
      <c r="L1623" s="67" t="s">
        <v>213</v>
      </c>
      <c r="M1623" s="67" t="s">
        <v>1004</v>
      </c>
      <c r="N1623" s="67">
        <v>148772</v>
      </c>
      <c r="P1623" s="67">
        <v>89440</v>
      </c>
      <c r="Q1623" s="71">
        <v>80</v>
      </c>
      <c r="R1623" s="71">
        <v>0</v>
      </c>
      <c r="S1623" s="71">
        <v>15</v>
      </c>
      <c r="T1623" s="67" t="s">
        <v>127</v>
      </c>
      <c r="U1623" s="64">
        <f>Data!$Q1623+Data!$R1623+Data!$S1623</f>
        <v>95</v>
      </c>
      <c r="V1623" s="9" t="str">
        <f>VLOOKUP(TRIM(Data!$B1623),Team!A:B,2,FALSE)</f>
        <v>Heating</v>
      </c>
      <c r="W1623" s="9" t="str">
        <f>VLOOKUP(Data!$D1623,Current!A:B,2,FALSE)</f>
        <v>ACT</v>
      </c>
      <c r="X1623" s="9" t="str">
        <f>IF(Data!$W1623=Data!$E1623,"CURRENT","NO")</f>
        <v>CURRENT</v>
      </c>
    </row>
    <row r="1624" spans="1:24" hidden="1">
      <c r="A1624" s="67" t="s">
        <v>2111</v>
      </c>
      <c r="B1624" s="41" t="s">
        <v>2119</v>
      </c>
      <c r="C1624" s="8" t="s">
        <v>458</v>
      </c>
      <c r="D1624" s="68" t="s">
        <v>2108</v>
      </c>
      <c r="E1624" s="8" t="s">
        <v>2124</v>
      </c>
      <c r="F1624" s="69" t="s">
        <v>385</v>
      </c>
      <c r="G1624" s="67" t="s">
        <v>158</v>
      </c>
      <c r="H1624" s="70">
        <v>42178</v>
      </c>
      <c r="I1624" s="67">
        <v>292</v>
      </c>
      <c r="J1624" s="74">
        <v>35.700000000000003</v>
      </c>
      <c r="K1624" s="74">
        <v>10424.4</v>
      </c>
      <c r="L1624" s="67" t="s">
        <v>157</v>
      </c>
      <c r="M1624" s="67" t="s">
        <v>1005</v>
      </c>
      <c r="N1624" s="46">
        <v>148797</v>
      </c>
      <c r="P1624" s="67">
        <v>89441</v>
      </c>
      <c r="Q1624" s="71">
        <v>160</v>
      </c>
      <c r="R1624" s="71">
        <v>0</v>
      </c>
      <c r="S1624" s="71">
        <v>15</v>
      </c>
      <c r="T1624" s="67" t="s">
        <v>246</v>
      </c>
      <c r="U1624" s="64">
        <f>Data!$Q1624+Data!$R1624+Data!$S1624</f>
        <v>175</v>
      </c>
      <c r="V1624" s="9" t="str">
        <f>VLOOKUP(TRIM(Data!$B1624),Team!A:B,2,FALSE)</f>
        <v>Heating</v>
      </c>
      <c r="W1624" s="9" t="str">
        <f>VLOOKUP(Data!$D1624,Current!A:B,2,FALSE)</f>
        <v>ACT</v>
      </c>
      <c r="X1624" s="9" t="str">
        <f>IF(Data!$W1624=Data!$E1624,"CURRENT","NO")</f>
        <v>CURRENT</v>
      </c>
    </row>
    <row r="1625" spans="1:24" hidden="1">
      <c r="A1625" s="67" t="s">
        <v>2111</v>
      </c>
      <c r="B1625" s="41" t="s">
        <v>2119</v>
      </c>
      <c r="C1625" s="8" t="s">
        <v>458</v>
      </c>
      <c r="D1625" s="68" t="s">
        <v>2108</v>
      </c>
      <c r="E1625" s="8" t="s">
        <v>2124</v>
      </c>
      <c r="F1625" s="69" t="s">
        <v>1006</v>
      </c>
      <c r="G1625" s="67" t="s">
        <v>158</v>
      </c>
      <c r="H1625" s="70">
        <v>42180</v>
      </c>
      <c r="I1625" s="67">
        <v>336</v>
      </c>
      <c r="J1625" s="71">
        <v>0.01</v>
      </c>
      <c r="K1625" s="71">
        <v>3.36</v>
      </c>
      <c r="L1625" s="67" t="s">
        <v>213</v>
      </c>
      <c r="M1625" s="67" t="s">
        <v>1007</v>
      </c>
      <c r="N1625" s="67">
        <v>148864</v>
      </c>
      <c r="P1625" s="67">
        <v>89442</v>
      </c>
      <c r="Q1625" s="71">
        <v>160</v>
      </c>
      <c r="R1625" s="71">
        <v>0</v>
      </c>
      <c r="S1625" s="71">
        <v>15</v>
      </c>
      <c r="T1625" s="67" t="s">
        <v>127</v>
      </c>
      <c r="U1625" s="64">
        <f>Data!$Q1625+Data!$R1625+Data!$S1625</f>
        <v>175</v>
      </c>
      <c r="V1625" s="9" t="str">
        <f>VLOOKUP(TRIM(Data!$B1625),Team!A:B,2,FALSE)</f>
        <v>Heating</v>
      </c>
      <c r="W1625" s="9" t="str">
        <f>VLOOKUP(Data!$D1625,Current!A:B,2,FALSE)</f>
        <v>ACT</v>
      </c>
      <c r="X1625" s="9" t="str">
        <f>IF(Data!$W1625=Data!$E1625,"CURRENT","NO")</f>
        <v>CURRENT</v>
      </c>
    </row>
    <row r="1626" spans="1:24" hidden="1">
      <c r="A1626" s="67" t="s">
        <v>2111</v>
      </c>
      <c r="B1626" s="41" t="s">
        <v>2119</v>
      </c>
      <c r="C1626" s="8" t="s">
        <v>458</v>
      </c>
      <c r="D1626" s="68" t="s">
        <v>2108</v>
      </c>
      <c r="E1626" s="8" t="s">
        <v>2124</v>
      </c>
      <c r="F1626" s="69" t="s">
        <v>550</v>
      </c>
      <c r="G1626" s="67" t="s">
        <v>158</v>
      </c>
      <c r="H1626" s="70">
        <v>42181</v>
      </c>
      <c r="I1626" s="67">
        <v>196</v>
      </c>
      <c r="J1626" s="71">
        <v>85.21</v>
      </c>
      <c r="K1626" s="71">
        <v>16701.16</v>
      </c>
      <c r="L1626" s="67" t="s">
        <v>213</v>
      </c>
      <c r="M1626" s="67" t="s">
        <v>340</v>
      </c>
      <c r="N1626" s="67">
        <v>148889</v>
      </c>
      <c r="P1626" s="67">
        <v>89443</v>
      </c>
      <c r="Q1626" s="71">
        <v>83.5</v>
      </c>
      <c r="R1626" s="71">
        <v>0</v>
      </c>
      <c r="S1626" s="71">
        <v>15</v>
      </c>
      <c r="T1626" s="67" t="s">
        <v>127</v>
      </c>
      <c r="U1626" s="64">
        <f>Data!$Q1626+Data!$R1626+Data!$S1626</f>
        <v>98.5</v>
      </c>
      <c r="V1626" s="9" t="str">
        <f>VLOOKUP(TRIM(Data!$B1626),Team!A:B,2,FALSE)</f>
        <v>Heating</v>
      </c>
      <c r="W1626" s="9" t="str">
        <f>VLOOKUP(Data!$D1626,Current!A:B,2,FALSE)</f>
        <v>ACT</v>
      </c>
      <c r="X1626" s="9" t="str">
        <f>IF(Data!$W1626=Data!$E1626,"CURRENT","NO")</f>
        <v>CURRENT</v>
      </c>
    </row>
    <row r="1627" spans="1:24" hidden="1">
      <c r="A1627" s="67" t="s">
        <v>2111</v>
      </c>
      <c r="B1627" s="41" t="s">
        <v>2119</v>
      </c>
      <c r="C1627" s="8" t="s">
        <v>458</v>
      </c>
      <c r="D1627" s="68" t="s">
        <v>2108</v>
      </c>
      <c r="E1627" s="8" t="s">
        <v>2124</v>
      </c>
      <c r="F1627" s="69" t="s">
        <v>1008</v>
      </c>
      <c r="G1627" s="67" t="s">
        <v>158</v>
      </c>
      <c r="H1627" s="70">
        <v>42181</v>
      </c>
      <c r="I1627" s="67">
        <v>504</v>
      </c>
      <c r="J1627" s="71">
        <v>49.8</v>
      </c>
      <c r="K1627" s="71">
        <v>25099.200000000001</v>
      </c>
      <c r="L1627" s="67" t="s">
        <v>157</v>
      </c>
      <c r="M1627" s="67" t="s">
        <v>1009</v>
      </c>
      <c r="N1627" s="67">
        <v>148910</v>
      </c>
      <c r="P1627" s="67">
        <v>89445</v>
      </c>
      <c r="Q1627" s="71">
        <v>160</v>
      </c>
      <c r="R1627" s="71">
        <v>0</v>
      </c>
      <c r="S1627" s="71">
        <v>15</v>
      </c>
      <c r="T1627" s="67" t="s">
        <v>127</v>
      </c>
      <c r="U1627" s="64">
        <f>Data!$Q1627+Data!$R1627+Data!$S1627</f>
        <v>175</v>
      </c>
      <c r="V1627" s="9" t="str">
        <f>VLOOKUP(TRIM(Data!$B1627),Team!A:B,2,FALSE)</f>
        <v>Heating</v>
      </c>
      <c r="W1627" s="9" t="str">
        <f>VLOOKUP(Data!$D1627,Current!A:B,2,FALSE)</f>
        <v>ACT</v>
      </c>
      <c r="X1627" s="9" t="str">
        <f>IF(Data!$W1627=Data!$E1627,"CURRENT","NO")</f>
        <v>CURRENT</v>
      </c>
    </row>
    <row r="1628" spans="1:24" hidden="1">
      <c r="A1628" s="67" t="s">
        <v>2111</v>
      </c>
      <c r="B1628" s="41" t="s">
        <v>2119</v>
      </c>
      <c r="C1628" s="8" t="s">
        <v>458</v>
      </c>
      <c r="D1628" s="68" t="s">
        <v>2108</v>
      </c>
      <c r="E1628" s="8" t="s">
        <v>2124</v>
      </c>
      <c r="F1628" s="69" t="s">
        <v>1010</v>
      </c>
      <c r="G1628" s="67" t="s">
        <v>158</v>
      </c>
      <c r="H1628" s="70">
        <v>42182</v>
      </c>
      <c r="I1628" s="67">
        <v>288</v>
      </c>
      <c r="J1628" s="71">
        <v>89.58</v>
      </c>
      <c r="K1628" s="71">
        <v>25799.040000000001</v>
      </c>
      <c r="L1628" s="67" t="s">
        <v>157</v>
      </c>
      <c r="M1628" s="67" t="s">
        <v>145</v>
      </c>
      <c r="N1628" s="67">
        <v>148926</v>
      </c>
      <c r="P1628" s="67">
        <v>89446</v>
      </c>
      <c r="Q1628" s="71">
        <v>129</v>
      </c>
      <c r="R1628" s="71">
        <v>0</v>
      </c>
      <c r="S1628" s="71">
        <v>15</v>
      </c>
      <c r="T1628" s="67" t="s">
        <v>127</v>
      </c>
      <c r="U1628" s="64">
        <f>Data!$Q1628+Data!$R1628+Data!$S1628</f>
        <v>144</v>
      </c>
      <c r="V1628" s="9" t="str">
        <f>VLOOKUP(TRIM(Data!$B1628),Team!A:B,2,FALSE)</f>
        <v>Heating</v>
      </c>
      <c r="W1628" s="9" t="str">
        <f>VLOOKUP(Data!$D1628,Current!A:B,2,FALSE)</f>
        <v>ACT</v>
      </c>
      <c r="X1628" s="9" t="str">
        <f>IF(Data!$W1628=Data!$E1628,"CURRENT","NO")</f>
        <v>CURRENT</v>
      </c>
    </row>
    <row r="1629" spans="1:24" hidden="1">
      <c r="A1629" s="67" t="s">
        <v>2111</v>
      </c>
      <c r="B1629" s="41" t="s">
        <v>2119</v>
      </c>
      <c r="C1629" s="8" t="s">
        <v>458</v>
      </c>
      <c r="D1629" s="68" t="s">
        <v>2108</v>
      </c>
      <c r="E1629" s="8" t="s">
        <v>2124</v>
      </c>
      <c r="F1629" s="69" t="s">
        <v>568</v>
      </c>
      <c r="G1629" s="67" t="s">
        <v>158</v>
      </c>
      <c r="H1629" s="70">
        <v>42184</v>
      </c>
      <c r="I1629" s="46">
        <v>162</v>
      </c>
      <c r="J1629" s="74">
        <v>116.43</v>
      </c>
      <c r="K1629" s="74">
        <v>18861.66</v>
      </c>
      <c r="L1629" s="67" t="s">
        <v>213</v>
      </c>
      <c r="M1629" s="67" t="s">
        <v>922</v>
      </c>
      <c r="N1629" s="46">
        <v>149007</v>
      </c>
      <c r="P1629" s="67">
        <v>89447</v>
      </c>
      <c r="Q1629" s="71">
        <v>80</v>
      </c>
      <c r="R1629" s="71">
        <v>0</v>
      </c>
      <c r="S1629" s="71">
        <v>15</v>
      </c>
      <c r="T1629" s="67" t="s">
        <v>127</v>
      </c>
      <c r="U1629" s="64">
        <f>Data!$Q1629+Data!$R1629+Data!$S1629</f>
        <v>95</v>
      </c>
      <c r="V1629" s="9" t="str">
        <f>VLOOKUP(TRIM(Data!$B1629),Team!A:B,2,FALSE)</f>
        <v>Heating</v>
      </c>
      <c r="W1629" s="9" t="str">
        <f>VLOOKUP(Data!$D1629,Current!A:B,2,FALSE)</f>
        <v>ACT</v>
      </c>
      <c r="X1629" s="9" t="str">
        <f>IF(Data!$W1629=Data!$E1629,"CURRENT","NO")</f>
        <v>CURRENT</v>
      </c>
    </row>
    <row r="1630" spans="1:24" hidden="1">
      <c r="A1630" s="67" t="s">
        <v>2111</v>
      </c>
      <c r="B1630" s="41" t="s">
        <v>2119</v>
      </c>
      <c r="C1630" s="8" t="s">
        <v>458</v>
      </c>
      <c r="D1630" s="68" t="s">
        <v>2108</v>
      </c>
      <c r="E1630" s="8" t="s">
        <v>2124</v>
      </c>
      <c r="F1630" s="69" t="s">
        <v>338</v>
      </c>
      <c r="G1630" s="67" t="s">
        <v>158</v>
      </c>
      <c r="H1630" s="70">
        <v>42184</v>
      </c>
      <c r="I1630" s="46">
        <v>52</v>
      </c>
      <c r="J1630" s="74">
        <v>130.49</v>
      </c>
      <c r="K1630" s="74">
        <v>6785.48</v>
      </c>
      <c r="L1630" s="67" t="s">
        <v>157</v>
      </c>
      <c r="M1630" s="67" t="s">
        <v>1011</v>
      </c>
      <c r="N1630" s="46">
        <v>149008</v>
      </c>
      <c r="P1630" s="67">
        <v>89448</v>
      </c>
      <c r="Q1630" s="71">
        <v>80</v>
      </c>
      <c r="R1630" s="71">
        <v>0</v>
      </c>
      <c r="S1630" s="71">
        <v>15</v>
      </c>
      <c r="T1630" s="67" t="s">
        <v>127</v>
      </c>
      <c r="U1630" s="64">
        <f>Data!$Q1630+Data!$R1630+Data!$S1630</f>
        <v>95</v>
      </c>
      <c r="V1630" s="9" t="str">
        <f>VLOOKUP(TRIM(Data!$B1630),Team!A:B,2,FALSE)</f>
        <v>Heating</v>
      </c>
      <c r="W1630" s="9" t="str">
        <f>VLOOKUP(Data!$D1630,Current!A:B,2,FALSE)</f>
        <v>ACT</v>
      </c>
      <c r="X1630" s="9" t="str">
        <f>IF(Data!$W1630=Data!$E1630,"CURRENT","NO")</f>
        <v>CURRENT</v>
      </c>
    </row>
    <row r="1631" spans="1:24" hidden="1">
      <c r="A1631" s="67" t="s">
        <v>2111</v>
      </c>
      <c r="B1631" s="41" t="s">
        <v>2119</v>
      </c>
      <c r="C1631" s="8" t="s">
        <v>458</v>
      </c>
      <c r="D1631" s="68" t="s">
        <v>2108</v>
      </c>
      <c r="E1631" s="8" t="s">
        <v>2124</v>
      </c>
      <c r="F1631" s="69" t="s">
        <v>1012</v>
      </c>
      <c r="G1631" s="67" t="s">
        <v>158</v>
      </c>
      <c r="H1631" s="70">
        <v>42184</v>
      </c>
      <c r="I1631" s="67">
        <v>168</v>
      </c>
      <c r="J1631" s="71">
        <v>45.94</v>
      </c>
      <c r="K1631" s="71">
        <v>7717.92</v>
      </c>
      <c r="L1631" s="67" t="s">
        <v>157</v>
      </c>
      <c r="M1631" s="67" t="s">
        <v>922</v>
      </c>
      <c r="N1631" s="67">
        <v>149009</v>
      </c>
      <c r="P1631" s="67">
        <v>89449</v>
      </c>
      <c r="Q1631" s="71">
        <v>80</v>
      </c>
      <c r="R1631" s="71">
        <v>0</v>
      </c>
      <c r="S1631" s="71">
        <v>15</v>
      </c>
      <c r="T1631" s="67" t="s">
        <v>127</v>
      </c>
      <c r="U1631" s="64">
        <f>Data!$Q1631+Data!$R1631+Data!$S1631</f>
        <v>95</v>
      </c>
      <c r="V1631" s="9" t="str">
        <f>VLOOKUP(TRIM(Data!$B1631),Team!A:B,2,FALSE)</f>
        <v>Heating</v>
      </c>
      <c r="W1631" s="9" t="str">
        <f>VLOOKUP(Data!$D1631,Current!A:B,2,FALSE)</f>
        <v>ACT</v>
      </c>
      <c r="X1631" s="9" t="str">
        <f>IF(Data!$W1631=Data!$E1631,"CURRENT","NO")</f>
        <v>CURRENT</v>
      </c>
    </row>
    <row r="1632" spans="1:24" hidden="1">
      <c r="A1632" s="67" t="s">
        <v>2111</v>
      </c>
      <c r="B1632" s="41" t="s">
        <v>2119</v>
      </c>
      <c r="C1632" s="8" t="s">
        <v>458</v>
      </c>
      <c r="D1632" s="68" t="s">
        <v>2108</v>
      </c>
      <c r="E1632" s="8" t="s">
        <v>2124</v>
      </c>
      <c r="F1632" s="69" t="s">
        <v>593</v>
      </c>
      <c r="G1632" s="67" t="s">
        <v>158</v>
      </c>
      <c r="H1632" s="70">
        <v>42185</v>
      </c>
      <c r="I1632" s="67">
        <v>416</v>
      </c>
      <c r="J1632" s="71">
        <v>53.8</v>
      </c>
      <c r="K1632" s="71">
        <v>22380.799999999999</v>
      </c>
      <c r="L1632" s="67" t="s">
        <v>213</v>
      </c>
      <c r="M1632" s="67" t="s">
        <v>1013</v>
      </c>
      <c r="N1632" s="67">
        <v>149075</v>
      </c>
      <c r="P1632" s="67">
        <v>89450</v>
      </c>
      <c r="Q1632" s="71">
        <v>160</v>
      </c>
      <c r="R1632" s="71">
        <v>0</v>
      </c>
      <c r="S1632" s="71">
        <v>15</v>
      </c>
      <c r="T1632" s="67" t="s">
        <v>127</v>
      </c>
      <c r="U1632" s="64">
        <f>Data!$Q1632+Data!$R1632+Data!$S1632</f>
        <v>175</v>
      </c>
      <c r="V1632" s="9" t="str">
        <f>VLOOKUP(TRIM(Data!$B1632),Team!A:B,2,FALSE)</f>
        <v>Heating</v>
      </c>
      <c r="W1632" s="9" t="str">
        <f>VLOOKUP(Data!$D1632,Current!A:B,2,FALSE)</f>
        <v>ACT</v>
      </c>
      <c r="X1632" s="9" t="str">
        <f>IF(Data!$W1632=Data!$E1632,"CURRENT","NO")</f>
        <v>CURRENT</v>
      </c>
    </row>
    <row r="1633" spans="1:24" hidden="1">
      <c r="A1633" s="67" t="s">
        <v>2107</v>
      </c>
      <c r="B1633" s="41" t="s">
        <v>1014</v>
      </c>
      <c r="C1633" s="8" t="s">
        <v>458</v>
      </c>
      <c r="D1633" s="68" t="s">
        <v>2108</v>
      </c>
      <c r="E1633" s="8" t="s">
        <v>2124</v>
      </c>
      <c r="F1633" s="69" t="s">
        <v>1015</v>
      </c>
      <c r="G1633" s="67" t="s">
        <v>789</v>
      </c>
      <c r="H1633" s="70">
        <v>42156</v>
      </c>
      <c r="I1633" s="67">
        <v>56</v>
      </c>
      <c r="J1633" s="74">
        <v>322.52</v>
      </c>
      <c r="K1633" s="71">
        <f t="shared" ref="K1633:K1648" si="24">I1633*J1633</f>
        <v>18061.12</v>
      </c>
      <c r="L1633" s="67" t="s">
        <v>2134</v>
      </c>
      <c r="M1633" s="67" t="s">
        <v>296</v>
      </c>
      <c r="N1633" s="67">
        <v>148138</v>
      </c>
      <c r="O1633" s="67"/>
      <c r="P1633" s="67">
        <v>89020</v>
      </c>
      <c r="Q1633" s="71">
        <v>100</v>
      </c>
      <c r="R1633" s="71">
        <v>0</v>
      </c>
      <c r="S1633" s="71">
        <v>90</v>
      </c>
      <c r="T1633" s="67" t="s">
        <v>2122</v>
      </c>
      <c r="U1633" s="64">
        <f>Data!$Q1633+Data!$R1633+Data!$S1633</f>
        <v>190</v>
      </c>
      <c r="V1633" s="9" t="str">
        <f>VLOOKUP(TRIM(Data!$B1633),Team!A:B,2,FALSE)</f>
        <v>HVAC</v>
      </c>
      <c r="W1633" s="9" t="str">
        <f>VLOOKUP(Data!$D1633,Current!A:B,2,FALSE)</f>
        <v>ACT</v>
      </c>
      <c r="X1633" s="9" t="str">
        <f>IF(Data!$W1633=Data!$E1633,"CURRENT","NO")</f>
        <v>CURRENT</v>
      </c>
    </row>
    <row r="1634" spans="1:24" hidden="1">
      <c r="A1634" s="67" t="s">
        <v>2107</v>
      </c>
      <c r="B1634" s="41" t="s">
        <v>1014</v>
      </c>
      <c r="C1634" s="8" t="s">
        <v>458</v>
      </c>
      <c r="D1634" s="68" t="s">
        <v>2108</v>
      </c>
      <c r="E1634" s="8" t="s">
        <v>2124</v>
      </c>
      <c r="F1634" s="69" t="s">
        <v>1016</v>
      </c>
      <c r="G1634" s="67" t="s">
        <v>789</v>
      </c>
      <c r="H1634" s="70">
        <v>42156</v>
      </c>
      <c r="I1634" s="67">
        <v>66</v>
      </c>
      <c r="J1634" s="71">
        <v>200.53</v>
      </c>
      <c r="K1634" s="71">
        <f t="shared" si="24"/>
        <v>13234.98</v>
      </c>
      <c r="L1634" s="67" t="s">
        <v>14</v>
      </c>
      <c r="M1634" s="67" t="s">
        <v>296</v>
      </c>
      <c r="N1634" s="67">
        <v>148139</v>
      </c>
      <c r="P1634" s="67">
        <v>89021</v>
      </c>
      <c r="Q1634" s="71">
        <v>100</v>
      </c>
      <c r="R1634" s="71">
        <v>0</v>
      </c>
      <c r="S1634" s="71">
        <v>0</v>
      </c>
      <c r="T1634" s="67" t="s">
        <v>127</v>
      </c>
      <c r="U1634" s="64">
        <f>Data!$Q1634+Data!$R1634+Data!$S1634</f>
        <v>100</v>
      </c>
      <c r="V1634" s="9" t="str">
        <f>VLOOKUP(TRIM(Data!$B1634),Team!A:B,2,FALSE)</f>
        <v>HVAC</v>
      </c>
      <c r="W1634" s="9" t="str">
        <f>VLOOKUP(Data!$D1634,Current!A:B,2,FALSE)</f>
        <v>ACT</v>
      </c>
      <c r="X1634" s="9" t="str">
        <f>IF(Data!$W1634=Data!$E1634,"CURRENT","NO")</f>
        <v>CURRENT</v>
      </c>
    </row>
    <row r="1635" spans="1:24" hidden="1">
      <c r="A1635" s="67" t="s">
        <v>2109</v>
      </c>
      <c r="B1635" s="41" t="s">
        <v>1014</v>
      </c>
      <c r="C1635" s="8" t="s">
        <v>458</v>
      </c>
      <c r="D1635" s="68" t="s">
        <v>2108</v>
      </c>
      <c r="E1635" s="8" t="s">
        <v>2124</v>
      </c>
      <c r="F1635" s="69" t="s">
        <v>1018</v>
      </c>
      <c r="G1635" s="67" t="s">
        <v>789</v>
      </c>
      <c r="H1635" s="70">
        <v>42164</v>
      </c>
      <c r="I1635" s="67">
        <v>144</v>
      </c>
      <c r="J1635" s="71">
        <v>189.62</v>
      </c>
      <c r="K1635" s="71">
        <f t="shared" si="24"/>
        <v>27305.279999999999</v>
      </c>
      <c r="L1635" s="67" t="s">
        <v>14</v>
      </c>
      <c r="M1635" s="67" t="s">
        <v>1019</v>
      </c>
      <c r="N1635" s="67">
        <v>148390</v>
      </c>
      <c r="P1635" s="67">
        <v>89022</v>
      </c>
      <c r="Q1635" s="71">
        <v>200</v>
      </c>
      <c r="R1635" s="71">
        <v>0</v>
      </c>
      <c r="S1635" s="71">
        <v>90</v>
      </c>
      <c r="T1635" s="67" t="s">
        <v>0</v>
      </c>
      <c r="U1635" s="64">
        <f>Data!$Q1635+Data!$R1635+Data!$S1635</f>
        <v>290</v>
      </c>
      <c r="V1635" s="9" t="str">
        <f>VLOOKUP(TRIM(Data!$B1635),Team!A:B,2,FALSE)</f>
        <v>HVAC</v>
      </c>
      <c r="W1635" s="9" t="str">
        <f>VLOOKUP(Data!$D1635,Current!A:B,2,FALSE)</f>
        <v>ACT</v>
      </c>
      <c r="X1635" s="9" t="str">
        <f>IF(Data!$W1635=Data!$E1635,"CURRENT","NO")</f>
        <v>CURRENT</v>
      </c>
    </row>
    <row r="1636" spans="1:24" hidden="1">
      <c r="A1636" s="67" t="s">
        <v>2109</v>
      </c>
      <c r="B1636" s="41" t="s">
        <v>1014</v>
      </c>
      <c r="C1636" s="8" t="s">
        <v>458</v>
      </c>
      <c r="D1636" s="68" t="s">
        <v>2108</v>
      </c>
      <c r="E1636" s="8" t="s">
        <v>2124</v>
      </c>
      <c r="F1636" s="69" t="s">
        <v>1020</v>
      </c>
      <c r="G1636" s="67" t="s">
        <v>789</v>
      </c>
      <c r="H1636" s="70">
        <v>42164</v>
      </c>
      <c r="I1636" s="67">
        <v>142</v>
      </c>
      <c r="J1636" s="71">
        <v>185.07</v>
      </c>
      <c r="K1636" s="71">
        <f t="shared" si="24"/>
        <v>26279.94</v>
      </c>
      <c r="L1636" s="67" t="s">
        <v>14</v>
      </c>
      <c r="M1636" s="67" t="s">
        <v>1021</v>
      </c>
      <c r="N1636" s="67">
        <v>148391</v>
      </c>
      <c r="P1636" s="67">
        <v>89169</v>
      </c>
      <c r="Q1636" s="71">
        <v>136.5</v>
      </c>
      <c r="R1636" s="71">
        <v>0</v>
      </c>
      <c r="S1636" s="71">
        <v>90</v>
      </c>
      <c r="T1636" s="67" t="s">
        <v>127</v>
      </c>
      <c r="U1636" s="64">
        <f>Data!$Q1636+Data!$R1636+Data!$S1636</f>
        <v>226.5</v>
      </c>
      <c r="V1636" s="9" t="str">
        <f>VLOOKUP(TRIM(Data!$B1636),Team!A:B,2,FALSE)</f>
        <v>HVAC</v>
      </c>
      <c r="W1636" s="9" t="str">
        <f>VLOOKUP(Data!$D1636,Current!A:B,2,FALSE)</f>
        <v>ACT</v>
      </c>
      <c r="X1636" s="9" t="str">
        <f>IF(Data!$W1636=Data!$E1636,"CURRENT","NO")</f>
        <v>CURRENT</v>
      </c>
    </row>
    <row r="1637" spans="1:24" hidden="1">
      <c r="A1637" s="67" t="s">
        <v>2109</v>
      </c>
      <c r="B1637" s="41" t="s">
        <v>1014</v>
      </c>
      <c r="C1637" s="8" t="s">
        <v>458</v>
      </c>
      <c r="D1637" s="68" t="s">
        <v>2108</v>
      </c>
      <c r="E1637" s="8" t="s">
        <v>2124</v>
      </c>
      <c r="F1637" s="69" t="s">
        <v>1022</v>
      </c>
      <c r="G1637" s="67" t="s">
        <v>789</v>
      </c>
      <c r="H1637" s="70">
        <v>42167</v>
      </c>
      <c r="I1637" s="67">
        <v>96</v>
      </c>
      <c r="J1637" s="71">
        <v>246.56</v>
      </c>
      <c r="K1637" s="71">
        <f t="shared" si="24"/>
        <v>23669.760000000002</v>
      </c>
      <c r="L1637" s="67" t="s">
        <v>14</v>
      </c>
      <c r="M1637" s="67" t="s">
        <v>1021</v>
      </c>
      <c r="N1637" s="67">
        <v>148511</v>
      </c>
      <c r="P1637" s="67">
        <v>89170</v>
      </c>
      <c r="Q1637" s="71">
        <v>131.4</v>
      </c>
      <c r="R1637" s="71">
        <v>0</v>
      </c>
      <c r="S1637" s="71">
        <v>0</v>
      </c>
      <c r="T1637" s="67" t="s">
        <v>127</v>
      </c>
      <c r="U1637" s="64">
        <f>Data!$Q1637+Data!$R1637+Data!$S1637</f>
        <v>131.4</v>
      </c>
      <c r="V1637" s="9" t="str">
        <f>VLOOKUP(TRIM(Data!$B1637),Team!A:B,2,FALSE)</f>
        <v>HVAC</v>
      </c>
      <c r="W1637" s="9" t="str">
        <f>VLOOKUP(Data!$D1637,Current!A:B,2,FALSE)</f>
        <v>ACT</v>
      </c>
      <c r="X1637" s="9" t="str">
        <f>IF(Data!$W1637=Data!$E1637,"CURRENT","NO")</f>
        <v>CURRENT</v>
      </c>
    </row>
    <row r="1638" spans="1:24" hidden="1">
      <c r="A1638" s="67" t="s">
        <v>2109</v>
      </c>
      <c r="B1638" s="41" t="s">
        <v>1014</v>
      </c>
      <c r="C1638" s="8" t="s">
        <v>458</v>
      </c>
      <c r="D1638" s="68" t="s">
        <v>2108</v>
      </c>
      <c r="E1638" s="8" t="s">
        <v>2124</v>
      </c>
      <c r="F1638" s="69" t="s">
        <v>1017</v>
      </c>
      <c r="G1638" s="67" t="s">
        <v>789</v>
      </c>
      <c r="H1638" s="70">
        <v>42167</v>
      </c>
      <c r="I1638" s="67">
        <v>96</v>
      </c>
      <c r="J1638" s="74">
        <v>239.19</v>
      </c>
      <c r="K1638" s="71">
        <f t="shared" si="24"/>
        <v>22962.239999999998</v>
      </c>
      <c r="L1638" s="67" t="s">
        <v>14</v>
      </c>
      <c r="M1638" s="67" t="s">
        <v>1021</v>
      </c>
      <c r="N1638" s="67">
        <v>148514</v>
      </c>
      <c r="P1638" s="67">
        <v>89171</v>
      </c>
      <c r="Q1638" s="71">
        <v>118.4</v>
      </c>
      <c r="R1638" s="71">
        <v>0</v>
      </c>
      <c r="S1638" s="71">
        <v>90</v>
      </c>
      <c r="T1638" s="67" t="s">
        <v>2118</v>
      </c>
      <c r="U1638" s="64">
        <f>Data!$Q1638+Data!$R1638+Data!$S1638</f>
        <v>208.4</v>
      </c>
      <c r="V1638" s="9" t="str">
        <f>VLOOKUP(TRIM(Data!$B1638),Team!A:B,2,FALSE)</f>
        <v>HVAC</v>
      </c>
      <c r="W1638" s="9" t="str">
        <f>VLOOKUP(Data!$D1638,Current!A:B,2,FALSE)</f>
        <v>ACT</v>
      </c>
      <c r="X1638" s="9" t="str">
        <f>IF(Data!$W1638=Data!$E1638,"CURRENT","NO")</f>
        <v>CURRENT</v>
      </c>
    </row>
    <row r="1639" spans="1:24" hidden="1">
      <c r="A1639" s="67" t="s">
        <v>2123</v>
      </c>
      <c r="B1639" s="41" t="s">
        <v>1014</v>
      </c>
      <c r="C1639" s="8" t="s">
        <v>458</v>
      </c>
      <c r="D1639" s="68" t="s">
        <v>2108</v>
      </c>
      <c r="E1639" s="8" t="s">
        <v>2124</v>
      </c>
      <c r="F1639" s="69" t="s">
        <v>417</v>
      </c>
      <c r="G1639" s="67" t="s">
        <v>121</v>
      </c>
      <c r="H1639" s="70">
        <v>42174</v>
      </c>
      <c r="I1639" s="67">
        <v>22</v>
      </c>
      <c r="J1639" s="71">
        <v>515</v>
      </c>
      <c r="K1639" s="71">
        <f t="shared" si="24"/>
        <v>11330</v>
      </c>
      <c r="L1639" s="67" t="s">
        <v>2135</v>
      </c>
      <c r="M1639" s="67" t="s">
        <v>88</v>
      </c>
      <c r="N1639" s="67">
        <v>148744</v>
      </c>
      <c r="P1639" s="67">
        <v>89172</v>
      </c>
      <c r="Q1639" s="74">
        <v>114.8</v>
      </c>
      <c r="R1639" s="71">
        <v>0</v>
      </c>
      <c r="S1639" s="71">
        <v>0</v>
      </c>
      <c r="T1639" s="67" t="s">
        <v>2118</v>
      </c>
      <c r="U1639" s="64">
        <f>Data!$Q1639+Data!$R1639+Data!$S1639</f>
        <v>114.8</v>
      </c>
      <c r="V1639" s="9" t="str">
        <f>VLOOKUP(TRIM(Data!$B1639),Team!A:B,2,FALSE)</f>
        <v>HVAC</v>
      </c>
      <c r="W1639" s="9" t="str">
        <f>VLOOKUP(Data!$D1639,Current!A:B,2,FALSE)</f>
        <v>ACT</v>
      </c>
      <c r="X1639" s="9" t="str">
        <f>IF(Data!$W1639=Data!$E1639,"CURRENT","NO")</f>
        <v>CURRENT</v>
      </c>
    </row>
    <row r="1640" spans="1:24" hidden="1">
      <c r="A1640" s="67" t="s">
        <v>2123</v>
      </c>
      <c r="B1640" s="41" t="s">
        <v>1014</v>
      </c>
      <c r="C1640" s="8" t="s">
        <v>458</v>
      </c>
      <c r="D1640" s="68" t="s">
        <v>2108</v>
      </c>
      <c r="E1640" s="8" t="s">
        <v>2124</v>
      </c>
      <c r="F1640" s="69" t="s">
        <v>427</v>
      </c>
      <c r="G1640" s="67" t="s">
        <v>121</v>
      </c>
      <c r="H1640" s="70">
        <v>42174</v>
      </c>
      <c r="I1640" s="67">
        <v>20</v>
      </c>
      <c r="J1640" s="71">
        <v>438</v>
      </c>
      <c r="K1640" s="71">
        <f t="shared" si="24"/>
        <v>8760</v>
      </c>
      <c r="L1640" s="67" t="s">
        <v>2136</v>
      </c>
      <c r="M1640" s="67" t="s">
        <v>88</v>
      </c>
      <c r="N1640" s="67">
        <v>148745</v>
      </c>
      <c r="P1640" s="67">
        <v>89300</v>
      </c>
      <c r="Q1640" s="71">
        <v>100</v>
      </c>
      <c r="R1640" s="71">
        <v>45</v>
      </c>
      <c r="S1640" s="71">
        <v>20</v>
      </c>
      <c r="T1640" s="67" t="s">
        <v>2118</v>
      </c>
      <c r="U1640" s="64">
        <f>Data!$Q1640+Data!$R1640+Data!$S1640</f>
        <v>165</v>
      </c>
      <c r="V1640" s="9" t="str">
        <f>VLOOKUP(TRIM(Data!$B1640),Team!A:B,2,FALSE)</f>
        <v>HVAC</v>
      </c>
      <c r="W1640" s="9" t="str">
        <f>VLOOKUP(Data!$D1640,Current!A:B,2,FALSE)</f>
        <v>ACT</v>
      </c>
      <c r="X1640" s="9" t="str">
        <f>IF(Data!$W1640=Data!$E1640,"CURRENT","NO")</f>
        <v>CURRENT</v>
      </c>
    </row>
    <row r="1641" spans="1:24" hidden="1">
      <c r="A1641" s="67" t="s">
        <v>2123</v>
      </c>
      <c r="B1641" s="41" t="s">
        <v>1014</v>
      </c>
      <c r="C1641" s="8" t="s">
        <v>458</v>
      </c>
      <c r="D1641" s="68" t="s">
        <v>2108</v>
      </c>
      <c r="E1641" s="8" t="s">
        <v>2124</v>
      </c>
      <c r="F1641" s="69" t="s">
        <v>426</v>
      </c>
      <c r="G1641" s="67" t="s">
        <v>121</v>
      </c>
      <c r="H1641" s="70">
        <v>42174</v>
      </c>
      <c r="I1641" s="67">
        <v>20</v>
      </c>
      <c r="J1641" s="71">
        <v>251</v>
      </c>
      <c r="K1641" s="71">
        <f t="shared" si="24"/>
        <v>5020</v>
      </c>
      <c r="L1641" s="67" t="s">
        <v>2136</v>
      </c>
      <c r="M1641" s="67" t="s">
        <v>88</v>
      </c>
      <c r="N1641" s="67">
        <v>148747</v>
      </c>
      <c r="P1641" s="67">
        <v>89301</v>
      </c>
      <c r="Q1641" s="71">
        <v>100</v>
      </c>
      <c r="R1641" s="71">
        <v>0</v>
      </c>
      <c r="S1641" s="71">
        <v>0</v>
      </c>
      <c r="T1641" s="67" t="s">
        <v>2118</v>
      </c>
      <c r="U1641" s="64">
        <f>Data!$Q1641+Data!$R1641+Data!$S1641</f>
        <v>100</v>
      </c>
      <c r="V1641" s="9" t="str">
        <f>VLOOKUP(TRIM(Data!$B1641),Team!A:B,2,FALSE)</f>
        <v>HVAC</v>
      </c>
      <c r="W1641" s="9" t="str">
        <f>VLOOKUP(Data!$D1641,Current!A:B,2,FALSE)</f>
        <v>ACT</v>
      </c>
      <c r="X1641" s="9" t="str">
        <f>IF(Data!$W1641=Data!$E1641,"CURRENT","NO")</f>
        <v>CURRENT</v>
      </c>
    </row>
    <row r="1642" spans="1:24" hidden="1">
      <c r="A1642" s="67" t="s">
        <v>2123</v>
      </c>
      <c r="B1642" s="41" t="s">
        <v>1014</v>
      </c>
      <c r="C1642" s="8" t="s">
        <v>458</v>
      </c>
      <c r="D1642" s="68" t="s">
        <v>2108</v>
      </c>
      <c r="E1642" s="8" t="s">
        <v>2124</v>
      </c>
      <c r="F1642" s="69" t="s">
        <v>515</v>
      </c>
      <c r="G1642" s="67" t="s">
        <v>121</v>
      </c>
      <c r="H1642" s="70">
        <v>42171</v>
      </c>
      <c r="I1642" s="67">
        <v>20</v>
      </c>
      <c r="J1642" s="71">
        <v>265</v>
      </c>
      <c r="K1642" s="71">
        <f t="shared" si="24"/>
        <v>5300</v>
      </c>
      <c r="L1642" s="67" t="s">
        <v>114</v>
      </c>
      <c r="M1642" s="67" t="s">
        <v>113</v>
      </c>
      <c r="N1642" s="67">
        <v>148761</v>
      </c>
      <c r="P1642" s="67">
        <v>89302</v>
      </c>
      <c r="Q1642" s="71">
        <v>100</v>
      </c>
      <c r="R1642" s="71">
        <v>0</v>
      </c>
      <c r="S1642" s="71">
        <v>0</v>
      </c>
      <c r="T1642" s="67" t="s">
        <v>2118</v>
      </c>
      <c r="U1642" s="64">
        <f>Data!$Q1642+Data!$R1642+Data!$S1642</f>
        <v>100</v>
      </c>
      <c r="V1642" s="9" t="str">
        <f>VLOOKUP(TRIM(Data!$B1642),Team!A:B,2,FALSE)</f>
        <v>HVAC</v>
      </c>
      <c r="W1642" s="9" t="str">
        <f>VLOOKUP(Data!$D1642,Current!A:B,2,FALSE)</f>
        <v>ACT</v>
      </c>
      <c r="X1642" s="9" t="str">
        <f>IF(Data!$W1642=Data!$E1642,"CURRENT","NO")</f>
        <v>CURRENT</v>
      </c>
    </row>
    <row r="1643" spans="1:24" hidden="1">
      <c r="A1643" s="67" t="s">
        <v>2123</v>
      </c>
      <c r="B1643" s="41" t="s">
        <v>1014</v>
      </c>
      <c r="C1643" s="8" t="s">
        <v>458</v>
      </c>
      <c r="D1643" s="68" t="s">
        <v>2108</v>
      </c>
      <c r="E1643" s="8" t="s">
        <v>2124</v>
      </c>
      <c r="F1643" s="69" t="s">
        <v>429</v>
      </c>
      <c r="G1643" s="67" t="s">
        <v>121</v>
      </c>
      <c r="H1643" s="70">
        <v>42171</v>
      </c>
      <c r="I1643" s="67">
        <v>28</v>
      </c>
      <c r="J1643" s="71">
        <v>219</v>
      </c>
      <c r="K1643" s="71">
        <f t="shared" si="24"/>
        <v>6132</v>
      </c>
      <c r="L1643" s="67" t="s">
        <v>114</v>
      </c>
      <c r="M1643" s="67" t="s">
        <v>113</v>
      </c>
      <c r="N1643" s="67">
        <v>148762</v>
      </c>
      <c r="P1643" s="67">
        <v>89303</v>
      </c>
      <c r="Q1643" s="71">
        <v>100</v>
      </c>
      <c r="R1643" s="71">
        <v>0</v>
      </c>
      <c r="S1643" s="71">
        <v>0</v>
      </c>
      <c r="T1643" s="67" t="s">
        <v>2118</v>
      </c>
      <c r="U1643" s="64">
        <f>Data!$Q1643+Data!$R1643+Data!$S1643</f>
        <v>100</v>
      </c>
      <c r="V1643" s="9" t="str">
        <f>VLOOKUP(TRIM(Data!$B1643),Team!A:B,2,FALSE)</f>
        <v>HVAC</v>
      </c>
      <c r="W1643" s="9" t="str">
        <f>VLOOKUP(Data!$D1643,Current!A:B,2,FALSE)</f>
        <v>ACT</v>
      </c>
      <c r="X1643" s="9" t="str">
        <f>IF(Data!$W1643=Data!$E1643,"CURRENT","NO")</f>
        <v>CURRENT</v>
      </c>
    </row>
    <row r="1644" spans="1:24" hidden="1">
      <c r="A1644" s="67" t="s">
        <v>2123</v>
      </c>
      <c r="B1644" s="41" t="s">
        <v>1014</v>
      </c>
      <c r="C1644" s="8" t="s">
        <v>458</v>
      </c>
      <c r="D1644" s="68" t="s">
        <v>2108</v>
      </c>
      <c r="E1644" s="8" t="s">
        <v>2124</v>
      </c>
      <c r="F1644" s="69" t="s">
        <v>416</v>
      </c>
      <c r="G1644" s="67" t="s">
        <v>121</v>
      </c>
      <c r="H1644" s="70">
        <v>42171</v>
      </c>
      <c r="I1644" s="67">
        <v>40</v>
      </c>
      <c r="J1644" s="74">
        <v>249</v>
      </c>
      <c r="K1644" s="71">
        <f t="shared" si="24"/>
        <v>9960</v>
      </c>
      <c r="L1644" s="67" t="s">
        <v>2136</v>
      </c>
      <c r="M1644" s="67" t="s">
        <v>88</v>
      </c>
      <c r="N1644" s="67">
        <v>148764</v>
      </c>
      <c r="P1644" s="67">
        <v>89304</v>
      </c>
      <c r="Q1644" s="71">
        <v>100</v>
      </c>
      <c r="R1644" s="71">
        <v>0</v>
      </c>
      <c r="S1644" s="71">
        <v>0</v>
      </c>
      <c r="T1644" s="67" t="s">
        <v>2118</v>
      </c>
      <c r="U1644" s="64">
        <f>Data!$Q1644+Data!$R1644+Data!$S1644</f>
        <v>100</v>
      </c>
      <c r="V1644" s="9" t="str">
        <f>VLOOKUP(TRIM(Data!$B1644),Team!A:B,2,FALSE)</f>
        <v>HVAC</v>
      </c>
      <c r="W1644" s="9" t="str">
        <f>VLOOKUP(Data!$D1644,Current!A:B,2,FALSE)</f>
        <v>ACT</v>
      </c>
      <c r="X1644" s="9" t="str">
        <f>IF(Data!$W1644=Data!$E1644,"CURRENT","NO")</f>
        <v>CURRENT</v>
      </c>
    </row>
    <row r="1645" spans="1:24" hidden="1">
      <c r="A1645" s="67" t="s">
        <v>2107</v>
      </c>
      <c r="B1645" s="41" t="s">
        <v>1014</v>
      </c>
      <c r="C1645" s="8" t="s">
        <v>2117</v>
      </c>
      <c r="D1645" s="68" t="s">
        <v>2108</v>
      </c>
      <c r="E1645" s="8" t="s">
        <v>2124</v>
      </c>
      <c r="F1645" s="69" t="s">
        <v>1017</v>
      </c>
      <c r="G1645" s="67" t="s">
        <v>789</v>
      </c>
      <c r="H1645" s="70">
        <v>42157</v>
      </c>
      <c r="I1645" s="67">
        <v>48</v>
      </c>
      <c r="J1645" s="71">
        <v>0</v>
      </c>
      <c r="K1645" s="71">
        <f t="shared" si="24"/>
        <v>0</v>
      </c>
      <c r="L1645" s="67" t="s">
        <v>14</v>
      </c>
      <c r="M1645" s="67" t="s">
        <v>296</v>
      </c>
      <c r="N1645" s="67">
        <v>148178</v>
      </c>
      <c r="P1645" s="67" t="s">
        <v>2137</v>
      </c>
      <c r="Q1645" s="71">
        <v>100</v>
      </c>
      <c r="R1645" s="71">
        <v>45</v>
      </c>
      <c r="S1645" s="71">
        <v>20</v>
      </c>
      <c r="T1645" s="67" t="s">
        <v>2118</v>
      </c>
      <c r="U1645" s="64">
        <f>Data!$Q1645+Data!$R1645+Data!$S1645</f>
        <v>165</v>
      </c>
      <c r="V1645" s="9" t="str">
        <f>VLOOKUP(TRIM(Data!$B1645),Team!A:B,2,FALSE)</f>
        <v>HVAC</v>
      </c>
      <c r="W1645" s="9" t="str">
        <f>VLOOKUP(Data!$D1645,Current!A:B,2,FALSE)</f>
        <v>ACT</v>
      </c>
      <c r="X1645" s="9" t="str">
        <f>IF(Data!$W1645=Data!$E1645,"CURRENT","NO")</f>
        <v>CURRENT</v>
      </c>
    </row>
    <row r="1646" spans="1:24" hidden="1">
      <c r="A1646" s="67" t="s">
        <v>2110</v>
      </c>
      <c r="B1646" s="41" t="s">
        <v>1014</v>
      </c>
      <c r="C1646" s="8" t="s">
        <v>2117</v>
      </c>
      <c r="D1646" s="68" t="s">
        <v>2108</v>
      </c>
      <c r="E1646" s="8" t="s">
        <v>2124</v>
      </c>
      <c r="F1646" s="69" t="s">
        <v>1020</v>
      </c>
      <c r="G1646" s="67" t="s">
        <v>789</v>
      </c>
      <c r="H1646" s="70">
        <v>42172</v>
      </c>
      <c r="I1646" s="67">
        <v>144</v>
      </c>
      <c r="J1646" s="71">
        <v>0</v>
      </c>
      <c r="K1646" s="71">
        <f t="shared" si="24"/>
        <v>0</v>
      </c>
      <c r="L1646" s="67" t="s">
        <v>14</v>
      </c>
      <c r="M1646" s="67" t="s">
        <v>504</v>
      </c>
      <c r="N1646" s="67">
        <v>148651</v>
      </c>
      <c r="P1646" s="67">
        <v>89306</v>
      </c>
      <c r="Q1646" s="71">
        <v>200</v>
      </c>
      <c r="R1646" s="71">
        <v>0</v>
      </c>
      <c r="S1646" s="71">
        <v>90</v>
      </c>
      <c r="T1646" s="67" t="s">
        <v>0</v>
      </c>
      <c r="U1646" s="64">
        <f>Data!$Q1646+Data!$R1646+Data!$S1646</f>
        <v>290</v>
      </c>
      <c r="V1646" s="9" t="str">
        <f>VLOOKUP(TRIM(Data!$B1646),Team!A:B,2,FALSE)</f>
        <v>HVAC</v>
      </c>
      <c r="W1646" s="9" t="str">
        <f>VLOOKUP(Data!$D1646,Current!A:B,2,FALSE)</f>
        <v>ACT</v>
      </c>
      <c r="X1646" s="9" t="str">
        <f>IF(Data!$W1646=Data!$E1646,"CURRENT","NO")</f>
        <v>CURRENT</v>
      </c>
    </row>
    <row r="1647" spans="1:24" hidden="1">
      <c r="A1647" s="67" t="s">
        <v>2111</v>
      </c>
      <c r="B1647" s="41" t="s">
        <v>1014</v>
      </c>
      <c r="C1647" s="8" t="s">
        <v>2117</v>
      </c>
      <c r="D1647" s="68" t="s">
        <v>2108</v>
      </c>
      <c r="E1647" s="8" t="s">
        <v>2124</v>
      </c>
      <c r="F1647" s="69" t="s">
        <v>414</v>
      </c>
      <c r="G1647" s="67" t="s">
        <v>121</v>
      </c>
      <c r="H1647" s="70">
        <v>42181</v>
      </c>
      <c r="I1647" s="67">
        <v>54</v>
      </c>
      <c r="J1647" s="71">
        <v>0</v>
      </c>
      <c r="K1647" s="71">
        <f t="shared" si="24"/>
        <v>0</v>
      </c>
      <c r="L1647" s="67" t="s">
        <v>2135</v>
      </c>
      <c r="M1647" s="67" t="s">
        <v>88</v>
      </c>
      <c r="N1647" s="67">
        <v>148912</v>
      </c>
      <c r="P1647" s="67">
        <v>89426</v>
      </c>
      <c r="Q1647" s="71">
        <v>200</v>
      </c>
      <c r="R1647" s="71">
        <v>45</v>
      </c>
      <c r="S1647" s="71">
        <v>150</v>
      </c>
      <c r="T1647" s="67" t="s">
        <v>0</v>
      </c>
      <c r="U1647" s="64">
        <f>Data!$Q1647+Data!$R1647+Data!$S1647</f>
        <v>395</v>
      </c>
      <c r="V1647" s="9" t="str">
        <f>VLOOKUP(TRIM(Data!$B1647),Team!A:B,2,FALSE)</f>
        <v>HVAC</v>
      </c>
      <c r="W1647" s="9" t="str">
        <f>VLOOKUP(Data!$D1647,Current!A:B,2,FALSE)</f>
        <v>ACT</v>
      </c>
      <c r="X1647" s="9" t="str">
        <f>IF(Data!$W1647=Data!$E1647,"CURRENT","NO")</f>
        <v>CURRENT</v>
      </c>
    </row>
    <row r="1648" spans="1:24" hidden="1">
      <c r="A1648" s="67" t="s">
        <v>2111</v>
      </c>
      <c r="B1648" s="41" t="s">
        <v>1014</v>
      </c>
      <c r="C1648" s="8" t="s">
        <v>2117</v>
      </c>
      <c r="D1648" s="68" t="s">
        <v>2108</v>
      </c>
      <c r="E1648" s="8" t="s">
        <v>2124</v>
      </c>
      <c r="F1648" s="69" t="s">
        <v>429</v>
      </c>
      <c r="G1648" s="67" t="s">
        <v>121</v>
      </c>
      <c r="H1648" s="70">
        <v>42182</v>
      </c>
      <c r="I1648" s="67">
        <v>64</v>
      </c>
      <c r="J1648" s="71">
        <v>0</v>
      </c>
      <c r="K1648" s="71">
        <f t="shared" si="24"/>
        <v>0</v>
      </c>
      <c r="L1648" s="67" t="s">
        <v>114</v>
      </c>
      <c r="M1648" s="67" t="s">
        <v>113</v>
      </c>
      <c r="N1648" s="67">
        <v>148934</v>
      </c>
      <c r="P1648" s="67">
        <v>89427</v>
      </c>
      <c r="Q1648" s="71">
        <v>200</v>
      </c>
      <c r="R1648" s="71">
        <v>45</v>
      </c>
      <c r="S1648" s="71">
        <v>150</v>
      </c>
      <c r="T1648" s="67" t="s">
        <v>0</v>
      </c>
      <c r="U1648" s="64">
        <f>Data!$Q1648+Data!$R1648+Data!$S1648</f>
        <v>395</v>
      </c>
      <c r="V1648" s="9" t="str">
        <f>VLOOKUP(TRIM(Data!$B1648),Team!A:B,2,FALSE)</f>
        <v>HVAC</v>
      </c>
      <c r="W1648" s="9" t="str">
        <f>VLOOKUP(Data!$D1648,Current!A:B,2,FALSE)</f>
        <v>ACT</v>
      </c>
      <c r="X1648" s="9" t="str">
        <f>IF(Data!$W1648=Data!$E1648,"CURRENT","NO")</f>
        <v>CURRENT</v>
      </c>
    </row>
    <row r="1649" spans="1:24" hidden="1">
      <c r="A1649" s="67" t="s">
        <v>2110</v>
      </c>
      <c r="B1649" s="41" t="s">
        <v>1023</v>
      </c>
      <c r="C1649" s="8" t="s">
        <v>458</v>
      </c>
      <c r="D1649" s="68" t="s">
        <v>2108</v>
      </c>
      <c r="E1649" s="8" t="s">
        <v>2124</v>
      </c>
      <c r="F1649" s="69" t="s">
        <v>443</v>
      </c>
      <c r="G1649" s="67" t="s">
        <v>442</v>
      </c>
      <c r="H1649" s="70">
        <v>42168</v>
      </c>
      <c r="I1649" s="67">
        <v>2500</v>
      </c>
      <c r="J1649" s="72">
        <v>21.8</v>
      </c>
      <c r="K1649" s="72">
        <v>54500</v>
      </c>
      <c r="L1649" s="67" t="s">
        <v>108</v>
      </c>
      <c r="M1649" s="67" t="s">
        <v>260</v>
      </c>
      <c r="N1649" s="67">
        <v>148540</v>
      </c>
      <c r="O1649" s="67"/>
      <c r="P1649" s="67">
        <v>89297</v>
      </c>
      <c r="Q1649" s="71">
        <v>272.5</v>
      </c>
      <c r="R1649" s="71">
        <v>0</v>
      </c>
      <c r="S1649" s="71">
        <v>50</v>
      </c>
      <c r="T1649" s="67" t="s">
        <v>127</v>
      </c>
      <c r="U1649" s="64">
        <f>Data!$Q1649+Data!$R1649+Data!$S1649</f>
        <v>322.5</v>
      </c>
      <c r="V1649" s="9" t="str">
        <f>VLOOKUP(TRIM(Data!$B1649),Team!A:B,2,FALSE)</f>
        <v>HVAC</v>
      </c>
      <c r="W1649" s="9" t="str">
        <f>VLOOKUP(Data!$D1649,Current!A:B,2,FALSE)</f>
        <v>ACT</v>
      </c>
      <c r="X1649" s="9" t="str">
        <f>IF(Data!$W1649=Data!$E1649,"CURRENT","NO")</f>
        <v>CURRENT</v>
      </c>
    </row>
    <row r="1650" spans="1:24" hidden="1">
      <c r="A1650" s="67" t="s">
        <v>2111</v>
      </c>
      <c r="B1650" s="41" t="s">
        <v>1023</v>
      </c>
      <c r="C1650" s="8" t="s">
        <v>458</v>
      </c>
      <c r="D1650" s="68" t="s">
        <v>2108</v>
      </c>
      <c r="E1650" s="8" t="s">
        <v>2124</v>
      </c>
      <c r="F1650" s="69" t="s">
        <v>1024</v>
      </c>
      <c r="G1650" s="67" t="s">
        <v>1025</v>
      </c>
      <c r="H1650" s="70">
        <v>42178</v>
      </c>
      <c r="I1650" s="67">
        <v>200</v>
      </c>
      <c r="J1650" s="72">
        <v>170</v>
      </c>
      <c r="K1650" s="72">
        <v>34000</v>
      </c>
      <c r="L1650" s="67" t="s">
        <v>44</v>
      </c>
      <c r="M1650" s="67" t="s">
        <v>1026</v>
      </c>
      <c r="N1650" s="67">
        <v>148790</v>
      </c>
      <c r="O1650" s="67"/>
      <c r="P1650" s="67">
        <v>89416</v>
      </c>
      <c r="Q1650" s="71">
        <v>200</v>
      </c>
      <c r="R1650" s="71">
        <v>0</v>
      </c>
      <c r="S1650" s="71">
        <v>100</v>
      </c>
      <c r="T1650" s="67" t="s">
        <v>2116</v>
      </c>
      <c r="U1650" s="64">
        <f>Data!$Q1650+Data!$R1650+Data!$S1650</f>
        <v>300</v>
      </c>
      <c r="V1650" s="9" t="str">
        <f>VLOOKUP(TRIM(Data!$B1650),Team!A:B,2,FALSE)</f>
        <v>HVAC</v>
      </c>
      <c r="W1650" s="9" t="str">
        <f>VLOOKUP(Data!$D1650,Current!A:B,2,FALSE)</f>
        <v>ACT</v>
      </c>
      <c r="X1650" s="9" t="str">
        <f>IF(Data!$W1650=Data!$E1650,"CURRENT","NO")</f>
        <v>CURRENT</v>
      </c>
    </row>
    <row r="1651" spans="1:24" hidden="1">
      <c r="A1651" s="46" t="s">
        <v>1027</v>
      </c>
      <c r="B1651" s="41" t="s">
        <v>1028</v>
      </c>
      <c r="C1651" s="8" t="s">
        <v>458</v>
      </c>
      <c r="D1651" s="41" t="s">
        <v>2138</v>
      </c>
      <c r="E1651" s="8" t="s">
        <v>463</v>
      </c>
      <c r="F1651" s="45" t="s">
        <v>147</v>
      </c>
      <c r="G1651" s="46" t="s">
        <v>146</v>
      </c>
      <c r="H1651" s="47">
        <v>42191</v>
      </c>
      <c r="I1651" s="46">
        <v>1500</v>
      </c>
      <c r="J1651" s="66">
        <v>26.4</v>
      </c>
      <c r="K1651" s="66">
        <f t="shared" ref="K1651:K1714" si="25">I1651*J1651</f>
        <v>39600</v>
      </c>
      <c r="L1651" s="46" t="s">
        <v>213</v>
      </c>
      <c r="M1651" s="46" t="s">
        <v>1029</v>
      </c>
      <c r="N1651" s="46">
        <v>149199</v>
      </c>
      <c r="O1651" s="46"/>
      <c r="P1651" s="46">
        <v>89695</v>
      </c>
      <c r="Q1651" s="66">
        <v>200</v>
      </c>
      <c r="R1651" s="66">
        <v>0</v>
      </c>
      <c r="S1651" s="66">
        <v>35</v>
      </c>
      <c r="T1651" s="46" t="s">
        <v>127</v>
      </c>
      <c r="U1651" s="64">
        <f>Data!$Q1651+Data!$R1651+Data!$S1651</f>
        <v>235</v>
      </c>
      <c r="V1651" s="9" t="str">
        <f>VLOOKUP(TRIM(Data!$B1651),Team!A:B,2,FALSE)</f>
        <v>HVAC</v>
      </c>
      <c r="W1651" s="9" t="str">
        <f>VLOOKUP(Data!$D1651,Current!A:B,2,FALSE)</f>
        <v>ACT</v>
      </c>
      <c r="X1651" s="9" t="str">
        <f>IF(Data!$W1651=Data!$E1651,"CURRENT","NO")</f>
        <v>NO</v>
      </c>
    </row>
    <row r="1652" spans="1:24" hidden="1">
      <c r="A1652" s="46" t="s">
        <v>1027</v>
      </c>
      <c r="B1652" s="41" t="s">
        <v>1028</v>
      </c>
      <c r="C1652" s="8" t="s">
        <v>458</v>
      </c>
      <c r="D1652" s="41" t="s">
        <v>2138</v>
      </c>
      <c r="E1652" s="8" t="s">
        <v>463</v>
      </c>
      <c r="F1652" s="45" t="s">
        <v>1030</v>
      </c>
      <c r="G1652" s="46" t="s">
        <v>235</v>
      </c>
      <c r="H1652" s="47">
        <v>42193</v>
      </c>
      <c r="I1652" s="46">
        <v>1080</v>
      </c>
      <c r="J1652" s="66">
        <v>11.6</v>
      </c>
      <c r="K1652" s="66">
        <f t="shared" si="25"/>
        <v>12528</v>
      </c>
      <c r="L1652" s="46" t="s">
        <v>77</v>
      </c>
      <c r="M1652" s="46" t="s">
        <v>150</v>
      </c>
      <c r="N1652" s="46">
        <v>149274</v>
      </c>
      <c r="O1652" s="46"/>
      <c r="P1652" s="46">
        <v>89696</v>
      </c>
      <c r="Q1652" s="66">
        <v>200</v>
      </c>
      <c r="R1652" s="66">
        <v>0</v>
      </c>
      <c r="S1652" s="66">
        <v>15</v>
      </c>
      <c r="T1652" s="46" t="s">
        <v>127</v>
      </c>
      <c r="U1652" s="64">
        <f>Data!$Q1652+Data!$R1652+Data!$S1652</f>
        <v>215</v>
      </c>
      <c r="V1652" s="9" t="str">
        <f>VLOOKUP(TRIM(Data!$B1652),Team!A:B,2,FALSE)</f>
        <v>HVAC</v>
      </c>
      <c r="W1652" s="9" t="str">
        <f>VLOOKUP(Data!$D1652,Current!A:B,2,FALSE)</f>
        <v>ACT</v>
      </c>
      <c r="X1652" s="9" t="str">
        <f>IF(Data!$W1652=Data!$E1652,"CURRENT","NO")</f>
        <v>NO</v>
      </c>
    </row>
    <row r="1653" spans="1:24" hidden="1">
      <c r="A1653" s="46" t="s">
        <v>1031</v>
      </c>
      <c r="B1653" s="41" t="s">
        <v>1028</v>
      </c>
      <c r="C1653" s="8" t="s">
        <v>458</v>
      </c>
      <c r="D1653" s="41" t="s">
        <v>2138</v>
      </c>
      <c r="E1653" s="8" t="s">
        <v>463</v>
      </c>
      <c r="F1653" s="45" t="s">
        <v>136</v>
      </c>
      <c r="G1653" s="46" t="s">
        <v>135</v>
      </c>
      <c r="H1653" s="47">
        <v>42200</v>
      </c>
      <c r="I1653" s="46">
        <v>1450</v>
      </c>
      <c r="J1653" s="66">
        <v>31.5</v>
      </c>
      <c r="K1653" s="66">
        <f t="shared" si="25"/>
        <v>45675</v>
      </c>
      <c r="L1653" s="46" t="s">
        <v>1032</v>
      </c>
      <c r="M1653" s="46" t="s">
        <v>1033</v>
      </c>
      <c r="N1653" s="46">
        <v>149442</v>
      </c>
      <c r="O1653" s="49"/>
      <c r="P1653" s="46">
        <v>89860</v>
      </c>
      <c r="Q1653" s="66">
        <v>228.4</v>
      </c>
      <c r="R1653" s="66">
        <v>0</v>
      </c>
      <c r="S1653" s="66">
        <v>50</v>
      </c>
      <c r="T1653" s="46" t="s">
        <v>127</v>
      </c>
      <c r="U1653" s="64">
        <f>Data!$Q1653+Data!$R1653+Data!$S1653</f>
        <v>278.39999999999998</v>
      </c>
      <c r="V1653" s="9" t="str">
        <f>VLOOKUP(TRIM(Data!$B1653),Team!A:B,2,FALSE)</f>
        <v>HVAC</v>
      </c>
      <c r="W1653" s="9" t="str">
        <f>VLOOKUP(Data!$D1653,Current!A:B,2,FALSE)</f>
        <v>ACT</v>
      </c>
      <c r="X1653" s="9" t="str">
        <f>IF(Data!$W1653=Data!$E1653,"CURRENT","NO")</f>
        <v>NO</v>
      </c>
    </row>
    <row r="1654" spans="1:24" hidden="1">
      <c r="A1654" s="46" t="s">
        <v>1031</v>
      </c>
      <c r="B1654" s="41" t="s">
        <v>1028</v>
      </c>
      <c r="C1654" s="8" t="s">
        <v>458</v>
      </c>
      <c r="D1654" s="41" t="s">
        <v>2138</v>
      </c>
      <c r="E1654" s="8" t="s">
        <v>463</v>
      </c>
      <c r="F1654" s="45" t="s">
        <v>730</v>
      </c>
      <c r="G1654" s="46" t="s">
        <v>139</v>
      </c>
      <c r="H1654" s="47">
        <v>42198</v>
      </c>
      <c r="I1654" s="46">
        <v>1468</v>
      </c>
      <c r="J1654" s="66">
        <v>31.25</v>
      </c>
      <c r="K1654" s="66">
        <f t="shared" si="25"/>
        <v>45875</v>
      </c>
      <c r="L1654" s="46" t="s">
        <v>157</v>
      </c>
      <c r="M1654" s="46" t="s">
        <v>1034</v>
      </c>
      <c r="N1654" s="46">
        <v>149374</v>
      </c>
      <c r="O1654" s="46"/>
      <c r="P1654" s="46">
        <v>89861</v>
      </c>
      <c r="Q1654" s="66">
        <v>229.4</v>
      </c>
      <c r="R1654" s="66">
        <v>0</v>
      </c>
      <c r="S1654" s="66">
        <v>40</v>
      </c>
      <c r="T1654" s="46" t="s">
        <v>246</v>
      </c>
      <c r="U1654" s="64">
        <f>Data!$Q1654+Data!$R1654+Data!$S1654</f>
        <v>269.39999999999998</v>
      </c>
      <c r="V1654" s="9" t="str">
        <f>VLOOKUP(TRIM(Data!$B1654),Team!A:B,2,FALSE)</f>
        <v>HVAC</v>
      </c>
      <c r="W1654" s="9" t="str">
        <f>VLOOKUP(Data!$D1654,Current!A:B,2,FALSE)</f>
        <v>ACT</v>
      </c>
      <c r="X1654" s="9" t="str">
        <f>IF(Data!$W1654=Data!$E1654,"CURRENT","NO")</f>
        <v>NO</v>
      </c>
    </row>
    <row r="1655" spans="1:24" hidden="1">
      <c r="A1655" s="46" t="s">
        <v>1031</v>
      </c>
      <c r="B1655" s="41" t="s">
        <v>1028</v>
      </c>
      <c r="C1655" s="8" t="s">
        <v>458</v>
      </c>
      <c r="D1655" s="41" t="s">
        <v>2138</v>
      </c>
      <c r="E1655" s="8" t="s">
        <v>463</v>
      </c>
      <c r="F1655" s="45" t="s">
        <v>1035</v>
      </c>
      <c r="G1655" s="46" t="s">
        <v>235</v>
      </c>
      <c r="H1655" s="47">
        <v>42198</v>
      </c>
      <c r="I1655" s="46">
        <v>1580</v>
      </c>
      <c r="J1655" s="66">
        <v>11.6</v>
      </c>
      <c r="K1655" s="66">
        <f t="shared" si="25"/>
        <v>18328</v>
      </c>
      <c r="L1655" s="46" t="s">
        <v>77</v>
      </c>
      <c r="M1655" s="46" t="s">
        <v>134</v>
      </c>
      <c r="N1655" s="46">
        <v>149388</v>
      </c>
      <c r="O1655" s="49"/>
      <c r="P1655" s="46">
        <v>89862</v>
      </c>
      <c r="Q1655" s="66">
        <v>200</v>
      </c>
      <c r="R1655" s="66">
        <v>0</v>
      </c>
      <c r="S1655" s="66">
        <v>15</v>
      </c>
      <c r="T1655" s="46" t="s">
        <v>127</v>
      </c>
      <c r="U1655" s="64">
        <f>Data!$Q1655+Data!$R1655+Data!$S1655</f>
        <v>215</v>
      </c>
      <c r="V1655" s="9" t="str">
        <f>VLOOKUP(TRIM(Data!$B1655),Team!A:B,2,FALSE)</f>
        <v>HVAC</v>
      </c>
      <c r="W1655" s="9" t="str">
        <f>VLOOKUP(Data!$D1655,Current!A:B,2,FALSE)</f>
        <v>ACT</v>
      </c>
      <c r="X1655" s="9" t="str">
        <f>IF(Data!$W1655=Data!$E1655,"CURRENT","NO")</f>
        <v>NO</v>
      </c>
    </row>
    <row r="1656" spans="1:24" hidden="1">
      <c r="A1656" s="46" t="s">
        <v>1036</v>
      </c>
      <c r="B1656" s="41" t="s">
        <v>1028</v>
      </c>
      <c r="C1656" s="8" t="s">
        <v>458</v>
      </c>
      <c r="D1656" s="41" t="s">
        <v>2138</v>
      </c>
      <c r="E1656" s="8" t="s">
        <v>463</v>
      </c>
      <c r="F1656" s="45" t="s">
        <v>1037</v>
      </c>
      <c r="G1656" s="46" t="s">
        <v>97</v>
      </c>
      <c r="H1656" s="47">
        <v>42207</v>
      </c>
      <c r="I1656" s="46">
        <v>162</v>
      </c>
      <c r="J1656" s="66">
        <v>159</v>
      </c>
      <c r="K1656" s="66">
        <f t="shared" si="25"/>
        <v>25758</v>
      </c>
      <c r="L1656" s="46" t="s">
        <v>309</v>
      </c>
      <c r="M1656" s="46" t="s">
        <v>1038</v>
      </c>
      <c r="N1656" s="46">
        <v>149681</v>
      </c>
      <c r="O1656" s="49"/>
      <c r="P1656" s="46">
        <v>89943</v>
      </c>
      <c r="Q1656" s="66">
        <v>200</v>
      </c>
      <c r="R1656" s="66">
        <v>0</v>
      </c>
      <c r="S1656" s="66">
        <v>35</v>
      </c>
      <c r="T1656" s="46" t="s">
        <v>127</v>
      </c>
      <c r="U1656" s="64">
        <f>Data!$Q1656+Data!$R1656+Data!$S1656</f>
        <v>235</v>
      </c>
      <c r="V1656" s="9" t="str">
        <f>VLOOKUP(TRIM(Data!$B1656),Team!A:B,2,FALSE)</f>
        <v>HVAC</v>
      </c>
      <c r="W1656" s="9" t="str">
        <f>VLOOKUP(Data!$D1656,Current!A:B,2,FALSE)</f>
        <v>ACT</v>
      </c>
      <c r="X1656" s="9" t="str">
        <f>IF(Data!$W1656=Data!$E1656,"CURRENT","NO")</f>
        <v>NO</v>
      </c>
    </row>
    <row r="1657" spans="1:24" hidden="1">
      <c r="A1657" s="46" t="s">
        <v>1036</v>
      </c>
      <c r="B1657" s="41" t="s">
        <v>1028</v>
      </c>
      <c r="C1657" s="8" t="s">
        <v>458</v>
      </c>
      <c r="D1657" s="41" t="s">
        <v>2138</v>
      </c>
      <c r="E1657" s="8" t="s">
        <v>463</v>
      </c>
      <c r="F1657" s="45" t="s">
        <v>1039</v>
      </c>
      <c r="G1657" s="46" t="s">
        <v>93</v>
      </c>
      <c r="H1657" s="47">
        <v>42207</v>
      </c>
      <c r="I1657" s="46">
        <v>253</v>
      </c>
      <c r="J1657" s="66">
        <v>83.1</v>
      </c>
      <c r="K1657" s="66">
        <f t="shared" si="25"/>
        <v>21024.3</v>
      </c>
      <c r="L1657" s="46" t="s">
        <v>81</v>
      </c>
      <c r="M1657" s="46" t="s">
        <v>288</v>
      </c>
      <c r="N1657" s="46">
        <v>149676</v>
      </c>
      <c r="O1657" s="46"/>
      <c r="P1657" s="46">
        <v>89944</v>
      </c>
      <c r="Q1657" s="66">
        <v>200</v>
      </c>
      <c r="R1657" s="66">
        <v>0</v>
      </c>
      <c r="S1657" s="66">
        <v>25</v>
      </c>
      <c r="T1657" s="46" t="s">
        <v>127</v>
      </c>
      <c r="U1657" s="64">
        <f>Data!$Q1657+Data!$R1657+Data!$S1657</f>
        <v>225</v>
      </c>
      <c r="V1657" s="9" t="str">
        <f>VLOOKUP(TRIM(Data!$B1657),Team!A:B,2,FALSE)</f>
        <v>HVAC</v>
      </c>
      <c r="W1657" s="9" t="str">
        <f>VLOOKUP(Data!$D1657,Current!A:B,2,FALSE)</f>
        <v>ACT</v>
      </c>
      <c r="X1657" s="9" t="str">
        <f>IF(Data!$W1657=Data!$E1657,"CURRENT","NO")</f>
        <v>NO</v>
      </c>
    </row>
    <row r="1658" spans="1:24" hidden="1">
      <c r="A1658" s="46" t="s">
        <v>1036</v>
      </c>
      <c r="B1658" s="41" t="s">
        <v>1028</v>
      </c>
      <c r="C1658" s="8" t="s">
        <v>458</v>
      </c>
      <c r="D1658" s="41" t="s">
        <v>2138</v>
      </c>
      <c r="E1658" s="8" t="s">
        <v>463</v>
      </c>
      <c r="F1658" s="45" t="s">
        <v>154</v>
      </c>
      <c r="G1658" s="46" t="s">
        <v>153</v>
      </c>
      <c r="H1658" s="47">
        <v>42203</v>
      </c>
      <c r="I1658" s="46">
        <v>1341</v>
      </c>
      <c r="J1658" s="66">
        <v>64.5</v>
      </c>
      <c r="K1658" s="66">
        <f t="shared" si="25"/>
        <v>86494.5</v>
      </c>
      <c r="L1658" s="46" t="s">
        <v>108</v>
      </c>
      <c r="M1658" s="46" t="s">
        <v>1040</v>
      </c>
      <c r="N1658" s="46">
        <v>149536</v>
      </c>
      <c r="O1658" s="49"/>
      <c r="P1658" s="46">
        <v>89946</v>
      </c>
      <c r="Q1658" s="66">
        <v>432.5</v>
      </c>
      <c r="R1658" s="66">
        <v>0</v>
      </c>
      <c r="S1658" s="66">
        <v>50</v>
      </c>
      <c r="T1658" s="46" t="s">
        <v>127</v>
      </c>
      <c r="U1658" s="64">
        <f>Data!$Q1658+Data!$R1658+Data!$S1658</f>
        <v>482.5</v>
      </c>
      <c r="V1658" s="9" t="str">
        <f>VLOOKUP(TRIM(Data!$B1658),Team!A:B,2,FALSE)</f>
        <v>HVAC</v>
      </c>
      <c r="W1658" s="9" t="str">
        <f>VLOOKUP(Data!$D1658,Current!A:B,2,FALSE)</f>
        <v>ACT</v>
      </c>
      <c r="X1658" s="9" t="str">
        <f>IF(Data!$W1658=Data!$E1658,"CURRENT","NO")</f>
        <v>NO</v>
      </c>
    </row>
    <row r="1659" spans="1:24" hidden="1">
      <c r="A1659" s="46" t="s">
        <v>2139</v>
      </c>
      <c r="B1659" s="41" t="s">
        <v>1028</v>
      </c>
      <c r="C1659" s="8" t="s">
        <v>458</v>
      </c>
      <c r="D1659" s="41" t="s">
        <v>2138</v>
      </c>
      <c r="E1659" s="8" t="s">
        <v>463</v>
      </c>
      <c r="F1659" s="45" t="s">
        <v>827</v>
      </c>
      <c r="G1659" s="46" t="s">
        <v>130</v>
      </c>
      <c r="H1659" s="47">
        <v>42212</v>
      </c>
      <c r="I1659" s="46">
        <v>1404</v>
      </c>
      <c r="J1659" s="66">
        <v>37.86</v>
      </c>
      <c r="K1659" s="66">
        <f t="shared" si="25"/>
        <v>53155.44</v>
      </c>
      <c r="L1659" s="46" t="s">
        <v>77</v>
      </c>
      <c r="M1659" s="46" t="s">
        <v>1041</v>
      </c>
      <c r="N1659" s="46">
        <v>149819</v>
      </c>
      <c r="O1659" s="46"/>
      <c r="P1659" s="46">
        <v>90126</v>
      </c>
      <c r="Q1659" s="66">
        <v>265.8</v>
      </c>
      <c r="R1659" s="66">
        <v>0</v>
      </c>
      <c r="S1659" s="66">
        <v>35</v>
      </c>
      <c r="T1659" s="46" t="s">
        <v>127</v>
      </c>
      <c r="U1659" s="64">
        <f>Data!$Q1659+Data!$R1659+Data!$S1659</f>
        <v>300.8</v>
      </c>
      <c r="V1659" s="9" t="str">
        <f>VLOOKUP(TRIM(Data!$B1659),Team!A:B,2,FALSE)</f>
        <v>HVAC</v>
      </c>
      <c r="W1659" s="9" t="str">
        <f>VLOOKUP(Data!$D1659,Current!A:B,2,FALSE)</f>
        <v>ACT</v>
      </c>
      <c r="X1659" s="9" t="str">
        <f>IF(Data!$W1659=Data!$E1659,"CURRENT","NO")</f>
        <v>NO</v>
      </c>
    </row>
    <row r="1660" spans="1:24" hidden="1">
      <c r="A1660" s="46" t="s">
        <v>2139</v>
      </c>
      <c r="B1660" s="41" t="s">
        <v>1028</v>
      </c>
      <c r="C1660" s="8" t="s">
        <v>458</v>
      </c>
      <c r="D1660" s="41" t="s">
        <v>2138</v>
      </c>
      <c r="E1660" s="8" t="s">
        <v>463</v>
      </c>
      <c r="F1660" s="45" t="s">
        <v>151</v>
      </c>
      <c r="G1660" s="46" t="s">
        <v>130</v>
      </c>
      <c r="H1660" s="47">
        <v>42216</v>
      </c>
      <c r="I1660" s="46">
        <v>979</v>
      </c>
      <c r="J1660" s="66">
        <v>44.85</v>
      </c>
      <c r="K1660" s="66">
        <f t="shared" si="25"/>
        <v>43908.15</v>
      </c>
      <c r="L1660" s="46" t="s">
        <v>77</v>
      </c>
      <c r="M1660" s="46" t="s">
        <v>1042</v>
      </c>
      <c r="N1660" s="46">
        <v>149967</v>
      </c>
      <c r="O1660" s="49"/>
      <c r="P1660" s="46">
        <v>90127</v>
      </c>
      <c r="Q1660" s="66">
        <v>219.5</v>
      </c>
      <c r="R1660" s="66">
        <v>0</v>
      </c>
      <c r="S1660" s="66">
        <v>15</v>
      </c>
      <c r="T1660" s="46" t="s">
        <v>186</v>
      </c>
      <c r="U1660" s="64">
        <f>Data!$Q1660+Data!$R1660+Data!$S1660</f>
        <v>234.5</v>
      </c>
      <c r="V1660" s="9" t="str">
        <f>VLOOKUP(TRIM(Data!$B1660),Team!A:B,2,FALSE)</f>
        <v>HVAC</v>
      </c>
      <c r="W1660" s="9" t="str">
        <f>VLOOKUP(Data!$D1660,Current!A:B,2,FALSE)</f>
        <v>ACT</v>
      </c>
      <c r="X1660" s="9" t="str">
        <f>IF(Data!$W1660=Data!$E1660,"CURRENT","NO")</f>
        <v>NO</v>
      </c>
    </row>
    <row r="1661" spans="1:24" hidden="1">
      <c r="A1661" s="46" t="s">
        <v>2139</v>
      </c>
      <c r="B1661" s="41" t="s">
        <v>1028</v>
      </c>
      <c r="C1661" s="8" t="s">
        <v>458</v>
      </c>
      <c r="D1661" s="41" t="s">
        <v>2138</v>
      </c>
      <c r="E1661" s="8" t="s">
        <v>463</v>
      </c>
      <c r="F1661" s="45" t="s">
        <v>829</v>
      </c>
      <c r="G1661" s="46" t="s">
        <v>130</v>
      </c>
      <c r="H1661" s="47">
        <v>42216</v>
      </c>
      <c r="I1661" s="46">
        <v>1404</v>
      </c>
      <c r="J1661" s="66">
        <v>37.619999999999997</v>
      </c>
      <c r="K1661" s="66">
        <f t="shared" si="25"/>
        <v>52818.479999999996</v>
      </c>
      <c r="L1661" s="46" t="s">
        <v>77</v>
      </c>
      <c r="M1661" s="46" t="s">
        <v>1043</v>
      </c>
      <c r="N1661" s="46">
        <v>149968</v>
      </c>
      <c r="O1661" s="49"/>
      <c r="P1661" s="46">
        <v>90128</v>
      </c>
      <c r="Q1661" s="66">
        <v>264.10000000000002</v>
      </c>
      <c r="R1661" s="66">
        <v>0</v>
      </c>
      <c r="S1661" s="66">
        <v>15</v>
      </c>
      <c r="T1661" s="46" t="s">
        <v>186</v>
      </c>
      <c r="U1661" s="64">
        <f>Data!$Q1661+Data!$R1661+Data!$S1661</f>
        <v>279.10000000000002</v>
      </c>
      <c r="V1661" s="9" t="str">
        <f>VLOOKUP(TRIM(Data!$B1661),Team!A:B,2,FALSE)</f>
        <v>HVAC</v>
      </c>
      <c r="W1661" s="9" t="str">
        <f>VLOOKUP(Data!$D1661,Current!A:B,2,FALSE)</f>
        <v>ACT</v>
      </c>
      <c r="X1661" s="9" t="str">
        <f>IF(Data!$W1661=Data!$E1661,"CURRENT","NO")</f>
        <v>NO</v>
      </c>
    </row>
    <row r="1662" spans="1:24" hidden="1">
      <c r="A1662" s="46" t="s">
        <v>2139</v>
      </c>
      <c r="B1662" s="41" t="s">
        <v>1028</v>
      </c>
      <c r="C1662" s="8" t="s">
        <v>458</v>
      </c>
      <c r="D1662" s="41" t="s">
        <v>2138</v>
      </c>
      <c r="E1662" s="8" t="s">
        <v>463</v>
      </c>
      <c r="F1662" s="45" t="s">
        <v>142</v>
      </c>
      <c r="G1662" s="46" t="s">
        <v>130</v>
      </c>
      <c r="H1662" s="47">
        <v>42216</v>
      </c>
      <c r="I1662" s="46">
        <v>1278</v>
      </c>
      <c r="J1662" s="66">
        <v>42.97</v>
      </c>
      <c r="K1662" s="66">
        <f t="shared" si="25"/>
        <v>54915.659999999996</v>
      </c>
      <c r="L1662" s="46" t="s">
        <v>77</v>
      </c>
      <c r="M1662" s="46" t="s">
        <v>1044</v>
      </c>
      <c r="N1662" s="46">
        <v>149969</v>
      </c>
      <c r="O1662" s="49"/>
      <c r="P1662" s="46">
        <v>90129</v>
      </c>
      <c r="Q1662" s="66">
        <v>274.60000000000002</v>
      </c>
      <c r="R1662" s="66">
        <v>0</v>
      </c>
      <c r="S1662" s="66">
        <v>15</v>
      </c>
      <c r="T1662" s="46" t="s">
        <v>186</v>
      </c>
      <c r="U1662" s="64">
        <f>Data!$Q1662+Data!$R1662+Data!$S1662</f>
        <v>289.60000000000002</v>
      </c>
      <c r="V1662" s="9" t="str">
        <f>VLOOKUP(TRIM(Data!$B1662),Team!A:B,2,FALSE)</f>
        <v>HVAC</v>
      </c>
      <c r="W1662" s="9" t="str">
        <f>VLOOKUP(Data!$D1662,Current!A:B,2,FALSE)</f>
        <v>ACT</v>
      </c>
      <c r="X1662" s="9" t="str">
        <f>IF(Data!$W1662=Data!$E1662,"CURRENT","NO")</f>
        <v>NO</v>
      </c>
    </row>
    <row r="1663" spans="1:24" hidden="1">
      <c r="A1663" s="46" t="s">
        <v>2139</v>
      </c>
      <c r="B1663" s="41" t="s">
        <v>1028</v>
      </c>
      <c r="C1663" s="8" t="s">
        <v>458</v>
      </c>
      <c r="D1663" s="41" t="s">
        <v>2138</v>
      </c>
      <c r="E1663" s="8" t="s">
        <v>463</v>
      </c>
      <c r="F1663" s="45" t="s">
        <v>1045</v>
      </c>
      <c r="G1663" s="46" t="s">
        <v>933</v>
      </c>
      <c r="H1663" s="47">
        <v>42215</v>
      </c>
      <c r="I1663" s="46">
        <v>378</v>
      </c>
      <c r="J1663" s="66">
        <v>107.3</v>
      </c>
      <c r="K1663" s="66">
        <f t="shared" si="25"/>
        <v>40559.4</v>
      </c>
      <c r="L1663" s="46" t="s">
        <v>1046</v>
      </c>
      <c r="M1663" s="46" t="s">
        <v>145</v>
      </c>
      <c r="N1663" s="46">
        <v>149946</v>
      </c>
      <c r="O1663" s="46"/>
      <c r="P1663" s="46">
        <v>90130</v>
      </c>
      <c r="Q1663" s="66">
        <v>202.8</v>
      </c>
      <c r="R1663" s="66">
        <v>0</v>
      </c>
      <c r="S1663" s="66">
        <v>70</v>
      </c>
      <c r="T1663" s="46" t="s">
        <v>127</v>
      </c>
      <c r="U1663" s="64">
        <f>Data!$Q1663+Data!$R1663+Data!$S1663</f>
        <v>272.8</v>
      </c>
      <c r="V1663" s="9" t="str">
        <f>VLOOKUP(TRIM(Data!$B1663),Team!A:B,2,FALSE)</f>
        <v>HVAC</v>
      </c>
      <c r="W1663" s="9" t="str">
        <f>VLOOKUP(Data!$D1663,Current!A:B,2,FALSE)</f>
        <v>ACT</v>
      </c>
      <c r="X1663" s="9" t="str">
        <f>IF(Data!$W1663=Data!$E1663,"CURRENT","NO")</f>
        <v>NO</v>
      </c>
    </row>
    <row r="1664" spans="1:24" hidden="1">
      <c r="A1664" s="46" t="s">
        <v>1047</v>
      </c>
      <c r="B1664" s="41" t="s">
        <v>1048</v>
      </c>
      <c r="C1664" s="8" t="s">
        <v>458</v>
      </c>
      <c r="D1664" s="41" t="s">
        <v>2138</v>
      </c>
      <c r="E1664" s="8" t="s">
        <v>463</v>
      </c>
      <c r="F1664" s="77" t="s">
        <v>906</v>
      </c>
      <c r="G1664" s="78" t="s">
        <v>907</v>
      </c>
      <c r="H1664" s="79">
        <v>42186</v>
      </c>
      <c r="I1664" s="78">
        <v>300</v>
      </c>
      <c r="J1664" s="66">
        <v>65</v>
      </c>
      <c r="K1664" s="66">
        <f t="shared" si="25"/>
        <v>19500</v>
      </c>
      <c r="L1664" s="78" t="s">
        <v>108</v>
      </c>
      <c r="M1664" s="78" t="s">
        <v>1049</v>
      </c>
      <c r="N1664" s="78">
        <v>149099</v>
      </c>
      <c r="O1664" s="46"/>
      <c r="P1664" s="78">
        <v>89685</v>
      </c>
      <c r="Q1664" s="80">
        <v>200</v>
      </c>
      <c r="R1664" s="66">
        <v>0</v>
      </c>
      <c r="S1664" s="80">
        <v>50</v>
      </c>
      <c r="T1664" s="78" t="s">
        <v>246</v>
      </c>
      <c r="U1664" s="64">
        <f>Data!$Q1664+Data!$R1664+Data!$S1664</f>
        <v>250</v>
      </c>
      <c r="V1664" s="9" t="str">
        <f>VLOOKUP(TRIM(Data!$B1664),Team!A:B,2,FALSE)</f>
        <v>Heating</v>
      </c>
      <c r="W1664" s="9" t="str">
        <f>VLOOKUP(Data!$D1664,Current!A:B,2,FALSE)</f>
        <v>ACT</v>
      </c>
      <c r="X1664" s="9" t="str">
        <f>IF(Data!$W1664=Data!$E1664,"CURRENT","NO")</f>
        <v>NO</v>
      </c>
    </row>
    <row r="1665" spans="1:24" hidden="1">
      <c r="A1665" s="46" t="s">
        <v>1047</v>
      </c>
      <c r="B1665" s="41" t="s">
        <v>1048</v>
      </c>
      <c r="C1665" s="8" t="s">
        <v>458</v>
      </c>
      <c r="D1665" s="41" t="s">
        <v>2138</v>
      </c>
      <c r="E1665" s="8" t="s">
        <v>463</v>
      </c>
      <c r="F1665" s="77" t="s">
        <v>193</v>
      </c>
      <c r="G1665" s="78" t="s">
        <v>160</v>
      </c>
      <c r="H1665" s="79">
        <v>42186</v>
      </c>
      <c r="I1665" s="78">
        <v>180</v>
      </c>
      <c r="J1665" s="66">
        <v>79.5</v>
      </c>
      <c r="K1665" s="66">
        <f t="shared" si="25"/>
        <v>14310</v>
      </c>
      <c r="L1665" s="78" t="s">
        <v>11</v>
      </c>
      <c r="M1665" s="78" t="s">
        <v>1050</v>
      </c>
      <c r="N1665" s="78">
        <v>149100</v>
      </c>
      <c r="O1665" s="46"/>
      <c r="P1665" s="78">
        <v>89686</v>
      </c>
      <c r="Q1665" s="80">
        <v>100</v>
      </c>
      <c r="R1665" s="66">
        <v>0</v>
      </c>
      <c r="S1665" s="80">
        <v>22.5</v>
      </c>
      <c r="T1665" s="78" t="s">
        <v>127</v>
      </c>
      <c r="U1665" s="64">
        <f>Data!$Q1665+Data!$R1665+Data!$S1665</f>
        <v>122.5</v>
      </c>
      <c r="V1665" s="9" t="str">
        <f>VLOOKUP(TRIM(Data!$B1665),Team!A:B,2,FALSE)</f>
        <v>Heating</v>
      </c>
      <c r="W1665" s="9" t="str">
        <f>VLOOKUP(Data!$D1665,Current!A:B,2,FALSE)</f>
        <v>ACT</v>
      </c>
      <c r="X1665" s="9" t="str">
        <f>IF(Data!$W1665=Data!$E1665,"CURRENT","NO")</f>
        <v>NO</v>
      </c>
    </row>
    <row r="1666" spans="1:24" hidden="1">
      <c r="A1666" s="46" t="s">
        <v>1047</v>
      </c>
      <c r="B1666" s="41" t="s">
        <v>1048</v>
      </c>
      <c r="C1666" s="8" t="s">
        <v>458</v>
      </c>
      <c r="D1666" s="41" t="s">
        <v>2138</v>
      </c>
      <c r="E1666" s="8" t="s">
        <v>463</v>
      </c>
      <c r="F1666" s="77" t="s">
        <v>1051</v>
      </c>
      <c r="G1666" s="78" t="s">
        <v>160</v>
      </c>
      <c r="H1666" s="79">
        <v>42186</v>
      </c>
      <c r="I1666" s="78">
        <v>25</v>
      </c>
      <c r="J1666" s="66">
        <v>150.77000000000001</v>
      </c>
      <c r="K1666" s="66">
        <f t="shared" si="25"/>
        <v>3769.2500000000005</v>
      </c>
      <c r="L1666" s="78" t="s">
        <v>11</v>
      </c>
      <c r="M1666" s="78" t="s">
        <v>1052</v>
      </c>
      <c r="N1666" s="78">
        <v>149102</v>
      </c>
      <c r="O1666" s="46"/>
      <c r="P1666" s="78">
        <v>89687</v>
      </c>
      <c r="Q1666" s="80">
        <v>100</v>
      </c>
      <c r="R1666" s="66">
        <v>0</v>
      </c>
      <c r="S1666" s="80">
        <v>22.5</v>
      </c>
      <c r="T1666" s="78" t="s">
        <v>127</v>
      </c>
      <c r="U1666" s="64">
        <f>Data!$Q1666+Data!$R1666+Data!$S1666</f>
        <v>122.5</v>
      </c>
      <c r="V1666" s="9" t="str">
        <f>VLOOKUP(TRIM(Data!$B1666),Team!A:B,2,FALSE)</f>
        <v>Heating</v>
      </c>
      <c r="W1666" s="9" t="str">
        <f>VLOOKUP(Data!$D1666,Current!A:B,2,FALSE)</f>
        <v>ACT</v>
      </c>
      <c r="X1666" s="9" t="str">
        <f>IF(Data!$W1666=Data!$E1666,"CURRENT","NO")</f>
        <v>NO</v>
      </c>
    </row>
    <row r="1667" spans="1:24" hidden="1">
      <c r="A1667" s="46" t="s">
        <v>1047</v>
      </c>
      <c r="B1667" s="41" t="s">
        <v>1048</v>
      </c>
      <c r="C1667" s="8" t="s">
        <v>458</v>
      </c>
      <c r="D1667" s="41" t="s">
        <v>2138</v>
      </c>
      <c r="E1667" s="8" t="s">
        <v>463</v>
      </c>
      <c r="F1667" s="77" t="s">
        <v>864</v>
      </c>
      <c r="G1667" s="78" t="s">
        <v>160</v>
      </c>
      <c r="H1667" s="79">
        <v>42187</v>
      </c>
      <c r="I1667" s="78">
        <v>125</v>
      </c>
      <c r="J1667" s="66">
        <v>40.380000000000003</v>
      </c>
      <c r="K1667" s="66">
        <f t="shared" si="25"/>
        <v>5047.5</v>
      </c>
      <c r="L1667" s="78" t="s">
        <v>157</v>
      </c>
      <c r="M1667" s="78" t="s">
        <v>1053</v>
      </c>
      <c r="N1667" s="78">
        <v>149128</v>
      </c>
      <c r="O1667" s="49"/>
      <c r="P1667" s="78">
        <v>89688</v>
      </c>
      <c r="Q1667" s="80">
        <v>100</v>
      </c>
      <c r="R1667" s="66">
        <v>0</v>
      </c>
      <c r="S1667" s="80">
        <v>15</v>
      </c>
      <c r="T1667" s="78" t="s">
        <v>127</v>
      </c>
      <c r="U1667" s="64">
        <f>Data!$Q1667+Data!$R1667+Data!$S1667</f>
        <v>115</v>
      </c>
      <c r="V1667" s="9" t="str">
        <f>VLOOKUP(TRIM(Data!$B1667),Team!A:B,2,FALSE)</f>
        <v>Heating</v>
      </c>
      <c r="W1667" s="9" t="str">
        <f>VLOOKUP(Data!$D1667,Current!A:B,2,FALSE)</f>
        <v>ACT</v>
      </c>
      <c r="X1667" s="9" t="str">
        <f>IF(Data!$W1667=Data!$E1667,"CURRENT","NO")</f>
        <v>NO</v>
      </c>
    </row>
    <row r="1668" spans="1:24" hidden="1">
      <c r="A1668" s="46" t="s">
        <v>1047</v>
      </c>
      <c r="B1668" s="41" t="s">
        <v>1048</v>
      </c>
      <c r="C1668" s="8" t="s">
        <v>458</v>
      </c>
      <c r="D1668" s="41" t="s">
        <v>2138</v>
      </c>
      <c r="E1668" s="8" t="s">
        <v>463</v>
      </c>
      <c r="F1668" s="77" t="s">
        <v>1054</v>
      </c>
      <c r="G1668" s="78" t="s">
        <v>160</v>
      </c>
      <c r="H1668" s="79">
        <v>42187</v>
      </c>
      <c r="I1668" s="78">
        <v>100</v>
      </c>
      <c r="J1668" s="66">
        <v>64.47</v>
      </c>
      <c r="K1668" s="66">
        <f t="shared" si="25"/>
        <v>6447</v>
      </c>
      <c r="L1668" s="78" t="s">
        <v>521</v>
      </c>
      <c r="M1668" s="78" t="s">
        <v>904</v>
      </c>
      <c r="N1668" s="78">
        <v>149129</v>
      </c>
      <c r="O1668" s="49"/>
      <c r="P1668" s="78">
        <v>89689</v>
      </c>
      <c r="Q1668" s="80">
        <v>100</v>
      </c>
      <c r="R1668" s="66">
        <v>0</v>
      </c>
      <c r="S1668" s="80">
        <v>15</v>
      </c>
      <c r="T1668" s="78" t="s">
        <v>127</v>
      </c>
      <c r="U1668" s="64">
        <f>Data!$Q1668+Data!$R1668+Data!$S1668</f>
        <v>115</v>
      </c>
      <c r="V1668" s="9" t="str">
        <f>VLOOKUP(TRIM(Data!$B1668),Team!A:B,2,FALSE)</f>
        <v>Heating</v>
      </c>
      <c r="W1668" s="9" t="str">
        <f>VLOOKUP(Data!$D1668,Current!A:B,2,FALSE)</f>
        <v>ACT</v>
      </c>
      <c r="X1668" s="9" t="str">
        <f>IF(Data!$W1668=Data!$E1668,"CURRENT","NO")</f>
        <v>NO</v>
      </c>
    </row>
    <row r="1669" spans="1:24" hidden="1">
      <c r="A1669" s="46" t="s">
        <v>1047</v>
      </c>
      <c r="B1669" s="41" t="s">
        <v>1048</v>
      </c>
      <c r="C1669" s="8" t="s">
        <v>458</v>
      </c>
      <c r="D1669" s="41" t="s">
        <v>2138</v>
      </c>
      <c r="E1669" s="8" t="s">
        <v>463</v>
      </c>
      <c r="F1669" s="77" t="s">
        <v>689</v>
      </c>
      <c r="G1669" s="78" t="s">
        <v>160</v>
      </c>
      <c r="H1669" s="79">
        <v>42187</v>
      </c>
      <c r="I1669" s="78">
        <v>100</v>
      </c>
      <c r="J1669" s="66">
        <v>24.05</v>
      </c>
      <c r="K1669" s="66">
        <f t="shared" si="25"/>
        <v>2405</v>
      </c>
      <c r="L1669" s="78" t="s">
        <v>11</v>
      </c>
      <c r="M1669" s="78" t="s">
        <v>1055</v>
      </c>
      <c r="N1669" s="78">
        <v>149139</v>
      </c>
      <c r="O1669" s="49"/>
      <c r="P1669" s="78">
        <v>89690</v>
      </c>
      <c r="Q1669" s="80">
        <v>100</v>
      </c>
      <c r="R1669" s="66">
        <v>0</v>
      </c>
      <c r="S1669" s="80">
        <v>15</v>
      </c>
      <c r="T1669" s="78" t="s">
        <v>127</v>
      </c>
      <c r="U1669" s="64">
        <f>Data!$Q1669+Data!$R1669+Data!$S1669</f>
        <v>115</v>
      </c>
      <c r="V1669" s="9" t="str">
        <f>VLOOKUP(TRIM(Data!$B1669),Team!A:B,2,FALSE)</f>
        <v>Heating</v>
      </c>
      <c r="W1669" s="9" t="str">
        <f>VLOOKUP(Data!$D1669,Current!A:B,2,FALSE)</f>
        <v>ACT</v>
      </c>
      <c r="X1669" s="9" t="str">
        <f>IF(Data!$W1669=Data!$E1669,"CURRENT","NO")</f>
        <v>NO</v>
      </c>
    </row>
    <row r="1670" spans="1:24" hidden="1">
      <c r="A1670" s="46" t="s">
        <v>1047</v>
      </c>
      <c r="B1670" s="41" t="s">
        <v>1048</v>
      </c>
      <c r="C1670" s="8" t="s">
        <v>458</v>
      </c>
      <c r="D1670" s="41" t="s">
        <v>2138</v>
      </c>
      <c r="E1670" s="8" t="s">
        <v>463</v>
      </c>
      <c r="F1670" s="77" t="s">
        <v>694</v>
      </c>
      <c r="G1670" s="78" t="s">
        <v>160</v>
      </c>
      <c r="H1670" s="79">
        <v>42187</v>
      </c>
      <c r="I1670" s="78">
        <v>100</v>
      </c>
      <c r="J1670" s="66">
        <v>23.95</v>
      </c>
      <c r="K1670" s="66">
        <f t="shared" si="25"/>
        <v>2395</v>
      </c>
      <c r="L1670" s="78" t="s">
        <v>11</v>
      </c>
      <c r="M1670" s="78" t="s">
        <v>1056</v>
      </c>
      <c r="N1670" s="78">
        <v>149140</v>
      </c>
      <c r="O1670" s="49"/>
      <c r="P1670" s="78">
        <v>89691</v>
      </c>
      <c r="Q1670" s="80">
        <v>100</v>
      </c>
      <c r="R1670" s="66">
        <v>0</v>
      </c>
      <c r="S1670" s="80">
        <v>15</v>
      </c>
      <c r="T1670" s="78" t="s">
        <v>127</v>
      </c>
      <c r="U1670" s="64">
        <f>Data!$Q1670+Data!$R1670+Data!$S1670</f>
        <v>115</v>
      </c>
      <c r="V1670" s="9" t="str">
        <f>VLOOKUP(TRIM(Data!$B1670),Team!A:B,2,FALSE)</f>
        <v>Heating</v>
      </c>
      <c r="W1670" s="9" t="str">
        <f>VLOOKUP(Data!$D1670,Current!A:B,2,FALSE)</f>
        <v>ACT</v>
      </c>
      <c r="X1670" s="9" t="str">
        <f>IF(Data!$W1670=Data!$E1670,"CURRENT","NO")</f>
        <v>NO</v>
      </c>
    </row>
    <row r="1671" spans="1:24" hidden="1">
      <c r="A1671" s="46" t="s">
        <v>1047</v>
      </c>
      <c r="B1671" s="41" t="s">
        <v>1048</v>
      </c>
      <c r="C1671" s="8" t="s">
        <v>458</v>
      </c>
      <c r="D1671" s="41" t="s">
        <v>2138</v>
      </c>
      <c r="E1671" s="8" t="s">
        <v>463</v>
      </c>
      <c r="F1671" s="77" t="s">
        <v>890</v>
      </c>
      <c r="G1671" s="78" t="s">
        <v>158</v>
      </c>
      <c r="H1671" s="79">
        <v>42186</v>
      </c>
      <c r="I1671" s="78">
        <v>25</v>
      </c>
      <c r="J1671" s="66">
        <v>111.88</v>
      </c>
      <c r="K1671" s="66">
        <f t="shared" si="25"/>
        <v>2797</v>
      </c>
      <c r="L1671" s="78" t="s">
        <v>157</v>
      </c>
      <c r="M1671" s="78" t="s">
        <v>709</v>
      </c>
      <c r="N1671" s="78">
        <v>149093</v>
      </c>
      <c r="O1671" s="46"/>
      <c r="P1671" s="78">
        <v>89692</v>
      </c>
      <c r="Q1671" s="80">
        <v>80</v>
      </c>
      <c r="R1671" s="66">
        <v>0</v>
      </c>
      <c r="S1671" s="80">
        <v>15</v>
      </c>
      <c r="T1671" s="46" t="s">
        <v>186</v>
      </c>
      <c r="U1671" s="64">
        <f>Data!$Q1671+Data!$R1671+Data!$S1671</f>
        <v>95</v>
      </c>
      <c r="V1671" s="9" t="str">
        <f>VLOOKUP(TRIM(Data!$B1671),Team!A:B,2,FALSE)</f>
        <v>Heating</v>
      </c>
      <c r="W1671" s="9" t="str">
        <f>VLOOKUP(Data!$D1671,Current!A:B,2,FALSE)</f>
        <v>ACT</v>
      </c>
      <c r="X1671" s="9" t="str">
        <f>IF(Data!$W1671=Data!$E1671,"CURRENT","NO")</f>
        <v>NO</v>
      </c>
    </row>
    <row r="1672" spans="1:24" hidden="1">
      <c r="A1672" s="46" t="s">
        <v>1047</v>
      </c>
      <c r="B1672" s="41" t="s">
        <v>1048</v>
      </c>
      <c r="C1672" s="8" t="s">
        <v>458</v>
      </c>
      <c r="D1672" s="41" t="s">
        <v>2138</v>
      </c>
      <c r="E1672" s="8" t="s">
        <v>463</v>
      </c>
      <c r="F1672" s="77" t="s">
        <v>2140</v>
      </c>
      <c r="G1672" s="78" t="s">
        <v>158</v>
      </c>
      <c r="H1672" s="79">
        <v>42187</v>
      </c>
      <c r="I1672" s="78">
        <v>478</v>
      </c>
      <c r="J1672" s="66">
        <v>55.04</v>
      </c>
      <c r="K1672" s="66">
        <f t="shared" si="25"/>
        <v>26309.119999999999</v>
      </c>
      <c r="L1672" s="78" t="s">
        <v>157</v>
      </c>
      <c r="M1672" s="78" t="s">
        <v>74</v>
      </c>
      <c r="N1672" s="78">
        <v>149121</v>
      </c>
      <c r="O1672" s="46"/>
      <c r="P1672" s="78">
        <v>89693</v>
      </c>
      <c r="Q1672" s="80">
        <v>160</v>
      </c>
      <c r="R1672" s="66">
        <v>0</v>
      </c>
      <c r="S1672" s="80">
        <v>15</v>
      </c>
      <c r="T1672" s="78" t="s">
        <v>127</v>
      </c>
      <c r="U1672" s="64">
        <f>Data!$Q1672+Data!$R1672+Data!$S1672</f>
        <v>175</v>
      </c>
      <c r="V1672" s="9" t="str">
        <f>VLOOKUP(TRIM(Data!$B1672),Team!A:B,2,FALSE)</f>
        <v>Heating</v>
      </c>
      <c r="W1672" s="9" t="str">
        <f>VLOOKUP(Data!$D1672,Current!A:B,2,FALSE)</f>
        <v>ACT</v>
      </c>
      <c r="X1672" s="9" t="str">
        <f>IF(Data!$W1672=Data!$E1672,"CURRENT","NO")</f>
        <v>NO</v>
      </c>
    </row>
    <row r="1673" spans="1:24" hidden="1">
      <c r="A1673" s="46" t="s">
        <v>1047</v>
      </c>
      <c r="B1673" s="41" t="s">
        <v>1048</v>
      </c>
      <c r="C1673" s="8" t="s">
        <v>458</v>
      </c>
      <c r="D1673" s="41" t="s">
        <v>2138</v>
      </c>
      <c r="E1673" s="8" t="s">
        <v>463</v>
      </c>
      <c r="F1673" s="77" t="s">
        <v>890</v>
      </c>
      <c r="G1673" s="78" t="s">
        <v>158</v>
      </c>
      <c r="H1673" s="79">
        <v>42187</v>
      </c>
      <c r="I1673" s="78">
        <v>836</v>
      </c>
      <c r="J1673" s="66">
        <v>111.88</v>
      </c>
      <c r="K1673" s="66">
        <f t="shared" si="25"/>
        <v>93531.68</v>
      </c>
      <c r="L1673" s="78" t="s">
        <v>157</v>
      </c>
      <c r="M1673" s="78" t="s">
        <v>358</v>
      </c>
      <c r="N1673" s="78">
        <v>149122</v>
      </c>
      <c r="O1673" s="46"/>
      <c r="P1673" s="78">
        <v>89694</v>
      </c>
      <c r="Q1673" s="80">
        <v>467.7</v>
      </c>
      <c r="R1673" s="66">
        <v>0</v>
      </c>
      <c r="S1673" s="80">
        <v>15</v>
      </c>
      <c r="T1673" s="46" t="s">
        <v>186</v>
      </c>
      <c r="U1673" s="64">
        <f>Data!$Q1673+Data!$R1673+Data!$S1673</f>
        <v>482.7</v>
      </c>
      <c r="V1673" s="9" t="str">
        <f>VLOOKUP(TRIM(Data!$B1673),Team!A:B,2,FALSE)</f>
        <v>Heating</v>
      </c>
      <c r="W1673" s="9" t="str">
        <f>VLOOKUP(Data!$D1673,Current!A:B,2,FALSE)</f>
        <v>ACT</v>
      </c>
      <c r="X1673" s="9" t="str">
        <f>IF(Data!$W1673=Data!$E1673,"CURRENT","NO")</f>
        <v>NO</v>
      </c>
    </row>
    <row r="1674" spans="1:24" hidden="1">
      <c r="A1674" s="46" t="s">
        <v>1027</v>
      </c>
      <c r="B1674" s="41" t="s">
        <v>1048</v>
      </c>
      <c r="C1674" s="8" t="s">
        <v>458</v>
      </c>
      <c r="D1674" s="41" t="s">
        <v>2138</v>
      </c>
      <c r="E1674" s="8" t="s">
        <v>463</v>
      </c>
      <c r="F1674" s="45" t="s">
        <v>883</v>
      </c>
      <c r="G1674" s="46" t="s">
        <v>160</v>
      </c>
      <c r="H1674" s="47">
        <v>42188</v>
      </c>
      <c r="I1674" s="46">
        <v>300</v>
      </c>
      <c r="J1674" s="66">
        <v>38.14</v>
      </c>
      <c r="K1674" s="66">
        <f t="shared" si="25"/>
        <v>11442</v>
      </c>
      <c r="L1674" s="46" t="s">
        <v>11</v>
      </c>
      <c r="M1674" s="46" t="s">
        <v>1052</v>
      </c>
      <c r="N1674" s="46">
        <v>149142</v>
      </c>
      <c r="O1674" s="49"/>
      <c r="P1674" s="46">
        <v>89727</v>
      </c>
      <c r="Q1674" s="66">
        <v>200</v>
      </c>
      <c r="R1674" s="66">
        <v>0</v>
      </c>
      <c r="S1674" s="66">
        <v>45</v>
      </c>
      <c r="T1674" s="46" t="s">
        <v>127</v>
      </c>
      <c r="U1674" s="64">
        <f>Data!$Q1674+Data!$R1674+Data!$S1674</f>
        <v>245</v>
      </c>
      <c r="V1674" s="9" t="str">
        <f>VLOOKUP(TRIM(Data!$B1674),Team!A:B,2,FALSE)</f>
        <v>Heating</v>
      </c>
      <c r="W1674" s="9" t="str">
        <f>VLOOKUP(Data!$D1674,Current!A:B,2,FALSE)</f>
        <v>ACT</v>
      </c>
      <c r="X1674" s="9" t="str">
        <f>IF(Data!$W1674=Data!$E1674,"CURRENT","NO")</f>
        <v>NO</v>
      </c>
    </row>
    <row r="1675" spans="1:24" hidden="1">
      <c r="A1675" s="46" t="s">
        <v>1027</v>
      </c>
      <c r="B1675" s="41" t="s">
        <v>1048</v>
      </c>
      <c r="C1675" s="8" t="s">
        <v>458</v>
      </c>
      <c r="D1675" s="41" t="s">
        <v>2138</v>
      </c>
      <c r="E1675" s="8" t="s">
        <v>463</v>
      </c>
      <c r="F1675" s="45" t="s">
        <v>1057</v>
      </c>
      <c r="G1675" s="46" t="s">
        <v>160</v>
      </c>
      <c r="H1675" s="47">
        <v>42191</v>
      </c>
      <c r="I1675" s="46">
        <v>25</v>
      </c>
      <c r="J1675" s="66">
        <v>127.95</v>
      </c>
      <c r="K1675" s="66">
        <f t="shared" si="25"/>
        <v>3198.75</v>
      </c>
      <c r="L1675" s="46" t="s">
        <v>11</v>
      </c>
      <c r="M1675" s="46" t="s">
        <v>719</v>
      </c>
      <c r="N1675" s="46">
        <v>149201</v>
      </c>
      <c r="O1675" s="49"/>
      <c r="P1675" s="46">
        <v>89728</v>
      </c>
      <c r="Q1675" s="66">
        <v>200</v>
      </c>
      <c r="R1675" s="66">
        <v>0</v>
      </c>
      <c r="S1675" s="66">
        <v>45</v>
      </c>
      <c r="T1675" s="46" t="s">
        <v>127</v>
      </c>
      <c r="U1675" s="64">
        <f>Data!$Q1675+Data!$R1675+Data!$S1675</f>
        <v>245</v>
      </c>
      <c r="V1675" s="9" t="str">
        <f>VLOOKUP(TRIM(Data!$B1675),Team!A:B,2,FALSE)</f>
        <v>Heating</v>
      </c>
      <c r="W1675" s="9" t="str">
        <f>VLOOKUP(Data!$D1675,Current!A:B,2,FALSE)</f>
        <v>ACT</v>
      </c>
      <c r="X1675" s="9" t="str">
        <f>IF(Data!$W1675=Data!$E1675,"CURRENT","NO")</f>
        <v>NO</v>
      </c>
    </row>
    <row r="1676" spans="1:24" hidden="1">
      <c r="A1676" s="46" t="s">
        <v>1027</v>
      </c>
      <c r="B1676" s="41" t="s">
        <v>1048</v>
      </c>
      <c r="C1676" s="8" t="s">
        <v>458</v>
      </c>
      <c r="D1676" s="41" t="s">
        <v>2138</v>
      </c>
      <c r="E1676" s="8" t="s">
        <v>463</v>
      </c>
      <c r="F1676" s="45" t="s">
        <v>185</v>
      </c>
      <c r="G1676" s="46" t="s">
        <v>160</v>
      </c>
      <c r="H1676" s="47">
        <v>42193</v>
      </c>
      <c r="I1676" s="46">
        <v>1200</v>
      </c>
      <c r="J1676" s="66">
        <v>41.9</v>
      </c>
      <c r="K1676" s="66">
        <f t="shared" si="25"/>
        <v>50280</v>
      </c>
      <c r="L1676" s="46" t="s">
        <v>521</v>
      </c>
      <c r="M1676" s="46" t="s">
        <v>904</v>
      </c>
      <c r="N1676" s="46">
        <v>149262</v>
      </c>
      <c r="O1676" s="49"/>
      <c r="P1676" s="46">
        <v>89729</v>
      </c>
      <c r="Q1676" s="66">
        <v>251.4</v>
      </c>
      <c r="R1676" s="66">
        <v>0</v>
      </c>
      <c r="S1676" s="66">
        <v>15</v>
      </c>
      <c r="T1676" s="46" t="s">
        <v>127</v>
      </c>
      <c r="U1676" s="64">
        <f>Data!$Q1676+Data!$R1676+Data!$S1676</f>
        <v>266.39999999999998</v>
      </c>
      <c r="V1676" s="9" t="str">
        <f>VLOOKUP(TRIM(Data!$B1676),Team!A:B,2,FALSE)</f>
        <v>Heating</v>
      </c>
      <c r="W1676" s="9" t="str">
        <f>VLOOKUP(Data!$D1676,Current!A:B,2,FALSE)</f>
        <v>ACT</v>
      </c>
      <c r="X1676" s="9" t="str">
        <f>IF(Data!$W1676=Data!$E1676,"CURRENT","NO")</f>
        <v>NO</v>
      </c>
    </row>
    <row r="1677" spans="1:24" hidden="1">
      <c r="A1677" s="46" t="s">
        <v>1027</v>
      </c>
      <c r="B1677" s="41" t="s">
        <v>1048</v>
      </c>
      <c r="C1677" s="8" t="s">
        <v>458</v>
      </c>
      <c r="D1677" s="41" t="s">
        <v>2138</v>
      </c>
      <c r="E1677" s="8" t="s">
        <v>463</v>
      </c>
      <c r="F1677" s="45" t="s">
        <v>856</v>
      </c>
      <c r="G1677" s="46" t="s">
        <v>160</v>
      </c>
      <c r="H1677" s="47">
        <v>42193</v>
      </c>
      <c r="I1677" s="46">
        <v>2800</v>
      </c>
      <c r="J1677" s="66">
        <v>38.630000000000003</v>
      </c>
      <c r="K1677" s="66">
        <f t="shared" si="25"/>
        <v>108164</v>
      </c>
      <c r="L1677" s="46" t="s">
        <v>521</v>
      </c>
      <c r="M1677" s="46" t="s">
        <v>903</v>
      </c>
      <c r="N1677" s="46">
        <v>149263</v>
      </c>
      <c r="O1677" s="49"/>
      <c r="P1677" s="46">
        <v>89730</v>
      </c>
      <c r="Q1677" s="66">
        <v>540.79999999999995</v>
      </c>
      <c r="R1677" s="66">
        <v>0</v>
      </c>
      <c r="S1677" s="66">
        <v>15</v>
      </c>
      <c r="T1677" s="46" t="s">
        <v>127</v>
      </c>
      <c r="U1677" s="64">
        <f>Data!$Q1677+Data!$R1677+Data!$S1677</f>
        <v>555.79999999999995</v>
      </c>
      <c r="V1677" s="9" t="str">
        <f>VLOOKUP(TRIM(Data!$B1677),Team!A:B,2,FALSE)</f>
        <v>Heating</v>
      </c>
      <c r="W1677" s="9" t="str">
        <f>VLOOKUP(Data!$D1677,Current!A:B,2,FALSE)</f>
        <v>ACT</v>
      </c>
      <c r="X1677" s="9" t="str">
        <f>IF(Data!$W1677=Data!$E1677,"CURRENT","NO")</f>
        <v>NO</v>
      </c>
    </row>
    <row r="1678" spans="1:24" hidden="1">
      <c r="A1678" s="46" t="s">
        <v>1027</v>
      </c>
      <c r="B1678" s="41" t="s">
        <v>1048</v>
      </c>
      <c r="C1678" s="8" t="s">
        <v>458</v>
      </c>
      <c r="D1678" s="41" t="s">
        <v>2138</v>
      </c>
      <c r="E1678" s="8" t="s">
        <v>463</v>
      </c>
      <c r="F1678" s="45" t="s">
        <v>1058</v>
      </c>
      <c r="G1678" s="46" t="s">
        <v>160</v>
      </c>
      <c r="H1678" s="47">
        <v>42193</v>
      </c>
      <c r="I1678" s="46">
        <v>1600</v>
      </c>
      <c r="J1678" s="66">
        <v>42.55</v>
      </c>
      <c r="K1678" s="66">
        <f t="shared" si="25"/>
        <v>68080</v>
      </c>
      <c r="L1678" s="46" t="s">
        <v>11</v>
      </c>
      <c r="M1678" s="46" t="s">
        <v>1053</v>
      </c>
      <c r="N1678" s="46">
        <v>149283</v>
      </c>
      <c r="O1678" s="49"/>
      <c r="P1678" s="46">
        <v>89731</v>
      </c>
      <c r="Q1678" s="66">
        <v>340.4</v>
      </c>
      <c r="R1678" s="66">
        <v>0</v>
      </c>
      <c r="S1678" s="66">
        <v>15</v>
      </c>
      <c r="T1678" s="46" t="s">
        <v>127</v>
      </c>
      <c r="U1678" s="64">
        <f>Data!$Q1678+Data!$R1678+Data!$S1678</f>
        <v>355.4</v>
      </c>
      <c r="V1678" s="9" t="str">
        <f>VLOOKUP(TRIM(Data!$B1678),Team!A:B,2,FALSE)</f>
        <v>Heating</v>
      </c>
      <c r="W1678" s="9" t="str">
        <f>VLOOKUP(Data!$D1678,Current!A:B,2,FALSE)</f>
        <v>ACT</v>
      </c>
      <c r="X1678" s="9" t="str">
        <f>IF(Data!$W1678=Data!$E1678,"CURRENT","NO")</f>
        <v>NO</v>
      </c>
    </row>
    <row r="1679" spans="1:24" hidden="1">
      <c r="A1679" s="46" t="s">
        <v>1027</v>
      </c>
      <c r="B1679" s="41" t="s">
        <v>1048</v>
      </c>
      <c r="C1679" s="8" t="s">
        <v>458</v>
      </c>
      <c r="D1679" s="41" t="s">
        <v>2138</v>
      </c>
      <c r="E1679" s="8" t="s">
        <v>463</v>
      </c>
      <c r="F1679" s="45" t="s">
        <v>193</v>
      </c>
      <c r="G1679" s="46" t="s">
        <v>160</v>
      </c>
      <c r="H1679" s="47">
        <v>42193</v>
      </c>
      <c r="I1679" s="46">
        <v>20</v>
      </c>
      <c r="J1679" s="66">
        <v>79.56</v>
      </c>
      <c r="K1679" s="66">
        <f t="shared" si="25"/>
        <v>1591.2</v>
      </c>
      <c r="L1679" s="46" t="s">
        <v>11</v>
      </c>
      <c r="M1679" s="46" t="s">
        <v>1</v>
      </c>
      <c r="N1679" s="46">
        <v>149284</v>
      </c>
      <c r="O1679" s="49"/>
      <c r="P1679" s="46">
        <v>89732</v>
      </c>
      <c r="Q1679" s="66">
        <v>100</v>
      </c>
      <c r="R1679" s="66">
        <v>0</v>
      </c>
      <c r="S1679" s="66">
        <v>15</v>
      </c>
      <c r="T1679" s="46" t="s">
        <v>127</v>
      </c>
      <c r="U1679" s="64">
        <f>Data!$Q1679+Data!$R1679+Data!$S1679</f>
        <v>115</v>
      </c>
      <c r="V1679" s="9" t="str">
        <f>VLOOKUP(TRIM(Data!$B1679),Team!A:B,2,FALSE)</f>
        <v>Heating</v>
      </c>
      <c r="W1679" s="9" t="str">
        <f>VLOOKUP(Data!$D1679,Current!A:B,2,FALSE)</f>
        <v>ACT</v>
      </c>
      <c r="X1679" s="9" t="str">
        <f>IF(Data!$W1679=Data!$E1679,"CURRENT","NO")</f>
        <v>NO</v>
      </c>
    </row>
    <row r="1680" spans="1:24" hidden="1">
      <c r="A1680" s="46" t="s">
        <v>1027</v>
      </c>
      <c r="B1680" s="41" t="s">
        <v>1048</v>
      </c>
      <c r="C1680" s="8" t="s">
        <v>458</v>
      </c>
      <c r="D1680" s="41" t="s">
        <v>2138</v>
      </c>
      <c r="E1680" s="8" t="s">
        <v>463</v>
      </c>
      <c r="F1680" s="45" t="s">
        <v>1059</v>
      </c>
      <c r="G1680" s="46" t="s">
        <v>167</v>
      </c>
      <c r="H1680" s="47">
        <v>42189</v>
      </c>
      <c r="I1680" s="46">
        <v>300</v>
      </c>
      <c r="J1680" s="66">
        <v>127.8</v>
      </c>
      <c r="K1680" s="66">
        <f t="shared" si="25"/>
        <v>38340</v>
      </c>
      <c r="L1680" s="46" t="s">
        <v>1060</v>
      </c>
      <c r="M1680" s="46" t="s">
        <v>212</v>
      </c>
      <c r="N1680" s="46">
        <v>149168</v>
      </c>
      <c r="O1680" s="46"/>
      <c r="P1680" s="46">
        <v>89734</v>
      </c>
      <c r="Q1680" s="66">
        <v>200</v>
      </c>
      <c r="R1680" s="66">
        <v>45</v>
      </c>
      <c r="S1680" s="66">
        <v>100</v>
      </c>
      <c r="T1680" s="46" t="s">
        <v>127</v>
      </c>
      <c r="U1680" s="64">
        <f>Data!$Q1680+Data!$R1680+Data!$S1680</f>
        <v>345</v>
      </c>
      <c r="V1680" s="9" t="str">
        <f>VLOOKUP(TRIM(Data!$B1680),Team!A:B,2,FALSE)</f>
        <v>Heating</v>
      </c>
      <c r="W1680" s="9" t="str">
        <f>VLOOKUP(Data!$D1680,Current!A:B,2,FALSE)</f>
        <v>ACT</v>
      </c>
      <c r="X1680" s="9" t="str">
        <f>IF(Data!$W1680=Data!$E1680,"CURRENT","NO")</f>
        <v>NO</v>
      </c>
    </row>
    <row r="1681" spans="1:24" hidden="1">
      <c r="A1681" s="46" t="s">
        <v>1027</v>
      </c>
      <c r="B1681" s="41" t="s">
        <v>1048</v>
      </c>
      <c r="C1681" s="8" t="s">
        <v>458</v>
      </c>
      <c r="D1681" s="41" t="s">
        <v>2138</v>
      </c>
      <c r="E1681" s="8" t="s">
        <v>463</v>
      </c>
      <c r="F1681" s="45" t="s">
        <v>1061</v>
      </c>
      <c r="G1681" s="46" t="s">
        <v>158</v>
      </c>
      <c r="H1681" s="47">
        <v>42188</v>
      </c>
      <c r="I1681" s="46">
        <v>630</v>
      </c>
      <c r="J1681" s="66">
        <v>58.12</v>
      </c>
      <c r="K1681" s="66">
        <f t="shared" si="25"/>
        <v>36615.599999999999</v>
      </c>
      <c r="L1681" s="46" t="s">
        <v>213</v>
      </c>
      <c r="M1681" s="46" t="s">
        <v>1062</v>
      </c>
      <c r="N1681" s="46">
        <v>149148</v>
      </c>
      <c r="O1681" s="46"/>
      <c r="P1681" s="46">
        <v>89735</v>
      </c>
      <c r="Q1681" s="66">
        <v>183.1</v>
      </c>
      <c r="R1681" s="66">
        <v>0</v>
      </c>
      <c r="S1681" s="66">
        <v>15</v>
      </c>
      <c r="T1681" s="46" t="s">
        <v>127</v>
      </c>
      <c r="U1681" s="64">
        <f>Data!$Q1681+Data!$R1681+Data!$S1681</f>
        <v>198.1</v>
      </c>
      <c r="V1681" s="9" t="str">
        <f>VLOOKUP(TRIM(Data!$B1681),Team!A:B,2,FALSE)</f>
        <v>Heating</v>
      </c>
      <c r="W1681" s="9" t="str">
        <f>VLOOKUP(Data!$D1681,Current!A:B,2,FALSE)</f>
        <v>ACT</v>
      </c>
      <c r="X1681" s="9" t="str">
        <f>IF(Data!$W1681=Data!$E1681,"CURRENT","NO")</f>
        <v>NO</v>
      </c>
    </row>
    <row r="1682" spans="1:24" hidden="1">
      <c r="A1682" s="46" t="s">
        <v>1027</v>
      </c>
      <c r="B1682" s="41" t="s">
        <v>1048</v>
      </c>
      <c r="C1682" s="8" t="s">
        <v>458</v>
      </c>
      <c r="D1682" s="41" t="s">
        <v>2138</v>
      </c>
      <c r="E1682" s="8" t="s">
        <v>463</v>
      </c>
      <c r="F1682" s="45" t="s">
        <v>177</v>
      </c>
      <c r="G1682" s="46" t="s">
        <v>158</v>
      </c>
      <c r="H1682" s="47">
        <v>42189</v>
      </c>
      <c r="I1682" s="46">
        <v>324</v>
      </c>
      <c r="J1682" s="66">
        <v>123.1</v>
      </c>
      <c r="K1682" s="66">
        <f t="shared" si="25"/>
        <v>39884.400000000001</v>
      </c>
      <c r="L1682" s="46" t="s">
        <v>157</v>
      </c>
      <c r="M1682" s="46" t="s">
        <v>922</v>
      </c>
      <c r="N1682" s="46">
        <v>149157</v>
      </c>
      <c r="O1682" s="46"/>
      <c r="P1682" s="46">
        <v>89736</v>
      </c>
      <c r="Q1682" s="66">
        <v>199.4</v>
      </c>
      <c r="R1682" s="66">
        <v>0</v>
      </c>
      <c r="S1682" s="66">
        <v>15</v>
      </c>
      <c r="T1682" s="46" t="s">
        <v>127</v>
      </c>
      <c r="U1682" s="64">
        <f>Data!$Q1682+Data!$R1682+Data!$S1682</f>
        <v>214.4</v>
      </c>
      <c r="V1682" s="9" t="str">
        <f>VLOOKUP(TRIM(Data!$B1682),Team!A:B,2,FALSE)</f>
        <v>Heating</v>
      </c>
      <c r="W1682" s="9" t="str">
        <f>VLOOKUP(Data!$D1682,Current!A:B,2,FALSE)</f>
        <v>ACT</v>
      </c>
      <c r="X1682" s="9" t="str">
        <f>IF(Data!$W1682=Data!$E1682,"CURRENT","NO")</f>
        <v>NO</v>
      </c>
    </row>
    <row r="1683" spans="1:24" hidden="1">
      <c r="A1683" s="46" t="s">
        <v>1027</v>
      </c>
      <c r="B1683" s="41" t="s">
        <v>1048</v>
      </c>
      <c r="C1683" s="8" t="s">
        <v>458</v>
      </c>
      <c r="D1683" s="41" t="s">
        <v>2138</v>
      </c>
      <c r="E1683" s="8" t="s">
        <v>463</v>
      </c>
      <c r="F1683" s="45" t="s">
        <v>1063</v>
      </c>
      <c r="G1683" s="46" t="s">
        <v>158</v>
      </c>
      <c r="H1683" s="47">
        <v>42189</v>
      </c>
      <c r="I1683" s="46">
        <v>380</v>
      </c>
      <c r="J1683" s="66">
        <v>84.01</v>
      </c>
      <c r="K1683" s="66">
        <f t="shared" si="25"/>
        <v>31923.800000000003</v>
      </c>
      <c r="L1683" s="46" t="s">
        <v>157</v>
      </c>
      <c r="M1683" s="46" t="s">
        <v>72</v>
      </c>
      <c r="N1683" s="46">
        <v>149158</v>
      </c>
      <c r="O1683" s="46"/>
      <c r="P1683" s="46">
        <v>89737</v>
      </c>
      <c r="Q1683" s="66">
        <v>160</v>
      </c>
      <c r="R1683" s="66">
        <v>0</v>
      </c>
      <c r="S1683" s="66">
        <v>15</v>
      </c>
      <c r="T1683" s="46" t="s">
        <v>127</v>
      </c>
      <c r="U1683" s="64">
        <f>Data!$Q1683+Data!$R1683+Data!$S1683</f>
        <v>175</v>
      </c>
      <c r="V1683" s="9" t="str">
        <f>VLOOKUP(TRIM(Data!$B1683),Team!A:B,2,FALSE)</f>
        <v>Heating</v>
      </c>
      <c r="W1683" s="9" t="str">
        <f>VLOOKUP(Data!$D1683,Current!A:B,2,FALSE)</f>
        <v>ACT</v>
      </c>
      <c r="X1683" s="9" t="str">
        <f>IF(Data!$W1683=Data!$E1683,"CURRENT","NO")</f>
        <v>NO</v>
      </c>
    </row>
    <row r="1684" spans="1:24" hidden="1">
      <c r="A1684" s="46" t="s">
        <v>1027</v>
      </c>
      <c r="B1684" s="41" t="s">
        <v>1048</v>
      </c>
      <c r="C1684" s="8" t="s">
        <v>458</v>
      </c>
      <c r="D1684" s="41" t="s">
        <v>2138</v>
      </c>
      <c r="E1684" s="8" t="s">
        <v>463</v>
      </c>
      <c r="F1684" s="45" t="s">
        <v>1064</v>
      </c>
      <c r="G1684" s="46" t="s">
        <v>158</v>
      </c>
      <c r="H1684" s="47">
        <v>42191</v>
      </c>
      <c r="I1684" s="46">
        <v>160</v>
      </c>
      <c r="J1684" s="66">
        <v>218.31</v>
      </c>
      <c r="K1684" s="66">
        <f t="shared" si="25"/>
        <v>34929.599999999999</v>
      </c>
      <c r="L1684" s="46" t="s">
        <v>157</v>
      </c>
      <c r="M1684" s="46" t="s">
        <v>1065</v>
      </c>
      <c r="N1684" s="46">
        <v>149192</v>
      </c>
      <c r="O1684" s="46"/>
      <c r="P1684" s="46">
        <v>89738</v>
      </c>
      <c r="Q1684" s="66">
        <v>174.65</v>
      </c>
      <c r="R1684" s="66">
        <v>0</v>
      </c>
      <c r="S1684" s="66">
        <v>15</v>
      </c>
      <c r="T1684" s="46" t="s">
        <v>127</v>
      </c>
      <c r="U1684" s="64">
        <f>Data!$Q1684+Data!$R1684+Data!$S1684</f>
        <v>189.65</v>
      </c>
      <c r="V1684" s="9" t="str">
        <f>VLOOKUP(TRIM(Data!$B1684),Team!A:B,2,FALSE)</f>
        <v>Heating</v>
      </c>
      <c r="W1684" s="9" t="str">
        <f>VLOOKUP(Data!$D1684,Current!A:B,2,FALSE)</f>
        <v>ACT</v>
      </c>
      <c r="X1684" s="9" t="str">
        <f>IF(Data!$W1684=Data!$E1684,"CURRENT","NO")</f>
        <v>NO</v>
      </c>
    </row>
    <row r="1685" spans="1:24" hidden="1">
      <c r="A1685" s="46" t="s">
        <v>1027</v>
      </c>
      <c r="B1685" s="41" t="s">
        <v>1048</v>
      </c>
      <c r="C1685" s="8" t="s">
        <v>458</v>
      </c>
      <c r="D1685" s="41" t="s">
        <v>2138</v>
      </c>
      <c r="E1685" s="8" t="s">
        <v>463</v>
      </c>
      <c r="F1685" s="45" t="s">
        <v>1066</v>
      </c>
      <c r="G1685" s="46" t="s">
        <v>158</v>
      </c>
      <c r="H1685" s="47">
        <v>42191</v>
      </c>
      <c r="I1685" s="46">
        <v>200</v>
      </c>
      <c r="J1685" s="66">
        <v>199.06</v>
      </c>
      <c r="K1685" s="66">
        <f t="shared" si="25"/>
        <v>39812</v>
      </c>
      <c r="L1685" s="46" t="s">
        <v>213</v>
      </c>
      <c r="M1685" s="46" t="s">
        <v>1065</v>
      </c>
      <c r="N1685" s="46">
        <v>149193</v>
      </c>
      <c r="O1685" s="46"/>
      <c r="P1685" s="46">
        <v>89739</v>
      </c>
      <c r="Q1685" s="66">
        <v>199.1</v>
      </c>
      <c r="R1685" s="66">
        <v>0</v>
      </c>
      <c r="S1685" s="66">
        <v>15</v>
      </c>
      <c r="T1685" s="46" t="s">
        <v>127</v>
      </c>
      <c r="U1685" s="64">
        <f>Data!$Q1685+Data!$R1685+Data!$S1685</f>
        <v>214.1</v>
      </c>
      <c r="V1685" s="9" t="str">
        <f>VLOOKUP(TRIM(Data!$B1685),Team!A:B,2,FALSE)</f>
        <v>Heating</v>
      </c>
      <c r="W1685" s="9" t="str">
        <f>VLOOKUP(Data!$D1685,Current!A:B,2,FALSE)</f>
        <v>ACT</v>
      </c>
      <c r="X1685" s="9" t="str">
        <f>IF(Data!$W1685=Data!$E1685,"CURRENT","NO")</f>
        <v>NO</v>
      </c>
    </row>
    <row r="1686" spans="1:24" hidden="1">
      <c r="A1686" s="46" t="s">
        <v>1027</v>
      </c>
      <c r="B1686" s="41" t="s">
        <v>1048</v>
      </c>
      <c r="C1686" s="8" t="s">
        <v>458</v>
      </c>
      <c r="D1686" s="41" t="s">
        <v>2138</v>
      </c>
      <c r="E1686" s="8" t="s">
        <v>463</v>
      </c>
      <c r="F1686" s="45" t="s">
        <v>705</v>
      </c>
      <c r="G1686" s="46" t="s">
        <v>158</v>
      </c>
      <c r="H1686" s="47">
        <v>42191</v>
      </c>
      <c r="I1686" s="46">
        <v>150</v>
      </c>
      <c r="J1686" s="66">
        <v>74.81</v>
      </c>
      <c r="K1686" s="66">
        <f t="shared" si="25"/>
        <v>11221.5</v>
      </c>
      <c r="L1686" s="46" t="s">
        <v>213</v>
      </c>
      <c r="M1686" s="46" t="s">
        <v>1067</v>
      </c>
      <c r="N1686" s="46">
        <v>149195</v>
      </c>
      <c r="O1686" s="46"/>
      <c r="P1686" s="46">
        <v>89740</v>
      </c>
      <c r="Q1686" s="66">
        <v>80</v>
      </c>
      <c r="R1686" s="66">
        <v>0</v>
      </c>
      <c r="S1686" s="66">
        <v>15</v>
      </c>
      <c r="T1686" s="46" t="s">
        <v>127</v>
      </c>
      <c r="U1686" s="64">
        <f>Data!$Q1686+Data!$R1686+Data!$S1686</f>
        <v>95</v>
      </c>
      <c r="V1686" s="9" t="str">
        <f>VLOOKUP(TRIM(Data!$B1686),Team!A:B,2,FALSE)</f>
        <v>Heating</v>
      </c>
      <c r="W1686" s="9" t="str">
        <f>VLOOKUP(Data!$D1686,Current!A:B,2,FALSE)</f>
        <v>ACT</v>
      </c>
      <c r="X1686" s="9" t="str">
        <f>IF(Data!$W1686=Data!$E1686,"CURRENT","NO")</f>
        <v>NO</v>
      </c>
    </row>
    <row r="1687" spans="1:24" hidden="1">
      <c r="A1687" s="46" t="s">
        <v>1027</v>
      </c>
      <c r="B1687" s="41" t="s">
        <v>1048</v>
      </c>
      <c r="C1687" s="8" t="s">
        <v>458</v>
      </c>
      <c r="D1687" s="41" t="s">
        <v>2138</v>
      </c>
      <c r="E1687" s="8" t="s">
        <v>463</v>
      </c>
      <c r="F1687" s="45" t="s">
        <v>1068</v>
      </c>
      <c r="G1687" s="46" t="s">
        <v>158</v>
      </c>
      <c r="H1687" s="47">
        <v>42192</v>
      </c>
      <c r="I1687" s="46">
        <v>100</v>
      </c>
      <c r="J1687" s="66">
        <v>220.67</v>
      </c>
      <c r="K1687" s="66">
        <f t="shared" si="25"/>
        <v>22067</v>
      </c>
      <c r="L1687" s="46" t="s">
        <v>213</v>
      </c>
      <c r="M1687" s="46" t="s">
        <v>340</v>
      </c>
      <c r="N1687" s="46">
        <v>149234</v>
      </c>
      <c r="O1687" s="46"/>
      <c r="P1687" s="46">
        <v>89741</v>
      </c>
      <c r="Q1687" s="66">
        <v>110.3</v>
      </c>
      <c r="R1687" s="66">
        <v>0</v>
      </c>
      <c r="S1687" s="66">
        <v>15</v>
      </c>
      <c r="T1687" s="46" t="s">
        <v>127</v>
      </c>
      <c r="U1687" s="64">
        <f>Data!$Q1687+Data!$R1687+Data!$S1687</f>
        <v>125.3</v>
      </c>
      <c r="V1687" s="9" t="str">
        <f>VLOOKUP(TRIM(Data!$B1687),Team!A:B,2,FALSE)</f>
        <v>Heating</v>
      </c>
      <c r="W1687" s="9" t="str">
        <f>VLOOKUP(Data!$D1687,Current!A:B,2,FALSE)</f>
        <v>ACT</v>
      </c>
      <c r="X1687" s="9" t="str">
        <f>IF(Data!$W1687=Data!$E1687,"CURRENT","NO")</f>
        <v>NO</v>
      </c>
    </row>
    <row r="1688" spans="1:24" hidden="1">
      <c r="A1688" s="46" t="s">
        <v>1027</v>
      </c>
      <c r="B1688" s="41" t="s">
        <v>1048</v>
      </c>
      <c r="C1688" s="8" t="s">
        <v>458</v>
      </c>
      <c r="D1688" s="41" t="s">
        <v>2138</v>
      </c>
      <c r="E1688" s="8" t="s">
        <v>463</v>
      </c>
      <c r="F1688" s="45" t="s">
        <v>170</v>
      </c>
      <c r="G1688" s="46" t="s">
        <v>158</v>
      </c>
      <c r="H1688" s="47">
        <v>42192</v>
      </c>
      <c r="I1688" s="46">
        <v>185</v>
      </c>
      <c r="J1688" s="66">
        <v>136.58000000000001</v>
      </c>
      <c r="K1688" s="66">
        <f t="shared" si="25"/>
        <v>25267.300000000003</v>
      </c>
      <c r="L1688" s="46" t="s">
        <v>157</v>
      </c>
      <c r="M1688" s="46" t="s">
        <v>542</v>
      </c>
      <c r="N1688" s="46">
        <v>149237</v>
      </c>
      <c r="O1688" s="46"/>
      <c r="P1688" s="46">
        <v>89742</v>
      </c>
      <c r="Q1688" s="66">
        <v>126.3</v>
      </c>
      <c r="R1688" s="66">
        <v>0</v>
      </c>
      <c r="S1688" s="66">
        <v>15</v>
      </c>
      <c r="T1688" s="46" t="s">
        <v>127</v>
      </c>
      <c r="U1688" s="64">
        <f>Data!$Q1688+Data!$R1688+Data!$S1688</f>
        <v>141.30000000000001</v>
      </c>
      <c r="V1688" s="9" t="str">
        <f>VLOOKUP(TRIM(Data!$B1688),Team!A:B,2,FALSE)</f>
        <v>Heating</v>
      </c>
      <c r="W1688" s="9" t="str">
        <f>VLOOKUP(Data!$D1688,Current!A:B,2,FALSE)</f>
        <v>ACT</v>
      </c>
      <c r="X1688" s="9" t="str">
        <f>IF(Data!$W1688=Data!$E1688,"CURRENT","NO")</f>
        <v>NO</v>
      </c>
    </row>
    <row r="1689" spans="1:24" hidden="1">
      <c r="A1689" s="46" t="s">
        <v>1027</v>
      </c>
      <c r="B1689" s="41" t="s">
        <v>1048</v>
      </c>
      <c r="C1689" s="8" t="s">
        <v>458</v>
      </c>
      <c r="D1689" s="41" t="s">
        <v>2138</v>
      </c>
      <c r="E1689" s="8" t="s">
        <v>463</v>
      </c>
      <c r="F1689" s="45" t="s">
        <v>164</v>
      </c>
      <c r="G1689" s="46" t="s">
        <v>158</v>
      </c>
      <c r="H1689" s="47">
        <v>42192</v>
      </c>
      <c r="I1689" s="46">
        <v>456</v>
      </c>
      <c r="J1689" s="66">
        <v>146.76</v>
      </c>
      <c r="K1689" s="66">
        <f t="shared" si="25"/>
        <v>66922.559999999998</v>
      </c>
      <c r="L1689" s="46" t="s">
        <v>157</v>
      </c>
      <c r="M1689" s="46" t="s">
        <v>1069</v>
      </c>
      <c r="N1689" s="46">
        <v>149238</v>
      </c>
      <c r="O1689" s="46"/>
      <c r="P1689" s="46">
        <v>89743</v>
      </c>
      <c r="Q1689" s="66">
        <v>334.6</v>
      </c>
      <c r="R1689" s="66">
        <v>0</v>
      </c>
      <c r="S1689" s="66">
        <v>15</v>
      </c>
      <c r="T1689" s="46" t="s">
        <v>127</v>
      </c>
      <c r="U1689" s="64">
        <f>Data!$Q1689+Data!$R1689+Data!$S1689</f>
        <v>349.6</v>
      </c>
      <c r="V1689" s="9" t="str">
        <f>VLOOKUP(TRIM(Data!$B1689),Team!A:B,2,FALSE)</f>
        <v>Heating</v>
      </c>
      <c r="W1689" s="9" t="str">
        <f>VLOOKUP(Data!$D1689,Current!A:B,2,FALSE)</f>
        <v>ACT</v>
      </c>
      <c r="X1689" s="9" t="str">
        <f>IF(Data!$W1689=Data!$E1689,"CURRENT","NO")</f>
        <v>NO</v>
      </c>
    </row>
    <row r="1690" spans="1:24" hidden="1">
      <c r="A1690" s="46" t="s">
        <v>1027</v>
      </c>
      <c r="B1690" s="41" t="s">
        <v>1048</v>
      </c>
      <c r="C1690" s="8" t="s">
        <v>458</v>
      </c>
      <c r="D1690" s="41" t="s">
        <v>2138</v>
      </c>
      <c r="E1690" s="8" t="s">
        <v>463</v>
      </c>
      <c r="F1690" s="45" t="s">
        <v>704</v>
      </c>
      <c r="G1690" s="46" t="s">
        <v>158</v>
      </c>
      <c r="H1690" s="47">
        <v>42193</v>
      </c>
      <c r="I1690" s="46">
        <v>324</v>
      </c>
      <c r="J1690" s="66">
        <v>146.76</v>
      </c>
      <c r="K1690" s="66">
        <f t="shared" si="25"/>
        <v>47550.239999999998</v>
      </c>
      <c r="L1690" s="46" t="s">
        <v>157</v>
      </c>
      <c r="M1690" s="46" t="s">
        <v>340</v>
      </c>
      <c r="N1690" s="46">
        <v>149260</v>
      </c>
      <c r="O1690" s="46"/>
      <c r="P1690" s="46">
        <v>89744</v>
      </c>
      <c r="Q1690" s="66">
        <v>237.75</v>
      </c>
      <c r="R1690" s="66">
        <v>0</v>
      </c>
      <c r="S1690" s="66">
        <v>15</v>
      </c>
      <c r="T1690" s="46" t="s">
        <v>127</v>
      </c>
      <c r="U1690" s="64">
        <f>Data!$Q1690+Data!$R1690+Data!$S1690</f>
        <v>252.75</v>
      </c>
      <c r="V1690" s="9" t="str">
        <f>VLOOKUP(TRIM(Data!$B1690),Team!A:B,2,FALSE)</f>
        <v>Heating</v>
      </c>
      <c r="W1690" s="9" t="str">
        <f>VLOOKUP(Data!$D1690,Current!A:B,2,FALSE)</f>
        <v>ACT</v>
      </c>
      <c r="X1690" s="9" t="str">
        <f>IF(Data!$W1690=Data!$E1690,"CURRENT","NO")</f>
        <v>NO</v>
      </c>
    </row>
    <row r="1691" spans="1:24" hidden="1">
      <c r="A1691" s="46" t="s">
        <v>1027</v>
      </c>
      <c r="B1691" s="41" t="s">
        <v>1048</v>
      </c>
      <c r="C1691" s="8" t="s">
        <v>458</v>
      </c>
      <c r="D1691" s="41" t="s">
        <v>2138</v>
      </c>
      <c r="E1691" s="8" t="s">
        <v>463</v>
      </c>
      <c r="F1691" s="45" t="s">
        <v>1070</v>
      </c>
      <c r="G1691" s="46" t="s">
        <v>158</v>
      </c>
      <c r="H1691" s="47">
        <v>42193</v>
      </c>
      <c r="I1691" s="46">
        <v>136</v>
      </c>
      <c r="J1691" s="66">
        <v>245.1</v>
      </c>
      <c r="K1691" s="66">
        <f t="shared" si="25"/>
        <v>33333.599999999999</v>
      </c>
      <c r="L1691" s="46" t="s">
        <v>157</v>
      </c>
      <c r="M1691" s="46" t="s">
        <v>330</v>
      </c>
      <c r="N1691" s="46">
        <v>149261</v>
      </c>
      <c r="O1691" s="46"/>
      <c r="P1691" s="46">
        <v>89745</v>
      </c>
      <c r="Q1691" s="66">
        <v>166.7</v>
      </c>
      <c r="R1691" s="66">
        <v>0</v>
      </c>
      <c r="S1691" s="66">
        <v>15</v>
      </c>
      <c r="T1691" s="46" t="s">
        <v>127</v>
      </c>
      <c r="U1691" s="64">
        <f>Data!$Q1691+Data!$R1691+Data!$S1691</f>
        <v>181.7</v>
      </c>
      <c r="V1691" s="9" t="str">
        <f>VLOOKUP(TRIM(Data!$B1691),Team!A:B,2,FALSE)</f>
        <v>Heating</v>
      </c>
      <c r="W1691" s="9" t="str">
        <f>VLOOKUP(Data!$D1691,Current!A:B,2,FALSE)</f>
        <v>ACT</v>
      </c>
      <c r="X1691" s="9" t="str">
        <f>IF(Data!$W1691=Data!$E1691,"CURRENT","NO")</f>
        <v>NO</v>
      </c>
    </row>
    <row r="1692" spans="1:24" hidden="1">
      <c r="A1692" s="46" t="s">
        <v>1027</v>
      </c>
      <c r="B1692" s="41" t="s">
        <v>1048</v>
      </c>
      <c r="C1692" s="8" t="s">
        <v>458</v>
      </c>
      <c r="D1692" s="41" t="s">
        <v>2138</v>
      </c>
      <c r="E1692" s="8" t="s">
        <v>463</v>
      </c>
      <c r="F1692" s="45" t="s">
        <v>679</v>
      </c>
      <c r="G1692" s="46" t="s">
        <v>158</v>
      </c>
      <c r="H1692" s="47">
        <v>42194</v>
      </c>
      <c r="I1692" s="46">
        <v>1368</v>
      </c>
      <c r="J1692" s="66">
        <v>71.83</v>
      </c>
      <c r="K1692" s="66">
        <f t="shared" si="25"/>
        <v>98263.44</v>
      </c>
      <c r="L1692" s="46" t="s">
        <v>157</v>
      </c>
      <c r="M1692" s="46" t="s">
        <v>369</v>
      </c>
      <c r="N1692" s="46">
        <v>149294</v>
      </c>
      <c r="O1692" s="46"/>
      <c r="P1692" s="46">
        <v>89746</v>
      </c>
      <c r="Q1692" s="66">
        <v>491.3</v>
      </c>
      <c r="R1692" s="66">
        <v>0</v>
      </c>
      <c r="S1692" s="66">
        <v>15</v>
      </c>
      <c r="T1692" s="46" t="s">
        <v>127</v>
      </c>
      <c r="U1692" s="64">
        <f>Data!$Q1692+Data!$R1692+Data!$S1692</f>
        <v>506.3</v>
      </c>
      <c r="V1692" s="9" t="str">
        <f>VLOOKUP(TRIM(Data!$B1692),Team!A:B,2,FALSE)</f>
        <v>Heating</v>
      </c>
      <c r="W1692" s="9" t="str">
        <f>VLOOKUP(Data!$D1692,Current!A:B,2,FALSE)</f>
        <v>ACT</v>
      </c>
      <c r="X1692" s="9" t="str">
        <f>IF(Data!$W1692=Data!$E1692,"CURRENT","NO")</f>
        <v>NO</v>
      </c>
    </row>
    <row r="1693" spans="1:24" hidden="1">
      <c r="A1693" s="46" t="s">
        <v>1027</v>
      </c>
      <c r="B1693" s="41" t="s">
        <v>1048</v>
      </c>
      <c r="C1693" s="8" t="s">
        <v>458</v>
      </c>
      <c r="D1693" s="41" t="s">
        <v>2138</v>
      </c>
      <c r="E1693" s="8" t="s">
        <v>463</v>
      </c>
      <c r="F1693" s="45" t="s">
        <v>164</v>
      </c>
      <c r="G1693" s="46" t="s">
        <v>158</v>
      </c>
      <c r="H1693" s="47">
        <v>42194</v>
      </c>
      <c r="I1693" s="46">
        <v>192</v>
      </c>
      <c r="J1693" s="66">
        <v>146.76</v>
      </c>
      <c r="K1693" s="66">
        <f t="shared" si="25"/>
        <v>28177.919999999998</v>
      </c>
      <c r="L1693" s="46" t="s">
        <v>157</v>
      </c>
      <c r="M1693" s="46" t="s">
        <v>919</v>
      </c>
      <c r="N1693" s="46">
        <v>149298</v>
      </c>
      <c r="O1693" s="46"/>
      <c r="P1693" s="46">
        <v>89747</v>
      </c>
      <c r="Q1693" s="66">
        <v>140.9</v>
      </c>
      <c r="R1693" s="66">
        <v>0</v>
      </c>
      <c r="S1693" s="66">
        <v>15</v>
      </c>
      <c r="T1693" s="46" t="s">
        <v>186</v>
      </c>
      <c r="U1693" s="64">
        <f>Data!$Q1693+Data!$R1693+Data!$S1693</f>
        <v>155.9</v>
      </c>
      <c r="V1693" s="9" t="str">
        <f>VLOOKUP(TRIM(Data!$B1693),Team!A:B,2,FALSE)</f>
        <v>Heating</v>
      </c>
      <c r="W1693" s="9" t="str">
        <f>VLOOKUP(Data!$D1693,Current!A:B,2,FALSE)</f>
        <v>ACT</v>
      </c>
      <c r="X1693" s="9" t="str">
        <f>IF(Data!$W1693=Data!$E1693,"CURRENT","NO")</f>
        <v>NO</v>
      </c>
    </row>
    <row r="1694" spans="1:24" hidden="1">
      <c r="A1694" s="46" t="s">
        <v>1031</v>
      </c>
      <c r="B1694" s="41" t="s">
        <v>1048</v>
      </c>
      <c r="C1694" s="8" t="s">
        <v>458</v>
      </c>
      <c r="D1694" s="41" t="s">
        <v>2138</v>
      </c>
      <c r="E1694" s="8" t="s">
        <v>463</v>
      </c>
      <c r="F1694" s="45" t="s">
        <v>673</v>
      </c>
      <c r="G1694" s="46" t="s">
        <v>167</v>
      </c>
      <c r="H1694" s="47">
        <v>42196</v>
      </c>
      <c r="I1694" s="46">
        <v>337</v>
      </c>
      <c r="J1694" s="66">
        <v>122.04</v>
      </c>
      <c r="K1694" s="66">
        <f t="shared" si="25"/>
        <v>41127.480000000003</v>
      </c>
      <c r="L1694" s="46" t="s">
        <v>166</v>
      </c>
      <c r="M1694" s="46" t="s">
        <v>212</v>
      </c>
      <c r="N1694" s="46">
        <v>149352</v>
      </c>
      <c r="O1694" s="46"/>
      <c r="P1694" s="46">
        <v>89902</v>
      </c>
      <c r="Q1694" s="66">
        <v>205.6</v>
      </c>
      <c r="R1694" s="66">
        <v>45</v>
      </c>
      <c r="S1694" s="66">
        <v>100</v>
      </c>
      <c r="T1694" s="46" t="s">
        <v>127</v>
      </c>
      <c r="U1694" s="64">
        <f>Data!$Q1694+Data!$R1694+Data!$S1694</f>
        <v>350.6</v>
      </c>
      <c r="V1694" s="9" t="str">
        <f>VLOOKUP(TRIM(Data!$B1694),Team!A:B,2,FALSE)</f>
        <v>Heating</v>
      </c>
      <c r="W1694" s="9" t="str">
        <f>VLOOKUP(Data!$D1694,Current!A:B,2,FALSE)</f>
        <v>ACT</v>
      </c>
      <c r="X1694" s="9" t="str">
        <f>IF(Data!$W1694=Data!$E1694,"CURRENT","NO")</f>
        <v>NO</v>
      </c>
    </row>
    <row r="1695" spans="1:24" hidden="1">
      <c r="A1695" s="46" t="s">
        <v>1031</v>
      </c>
      <c r="B1695" s="41" t="s">
        <v>1048</v>
      </c>
      <c r="C1695" s="8" t="s">
        <v>458</v>
      </c>
      <c r="D1695" s="41" t="s">
        <v>2138</v>
      </c>
      <c r="E1695" s="8" t="s">
        <v>463</v>
      </c>
      <c r="F1695" s="45" t="s">
        <v>1071</v>
      </c>
      <c r="G1695" s="46" t="s">
        <v>160</v>
      </c>
      <c r="H1695" s="47">
        <v>42195</v>
      </c>
      <c r="I1695" s="46">
        <v>25</v>
      </c>
      <c r="J1695" s="66">
        <v>125.18</v>
      </c>
      <c r="K1695" s="66">
        <f t="shared" si="25"/>
        <v>3129.5</v>
      </c>
      <c r="L1695" s="46" t="s">
        <v>521</v>
      </c>
      <c r="M1695" s="46" t="s">
        <v>1072</v>
      </c>
      <c r="N1695" s="46">
        <v>149323</v>
      </c>
      <c r="O1695" s="46"/>
      <c r="P1695" s="46">
        <v>89903</v>
      </c>
      <c r="Q1695" s="66">
        <v>100</v>
      </c>
      <c r="R1695" s="66">
        <v>0</v>
      </c>
      <c r="S1695" s="66">
        <v>15</v>
      </c>
      <c r="T1695" s="46" t="s">
        <v>127</v>
      </c>
      <c r="U1695" s="64">
        <f>Data!$Q1695+Data!$R1695+Data!$S1695</f>
        <v>115</v>
      </c>
      <c r="V1695" s="9" t="str">
        <f>VLOOKUP(TRIM(Data!$B1695),Team!A:B,2,FALSE)</f>
        <v>Heating</v>
      </c>
      <c r="W1695" s="9" t="str">
        <f>VLOOKUP(Data!$D1695,Current!A:B,2,FALSE)</f>
        <v>ACT</v>
      </c>
      <c r="X1695" s="9" t="str">
        <f>IF(Data!$W1695=Data!$E1695,"CURRENT","NO")</f>
        <v>NO</v>
      </c>
    </row>
    <row r="1696" spans="1:24" hidden="1">
      <c r="A1696" s="46" t="s">
        <v>1031</v>
      </c>
      <c r="B1696" s="41" t="s">
        <v>1048</v>
      </c>
      <c r="C1696" s="8" t="s">
        <v>458</v>
      </c>
      <c r="D1696" s="41" t="s">
        <v>2138</v>
      </c>
      <c r="E1696" s="8" t="s">
        <v>463</v>
      </c>
      <c r="F1696" s="45" t="s">
        <v>1051</v>
      </c>
      <c r="G1696" s="46" t="s">
        <v>160</v>
      </c>
      <c r="H1696" s="47">
        <v>42195</v>
      </c>
      <c r="I1696" s="46">
        <v>25</v>
      </c>
      <c r="J1696" s="66">
        <v>150.77000000000001</v>
      </c>
      <c r="K1696" s="66">
        <f t="shared" si="25"/>
        <v>3769.2500000000005</v>
      </c>
      <c r="L1696" s="46" t="s">
        <v>521</v>
      </c>
      <c r="M1696" s="46" t="s">
        <v>1072</v>
      </c>
      <c r="N1696" s="46">
        <v>149326</v>
      </c>
      <c r="O1696" s="49"/>
      <c r="P1696" s="46">
        <v>89904</v>
      </c>
      <c r="Q1696" s="66">
        <v>100</v>
      </c>
      <c r="R1696" s="66">
        <v>0</v>
      </c>
      <c r="S1696" s="66">
        <v>15</v>
      </c>
      <c r="T1696" s="46" t="s">
        <v>127</v>
      </c>
      <c r="U1696" s="64">
        <f>Data!$Q1696+Data!$R1696+Data!$S1696</f>
        <v>115</v>
      </c>
      <c r="V1696" s="9" t="str">
        <f>VLOOKUP(TRIM(Data!$B1696),Team!A:B,2,FALSE)</f>
        <v>Heating</v>
      </c>
      <c r="W1696" s="9" t="str">
        <f>VLOOKUP(Data!$D1696,Current!A:B,2,FALSE)</f>
        <v>ACT</v>
      </c>
      <c r="X1696" s="9" t="str">
        <f>IF(Data!$W1696=Data!$E1696,"CURRENT","NO")</f>
        <v>NO</v>
      </c>
    </row>
    <row r="1697" spans="1:24" hidden="1">
      <c r="A1697" s="46" t="s">
        <v>1031</v>
      </c>
      <c r="B1697" s="41" t="s">
        <v>1048</v>
      </c>
      <c r="C1697" s="8" t="s">
        <v>458</v>
      </c>
      <c r="D1697" s="41" t="s">
        <v>2138</v>
      </c>
      <c r="E1697" s="8" t="s">
        <v>463</v>
      </c>
      <c r="F1697" s="45" t="s">
        <v>900</v>
      </c>
      <c r="G1697" s="46" t="s">
        <v>160</v>
      </c>
      <c r="H1697" s="47">
        <v>42195</v>
      </c>
      <c r="I1697" s="46">
        <v>50</v>
      </c>
      <c r="J1697" s="66">
        <v>135.79</v>
      </c>
      <c r="K1697" s="66">
        <f t="shared" si="25"/>
        <v>6789.5</v>
      </c>
      <c r="L1697" s="46" t="s">
        <v>521</v>
      </c>
      <c r="M1697" s="46" t="s">
        <v>1072</v>
      </c>
      <c r="N1697" s="46">
        <v>149327</v>
      </c>
      <c r="O1697" s="49"/>
      <c r="P1697" s="46">
        <v>89905</v>
      </c>
      <c r="Q1697" s="66">
        <v>100</v>
      </c>
      <c r="R1697" s="66">
        <v>0</v>
      </c>
      <c r="S1697" s="66">
        <v>15</v>
      </c>
      <c r="T1697" s="46" t="s">
        <v>127</v>
      </c>
      <c r="U1697" s="64">
        <f>Data!$Q1697+Data!$R1697+Data!$S1697</f>
        <v>115</v>
      </c>
      <c r="V1697" s="9" t="str">
        <f>VLOOKUP(TRIM(Data!$B1697),Team!A:B,2,FALSE)</f>
        <v>Heating</v>
      </c>
      <c r="W1697" s="9" t="str">
        <f>VLOOKUP(Data!$D1697,Current!A:B,2,FALSE)</f>
        <v>ACT</v>
      </c>
      <c r="X1697" s="9" t="str">
        <f>IF(Data!$W1697=Data!$E1697,"CURRENT","NO")</f>
        <v>NO</v>
      </c>
    </row>
    <row r="1698" spans="1:24" hidden="1">
      <c r="A1698" s="46" t="s">
        <v>1031</v>
      </c>
      <c r="B1698" s="41" t="s">
        <v>1048</v>
      </c>
      <c r="C1698" s="8" t="s">
        <v>458</v>
      </c>
      <c r="D1698" s="41" t="s">
        <v>2138</v>
      </c>
      <c r="E1698" s="8" t="s">
        <v>463</v>
      </c>
      <c r="F1698" s="45" t="s">
        <v>898</v>
      </c>
      <c r="G1698" s="46" t="s">
        <v>160</v>
      </c>
      <c r="H1698" s="47">
        <v>42195</v>
      </c>
      <c r="I1698" s="46">
        <v>50</v>
      </c>
      <c r="J1698" s="66">
        <v>106.55</v>
      </c>
      <c r="K1698" s="66">
        <f t="shared" si="25"/>
        <v>5327.5</v>
      </c>
      <c r="L1698" s="46" t="s">
        <v>521</v>
      </c>
      <c r="M1698" s="46" t="s">
        <v>1073</v>
      </c>
      <c r="N1698" s="46">
        <v>149328</v>
      </c>
      <c r="O1698" s="49"/>
      <c r="P1698" s="46">
        <v>89906</v>
      </c>
      <c r="Q1698" s="66">
        <v>100</v>
      </c>
      <c r="R1698" s="66">
        <v>0</v>
      </c>
      <c r="S1698" s="66">
        <v>15</v>
      </c>
      <c r="T1698" s="46" t="s">
        <v>127</v>
      </c>
      <c r="U1698" s="64">
        <f>Data!$Q1698+Data!$R1698+Data!$S1698</f>
        <v>115</v>
      </c>
      <c r="V1698" s="9" t="str">
        <f>VLOOKUP(TRIM(Data!$B1698),Team!A:B,2,FALSE)</f>
        <v>Heating</v>
      </c>
      <c r="W1698" s="9" t="str">
        <f>VLOOKUP(Data!$D1698,Current!A:B,2,FALSE)</f>
        <v>ACT</v>
      </c>
      <c r="X1698" s="9" t="str">
        <f>IF(Data!$W1698=Data!$E1698,"CURRENT","NO")</f>
        <v>NO</v>
      </c>
    </row>
    <row r="1699" spans="1:24" hidden="1">
      <c r="A1699" s="46" t="s">
        <v>1031</v>
      </c>
      <c r="B1699" s="41" t="s">
        <v>1048</v>
      </c>
      <c r="C1699" s="8" t="s">
        <v>458</v>
      </c>
      <c r="D1699" s="41" t="s">
        <v>2138</v>
      </c>
      <c r="E1699" s="8" t="s">
        <v>463</v>
      </c>
      <c r="F1699" s="45" t="s">
        <v>877</v>
      </c>
      <c r="G1699" s="46" t="s">
        <v>160</v>
      </c>
      <c r="H1699" s="47">
        <v>42198</v>
      </c>
      <c r="I1699" s="46">
        <v>50</v>
      </c>
      <c r="J1699" s="66">
        <v>104.49</v>
      </c>
      <c r="K1699" s="66">
        <f t="shared" si="25"/>
        <v>5224.5</v>
      </c>
      <c r="L1699" s="46" t="s">
        <v>11</v>
      </c>
      <c r="M1699" s="46" t="s">
        <v>183</v>
      </c>
      <c r="N1699" s="46">
        <v>149392</v>
      </c>
      <c r="O1699" s="49"/>
      <c r="P1699" s="46">
        <v>89907</v>
      </c>
      <c r="Q1699" s="66">
        <v>100</v>
      </c>
      <c r="R1699" s="66">
        <v>0</v>
      </c>
      <c r="S1699" s="66">
        <v>15</v>
      </c>
      <c r="T1699" s="46" t="s">
        <v>127</v>
      </c>
      <c r="U1699" s="64">
        <f>Data!$Q1699+Data!$R1699+Data!$S1699</f>
        <v>115</v>
      </c>
      <c r="V1699" s="9" t="str">
        <f>VLOOKUP(TRIM(Data!$B1699),Team!A:B,2,FALSE)</f>
        <v>Heating</v>
      </c>
      <c r="W1699" s="9" t="str">
        <f>VLOOKUP(Data!$D1699,Current!A:B,2,FALSE)</f>
        <v>ACT</v>
      </c>
      <c r="X1699" s="9" t="str">
        <f>IF(Data!$W1699=Data!$E1699,"CURRENT","NO")</f>
        <v>NO</v>
      </c>
    </row>
    <row r="1700" spans="1:24" hidden="1">
      <c r="A1700" s="46" t="s">
        <v>1031</v>
      </c>
      <c r="B1700" s="41" t="s">
        <v>1048</v>
      </c>
      <c r="C1700" s="8" t="s">
        <v>458</v>
      </c>
      <c r="D1700" s="41" t="s">
        <v>2138</v>
      </c>
      <c r="E1700" s="8" t="s">
        <v>463</v>
      </c>
      <c r="F1700" s="45" t="s">
        <v>1074</v>
      </c>
      <c r="G1700" s="46" t="s">
        <v>160</v>
      </c>
      <c r="H1700" s="47">
        <v>42198</v>
      </c>
      <c r="I1700" s="46">
        <v>25</v>
      </c>
      <c r="J1700" s="66">
        <v>105.56</v>
      </c>
      <c r="K1700" s="66">
        <f t="shared" si="25"/>
        <v>2639</v>
      </c>
      <c r="L1700" s="46" t="s">
        <v>11</v>
      </c>
      <c r="M1700" s="46" t="s">
        <v>1075</v>
      </c>
      <c r="N1700" s="46">
        <v>149393</v>
      </c>
      <c r="O1700" s="49"/>
      <c r="P1700" s="46">
        <v>89908</v>
      </c>
      <c r="Q1700" s="66">
        <v>100</v>
      </c>
      <c r="R1700" s="66">
        <v>0</v>
      </c>
      <c r="S1700" s="66">
        <v>15</v>
      </c>
      <c r="T1700" s="46" t="s">
        <v>127</v>
      </c>
      <c r="U1700" s="64">
        <f>Data!$Q1700+Data!$R1700+Data!$S1700</f>
        <v>115</v>
      </c>
      <c r="V1700" s="9" t="str">
        <f>VLOOKUP(TRIM(Data!$B1700),Team!A:B,2,FALSE)</f>
        <v>Heating</v>
      </c>
      <c r="W1700" s="9" t="str">
        <f>VLOOKUP(Data!$D1700,Current!A:B,2,FALSE)</f>
        <v>ACT</v>
      </c>
      <c r="X1700" s="9" t="str">
        <f>IF(Data!$W1700=Data!$E1700,"CURRENT","NO")</f>
        <v>NO</v>
      </c>
    </row>
    <row r="1701" spans="1:24" hidden="1">
      <c r="A1701" s="46" t="s">
        <v>1031</v>
      </c>
      <c r="B1701" s="41" t="s">
        <v>1048</v>
      </c>
      <c r="C1701" s="8" t="s">
        <v>458</v>
      </c>
      <c r="D1701" s="41" t="s">
        <v>2138</v>
      </c>
      <c r="E1701" s="8" t="s">
        <v>463</v>
      </c>
      <c r="F1701" s="45" t="s">
        <v>1076</v>
      </c>
      <c r="G1701" s="46" t="s">
        <v>160</v>
      </c>
      <c r="H1701" s="47">
        <v>42198</v>
      </c>
      <c r="I1701" s="46">
        <v>25</v>
      </c>
      <c r="J1701" s="66">
        <v>124.19</v>
      </c>
      <c r="K1701" s="66">
        <f t="shared" si="25"/>
        <v>3104.75</v>
      </c>
      <c r="L1701" s="46" t="s">
        <v>11</v>
      </c>
      <c r="M1701" s="46" t="s">
        <v>1077</v>
      </c>
      <c r="N1701" s="46">
        <v>149394</v>
      </c>
      <c r="O1701" s="49"/>
      <c r="P1701" s="46">
        <v>89909</v>
      </c>
      <c r="Q1701" s="66">
        <v>100</v>
      </c>
      <c r="R1701" s="66">
        <v>0</v>
      </c>
      <c r="S1701" s="66">
        <v>15</v>
      </c>
      <c r="T1701" s="46" t="s">
        <v>127</v>
      </c>
      <c r="U1701" s="64">
        <f>Data!$Q1701+Data!$R1701+Data!$S1701</f>
        <v>115</v>
      </c>
      <c r="V1701" s="9" t="str">
        <f>VLOOKUP(TRIM(Data!$B1701),Team!A:B,2,FALSE)</f>
        <v>Heating</v>
      </c>
      <c r="W1701" s="9" t="str">
        <f>VLOOKUP(Data!$D1701,Current!A:B,2,FALSE)</f>
        <v>ACT</v>
      </c>
      <c r="X1701" s="9" t="str">
        <f>IF(Data!$W1701=Data!$E1701,"CURRENT","NO")</f>
        <v>NO</v>
      </c>
    </row>
    <row r="1702" spans="1:24" hidden="1">
      <c r="A1702" s="46" t="s">
        <v>1031</v>
      </c>
      <c r="B1702" s="41" t="s">
        <v>1048</v>
      </c>
      <c r="C1702" s="8" t="s">
        <v>458</v>
      </c>
      <c r="D1702" s="41" t="s">
        <v>2138</v>
      </c>
      <c r="E1702" s="8" t="s">
        <v>463</v>
      </c>
      <c r="F1702" s="45" t="s">
        <v>1078</v>
      </c>
      <c r="G1702" s="46" t="s">
        <v>160</v>
      </c>
      <c r="H1702" s="47">
        <v>42199</v>
      </c>
      <c r="I1702" s="46">
        <v>75</v>
      </c>
      <c r="J1702" s="66">
        <v>65.12</v>
      </c>
      <c r="K1702" s="66">
        <f t="shared" si="25"/>
        <v>4884</v>
      </c>
      <c r="L1702" s="46" t="s">
        <v>521</v>
      </c>
      <c r="M1702" s="46" t="s">
        <v>1079</v>
      </c>
      <c r="N1702" s="46">
        <v>149421</v>
      </c>
      <c r="O1702" s="49"/>
      <c r="P1702" s="46">
        <v>89910</v>
      </c>
      <c r="Q1702" s="66">
        <v>200</v>
      </c>
      <c r="R1702" s="66">
        <v>0</v>
      </c>
      <c r="S1702" s="66">
        <v>45</v>
      </c>
      <c r="T1702" s="46" t="s">
        <v>127</v>
      </c>
      <c r="U1702" s="64">
        <f>Data!$Q1702+Data!$R1702+Data!$S1702</f>
        <v>245</v>
      </c>
      <c r="V1702" s="9" t="str">
        <f>VLOOKUP(TRIM(Data!$B1702),Team!A:B,2,FALSE)</f>
        <v>Heating</v>
      </c>
      <c r="W1702" s="9" t="str">
        <f>VLOOKUP(Data!$D1702,Current!A:B,2,FALSE)</f>
        <v>ACT</v>
      </c>
      <c r="X1702" s="9" t="str">
        <f>IF(Data!$W1702=Data!$E1702,"CURRENT","NO")</f>
        <v>NO</v>
      </c>
    </row>
    <row r="1703" spans="1:24" hidden="1">
      <c r="A1703" s="46" t="s">
        <v>1031</v>
      </c>
      <c r="B1703" s="41" t="s">
        <v>1048</v>
      </c>
      <c r="C1703" s="8" t="s">
        <v>458</v>
      </c>
      <c r="D1703" s="41" t="s">
        <v>2138</v>
      </c>
      <c r="E1703" s="8" t="s">
        <v>463</v>
      </c>
      <c r="F1703" s="45" t="s">
        <v>1080</v>
      </c>
      <c r="G1703" s="46" t="s">
        <v>160</v>
      </c>
      <c r="H1703" s="47">
        <v>42200</v>
      </c>
      <c r="I1703" s="46">
        <v>25</v>
      </c>
      <c r="J1703" s="66">
        <v>65.97</v>
      </c>
      <c r="K1703" s="66">
        <f t="shared" si="25"/>
        <v>1649.25</v>
      </c>
      <c r="L1703" s="46" t="s">
        <v>521</v>
      </c>
      <c r="M1703" s="46" t="s">
        <v>1079</v>
      </c>
      <c r="N1703" s="46">
        <v>149446</v>
      </c>
      <c r="O1703" s="49"/>
      <c r="P1703" s="46">
        <v>89911</v>
      </c>
      <c r="Q1703" s="66">
        <v>100</v>
      </c>
      <c r="R1703" s="66">
        <v>0</v>
      </c>
      <c r="S1703" s="66">
        <v>22.5</v>
      </c>
      <c r="T1703" s="46" t="s">
        <v>127</v>
      </c>
      <c r="U1703" s="64">
        <f>Data!$Q1703+Data!$R1703+Data!$S1703</f>
        <v>122.5</v>
      </c>
      <c r="V1703" s="9" t="str">
        <f>VLOOKUP(TRIM(Data!$B1703),Team!A:B,2,FALSE)</f>
        <v>Heating</v>
      </c>
      <c r="W1703" s="9" t="str">
        <f>VLOOKUP(Data!$D1703,Current!A:B,2,FALSE)</f>
        <v>ACT</v>
      </c>
      <c r="X1703" s="9" t="str">
        <f>IF(Data!$W1703=Data!$E1703,"CURRENT","NO")</f>
        <v>NO</v>
      </c>
    </row>
    <row r="1704" spans="1:24" hidden="1">
      <c r="A1704" s="46" t="s">
        <v>1031</v>
      </c>
      <c r="B1704" s="41" t="s">
        <v>1048</v>
      </c>
      <c r="C1704" s="8" t="s">
        <v>458</v>
      </c>
      <c r="D1704" s="41" t="s">
        <v>2138</v>
      </c>
      <c r="E1704" s="8" t="s">
        <v>463</v>
      </c>
      <c r="F1704" s="45" t="s">
        <v>161</v>
      </c>
      <c r="G1704" s="46" t="s">
        <v>160</v>
      </c>
      <c r="H1704" s="47">
        <v>42200</v>
      </c>
      <c r="I1704" s="46">
        <v>25</v>
      </c>
      <c r="J1704" s="66">
        <v>46.75</v>
      </c>
      <c r="K1704" s="66">
        <f t="shared" si="25"/>
        <v>1168.75</v>
      </c>
      <c r="L1704" s="46" t="s">
        <v>521</v>
      </c>
      <c r="M1704" s="46" t="s">
        <v>1073</v>
      </c>
      <c r="N1704" s="46">
        <v>149447</v>
      </c>
      <c r="O1704" s="49"/>
      <c r="P1704" s="46">
        <v>89912</v>
      </c>
      <c r="Q1704" s="66">
        <v>100</v>
      </c>
      <c r="R1704" s="66">
        <v>0</v>
      </c>
      <c r="S1704" s="66">
        <v>22.5</v>
      </c>
      <c r="T1704" s="46" t="s">
        <v>127</v>
      </c>
      <c r="U1704" s="64">
        <f>Data!$Q1704+Data!$R1704+Data!$S1704</f>
        <v>122.5</v>
      </c>
      <c r="V1704" s="9" t="str">
        <f>VLOOKUP(TRIM(Data!$B1704),Team!A:B,2,FALSE)</f>
        <v>Heating</v>
      </c>
      <c r="W1704" s="9" t="str">
        <f>VLOOKUP(Data!$D1704,Current!A:B,2,FALSE)</f>
        <v>ACT</v>
      </c>
      <c r="X1704" s="9" t="str">
        <f>IF(Data!$W1704=Data!$E1704,"CURRENT","NO")</f>
        <v>NO</v>
      </c>
    </row>
    <row r="1705" spans="1:24" hidden="1">
      <c r="A1705" s="46" t="s">
        <v>1031</v>
      </c>
      <c r="B1705" s="41" t="s">
        <v>1048</v>
      </c>
      <c r="C1705" s="8" t="s">
        <v>458</v>
      </c>
      <c r="D1705" s="41" t="s">
        <v>2138</v>
      </c>
      <c r="E1705" s="8" t="s">
        <v>463</v>
      </c>
      <c r="F1705" s="45" t="s">
        <v>1081</v>
      </c>
      <c r="G1705" s="46" t="s">
        <v>160</v>
      </c>
      <c r="H1705" s="47">
        <v>42201</v>
      </c>
      <c r="I1705" s="46">
        <v>25</v>
      </c>
      <c r="J1705" s="66">
        <v>86.31</v>
      </c>
      <c r="K1705" s="66">
        <f t="shared" si="25"/>
        <v>2157.75</v>
      </c>
      <c r="L1705" s="46" t="s">
        <v>521</v>
      </c>
      <c r="M1705" s="46" t="s">
        <v>1072</v>
      </c>
      <c r="N1705" s="46">
        <v>149470</v>
      </c>
      <c r="O1705" s="49"/>
      <c r="P1705" s="46">
        <v>89913</v>
      </c>
      <c r="Q1705" s="66">
        <v>100</v>
      </c>
      <c r="R1705" s="66">
        <v>0</v>
      </c>
      <c r="S1705" s="66">
        <v>15</v>
      </c>
      <c r="T1705" s="46" t="s">
        <v>127</v>
      </c>
      <c r="U1705" s="64">
        <f>Data!$Q1705+Data!$R1705+Data!$S1705</f>
        <v>115</v>
      </c>
      <c r="V1705" s="9" t="str">
        <f>VLOOKUP(TRIM(Data!$B1705),Team!A:B,2,FALSE)</f>
        <v>Heating</v>
      </c>
      <c r="W1705" s="9" t="str">
        <f>VLOOKUP(Data!$D1705,Current!A:B,2,FALSE)</f>
        <v>ACT</v>
      </c>
      <c r="X1705" s="9" t="str">
        <f>IF(Data!$W1705=Data!$E1705,"CURRENT","NO")</f>
        <v>NO</v>
      </c>
    </row>
    <row r="1706" spans="1:24" hidden="1">
      <c r="A1706" s="46" t="s">
        <v>1031</v>
      </c>
      <c r="B1706" s="41" t="s">
        <v>1048</v>
      </c>
      <c r="C1706" s="8" t="s">
        <v>458</v>
      </c>
      <c r="D1706" s="41" t="s">
        <v>2138</v>
      </c>
      <c r="E1706" s="8" t="s">
        <v>463</v>
      </c>
      <c r="F1706" s="45" t="s">
        <v>691</v>
      </c>
      <c r="G1706" s="46" t="s">
        <v>160</v>
      </c>
      <c r="H1706" s="47">
        <v>42201</v>
      </c>
      <c r="I1706" s="46">
        <v>25</v>
      </c>
      <c r="J1706" s="66">
        <v>86.31</v>
      </c>
      <c r="K1706" s="66">
        <f t="shared" si="25"/>
        <v>2157.75</v>
      </c>
      <c r="L1706" s="46" t="s">
        <v>521</v>
      </c>
      <c r="M1706" s="46" t="s">
        <v>1073</v>
      </c>
      <c r="N1706" s="46">
        <v>149471</v>
      </c>
      <c r="O1706" s="49"/>
      <c r="P1706" s="46">
        <v>89914</v>
      </c>
      <c r="Q1706" s="66">
        <v>100</v>
      </c>
      <c r="R1706" s="66">
        <v>0</v>
      </c>
      <c r="S1706" s="66">
        <v>15</v>
      </c>
      <c r="T1706" s="46" t="s">
        <v>127</v>
      </c>
      <c r="U1706" s="64">
        <f>Data!$Q1706+Data!$R1706+Data!$S1706</f>
        <v>115</v>
      </c>
      <c r="V1706" s="9" t="str">
        <f>VLOOKUP(TRIM(Data!$B1706),Team!A:B,2,FALSE)</f>
        <v>Heating</v>
      </c>
      <c r="W1706" s="9" t="str">
        <f>VLOOKUP(Data!$D1706,Current!A:B,2,FALSE)</f>
        <v>ACT</v>
      </c>
      <c r="X1706" s="9" t="str">
        <f>IF(Data!$W1706=Data!$E1706,"CURRENT","NO")</f>
        <v>NO</v>
      </c>
    </row>
    <row r="1707" spans="1:24" hidden="1">
      <c r="A1707" s="46" t="s">
        <v>1031</v>
      </c>
      <c r="B1707" s="41" t="s">
        <v>1048</v>
      </c>
      <c r="C1707" s="8" t="s">
        <v>458</v>
      </c>
      <c r="D1707" s="41" t="s">
        <v>2138</v>
      </c>
      <c r="E1707" s="8" t="s">
        <v>463</v>
      </c>
      <c r="F1707" s="45" t="s">
        <v>1082</v>
      </c>
      <c r="G1707" s="46" t="s">
        <v>160</v>
      </c>
      <c r="H1707" s="47">
        <v>42201</v>
      </c>
      <c r="I1707" s="46">
        <v>50</v>
      </c>
      <c r="J1707" s="66">
        <v>65.97</v>
      </c>
      <c r="K1707" s="66">
        <f t="shared" si="25"/>
        <v>3298.5</v>
      </c>
      <c r="L1707" s="46" t="s">
        <v>521</v>
      </c>
      <c r="M1707" s="46" t="s">
        <v>1072</v>
      </c>
      <c r="N1707" s="46">
        <v>149472</v>
      </c>
      <c r="O1707" s="49"/>
      <c r="P1707" s="46">
        <v>89915</v>
      </c>
      <c r="Q1707" s="66">
        <v>100</v>
      </c>
      <c r="R1707" s="66">
        <v>0</v>
      </c>
      <c r="S1707" s="66">
        <v>15</v>
      </c>
      <c r="T1707" s="46" t="s">
        <v>127</v>
      </c>
      <c r="U1707" s="64">
        <f>Data!$Q1707+Data!$R1707+Data!$S1707</f>
        <v>115</v>
      </c>
      <c r="V1707" s="9" t="str">
        <f>VLOOKUP(TRIM(Data!$B1707),Team!A:B,2,FALSE)</f>
        <v>Heating</v>
      </c>
      <c r="W1707" s="9" t="str">
        <f>VLOOKUP(Data!$D1707,Current!A:B,2,FALSE)</f>
        <v>ACT</v>
      </c>
      <c r="X1707" s="9" t="str">
        <f>IF(Data!$W1707=Data!$E1707,"CURRENT","NO")</f>
        <v>NO</v>
      </c>
    </row>
    <row r="1708" spans="1:24" hidden="1">
      <c r="A1708" s="46" t="s">
        <v>1031</v>
      </c>
      <c r="B1708" s="41" t="s">
        <v>1048</v>
      </c>
      <c r="C1708" s="8" t="s">
        <v>458</v>
      </c>
      <c r="D1708" s="41" t="s">
        <v>2138</v>
      </c>
      <c r="E1708" s="8" t="s">
        <v>463</v>
      </c>
      <c r="F1708" s="45" t="s">
        <v>905</v>
      </c>
      <c r="G1708" s="46" t="s">
        <v>160</v>
      </c>
      <c r="H1708" s="47">
        <v>42201</v>
      </c>
      <c r="I1708" s="46">
        <v>600</v>
      </c>
      <c r="J1708" s="66">
        <v>46.77</v>
      </c>
      <c r="K1708" s="66">
        <f t="shared" si="25"/>
        <v>28062.000000000004</v>
      </c>
      <c r="L1708" s="46" t="s">
        <v>521</v>
      </c>
      <c r="M1708" s="46" t="s">
        <v>1072</v>
      </c>
      <c r="N1708" s="46">
        <v>149473</v>
      </c>
      <c r="O1708" s="49"/>
      <c r="P1708" s="46">
        <v>89916</v>
      </c>
      <c r="Q1708" s="66">
        <v>200</v>
      </c>
      <c r="R1708" s="66">
        <v>0</v>
      </c>
      <c r="S1708" s="66">
        <v>15</v>
      </c>
      <c r="T1708" s="46" t="s">
        <v>127</v>
      </c>
      <c r="U1708" s="64">
        <f>Data!$Q1708+Data!$R1708+Data!$S1708</f>
        <v>215</v>
      </c>
      <c r="V1708" s="9" t="str">
        <f>VLOOKUP(TRIM(Data!$B1708),Team!A:B,2,FALSE)</f>
        <v>Heating</v>
      </c>
      <c r="W1708" s="9" t="str">
        <f>VLOOKUP(Data!$D1708,Current!A:B,2,FALSE)</f>
        <v>ACT</v>
      </c>
      <c r="X1708" s="9" t="str">
        <f>IF(Data!$W1708=Data!$E1708,"CURRENT","NO")</f>
        <v>NO</v>
      </c>
    </row>
    <row r="1709" spans="1:24" hidden="1">
      <c r="A1709" s="46" t="s">
        <v>1031</v>
      </c>
      <c r="B1709" s="41" t="s">
        <v>1048</v>
      </c>
      <c r="C1709" s="8" t="s">
        <v>458</v>
      </c>
      <c r="D1709" s="41" t="s">
        <v>2138</v>
      </c>
      <c r="E1709" s="8" t="s">
        <v>463</v>
      </c>
      <c r="F1709" s="45" t="s">
        <v>705</v>
      </c>
      <c r="G1709" s="46" t="s">
        <v>158</v>
      </c>
      <c r="H1709" s="47">
        <v>42195</v>
      </c>
      <c r="I1709" s="46">
        <v>200</v>
      </c>
      <c r="J1709" s="66">
        <v>74.81</v>
      </c>
      <c r="K1709" s="66">
        <f t="shared" si="25"/>
        <v>14962</v>
      </c>
      <c r="L1709" s="46" t="s">
        <v>157</v>
      </c>
      <c r="M1709" s="46" t="s">
        <v>1009</v>
      </c>
      <c r="N1709" s="46">
        <v>149329</v>
      </c>
      <c r="O1709" s="49"/>
      <c r="P1709" s="46">
        <v>89917</v>
      </c>
      <c r="Q1709" s="66">
        <v>80</v>
      </c>
      <c r="R1709" s="66">
        <v>0</v>
      </c>
      <c r="S1709" s="66">
        <v>15</v>
      </c>
      <c r="T1709" s="46" t="s">
        <v>127</v>
      </c>
      <c r="U1709" s="64">
        <f>Data!$Q1709+Data!$R1709+Data!$S1709</f>
        <v>95</v>
      </c>
      <c r="V1709" s="9" t="str">
        <f>VLOOKUP(TRIM(Data!$B1709),Team!A:B,2,FALSE)</f>
        <v>Heating</v>
      </c>
      <c r="W1709" s="9" t="str">
        <f>VLOOKUP(Data!$D1709,Current!A:B,2,FALSE)</f>
        <v>ACT</v>
      </c>
      <c r="X1709" s="9" t="str">
        <f>IF(Data!$W1709=Data!$E1709,"CURRENT","NO")</f>
        <v>NO</v>
      </c>
    </row>
    <row r="1710" spans="1:24" hidden="1">
      <c r="A1710" s="46" t="s">
        <v>1031</v>
      </c>
      <c r="B1710" s="41" t="s">
        <v>1048</v>
      </c>
      <c r="C1710" s="8" t="s">
        <v>458</v>
      </c>
      <c r="D1710" s="41" t="s">
        <v>2138</v>
      </c>
      <c r="E1710" s="8" t="s">
        <v>463</v>
      </c>
      <c r="F1710" s="45" t="s">
        <v>678</v>
      </c>
      <c r="G1710" s="46" t="s">
        <v>158</v>
      </c>
      <c r="H1710" s="47">
        <v>42195</v>
      </c>
      <c r="I1710" s="46">
        <v>768</v>
      </c>
      <c r="J1710" s="66">
        <v>110.44</v>
      </c>
      <c r="K1710" s="66">
        <f t="shared" si="25"/>
        <v>84817.919999999998</v>
      </c>
      <c r="L1710" s="46" t="s">
        <v>157</v>
      </c>
      <c r="M1710" s="46" t="s">
        <v>369</v>
      </c>
      <c r="N1710" s="46">
        <v>149333</v>
      </c>
      <c r="O1710" s="49"/>
      <c r="P1710" s="46">
        <v>89918</v>
      </c>
      <c r="Q1710" s="66">
        <v>424.1</v>
      </c>
      <c r="R1710" s="66">
        <v>0</v>
      </c>
      <c r="S1710" s="66">
        <v>15</v>
      </c>
      <c r="T1710" s="46" t="s">
        <v>127</v>
      </c>
      <c r="U1710" s="64">
        <f>Data!$Q1710+Data!$R1710+Data!$S1710</f>
        <v>439.1</v>
      </c>
      <c r="V1710" s="9" t="str">
        <f>VLOOKUP(TRIM(Data!$B1710),Team!A:B,2,FALSE)</f>
        <v>Heating</v>
      </c>
      <c r="W1710" s="9" t="str">
        <f>VLOOKUP(Data!$D1710,Current!A:B,2,FALSE)</f>
        <v>ACT</v>
      </c>
      <c r="X1710" s="9" t="str">
        <f>IF(Data!$W1710=Data!$E1710,"CURRENT","NO")</f>
        <v>NO</v>
      </c>
    </row>
    <row r="1711" spans="1:24" hidden="1">
      <c r="A1711" s="46" t="s">
        <v>1031</v>
      </c>
      <c r="B1711" s="41" t="s">
        <v>1048</v>
      </c>
      <c r="C1711" s="8" t="s">
        <v>458</v>
      </c>
      <c r="D1711" s="41" t="s">
        <v>2138</v>
      </c>
      <c r="E1711" s="8" t="s">
        <v>463</v>
      </c>
      <c r="F1711" s="45" t="s">
        <v>172</v>
      </c>
      <c r="G1711" s="46" t="s">
        <v>158</v>
      </c>
      <c r="H1711" s="47">
        <v>42198</v>
      </c>
      <c r="I1711" s="46">
        <v>464</v>
      </c>
      <c r="J1711" s="66">
        <v>150.72999999999999</v>
      </c>
      <c r="K1711" s="66">
        <f t="shared" si="25"/>
        <v>69938.720000000001</v>
      </c>
      <c r="L1711" s="46" t="s">
        <v>157</v>
      </c>
      <c r="M1711" s="46" t="s">
        <v>1069</v>
      </c>
      <c r="N1711" s="46">
        <v>149377</v>
      </c>
      <c r="O1711" s="49"/>
      <c r="P1711" s="46">
        <v>89919</v>
      </c>
      <c r="Q1711" s="66">
        <v>349.7</v>
      </c>
      <c r="R1711" s="66">
        <v>0</v>
      </c>
      <c r="S1711" s="66">
        <v>15</v>
      </c>
      <c r="T1711" s="46" t="s">
        <v>186</v>
      </c>
      <c r="U1711" s="64">
        <f>Data!$Q1711+Data!$R1711+Data!$S1711</f>
        <v>364.7</v>
      </c>
      <c r="V1711" s="9" t="str">
        <f>VLOOKUP(TRIM(Data!$B1711),Team!A:B,2,FALSE)</f>
        <v>Heating</v>
      </c>
      <c r="W1711" s="9" t="str">
        <f>VLOOKUP(Data!$D1711,Current!A:B,2,FALSE)</f>
        <v>ACT</v>
      </c>
      <c r="X1711" s="9" t="str">
        <f>IF(Data!$W1711=Data!$E1711,"CURRENT","NO")</f>
        <v>NO</v>
      </c>
    </row>
    <row r="1712" spans="1:24" hidden="1">
      <c r="A1712" s="46" t="s">
        <v>1031</v>
      </c>
      <c r="B1712" s="41" t="s">
        <v>1048</v>
      </c>
      <c r="C1712" s="8" t="s">
        <v>458</v>
      </c>
      <c r="D1712" s="41" t="s">
        <v>2138</v>
      </c>
      <c r="E1712" s="8" t="s">
        <v>463</v>
      </c>
      <c r="F1712" s="45" t="s">
        <v>849</v>
      </c>
      <c r="G1712" s="46" t="s">
        <v>158</v>
      </c>
      <c r="H1712" s="47">
        <v>42199</v>
      </c>
      <c r="I1712" s="46">
        <v>775</v>
      </c>
      <c r="J1712" s="66">
        <v>88.43</v>
      </c>
      <c r="K1712" s="66">
        <f t="shared" si="25"/>
        <v>68533.25</v>
      </c>
      <c r="L1712" s="46" t="s">
        <v>213</v>
      </c>
      <c r="M1712" s="46" t="s">
        <v>340</v>
      </c>
      <c r="N1712" s="46">
        <v>149404</v>
      </c>
      <c r="O1712" s="49"/>
      <c r="P1712" s="46">
        <v>89920</v>
      </c>
      <c r="Q1712" s="66">
        <v>342.7</v>
      </c>
      <c r="R1712" s="66">
        <v>0</v>
      </c>
      <c r="S1712" s="66">
        <v>15</v>
      </c>
      <c r="T1712" s="46" t="s">
        <v>127</v>
      </c>
      <c r="U1712" s="64">
        <f>Data!$Q1712+Data!$R1712+Data!$S1712</f>
        <v>357.7</v>
      </c>
      <c r="V1712" s="9" t="str">
        <f>VLOOKUP(TRIM(Data!$B1712),Team!A:B,2,FALSE)</f>
        <v>Heating</v>
      </c>
      <c r="W1712" s="9" t="str">
        <f>VLOOKUP(Data!$D1712,Current!A:B,2,FALSE)</f>
        <v>ACT</v>
      </c>
      <c r="X1712" s="9" t="str">
        <f>IF(Data!$W1712=Data!$E1712,"CURRENT","NO")</f>
        <v>NO</v>
      </c>
    </row>
    <row r="1713" spans="1:24" hidden="1">
      <c r="A1713" s="46" t="s">
        <v>1031</v>
      </c>
      <c r="B1713" s="41" t="s">
        <v>1048</v>
      </c>
      <c r="C1713" s="8" t="s">
        <v>458</v>
      </c>
      <c r="D1713" s="41" t="s">
        <v>2138</v>
      </c>
      <c r="E1713" s="8" t="s">
        <v>463</v>
      </c>
      <c r="F1713" s="45" t="s">
        <v>1061</v>
      </c>
      <c r="G1713" s="46" t="s">
        <v>158</v>
      </c>
      <c r="H1713" s="47">
        <v>42199</v>
      </c>
      <c r="I1713" s="46">
        <v>310</v>
      </c>
      <c r="J1713" s="66">
        <v>58.12</v>
      </c>
      <c r="K1713" s="66">
        <f t="shared" si="25"/>
        <v>18017.2</v>
      </c>
      <c r="L1713" s="46" t="s">
        <v>157</v>
      </c>
      <c r="M1713" s="46" t="s">
        <v>369</v>
      </c>
      <c r="N1713" s="46">
        <v>149406</v>
      </c>
      <c r="O1713" s="49"/>
      <c r="P1713" s="46">
        <v>89921</v>
      </c>
      <c r="Q1713" s="66">
        <v>160</v>
      </c>
      <c r="R1713" s="66">
        <v>0</v>
      </c>
      <c r="S1713" s="66">
        <v>15</v>
      </c>
      <c r="T1713" s="46" t="s">
        <v>127</v>
      </c>
      <c r="U1713" s="64">
        <f>Data!$Q1713+Data!$R1713+Data!$S1713</f>
        <v>175</v>
      </c>
      <c r="V1713" s="9" t="str">
        <f>VLOOKUP(TRIM(Data!$B1713),Team!A:B,2,FALSE)</f>
        <v>Heating</v>
      </c>
      <c r="W1713" s="9" t="str">
        <f>VLOOKUP(Data!$D1713,Current!A:B,2,FALSE)</f>
        <v>ACT</v>
      </c>
      <c r="X1713" s="9" t="str">
        <f>IF(Data!$W1713=Data!$E1713,"CURRENT","NO")</f>
        <v>NO</v>
      </c>
    </row>
    <row r="1714" spans="1:24" hidden="1">
      <c r="A1714" s="46" t="s">
        <v>1031</v>
      </c>
      <c r="B1714" s="41" t="s">
        <v>1048</v>
      </c>
      <c r="C1714" s="8" t="s">
        <v>458</v>
      </c>
      <c r="D1714" s="41" t="s">
        <v>2138</v>
      </c>
      <c r="E1714" s="8" t="s">
        <v>463</v>
      </c>
      <c r="F1714" s="45" t="s">
        <v>704</v>
      </c>
      <c r="G1714" s="46" t="s">
        <v>158</v>
      </c>
      <c r="H1714" s="47">
        <v>42200</v>
      </c>
      <c r="I1714" s="46">
        <v>162</v>
      </c>
      <c r="J1714" s="66">
        <v>146.69999999999999</v>
      </c>
      <c r="K1714" s="66">
        <f t="shared" si="25"/>
        <v>23765.399999999998</v>
      </c>
      <c r="L1714" s="46" t="s">
        <v>157</v>
      </c>
      <c r="M1714" s="46" t="s">
        <v>1083</v>
      </c>
      <c r="N1714" s="46">
        <v>149449</v>
      </c>
      <c r="O1714" s="49"/>
      <c r="P1714" s="46">
        <v>89922</v>
      </c>
      <c r="Q1714" s="66">
        <v>118.9</v>
      </c>
      <c r="R1714" s="66">
        <v>0</v>
      </c>
      <c r="S1714" s="66">
        <v>15</v>
      </c>
      <c r="T1714" s="46" t="s">
        <v>127</v>
      </c>
      <c r="U1714" s="64">
        <f>Data!$Q1714+Data!$R1714+Data!$S1714</f>
        <v>133.9</v>
      </c>
      <c r="V1714" s="9" t="str">
        <f>VLOOKUP(TRIM(Data!$B1714),Team!A:B,2,FALSE)</f>
        <v>Heating</v>
      </c>
      <c r="W1714" s="9" t="str">
        <f>VLOOKUP(Data!$D1714,Current!A:B,2,FALSE)</f>
        <v>ACT</v>
      </c>
      <c r="X1714" s="9" t="str">
        <f>IF(Data!$W1714=Data!$E1714,"CURRENT","NO")</f>
        <v>NO</v>
      </c>
    </row>
    <row r="1715" spans="1:24" hidden="1">
      <c r="A1715" s="46" t="s">
        <v>1031</v>
      </c>
      <c r="B1715" s="41" t="s">
        <v>1048</v>
      </c>
      <c r="C1715" s="8" t="s">
        <v>458</v>
      </c>
      <c r="D1715" s="41" t="s">
        <v>2138</v>
      </c>
      <c r="E1715" s="8" t="s">
        <v>463</v>
      </c>
      <c r="F1715" s="45" t="s">
        <v>682</v>
      </c>
      <c r="G1715" s="46" t="s">
        <v>158</v>
      </c>
      <c r="H1715" s="47">
        <v>42200</v>
      </c>
      <c r="I1715" s="46">
        <v>1240</v>
      </c>
      <c r="J1715" s="66">
        <v>37.71</v>
      </c>
      <c r="K1715" s="66">
        <f t="shared" ref="K1715:K1748" si="26">I1715*J1715</f>
        <v>46760.4</v>
      </c>
      <c r="L1715" s="46" t="s">
        <v>157</v>
      </c>
      <c r="M1715" s="46" t="s">
        <v>1084</v>
      </c>
      <c r="N1715" s="46">
        <v>149450</v>
      </c>
      <c r="O1715" s="49"/>
      <c r="P1715" s="46">
        <v>89923</v>
      </c>
      <c r="Q1715" s="66">
        <v>233.8</v>
      </c>
      <c r="R1715" s="66">
        <v>0</v>
      </c>
      <c r="S1715" s="66">
        <v>15</v>
      </c>
      <c r="T1715" s="46" t="s">
        <v>246</v>
      </c>
      <c r="U1715" s="64">
        <f>Data!$Q1715+Data!$R1715+Data!$S1715</f>
        <v>248.8</v>
      </c>
      <c r="V1715" s="9" t="str">
        <f>VLOOKUP(TRIM(Data!$B1715),Team!A:B,2,FALSE)</f>
        <v>Heating</v>
      </c>
      <c r="W1715" s="9" t="str">
        <f>VLOOKUP(Data!$D1715,Current!A:B,2,FALSE)</f>
        <v>ACT</v>
      </c>
      <c r="X1715" s="9" t="str">
        <f>IF(Data!$W1715=Data!$E1715,"CURRENT","NO")</f>
        <v>NO</v>
      </c>
    </row>
    <row r="1716" spans="1:24" hidden="1">
      <c r="A1716" s="46" t="s">
        <v>1031</v>
      </c>
      <c r="B1716" s="41" t="s">
        <v>1048</v>
      </c>
      <c r="C1716" s="8" t="s">
        <v>458</v>
      </c>
      <c r="D1716" s="41" t="s">
        <v>2138</v>
      </c>
      <c r="E1716" s="8" t="s">
        <v>463</v>
      </c>
      <c r="F1716" s="45" t="s">
        <v>679</v>
      </c>
      <c r="G1716" s="46" t="s">
        <v>158</v>
      </c>
      <c r="H1716" s="47">
        <v>42201</v>
      </c>
      <c r="I1716" s="46">
        <v>1110</v>
      </c>
      <c r="J1716" s="66">
        <v>71.83</v>
      </c>
      <c r="K1716" s="66">
        <f t="shared" si="26"/>
        <v>79731.3</v>
      </c>
      <c r="L1716" s="46" t="s">
        <v>213</v>
      </c>
      <c r="M1716" s="46" t="s">
        <v>1085</v>
      </c>
      <c r="N1716" s="46">
        <v>149476</v>
      </c>
      <c r="O1716" s="49"/>
      <c r="P1716" s="46">
        <v>89924</v>
      </c>
      <c r="Q1716" s="66">
        <v>398.7</v>
      </c>
      <c r="R1716" s="66">
        <v>0</v>
      </c>
      <c r="S1716" s="66">
        <v>15</v>
      </c>
      <c r="T1716" s="46" t="s">
        <v>127</v>
      </c>
      <c r="U1716" s="64">
        <f>Data!$Q1716+Data!$R1716+Data!$S1716</f>
        <v>413.7</v>
      </c>
      <c r="V1716" s="9" t="str">
        <f>VLOOKUP(TRIM(Data!$B1716),Team!A:B,2,FALSE)</f>
        <v>Heating</v>
      </c>
      <c r="W1716" s="9" t="str">
        <f>VLOOKUP(Data!$D1716,Current!A:B,2,FALSE)</f>
        <v>ACT</v>
      </c>
      <c r="X1716" s="9" t="str">
        <f>IF(Data!$W1716=Data!$E1716,"CURRENT","NO")</f>
        <v>NO</v>
      </c>
    </row>
    <row r="1717" spans="1:24" hidden="1">
      <c r="A1717" s="46" t="s">
        <v>1036</v>
      </c>
      <c r="B1717" s="41" t="s">
        <v>1048</v>
      </c>
      <c r="C1717" s="8" t="s">
        <v>458</v>
      </c>
      <c r="D1717" s="41" t="s">
        <v>2138</v>
      </c>
      <c r="E1717" s="8" t="s">
        <v>463</v>
      </c>
      <c r="F1717" s="45" t="s">
        <v>182</v>
      </c>
      <c r="G1717" s="46" t="s">
        <v>160</v>
      </c>
      <c r="H1717" s="47">
        <v>42208</v>
      </c>
      <c r="I1717" s="46">
        <v>25</v>
      </c>
      <c r="J1717" s="66">
        <v>166.79</v>
      </c>
      <c r="K1717" s="66">
        <f t="shared" si="26"/>
        <v>4169.75</v>
      </c>
      <c r="L1717" s="46" t="s">
        <v>11</v>
      </c>
      <c r="M1717" s="46" t="s">
        <v>1</v>
      </c>
      <c r="N1717" s="46">
        <v>149721</v>
      </c>
      <c r="O1717" s="49"/>
      <c r="P1717" s="46">
        <v>89994</v>
      </c>
      <c r="Q1717" s="66">
        <v>100</v>
      </c>
      <c r="R1717" s="66">
        <v>0</v>
      </c>
      <c r="S1717" s="66">
        <v>22.5</v>
      </c>
      <c r="T1717" s="46" t="s">
        <v>127</v>
      </c>
      <c r="U1717" s="64">
        <f>Data!$Q1717+Data!$R1717+Data!$S1717</f>
        <v>122.5</v>
      </c>
      <c r="V1717" s="9" t="str">
        <f>VLOOKUP(TRIM(Data!$B1717),Team!A:B,2,FALSE)</f>
        <v>Heating</v>
      </c>
      <c r="W1717" s="9" t="str">
        <f>VLOOKUP(Data!$D1717,Current!A:B,2,FALSE)</f>
        <v>ACT</v>
      </c>
      <c r="X1717" s="9" t="str">
        <f>IF(Data!$W1717=Data!$E1717,"CURRENT","NO")</f>
        <v>NO</v>
      </c>
    </row>
    <row r="1718" spans="1:24" hidden="1">
      <c r="A1718" s="46" t="s">
        <v>1036</v>
      </c>
      <c r="B1718" s="41" t="s">
        <v>1048</v>
      </c>
      <c r="C1718" s="8" t="s">
        <v>458</v>
      </c>
      <c r="D1718" s="41" t="s">
        <v>2138</v>
      </c>
      <c r="E1718" s="8" t="s">
        <v>463</v>
      </c>
      <c r="F1718" s="45" t="s">
        <v>1086</v>
      </c>
      <c r="G1718" s="46" t="s">
        <v>160</v>
      </c>
      <c r="H1718" s="47">
        <v>42208</v>
      </c>
      <c r="I1718" s="46">
        <v>25</v>
      </c>
      <c r="J1718" s="66">
        <v>161.38999999999999</v>
      </c>
      <c r="K1718" s="66">
        <f t="shared" si="26"/>
        <v>4034.7499999999995</v>
      </c>
      <c r="L1718" s="46" t="s">
        <v>11</v>
      </c>
      <c r="M1718" s="46" t="s">
        <v>1087</v>
      </c>
      <c r="N1718" s="46">
        <v>149722</v>
      </c>
      <c r="O1718" s="49"/>
      <c r="P1718" s="46">
        <v>89995</v>
      </c>
      <c r="Q1718" s="66">
        <v>100</v>
      </c>
      <c r="R1718" s="66">
        <v>0</v>
      </c>
      <c r="S1718" s="66">
        <v>22.5</v>
      </c>
      <c r="T1718" s="46" t="s">
        <v>127</v>
      </c>
      <c r="U1718" s="64">
        <f>Data!$Q1718+Data!$R1718+Data!$S1718</f>
        <v>122.5</v>
      </c>
      <c r="V1718" s="9" t="str">
        <f>VLOOKUP(TRIM(Data!$B1718),Team!A:B,2,FALSE)</f>
        <v>Heating</v>
      </c>
      <c r="W1718" s="9" t="str">
        <f>VLOOKUP(Data!$D1718,Current!A:B,2,FALSE)</f>
        <v>ACT</v>
      </c>
      <c r="X1718" s="9" t="str">
        <f>IF(Data!$W1718=Data!$E1718,"CURRENT","NO")</f>
        <v>NO</v>
      </c>
    </row>
    <row r="1719" spans="1:24" hidden="1">
      <c r="A1719" s="46" t="s">
        <v>1036</v>
      </c>
      <c r="B1719" s="41" t="s">
        <v>1048</v>
      </c>
      <c r="C1719" s="8" t="s">
        <v>458</v>
      </c>
      <c r="D1719" s="41" t="s">
        <v>2138</v>
      </c>
      <c r="E1719" s="8" t="s">
        <v>463</v>
      </c>
      <c r="F1719" s="45" t="s">
        <v>168</v>
      </c>
      <c r="G1719" s="46" t="s">
        <v>167</v>
      </c>
      <c r="H1719" s="47">
        <v>42206</v>
      </c>
      <c r="I1719" s="46">
        <v>1572</v>
      </c>
      <c r="J1719" s="66">
        <v>107</v>
      </c>
      <c r="K1719" s="66">
        <f t="shared" si="26"/>
        <v>168204</v>
      </c>
      <c r="L1719" s="46" t="s">
        <v>166</v>
      </c>
      <c r="M1719" s="46" t="s">
        <v>337</v>
      </c>
      <c r="N1719" s="46">
        <v>149638</v>
      </c>
      <c r="O1719" s="49"/>
      <c r="P1719" s="46">
        <v>89996</v>
      </c>
      <c r="Q1719" s="66">
        <v>841</v>
      </c>
      <c r="R1719" s="66">
        <v>45</v>
      </c>
      <c r="S1719" s="66">
        <v>100</v>
      </c>
      <c r="T1719" s="46" t="s">
        <v>127</v>
      </c>
      <c r="U1719" s="64">
        <f>Data!$Q1719+Data!$R1719+Data!$S1719</f>
        <v>986</v>
      </c>
      <c r="V1719" s="9" t="str">
        <f>VLOOKUP(TRIM(Data!$B1719),Team!A:B,2,FALSE)</f>
        <v>Heating</v>
      </c>
      <c r="W1719" s="9" t="str">
        <f>VLOOKUP(Data!$D1719,Current!A:B,2,FALSE)</f>
        <v>ACT</v>
      </c>
      <c r="X1719" s="9" t="str">
        <f>IF(Data!$W1719=Data!$E1719,"CURRENT","NO")</f>
        <v>NO</v>
      </c>
    </row>
    <row r="1720" spans="1:24" hidden="1">
      <c r="A1720" s="46" t="s">
        <v>1036</v>
      </c>
      <c r="B1720" s="41" t="s">
        <v>1048</v>
      </c>
      <c r="C1720" s="8" t="s">
        <v>458</v>
      </c>
      <c r="D1720" s="41" t="s">
        <v>2138</v>
      </c>
      <c r="E1720" s="8" t="s">
        <v>463</v>
      </c>
      <c r="F1720" s="45" t="s">
        <v>909</v>
      </c>
      <c r="G1720" s="46" t="s">
        <v>179</v>
      </c>
      <c r="H1720" s="47">
        <v>42203</v>
      </c>
      <c r="I1720" s="46">
        <v>223</v>
      </c>
      <c r="J1720" s="66">
        <v>172.46</v>
      </c>
      <c r="K1720" s="66">
        <f t="shared" si="26"/>
        <v>38458.58</v>
      </c>
      <c r="L1720" s="46" t="s">
        <v>6</v>
      </c>
      <c r="M1720" s="46" t="s">
        <v>1088</v>
      </c>
      <c r="N1720" s="46">
        <v>149545</v>
      </c>
      <c r="O1720" s="49"/>
      <c r="P1720" s="46">
        <v>89997</v>
      </c>
      <c r="Q1720" s="66">
        <v>200</v>
      </c>
      <c r="R1720" s="66">
        <v>0</v>
      </c>
      <c r="S1720" s="66">
        <v>40</v>
      </c>
      <c r="T1720" s="46" t="s">
        <v>127</v>
      </c>
      <c r="U1720" s="64">
        <f>Data!$Q1720+Data!$R1720+Data!$S1720</f>
        <v>240</v>
      </c>
      <c r="V1720" s="9" t="str">
        <f>VLOOKUP(TRIM(Data!$B1720),Team!A:B,2,FALSE)</f>
        <v>Heating</v>
      </c>
      <c r="W1720" s="9" t="str">
        <f>VLOOKUP(Data!$D1720,Current!A:B,2,FALSE)</f>
        <v>ACT</v>
      </c>
      <c r="X1720" s="9" t="str">
        <f>IF(Data!$W1720=Data!$E1720,"CURRENT","NO")</f>
        <v>NO</v>
      </c>
    </row>
    <row r="1721" spans="1:24" hidden="1">
      <c r="A1721" s="46" t="s">
        <v>1036</v>
      </c>
      <c r="B1721" s="41" t="s">
        <v>1048</v>
      </c>
      <c r="C1721" s="8" t="s">
        <v>458</v>
      </c>
      <c r="D1721" s="41" t="s">
        <v>2138</v>
      </c>
      <c r="E1721" s="8" t="s">
        <v>463</v>
      </c>
      <c r="F1721" s="45" t="s">
        <v>704</v>
      </c>
      <c r="G1721" s="46" t="s">
        <v>158</v>
      </c>
      <c r="H1721" s="47">
        <v>42203</v>
      </c>
      <c r="I1721" s="46">
        <v>324</v>
      </c>
      <c r="J1721" s="66">
        <v>146.76</v>
      </c>
      <c r="K1721" s="66">
        <f t="shared" si="26"/>
        <v>47550.239999999998</v>
      </c>
      <c r="L1721" s="46" t="s">
        <v>157</v>
      </c>
      <c r="M1721" s="46" t="s">
        <v>1089</v>
      </c>
      <c r="N1721" s="46">
        <v>149542</v>
      </c>
      <c r="O1721" s="49"/>
      <c r="P1721" s="46">
        <v>89998</v>
      </c>
      <c r="Q1721" s="66">
        <v>237.75</v>
      </c>
      <c r="R1721" s="66">
        <v>0</v>
      </c>
      <c r="S1721" s="66">
        <v>15</v>
      </c>
      <c r="T1721" s="46" t="s">
        <v>127</v>
      </c>
      <c r="U1721" s="64">
        <f>Data!$Q1721+Data!$R1721+Data!$S1721</f>
        <v>252.75</v>
      </c>
      <c r="V1721" s="9" t="str">
        <f>VLOOKUP(TRIM(Data!$B1721),Team!A:B,2,FALSE)</f>
        <v>Heating</v>
      </c>
      <c r="W1721" s="9" t="str">
        <f>VLOOKUP(Data!$D1721,Current!A:B,2,FALSE)</f>
        <v>ACT</v>
      </c>
      <c r="X1721" s="9" t="str">
        <f>IF(Data!$W1721=Data!$E1721,"CURRENT","NO")</f>
        <v>NO</v>
      </c>
    </row>
    <row r="1722" spans="1:24" hidden="1">
      <c r="A1722" s="46" t="s">
        <v>1036</v>
      </c>
      <c r="B1722" s="41" t="s">
        <v>1048</v>
      </c>
      <c r="C1722" s="8" t="s">
        <v>458</v>
      </c>
      <c r="D1722" s="41" t="s">
        <v>2138</v>
      </c>
      <c r="E1722" s="8" t="s">
        <v>463</v>
      </c>
      <c r="F1722" s="45" t="s">
        <v>178</v>
      </c>
      <c r="G1722" s="46" t="s">
        <v>158</v>
      </c>
      <c r="H1722" s="47">
        <v>42203</v>
      </c>
      <c r="I1722" s="46">
        <v>131</v>
      </c>
      <c r="J1722" s="66">
        <v>176.61</v>
      </c>
      <c r="K1722" s="66">
        <f t="shared" si="26"/>
        <v>23135.910000000003</v>
      </c>
      <c r="L1722" s="46" t="s">
        <v>157</v>
      </c>
      <c r="M1722" s="46" t="s">
        <v>1090</v>
      </c>
      <c r="N1722" s="46">
        <v>149544</v>
      </c>
      <c r="O1722" s="49"/>
      <c r="P1722" s="46">
        <v>89999</v>
      </c>
      <c r="Q1722" s="66">
        <v>115.7</v>
      </c>
      <c r="R1722" s="66">
        <v>0</v>
      </c>
      <c r="S1722" s="66">
        <v>15</v>
      </c>
      <c r="T1722" s="46" t="s">
        <v>127</v>
      </c>
      <c r="U1722" s="64">
        <f>Data!$Q1722+Data!$R1722+Data!$S1722</f>
        <v>130.69999999999999</v>
      </c>
      <c r="V1722" s="9" t="str">
        <f>VLOOKUP(TRIM(Data!$B1722),Team!A:B,2,FALSE)</f>
        <v>Heating</v>
      </c>
      <c r="W1722" s="9" t="str">
        <f>VLOOKUP(Data!$D1722,Current!A:B,2,FALSE)</f>
        <v>ACT</v>
      </c>
      <c r="X1722" s="9" t="str">
        <f>IF(Data!$W1722=Data!$E1722,"CURRENT","NO")</f>
        <v>NO</v>
      </c>
    </row>
    <row r="1723" spans="1:24" hidden="1">
      <c r="A1723" s="46" t="s">
        <v>1036</v>
      </c>
      <c r="B1723" s="41" t="s">
        <v>1048</v>
      </c>
      <c r="C1723" s="8" t="s">
        <v>458</v>
      </c>
      <c r="D1723" s="41" t="s">
        <v>2138</v>
      </c>
      <c r="E1723" s="8" t="s">
        <v>463</v>
      </c>
      <c r="F1723" s="45" t="s">
        <v>679</v>
      </c>
      <c r="G1723" s="46" t="s">
        <v>158</v>
      </c>
      <c r="H1723" s="47">
        <v>42205</v>
      </c>
      <c r="I1723" s="46">
        <v>594</v>
      </c>
      <c r="J1723" s="66">
        <v>71.83</v>
      </c>
      <c r="K1723" s="66">
        <f t="shared" si="26"/>
        <v>42667.02</v>
      </c>
      <c r="L1723" s="46" t="s">
        <v>157</v>
      </c>
      <c r="M1723" s="46" t="s">
        <v>1091</v>
      </c>
      <c r="N1723" s="46">
        <v>149572</v>
      </c>
      <c r="O1723" s="49"/>
      <c r="P1723" s="46">
        <v>90000</v>
      </c>
      <c r="Q1723" s="66">
        <v>213.3</v>
      </c>
      <c r="R1723" s="66">
        <v>0</v>
      </c>
      <c r="S1723" s="66">
        <v>15</v>
      </c>
      <c r="T1723" s="46" t="s">
        <v>127</v>
      </c>
      <c r="U1723" s="64">
        <f>Data!$Q1723+Data!$R1723+Data!$S1723</f>
        <v>228.3</v>
      </c>
      <c r="V1723" s="9" t="str">
        <f>VLOOKUP(TRIM(Data!$B1723),Team!A:B,2,FALSE)</f>
        <v>Heating</v>
      </c>
      <c r="W1723" s="9" t="str">
        <f>VLOOKUP(Data!$D1723,Current!A:B,2,FALSE)</f>
        <v>ACT</v>
      </c>
      <c r="X1723" s="9" t="str">
        <f>IF(Data!$W1723=Data!$E1723,"CURRENT","NO")</f>
        <v>NO</v>
      </c>
    </row>
    <row r="1724" spans="1:24" hidden="1">
      <c r="A1724" s="46" t="s">
        <v>1036</v>
      </c>
      <c r="B1724" s="41" t="s">
        <v>1048</v>
      </c>
      <c r="C1724" s="8" t="s">
        <v>458</v>
      </c>
      <c r="D1724" s="41" t="s">
        <v>2138</v>
      </c>
      <c r="E1724" s="8" t="s">
        <v>463</v>
      </c>
      <c r="F1724" s="45" t="s">
        <v>704</v>
      </c>
      <c r="G1724" s="46" t="s">
        <v>158</v>
      </c>
      <c r="H1724" s="47">
        <v>42202</v>
      </c>
      <c r="I1724" s="46">
        <v>162</v>
      </c>
      <c r="J1724" s="66">
        <v>146.79</v>
      </c>
      <c r="K1724" s="66">
        <f t="shared" si="26"/>
        <v>23779.98</v>
      </c>
      <c r="L1724" s="46" t="s">
        <v>213</v>
      </c>
      <c r="M1724" s="46" t="s">
        <v>1083</v>
      </c>
      <c r="N1724" s="46">
        <v>149510</v>
      </c>
      <c r="O1724" s="49"/>
      <c r="P1724" s="46">
        <v>90001</v>
      </c>
      <c r="Q1724" s="66">
        <v>118.9</v>
      </c>
      <c r="R1724" s="66">
        <v>0</v>
      </c>
      <c r="S1724" s="66">
        <v>15</v>
      </c>
      <c r="T1724" s="46" t="s">
        <v>127</v>
      </c>
      <c r="U1724" s="64">
        <f>Data!$Q1724+Data!$R1724+Data!$S1724</f>
        <v>133.9</v>
      </c>
      <c r="V1724" s="9" t="str">
        <f>VLOOKUP(TRIM(Data!$B1724),Team!A:B,2,FALSE)</f>
        <v>Heating</v>
      </c>
      <c r="W1724" s="9" t="str">
        <f>VLOOKUP(Data!$D1724,Current!A:B,2,FALSE)</f>
        <v>ACT</v>
      </c>
      <c r="X1724" s="9" t="str">
        <f>IF(Data!$W1724=Data!$E1724,"CURRENT","NO")</f>
        <v>NO</v>
      </c>
    </row>
    <row r="1725" spans="1:24" hidden="1">
      <c r="A1725" s="46" t="s">
        <v>1036</v>
      </c>
      <c r="B1725" s="41" t="s">
        <v>1048</v>
      </c>
      <c r="C1725" s="8" t="s">
        <v>458</v>
      </c>
      <c r="D1725" s="41" t="s">
        <v>2138</v>
      </c>
      <c r="E1725" s="8" t="s">
        <v>463</v>
      </c>
      <c r="F1725" s="45" t="s">
        <v>206</v>
      </c>
      <c r="G1725" s="46" t="s">
        <v>158</v>
      </c>
      <c r="H1725" s="47">
        <v>42206</v>
      </c>
      <c r="I1725" s="46">
        <v>600</v>
      </c>
      <c r="J1725" s="66">
        <v>69.94</v>
      </c>
      <c r="K1725" s="66">
        <f t="shared" si="26"/>
        <v>41964</v>
      </c>
      <c r="L1725" s="46" t="s">
        <v>157</v>
      </c>
      <c r="M1725" s="46" t="s">
        <v>1092</v>
      </c>
      <c r="N1725" s="46">
        <v>149612</v>
      </c>
      <c r="O1725" s="49"/>
      <c r="P1725" s="46">
        <v>90002</v>
      </c>
      <c r="Q1725" s="66">
        <v>209.8</v>
      </c>
      <c r="R1725" s="66">
        <v>0</v>
      </c>
      <c r="S1725" s="66">
        <v>15</v>
      </c>
      <c r="T1725" s="46" t="s">
        <v>127</v>
      </c>
      <c r="U1725" s="64">
        <f>Data!$Q1725+Data!$R1725+Data!$S1725</f>
        <v>224.8</v>
      </c>
      <c r="V1725" s="9" t="str">
        <f>VLOOKUP(TRIM(Data!$B1725),Team!A:B,2,FALSE)</f>
        <v>Heating</v>
      </c>
      <c r="W1725" s="9" t="str">
        <f>VLOOKUP(Data!$D1725,Current!A:B,2,FALSE)</f>
        <v>ACT</v>
      </c>
      <c r="X1725" s="9" t="str">
        <f>IF(Data!$W1725=Data!$E1725,"CURRENT","NO")</f>
        <v>NO</v>
      </c>
    </row>
    <row r="1726" spans="1:24" hidden="1">
      <c r="A1726" s="46" t="s">
        <v>1036</v>
      </c>
      <c r="B1726" s="41" t="s">
        <v>1048</v>
      </c>
      <c r="C1726" s="8" t="s">
        <v>458</v>
      </c>
      <c r="D1726" s="41" t="s">
        <v>2138</v>
      </c>
      <c r="E1726" s="8" t="s">
        <v>463</v>
      </c>
      <c r="F1726" s="45" t="s">
        <v>698</v>
      </c>
      <c r="G1726" s="46" t="s">
        <v>158</v>
      </c>
      <c r="H1726" s="47">
        <v>42206</v>
      </c>
      <c r="I1726" s="46">
        <v>273</v>
      </c>
      <c r="J1726" s="66">
        <v>132.13</v>
      </c>
      <c r="K1726" s="66">
        <f t="shared" si="26"/>
        <v>36071.49</v>
      </c>
      <c r="L1726" s="46" t="s">
        <v>157</v>
      </c>
      <c r="M1726" s="46" t="s">
        <v>1093</v>
      </c>
      <c r="N1726" s="46">
        <v>149614</v>
      </c>
      <c r="O1726" s="49"/>
      <c r="P1726" s="46">
        <v>90003</v>
      </c>
      <c r="Q1726" s="66">
        <v>180.4</v>
      </c>
      <c r="R1726" s="66">
        <v>0</v>
      </c>
      <c r="S1726" s="66">
        <v>15</v>
      </c>
      <c r="T1726" s="46" t="s">
        <v>127</v>
      </c>
      <c r="U1726" s="64">
        <f>Data!$Q1726+Data!$R1726+Data!$S1726</f>
        <v>195.4</v>
      </c>
      <c r="V1726" s="9" t="str">
        <f>VLOOKUP(TRIM(Data!$B1726),Team!A:B,2,FALSE)</f>
        <v>Heating</v>
      </c>
      <c r="W1726" s="9" t="str">
        <f>VLOOKUP(Data!$D1726,Current!A:B,2,FALSE)</f>
        <v>ACT</v>
      </c>
      <c r="X1726" s="9" t="str">
        <f>IF(Data!$W1726=Data!$E1726,"CURRENT","NO")</f>
        <v>NO</v>
      </c>
    </row>
    <row r="1727" spans="1:24" hidden="1">
      <c r="A1727" s="46" t="s">
        <v>1036</v>
      </c>
      <c r="B1727" s="41" t="s">
        <v>1048</v>
      </c>
      <c r="C1727" s="8" t="s">
        <v>458</v>
      </c>
      <c r="D1727" s="41" t="s">
        <v>2138</v>
      </c>
      <c r="E1727" s="8" t="s">
        <v>463</v>
      </c>
      <c r="F1727" s="45" t="s">
        <v>721</v>
      </c>
      <c r="G1727" s="46" t="s">
        <v>158</v>
      </c>
      <c r="H1727" s="47">
        <v>42207</v>
      </c>
      <c r="I1727" s="46">
        <v>183</v>
      </c>
      <c r="J1727" s="66">
        <v>71.73</v>
      </c>
      <c r="K1727" s="66">
        <f t="shared" si="26"/>
        <v>13126.59</v>
      </c>
      <c r="L1727" s="46" t="s">
        <v>213</v>
      </c>
      <c r="M1727" s="46" t="s">
        <v>917</v>
      </c>
      <c r="N1727" s="46">
        <v>149670</v>
      </c>
      <c r="O1727" s="49"/>
      <c r="P1727" s="46">
        <v>90004</v>
      </c>
      <c r="Q1727" s="66">
        <v>80</v>
      </c>
      <c r="R1727" s="66">
        <v>0</v>
      </c>
      <c r="S1727" s="66">
        <v>15</v>
      </c>
      <c r="T1727" s="46" t="s">
        <v>127</v>
      </c>
      <c r="U1727" s="64">
        <f>Data!$Q1727+Data!$R1727+Data!$S1727</f>
        <v>95</v>
      </c>
      <c r="V1727" s="9" t="str">
        <f>VLOOKUP(TRIM(Data!$B1727),Team!A:B,2,FALSE)</f>
        <v>Heating</v>
      </c>
      <c r="W1727" s="9" t="str">
        <f>VLOOKUP(Data!$D1727,Current!A:B,2,FALSE)</f>
        <v>ACT</v>
      </c>
      <c r="X1727" s="9" t="str">
        <f>IF(Data!$W1727=Data!$E1727,"CURRENT","NO")</f>
        <v>NO</v>
      </c>
    </row>
    <row r="1728" spans="1:24" hidden="1">
      <c r="A1728" s="46" t="s">
        <v>1036</v>
      </c>
      <c r="B1728" s="41" t="s">
        <v>1048</v>
      </c>
      <c r="C1728" s="8" t="s">
        <v>458</v>
      </c>
      <c r="D1728" s="41" t="s">
        <v>2138</v>
      </c>
      <c r="E1728" s="8" t="s">
        <v>463</v>
      </c>
      <c r="F1728" s="45" t="s">
        <v>1063</v>
      </c>
      <c r="G1728" s="46" t="s">
        <v>158</v>
      </c>
      <c r="H1728" s="47">
        <v>42207</v>
      </c>
      <c r="I1728" s="46">
        <v>380</v>
      </c>
      <c r="J1728" s="66">
        <v>84.01</v>
      </c>
      <c r="K1728" s="66">
        <f t="shared" si="26"/>
        <v>31923.800000000003</v>
      </c>
      <c r="L1728" s="46" t="s">
        <v>157</v>
      </c>
      <c r="M1728" s="46" t="s">
        <v>919</v>
      </c>
      <c r="N1728" s="46">
        <v>149673</v>
      </c>
      <c r="O1728" s="49"/>
      <c r="P1728" s="46">
        <v>90005</v>
      </c>
      <c r="Q1728" s="66">
        <v>160</v>
      </c>
      <c r="R1728" s="66">
        <v>0</v>
      </c>
      <c r="S1728" s="66">
        <v>15</v>
      </c>
      <c r="T1728" s="46" t="s">
        <v>127</v>
      </c>
      <c r="U1728" s="64">
        <f>Data!$Q1728+Data!$R1728+Data!$S1728</f>
        <v>175</v>
      </c>
      <c r="V1728" s="9" t="str">
        <f>VLOOKUP(TRIM(Data!$B1728),Team!A:B,2,FALSE)</f>
        <v>Heating</v>
      </c>
      <c r="W1728" s="9" t="str">
        <f>VLOOKUP(Data!$D1728,Current!A:B,2,FALSE)</f>
        <v>ACT</v>
      </c>
      <c r="X1728" s="9" t="str">
        <f>IF(Data!$W1728=Data!$E1728,"CURRENT","NO")</f>
        <v>NO</v>
      </c>
    </row>
    <row r="1729" spans="1:24" hidden="1">
      <c r="A1729" s="46" t="s">
        <v>1036</v>
      </c>
      <c r="B1729" s="41" t="s">
        <v>1048</v>
      </c>
      <c r="C1729" s="8" t="s">
        <v>458</v>
      </c>
      <c r="D1729" s="41" t="s">
        <v>2138</v>
      </c>
      <c r="E1729" s="8" t="s">
        <v>463</v>
      </c>
      <c r="F1729" s="45" t="s">
        <v>1094</v>
      </c>
      <c r="G1729" s="46" t="s">
        <v>158</v>
      </c>
      <c r="H1729" s="47">
        <v>42207</v>
      </c>
      <c r="I1729" s="46">
        <v>250</v>
      </c>
      <c r="J1729" s="66">
        <v>62.35</v>
      </c>
      <c r="K1729" s="66">
        <f t="shared" si="26"/>
        <v>15587.5</v>
      </c>
      <c r="L1729" s="46" t="s">
        <v>157</v>
      </c>
      <c r="M1729" s="46" t="s">
        <v>1095</v>
      </c>
      <c r="N1729" s="46">
        <v>149674</v>
      </c>
      <c r="O1729" s="49"/>
      <c r="P1729" s="46">
        <v>90006</v>
      </c>
      <c r="Q1729" s="66">
        <v>80</v>
      </c>
      <c r="R1729" s="66">
        <v>0</v>
      </c>
      <c r="S1729" s="66">
        <v>15</v>
      </c>
      <c r="T1729" s="46" t="s">
        <v>127</v>
      </c>
      <c r="U1729" s="64">
        <f>Data!$Q1729+Data!$R1729+Data!$S1729</f>
        <v>95</v>
      </c>
      <c r="V1729" s="9" t="str">
        <f>VLOOKUP(TRIM(Data!$B1729),Team!A:B,2,FALSE)</f>
        <v>Heating</v>
      </c>
      <c r="W1729" s="9" t="str">
        <f>VLOOKUP(Data!$D1729,Current!A:B,2,FALSE)</f>
        <v>ACT</v>
      </c>
      <c r="X1729" s="9" t="str">
        <f>IF(Data!$W1729=Data!$E1729,"CURRENT","NO")</f>
        <v>NO</v>
      </c>
    </row>
    <row r="1730" spans="1:24" hidden="1">
      <c r="A1730" s="46" t="s">
        <v>1036</v>
      </c>
      <c r="B1730" s="41" t="s">
        <v>1048</v>
      </c>
      <c r="C1730" s="8" t="s">
        <v>458</v>
      </c>
      <c r="D1730" s="41" t="s">
        <v>2138</v>
      </c>
      <c r="E1730" s="8" t="s">
        <v>463</v>
      </c>
      <c r="F1730" s="45" t="s">
        <v>206</v>
      </c>
      <c r="G1730" s="46" t="s">
        <v>158</v>
      </c>
      <c r="H1730" s="47">
        <v>42207</v>
      </c>
      <c r="I1730" s="46">
        <v>840</v>
      </c>
      <c r="J1730" s="66">
        <v>69.94</v>
      </c>
      <c r="K1730" s="66">
        <f t="shared" si="26"/>
        <v>58749.599999999999</v>
      </c>
      <c r="L1730" s="46" t="s">
        <v>213</v>
      </c>
      <c r="M1730" s="46" t="s">
        <v>163</v>
      </c>
      <c r="N1730" s="46">
        <v>149675</v>
      </c>
      <c r="O1730" s="49"/>
      <c r="P1730" s="46">
        <v>90007</v>
      </c>
      <c r="Q1730" s="66">
        <v>293.75</v>
      </c>
      <c r="R1730" s="66">
        <v>0</v>
      </c>
      <c r="S1730" s="66">
        <v>15</v>
      </c>
      <c r="T1730" s="46" t="s">
        <v>127</v>
      </c>
      <c r="U1730" s="64">
        <f>Data!$Q1730+Data!$R1730+Data!$S1730</f>
        <v>308.75</v>
      </c>
      <c r="V1730" s="9" t="str">
        <f>VLOOKUP(TRIM(Data!$B1730),Team!A:B,2,FALSE)</f>
        <v>Heating</v>
      </c>
      <c r="W1730" s="9" t="str">
        <f>VLOOKUP(Data!$D1730,Current!A:B,2,FALSE)</f>
        <v>ACT</v>
      </c>
      <c r="X1730" s="9" t="str">
        <f>IF(Data!$W1730=Data!$E1730,"CURRENT","NO")</f>
        <v>NO</v>
      </c>
    </row>
    <row r="1731" spans="1:24" hidden="1">
      <c r="A1731" s="46" t="s">
        <v>1036</v>
      </c>
      <c r="B1731" s="41" t="s">
        <v>1048</v>
      </c>
      <c r="C1731" s="8" t="s">
        <v>458</v>
      </c>
      <c r="D1731" s="41" t="s">
        <v>2138</v>
      </c>
      <c r="E1731" s="8" t="s">
        <v>463</v>
      </c>
      <c r="F1731" s="45" t="s">
        <v>1096</v>
      </c>
      <c r="G1731" s="46" t="s">
        <v>158</v>
      </c>
      <c r="H1731" s="47">
        <v>42208</v>
      </c>
      <c r="I1731" s="46">
        <v>152</v>
      </c>
      <c r="J1731" s="66">
        <v>57.68</v>
      </c>
      <c r="K1731" s="66">
        <f t="shared" si="26"/>
        <v>8767.36</v>
      </c>
      <c r="L1731" s="46" t="s">
        <v>213</v>
      </c>
      <c r="M1731" s="46" t="s">
        <v>709</v>
      </c>
      <c r="N1731" s="46">
        <v>149711</v>
      </c>
      <c r="O1731" s="49"/>
      <c r="P1731" s="46">
        <v>90008</v>
      </c>
      <c r="Q1731" s="66">
        <v>80</v>
      </c>
      <c r="R1731" s="66">
        <v>0</v>
      </c>
      <c r="S1731" s="66">
        <v>15</v>
      </c>
      <c r="T1731" s="46" t="s">
        <v>127</v>
      </c>
      <c r="U1731" s="64">
        <f>Data!$Q1731+Data!$R1731+Data!$S1731</f>
        <v>95</v>
      </c>
      <c r="V1731" s="9" t="str">
        <f>VLOOKUP(TRIM(Data!$B1731),Team!A:B,2,FALSE)</f>
        <v>Heating</v>
      </c>
      <c r="W1731" s="9" t="str">
        <f>VLOOKUP(Data!$D1731,Current!A:B,2,FALSE)</f>
        <v>ACT</v>
      </c>
      <c r="X1731" s="9" t="str">
        <f>IF(Data!$W1731=Data!$E1731,"CURRENT","NO")</f>
        <v>NO</v>
      </c>
    </row>
    <row r="1732" spans="1:24" hidden="1">
      <c r="A1732" s="46" t="s">
        <v>1036</v>
      </c>
      <c r="B1732" s="41" t="s">
        <v>1048</v>
      </c>
      <c r="C1732" s="8" t="s">
        <v>458</v>
      </c>
      <c r="D1732" s="41" t="s">
        <v>2138</v>
      </c>
      <c r="E1732" s="8" t="s">
        <v>463</v>
      </c>
      <c r="F1732" s="45" t="s">
        <v>207</v>
      </c>
      <c r="G1732" s="46" t="s">
        <v>158</v>
      </c>
      <c r="H1732" s="47">
        <v>42209</v>
      </c>
      <c r="I1732" s="46">
        <v>112</v>
      </c>
      <c r="J1732" s="66">
        <v>147.47999999999999</v>
      </c>
      <c r="K1732" s="66">
        <f t="shared" si="26"/>
        <v>16517.759999999998</v>
      </c>
      <c r="L1732" s="46" t="s">
        <v>157</v>
      </c>
      <c r="M1732" s="46" t="s">
        <v>340</v>
      </c>
      <c r="N1732" s="46">
        <v>149729</v>
      </c>
      <c r="O1732" s="49"/>
      <c r="P1732" s="46">
        <v>90010</v>
      </c>
      <c r="Q1732" s="66">
        <v>82.6</v>
      </c>
      <c r="R1732" s="66">
        <v>0</v>
      </c>
      <c r="S1732" s="66">
        <v>15</v>
      </c>
      <c r="T1732" s="46" t="s">
        <v>127</v>
      </c>
      <c r="U1732" s="64">
        <f>Data!$Q1732+Data!$R1732+Data!$S1732</f>
        <v>97.6</v>
      </c>
      <c r="V1732" s="9" t="str">
        <f>VLOOKUP(TRIM(Data!$B1732),Team!A:B,2,FALSE)</f>
        <v>Heating</v>
      </c>
      <c r="W1732" s="9" t="str">
        <f>VLOOKUP(Data!$D1732,Current!A:B,2,FALSE)</f>
        <v>ACT</v>
      </c>
      <c r="X1732" s="9" t="str">
        <f>IF(Data!$W1732=Data!$E1732,"CURRENT","NO")</f>
        <v>NO</v>
      </c>
    </row>
    <row r="1733" spans="1:24" hidden="1">
      <c r="A1733" s="46" t="s">
        <v>1036</v>
      </c>
      <c r="B1733" s="41" t="s">
        <v>1048</v>
      </c>
      <c r="C1733" s="8" t="s">
        <v>458</v>
      </c>
      <c r="D1733" s="41" t="s">
        <v>2138</v>
      </c>
      <c r="E1733" s="8" t="s">
        <v>463</v>
      </c>
      <c r="F1733" s="45" t="s">
        <v>1066</v>
      </c>
      <c r="G1733" s="46" t="s">
        <v>158</v>
      </c>
      <c r="H1733" s="47">
        <v>42209</v>
      </c>
      <c r="I1733" s="46">
        <v>100</v>
      </c>
      <c r="J1733" s="66">
        <v>199.06</v>
      </c>
      <c r="K1733" s="66">
        <f t="shared" si="26"/>
        <v>19906</v>
      </c>
      <c r="L1733" s="46" t="s">
        <v>157</v>
      </c>
      <c r="M1733" s="46" t="s">
        <v>594</v>
      </c>
      <c r="N1733" s="46">
        <v>149731</v>
      </c>
      <c r="O1733" s="49"/>
      <c r="P1733" s="46">
        <v>90011</v>
      </c>
      <c r="Q1733" s="66">
        <v>99.5</v>
      </c>
      <c r="R1733" s="66">
        <v>0</v>
      </c>
      <c r="S1733" s="66">
        <v>15</v>
      </c>
      <c r="T1733" s="46" t="s">
        <v>2141</v>
      </c>
      <c r="U1733" s="64">
        <f>Data!$Q1733+Data!$R1733+Data!$S1733</f>
        <v>114.5</v>
      </c>
      <c r="V1733" s="9" t="str">
        <f>VLOOKUP(TRIM(Data!$B1733),Team!A:B,2,FALSE)</f>
        <v>Heating</v>
      </c>
      <c r="W1733" s="9" t="str">
        <f>VLOOKUP(Data!$D1733,Current!A:B,2,FALSE)</f>
        <v>ACT</v>
      </c>
      <c r="X1733" s="9" t="str">
        <f>IF(Data!$W1733=Data!$E1733,"CURRENT","NO")</f>
        <v>NO</v>
      </c>
    </row>
    <row r="1734" spans="1:24" hidden="1">
      <c r="A1734" s="46" t="s">
        <v>2139</v>
      </c>
      <c r="B1734" s="41" t="s">
        <v>1048</v>
      </c>
      <c r="C1734" s="8" t="s">
        <v>458</v>
      </c>
      <c r="D1734" s="41" t="s">
        <v>2138</v>
      </c>
      <c r="E1734" s="8" t="s">
        <v>463</v>
      </c>
      <c r="F1734" s="45" t="s">
        <v>1059</v>
      </c>
      <c r="G1734" s="46" t="s">
        <v>167</v>
      </c>
      <c r="H1734" s="47">
        <v>42212</v>
      </c>
      <c r="I1734" s="46">
        <v>300</v>
      </c>
      <c r="J1734" s="66">
        <v>127.8</v>
      </c>
      <c r="K1734" s="66">
        <f t="shared" si="26"/>
        <v>38340</v>
      </c>
      <c r="L1734" s="46" t="s">
        <v>166</v>
      </c>
      <c r="M1734" s="46" t="s">
        <v>337</v>
      </c>
      <c r="N1734" s="46">
        <v>149811</v>
      </c>
      <c r="O1734" s="49"/>
      <c r="P1734" s="46">
        <v>90185</v>
      </c>
      <c r="Q1734" s="66">
        <v>200</v>
      </c>
      <c r="R1734" s="66">
        <v>45</v>
      </c>
      <c r="S1734" s="66">
        <v>100</v>
      </c>
      <c r="T1734" s="46" t="s">
        <v>127</v>
      </c>
      <c r="U1734" s="64">
        <f>Data!$Q1734+Data!$R1734+Data!$S1734</f>
        <v>345</v>
      </c>
      <c r="V1734" s="9" t="str">
        <f>VLOOKUP(TRIM(Data!$B1734),Team!A:B,2,FALSE)</f>
        <v>Heating</v>
      </c>
      <c r="W1734" s="9" t="str">
        <f>VLOOKUP(Data!$D1734,Current!A:B,2,FALSE)</f>
        <v>ACT</v>
      </c>
      <c r="X1734" s="9" t="str">
        <f>IF(Data!$W1734=Data!$E1734,"CURRENT","NO")</f>
        <v>NO</v>
      </c>
    </row>
    <row r="1735" spans="1:24" hidden="1">
      <c r="A1735" s="46" t="s">
        <v>2139</v>
      </c>
      <c r="B1735" s="41" t="s">
        <v>1048</v>
      </c>
      <c r="C1735" s="8" t="s">
        <v>458</v>
      </c>
      <c r="D1735" s="41" t="s">
        <v>2138</v>
      </c>
      <c r="E1735" s="8" t="s">
        <v>463</v>
      </c>
      <c r="F1735" s="45" t="s">
        <v>696</v>
      </c>
      <c r="G1735" s="46" t="s">
        <v>160</v>
      </c>
      <c r="H1735" s="47">
        <v>42214</v>
      </c>
      <c r="I1735" s="46">
        <v>75</v>
      </c>
      <c r="J1735" s="66">
        <v>39.64</v>
      </c>
      <c r="K1735" s="66">
        <f t="shared" si="26"/>
        <v>2973</v>
      </c>
      <c r="L1735" s="46" t="s">
        <v>11</v>
      </c>
      <c r="M1735" s="46" t="s">
        <v>1</v>
      </c>
      <c r="N1735" s="46">
        <v>149898</v>
      </c>
      <c r="O1735" s="49"/>
      <c r="P1735" s="46">
        <v>90186</v>
      </c>
      <c r="Q1735" s="66">
        <v>100</v>
      </c>
      <c r="R1735" s="66">
        <v>0</v>
      </c>
      <c r="S1735" s="66">
        <v>15</v>
      </c>
      <c r="T1735" s="46" t="s">
        <v>127</v>
      </c>
      <c r="U1735" s="64">
        <f>Data!$Q1735+Data!$R1735+Data!$S1735</f>
        <v>115</v>
      </c>
      <c r="V1735" s="9" t="str">
        <f>VLOOKUP(TRIM(Data!$B1735),Team!A:B,2,FALSE)</f>
        <v>Heating</v>
      </c>
      <c r="W1735" s="9" t="str">
        <f>VLOOKUP(Data!$D1735,Current!A:B,2,FALSE)</f>
        <v>ACT</v>
      </c>
      <c r="X1735" s="9" t="str">
        <f>IF(Data!$W1735=Data!$E1735,"CURRENT","NO")</f>
        <v>NO</v>
      </c>
    </row>
    <row r="1736" spans="1:24" hidden="1">
      <c r="A1736" s="46" t="s">
        <v>2139</v>
      </c>
      <c r="B1736" s="41" t="s">
        <v>1048</v>
      </c>
      <c r="C1736" s="8" t="s">
        <v>458</v>
      </c>
      <c r="D1736" s="41" t="s">
        <v>2138</v>
      </c>
      <c r="E1736" s="8" t="s">
        <v>463</v>
      </c>
      <c r="F1736" s="45" t="s">
        <v>1080</v>
      </c>
      <c r="G1736" s="46" t="s">
        <v>160</v>
      </c>
      <c r="H1736" s="47">
        <v>42214</v>
      </c>
      <c r="I1736" s="46">
        <v>50</v>
      </c>
      <c r="J1736" s="66">
        <v>65.97</v>
      </c>
      <c r="K1736" s="66">
        <f t="shared" si="26"/>
        <v>3298.5</v>
      </c>
      <c r="L1736" s="46" t="s">
        <v>11</v>
      </c>
      <c r="M1736" s="46" t="s">
        <v>1</v>
      </c>
      <c r="N1736" s="46">
        <v>149899</v>
      </c>
      <c r="O1736" s="49"/>
      <c r="P1736" s="46">
        <v>90187</v>
      </c>
      <c r="Q1736" s="66">
        <v>100</v>
      </c>
      <c r="R1736" s="66">
        <v>0</v>
      </c>
      <c r="S1736" s="66">
        <v>15</v>
      </c>
      <c r="T1736" s="46" t="s">
        <v>127</v>
      </c>
      <c r="U1736" s="64">
        <f>Data!$Q1736+Data!$R1736+Data!$S1736</f>
        <v>115</v>
      </c>
      <c r="V1736" s="9" t="str">
        <f>VLOOKUP(TRIM(Data!$B1736),Team!A:B,2,FALSE)</f>
        <v>Heating</v>
      </c>
      <c r="W1736" s="9" t="str">
        <f>VLOOKUP(Data!$D1736,Current!A:B,2,FALSE)</f>
        <v>ACT</v>
      </c>
      <c r="X1736" s="9" t="str">
        <f>IF(Data!$W1736=Data!$E1736,"CURRENT","NO")</f>
        <v>NO</v>
      </c>
    </row>
    <row r="1737" spans="1:24" hidden="1">
      <c r="A1737" s="46" t="s">
        <v>2139</v>
      </c>
      <c r="B1737" s="41" t="s">
        <v>1048</v>
      </c>
      <c r="C1737" s="8" t="s">
        <v>458</v>
      </c>
      <c r="D1737" s="41" t="s">
        <v>2138</v>
      </c>
      <c r="E1737" s="8" t="s">
        <v>463</v>
      </c>
      <c r="F1737" s="45" t="s">
        <v>1097</v>
      </c>
      <c r="G1737" s="46" t="s">
        <v>160</v>
      </c>
      <c r="H1737" s="47">
        <v>42214</v>
      </c>
      <c r="I1737" s="46">
        <v>24</v>
      </c>
      <c r="J1737" s="66">
        <v>89.78</v>
      </c>
      <c r="K1737" s="66">
        <f t="shared" si="26"/>
        <v>2154.7200000000003</v>
      </c>
      <c r="L1737" s="46" t="s">
        <v>11</v>
      </c>
      <c r="M1737" s="46" t="s">
        <v>1</v>
      </c>
      <c r="N1737" s="46">
        <v>149900</v>
      </c>
      <c r="O1737" s="49"/>
      <c r="P1737" s="46">
        <v>90188</v>
      </c>
      <c r="Q1737" s="66">
        <v>100</v>
      </c>
      <c r="R1737" s="66">
        <v>0</v>
      </c>
      <c r="S1737" s="66">
        <v>15</v>
      </c>
      <c r="T1737" s="46" t="s">
        <v>127</v>
      </c>
      <c r="U1737" s="64">
        <f>Data!$Q1737+Data!$R1737+Data!$S1737</f>
        <v>115</v>
      </c>
      <c r="V1737" s="9" t="str">
        <f>VLOOKUP(TRIM(Data!$B1737),Team!A:B,2,FALSE)</f>
        <v>Heating</v>
      </c>
      <c r="W1737" s="9" t="str">
        <f>VLOOKUP(Data!$D1737,Current!A:B,2,FALSE)</f>
        <v>ACT</v>
      </c>
      <c r="X1737" s="9" t="str">
        <f>IF(Data!$W1737=Data!$E1737,"CURRENT","NO")</f>
        <v>NO</v>
      </c>
    </row>
    <row r="1738" spans="1:24" hidden="1">
      <c r="A1738" s="46" t="s">
        <v>2139</v>
      </c>
      <c r="B1738" s="41" t="s">
        <v>1048</v>
      </c>
      <c r="C1738" s="8" t="s">
        <v>458</v>
      </c>
      <c r="D1738" s="41" t="s">
        <v>2138</v>
      </c>
      <c r="E1738" s="8" t="s">
        <v>463</v>
      </c>
      <c r="F1738" s="45" t="s">
        <v>714</v>
      </c>
      <c r="G1738" s="46" t="s">
        <v>179</v>
      </c>
      <c r="H1738" s="47">
        <v>42212</v>
      </c>
      <c r="I1738" s="46">
        <v>152</v>
      </c>
      <c r="J1738" s="66">
        <v>277.95999999999998</v>
      </c>
      <c r="K1738" s="66">
        <f t="shared" si="26"/>
        <v>42249.919999999998</v>
      </c>
      <c r="L1738" s="46" t="s">
        <v>6</v>
      </c>
      <c r="M1738" s="46" t="s">
        <v>713</v>
      </c>
      <c r="N1738" s="46">
        <v>149816</v>
      </c>
      <c r="O1738" s="49"/>
      <c r="P1738" s="46">
        <v>90189</v>
      </c>
      <c r="Q1738" s="66">
        <v>211.25</v>
      </c>
      <c r="R1738" s="66">
        <v>0</v>
      </c>
      <c r="S1738" s="66">
        <v>40</v>
      </c>
      <c r="T1738" s="46" t="s">
        <v>127</v>
      </c>
      <c r="U1738" s="64">
        <f>Data!$Q1738+Data!$R1738+Data!$S1738</f>
        <v>251.25</v>
      </c>
      <c r="V1738" s="9" t="str">
        <f>VLOOKUP(TRIM(Data!$B1738),Team!A:B,2,FALSE)</f>
        <v>Heating</v>
      </c>
      <c r="W1738" s="9" t="str">
        <f>VLOOKUP(Data!$D1738,Current!A:B,2,FALSE)</f>
        <v>ACT</v>
      </c>
      <c r="X1738" s="9" t="str">
        <f>IF(Data!$W1738=Data!$E1738,"CURRENT","NO")</f>
        <v>NO</v>
      </c>
    </row>
    <row r="1739" spans="1:24" hidden="1">
      <c r="A1739" s="46" t="s">
        <v>2139</v>
      </c>
      <c r="B1739" s="41" t="s">
        <v>1048</v>
      </c>
      <c r="C1739" s="8" t="s">
        <v>458</v>
      </c>
      <c r="D1739" s="41" t="s">
        <v>2138</v>
      </c>
      <c r="E1739" s="8" t="s">
        <v>463</v>
      </c>
      <c r="F1739" s="45" t="s">
        <v>678</v>
      </c>
      <c r="G1739" s="46" t="s">
        <v>158</v>
      </c>
      <c r="H1739" s="47">
        <v>42209</v>
      </c>
      <c r="I1739" s="46">
        <v>306</v>
      </c>
      <c r="J1739" s="66">
        <v>117.71</v>
      </c>
      <c r="K1739" s="66">
        <f t="shared" si="26"/>
        <v>36019.259999999995</v>
      </c>
      <c r="L1739" s="46" t="s">
        <v>213</v>
      </c>
      <c r="M1739" s="46" t="s">
        <v>1098</v>
      </c>
      <c r="N1739" s="46">
        <v>149756</v>
      </c>
      <c r="O1739" s="49"/>
      <c r="P1739" s="46">
        <v>90190</v>
      </c>
      <c r="Q1739" s="66">
        <v>180.1</v>
      </c>
      <c r="R1739" s="66">
        <v>0</v>
      </c>
      <c r="S1739" s="66">
        <v>15</v>
      </c>
      <c r="T1739" s="46" t="s">
        <v>127</v>
      </c>
      <c r="U1739" s="64">
        <f>Data!$Q1739+Data!$R1739+Data!$S1739</f>
        <v>195.1</v>
      </c>
      <c r="V1739" s="9" t="str">
        <f>VLOOKUP(TRIM(Data!$B1739),Team!A:B,2,FALSE)</f>
        <v>Heating</v>
      </c>
      <c r="W1739" s="9" t="str">
        <f>VLOOKUP(Data!$D1739,Current!A:B,2,FALSE)</f>
        <v>ACT</v>
      </c>
      <c r="X1739" s="9" t="str">
        <f>IF(Data!$W1739=Data!$E1739,"CURRENT","NO")</f>
        <v>NO</v>
      </c>
    </row>
    <row r="1740" spans="1:24" hidden="1">
      <c r="A1740" s="46" t="s">
        <v>2139</v>
      </c>
      <c r="B1740" s="41" t="s">
        <v>1048</v>
      </c>
      <c r="C1740" s="8" t="s">
        <v>458</v>
      </c>
      <c r="D1740" s="41" t="s">
        <v>2138</v>
      </c>
      <c r="E1740" s="8" t="s">
        <v>463</v>
      </c>
      <c r="F1740" s="45" t="s">
        <v>175</v>
      </c>
      <c r="G1740" s="46" t="s">
        <v>158</v>
      </c>
      <c r="H1740" s="47">
        <v>42210</v>
      </c>
      <c r="I1740" s="46">
        <v>546</v>
      </c>
      <c r="J1740" s="66">
        <v>108.34</v>
      </c>
      <c r="K1740" s="66">
        <f t="shared" si="26"/>
        <v>59153.64</v>
      </c>
      <c r="L1740" s="46" t="s">
        <v>157</v>
      </c>
      <c r="M1740" s="46" t="s">
        <v>1099</v>
      </c>
      <c r="N1740" s="46">
        <v>149763</v>
      </c>
      <c r="O1740" s="49"/>
      <c r="P1740" s="46">
        <v>90191</v>
      </c>
      <c r="Q1740" s="66">
        <v>295.8</v>
      </c>
      <c r="R1740" s="66">
        <v>0</v>
      </c>
      <c r="S1740" s="66">
        <v>15</v>
      </c>
      <c r="T1740" s="46" t="s">
        <v>127</v>
      </c>
      <c r="U1740" s="64">
        <f>Data!$Q1740+Data!$R1740+Data!$S1740</f>
        <v>310.8</v>
      </c>
      <c r="V1740" s="9" t="str">
        <f>VLOOKUP(TRIM(Data!$B1740),Team!A:B,2,FALSE)</f>
        <v>Heating</v>
      </c>
      <c r="W1740" s="9" t="str">
        <f>VLOOKUP(Data!$D1740,Current!A:B,2,FALSE)</f>
        <v>ACT</v>
      </c>
      <c r="X1740" s="9" t="str">
        <f>IF(Data!$W1740=Data!$E1740,"CURRENT","NO")</f>
        <v>NO</v>
      </c>
    </row>
    <row r="1741" spans="1:24" hidden="1">
      <c r="A1741" s="46" t="s">
        <v>2139</v>
      </c>
      <c r="B1741" s="41" t="s">
        <v>1048</v>
      </c>
      <c r="C1741" s="8" t="s">
        <v>458</v>
      </c>
      <c r="D1741" s="41" t="s">
        <v>2138</v>
      </c>
      <c r="E1741" s="8" t="s">
        <v>463</v>
      </c>
      <c r="F1741" s="45" t="s">
        <v>686</v>
      </c>
      <c r="G1741" s="46" t="s">
        <v>158</v>
      </c>
      <c r="H1741" s="47">
        <v>42210</v>
      </c>
      <c r="I1741" s="46">
        <v>480</v>
      </c>
      <c r="J1741" s="66">
        <v>67.92</v>
      </c>
      <c r="K1741" s="66">
        <f t="shared" si="26"/>
        <v>32601.600000000002</v>
      </c>
      <c r="L1741" s="46" t="s">
        <v>157</v>
      </c>
      <c r="M1741" s="46" t="s">
        <v>917</v>
      </c>
      <c r="N1741" s="46">
        <v>149766</v>
      </c>
      <c r="O1741" s="49"/>
      <c r="P1741" s="46">
        <v>90192</v>
      </c>
      <c r="Q1741" s="66">
        <v>163</v>
      </c>
      <c r="R1741" s="66">
        <v>0</v>
      </c>
      <c r="S1741" s="66">
        <v>15</v>
      </c>
      <c r="T1741" s="46" t="s">
        <v>38</v>
      </c>
      <c r="U1741" s="64">
        <f>Data!$Q1741+Data!$R1741+Data!$S1741</f>
        <v>178</v>
      </c>
      <c r="V1741" s="9" t="str">
        <f>VLOOKUP(TRIM(Data!$B1741),Team!A:B,2,FALSE)</f>
        <v>Heating</v>
      </c>
      <c r="W1741" s="9" t="str">
        <f>VLOOKUP(Data!$D1741,Current!A:B,2,FALSE)</f>
        <v>ACT</v>
      </c>
      <c r="X1741" s="9" t="str">
        <f>IF(Data!$W1741=Data!$E1741,"CURRENT","NO")</f>
        <v>NO</v>
      </c>
    </row>
    <row r="1742" spans="1:24" hidden="1">
      <c r="A1742" s="46" t="s">
        <v>2139</v>
      </c>
      <c r="B1742" s="41" t="s">
        <v>1048</v>
      </c>
      <c r="C1742" s="8" t="s">
        <v>458</v>
      </c>
      <c r="D1742" s="41" t="s">
        <v>2138</v>
      </c>
      <c r="E1742" s="8" t="s">
        <v>463</v>
      </c>
      <c r="F1742" s="45" t="s">
        <v>853</v>
      </c>
      <c r="G1742" s="46" t="s">
        <v>158</v>
      </c>
      <c r="H1742" s="47">
        <v>42212</v>
      </c>
      <c r="I1742" s="46">
        <v>75</v>
      </c>
      <c r="J1742" s="66">
        <v>74.81</v>
      </c>
      <c r="K1742" s="66">
        <f t="shared" si="26"/>
        <v>5610.75</v>
      </c>
      <c r="L1742" s="46" t="s">
        <v>157</v>
      </c>
      <c r="M1742" s="46" t="s">
        <v>1100</v>
      </c>
      <c r="N1742" s="46">
        <v>149812</v>
      </c>
      <c r="O1742" s="49"/>
      <c r="P1742" s="46">
        <v>90193</v>
      </c>
      <c r="Q1742" s="66">
        <v>80</v>
      </c>
      <c r="R1742" s="66">
        <v>0</v>
      </c>
      <c r="S1742" s="66">
        <v>15</v>
      </c>
      <c r="T1742" s="46" t="s">
        <v>186</v>
      </c>
      <c r="U1742" s="64">
        <f>Data!$Q1742+Data!$R1742+Data!$S1742</f>
        <v>95</v>
      </c>
      <c r="V1742" s="9" t="str">
        <f>VLOOKUP(TRIM(Data!$B1742),Team!A:B,2,FALSE)</f>
        <v>Heating</v>
      </c>
      <c r="W1742" s="9" t="str">
        <f>VLOOKUP(Data!$D1742,Current!A:B,2,FALSE)</f>
        <v>ACT</v>
      </c>
      <c r="X1742" s="9" t="str">
        <f>IF(Data!$W1742=Data!$E1742,"CURRENT","NO")</f>
        <v>NO</v>
      </c>
    </row>
    <row r="1743" spans="1:24" hidden="1">
      <c r="A1743" s="46" t="s">
        <v>2139</v>
      </c>
      <c r="B1743" s="41" t="s">
        <v>1048</v>
      </c>
      <c r="C1743" s="8" t="s">
        <v>458</v>
      </c>
      <c r="D1743" s="41" t="s">
        <v>2138</v>
      </c>
      <c r="E1743" s="8" t="s">
        <v>463</v>
      </c>
      <c r="F1743" s="45" t="s">
        <v>172</v>
      </c>
      <c r="G1743" s="46" t="s">
        <v>158</v>
      </c>
      <c r="H1743" s="47">
        <v>42213</v>
      </c>
      <c r="I1743" s="46">
        <v>328</v>
      </c>
      <c r="J1743" s="66">
        <v>150.72999999999999</v>
      </c>
      <c r="K1743" s="66">
        <f t="shared" si="26"/>
        <v>49439.439999999995</v>
      </c>
      <c r="L1743" s="46" t="s">
        <v>213</v>
      </c>
      <c r="M1743" s="46" t="s">
        <v>1101</v>
      </c>
      <c r="N1743" s="46">
        <v>149855</v>
      </c>
      <c r="O1743" s="49"/>
      <c r="P1743" s="46">
        <v>90194</v>
      </c>
      <c r="Q1743" s="66">
        <v>247.2</v>
      </c>
      <c r="R1743" s="66">
        <v>0</v>
      </c>
      <c r="S1743" s="66">
        <v>15</v>
      </c>
      <c r="T1743" s="46" t="s">
        <v>127</v>
      </c>
      <c r="U1743" s="64">
        <f>Data!$Q1743+Data!$R1743+Data!$S1743</f>
        <v>262.2</v>
      </c>
      <c r="V1743" s="9" t="str">
        <f>VLOOKUP(TRIM(Data!$B1743),Team!A:B,2,FALSE)</f>
        <v>Heating</v>
      </c>
      <c r="W1743" s="9" t="str">
        <f>VLOOKUP(Data!$D1743,Current!A:B,2,FALSE)</f>
        <v>ACT</v>
      </c>
      <c r="X1743" s="9" t="str">
        <f>IF(Data!$W1743=Data!$E1743,"CURRENT","NO")</f>
        <v>NO</v>
      </c>
    </row>
    <row r="1744" spans="1:24" hidden="1">
      <c r="A1744" s="46" t="s">
        <v>2139</v>
      </c>
      <c r="B1744" s="41" t="s">
        <v>1048</v>
      </c>
      <c r="C1744" s="8" t="s">
        <v>458</v>
      </c>
      <c r="D1744" s="41" t="s">
        <v>2138</v>
      </c>
      <c r="E1744" s="8" t="s">
        <v>463</v>
      </c>
      <c r="F1744" s="45" t="s">
        <v>195</v>
      </c>
      <c r="G1744" s="46" t="s">
        <v>158</v>
      </c>
      <c r="H1744" s="47">
        <v>42213</v>
      </c>
      <c r="I1744" s="46">
        <v>113</v>
      </c>
      <c r="J1744" s="66">
        <v>116.86</v>
      </c>
      <c r="K1744" s="66">
        <f t="shared" si="26"/>
        <v>13205.18</v>
      </c>
      <c r="L1744" s="46" t="s">
        <v>213</v>
      </c>
      <c r="M1744" s="46" t="s">
        <v>1102</v>
      </c>
      <c r="N1744" s="46">
        <v>149856</v>
      </c>
      <c r="O1744" s="49"/>
      <c r="P1744" s="46">
        <v>90195</v>
      </c>
      <c r="Q1744" s="66">
        <v>80</v>
      </c>
      <c r="R1744" s="66">
        <v>0</v>
      </c>
      <c r="S1744" s="66">
        <v>15</v>
      </c>
      <c r="T1744" s="46" t="s">
        <v>246</v>
      </c>
      <c r="U1744" s="64">
        <f>Data!$Q1744+Data!$R1744+Data!$S1744</f>
        <v>95</v>
      </c>
      <c r="V1744" s="9" t="str">
        <f>VLOOKUP(TRIM(Data!$B1744),Team!A:B,2,FALSE)</f>
        <v>Heating</v>
      </c>
      <c r="W1744" s="9" t="str">
        <f>VLOOKUP(Data!$D1744,Current!A:B,2,FALSE)</f>
        <v>ACT</v>
      </c>
      <c r="X1744" s="9" t="str">
        <f>IF(Data!$W1744=Data!$E1744,"CURRENT","NO")</f>
        <v>NO</v>
      </c>
    </row>
    <row r="1745" spans="1:24" hidden="1">
      <c r="A1745" s="46" t="s">
        <v>2139</v>
      </c>
      <c r="B1745" s="41" t="s">
        <v>1048</v>
      </c>
      <c r="C1745" s="8" t="s">
        <v>458</v>
      </c>
      <c r="D1745" s="41" t="s">
        <v>2138</v>
      </c>
      <c r="E1745" s="8" t="s">
        <v>463</v>
      </c>
      <c r="F1745" s="45" t="s">
        <v>1103</v>
      </c>
      <c r="G1745" s="46" t="s">
        <v>158</v>
      </c>
      <c r="H1745" s="47">
        <v>42214</v>
      </c>
      <c r="I1745" s="46">
        <v>501</v>
      </c>
      <c r="J1745" s="66">
        <v>60.99</v>
      </c>
      <c r="K1745" s="66">
        <f t="shared" si="26"/>
        <v>30555.99</v>
      </c>
      <c r="L1745" s="46" t="s">
        <v>157</v>
      </c>
      <c r="M1745" s="46" t="s">
        <v>1104</v>
      </c>
      <c r="N1745" s="46">
        <v>149881</v>
      </c>
      <c r="O1745" s="49"/>
      <c r="P1745" s="46">
        <v>90196</v>
      </c>
      <c r="Q1745" s="66">
        <v>160</v>
      </c>
      <c r="R1745" s="66">
        <v>0</v>
      </c>
      <c r="S1745" s="66">
        <v>15</v>
      </c>
      <c r="T1745" s="46" t="s">
        <v>186</v>
      </c>
      <c r="U1745" s="64">
        <f>Data!$Q1745+Data!$R1745+Data!$S1745</f>
        <v>175</v>
      </c>
      <c r="V1745" s="9" t="str">
        <f>VLOOKUP(TRIM(Data!$B1745),Team!A:B,2,FALSE)</f>
        <v>Heating</v>
      </c>
      <c r="W1745" s="9" t="str">
        <f>VLOOKUP(Data!$D1745,Current!A:B,2,FALSE)</f>
        <v>ACT</v>
      </c>
      <c r="X1745" s="9" t="str">
        <f>IF(Data!$W1745=Data!$E1745,"CURRENT","NO")</f>
        <v>NO</v>
      </c>
    </row>
    <row r="1746" spans="1:24" hidden="1">
      <c r="A1746" s="46" t="s">
        <v>2139</v>
      </c>
      <c r="B1746" s="41" t="s">
        <v>1048</v>
      </c>
      <c r="C1746" s="8" t="s">
        <v>458</v>
      </c>
      <c r="D1746" s="41" t="s">
        <v>2138</v>
      </c>
      <c r="E1746" s="8" t="s">
        <v>463</v>
      </c>
      <c r="F1746" s="45" t="s">
        <v>914</v>
      </c>
      <c r="G1746" s="46" t="s">
        <v>158</v>
      </c>
      <c r="H1746" s="47">
        <v>42214</v>
      </c>
      <c r="I1746" s="46">
        <v>100</v>
      </c>
      <c r="J1746" s="66">
        <v>73.14</v>
      </c>
      <c r="K1746" s="66">
        <f t="shared" si="26"/>
        <v>7314</v>
      </c>
      <c r="L1746" s="46" t="s">
        <v>1105</v>
      </c>
      <c r="M1746" s="46" t="s">
        <v>1106</v>
      </c>
      <c r="N1746" s="46">
        <v>149882</v>
      </c>
      <c r="O1746" s="49"/>
      <c r="P1746" s="46">
        <v>90197</v>
      </c>
      <c r="Q1746" s="66">
        <v>80</v>
      </c>
      <c r="R1746" s="66">
        <v>0</v>
      </c>
      <c r="S1746" s="66">
        <v>15</v>
      </c>
      <c r="T1746" s="46" t="s">
        <v>127</v>
      </c>
      <c r="U1746" s="64">
        <f>Data!$Q1746+Data!$R1746+Data!$S1746</f>
        <v>95</v>
      </c>
      <c r="V1746" s="9" t="str">
        <f>VLOOKUP(TRIM(Data!$B1746),Team!A:B,2,FALSE)</f>
        <v>Heating</v>
      </c>
      <c r="W1746" s="9" t="str">
        <f>VLOOKUP(Data!$D1746,Current!A:B,2,FALSE)</f>
        <v>ACT</v>
      </c>
      <c r="X1746" s="9" t="str">
        <f>IF(Data!$W1746=Data!$E1746,"CURRENT","NO")</f>
        <v>NO</v>
      </c>
    </row>
    <row r="1747" spans="1:24" hidden="1">
      <c r="A1747" s="46" t="s">
        <v>2139</v>
      </c>
      <c r="B1747" s="41" t="s">
        <v>1048</v>
      </c>
      <c r="C1747" s="8" t="s">
        <v>458</v>
      </c>
      <c r="D1747" s="41" t="s">
        <v>2138</v>
      </c>
      <c r="E1747" s="8" t="s">
        <v>463</v>
      </c>
      <c r="F1747" s="45" t="s">
        <v>682</v>
      </c>
      <c r="G1747" s="46" t="s">
        <v>158</v>
      </c>
      <c r="H1747" s="47">
        <v>42215</v>
      </c>
      <c r="I1747" s="46">
        <v>1056</v>
      </c>
      <c r="J1747" s="66">
        <v>37.71</v>
      </c>
      <c r="K1747" s="66">
        <f t="shared" si="26"/>
        <v>39821.760000000002</v>
      </c>
      <c r="L1747" s="46" t="s">
        <v>157</v>
      </c>
      <c r="M1747" s="46" t="s">
        <v>1107</v>
      </c>
      <c r="N1747" s="46">
        <v>149924</v>
      </c>
      <c r="O1747" s="49"/>
      <c r="P1747" s="46">
        <v>90198</v>
      </c>
      <c r="Q1747" s="66">
        <v>199.1</v>
      </c>
      <c r="R1747" s="66">
        <v>0</v>
      </c>
      <c r="S1747" s="66">
        <v>15</v>
      </c>
      <c r="T1747" s="46" t="s">
        <v>186</v>
      </c>
      <c r="U1747" s="64">
        <f>Data!$Q1747+Data!$R1747+Data!$S1747</f>
        <v>214.1</v>
      </c>
      <c r="V1747" s="9" t="str">
        <f>VLOOKUP(TRIM(Data!$B1747),Team!A:B,2,FALSE)</f>
        <v>Heating</v>
      </c>
      <c r="W1747" s="9" t="str">
        <f>VLOOKUP(Data!$D1747,Current!A:B,2,FALSE)</f>
        <v>ACT</v>
      </c>
      <c r="X1747" s="9" t="str">
        <f>IF(Data!$W1747=Data!$E1747,"CURRENT","NO")</f>
        <v>NO</v>
      </c>
    </row>
    <row r="1748" spans="1:24" hidden="1">
      <c r="A1748" s="46" t="s">
        <v>2139</v>
      </c>
      <c r="B1748" s="41" t="s">
        <v>1048</v>
      </c>
      <c r="C1748" s="8" t="s">
        <v>458</v>
      </c>
      <c r="D1748" s="41" t="s">
        <v>2138</v>
      </c>
      <c r="E1748" s="8" t="s">
        <v>463</v>
      </c>
      <c r="F1748" s="45" t="s">
        <v>851</v>
      </c>
      <c r="G1748" s="46" t="s">
        <v>158</v>
      </c>
      <c r="H1748" s="47">
        <v>42216</v>
      </c>
      <c r="I1748" s="46">
        <v>130</v>
      </c>
      <c r="J1748" s="66">
        <v>64.319999999999993</v>
      </c>
      <c r="K1748" s="66">
        <f t="shared" si="26"/>
        <v>8361.5999999999985</v>
      </c>
      <c r="L1748" s="46" t="s">
        <v>213</v>
      </c>
      <c r="M1748" s="46" t="s">
        <v>1108</v>
      </c>
      <c r="N1748" s="46">
        <v>149966</v>
      </c>
      <c r="O1748" s="49"/>
      <c r="P1748" s="46">
        <v>90199</v>
      </c>
      <c r="Q1748" s="66">
        <v>80</v>
      </c>
      <c r="R1748" s="66">
        <v>0</v>
      </c>
      <c r="S1748" s="66">
        <v>15</v>
      </c>
      <c r="T1748" s="46" t="s">
        <v>186</v>
      </c>
      <c r="U1748" s="64">
        <f>Data!$Q1748+Data!$R1748+Data!$S1748</f>
        <v>95</v>
      </c>
      <c r="V1748" s="9" t="str">
        <f>VLOOKUP(TRIM(Data!$B1748),Team!A:B,2,FALSE)</f>
        <v>Heating</v>
      </c>
      <c r="W1748" s="9" t="str">
        <f>VLOOKUP(Data!$D1748,Current!A:B,2,FALSE)</f>
        <v>ACT</v>
      </c>
      <c r="X1748" s="9" t="str">
        <f>IF(Data!$W1748=Data!$E1748,"CURRENT","NO")</f>
        <v>NO</v>
      </c>
    </row>
    <row r="1749" spans="1:24" hidden="1">
      <c r="A1749" s="46" t="s">
        <v>2139</v>
      </c>
      <c r="B1749" s="41" t="s">
        <v>1109</v>
      </c>
      <c r="C1749" s="8" t="s">
        <v>458</v>
      </c>
      <c r="D1749" s="41" t="s">
        <v>2138</v>
      </c>
      <c r="E1749" s="8" t="s">
        <v>463</v>
      </c>
      <c r="F1749" s="77" t="s">
        <v>1110</v>
      </c>
      <c r="G1749" s="78" t="s">
        <v>153</v>
      </c>
      <c r="H1749" s="79">
        <v>42215</v>
      </c>
      <c r="I1749" s="78">
        <v>519</v>
      </c>
      <c r="J1749" s="66">
        <v>169</v>
      </c>
      <c r="K1749" s="66">
        <f>I1749*J1749</f>
        <v>87711</v>
      </c>
      <c r="L1749" s="78" t="s">
        <v>108</v>
      </c>
      <c r="M1749" s="78" t="s">
        <v>1111</v>
      </c>
      <c r="N1749" s="78">
        <v>149919</v>
      </c>
      <c r="O1749" s="46"/>
      <c r="P1749" s="78">
        <v>90131</v>
      </c>
      <c r="Q1749" s="80">
        <v>438.6</v>
      </c>
      <c r="R1749" s="80">
        <v>0</v>
      </c>
      <c r="S1749" s="80">
        <v>50</v>
      </c>
      <c r="T1749" s="78" t="s">
        <v>246</v>
      </c>
      <c r="U1749" s="64">
        <f>Data!$Q1749+Data!$R1749+Data!$S1749</f>
        <v>488.6</v>
      </c>
      <c r="V1749" s="9" t="str">
        <f>VLOOKUP(TRIM(Data!$B1749),Team!A:B,2,FALSE)</f>
        <v>HVAC</v>
      </c>
      <c r="W1749" s="9" t="str">
        <f>VLOOKUP(Data!$D1749,Current!A:B,2,FALSE)</f>
        <v>ACT</v>
      </c>
      <c r="X1749" s="9" t="str">
        <f>IF(Data!$W1749=Data!$E1749,"CURRENT","NO")</f>
        <v>NO</v>
      </c>
    </row>
    <row r="1750" spans="1:24" hidden="1">
      <c r="A1750" s="46" t="s">
        <v>1047</v>
      </c>
      <c r="B1750" s="41" t="s">
        <v>925</v>
      </c>
      <c r="C1750" s="8" t="s">
        <v>458</v>
      </c>
      <c r="D1750" s="41" t="s">
        <v>2138</v>
      </c>
      <c r="E1750" s="8" t="s">
        <v>463</v>
      </c>
      <c r="F1750" s="45" t="s">
        <v>1112</v>
      </c>
      <c r="G1750" s="46" t="s">
        <v>1113</v>
      </c>
      <c r="H1750" s="47">
        <v>42186</v>
      </c>
      <c r="I1750" s="46">
        <v>15</v>
      </c>
      <c r="J1750" s="66">
        <v>359.37</v>
      </c>
      <c r="K1750" s="66">
        <f>I1750*J1750</f>
        <v>5390.55</v>
      </c>
      <c r="L1750" s="46" t="s">
        <v>309</v>
      </c>
      <c r="M1750" s="46" t="s">
        <v>1114</v>
      </c>
      <c r="N1750" s="46">
        <v>149084</v>
      </c>
      <c r="O1750" s="46"/>
      <c r="P1750" s="46">
        <v>89671</v>
      </c>
      <c r="Q1750" s="66">
        <v>50</v>
      </c>
      <c r="R1750" s="66">
        <v>0</v>
      </c>
      <c r="S1750" s="66">
        <v>15</v>
      </c>
      <c r="T1750" s="46" t="s">
        <v>127</v>
      </c>
      <c r="U1750" s="64">
        <f>Data!$Q1750+Data!$R1750+Data!$S1750</f>
        <v>65</v>
      </c>
      <c r="V1750" s="9" t="str">
        <f>VLOOKUP(TRIM(Data!$B1750),Team!A:B,2,FALSE)</f>
        <v>HVAC</v>
      </c>
      <c r="W1750" s="9" t="str">
        <f>VLOOKUP(Data!$D1750,Current!A:B,2,FALSE)</f>
        <v>ACT</v>
      </c>
      <c r="X1750" s="9" t="str">
        <f>IF(Data!$W1750=Data!$E1750,"CURRENT","NO")</f>
        <v>NO</v>
      </c>
    </row>
    <row r="1751" spans="1:24" hidden="1">
      <c r="A1751" s="46" t="s">
        <v>1047</v>
      </c>
      <c r="B1751" s="41" t="s">
        <v>925</v>
      </c>
      <c r="C1751" s="8" t="s">
        <v>458</v>
      </c>
      <c r="D1751" s="41" t="s">
        <v>2138</v>
      </c>
      <c r="E1751" s="8" t="s">
        <v>463</v>
      </c>
      <c r="F1751" s="45" t="s">
        <v>1115</v>
      </c>
      <c r="G1751" s="46" t="s">
        <v>1113</v>
      </c>
      <c r="H1751" s="47">
        <v>42186</v>
      </c>
      <c r="I1751" s="46">
        <v>20</v>
      </c>
      <c r="J1751" s="66">
        <v>465.83</v>
      </c>
      <c r="K1751" s="66">
        <f>I1751*J1751</f>
        <v>9316.6</v>
      </c>
      <c r="L1751" s="46" t="s">
        <v>309</v>
      </c>
      <c r="M1751" s="46" t="s">
        <v>1114</v>
      </c>
      <c r="N1751" s="46">
        <v>149085</v>
      </c>
      <c r="O1751" s="46"/>
      <c r="P1751" s="46">
        <v>89672</v>
      </c>
      <c r="Q1751" s="66">
        <v>50</v>
      </c>
      <c r="R1751" s="66">
        <v>0</v>
      </c>
      <c r="S1751" s="66">
        <v>15</v>
      </c>
      <c r="T1751" s="46" t="s">
        <v>127</v>
      </c>
      <c r="U1751" s="64">
        <f>Data!$Q1751+Data!$R1751+Data!$S1751</f>
        <v>65</v>
      </c>
      <c r="V1751" s="9" t="str">
        <f>VLOOKUP(TRIM(Data!$B1751),Team!A:B,2,FALSE)</f>
        <v>HVAC</v>
      </c>
      <c r="W1751" s="9" t="str">
        <f>VLOOKUP(Data!$D1751,Current!A:B,2,FALSE)</f>
        <v>ACT</v>
      </c>
      <c r="X1751" s="9" t="str">
        <f>IF(Data!$W1751=Data!$E1751,"CURRENT","NO")</f>
        <v>NO</v>
      </c>
    </row>
    <row r="1752" spans="1:24" hidden="1">
      <c r="A1752" s="46" t="s">
        <v>1047</v>
      </c>
      <c r="B1752" s="41" t="s">
        <v>925</v>
      </c>
      <c r="C1752" s="8" t="s">
        <v>458</v>
      </c>
      <c r="D1752" s="41" t="s">
        <v>2138</v>
      </c>
      <c r="E1752" s="8" t="s">
        <v>463</v>
      </c>
      <c r="F1752" s="45" t="s">
        <v>1116</v>
      </c>
      <c r="G1752" s="46" t="s">
        <v>1113</v>
      </c>
      <c r="H1752" s="47">
        <v>42186</v>
      </c>
      <c r="I1752" s="46">
        <v>37</v>
      </c>
      <c r="J1752" s="66">
        <v>445.6</v>
      </c>
      <c r="K1752" s="66">
        <f>I1752*J1752</f>
        <v>16487.2</v>
      </c>
      <c r="L1752" s="46" t="s">
        <v>309</v>
      </c>
      <c r="M1752" s="46" t="s">
        <v>1114</v>
      </c>
      <c r="N1752" s="46">
        <v>149086</v>
      </c>
      <c r="O1752" s="46"/>
      <c r="P1752" s="46">
        <v>89673</v>
      </c>
      <c r="Q1752" s="66">
        <v>100</v>
      </c>
      <c r="R1752" s="66">
        <v>0</v>
      </c>
      <c r="S1752" s="66">
        <v>15</v>
      </c>
      <c r="T1752" s="46" t="s">
        <v>127</v>
      </c>
      <c r="U1752" s="64">
        <f>Data!$Q1752+Data!$R1752+Data!$S1752</f>
        <v>115</v>
      </c>
      <c r="V1752" s="9" t="str">
        <f>VLOOKUP(TRIM(Data!$B1752),Team!A:B,2,FALSE)</f>
        <v>HVAC</v>
      </c>
      <c r="W1752" s="9" t="str">
        <f>VLOOKUP(Data!$D1752,Current!A:B,2,FALSE)</f>
        <v>ACT</v>
      </c>
      <c r="X1752" s="9" t="str">
        <f>IF(Data!$W1752=Data!$E1752,"CURRENT","NO")</f>
        <v>NO</v>
      </c>
    </row>
    <row r="1753" spans="1:24" hidden="1">
      <c r="A1753" s="46" t="s">
        <v>1036</v>
      </c>
      <c r="B1753" s="41" t="s">
        <v>925</v>
      </c>
      <c r="C1753" s="8" t="s">
        <v>458</v>
      </c>
      <c r="D1753" s="41" t="s">
        <v>2138</v>
      </c>
      <c r="E1753" s="8" t="s">
        <v>463</v>
      </c>
      <c r="F1753" s="45" t="s">
        <v>236</v>
      </c>
      <c r="G1753" s="46" t="s">
        <v>235</v>
      </c>
      <c r="H1753" s="47">
        <v>42208</v>
      </c>
      <c r="I1753" s="46">
        <v>1266</v>
      </c>
      <c r="J1753" s="66">
        <v>20.49</v>
      </c>
      <c r="K1753" s="66">
        <f>I1753*J1753</f>
        <v>25940.339999999997</v>
      </c>
      <c r="L1753" s="46" t="s">
        <v>77</v>
      </c>
      <c r="M1753" s="46" t="s">
        <v>1117</v>
      </c>
      <c r="N1753" s="46">
        <v>149719</v>
      </c>
      <c r="O1753" s="49"/>
      <c r="P1753" s="46">
        <v>89947</v>
      </c>
      <c r="Q1753" s="66">
        <v>200</v>
      </c>
      <c r="R1753" s="66">
        <v>0</v>
      </c>
      <c r="S1753" s="66">
        <v>15</v>
      </c>
      <c r="T1753" s="46" t="s">
        <v>186</v>
      </c>
      <c r="U1753" s="64">
        <f>Data!$Q1753+Data!$R1753+Data!$S1753</f>
        <v>215</v>
      </c>
      <c r="V1753" s="9" t="str">
        <f>VLOOKUP(TRIM(Data!$B1753),Team!A:B,2,FALSE)</f>
        <v>HVAC</v>
      </c>
      <c r="W1753" s="9" t="str">
        <f>VLOOKUP(Data!$D1753,Current!A:B,2,FALSE)</f>
        <v>ACT</v>
      </c>
      <c r="X1753" s="9" t="str">
        <f>IF(Data!$W1753=Data!$E1753,"CURRENT","NO")</f>
        <v>NO</v>
      </c>
    </row>
    <row r="1754" spans="1:24" hidden="1">
      <c r="A1754" s="78" t="s">
        <v>1027</v>
      </c>
      <c r="B1754" s="41" t="s">
        <v>796</v>
      </c>
      <c r="C1754" s="8" t="s">
        <v>458</v>
      </c>
      <c r="D1754" s="41" t="s">
        <v>2138</v>
      </c>
      <c r="E1754" s="8" t="s">
        <v>463</v>
      </c>
      <c r="F1754" s="77" t="s">
        <v>244</v>
      </c>
      <c r="G1754" s="78" t="s">
        <v>224</v>
      </c>
      <c r="H1754" s="79">
        <v>42195</v>
      </c>
      <c r="I1754" s="78">
        <v>360</v>
      </c>
      <c r="J1754" s="66">
        <v>21.18</v>
      </c>
      <c r="K1754" s="66">
        <f t="shared" ref="K1754:K1762" si="27">I1754*J1754</f>
        <v>7624.8</v>
      </c>
      <c r="L1754" s="78" t="s">
        <v>227</v>
      </c>
      <c r="M1754" s="78" t="s">
        <v>222</v>
      </c>
      <c r="N1754" s="78">
        <v>149317</v>
      </c>
      <c r="O1754" s="49"/>
      <c r="P1754" s="78">
        <v>89707</v>
      </c>
      <c r="Q1754" s="66">
        <v>200</v>
      </c>
      <c r="R1754" s="66">
        <v>0</v>
      </c>
      <c r="S1754" s="66">
        <v>25</v>
      </c>
      <c r="T1754" s="78" t="s">
        <v>127</v>
      </c>
      <c r="U1754" s="64">
        <f>Data!$Q1754+Data!$R1754+Data!$S1754</f>
        <v>225</v>
      </c>
      <c r="V1754" s="9" t="str">
        <f>VLOOKUP(TRIM(Data!$B1754),Team!A:B,2,FALSE)</f>
        <v>Heating</v>
      </c>
      <c r="W1754" s="9" t="str">
        <f>VLOOKUP(Data!$D1754,Current!A:B,2,FALSE)</f>
        <v>ACT</v>
      </c>
      <c r="X1754" s="9" t="str">
        <f>IF(Data!$W1754=Data!$E1754,"CURRENT","NO")</f>
        <v>NO</v>
      </c>
    </row>
    <row r="1755" spans="1:24" hidden="1">
      <c r="A1755" s="78" t="s">
        <v>1027</v>
      </c>
      <c r="B1755" s="41" t="s">
        <v>796</v>
      </c>
      <c r="C1755" s="8" t="s">
        <v>458</v>
      </c>
      <c r="D1755" s="41" t="s">
        <v>2138</v>
      </c>
      <c r="E1755" s="8" t="s">
        <v>463</v>
      </c>
      <c r="F1755" s="77" t="s">
        <v>239</v>
      </c>
      <c r="G1755" s="78" t="s">
        <v>224</v>
      </c>
      <c r="H1755" s="79">
        <v>42195</v>
      </c>
      <c r="I1755" s="78">
        <v>90</v>
      </c>
      <c r="J1755" s="66">
        <v>23.54</v>
      </c>
      <c r="K1755" s="66">
        <f t="shared" si="27"/>
        <v>2118.6</v>
      </c>
      <c r="L1755" s="78" t="s">
        <v>223</v>
      </c>
      <c r="M1755" s="78" t="s">
        <v>222</v>
      </c>
      <c r="N1755" s="78">
        <v>149318</v>
      </c>
      <c r="O1755" s="49"/>
      <c r="P1755" s="78">
        <v>89708</v>
      </c>
      <c r="Q1755" s="66">
        <v>100</v>
      </c>
      <c r="R1755" s="66">
        <v>0</v>
      </c>
      <c r="S1755" s="66">
        <v>25</v>
      </c>
      <c r="T1755" s="78" t="s">
        <v>127</v>
      </c>
      <c r="U1755" s="64">
        <f>Data!$Q1755+Data!$R1755+Data!$S1755</f>
        <v>125</v>
      </c>
      <c r="V1755" s="9" t="str">
        <f>VLOOKUP(TRIM(Data!$B1755),Team!A:B,2,FALSE)</f>
        <v>Heating</v>
      </c>
      <c r="W1755" s="9" t="str">
        <f>VLOOKUP(Data!$D1755,Current!A:B,2,FALSE)</f>
        <v>ACT</v>
      </c>
      <c r="X1755" s="9" t="str">
        <f>IF(Data!$W1755=Data!$E1755,"CURRENT","NO")</f>
        <v>NO</v>
      </c>
    </row>
    <row r="1756" spans="1:24" hidden="1">
      <c r="A1756" s="46" t="s">
        <v>1031</v>
      </c>
      <c r="B1756" s="41" t="s">
        <v>796</v>
      </c>
      <c r="C1756" s="8" t="s">
        <v>458</v>
      </c>
      <c r="D1756" s="41" t="s">
        <v>2138</v>
      </c>
      <c r="E1756" s="8" t="s">
        <v>463</v>
      </c>
      <c r="F1756" s="77" t="s">
        <v>243</v>
      </c>
      <c r="G1756" s="78" t="s">
        <v>224</v>
      </c>
      <c r="H1756" s="79">
        <v>42195</v>
      </c>
      <c r="I1756" s="78">
        <v>180</v>
      </c>
      <c r="J1756" s="66">
        <v>24.61</v>
      </c>
      <c r="K1756" s="66">
        <f t="shared" si="27"/>
        <v>4429.8</v>
      </c>
      <c r="L1756" s="78" t="s">
        <v>227</v>
      </c>
      <c r="M1756" s="78" t="s">
        <v>226</v>
      </c>
      <c r="N1756" s="78">
        <v>149325</v>
      </c>
      <c r="O1756" s="78"/>
      <c r="P1756" s="78">
        <v>89878</v>
      </c>
      <c r="Q1756" s="80">
        <v>200</v>
      </c>
      <c r="R1756" s="80">
        <v>0</v>
      </c>
      <c r="S1756" s="80">
        <v>25</v>
      </c>
      <c r="T1756" s="78" t="s">
        <v>127</v>
      </c>
      <c r="U1756" s="64">
        <f>Data!$Q1756+Data!$R1756+Data!$S1756</f>
        <v>225</v>
      </c>
      <c r="V1756" s="9" t="str">
        <f>VLOOKUP(TRIM(Data!$B1756),Team!A:B,2,FALSE)</f>
        <v>Heating</v>
      </c>
      <c r="W1756" s="9" t="str">
        <f>VLOOKUP(Data!$D1756,Current!A:B,2,FALSE)</f>
        <v>ACT</v>
      </c>
      <c r="X1756" s="9" t="str">
        <f>IF(Data!$W1756=Data!$E1756,"CURRENT","NO")</f>
        <v>NO</v>
      </c>
    </row>
    <row r="1757" spans="1:24" hidden="1">
      <c r="A1757" s="46" t="s">
        <v>1031</v>
      </c>
      <c r="B1757" s="41" t="s">
        <v>796</v>
      </c>
      <c r="C1757" s="8" t="s">
        <v>458</v>
      </c>
      <c r="D1757" s="41" t="s">
        <v>2138</v>
      </c>
      <c r="E1757" s="8" t="s">
        <v>463</v>
      </c>
      <c r="F1757" s="77" t="s">
        <v>242</v>
      </c>
      <c r="G1757" s="78" t="s">
        <v>224</v>
      </c>
      <c r="H1757" s="79">
        <v>42196</v>
      </c>
      <c r="I1757" s="78">
        <v>180</v>
      </c>
      <c r="J1757" s="66">
        <v>14.23</v>
      </c>
      <c r="K1757" s="66">
        <f t="shared" si="27"/>
        <v>2561.4</v>
      </c>
      <c r="L1757" s="78" t="s">
        <v>223</v>
      </c>
      <c r="M1757" s="78" t="s">
        <v>222</v>
      </c>
      <c r="N1757" s="78">
        <v>149340</v>
      </c>
      <c r="O1757" s="78"/>
      <c r="P1757" s="78">
        <v>89879</v>
      </c>
      <c r="Q1757" s="80">
        <v>200</v>
      </c>
      <c r="R1757" s="80">
        <v>0</v>
      </c>
      <c r="S1757" s="80">
        <v>25</v>
      </c>
      <c r="T1757" s="78" t="s">
        <v>127</v>
      </c>
      <c r="U1757" s="64">
        <f>Data!$Q1757+Data!$R1757+Data!$S1757</f>
        <v>225</v>
      </c>
      <c r="V1757" s="9" t="str">
        <f>VLOOKUP(TRIM(Data!$B1757),Team!A:B,2,FALSE)</f>
        <v>Heating</v>
      </c>
      <c r="W1757" s="9" t="str">
        <f>VLOOKUP(Data!$D1757,Current!A:B,2,FALSE)</f>
        <v>ACT</v>
      </c>
      <c r="X1757" s="9" t="str">
        <f>IF(Data!$W1757=Data!$E1757,"CURRENT","NO")</f>
        <v>NO</v>
      </c>
    </row>
    <row r="1758" spans="1:24" hidden="1">
      <c r="A1758" s="46" t="s">
        <v>1031</v>
      </c>
      <c r="B1758" s="41" t="s">
        <v>796</v>
      </c>
      <c r="C1758" s="8" t="s">
        <v>458</v>
      </c>
      <c r="D1758" s="41" t="s">
        <v>2138</v>
      </c>
      <c r="E1758" s="8" t="s">
        <v>463</v>
      </c>
      <c r="F1758" s="77" t="s">
        <v>249</v>
      </c>
      <c r="G1758" s="78" t="s">
        <v>248</v>
      </c>
      <c r="H1758" s="79">
        <v>42201</v>
      </c>
      <c r="I1758" s="78">
        <v>2952</v>
      </c>
      <c r="J1758" s="66">
        <v>12.56</v>
      </c>
      <c r="K1758" s="66">
        <f t="shared" si="27"/>
        <v>37077.120000000003</v>
      </c>
      <c r="L1758" s="78" t="s">
        <v>862</v>
      </c>
      <c r="M1758" s="78" t="s">
        <v>1118</v>
      </c>
      <c r="N1758" s="78">
        <v>149477</v>
      </c>
      <c r="O1758" s="49"/>
      <c r="P1758" s="78">
        <v>89890</v>
      </c>
      <c r="Q1758" s="80">
        <v>200</v>
      </c>
      <c r="R1758" s="80">
        <v>0</v>
      </c>
      <c r="S1758" s="80">
        <v>60</v>
      </c>
      <c r="T1758" s="78" t="s">
        <v>246</v>
      </c>
      <c r="U1758" s="64">
        <f>Data!$Q1758+Data!$R1758+Data!$S1758</f>
        <v>260</v>
      </c>
      <c r="V1758" s="9" t="str">
        <f>VLOOKUP(TRIM(Data!$B1758),Team!A:B,2,FALSE)</f>
        <v>Heating</v>
      </c>
      <c r="W1758" s="9" t="str">
        <f>VLOOKUP(Data!$D1758,Current!A:B,2,FALSE)</f>
        <v>ACT</v>
      </c>
      <c r="X1758" s="9" t="str">
        <f>IF(Data!$W1758=Data!$E1758,"CURRENT","NO")</f>
        <v>NO</v>
      </c>
    </row>
    <row r="1759" spans="1:24" hidden="1">
      <c r="A1759" s="46" t="s">
        <v>1031</v>
      </c>
      <c r="B1759" s="41" t="s">
        <v>796</v>
      </c>
      <c r="C1759" s="8" t="s">
        <v>458</v>
      </c>
      <c r="D1759" s="41" t="s">
        <v>2138</v>
      </c>
      <c r="E1759" s="8" t="s">
        <v>463</v>
      </c>
      <c r="F1759" s="45" t="s">
        <v>241</v>
      </c>
      <c r="G1759" s="46" t="s">
        <v>224</v>
      </c>
      <c r="H1759" s="47">
        <v>42196</v>
      </c>
      <c r="I1759" s="46">
        <v>168</v>
      </c>
      <c r="J1759" s="66">
        <v>28.76</v>
      </c>
      <c r="K1759" s="66">
        <f t="shared" si="27"/>
        <v>4831.68</v>
      </c>
      <c r="L1759" s="46" t="s">
        <v>223</v>
      </c>
      <c r="M1759" s="46" t="s">
        <v>222</v>
      </c>
      <c r="N1759" s="46">
        <v>149341</v>
      </c>
      <c r="O1759" s="49"/>
      <c r="P1759" s="46">
        <v>90025</v>
      </c>
      <c r="Q1759" s="80">
        <v>200</v>
      </c>
      <c r="R1759" s="64"/>
      <c r="S1759" s="80">
        <v>25</v>
      </c>
      <c r="T1759" s="78" t="s">
        <v>127</v>
      </c>
      <c r="U1759" s="64">
        <f>Data!$Q1759+Data!$R1759+Data!$S1759</f>
        <v>225</v>
      </c>
      <c r="V1759" s="9" t="str">
        <f>VLOOKUP(TRIM(Data!$B1759),Team!A:B,2,FALSE)</f>
        <v>Heating</v>
      </c>
      <c r="W1759" s="9" t="str">
        <f>VLOOKUP(Data!$D1759,Current!A:B,2,FALSE)</f>
        <v>ACT</v>
      </c>
      <c r="X1759" s="9" t="str">
        <f>IF(Data!$W1759=Data!$E1759,"CURRENT","NO")</f>
        <v>NO</v>
      </c>
    </row>
    <row r="1760" spans="1:24" hidden="1">
      <c r="A1760" s="46" t="s">
        <v>2139</v>
      </c>
      <c r="B1760" s="41" t="s">
        <v>796</v>
      </c>
      <c r="C1760" s="8" t="s">
        <v>458</v>
      </c>
      <c r="D1760" s="41" t="s">
        <v>2138</v>
      </c>
      <c r="E1760" s="8" t="s">
        <v>463</v>
      </c>
      <c r="F1760" s="77" t="s">
        <v>245</v>
      </c>
      <c r="G1760" s="78" t="s">
        <v>224</v>
      </c>
      <c r="H1760" s="79">
        <v>42215</v>
      </c>
      <c r="I1760" s="78">
        <v>84</v>
      </c>
      <c r="J1760" s="66">
        <v>213.68</v>
      </c>
      <c r="K1760" s="66">
        <f t="shared" si="27"/>
        <v>17949.12</v>
      </c>
      <c r="L1760" s="78" t="s">
        <v>223</v>
      </c>
      <c r="M1760" s="78" t="s">
        <v>222</v>
      </c>
      <c r="N1760" s="78">
        <v>149909</v>
      </c>
      <c r="O1760" s="49"/>
      <c r="P1760" s="78">
        <v>90153</v>
      </c>
      <c r="Q1760" s="80">
        <v>200</v>
      </c>
      <c r="R1760" s="80">
        <v>0</v>
      </c>
      <c r="S1760" s="80">
        <v>25</v>
      </c>
      <c r="T1760" s="78" t="s">
        <v>127</v>
      </c>
      <c r="U1760" s="64">
        <f>Data!$Q1760+Data!$R1760+Data!$S1760</f>
        <v>225</v>
      </c>
      <c r="V1760" s="9" t="str">
        <f>VLOOKUP(TRIM(Data!$B1760),Team!A:B,2,FALSE)</f>
        <v>Heating</v>
      </c>
      <c r="W1760" s="9" t="str">
        <f>VLOOKUP(Data!$D1760,Current!A:B,2,FALSE)</f>
        <v>ACT</v>
      </c>
      <c r="X1760" s="9" t="str">
        <f>IF(Data!$W1760=Data!$E1760,"CURRENT","NO")</f>
        <v>NO</v>
      </c>
    </row>
    <row r="1761" spans="1:24" hidden="1">
      <c r="A1761" s="46" t="s">
        <v>2139</v>
      </c>
      <c r="B1761" s="41" t="s">
        <v>796</v>
      </c>
      <c r="C1761" s="8" t="s">
        <v>458</v>
      </c>
      <c r="D1761" s="41" t="s">
        <v>2138</v>
      </c>
      <c r="E1761" s="8" t="s">
        <v>463</v>
      </c>
      <c r="F1761" s="77" t="s">
        <v>1119</v>
      </c>
      <c r="G1761" s="78" t="s">
        <v>224</v>
      </c>
      <c r="H1761" s="79">
        <v>42216</v>
      </c>
      <c r="I1761" s="78">
        <v>104</v>
      </c>
      <c r="J1761" s="66">
        <v>245.9</v>
      </c>
      <c r="K1761" s="66">
        <f t="shared" si="27"/>
        <v>25573.600000000002</v>
      </c>
      <c r="L1761" s="78" t="s">
        <v>223</v>
      </c>
      <c r="M1761" s="78" t="s">
        <v>222</v>
      </c>
      <c r="N1761" s="78">
        <v>149952</v>
      </c>
      <c r="O1761" s="49"/>
      <c r="P1761" s="78">
        <v>90154</v>
      </c>
      <c r="Q1761" s="80">
        <v>127.9</v>
      </c>
      <c r="R1761" s="80">
        <v>0</v>
      </c>
      <c r="S1761" s="80">
        <v>25</v>
      </c>
      <c r="T1761" s="78" t="s">
        <v>127</v>
      </c>
      <c r="U1761" s="64">
        <f>Data!$Q1761+Data!$R1761+Data!$S1761</f>
        <v>152.9</v>
      </c>
      <c r="V1761" s="9" t="str">
        <f>VLOOKUP(TRIM(Data!$B1761),Team!A:B,2,FALSE)</f>
        <v>Heating</v>
      </c>
      <c r="W1761" s="9" t="str">
        <f>VLOOKUP(Data!$D1761,Current!A:B,2,FALSE)</f>
        <v>ACT</v>
      </c>
      <c r="X1761" s="9" t="str">
        <f>IF(Data!$W1761=Data!$E1761,"CURRENT","NO")</f>
        <v>NO</v>
      </c>
    </row>
    <row r="1762" spans="1:24" hidden="1">
      <c r="A1762" s="46" t="s">
        <v>2139</v>
      </c>
      <c r="B1762" s="41" t="s">
        <v>796</v>
      </c>
      <c r="C1762" s="8" t="s">
        <v>458</v>
      </c>
      <c r="D1762" s="41" t="s">
        <v>2138</v>
      </c>
      <c r="E1762" s="8" t="s">
        <v>463</v>
      </c>
      <c r="F1762" s="77" t="s">
        <v>1120</v>
      </c>
      <c r="G1762" s="78" t="s">
        <v>224</v>
      </c>
      <c r="H1762" s="79">
        <v>42216</v>
      </c>
      <c r="I1762" s="78">
        <v>22</v>
      </c>
      <c r="J1762" s="66">
        <v>314.08</v>
      </c>
      <c r="K1762" s="66">
        <f t="shared" si="27"/>
        <v>6909.7599999999993</v>
      </c>
      <c r="L1762" s="78" t="s">
        <v>223</v>
      </c>
      <c r="M1762" s="78" t="s">
        <v>222</v>
      </c>
      <c r="N1762" s="78">
        <v>149953</v>
      </c>
      <c r="O1762" s="49"/>
      <c r="P1762" s="78">
        <v>90155</v>
      </c>
      <c r="Q1762" s="80">
        <v>100</v>
      </c>
      <c r="R1762" s="80">
        <v>0</v>
      </c>
      <c r="S1762" s="80">
        <v>25</v>
      </c>
      <c r="T1762" s="78" t="s">
        <v>246</v>
      </c>
      <c r="U1762" s="64">
        <f>Data!$Q1762+Data!$R1762+Data!$S1762</f>
        <v>125</v>
      </c>
      <c r="V1762" s="9" t="str">
        <f>VLOOKUP(TRIM(Data!$B1762),Team!A:B,2,FALSE)</f>
        <v>Heating</v>
      </c>
      <c r="W1762" s="9" t="str">
        <f>VLOOKUP(Data!$D1762,Current!A:B,2,FALSE)</f>
        <v>ACT</v>
      </c>
      <c r="X1762" s="9" t="str">
        <f>IF(Data!$W1762=Data!$E1762,"CURRENT","NO")</f>
        <v>NO</v>
      </c>
    </row>
    <row r="1763" spans="1:24" hidden="1">
      <c r="A1763" s="46" t="s">
        <v>2139</v>
      </c>
      <c r="B1763" s="41" t="s">
        <v>1121</v>
      </c>
      <c r="C1763" s="8" t="s">
        <v>458</v>
      </c>
      <c r="D1763" s="41" t="s">
        <v>2138</v>
      </c>
      <c r="E1763" s="8" t="s">
        <v>463</v>
      </c>
      <c r="F1763" s="77" t="s">
        <v>935</v>
      </c>
      <c r="G1763" s="78" t="s">
        <v>261</v>
      </c>
      <c r="H1763" s="79">
        <v>42214</v>
      </c>
      <c r="I1763" s="78">
        <v>2288</v>
      </c>
      <c r="J1763" s="66">
        <v>57.86</v>
      </c>
      <c r="K1763" s="66">
        <f>I1763*J1763</f>
        <v>132383.67999999999</v>
      </c>
      <c r="L1763" s="78" t="s">
        <v>11</v>
      </c>
      <c r="M1763" s="78" t="s">
        <v>1122</v>
      </c>
      <c r="N1763" s="78">
        <v>149897</v>
      </c>
      <c r="O1763" s="46"/>
      <c r="P1763" s="78">
        <v>90132</v>
      </c>
      <c r="Q1763" s="80">
        <v>661.9</v>
      </c>
      <c r="R1763" s="66">
        <v>0</v>
      </c>
      <c r="S1763" s="80">
        <v>40</v>
      </c>
      <c r="T1763" s="78" t="s">
        <v>186</v>
      </c>
      <c r="U1763" s="64">
        <f>Data!$Q1763+Data!$R1763+Data!$S1763</f>
        <v>701.9</v>
      </c>
      <c r="V1763" s="9" t="str">
        <f>VLOOKUP(TRIM(Data!$B1763),Team!A:B,2,FALSE)</f>
        <v>HVAC</v>
      </c>
      <c r="W1763" s="9" t="str">
        <f>VLOOKUP(Data!$D1763,Current!A:B,2,FALSE)</f>
        <v>ACT</v>
      </c>
      <c r="X1763" s="9" t="str">
        <f>IF(Data!$W1763=Data!$E1763,"CURRENT","NO")</f>
        <v>NO</v>
      </c>
    </row>
    <row r="1764" spans="1:24" hidden="1">
      <c r="A1764" s="46" t="s">
        <v>1047</v>
      </c>
      <c r="B1764" s="41" t="s">
        <v>937</v>
      </c>
      <c r="C1764" s="8" t="s">
        <v>458</v>
      </c>
      <c r="D1764" s="41" t="s">
        <v>2138</v>
      </c>
      <c r="E1764" s="8" t="s">
        <v>463</v>
      </c>
      <c r="F1764" s="45" t="s">
        <v>94</v>
      </c>
      <c r="G1764" s="46" t="s">
        <v>93</v>
      </c>
      <c r="H1764" s="47">
        <v>42186</v>
      </c>
      <c r="I1764" s="46">
        <v>96</v>
      </c>
      <c r="J1764" s="66">
        <v>201</v>
      </c>
      <c r="K1764" s="66">
        <f>I1764*J1764</f>
        <v>19296</v>
      </c>
      <c r="L1764" s="46" t="s">
        <v>745</v>
      </c>
      <c r="M1764" s="46" t="s">
        <v>956</v>
      </c>
      <c r="N1764" s="46">
        <v>149089</v>
      </c>
      <c r="O1764" s="49"/>
      <c r="P1764" s="46">
        <v>89675</v>
      </c>
      <c r="Q1764" s="66">
        <v>200</v>
      </c>
      <c r="R1764" s="66">
        <v>0</v>
      </c>
      <c r="S1764" s="66">
        <v>60</v>
      </c>
      <c r="T1764" s="46" t="s">
        <v>2118</v>
      </c>
      <c r="U1764" s="64">
        <f>Data!$Q1764+Data!$R1764+Data!$S1764</f>
        <v>260</v>
      </c>
      <c r="V1764" s="9" t="str">
        <f>VLOOKUP(TRIM(Data!$B1764),Team!A:B,2,FALSE)</f>
        <v>HVAC</v>
      </c>
      <c r="W1764" s="9" t="str">
        <f>VLOOKUP(Data!$D1764,Current!A:B,2,FALSE)</f>
        <v>ACT</v>
      </c>
      <c r="X1764" s="9" t="str">
        <f>IF(Data!$W1764=Data!$E1764,"CURRENT","NO")</f>
        <v>NO</v>
      </c>
    </row>
    <row r="1765" spans="1:24" hidden="1">
      <c r="A1765" s="46" t="s">
        <v>1047</v>
      </c>
      <c r="B1765" s="41" t="s">
        <v>937</v>
      </c>
      <c r="C1765" s="8" t="s">
        <v>458</v>
      </c>
      <c r="D1765" s="41" t="s">
        <v>2138</v>
      </c>
      <c r="E1765" s="8" t="s">
        <v>463</v>
      </c>
      <c r="F1765" s="45" t="s">
        <v>1123</v>
      </c>
      <c r="G1765" s="46" t="s">
        <v>952</v>
      </c>
      <c r="H1765" s="47">
        <v>42187</v>
      </c>
      <c r="I1765" s="46">
        <v>170</v>
      </c>
      <c r="J1765" s="66">
        <v>105</v>
      </c>
      <c r="K1765" s="66">
        <f>I1765*J1765</f>
        <v>17850</v>
      </c>
      <c r="L1765" s="46" t="s">
        <v>108</v>
      </c>
      <c r="M1765" s="46" t="s">
        <v>1124</v>
      </c>
      <c r="N1765" s="46">
        <v>149132</v>
      </c>
      <c r="O1765" s="49"/>
      <c r="P1765" s="46">
        <v>89676</v>
      </c>
      <c r="Q1765" s="66">
        <v>100</v>
      </c>
      <c r="R1765" s="66">
        <v>0</v>
      </c>
      <c r="S1765" s="66">
        <v>25</v>
      </c>
      <c r="T1765" s="46" t="s">
        <v>127</v>
      </c>
      <c r="U1765" s="64">
        <f>Data!$Q1765+Data!$R1765+Data!$S1765</f>
        <v>125</v>
      </c>
      <c r="V1765" s="9" t="str">
        <f>VLOOKUP(TRIM(Data!$B1765),Team!A:B,2,FALSE)</f>
        <v>HVAC</v>
      </c>
      <c r="W1765" s="9" t="str">
        <f>VLOOKUP(Data!$D1765,Current!A:B,2,FALSE)</f>
        <v>ACT</v>
      </c>
      <c r="X1765" s="9" t="str">
        <f>IF(Data!$W1765=Data!$E1765,"CURRENT","NO")</f>
        <v>NO</v>
      </c>
    </row>
    <row r="1766" spans="1:24" hidden="1">
      <c r="A1766" s="46" t="s">
        <v>1047</v>
      </c>
      <c r="B1766" s="41" t="s">
        <v>937</v>
      </c>
      <c r="C1766" s="8" t="s">
        <v>458</v>
      </c>
      <c r="D1766" s="41" t="s">
        <v>2138</v>
      </c>
      <c r="E1766" s="8" t="s">
        <v>463</v>
      </c>
      <c r="F1766" s="45" t="s">
        <v>1125</v>
      </c>
      <c r="G1766" s="46" t="s">
        <v>952</v>
      </c>
      <c r="H1766" s="47">
        <v>42187</v>
      </c>
      <c r="I1766" s="46">
        <v>170</v>
      </c>
      <c r="J1766" s="66">
        <v>100</v>
      </c>
      <c r="K1766" s="66">
        <f>I1766*J1766</f>
        <v>17000</v>
      </c>
      <c r="L1766" s="46" t="s">
        <v>108</v>
      </c>
      <c r="M1766" s="46" t="s">
        <v>1124</v>
      </c>
      <c r="N1766" s="46">
        <v>149131</v>
      </c>
      <c r="O1766" s="49"/>
      <c r="P1766" s="46">
        <v>89677</v>
      </c>
      <c r="Q1766" s="66">
        <v>100</v>
      </c>
      <c r="R1766" s="66">
        <v>0</v>
      </c>
      <c r="S1766" s="66">
        <v>25</v>
      </c>
      <c r="T1766" s="46" t="s">
        <v>246</v>
      </c>
      <c r="U1766" s="64">
        <f>Data!$Q1766+Data!$R1766+Data!$S1766</f>
        <v>125</v>
      </c>
      <c r="V1766" s="9" t="str">
        <f>VLOOKUP(TRIM(Data!$B1766),Team!A:B,2,FALSE)</f>
        <v>HVAC</v>
      </c>
      <c r="W1766" s="9" t="str">
        <f>VLOOKUP(Data!$D1766,Current!A:B,2,FALSE)</f>
        <v>ACT</v>
      </c>
      <c r="X1766" s="9" t="str">
        <f>IF(Data!$W1766=Data!$E1766,"CURRENT","NO")</f>
        <v>NO</v>
      </c>
    </row>
    <row r="1767" spans="1:24" hidden="1">
      <c r="A1767" s="46" t="s">
        <v>1027</v>
      </c>
      <c r="B1767" s="41" t="s">
        <v>937</v>
      </c>
      <c r="C1767" s="8" t="s">
        <v>458</v>
      </c>
      <c r="D1767" s="41" t="s">
        <v>2138</v>
      </c>
      <c r="E1767" s="8" t="s">
        <v>463</v>
      </c>
      <c r="F1767" s="45" t="s">
        <v>611</v>
      </c>
      <c r="G1767" s="46" t="s">
        <v>93</v>
      </c>
      <c r="H1767" s="47">
        <v>42191</v>
      </c>
      <c r="I1767" s="46">
        <v>112</v>
      </c>
      <c r="J1767" s="66">
        <v>128.5</v>
      </c>
      <c r="K1767" s="66">
        <f t="shared" ref="K1767:K1830" si="28">I1767*J1767</f>
        <v>14392</v>
      </c>
      <c r="L1767" s="46" t="s">
        <v>610</v>
      </c>
      <c r="M1767" s="46" t="s">
        <v>1126</v>
      </c>
      <c r="N1767" s="46">
        <v>149216</v>
      </c>
      <c r="O1767" s="49"/>
      <c r="P1767" s="46">
        <v>89697</v>
      </c>
      <c r="Q1767" s="66">
        <v>200</v>
      </c>
      <c r="R1767" s="66">
        <v>0</v>
      </c>
      <c r="S1767" s="66">
        <v>60</v>
      </c>
      <c r="T1767" s="46" t="s">
        <v>127</v>
      </c>
      <c r="U1767" s="64">
        <f>Data!$Q1767+Data!$R1767+Data!$S1767</f>
        <v>260</v>
      </c>
      <c r="V1767" s="9" t="str">
        <f>VLOOKUP(TRIM(Data!$B1767),Team!A:B,2,FALSE)</f>
        <v>HVAC</v>
      </c>
      <c r="W1767" s="9" t="str">
        <f>VLOOKUP(Data!$D1767,Current!A:B,2,FALSE)</f>
        <v>ACT</v>
      </c>
      <c r="X1767" s="9" t="str">
        <f>IF(Data!$W1767=Data!$E1767,"CURRENT","NO")</f>
        <v>NO</v>
      </c>
    </row>
    <row r="1768" spans="1:24" hidden="1">
      <c r="A1768" s="46" t="s">
        <v>1027</v>
      </c>
      <c r="B1768" s="41" t="s">
        <v>937</v>
      </c>
      <c r="C1768" s="8" t="s">
        <v>458</v>
      </c>
      <c r="D1768" s="41" t="s">
        <v>2138</v>
      </c>
      <c r="E1768" s="8" t="s">
        <v>463</v>
      </c>
      <c r="F1768" s="45" t="s">
        <v>297</v>
      </c>
      <c r="G1768" s="46" t="s">
        <v>93</v>
      </c>
      <c r="H1768" s="47">
        <v>42191</v>
      </c>
      <c r="I1768" s="46">
        <v>144</v>
      </c>
      <c r="J1768" s="66">
        <v>113</v>
      </c>
      <c r="K1768" s="66">
        <f t="shared" si="28"/>
        <v>16272</v>
      </c>
      <c r="L1768" s="46" t="s">
        <v>81</v>
      </c>
      <c r="M1768" s="46" t="s">
        <v>1127</v>
      </c>
      <c r="N1768" s="46">
        <v>149197</v>
      </c>
      <c r="O1768" s="49"/>
      <c r="P1768" s="46">
        <v>89698</v>
      </c>
      <c r="Q1768" s="66">
        <v>200</v>
      </c>
      <c r="R1768" s="66">
        <v>0</v>
      </c>
      <c r="S1768" s="66">
        <v>25</v>
      </c>
      <c r="T1768" s="46" t="s">
        <v>127</v>
      </c>
      <c r="U1768" s="64">
        <f>Data!$Q1768+Data!$R1768+Data!$S1768</f>
        <v>225</v>
      </c>
      <c r="V1768" s="9" t="str">
        <f>VLOOKUP(TRIM(Data!$B1768),Team!A:B,2,FALSE)</f>
        <v>HVAC</v>
      </c>
      <c r="W1768" s="9" t="str">
        <f>VLOOKUP(Data!$D1768,Current!A:B,2,FALSE)</f>
        <v>ACT</v>
      </c>
      <c r="X1768" s="9" t="str">
        <f>IF(Data!$W1768=Data!$E1768,"CURRENT","NO")</f>
        <v>NO</v>
      </c>
    </row>
    <row r="1769" spans="1:24" hidden="1">
      <c r="A1769" s="46" t="s">
        <v>1027</v>
      </c>
      <c r="B1769" s="41" t="s">
        <v>937</v>
      </c>
      <c r="C1769" s="8" t="s">
        <v>2117</v>
      </c>
      <c r="D1769" s="41" t="s">
        <v>2138</v>
      </c>
      <c r="E1769" s="8" t="s">
        <v>463</v>
      </c>
      <c r="F1769" s="45" t="s">
        <v>1128</v>
      </c>
      <c r="G1769" s="46" t="s">
        <v>93</v>
      </c>
      <c r="H1769" s="47">
        <v>42194</v>
      </c>
      <c r="I1769" s="46">
        <v>480</v>
      </c>
      <c r="J1769" s="66">
        <v>0</v>
      </c>
      <c r="K1769" s="66">
        <f t="shared" si="28"/>
        <v>0</v>
      </c>
      <c r="L1769" s="46" t="s">
        <v>86</v>
      </c>
      <c r="M1769" s="46" t="s">
        <v>85</v>
      </c>
      <c r="N1769" s="46">
        <v>149305</v>
      </c>
      <c r="O1769" s="49"/>
      <c r="P1769" s="46">
        <v>89699</v>
      </c>
      <c r="Q1769" s="66">
        <v>400</v>
      </c>
      <c r="R1769" s="66">
        <v>0</v>
      </c>
      <c r="S1769" s="66">
        <v>50</v>
      </c>
      <c r="T1769" s="46" t="s">
        <v>0</v>
      </c>
      <c r="U1769" s="64">
        <f>Data!$Q1769+Data!$R1769+Data!$S1769</f>
        <v>450</v>
      </c>
      <c r="V1769" s="9" t="str">
        <f>VLOOKUP(TRIM(Data!$B1769),Team!A:B,2,FALSE)</f>
        <v>HVAC</v>
      </c>
      <c r="W1769" s="9" t="str">
        <f>VLOOKUP(Data!$D1769,Current!A:B,2,FALSE)</f>
        <v>ACT</v>
      </c>
      <c r="X1769" s="9" t="str">
        <f>IF(Data!$W1769=Data!$E1769,"CURRENT","NO")</f>
        <v>NO</v>
      </c>
    </row>
    <row r="1770" spans="1:24" hidden="1">
      <c r="A1770" s="46" t="s">
        <v>1027</v>
      </c>
      <c r="B1770" s="41" t="s">
        <v>937</v>
      </c>
      <c r="C1770" s="8" t="s">
        <v>458</v>
      </c>
      <c r="D1770" s="41" t="s">
        <v>2138</v>
      </c>
      <c r="E1770" s="8" t="s">
        <v>463</v>
      </c>
      <c r="F1770" s="45" t="s">
        <v>635</v>
      </c>
      <c r="G1770" s="46" t="s">
        <v>97</v>
      </c>
      <c r="H1770" s="47">
        <v>42192</v>
      </c>
      <c r="I1770" s="46">
        <v>170</v>
      </c>
      <c r="J1770" s="66">
        <v>158</v>
      </c>
      <c r="K1770" s="66">
        <f t="shared" si="28"/>
        <v>26860</v>
      </c>
      <c r="L1770" s="46" t="s">
        <v>77</v>
      </c>
      <c r="M1770" s="46" t="s">
        <v>1129</v>
      </c>
      <c r="N1770" s="46">
        <v>149231</v>
      </c>
      <c r="O1770" s="49"/>
      <c r="P1770" s="46">
        <v>89700</v>
      </c>
      <c r="Q1770" s="66">
        <v>134.30000000000001</v>
      </c>
      <c r="R1770" s="66">
        <v>0</v>
      </c>
      <c r="S1770" s="66">
        <v>17.5</v>
      </c>
      <c r="T1770" s="46" t="s">
        <v>127</v>
      </c>
      <c r="U1770" s="64">
        <f>Data!$Q1770+Data!$R1770+Data!$S1770</f>
        <v>151.80000000000001</v>
      </c>
      <c r="V1770" s="9" t="str">
        <f>VLOOKUP(TRIM(Data!$B1770),Team!A:B,2,FALSE)</f>
        <v>HVAC</v>
      </c>
      <c r="W1770" s="9" t="str">
        <f>VLOOKUP(Data!$D1770,Current!A:B,2,FALSE)</f>
        <v>ACT</v>
      </c>
      <c r="X1770" s="9" t="str">
        <f>IF(Data!$W1770=Data!$E1770,"CURRENT","NO")</f>
        <v>NO</v>
      </c>
    </row>
    <row r="1771" spans="1:24" hidden="1">
      <c r="A1771" s="46" t="s">
        <v>1027</v>
      </c>
      <c r="B1771" s="41" t="s">
        <v>937</v>
      </c>
      <c r="C1771" s="8" t="s">
        <v>458</v>
      </c>
      <c r="D1771" s="41" t="s">
        <v>2138</v>
      </c>
      <c r="E1771" s="8" t="s">
        <v>463</v>
      </c>
      <c r="F1771" s="45" t="s">
        <v>942</v>
      </c>
      <c r="G1771" s="46" t="s">
        <v>97</v>
      </c>
      <c r="H1771" s="47">
        <v>42192</v>
      </c>
      <c r="I1771" s="46">
        <v>167</v>
      </c>
      <c r="J1771" s="66">
        <v>158</v>
      </c>
      <c r="K1771" s="66">
        <f t="shared" si="28"/>
        <v>26386</v>
      </c>
      <c r="L1771" s="46" t="s">
        <v>77</v>
      </c>
      <c r="M1771" s="46" t="s">
        <v>296</v>
      </c>
      <c r="N1771" s="46">
        <v>149232</v>
      </c>
      <c r="O1771" s="49"/>
      <c r="P1771" s="46">
        <v>89701</v>
      </c>
      <c r="Q1771" s="66">
        <v>131.9</v>
      </c>
      <c r="R1771" s="66">
        <v>0</v>
      </c>
      <c r="S1771" s="66">
        <v>17.5</v>
      </c>
      <c r="T1771" s="46" t="s">
        <v>127</v>
      </c>
      <c r="U1771" s="64">
        <f>Data!$Q1771+Data!$R1771+Data!$S1771</f>
        <v>149.4</v>
      </c>
      <c r="V1771" s="9" t="str">
        <f>VLOOKUP(TRIM(Data!$B1771),Team!A:B,2,FALSE)</f>
        <v>HVAC</v>
      </c>
      <c r="W1771" s="9" t="str">
        <f>VLOOKUP(Data!$D1771,Current!A:B,2,FALSE)</f>
        <v>ACT</v>
      </c>
      <c r="X1771" s="9" t="str">
        <f>IF(Data!$W1771=Data!$E1771,"CURRENT","NO")</f>
        <v>NO</v>
      </c>
    </row>
    <row r="1772" spans="1:24" hidden="1">
      <c r="A1772" s="46" t="s">
        <v>1027</v>
      </c>
      <c r="B1772" s="41" t="s">
        <v>937</v>
      </c>
      <c r="C1772" s="8" t="s">
        <v>458</v>
      </c>
      <c r="D1772" s="41" t="s">
        <v>2138</v>
      </c>
      <c r="E1772" s="8" t="s">
        <v>463</v>
      </c>
      <c r="F1772" s="45" t="s">
        <v>112</v>
      </c>
      <c r="G1772" s="46" t="s">
        <v>109</v>
      </c>
      <c r="H1772" s="47">
        <v>42194</v>
      </c>
      <c r="I1772" s="46">
        <v>296</v>
      </c>
      <c r="J1772" s="66">
        <v>99</v>
      </c>
      <c r="K1772" s="66">
        <f t="shared" si="28"/>
        <v>29304</v>
      </c>
      <c r="L1772" s="46" t="s">
        <v>108</v>
      </c>
      <c r="M1772" s="46" t="s">
        <v>947</v>
      </c>
      <c r="N1772" s="46">
        <v>149291</v>
      </c>
      <c r="O1772" s="49"/>
      <c r="P1772" s="46">
        <v>89702</v>
      </c>
      <c r="Q1772" s="66">
        <v>200</v>
      </c>
      <c r="R1772" s="66">
        <v>0</v>
      </c>
      <c r="S1772" s="66">
        <v>50</v>
      </c>
      <c r="T1772" s="46" t="s">
        <v>127</v>
      </c>
      <c r="U1772" s="64">
        <f>Data!$Q1772+Data!$R1772+Data!$S1772</f>
        <v>250</v>
      </c>
      <c r="V1772" s="9" t="str">
        <f>VLOOKUP(TRIM(Data!$B1772),Team!A:B,2,FALSE)</f>
        <v>HVAC</v>
      </c>
      <c r="W1772" s="9" t="str">
        <f>VLOOKUP(Data!$D1772,Current!A:B,2,FALSE)</f>
        <v>ACT</v>
      </c>
      <c r="X1772" s="9" t="str">
        <f>IF(Data!$W1772=Data!$E1772,"CURRENT","NO")</f>
        <v>NO</v>
      </c>
    </row>
    <row r="1773" spans="1:24" hidden="1">
      <c r="A1773" s="46" t="s">
        <v>1027</v>
      </c>
      <c r="B1773" s="41" t="s">
        <v>937</v>
      </c>
      <c r="C1773" s="8" t="s">
        <v>458</v>
      </c>
      <c r="D1773" s="41" t="s">
        <v>2138</v>
      </c>
      <c r="E1773" s="8" t="s">
        <v>463</v>
      </c>
      <c r="F1773" s="45" t="s">
        <v>1130</v>
      </c>
      <c r="G1773" s="46" t="s">
        <v>70</v>
      </c>
      <c r="H1773" s="47">
        <v>42194</v>
      </c>
      <c r="I1773" s="46">
        <v>274</v>
      </c>
      <c r="J1773" s="66">
        <v>84</v>
      </c>
      <c r="K1773" s="66">
        <f t="shared" si="28"/>
        <v>23016</v>
      </c>
      <c r="L1773" s="46" t="s">
        <v>157</v>
      </c>
      <c r="M1773" s="46" t="s">
        <v>282</v>
      </c>
      <c r="N1773" s="46">
        <v>149297</v>
      </c>
      <c r="O1773" s="49"/>
      <c r="P1773" s="46">
        <v>89703</v>
      </c>
      <c r="Q1773" s="66">
        <v>200</v>
      </c>
      <c r="R1773" s="66">
        <v>0</v>
      </c>
      <c r="S1773" s="66">
        <v>35</v>
      </c>
      <c r="T1773" s="46" t="s">
        <v>127</v>
      </c>
      <c r="U1773" s="64">
        <f>Data!$Q1773+Data!$R1773+Data!$S1773</f>
        <v>235</v>
      </c>
      <c r="V1773" s="9" t="str">
        <f>VLOOKUP(TRIM(Data!$B1773),Team!A:B,2,FALSE)</f>
        <v>HVAC</v>
      </c>
      <c r="W1773" s="9" t="str">
        <f>VLOOKUP(Data!$D1773,Current!A:B,2,FALSE)</f>
        <v>ACT</v>
      </c>
      <c r="X1773" s="9" t="str">
        <f>IF(Data!$W1773=Data!$E1773,"CURRENT","NO")</f>
        <v>NO</v>
      </c>
    </row>
    <row r="1774" spans="1:24" hidden="1">
      <c r="A1774" s="46" t="s">
        <v>1027</v>
      </c>
      <c r="B1774" s="41" t="s">
        <v>937</v>
      </c>
      <c r="C1774" s="8" t="s">
        <v>458</v>
      </c>
      <c r="D1774" s="41" t="s">
        <v>2138</v>
      </c>
      <c r="E1774" s="8" t="s">
        <v>463</v>
      </c>
      <c r="F1774" s="45" t="s">
        <v>1131</v>
      </c>
      <c r="G1774" s="46" t="s">
        <v>1132</v>
      </c>
      <c r="H1774" s="47">
        <v>42193</v>
      </c>
      <c r="I1774" s="46">
        <v>124</v>
      </c>
      <c r="J1774" s="66">
        <v>178</v>
      </c>
      <c r="K1774" s="66">
        <f t="shared" si="28"/>
        <v>22072</v>
      </c>
      <c r="L1774" s="46" t="s">
        <v>1133</v>
      </c>
      <c r="M1774" s="46" t="s">
        <v>150</v>
      </c>
      <c r="N1774" s="46">
        <v>149276</v>
      </c>
      <c r="O1774" s="49"/>
      <c r="P1774" s="46">
        <v>89704</v>
      </c>
      <c r="Q1774" s="66">
        <v>200</v>
      </c>
      <c r="R1774" s="66">
        <v>0</v>
      </c>
      <c r="S1774" s="66">
        <v>90</v>
      </c>
      <c r="T1774" s="46" t="s">
        <v>246</v>
      </c>
      <c r="U1774" s="64">
        <f>Data!$Q1774+Data!$R1774+Data!$S1774</f>
        <v>290</v>
      </c>
      <c r="V1774" s="9" t="str">
        <f>VLOOKUP(TRIM(Data!$B1774),Team!A:B,2,FALSE)</f>
        <v>HVAC</v>
      </c>
      <c r="W1774" s="9" t="str">
        <f>VLOOKUP(Data!$D1774,Current!A:B,2,FALSE)</f>
        <v>ACT</v>
      </c>
      <c r="X1774" s="9" t="str">
        <f>IF(Data!$W1774=Data!$E1774,"CURRENT","NO")</f>
        <v>NO</v>
      </c>
    </row>
    <row r="1775" spans="1:24" hidden="1">
      <c r="A1775" s="46" t="s">
        <v>1031</v>
      </c>
      <c r="B1775" s="41" t="s">
        <v>937</v>
      </c>
      <c r="C1775" s="8" t="s">
        <v>2117</v>
      </c>
      <c r="D1775" s="41" t="s">
        <v>2138</v>
      </c>
      <c r="E1775" s="8" t="s">
        <v>463</v>
      </c>
      <c r="F1775" s="45" t="s">
        <v>611</v>
      </c>
      <c r="G1775" s="46" t="s">
        <v>93</v>
      </c>
      <c r="H1775" s="47">
        <v>42196</v>
      </c>
      <c r="I1775" s="46">
        <v>112</v>
      </c>
      <c r="J1775" s="66">
        <v>0</v>
      </c>
      <c r="K1775" s="66">
        <f t="shared" si="28"/>
        <v>0</v>
      </c>
      <c r="L1775" s="46" t="s">
        <v>92</v>
      </c>
      <c r="M1775" s="46" t="s">
        <v>1134</v>
      </c>
      <c r="N1775" s="46">
        <v>149357</v>
      </c>
      <c r="O1775" s="49"/>
      <c r="P1775" s="46">
        <v>89863</v>
      </c>
      <c r="Q1775" s="66">
        <v>200</v>
      </c>
      <c r="R1775" s="66">
        <v>0</v>
      </c>
      <c r="S1775" s="66">
        <v>60</v>
      </c>
      <c r="T1775" s="46" t="s">
        <v>0</v>
      </c>
      <c r="U1775" s="64">
        <f>Data!$Q1775+Data!$R1775+Data!$S1775</f>
        <v>260</v>
      </c>
      <c r="V1775" s="9" t="str">
        <f>VLOOKUP(TRIM(Data!$B1775),Team!A:B,2,FALSE)</f>
        <v>HVAC</v>
      </c>
      <c r="W1775" s="9" t="str">
        <f>VLOOKUP(Data!$D1775,Current!A:B,2,FALSE)</f>
        <v>ACT</v>
      </c>
      <c r="X1775" s="9" t="str">
        <f>IF(Data!$W1775=Data!$E1775,"CURRENT","NO")</f>
        <v>NO</v>
      </c>
    </row>
    <row r="1776" spans="1:24" hidden="1">
      <c r="A1776" s="46" t="s">
        <v>1031</v>
      </c>
      <c r="B1776" s="41" t="s">
        <v>937</v>
      </c>
      <c r="C1776" s="8" t="s">
        <v>2117</v>
      </c>
      <c r="D1776" s="41" t="s">
        <v>2138</v>
      </c>
      <c r="E1776" s="8" t="s">
        <v>463</v>
      </c>
      <c r="F1776" s="45" t="s">
        <v>94</v>
      </c>
      <c r="G1776" s="46" t="s">
        <v>93</v>
      </c>
      <c r="H1776" s="47">
        <v>42198</v>
      </c>
      <c r="I1776" s="46">
        <v>101</v>
      </c>
      <c r="J1776" s="66">
        <v>0</v>
      </c>
      <c r="K1776" s="66">
        <f t="shared" si="28"/>
        <v>0</v>
      </c>
      <c r="L1776" s="46" t="s">
        <v>92</v>
      </c>
      <c r="M1776" s="46" t="s">
        <v>76</v>
      </c>
      <c r="N1776" s="46">
        <v>149395</v>
      </c>
      <c r="O1776" s="49"/>
      <c r="P1776" s="46">
        <v>89864</v>
      </c>
      <c r="Q1776" s="66">
        <v>200</v>
      </c>
      <c r="R1776" s="66">
        <v>0</v>
      </c>
      <c r="S1776" s="66">
        <v>60</v>
      </c>
      <c r="T1776" s="46" t="s">
        <v>0</v>
      </c>
      <c r="U1776" s="64">
        <f>Data!$Q1776+Data!$R1776+Data!$S1776</f>
        <v>260</v>
      </c>
      <c r="V1776" s="9" t="str">
        <f>VLOOKUP(TRIM(Data!$B1776),Team!A:B,2,FALSE)</f>
        <v>HVAC</v>
      </c>
      <c r="W1776" s="9" t="str">
        <f>VLOOKUP(Data!$D1776,Current!A:B,2,FALSE)</f>
        <v>ACT</v>
      </c>
      <c r="X1776" s="9" t="str">
        <f>IF(Data!$W1776=Data!$E1776,"CURRENT","NO")</f>
        <v>NO</v>
      </c>
    </row>
    <row r="1777" spans="1:24" hidden="1">
      <c r="A1777" s="46" t="s">
        <v>1031</v>
      </c>
      <c r="B1777" s="41" t="s">
        <v>937</v>
      </c>
      <c r="C1777" s="8" t="s">
        <v>2117</v>
      </c>
      <c r="D1777" s="41" t="s">
        <v>2138</v>
      </c>
      <c r="E1777" s="8" t="s">
        <v>463</v>
      </c>
      <c r="F1777" s="45" t="s">
        <v>1135</v>
      </c>
      <c r="G1777" s="46" t="s">
        <v>93</v>
      </c>
      <c r="H1777" s="47">
        <v>42195</v>
      </c>
      <c r="I1777" s="46">
        <v>234</v>
      </c>
      <c r="J1777" s="66">
        <v>0</v>
      </c>
      <c r="K1777" s="66">
        <f t="shared" si="28"/>
        <v>0</v>
      </c>
      <c r="L1777" s="46" t="s">
        <v>86</v>
      </c>
      <c r="M1777" s="46" t="s">
        <v>285</v>
      </c>
      <c r="N1777" s="46">
        <v>149324</v>
      </c>
      <c r="O1777" s="49"/>
      <c r="P1777" s="46">
        <v>89865</v>
      </c>
      <c r="Q1777" s="66">
        <v>200</v>
      </c>
      <c r="R1777" s="66">
        <v>0</v>
      </c>
      <c r="S1777" s="66">
        <v>25</v>
      </c>
      <c r="T1777" s="46" t="s">
        <v>0</v>
      </c>
      <c r="U1777" s="64">
        <f>Data!$Q1777+Data!$R1777+Data!$S1777</f>
        <v>225</v>
      </c>
      <c r="V1777" s="9" t="str">
        <f>VLOOKUP(TRIM(Data!$B1777),Team!A:B,2,FALSE)</f>
        <v>HVAC</v>
      </c>
      <c r="W1777" s="9" t="str">
        <f>VLOOKUP(Data!$D1777,Current!A:B,2,FALSE)</f>
        <v>ACT</v>
      </c>
      <c r="X1777" s="9" t="str">
        <f>IF(Data!$W1777=Data!$E1777,"CURRENT","NO")</f>
        <v>NO</v>
      </c>
    </row>
    <row r="1778" spans="1:24" hidden="1">
      <c r="A1778" s="46" t="s">
        <v>1031</v>
      </c>
      <c r="B1778" s="41" t="s">
        <v>937</v>
      </c>
      <c r="C1778" s="8" t="s">
        <v>458</v>
      </c>
      <c r="D1778" s="41" t="s">
        <v>2138</v>
      </c>
      <c r="E1778" s="8" t="s">
        <v>463</v>
      </c>
      <c r="F1778" s="45" t="s">
        <v>301</v>
      </c>
      <c r="G1778" s="46" t="s">
        <v>93</v>
      </c>
      <c r="H1778" s="47">
        <v>42196</v>
      </c>
      <c r="I1778" s="46">
        <v>108</v>
      </c>
      <c r="J1778" s="66">
        <v>177.75</v>
      </c>
      <c r="K1778" s="66">
        <f t="shared" si="28"/>
        <v>19197</v>
      </c>
      <c r="L1778" s="46" t="s">
        <v>86</v>
      </c>
      <c r="M1778" s="46" t="s">
        <v>85</v>
      </c>
      <c r="N1778" s="46">
        <v>149354</v>
      </c>
      <c r="O1778" s="49"/>
      <c r="P1778" s="46">
        <v>89866</v>
      </c>
      <c r="Q1778" s="66">
        <v>200</v>
      </c>
      <c r="R1778" s="66">
        <v>0</v>
      </c>
      <c r="S1778" s="66">
        <v>25</v>
      </c>
      <c r="T1778" s="46" t="s">
        <v>127</v>
      </c>
      <c r="U1778" s="64">
        <f>Data!$Q1778+Data!$R1778+Data!$S1778</f>
        <v>225</v>
      </c>
      <c r="V1778" s="9" t="str">
        <f>VLOOKUP(TRIM(Data!$B1778),Team!A:B,2,FALSE)</f>
        <v>HVAC</v>
      </c>
      <c r="W1778" s="9" t="str">
        <f>VLOOKUP(Data!$D1778,Current!A:B,2,FALSE)</f>
        <v>ACT</v>
      </c>
      <c r="X1778" s="9" t="str">
        <f>IF(Data!$W1778=Data!$E1778,"CURRENT","NO")</f>
        <v>NO</v>
      </c>
    </row>
    <row r="1779" spans="1:24" hidden="1">
      <c r="A1779" s="46" t="s">
        <v>1031</v>
      </c>
      <c r="B1779" s="41" t="s">
        <v>937</v>
      </c>
      <c r="C1779" s="8" t="s">
        <v>2117</v>
      </c>
      <c r="D1779" s="41" t="s">
        <v>2138</v>
      </c>
      <c r="E1779" s="8" t="s">
        <v>463</v>
      </c>
      <c r="F1779" s="45" t="s">
        <v>1136</v>
      </c>
      <c r="G1779" s="46" t="s">
        <v>93</v>
      </c>
      <c r="H1779" s="47">
        <v>42196</v>
      </c>
      <c r="I1779" s="46">
        <v>557</v>
      </c>
      <c r="J1779" s="66">
        <v>0</v>
      </c>
      <c r="K1779" s="66">
        <f t="shared" si="28"/>
        <v>0</v>
      </c>
      <c r="L1779" s="46" t="s">
        <v>86</v>
      </c>
      <c r="M1779" s="46" t="s">
        <v>306</v>
      </c>
      <c r="N1779" s="46">
        <v>149356</v>
      </c>
      <c r="O1779" s="49"/>
      <c r="P1779" s="46">
        <v>89867</v>
      </c>
      <c r="Q1779" s="66">
        <v>200</v>
      </c>
      <c r="R1779" s="66">
        <v>0</v>
      </c>
      <c r="S1779" s="66">
        <v>25</v>
      </c>
      <c r="T1779" s="46" t="s">
        <v>0</v>
      </c>
      <c r="U1779" s="64">
        <f>Data!$Q1779+Data!$R1779+Data!$S1779</f>
        <v>225</v>
      </c>
      <c r="V1779" s="9" t="str">
        <f>VLOOKUP(TRIM(Data!$B1779),Team!A:B,2,FALSE)</f>
        <v>HVAC</v>
      </c>
      <c r="W1779" s="9" t="str">
        <f>VLOOKUP(Data!$D1779,Current!A:B,2,FALSE)</f>
        <v>ACT</v>
      </c>
      <c r="X1779" s="9" t="str">
        <f>IF(Data!$W1779=Data!$E1779,"CURRENT","NO")</f>
        <v>NO</v>
      </c>
    </row>
    <row r="1780" spans="1:24" hidden="1">
      <c r="A1780" s="46" t="s">
        <v>1031</v>
      </c>
      <c r="B1780" s="41" t="s">
        <v>937</v>
      </c>
      <c r="C1780" s="8" t="s">
        <v>2117</v>
      </c>
      <c r="D1780" s="41" t="s">
        <v>2138</v>
      </c>
      <c r="E1780" s="8" t="s">
        <v>463</v>
      </c>
      <c r="F1780" s="45" t="s">
        <v>741</v>
      </c>
      <c r="G1780" s="46" t="s">
        <v>93</v>
      </c>
      <c r="H1780" s="47">
        <v>42200</v>
      </c>
      <c r="I1780" s="46">
        <v>262</v>
      </c>
      <c r="J1780" s="66">
        <v>0</v>
      </c>
      <c r="K1780" s="66">
        <f t="shared" si="28"/>
        <v>0</v>
      </c>
      <c r="L1780" s="46" t="s">
        <v>81</v>
      </c>
      <c r="M1780" s="46" t="s">
        <v>288</v>
      </c>
      <c r="N1780" s="46">
        <v>149452</v>
      </c>
      <c r="O1780" s="49"/>
      <c r="P1780" s="46">
        <v>89868</v>
      </c>
      <c r="Q1780" s="66">
        <v>200</v>
      </c>
      <c r="R1780" s="66">
        <v>0</v>
      </c>
      <c r="S1780" s="66">
        <v>25</v>
      </c>
      <c r="T1780" s="46" t="s">
        <v>0</v>
      </c>
      <c r="U1780" s="64">
        <f>Data!$Q1780+Data!$R1780+Data!$S1780</f>
        <v>225</v>
      </c>
      <c r="V1780" s="9" t="str">
        <f>VLOOKUP(TRIM(Data!$B1780),Team!A:B,2,FALSE)</f>
        <v>HVAC</v>
      </c>
      <c r="W1780" s="9" t="str">
        <f>VLOOKUP(Data!$D1780,Current!A:B,2,FALSE)</f>
        <v>ACT</v>
      </c>
      <c r="X1780" s="9" t="str">
        <f>IF(Data!$W1780=Data!$E1780,"CURRENT","NO")</f>
        <v>NO</v>
      </c>
    </row>
    <row r="1781" spans="1:24" hidden="1">
      <c r="A1781" s="46" t="s">
        <v>1031</v>
      </c>
      <c r="B1781" s="41" t="s">
        <v>937</v>
      </c>
      <c r="C1781" s="8" t="s">
        <v>2117</v>
      </c>
      <c r="D1781" s="41" t="s">
        <v>2138</v>
      </c>
      <c r="E1781" s="8" t="s">
        <v>463</v>
      </c>
      <c r="F1781" s="45" t="s">
        <v>301</v>
      </c>
      <c r="G1781" s="46" t="s">
        <v>93</v>
      </c>
      <c r="H1781" s="47">
        <v>42201</v>
      </c>
      <c r="I1781" s="46">
        <v>108</v>
      </c>
      <c r="J1781" s="66">
        <v>0</v>
      </c>
      <c r="K1781" s="66">
        <f t="shared" si="28"/>
        <v>0</v>
      </c>
      <c r="L1781" s="46" t="s">
        <v>81</v>
      </c>
      <c r="M1781" s="46" t="s">
        <v>288</v>
      </c>
      <c r="N1781" s="46">
        <v>149482</v>
      </c>
      <c r="O1781" s="49"/>
      <c r="P1781" s="46">
        <v>89869</v>
      </c>
      <c r="Q1781" s="66">
        <v>200</v>
      </c>
      <c r="R1781" s="66">
        <v>0</v>
      </c>
      <c r="S1781" s="66">
        <v>25</v>
      </c>
      <c r="T1781" s="46" t="s">
        <v>0</v>
      </c>
      <c r="U1781" s="64">
        <f>Data!$Q1781+Data!$R1781+Data!$S1781</f>
        <v>225</v>
      </c>
      <c r="V1781" s="9" t="str">
        <f>VLOOKUP(TRIM(Data!$B1781),Team!A:B,2,FALSE)</f>
        <v>HVAC</v>
      </c>
      <c r="W1781" s="9" t="str">
        <f>VLOOKUP(Data!$D1781,Current!A:B,2,FALSE)</f>
        <v>ACT</v>
      </c>
      <c r="X1781" s="9" t="str">
        <f>IF(Data!$W1781=Data!$E1781,"CURRENT","NO")</f>
        <v>NO</v>
      </c>
    </row>
    <row r="1782" spans="1:24" hidden="1">
      <c r="A1782" s="46" t="s">
        <v>1031</v>
      </c>
      <c r="B1782" s="41" t="s">
        <v>937</v>
      </c>
      <c r="C1782" s="8" t="s">
        <v>2117</v>
      </c>
      <c r="D1782" s="41" t="s">
        <v>2138</v>
      </c>
      <c r="E1782" s="8" t="s">
        <v>463</v>
      </c>
      <c r="F1782" s="45" t="s">
        <v>112</v>
      </c>
      <c r="G1782" s="46" t="s">
        <v>109</v>
      </c>
      <c r="H1782" s="47">
        <v>42199</v>
      </c>
      <c r="I1782" s="46">
        <v>296</v>
      </c>
      <c r="J1782" s="66">
        <v>0</v>
      </c>
      <c r="K1782" s="66">
        <f t="shared" si="28"/>
        <v>0</v>
      </c>
      <c r="L1782" s="46" t="s">
        <v>1032</v>
      </c>
      <c r="M1782" s="46" t="s">
        <v>941</v>
      </c>
      <c r="N1782" s="46">
        <v>149423</v>
      </c>
      <c r="O1782" s="46"/>
      <c r="P1782" s="46">
        <v>89870</v>
      </c>
      <c r="Q1782" s="66">
        <v>200</v>
      </c>
      <c r="R1782" s="66">
        <v>0</v>
      </c>
      <c r="S1782" s="66">
        <v>50</v>
      </c>
      <c r="T1782" s="46" t="s">
        <v>0</v>
      </c>
      <c r="U1782" s="64">
        <f>Data!$Q1782+Data!$R1782+Data!$S1782</f>
        <v>250</v>
      </c>
      <c r="V1782" s="9" t="str">
        <f>VLOOKUP(TRIM(Data!$B1782),Team!A:B,2,FALSE)</f>
        <v>HVAC</v>
      </c>
      <c r="W1782" s="9" t="str">
        <f>VLOOKUP(Data!$D1782,Current!A:B,2,FALSE)</f>
        <v>ACT</v>
      </c>
      <c r="X1782" s="9" t="str">
        <f>IF(Data!$W1782=Data!$E1782,"CURRENT","NO")</f>
        <v>NO</v>
      </c>
    </row>
    <row r="1783" spans="1:24" hidden="1">
      <c r="A1783" s="46" t="s">
        <v>1031</v>
      </c>
      <c r="B1783" s="41" t="s">
        <v>937</v>
      </c>
      <c r="C1783" s="8" t="s">
        <v>2117</v>
      </c>
      <c r="D1783" s="41" t="s">
        <v>2138</v>
      </c>
      <c r="E1783" s="8" t="s">
        <v>463</v>
      </c>
      <c r="F1783" s="45" t="s">
        <v>1131</v>
      </c>
      <c r="G1783" s="46" t="s">
        <v>1132</v>
      </c>
      <c r="H1783" s="47">
        <v>42201</v>
      </c>
      <c r="I1783" s="46">
        <v>152</v>
      </c>
      <c r="J1783" s="66">
        <v>0</v>
      </c>
      <c r="K1783" s="66">
        <f t="shared" si="28"/>
        <v>0</v>
      </c>
      <c r="L1783" s="46" t="s">
        <v>1137</v>
      </c>
      <c r="M1783" s="46" t="s">
        <v>941</v>
      </c>
      <c r="N1783" s="46">
        <v>149483</v>
      </c>
      <c r="O1783" s="46"/>
      <c r="P1783" s="46">
        <v>89872</v>
      </c>
      <c r="Q1783" s="66">
        <v>200</v>
      </c>
      <c r="R1783" s="66">
        <v>0</v>
      </c>
      <c r="S1783" s="66">
        <v>90</v>
      </c>
      <c r="T1783" s="46" t="s">
        <v>0</v>
      </c>
      <c r="U1783" s="64">
        <f>Data!$Q1783+Data!$R1783+Data!$S1783</f>
        <v>290</v>
      </c>
      <c r="V1783" s="9" t="str">
        <f>VLOOKUP(TRIM(Data!$B1783),Team!A:B,2,FALSE)</f>
        <v>HVAC</v>
      </c>
      <c r="W1783" s="9" t="str">
        <f>VLOOKUP(Data!$D1783,Current!A:B,2,FALSE)</f>
        <v>ACT</v>
      </c>
      <c r="X1783" s="9" t="str">
        <f>IF(Data!$W1783=Data!$E1783,"CURRENT","NO")</f>
        <v>NO</v>
      </c>
    </row>
    <row r="1784" spans="1:24" hidden="1">
      <c r="A1784" s="46" t="s">
        <v>1031</v>
      </c>
      <c r="B1784" s="41" t="s">
        <v>937</v>
      </c>
      <c r="C1784" s="8" t="s">
        <v>458</v>
      </c>
      <c r="D1784" s="41" t="s">
        <v>2138</v>
      </c>
      <c r="E1784" s="8" t="s">
        <v>463</v>
      </c>
      <c r="F1784" s="45" t="s">
        <v>91</v>
      </c>
      <c r="G1784" s="46" t="s">
        <v>90</v>
      </c>
      <c r="H1784" s="47">
        <v>42196</v>
      </c>
      <c r="I1784" s="46">
        <v>212</v>
      </c>
      <c r="J1784" s="66">
        <v>89</v>
      </c>
      <c r="K1784" s="66">
        <f t="shared" si="28"/>
        <v>18868</v>
      </c>
      <c r="L1784" s="46" t="s">
        <v>89</v>
      </c>
      <c r="M1784" s="46" t="s">
        <v>88</v>
      </c>
      <c r="N1784" s="46">
        <v>149344</v>
      </c>
      <c r="O1784" s="46"/>
      <c r="P1784" s="46">
        <v>89873</v>
      </c>
      <c r="Q1784" s="66">
        <v>100</v>
      </c>
      <c r="R1784" s="66">
        <v>22.5</v>
      </c>
      <c r="S1784" s="66">
        <v>270</v>
      </c>
      <c r="T1784" s="46" t="s">
        <v>127</v>
      </c>
      <c r="U1784" s="64">
        <f>Data!$Q1784+Data!$R1784+Data!$S1784</f>
        <v>392.5</v>
      </c>
      <c r="V1784" s="9" t="str">
        <f>VLOOKUP(TRIM(Data!$B1784),Team!A:B,2,FALSE)</f>
        <v>HVAC</v>
      </c>
      <c r="W1784" s="9" t="str">
        <f>VLOOKUP(Data!$D1784,Current!A:B,2,FALSE)</f>
        <v>ACT</v>
      </c>
      <c r="X1784" s="9" t="str">
        <f>IF(Data!$W1784=Data!$E1784,"CURRENT","NO")</f>
        <v>NO</v>
      </c>
    </row>
    <row r="1785" spans="1:24" hidden="1">
      <c r="A1785" s="46" t="s">
        <v>1031</v>
      </c>
      <c r="B1785" s="41" t="s">
        <v>937</v>
      </c>
      <c r="C1785" s="8" t="s">
        <v>458</v>
      </c>
      <c r="D1785" s="41" t="s">
        <v>2138</v>
      </c>
      <c r="E1785" s="8" t="s">
        <v>463</v>
      </c>
      <c r="F1785" s="45" t="s">
        <v>106</v>
      </c>
      <c r="G1785" s="46" t="s">
        <v>90</v>
      </c>
      <c r="H1785" s="47">
        <v>42196</v>
      </c>
      <c r="I1785" s="46">
        <v>135</v>
      </c>
      <c r="J1785" s="66">
        <v>117</v>
      </c>
      <c r="K1785" s="66">
        <f t="shared" si="28"/>
        <v>15795</v>
      </c>
      <c r="L1785" s="46" t="s">
        <v>89</v>
      </c>
      <c r="M1785" s="46" t="s">
        <v>88</v>
      </c>
      <c r="N1785" s="46">
        <v>149345</v>
      </c>
      <c r="O1785" s="46"/>
      <c r="P1785" s="46">
        <v>89874</v>
      </c>
      <c r="Q1785" s="66">
        <v>100</v>
      </c>
      <c r="R1785" s="66">
        <v>22.5</v>
      </c>
      <c r="S1785" s="66">
        <v>10</v>
      </c>
      <c r="T1785" s="46" t="s">
        <v>127</v>
      </c>
      <c r="U1785" s="64">
        <f>Data!$Q1785+Data!$R1785+Data!$S1785</f>
        <v>132.5</v>
      </c>
      <c r="V1785" s="9" t="str">
        <f>VLOOKUP(TRIM(Data!$B1785),Team!A:B,2,FALSE)</f>
        <v>HVAC</v>
      </c>
      <c r="W1785" s="9" t="str">
        <f>VLOOKUP(Data!$D1785,Current!A:B,2,FALSE)</f>
        <v>ACT</v>
      </c>
      <c r="X1785" s="9" t="str">
        <f>IF(Data!$W1785=Data!$E1785,"CURRENT","NO")</f>
        <v>NO</v>
      </c>
    </row>
    <row r="1786" spans="1:24" hidden="1">
      <c r="A1786" s="46" t="s">
        <v>1031</v>
      </c>
      <c r="B1786" s="41" t="s">
        <v>937</v>
      </c>
      <c r="C1786" s="8" t="s">
        <v>2117</v>
      </c>
      <c r="D1786" s="41" t="s">
        <v>2138</v>
      </c>
      <c r="E1786" s="8" t="s">
        <v>463</v>
      </c>
      <c r="F1786" s="45" t="s">
        <v>106</v>
      </c>
      <c r="G1786" s="46" t="s">
        <v>90</v>
      </c>
      <c r="H1786" s="47">
        <v>42199</v>
      </c>
      <c r="I1786" s="46">
        <v>135</v>
      </c>
      <c r="J1786" s="66">
        <v>0</v>
      </c>
      <c r="K1786" s="66">
        <f t="shared" si="28"/>
        <v>0</v>
      </c>
      <c r="L1786" s="46" t="s">
        <v>89</v>
      </c>
      <c r="M1786" s="46" t="s">
        <v>88</v>
      </c>
      <c r="N1786" s="46">
        <v>149408</v>
      </c>
      <c r="O1786" s="46"/>
      <c r="P1786" s="46">
        <v>89875</v>
      </c>
      <c r="Q1786" s="66">
        <v>200</v>
      </c>
      <c r="R1786" s="66">
        <v>45</v>
      </c>
      <c r="S1786" s="66">
        <v>20</v>
      </c>
      <c r="T1786" s="46" t="s">
        <v>0</v>
      </c>
      <c r="U1786" s="64">
        <f>Data!$Q1786+Data!$R1786+Data!$S1786</f>
        <v>265</v>
      </c>
      <c r="V1786" s="9" t="str">
        <f>VLOOKUP(TRIM(Data!$B1786),Team!A:B,2,FALSE)</f>
        <v>HVAC</v>
      </c>
      <c r="W1786" s="9" t="str">
        <f>VLOOKUP(Data!$D1786,Current!A:B,2,FALSE)</f>
        <v>ACT</v>
      </c>
      <c r="X1786" s="9" t="str">
        <f>IF(Data!$W1786=Data!$E1786,"CURRENT","NO")</f>
        <v>NO</v>
      </c>
    </row>
    <row r="1787" spans="1:24" hidden="1">
      <c r="A1787" s="46" t="s">
        <v>2142</v>
      </c>
      <c r="B1787" s="41" t="s">
        <v>937</v>
      </c>
      <c r="C1787" s="8" t="s">
        <v>2117</v>
      </c>
      <c r="D1787" s="41" t="s">
        <v>2138</v>
      </c>
      <c r="E1787" s="8" t="s">
        <v>463</v>
      </c>
      <c r="F1787" s="45" t="s">
        <v>1138</v>
      </c>
      <c r="G1787" s="46" t="s">
        <v>78</v>
      </c>
      <c r="H1787" s="47">
        <v>42207</v>
      </c>
      <c r="I1787" s="46">
        <v>231</v>
      </c>
      <c r="J1787" s="66">
        <v>0</v>
      </c>
      <c r="K1787" s="66">
        <f t="shared" si="28"/>
        <v>0</v>
      </c>
      <c r="L1787" s="46" t="s">
        <v>309</v>
      </c>
      <c r="M1787" s="46" t="s">
        <v>941</v>
      </c>
      <c r="N1787" s="46">
        <v>149682</v>
      </c>
      <c r="O1787" s="46"/>
      <c r="P1787" s="46">
        <v>89948</v>
      </c>
      <c r="Q1787" s="66">
        <v>200</v>
      </c>
      <c r="R1787" s="66">
        <v>0</v>
      </c>
      <c r="S1787" s="66">
        <v>35</v>
      </c>
      <c r="T1787" s="46" t="s">
        <v>0</v>
      </c>
      <c r="U1787" s="64">
        <f>Data!$Q1787+Data!$R1787+Data!$S1787</f>
        <v>235</v>
      </c>
      <c r="V1787" s="9" t="str">
        <f>VLOOKUP(TRIM(Data!$B1787),Team!A:B,2,FALSE)</f>
        <v>HVAC</v>
      </c>
      <c r="W1787" s="9" t="str">
        <f>VLOOKUP(Data!$D1787,Current!A:B,2,FALSE)</f>
        <v>ACT</v>
      </c>
      <c r="X1787" s="9" t="str">
        <f>IF(Data!$W1787=Data!$E1787,"CURRENT","NO")</f>
        <v>NO</v>
      </c>
    </row>
    <row r="1788" spans="1:24" hidden="1">
      <c r="A1788" s="46" t="s">
        <v>2142</v>
      </c>
      <c r="B1788" s="41" t="s">
        <v>937</v>
      </c>
      <c r="C1788" s="8" t="s">
        <v>2143</v>
      </c>
      <c r="D1788" s="41" t="s">
        <v>2138</v>
      </c>
      <c r="E1788" s="8" t="s">
        <v>463</v>
      </c>
      <c r="F1788" s="45" t="s">
        <v>110</v>
      </c>
      <c r="G1788" s="46" t="s">
        <v>109</v>
      </c>
      <c r="H1788" s="47">
        <v>42202</v>
      </c>
      <c r="I1788" s="46">
        <v>54</v>
      </c>
      <c r="J1788" s="66">
        <v>230</v>
      </c>
      <c r="K1788" s="66">
        <f t="shared" si="28"/>
        <v>12420</v>
      </c>
      <c r="L1788" s="46" t="s">
        <v>1032</v>
      </c>
      <c r="M1788" s="46" t="s">
        <v>1139</v>
      </c>
      <c r="N1788" s="46">
        <v>149516</v>
      </c>
      <c r="O1788" s="46"/>
      <c r="P1788" s="46">
        <v>89949</v>
      </c>
      <c r="Q1788" s="66">
        <v>100</v>
      </c>
      <c r="R1788" s="66">
        <v>0</v>
      </c>
      <c r="S1788" s="66">
        <v>25</v>
      </c>
      <c r="T1788" s="46" t="s">
        <v>127</v>
      </c>
      <c r="U1788" s="64">
        <f>Data!$Q1788+Data!$R1788+Data!$S1788</f>
        <v>125</v>
      </c>
      <c r="V1788" s="9" t="str">
        <f>VLOOKUP(TRIM(Data!$B1788),Team!A:B,2,FALSE)</f>
        <v>HVAC</v>
      </c>
      <c r="W1788" s="9" t="str">
        <f>VLOOKUP(Data!$D1788,Current!A:B,2,FALSE)</f>
        <v>ACT</v>
      </c>
      <c r="X1788" s="9" t="str">
        <f>IF(Data!$W1788=Data!$E1788,"CURRENT","NO")</f>
        <v>NO</v>
      </c>
    </row>
    <row r="1789" spans="1:24" hidden="1">
      <c r="A1789" s="46" t="s">
        <v>2142</v>
      </c>
      <c r="B1789" s="41" t="s">
        <v>937</v>
      </c>
      <c r="C1789" s="8" t="s">
        <v>2143</v>
      </c>
      <c r="D1789" s="41" t="s">
        <v>2138</v>
      </c>
      <c r="E1789" s="8" t="s">
        <v>463</v>
      </c>
      <c r="F1789" s="45" t="s">
        <v>318</v>
      </c>
      <c r="G1789" s="46" t="s">
        <v>109</v>
      </c>
      <c r="H1789" s="47">
        <v>42202</v>
      </c>
      <c r="I1789" s="46">
        <v>146</v>
      </c>
      <c r="J1789" s="66">
        <v>150</v>
      </c>
      <c r="K1789" s="66">
        <f t="shared" si="28"/>
        <v>21900</v>
      </c>
      <c r="L1789" s="46" t="s">
        <v>157</v>
      </c>
      <c r="M1789" s="46" t="s">
        <v>1139</v>
      </c>
      <c r="N1789" s="46">
        <v>149517</v>
      </c>
      <c r="O1789" s="46"/>
      <c r="P1789" s="46">
        <v>89950</v>
      </c>
      <c r="Q1789" s="66">
        <v>109.5</v>
      </c>
      <c r="R1789" s="66">
        <v>0</v>
      </c>
      <c r="S1789" s="66">
        <v>25</v>
      </c>
      <c r="T1789" s="46" t="s">
        <v>127</v>
      </c>
      <c r="U1789" s="64">
        <f>Data!$Q1789+Data!$R1789+Data!$S1789</f>
        <v>134.5</v>
      </c>
      <c r="V1789" s="9" t="str">
        <f>VLOOKUP(TRIM(Data!$B1789),Team!A:B,2,FALSE)</f>
        <v>HVAC</v>
      </c>
      <c r="W1789" s="9" t="str">
        <f>VLOOKUP(Data!$D1789,Current!A:B,2,FALSE)</f>
        <v>ACT</v>
      </c>
      <c r="X1789" s="9" t="str">
        <f>IF(Data!$W1789=Data!$E1789,"CURRENT","NO")</f>
        <v>NO</v>
      </c>
    </row>
    <row r="1790" spans="1:24" hidden="1">
      <c r="A1790" s="46" t="s">
        <v>2142</v>
      </c>
      <c r="B1790" s="41" t="s">
        <v>937</v>
      </c>
      <c r="C1790" s="8" t="s">
        <v>2117</v>
      </c>
      <c r="D1790" s="41" t="s">
        <v>2138</v>
      </c>
      <c r="E1790" s="8" t="s">
        <v>463</v>
      </c>
      <c r="F1790" s="45" t="s">
        <v>318</v>
      </c>
      <c r="G1790" s="46" t="s">
        <v>109</v>
      </c>
      <c r="H1790" s="47">
        <v>42206</v>
      </c>
      <c r="I1790" s="46">
        <v>200</v>
      </c>
      <c r="J1790" s="66">
        <v>0</v>
      </c>
      <c r="K1790" s="66">
        <f t="shared" si="28"/>
        <v>0</v>
      </c>
      <c r="L1790" s="46" t="s">
        <v>1032</v>
      </c>
      <c r="M1790" s="46" t="s">
        <v>941</v>
      </c>
      <c r="N1790" s="46">
        <v>149620</v>
      </c>
      <c r="O1790" s="46"/>
      <c r="P1790" s="46">
        <v>89951</v>
      </c>
      <c r="Q1790" s="66">
        <v>200</v>
      </c>
      <c r="R1790" s="66">
        <v>0</v>
      </c>
      <c r="S1790" s="66">
        <v>50</v>
      </c>
      <c r="T1790" s="46" t="s">
        <v>0</v>
      </c>
      <c r="U1790" s="64">
        <f>Data!$Q1790+Data!$R1790+Data!$S1790</f>
        <v>250</v>
      </c>
      <c r="V1790" s="9" t="str">
        <f>VLOOKUP(TRIM(Data!$B1790),Team!A:B,2,FALSE)</f>
        <v>HVAC</v>
      </c>
      <c r="W1790" s="9" t="str">
        <f>VLOOKUP(Data!$D1790,Current!A:B,2,FALSE)</f>
        <v>ACT</v>
      </c>
      <c r="X1790" s="9" t="str">
        <f>IF(Data!$W1790=Data!$E1790,"CURRENT","NO")</f>
        <v>NO</v>
      </c>
    </row>
    <row r="1791" spans="1:24" hidden="1">
      <c r="A1791" s="46" t="s">
        <v>2142</v>
      </c>
      <c r="B1791" s="41" t="s">
        <v>937</v>
      </c>
      <c r="C1791" s="8" t="s">
        <v>2117</v>
      </c>
      <c r="D1791" s="41" t="s">
        <v>2138</v>
      </c>
      <c r="E1791" s="8" t="s">
        <v>463</v>
      </c>
      <c r="F1791" s="45" t="s">
        <v>1125</v>
      </c>
      <c r="G1791" s="46" t="s">
        <v>952</v>
      </c>
      <c r="H1791" s="47">
        <v>42205</v>
      </c>
      <c r="I1791" s="46">
        <v>170</v>
      </c>
      <c r="J1791" s="66">
        <v>0</v>
      </c>
      <c r="K1791" s="66">
        <f t="shared" si="28"/>
        <v>0</v>
      </c>
      <c r="L1791" s="46" t="s">
        <v>1032</v>
      </c>
      <c r="M1791" s="46" t="s">
        <v>941</v>
      </c>
      <c r="N1791" s="46">
        <v>149578</v>
      </c>
      <c r="O1791" s="46"/>
      <c r="P1791" s="46">
        <v>89952</v>
      </c>
      <c r="Q1791" s="66">
        <v>200</v>
      </c>
      <c r="R1791" s="66">
        <v>0</v>
      </c>
      <c r="S1791" s="66">
        <v>50</v>
      </c>
      <c r="T1791" s="46" t="s">
        <v>0</v>
      </c>
      <c r="U1791" s="64">
        <f>Data!$Q1791+Data!$R1791+Data!$S1791</f>
        <v>250</v>
      </c>
      <c r="V1791" s="9" t="str">
        <f>VLOOKUP(TRIM(Data!$B1791),Team!A:B,2,FALSE)</f>
        <v>HVAC</v>
      </c>
      <c r="W1791" s="9" t="str">
        <f>VLOOKUP(Data!$D1791,Current!A:B,2,FALSE)</f>
        <v>ACT</v>
      </c>
      <c r="X1791" s="9" t="str">
        <f>IF(Data!$W1791=Data!$E1791,"CURRENT","NO")</f>
        <v>NO</v>
      </c>
    </row>
    <row r="1792" spans="1:24" hidden="1">
      <c r="A1792" s="46" t="s">
        <v>2142</v>
      </c>
      <c r="B1792" s="41" t="s">
        <v>937</v>
      </c>
      <c r="C1792" s="8" t="s">
        <v>2143</v>
      </c>
      <c r="D1792" s="41" t="s">
        <v>2138</v>
      </c>
      <c r="E1792" s="8" t="s">
        <v>463</v>
      </c>
      <c r="F1792" s="45" t="s">
        <v>1140</v>
      </c>
      <c r="G1792" s="46" t="s">
        <v>97</v>
      </c>
      <c r="H1792" s="47">
        <v>42205</v>
      </c>
      <c r="I1792" s="46">
        <v>170</v>
      </c>
      <c r="J1792" s="66">
        <v>158</v>
      </c>
      <c r="K1792" s="66">
        <f t="shared" si="28"/>
        <v>26860</v>
      </c>
      <c r="L1792" s="46" t="s">
        <v>309</v>
      </c>
      <c r="M1792" s="46" t="s">
        <v>1141</v>
      </c>
      <c r="N1792" s="46">
        <v>149590</v>
      </c>
      <c r="O1792" s="46"/>
      <c r="P1792" s="46">
        <v>89953</v>
      </c>
      <c r="Q1792" s="66">
        <v>200</v>
      </c>
      <c r="R1792" s="66">
        <v>0</v>
      </c>
      <c r="S1792" s="66">
        <v>35</v>
      </c>
      <c r="T1792" s="46" t="s">
        <v>127</v>
      </c>
      <c r="U1792" s="64">
        <f>Data!$Q1792+Data!$R1792+Data!$S1792</f>
        <v>235</v>
      </c>
      <c r="V1792" s="9" t="str">
        <f>VLOOKUP(TRIM(Data!$B1792),Team!A:B,2,FALSE)</f>
        <v>HVAC</v>
      </c>
      <c r="W1792" s="9" t="str">
        <f>VLOOKUP(Data!$D1792,Current!A:B,2,FALSE)</f>
        <v>ACT</v>
      </c>
      <c r="X1792" s="9" t="str">
        <f>IF(Data!$W1792=Data!$E1792,"CURRENT","NO")</f>
        <v>NO</v>
      </c>
    </row>
    <row r="1793" spans="1:24" hidden="1">
      <c r="A1793" s="46" t="s">
        <v>2142</v>
      </c>
      <c r="B1793" s="41" t="s">
        <v>937</v>
      </c>
      <c r="C1793" s="8" t="s">
        <v>2117</v>
      </c>
      <c r="D1793" s="41" t="s">
        <v>2138</v>
      </c>
      <c r="E1793" s="8" t="s">
        <v>463</v>
      </c>
      <c r="F1793" s="45" t="s">
        <v>320</v>
      </c>
      <c r="G1793" s="46" t="s">
        <v>93</v>
      </c>
      <c r="H1793" s="47">
        <v>42203</v>
      </c>
      <c r="I1793" s="46">
        <v>176</v>
      </c>
      <c r="J1793" s="66">
        <v>0</v>
      </c>
      <c r="K1793" s="66">
        <f t="shared" si="28"/>
        <v>0</v>
      </c>
      <c r="L1793" s="46" t="s">
        <v>745</v>
      </c>
      <c r="M1793" s="46" t="s">
        <v>1142</v>
      </c>
      <c r="N1793" s="46">
        <v>149548</v>
      </c>
      <c r="O1793" s="46"/>
      <c r="P1793" s="46">
        <v>89954</v>
      </c>
      <c r="Q1793" s="66">
        <v>200</v>
      </c>
      <c r="R1793" s="66">
        <v>0</v>
      </c>
      <c r="S1793" s="66">
        <v>60</v>
      </c>
      <c r="T1793" s="46" t="s">
        <v>0</v>
      </c>
      <c r="U1793" s="64">
        <f>Data!$Q1793+Data!$R1793+Data!$S1793</f>
        <v>260</v>
      </c>
      <c r="V1793" s="9" t="str">
        <f>VLOOKUP(TRIM(Data!$B1793),Team!A:B,2,FALSE)</f>
        <v>HVAC</v>
      </c>
      <c r="W1793" s="9" t="str">
        <f>VLOOKUP(Data!$D1793,Current!A:B,2,FALSE)</f>
        <v>ACT</v>
      </c>
      <c r="X1793" s="9" t="str">
        <f>IF(Data!$W1793=Data!$E1793,"CURRENT","NO")</f>
        <v>NO</v>
      </c>
    </row>
    <row r="1794" spans="1:24" hidden="1">
      <c r="A1794" s="46" t="s">
        <v>2142</v>
      </c>
      <c r="B1794" s="41" t="s">
        <v>937</v>
      </c>
      <c r="C1794" s="8" t="s">
        <v>2117</v>
      </c>
      <c r="D1794" s="41" t="s">
        <v>2138</v>
      </c>
      <c r="E1794" s="8" t="s">
        <v>463</v>
      </c>
      <c r="F1794" s="45" t="s">
        <v>1143</v>
      </c>
      <c r="G1794" s="46" t="s">
        <v>93</v>
      </c>
      <c r="H1794" s="47">
        <v>42202</v>
      </c>
      <c r="I1794" s="46">
        <v>264</v>
      </c>
      <c r="J1794" s="66">
        <v>0</v>
      </c>
      <c r="K1794" s="66">
        <f t="shared" si="28"/>
        <v>0</v>
      </c>
      <c r="L1794" s="46" t="s">
        <v>81</v>
      </c>
      <c r="M1794" s="46" t="s">
        <v>288</v>
      </c>
      <c r="N1794" s="46">
        <v>149511</v>
      </c>
      <c r="O1794" s="46"/>
      <c r="P1794" s="46">
        <v>89955</v>
      </c>
      <c r="Q1794" s="66">
        <v>200</v>
      </c>
      <c r="R1794" s="66">
        <v>0</v>
      </c>
      <c r="S1794" s="66">
        <v>25</v>
      </c>
      <c r="T1794" s="46" t="s">
        <v>0</v>
      </c>
      <c r="U1794" s="64">
        <f>Data!$Q1794+Data!$R1794+Data!$S1794</f>
        <v>225</v>
      </c>
      <c r="V1794" s="9" t="str">
        <f>VLOOKUP(TRIM(Data!$B1794),Team!A:B,2,FALSE)</f>
        <v>HVAC</v>
      </c>
      <c r="W1794" s="9" t="str">
        <f>VLOOKUP(Data!$D1794,Current!A:B,2,FALSE)</f>
        <v>ACT</v>
      </c>
      <c r="X1794" s="9" t="str">
        <f>IF(Data!$W1794=Data!$E1794,"CURRENT","NO")</f>
        <v>NO</v>
      </c>
    </row>
    <row r="1795" spans="1:24" hidden="1">
      <c r="A1795" s="46" t="s">
        <v>2142</v>
      </c>
      <c r="B1795" s="41" t="s">
        <v>937</v>
      </c>
      <c r="C1795" s="8" t="s">
        <v>2117</v>
      </c>
      <c r="D1795" s="41" t="s">
        <v>2138</v>
      </c>
      <c r="E1795" s="8" t="s">
        <v>463</v>
      </c>
      <c r="F1795" s="45" t="s">
        <v>295</v>
      </c>
      <c r="G1795" s="46" t="s">
        <v>93</v>
      </c>
      <c r="H1795" s="47">
        <v>42203</v>
      </c>
      <c r="I1795" s="46">
        <v>264</v>
      </c>
      <c r="J1795" s="66">
        <v>0</v>
      </c>
      <c r="K1795" s="66">
        <f t="shared" si="28"/>
        <v>0</v>
      </c>
      <c r="L1795" s="46" t="s">
        <v>81</v>
      </c>
      <c r="M1795" s="46" t="s">
        <v>288</v>
      </c>
      <c r="N1795" s="46">
        <v>149552</v>
      </c>
      <c r="O1795" s="46"/>
      <c r="P1795" s="46">
        <v>89956</v>
      </c>
      <c r="Q1795" s="66">
        <v>200</v>
      </c>
      <c r="R1795" s="66">
        <v>0</v>
      </c>
      <c r="S1795" s="66">
        <v>25</v>
      </c>
      <c r="T1795" s="46" t="s">
        <v>0</v>
      </c>
      <c r="U1795" s="64">
        <f>Data!$Q1795+Data!$R1795+Data!$S1795</f>
        <v>225</v>
      </c>
      <c r="V1795" s="9" t="str">
        <f>VLOOKUP(TRIM(Data!$B1795),Team!A:B,2,FALSE)</f>
        <v>HVAC</v>
      </c>
      <c r="W1795" s="9" t="str">
        <f>VLOOKUP(Data!$D1795,Current!A:B,2,FALSE)</f>
        <v>ACT</v>
      </c>
      <c r="X1795" s="9" t="str">
        <f>IF(Data!$W1795=Data!$E1795,"CURRENT","NO")</f>
        <v>NO</v>
      </c>
    </row>
    <row r="1796" spans="1:24" hidden="1">
      <c r="A1796" s="46" t="s">
        <v>2142</v>
      </c>
      <c r="B1796" s="41" t="s">
        <v>937</v>
      </c>
      <c r="C1796" s="8" t="s">
        <v>2117</v>
      </c>
      <c r="D1796" s="41" t="s">
        <v>2138</v>
      </c>
      <c r="E1796" s="8" t="s">
        <v>463</v>
      </c>
      <c r="F1796" s="45" t="s">
        <v>640</v>
      </c>
      <c r="G1796" s="46" t="s">
        <v>93</v>
      </c>
      <c r="H1796" s="47">
        <v>42207</v>
      </c>
      <c r="I1796" s="46">
        <v>116</v>
      </c>
      <c r="J1796" s="66">
        <v>0</v>
      </c>
      <c r="K1796" s="66">
        <f t="shared" si="28"/>
        <v>0</v>
      </c>
      <c r="L1796" s="46" t="s">
        <v>81</v>
      </c>
      <c r="M1796" s="46" t="s">
        <v>88</v>
      </c>
      <c r="N1796" s="46">
        <v>149683</v>
      </c>
      <c r="O1796" s="49"/>
      <c r="P1796" s="46">
        <v>89957</v>
      </c>
      <c r="Q1796" s="66">
        <v>200</v>
      </c>
      <c r="R1796" s="66">
        <v>0</v>
      </c>
      <c r="S1796" s="66">
        <v>25</v>
      </c>
      <c r="T1796" s="46" t="s">
        <v>0</v>
      </c>
      <c r="U1796" s="64">
        <f>Data!$Q1796+Data!$R1796+Data!$S1796</f>
        <v>225</v>
      </c>
      <c r="V1796" s="9" t="str">
        <f>VLOOKUP(TRIM(Data!$B1796),Team!A:B,2,FALSE)</f>
        <v>HVAC</v>
      </c>
      <c r="W1796" s="9" t="str">
        <f>VLOOKUP(Data!$D1796,Current!A:B,2,FALSE)</f>
        <v>ACT</v>
      </c>
      <c r="X1796" s="9" t="str">
        <f>IF(Data!$W1796=Data!$E1796,"CURRENT","NO")</f>
        <v>NO</v>
      </c>
    </row>
    <row r="1797" spans="1:24" hidden="1">
      <c r="A1797" s="46" t="s">
        <v>2142</v>
      </c>
      <c r="B1797" s="41" t="s">
        <v>937</v>
      </c>
      <c r="C1797" s="8" t="s">
        <v>2143</v>
      </c>
      <c r="D1797" s="41" t="s">
        <v>2138</v>
      </c>
      <c r="E1797" s="8" t="s">
        <v>463</v>
      </c>
      <c r="F1797" s="45" t="s">
        <v>301</v>
      </c>
      <c r="G1797" s="46" t="s">
        <v>93</v>
      </c>
      <c r="H1797" s="47">
        <v>42208</v>
      </c>
      <c r="I1797" s="46">
        <v>324</v>
      </c>
      <c r="J1797" s="66">
        <v>171.95</v>
      </c>
      <c r="K1797" s="66">
        <f t="shared" si="28"/>
        <v>55711.799999999996</v>
      </c>
      <c r="L1797" s="46" t="s">
        <v>86</v>
      </c>
      <c r="M1797" s="46" t="s">
        <v>288</v>
      </c>
      <c r="N1797" s="46">
        <v>149709</v>
      </c>
      <c r="O1797" s="49"/>
      <c r="P1797" s="46">
        <v>89958</v>
      </c>
      <c r="Q1797" s="66">
        <v>278.60000000000002</v>
      </c>
      <c r="R1797" s="66">
        <v>0</v>
      </c>
      <c r="S1797" s="66">
        <v>25</v>
      </c>
      <c r="T1797" s="46" t="s">
        <v>127</v>
      </c>
      <c r="U1797" s="64">
        <f>Data!$Q1797+Data!$R1797+Data!$S1797</f>
        <v>303.60000000000002</v>
      </c>
      <c r="V1797" s="9" t="str">
        <f>VLOOKUP(TRIM(Data!$B1797),Team!A:B,2,FALSE)</f>
        <v>HVAC</v>
      </c>
      <c r="W1797" s="9" t="str">
        <f>VLOOKUP(Data!$D1797,Current!A:B,2,FALSE)</f>
        <v>ACT</v>
      </c>
      <c r="X1797" s="9" t="str">
        <f>IF(Data!$W1797=Data!$E1797,"CURRENT","NO")</f>
        <v>NO</v>
      </c>
    </row>
    <row r="1798" spans="1:24" hidden="1">
      <c r="A1798" s="46" t="s">
        <v>2142</v>
      </c>
      <c r="B1798" s="41" t="s">
        <v>937</v>
      </c>
      <c r="C1798" s="8" t="s">
        <v>2117</v>
      </c>
      <c r="D1798" s="41" t="s">
        <v>2138</v>
      </c>
      <c r="E1798" s="8" t="s">
        <v>463</v>
      </c>
      <c r="F1798" s="45" t="s">
        <v>743</v>
      </c>
      <c r="G1798" s="46" t="s">
        <v>93</v>
      </c>
      <c r="H1798" s="47">
        <v>42208</v>
      </c>
      <c r="I1798" s="46">
        <v>236</v>
      </c>
      <c r="J1798" s="66">
        <v>0</v>
      </c>
      <c r="K1798" s="66">
        <f t="shared" si="28"/>
        <v>0</v>
      </c>
      <c r="L1798" s="46" t="s">
        <v>81</v>
      </c>
      <c r="M1798" s="46" t="s">
        <v>88</v>
      </c>
      <c r="N1798" s="46">
        <v>149717</v>
      </c>
      <c r="O1798" s="49"/>
      <c r="P1798" s="46">
        <v>89959</v>
      </c>
      <c r="Q1798" s="66">
        <v>200</v>
      </c>
      <c r="R1798" s="66">
        <v>0</v>
      </c>
      <c r="S1798" s="66">
        <v>25</v>
      </c>
      <c r="T1798" s="46" t="s">
        <v>0</v>
      </c>
      <c r="U1798" s="64">
        <f>Data!$Q1798+Data!$R1798+Data!$S1798</f>
        <v>225</v>
      </c>
      <c r="V1798" s="9" t="str">
        <f>VLOOKUP(TRIM(Data!$B1798),Team!A:B,2,FALSE)</f>
        <v>HVAC</v>
      </c>
      <c r="W1798" s="9" t="str">
        <f>VLOOKUP(Data!$D1798,Current!A:B,2,FALSE)</f>
        <v>ACT</v>
      </c>
      <c r="X1798" s="9" t="str">
        <f>IF(Data!$W1798=Data!$E1798,"CURRENT","NO")</f>
        <v>NO</v>
      </c>
    </row>
    <row r="1799" spans="1:24" hidden="1">
      <c r="A1799" s="46" t="s">
        <v>2142</v>
      </c>
      <c r="B1799" s="41" t="s">
        <v>937</v>
      </c>
      <c r="C1799" s="8" t="s">
        <v>2117</v>
      </c>
      <c r="D1799" s="41" t="s">
        <v>2138</v>
      </c>
      <c r="E1799" s="8" t="s">
        <v>463</v>
      </c>
      <c r="F1799" s="45" t="s">
        <v>284</v>
      </c>
      <c r="G1799" s="46" t="s">
        <v>70</v>
      </c>
      <c r="H1799" s="47">
        <v>42205</v>
      </c>
      <c r="I1799" s="46">
        <v>105</v>
      </c>
      <c r="J1799" s="66">
        <v>0</v>
      </c>
      <c r="K1799" s="66">
        <f t="shared" si="28"/>
        <v>0</v>
      </c>
      <c r="L1799" s="46" t="s">
        <v>81</v>
      </c>
      <c r="M1799" s="46" t="s">
        <v>80</v>
      </c>
      <c r="N1799" s="46">
        <v>149576</v>
      </c>
      <c r="O1799" s="49"/>
      <c r="P1799" s="46">
        <v>89960</v>
      </c>
      <c r="Q1799" s="66">
        <v>200</v>
      </c>
      <c r="R1799" s="66">
        <v>0</v>
      </c>
      <c r="S1799" s="66">
        <v>25</v>
      </c>
      <c r="T1799" s="46" t="s">
        <v>0</v>
      </c>
      <c r="U1799" s="64">
        <f>Data!$Q1799+Data!$R1799+Data!$S1799</f>
        <v>225</v>
      </c>
      <c r="V1799" s="9" t="str">
        <f>VLOOKUP(TRIM(Data!$B1799),Team!A:B,2,FALSE)</f>
        <v>HVAC</v>
      </c>
      <c r="W1799" s="9" t="str">
        <f>VLOOKUP(Data!$D1799,Current!A:B,2,FALSE)</f>
        <v>ACT</v>
      </c>
      <c r="X1799" s="9" t="str">
        <f>IF(Data!$W1799=Data!$E1799,"CURRENT","NO")</f>
        <v>NO</v>
      </c>
    </row>
    <row r="1800" spans="1:24" hidden="1">
      <c r="A1800" s="46" t="s">
        <v>2142</v>
      </c>
      <c r="B1800" s="41" t="s">
        <v>937</v>
      </c>
      <c r="C1800" s="8" t="s">
        <v>2143</v>
      </c>
      <c r="D1800" s="41" t="s">
        <v>2138</v>
      </c>
      <c r="E1800" s="8" t="s">
        <v>463</v>
      </c>
      <c r="F1800" s="45" t="s">
        <v>71</v>
      </c>
      <c r="G1800" s="46" t="s">
        <v>70</v>
      </c>
      <c r="H1800" s="47">
        <v>42203</v>
      </c>
      <c r="I1800" s="46">
        <v>109</v>
      </c>
      <c r="J1800" s="66">
        <v>168.07</v>
      </c>
      <c r="K1800" s="66">
        <f t="shared" si="28"/>
        <v>18319.63</v>
      </c>
      <c r="L1800" s="46" t="s">
        <v>69</v>
      </c>
      <c r="M1800" s="46" t="s">
        <v>145</v>
      </c>
      <c r="N1800" s="46">
        <v>149541</v>
      </c>
      <c r="O1800" s="49"/>
      <c r="P1800" s="46">
        <v>89961</v>
      </c>
      <c r="Q1800" s="66">
        <v>200</v>
      </c>
      <c r="R1800" s="66">
        <v>0</v>
      </c>
      <c r="S1800" s="66">
        <v>35</v>
      </c>
      <c r="T1800" s="46" t="s">
        <v>817</v>
      </c>
      <c r="U1800" s="64">
        <f>Data!$Q1800+Data!$R1800+Data!$S1800</f>
        <v>235</v>
      </c>
      <c r="V1800" s="9" t="str">
        <f>VLOOKUP(TRIM(Data!$B1800),Team!A:B,2,FALSE)</f>
        <v>HVAC</v>
      </c>
      <c r="W1800" s="9" t="str">
        <f>VLOOKUP(Data!$D1800,Current!A:B,2,FALSE)</f>
        <v>ACT</v>
      </c>
      <c r="X1800" s="9" t="str">
        <f>IF(Data!$W1800=Data!$E1800,"CURRENT","NO")</f>
        <v>NO</v>
      </c>
    </row>
    <row r="1801" spans="1:24" hidden="1">
      <c r="A1801" s="46" t="s">
        <v>2142</v>
      </c>
      <c r="B1801" s="41" t="s">
        <v>937</v>
      </c>
      <c r="C1801" s="8" t="s">
        <v>2117</v>
      </c>
      <c r="D1801" s="41" t="s">
        <v>2138</v>
      </c>
      <c r="E1801" s="8" t="s">
        <v>463</v>
      </c>
      <c r="F1801" s="45" t="s">
        <v>1144</v>
      </c>
      <c r="G1801" s="46" t="s">
        <v>70</v>
      </c>
      <c r="H1801" s="47">
        <v>42203</v>
      </c>
      <c r="I1801" s="46">
        <v>74</v>
      </c>
      <c r="J1801" s="66">
        <v>0</v>
      </c>
      <c r="K1801" s="66">
        <f t="shared" si="28"/>
        <v>0</v>
      </c>
      <c r="L1801" s="46" t="s">
        <v>69</v>
      </c>
      <c r="M1801" s="46" t="s">
        <v>88</v>
      </c>
      <c r="N1801" s="46">
        <v>149553</v>
      </c>
      <c r="O1801" s="49"/>
      <c r="P1801" s="46">
        <v>89962</v>
      </c>
      <c r="Q1801" s="66">
        <v>400</v>
      </c>
      <c r="R1801" s="66">
        <v>0</v>
      </c>
      <c r="S1801" s="66">
        <v>35</v>
      </c>
      <c r="T1801" s="46" t="s">
        <v>0</v>
      </c>
      <c r="U1801" s="64">
        <f>Data!$Q1801+Data!$R1801+Data!$S1801</f>
        <v>435</v>
      </c>
      <c r="V1801" s="9" t="str">
        <f>VLOOKUP(TRIM(Data!$B1801),Team!A:B,2,FALSE)</f>
        <v>HVAC</v>
      </c>
      <c r="W1801" s="9" t="str">
        <f>VLOOKUP(Data!$D1801,Current!A:B,2,FALSE)</f>
        <v>ACT</v>
      </c>
      <c r="X1801" s="9" t="str">
        <f>IF(Data!$W1801=Data!$E1801,"CURRENT","NO")</f>
        <v>NO</v>
      </c>
    </row>
    <row r="1802" spans="1:24" hidden="1">
      <c r="A1802" s="46" t="s">
        <v>2142</v>
      </c>
      <c r="B1802" s="41" t="s">
        <v>937</v>
      </c>
      <c r="C1802" s="8" t="s">
        <v>2143</v>
      </c>
      <c r="D1802" s="41" t="s">
        <v>2138</v>
      </c>
      <c r="E1802" s="8" t="s">
        <v>463</v>
      </c>
      <c r="F1802" s="45" t="s">
        <v>75</v>
      </c>
      <c r="G1802" s="46" t="s">
        <v>70</v>
      </c>
      <c r="H1802" s="47">
        <v>42207</v>
      </c>
      <c r="I1802" s="46">
        <v>548</v>
      </c>
      <c r="J1802" s="66">
        <v>73</v>
      </c>
      <c r="K1802" s="66">
        <f t="shared" si="28"/>
        <v>40004</v>
      </c>
      <c r="L1802" s="46" t="s">
        <v>69</v>
      </c>
      <c r="M1802" s="46" t="s">
        <v>1145</v>
      </c>
      <c r="N1802" s="46">
        <v>149680</v>
      </c>
      <c r="O1802" s="49"/>
      <c r="P1802" s="46">
        <v>89963</v>
      </c>
      <c r="Q1802" s="66">
        <v>200</v>
      </c>
      <c r="R1802" s="66">
        <v>0</v>
      </c>
      <c r="S1802" s="66">
        <v>35</v>
      </c>
      <c r="T1802" s="46" t="s">
        <v>127</v>
      </c>
      <c r="U1802" s="64">
        <f>Data!$Q1802+Data!$R1802+Data!$S1802</f>
        <v>235</v>
      </c>
      <c r="V1802" s="9" t="str">
        <f>VLOOKUP(TRIM(Data!$B1802),Team!A:B,2,FALSE)</f>
        <v>HVAC</v>
      </c>
      <c r="W1802" s="9" t="str">
        <f>VLOOKUP(Data!$D1802,Current!A:B,2,FALSE)</f>
        <v>ACT</v>
      </c>
      <c r="X1802" s="9" t="str">
        <f>IF(Data!$W1802=Data!$E1802,"CURRENT","NO")</f>
        <v>NO</v>
      </c>
    </row>
    <row r="1803" spans="1:24" hidden="1">
      <c r="A1803" s="46" t="s">
        <v>2142</v>
      </c>
      <c r="B1803" s="41" t="s">
        <v>937</v>
      </c>
      <c r="C1803" s="8" t="s">
        <v>2143</v>
      </c>
      <c r="D1803" s="41" t="s">
        <v>2138</v>
      </c>
      <c r="E1803" s="8" t="s">
        <v>463</v>
      </c>
      <c r="F1803" s="45" t="s">
        <v>1146</v>
      </c>
      <c r="G1803" s="46" t="s">
        <v>70</v>
      </c>
      <c r="H1803" s="47">
        <v>42208</v>
      </c>
      <c r="I1803" s="46">
        <v>109</v>
      </c>
      <c r="J1803" s="66">
        <v>173.95</v>
      </c>
      <c r="K1803" s="66">
        <f t="shared" si="28"/>
        <v>18960.55</v>
      </c>
      <c r="L1803" s="46" t="s">
        <v>213</v>
      </c>
      <c r="M1803" s="46" t="s">
        <v>145</v>
      </c>
      <c r="N1803" s="46">
        <v>149708</v>
      </c>
      <c r="O1803" s="49"/>
      <c r="P1803" s="46">
        <v>89964</v>
      </c>
      <c r="Q1803" s="66">
        <v>200</v>
      </c>
      <c r="R1803" s="66">
        <v>0</v>
      </c>
      <c r="S1803" s="66">
        <v>35</v>
      </c>
      <c r="T1803" s="46" t="s">
        <v>127</v>
      </c>
      <c r="U1803" s="64">
        <f>Data!$Q1803+Data!$R1803+Data!$S1803</f>
        <v>235</v>
      </c>
      <c r="V1803" s="9" t="str">
        <f>VLOOKUP(TRIM(Data!$B1803),Team!A:B,2,FALSE)</f>
        <v>HVAC</v>
      </c>
      <c r="W1803" s="9" t="str">
        <f>VLOOKUP(Data!$D1803,Current!A:B,2,FALSE)</f>
        <v>ACT</v>
      </c>
      <c r="X1803" s="9" t="str">
        <f>IF(Data!$W1803=Data!$E1803,"CURRENT","NO")</f>
        <v>NO</v>
      </c>
    </row>
    <row r="1804" spans="1:24" hidden="1">
      <c r="A1804" s="46" t="s">
        <v>2139</v>
      </c>
      <c r="B1804" s="41" t="s">
        <v>937</v>
      </c>
      <c r="C1804" s="8" t="s">
        <v>2143</v>
      </c>
      <c r="D1804" s="41" t="s">
        <v>2138</v>
      </c>
      <c r="E1804" s="8" t="s">
        <v>463</v>
      </c>
      <c r="F1804" s="45" t="s">
        <v>318</v>
      </c>
      <c r="G1804" s="46" t="s">
        <v>109</v>
      </c>
      <c r="H1804" s="47">
        <v>42212</v>
      </c>
      <c r="I1804" s="46">
        <v>292</v>
      </c>
      <c r="J1804" s="66">
        <v>150</v>
      </c>
      <c r="K1804" s="66">
        <f t="shared" si="28"/>
        <v>43800</v>
      </c>
      <c r="L1804" s="46" t="s">
        <v>108</v>
      </c>
      <c r="M1804" s="46" t="s">
        <v>1147</v>
      </c>
      <c r="N1804" s="46">
        <v>149817</v>
      </c>
      <c r="O1804" s="49"/>
      <c r="P1804" s="46">
        <v>90135</v>
      </c>
      <c r="Q1804" s="66">
        <v>219</v>
      </c>
      <c r="R1804" s="66">
        <v>0</v>
      </c>
      <c r="S1804" s="66">
        <v>25</v>
      </c>
      <c r="T1804" s="46" t="s">
        <v>127</v>
      </c>
      <c r="U1804" s="64">
        <f>Data!$Q1804+Data!$R1804+Data!$S1804</f>
        <v>244</v>
      </c>
      <c r="V1804" s="9" t="str">
        <f>VLOOKUP(TRIM(Data!$B1804),Team!A:B,2,FALSE)</f>
        <v>HVAC</v>
      </c>
      <c r="W1804" s="9" t="str">
        <f>VLOOKUP(Data!$D1804,Current!A:B,2,FALSE)</f>
        <v>ACT</v>
      </c>
      <c r="X1804" s="9" t="str">
        <f>IF(Data!$W1804=Data!$E1804,"CURRENT","NO")</f>
        <v>NO</v>
      </c>
    </row>
    <row r="1805" spans="1:24" hidden="1">
      <c r="A1805" s="46" t="s">
        <v>2139</v>
      </c>
      <c r="B1805" s="41" t="s">
        <v>937</v>
      </c>
      <c r="C1805" s="8" t="s">
        <v>2143</v>
      </c>
      <c r="D1805" s="41" t="s">
        <v>2138</v>
      </c>
      <c r="E1805" s="8" t="s">
        <v>463</v>
      </c>
      <c r="F1805" s="45" t="s">
        <v>110</v>
      </c>
      <c r="G1805" s="46" t="s">
        <v>109</v>
      </c>
      <c r="H1805" s="47">
        <v>42212</v>
      </c>
      <c r="I1805" s="46">
        <v>108</v>
      </c>
      <c r="J1805" s="66">
        <v>230</v>
      </c>
      <c r="K1805" s="66">
        <f t="shared" si="28"/>
        <v>24840</v>
      </c>
      <c r="L1805" s="46" t="s">
        <v>108</v>
      </c>
      <c r="M1805" s="46" t="s">
        <v>1148</v>
      </c>
      <c r="N1805" s="46">
        <v>149818</v>
      </c>
      <c r="O1805" s="49"/>
      <c r="P1805" s="46">
        <v>90136</v>
      </c>
      <c r="Q1805" s="66">
        <v>124.2</v>
      </c>
      <c r="R1805" s="66">
        <v>0</v>
      </c>
      <c r="S1805" s="66">
        <v>25</v>
      </c>
      <c r="T1805" s="46" t="s">
        <v>127</v>
      </c>
      <c r="U1805" s="64">
        <f>Data!$Q1805+Data!$R1805+Data!$S1805</f>
        <v>149.19999999999999</v>
      </c>
      <c r="V1805" s="9" t="str">
        <f>VLOOKUP(TRIM(Data!$B1805),Team!A:B,2,FALSE)</f>
        <v>HVAC</v>
      </c>
      <c r="W1805" s="9" t="str">
        <f>VLOOKUP(Data!$D1805,Current!A:B,2,FALSE)</f>
        <v>ACT</v>
      </c>
      <c r="X1805" s="9" t="str">
        <f>IF(Data!$W1805=Data!$E1805,"CURRENT","NO")</f>
        <v>NO</v>
      </c>
    </row>
    <row r="1806" spans="1:24" hidden="1">
      <c r="A1806" s="46" t="s">
        <v>2139</v>
      </c>
      <c r="B1806" s="41" t="s">
        <v>937</v>
      </c>
      <c r="C1806" s="8" t="s">
        <v>2117</v>
      </c>
      <c r="D1806" s="41" t="s">
        <v>2138</v>
      </c>
      <c r="E1806" s="8" t="s">
        <v>463</v>
      </c>
      <c r="F1806" s="45" t="s">
        <v>1123</v>
      </c>
      <c r="G1806" s="46" t="s">
        <v>952</v>
      </c>
      <c r="H1806" s="47">
        <v>42212</v>
      </c>
      <c r="I1806" s="46">
        <v>170</v>
      </c>
      <c r="J1806" s="66">
        <v>0</v>
      </c>
      <c r="K1806" s="66">
        <f t="shared" si="28"/>
        <v>0</v>
      </c>
      <c r="L1806" s="46" t="s">
        <v>108</v>
      </c>
      <c r="M1806" s="46" t="s">
        <v>76</v>
      </c>
      <c r="N1806" s="46">
        <v>149821</v>
      </c>
      <c r="O1806" s="49"/>
      <c r="P1806" s="46">
        <v>90137</v>
      </c>
      <c r="Q1806" s="66">
        <v>200</v>
      </c>
      <c r="R1806" s="66">
        <v>0</v>
      </c>
      <c r="S1806" s="66">
        <v>50</v>
      </c>
      <c r="T1806" s="46" t="s">
        <v>0</v>
      </c>
      <c r="U1806" s="64">
        <f>Data!$Q1806+Data!$R1806+Data!$S1806</f>
        <v>250</v>
      </c>
      <c r="V1806" s="9" t="str">
        <f>VLOOKUP(TRIM(Data!$B1806),Team!A:B,2,FALSE)</f>
        <v>HVAC</v>
      </c>
      <c r="W1806" s="9" t="str">
        <f>VLOOKUP(Data!$D1806,Current!A:B,2,FALSE)</f>
        <v>ACT</v>
      </c>
      <c r="X1806" s="9" t="str">
        <f>IF(Data!$W1806=Data!$E1806,"CURRENT","NO")</f>
        <v>NO</v>
      </c>
    </row>
    <row r="1807" spans="1:24" hidden="1">
      <c r="A1807" s="46" t="s">
        <v>2139</v>
      </c>
      <c r="B1807" s="41" t="s">
        <v>937</v>
      </c>
      <c r="C1807" s="8" t="s">
        <v>2117</v>
      </c>
      <c r="D1807" s="41" t="s">
        <v>2138</v>
      </c>
      <c r="E1807" s="8" t="s">
        <v>463</v>
      </c>
      <c r="F1807" s="45" t="s">
        <v>1140</v>
      </c>
      <c r="G1807" s="46" t="s">
        <v>97</v>
      </c>
      <c r="H1807" s="47">
        <v>42209</v>
      </c>
      <c r="I1807" s="46">
        <v>170</v>
      </c>
      <c r="J1807" s="66">
        <v>0</v>
      </c>
      <c r="K1807" s="66">
        <f t="shared" si="28"/>
        <v>0</v>
      </c>
      <c r="L1807" s="46" t="s">
        <v>77</v>
      </c>
      <c r="M1807" s="46" t="s">
        <v>76</v>
      </c>
      <c r="N1807" s="46">
        <v>149765</v>
      </c>
      <c r="O1807" s="49"/>
      <c r="P1807" s="46">
        <v>90138</v>
      </c>
      <c r="Q1807" s="66">
        <v>200</v>
      </c>
      <c r="R1807" s="66">
        <v>0</v>
      </c>
      <c r="S1807" s="66">
        <v>35</v>
      </c>
      <c r="T1807" s="46" t="s">
        <v>0</v>
      </c>
      <c r="U1807" s="64">
        <f>Data!$Q1807+Data!$R1807+Data!$S1807</f>
        <v>235</v>
      </c>
      <c r="V1807" s="9" t="str">
        <f>VLOOKUP(TRIM(Data!$B1807),Team!A:B,2,FALSE)</f>
        <v>HVAC</v>
      </c>
      <c r="W1807" s="9" t="str">
        <f>VLOOKUP(Data!$D1807,Current!A:B,2,FALSE)</f>
        <v>ACT</v>
      </c>
      <c r="X1807" s="9" t="str">
        <f>IF(Data!$W1807=Data!$E1807,"CURRENT","NO")</f>
        <v>NO</v>
      </c>
    </row>
    <row r="1808" spans="1:24" hidden="1">
      <c r="A1808" s="46" t="s">
        <v>2139</v>
      </c>
      <c r="B1808" s="41" t="s">
        <v>937</v>
      </c>
      <c r="C1808" s="8" t="s">
        <v>2143</v>
      </c>
      <c r="D1808" s="41" t="s">
        <v>2138</v>
      </c>
      <c r="E1808" s="8" t="s">
        <v>463</v>
      </c>
      <c r="F1808" s="45" t="s">
        <v>316</v>
      </c>
      <c r="G1808" s="46" t="s">
        <v>93</v>
      </c>
      <c r="H1808" s="47">
        <v>42209</v>
      </c>
      <c r="I1808" s="46">
        <v>108</v>
      </c>
      <c r="J1808" s="66">
        <v>176.9</v>
      </c>
      <c r="K1808" s="66">
        <f t="shared" si="28"/>
        <v>19105.2</v>
      </c>
      <c r="L1808" s="46" t="s">
        <v>86</v>
      </c>
      <c r="M1808" s="46" t="s">
        <v>606</v>
      </c>
      <c r="N1808" s="46">
        <v>149740</v>
      </c>
      <c r="O1808" s="49"/>
      <c r="P1808" s="46">
        <v>90140</v>
      </c>
      <c r="Q1808" s="66">
        <v>200</v>
      </c>
      <c r="R1808" s="66">
        <v>0</v>
      </c>
      <c r="S1808" s="66">
        <v>25</v>
      </c>
      <c r="T1808" s="46" t="s">
        <v>127</v>
      </c>
      <c r="U1808" s="64">
        <f>Data!$Q1808+Data!$R1808+Data!$S1808</f>
        <v>225</v>
      </c>
      <c r="V1808" s="9" t="str">
        <f>VLOOKUP(TRIM(Data!$B1808),Team!A:B,2,FALSE)</f>
        <v>HVAC</v>
      </c>
      <c r="W1808" s="9" t="str">
        <f>VLOOKUP(Data!$D1808,Current!A:B,2,FALSE)</f>
        <v>ACT</v>
      </c>
      <c r="X1808" s="9" t="str">
        <f>IF(Data!$W1808=Data!$E1808,"CURRENT","NO")</f>
        <v>NO</v>
      </c>
    </row>
    <row r="1809" spans="1:24" hidden="1">
      <c r="A1809" s="46" t="s">
        <v>2139</v>
      </c>
      <c r="B1809" s="41" t="s">
        <v>937</v>
      </c>
      <c r="C1809" s="8" t="s">
        <v>2143</v>
      </c>
      <c r="D1809" s="41" t="s">
        <v>2138</v>
      </c>
      <c r="E1809" s="8" t="s">
        <v>463</v>
      </c>
      <c r="F1809" s="45" t="s">
        <v>301</v>
      </c>
      <c r="G1809" s="46" t="s">
        <v>93</v>
      </c>
      <c r="H1809" s="47">
        <v>42212</v>
      </c>
      <c r="I1809" s="46">
        <v>108</v>
      </c>
      <c r="J1809" s="66">
        <v>160.35</v>
      </c>
      <c r="K1809" s="66">
        <f t="shared" si="28"/>
        <v>17317.8</v>
      </c>
      <c r="L1809" s="46" t="s">
        <v>81</v>
      </c>
      <c r="M1809" s="46" t="s">
        <v>80</v>
      </c>
      <c r="N1809" s="46">
        <v>149809</v>
      </c>
      <c r="O1809" s="49"/>
      <c r="P1809" s="46">
        <v>90141</v>
      </c>
      <c r="Q1809" s="66">
        <v>200</v>
      </c>
      <c r="R1809" s="66">
        <v>0</v>
      </c>
      <c r="S1809" s="66">
        <v>25</v>
      </c>
      <c r="T1809" s="46" t="s">
        <v>817</v>
      </c>
      <c r="U1809" s="64">
        <f>Data!$Q1809+Data!$R1809+Data!$S1809</f>
        <v>225</v>
      </c>
      <c r="V1809" s="9" t="str">
        <f>VLOOKUP(TRIM(Data!$B1809),Team!A:B,2,FALSE)</f>
        <v>HVAC</v>
      </c>
      <c r="W1809" s="9" t="str">
        <f>VLOOKUP(Data!$D1809,Current!A:B,2,FALSE)</f>
        <v>ACT</v>
      </c>
      <c r="X1809" s="9" t="str">
        <f>IF(Data!$W1809=Data!$E1809,"CURRENT","NO")</f>
        <v>NO</v>
      </c>
    </row>
    <row r="1810" spans="1:24" hidden="1">
      <c r="A1810" s="46" t="s">
        <v>2139</v>
      </c>
      <c r="B1810" s="41" t="s">
        <v>937</v>
      </c>
      <c r="C1810" s="8" t="s">
        <v>2117</v>
      </c>
      <c r="D1810" s="41" t="s">
        <v>2138</v>
      </c>
      <c r="E1810" s="8" t="s">
        <v>463</v>
      </c>
      <c r="F1810" s="45" t="s">
        <v>276</v>
      </c>
      <c r="G1810" s="46" t="s">
        <v>93</v>
      </c>
      <c r="H1810" s="47">
        <v>42213</v>
      </c>
      <c r="I1810" s="46">
        <v>101</v>
      </c>
      <c r="J1810" s="66">
        <v>0</v>
      </c>
      <c r="K1810" s="66">
        <f t="shared" si="28"/>
        <v>0</v>
      </c>
      <c r="L1810" s="46" t="s">
        <v>86</v>
      </c>
      <c r="M1810" s="46" t="s">
        <v>323</v>
      </c>
      <c r="N1810" s="46">
        <v>149867</v>
      </c>
      <c r="O1810" s="49"/>
      <c r="P1810" s="46">
        <v>90142</v>
      </c>
      <c r="Q1810" s="66">
        <v>400</v>
      </c>
      <c r="R1810" s="66">
        <v>0</v>
      </c>
      <c r="S1810" s="66">
        <v>25</v>
      </c>
      <c r="T1810" s="46" t="s">
        <v>0</v>
      </c>
      <c r="U1810" s="64">
        <f>Data!$Q1810+Data!$R1810+Data!$S1810</f>
        <v>425</v>
      </c>
      <c r="V1810" s="9" t="str">
        <f>VLOOKUP(TRIM(Data!$B1810),Team!A:B,2,FALSE)</f>
        <v>HVAC</v>
      </c>
      <c r="W1810" s="9" t="str">
        <f>VLOOKUP(Data!$D1810,Current!A:B,2,FALSE)</f>
        <v>ACT</v>
      </c>
      <c r="X1810" s="9" t="str">
        <f>IF(Data!$W1810=Data!$E1810,"CURRENT","NO")</f>
        <v>NO</v>
      </c>
    </row>
    <row r="1811" spans="1:24" hidden="1">
      <c r="A1811" s="46" t="s">
        <v>2139</v>
      </c>
      <c r="B1811" s="41" t="s">
        <v>937</v>
      </c>
      <c r="C1811" s="8" t="s">
        <v>2117</v>
      </c>
      <c r="D1811" s="41" t="s">
        <v>2138</v>
      </c>
      <c r="E1811" s="8" t="s">
        <v>463</v>
      </c>
      <c r="F1811" s="45" t="s">
        <v>301</v>
      </c>
      <c r="G1811" s="46" t="s">
        <v>93</v>
      </c>
      <c r="H1811" s="47">
        <v>42214</v>
      </c>
      <c r="I1811" s="46">
        <v>216</v>
      </c>
      <c r="J1811" s="66">
        <v>0</v>
      </c>
      <c r="K1811" s="66">
        <f t="shared" si="28"/>
        <v>0</v>
      </c>
      <c r="L1811" s="46" t="s">
        <v>81</v>
      </c>
      <c r="M1811" s="46" t="s">
        <v>80</v>
      </c>
      <c r="N1811" s="46">
        <v>149885</v>
      </c>
      <c r="O1811" s="49"/>
      <c r="P1811" s="46">
        <v>90143</v>
      </c>
      <c r="Q1811" s="66">
        <v>400</v>
      </c>
      <c r="R1811" s="66">
        <v>0</v>
      </c>
      <c r="S1811" s="66">
        <v>25</v>
      </c>
      <c r="T1811" s="46" t="s">
        <v>0</v>
      </c>
      <c r="U1811" s="64">
        <f>Data!$Q1811+Data!$R1811+Data!$S1811</f>
        <v>425</v>
      </c>
      <c r="V1811" s="9" t="str">
        <f>VLOOKUP(TRIM(Data!$B1811),Team!A:B,2,FALSE)</f>
        <v>HVAC</v>
      </c>
      <c r="W1811" s="9" t="str">
        <f>VLOOKUP(Data!$D1811,Current!A:B,2,FALSE)</f>
        <v>ACT</v>
      </c>
      <c r="X1811" s="9" t="str">
        <f>IF(Data!$W1811=Data!$E1811,"CURRENT","NO")</f>
        <v>NO</v>
      </c>
    </row>
    <row r="1812" spans="1:24" hidden="1">
      <c r="A1812" s="46" t="s">
        <v>2139</v>
      </c>
      <c r="B1812" s="41" t="s">
        <v>937</v>
      </c>
      <c r="C1812" s="8" t="s">
        <v>2143</v>
      </c>
      <c r="D1812" s="41" t="s">
        <v>2138</v>
      </c>
      <c r="E1812" s="8" t="s">
        <v>463</v>
      </c>
      <c r="F1812" s="45" t="s">
        <v>276</v>
      </c>
      <c r="G1812" s="46" t="s">
        <v>93</v>
      </c>
      <c r="H1812" s="47">
        <v>42214</v>
      </c>
      <c r="I1812" s="46">
        <v>202</v>
      </c>
      <c r="J1812" s="66">
        <v>176.28</v>
      </c>
      <c r="K1812" s="66">
        <f t="shared" si="28"/>
        <v>35608.559999999998</v>
      </c>
      <c r="L1812" s="46" t="s">
        <v>81</v>
      </c>
      <c r="M1812" s="46" t="s">
        <v>312</v>
      </c>
      <c r="N1812" s="46">
        <v>149889</v>
      </c>
      <c r="O1812" s="49"/>
      <c r="P1812" s="46">
        <v>90144</v>
      </c>
      <c r="Q1812" s="66">
        <v>200</v>
      </c>
      <c r="R1812" s="66">
        <v>0</v>
      </c>
      <c r="S1812" s="66">
        <v>25</v>
      </c>
      <c r="T1812" s="46" t="s">
        <v>127</v>
      </c>
      <c r="U1812" s="64">
        <f>Data!$Q1812+Data!$R1812+Data!$S1812</f>
        <v>225</v>
      </c>
      <c r="V1812" s="9" t="str">
        <f>VLOOKUP(TRIM(Data!$B1812),Team!A:B,2,FALSE)</f>
        <v>HVAC</v>
      </c>
      <c r="W1812" s="9" t="str">
        <f>VLOOKUP(Data!$D1812,Current!A:B,2,FALSE)</f>
        <v>ACT</v>
      </c>
      <c r="X1812" s="9" t="str">
        <f>IF(Data!$W1812=Data!$E1812,"CURRENT","NO")</f>
        <v>NO</v>
      </c>
    </row>
    <row r="1813" spans="1:24" hidden="1">
      <c r="A1813" s="46" t="s">
        <v>2139</v>
      </c>
      <c r="B1813" s="41" t="s">
        <v>937</v>
      </c>
      <c r="C1813" s="8" t="s">
        <v>2117</v>
      </c>
      <c r="D1813" s="41" t="s">
        <v>2138</v>
      </c>
      <c r="E1813" s="8" t="s">
        <v>463</v>
      </c>
      <c r="F1813" s="45" t="s">
        <v>743</v>
      </c>
      <c r="G1813" s="46" t="s">
        <v>93</v>
      </c>
      <c r="H1813" s="47">
        <v>42215</v>
      </c>
      <c r="I1813" s="46">
        <v>472</v>
      </c>
      <c r="J1813" s="66">
        <v>0</v>
      </c>
      <c r="K1813" s="66">
        <f t="shared" si="28"/>
        <v>0</v>
      </c>
      <c r="L1813" s="46" t="s">
        <v>86</v>
      </c>
      <c r="M1813" s="46" t="s">
        <v>1149</v>
      </c>
      <c r="N1813" s="46">
        <v>149933</v>
      </c>
      <c r="O1813" s="49"/>
      <c r="P1813" s="46">
        <v>90145</v>
      </c>
      <c r="Q1813" s="66">
        <v>600</v>
      </c>
      <c r="R1813" s="66">
        <v>0</v>
      </c>
      <c r="S1813" s="66">
        <v>25</v>
      </c>
      <c r="T1813" s="46" t="s">
        <v>0</v>
      </c>
      <c r="U1813" s="64">
        <f>Data!$Q1813+Data!$R1813+Data!$S1813</f>
        <v>625</v>
      </c>
      <c r="V1813" s="9" t="str">
        <f>VLOOKUP(TRIM(Data!$B1813),Team!A:B,2,FALSE)</f>
        <v>HVAC</v>
      </c>
      <c r="W1813" s="9" t="str">
        <f>VLOOKUP(Data!$D1813,Current!A:B,2,FALSE)</f>
        <v>ACT</v>
      </c>
      <c r="X1813" s="9" t="str">
        <f>IF(Data!$W1813=Data!$E1813,"CURRENT","NO")</f>
        <v>NO</v>
      </c>
    </row>
    <row r="1814" spans="1:24" hidden="1">
      <c r="A1814" s="46" t="s">
        <v>2139</v>
      </c>
      <c r="B1814" s="41" t="s">
        <v>937</v>
      </c>
      <c r="C1814" s="8" t="s">
        <v>2117</v>
      </c>
      <c r="D1814" s="41" t="s">
        <v>2138</v>
      </c>
      <c r="E1814" s="8" t="s">
        <v>463</v>
      </c>
      <c r="F1814" s="45" t="s">
        <v>75</v>
      </c>
      <c r="G1814" s="46" t="s">
        <v>70</v>
      </c>
      <c r="H1814" s="47">
        <v>42210</v>
      </c>
      <c r="I1814" s="46">
        <v>548</v>
      </c>
      <c r="J1814" s="66">
        <v>0</v>
      </c>
      <c r="K1814" s="66">
        <f t="shared" si="28"/>
        <v>0</v>
      </c>
      <c r="L1814" s="46" t="s">
        <v>213</v>
      </c>
      <c r="M1814" s="46" t="s">
        <v>1150</v>
      </c>
      <c r="N1814" s="46">
        <v>149774</v>
      </c>
      <c r="O1814" s="49"/>
      <c r="P1814" s="46">
        <v>90147</v>
      </c>
      <c r="Q1814" s="66">
        <v>400</v>
      </c>
      <c r="R1814" s="66">
        <v>0</v>
      </c>
      <c r="S1814" s="66">
        <v>35</v>
      </c>
      <c r="T1814" s="46" t="s">
        <v>0</v>
      </c>
      <c r="U1814" s="64">
        <f>Data!$Q1814+Data!$R1814+Data!$S1814</f>
        <v>435</v>
      </c>
      <c r="V1814" s="9" t="str">
        <f>VLOOKUP(TRIM(Data!$B1814),Team!A:B,2,FALSE)</f>
        <v>HVAC</v>
      </c>
      <c r="W1814" s="9" t="str">
        <f>VLOOKUP(Data!$D1814,Current!A:B,2,FALSE)</f>
        <v>ACT</v>
      </c>
      <c r="X1814" s="9" t="str">
        <f>IF(Data!$W1814=Data!$E1814,"CURRENT","NO")</f>
        <v>NO</v>
      </c>
    </row>
    <row r="1815" spans="1:24" hidden="1">
      <c r="A1815" s="46" t="s">
        <v>2139</v>
      </c>
      <c r="B1815" s="41" t="s">
        <v>937</v>
      </c>
      <c r="C1815" s="8" t="s">
        <v>2143</v>
      </c>
      <c r="D1815" s="41" t="s">
        <v>2138</v>
      </c>
      <c r="E1815" s="8" t="s">
        <v>463</v>
      </c>
      <c r="F1815" s="45" t="s">
        <v>106</v>
      </c>
      <c r="G1815" s="46" t="s">
        <v>90</v>
      </c>
      <c r="H1815" s="47">
        <v>42213</v>
      </c>
      <c r="I1815" s="46">
        <v>135</v>
      </c>
      <c r="J1815" s="66">
        <v>117</v>
      </c>
      <c r="K1815" s="66">
        <f t="shared" si="28"/>
        <v>15795</v>
      </c>
      <c r="L1815" s="46" t="s">
        <v>114</v>
      </c>
      <c r="M1815" s="46" t="s">
        <v>407</v>
      </c>
      <c r="N1815" s="46">
        <v>149865</v>
      </c>
      <c r="O1815" s="49"/>
      <c r="P1815" s="46">
        <v>90148</v>
      </c>
      <c r="Q1815" s="66">
        <v>100</v>
      </c>
      <c r="R1815" s="66">
        <v>22.5</v>
      </c>
      <c r="S1815" s="66">
        <v>270</v>
      </c>
      <c r="T1815" s="46" t="s">
        <v>127</v>
      </c>
      <c r="U1815" s="64">
        <f>Data!$Q1815+Data!$R1815+Data!$S1815</f>
        <v>392.5</v>
      </c>
      <c r="V1815" s="9" t="str">
        <f>VLOOKUP(TRIM(Data!$B1815),Team!A:B,2,FALSE)</f>
        <v>HVAC</v>
      </c>
      <c r="W1815" s="9" t="str">
        <f>VLOOKUP(Data!$D1815,Current!A:B,2,FALSE)</f>
        <v>ACT</v>
      </c>
      <c r="X1815" s="9" t="str">
        <f>IF(Data!$W1815=Data!$E1815,"CURRENT","NO")</f>
        <v>NO</v>
      </c>
    </row>
    <row r="1816" spans="1:24" hidden="1">
      <c r="A1816" s="46" t="s">
        <v>2139</v>
      </c>
      <c r="B1816" s="41" t="s">
        <v>937</v>
      </c>
      <c r="C1816" s="8" t="s">
        <v>2143</v>
      </c>
      <c r="D1816" s="41" t="s">
        <v>2138</v>
      </c>
      <c r="E1816" s="8" t="s">
        <v>463</v>
      </c>
      <c r="F1816" s="45" t="s">
        <v>95</v>
      </c>
      <c r="G1816" s="46" t="s">
        <v>90</v>
      </c>
      <c r="H1816" s="47">
        <v>42213</v>
      </c>
      <c r="I1816" s="46">
        <v>103</v>
      </c>
      <c r="J1816" s="66">
        <v>135</v>
      </c>
      <c r="K1816" s="66">
        <f t="shared" si="28"/>
        <v>13905</v>
      </c>
      <c r="L1816" s="46" t="s">
        <v>114</v>
      </c>
      <c r="M1816" s="46" t="s">
        <v>1151</v>
      </c>
      <c r="N1816" s="46">
        <v>149866</v>
      </c>
      <c r="O1816" s="49"/>
      <c r="P1816" s="46">
        <v>90149</v>
      </c>
      <c r="Q1816" s="66">
        <v>100</v>
      </c>
      <c r="R1816" s="66">
        <v>22.5</v>
      </c>
      <c r="S1816" s="66">
        <v>10</v>
      </c>
      <c r="T1816" s="46" t="s">
        <v>127</v>
      </c>
      <c r="U1816" s="64">
        <f>Data!$Q1816+Data!$R1816+Data!$S1816</f>
        <v>132.5</v>
      </c>
      <c r="V1816" s="9" t="str">
        <f>VLOOKUP(TRIM(Data!$B1816),Team!A:B,2,FALSE)</f>
        <v>HVAC</v>
      </c>
      <c r="W1816" s="9" t="str">
        <f>VLOOKUP(Data!$D1816,Current!A:B,2,FALSE)</f>
        <v>ACT</v>
      </c>
      <c r="X1816" s="9" t="str">
        <f>IF(Data!$W1816=Data!$E1816,"CURRENT","NO")</f>
        <v>NO</v>
      </c>
    </row>
    <row r="1817" spans="1:24" hidden="1">
      <c r="A1817" s="46" t="s">
        <v>2139</v>
      </c>
      <c r="B1817" s="41" t="s">
        <v>937</v>
      </c>
      <c r="C1817" s="8" t="s">
        <v>2143</v>
      </c>
      <c r="D1817" s="41" t="s">
        <v>2138</v>
      </c>
      <c r="E1817" s="8" t="s">
        <v>463</v>
      </c>
      <c r="F1817" s="45" t="s">
        <v>598</v>
      </c>
      <c r="G1817" s="46" t="s">
        <v>90</v>
      </c>
      <c r="H1817" s="47">
        <v>42214</v>
      </c>
      <c r="I1817" s="46">
        <v>79</v>
      </c>
      <c r="J1817" s="66">
        <v>158</v>
      </c>
      <c r="K1817" s="66">
        <f t="shared" si="28"/>
        <v>12482</v>
      </c>
      <c r="L1817" s="46" t="s">
        <v>114</v>
      </c>
      <c r="M1817" s="46" t="s">
        <v>88</v>
      </c>
      <c r="N1817" s="46">
        <v>149890</v>
      </c>
      <c r="O1817" s="49"/>
      <c r="P1817" s="46">
        <v>90150</v>
      </c>
      <c r="Q1817" s="66">
        <v>200</v>
      </c>
      <c r="R1817" s="66">
        <v>45</v>
      </c>
      <c r="S1817" s="66">
        <v>20</v>
      </c>
      <c r="T1817" s="46" t="s">
        <v>127</v>
      </c>
      <c r="U1817" s="64">
        <f>Data!$Q1817+Data!$R1817+Data!$S1817</f>
        <v>265</v>
      </c>
      <c r="V1817" s="9" t="str">
        <f>VLOOKUP(TRIM(Data!$B1817),Team!A:B,2,FALSE)</f>
        <v>HVAC</v>
      </c>
      <c r="W1817" s="9" t="str">
        <f>VLOOKUP(Data!$D1817,Current!A:B,2,FALSE)</f>
        <v>ACT</v>
      </c>
      <c r="X1817" s="9" t="str">
        <f>IF(Data!$W1817=Data!$E1817,"CURRENT","NO")</f>
        <v>NO</v>
      </c>
    </row>
    <row r="1818" spans="1:24" hidden="1">
      <c r="A1818" s="46" t="s">
        <v>1047</v>
      </c>
      <c r="B1818" s="41" t="s">
        <v>1152</v>
      </c>
      <c r="C1818" s="8" t="s">
        <v>458</v>
      </c>
      <c r="D1818" s="41" t="s">
        <v>2138</v>
      </c>
      <c r="E1818" s="8" t="s">
        <v>463</v>
      </c>
      <c r="F1818" s="45" t="s">
        <v>1153</v>
      </c>
      <c r="G1818" s="46" t="s">
        <v>364</v>
      </c>
      <c r="H1818" s="47">
        <v>42186</v>
      </c>
      <c r="I1818" s="46">
        <v>630</v>
      </c>
      <c r="J1818" s="66">
        <v>69.05</v>
      </c>
      <c r="K1818" s="66">
        <f t="shared" si="28"/>
        <v>43501.5</v>
      </c>
      <c r="L1818" s="46" t="s">
        <v>157</v>
      </c>
      <c r="M1818" s="46" t="s">
        <v>363</v>
      </c>
      <c r="N1818" s="46">
        <v>149094</v>
      </c>
      <c r="O1818" s="46"/>
      <c r="P1818" s="46">
        <v>89678</v>
      </c>
      <c r="Q1818" s="66">
        <v>217.5</v>
      </c>
      <c r="R1818" s="66">
        <v>0</v>
      </c>
      <c r="S1818" s="66">
        <v>60</v>
      </c>
      <c r="T1818" s="46" t="s">
        <v>2118</v>
      </c>
      <c r="U1818" s="64">
        <f>Data!$Q1818+Data!$R1818+Data!$S1818</f>
        <v>277.5</v>
      </c>
      <c r="V1818" s="9" t="str">
        <f>VLOOKUP(TRIM(Data!$B1818),Team!A:B,2,FALSE)</f>
        <v>Heating</v>
      </c>
      <c r="W1818" s="9" t="str">
        <f>VLOOKUP(Data!$D1818,Current!A:B,2,FALSE)</f>
        <v>ACT</v>
      </c>
      <c r="X1818" s="9" t="str">
        <f>IF(Data!$W1818=Data!$E1818,"CURRENT","NO")</f>
        <v>NO</v>
      </c>
    </row>
    <row r="1819" spans="1:24" hidden="1">
      <c r="A1819" s="46" t="s">
        <v>1047</v>
      </c>
      <c r="B1819" s="41" t="s">
        <v>1152</v>
      </c>
      <c r="C1819" s="8" t="s">
        <v>458</v>
      </c>
      <c r="D1819" s="41" t="s">
        <v>2138</v>
      </c>
      <c r="E1819" s="8" t="s">
        <v>463</v>
      </c>
      <c r="F1819" s="45" t="s">
        <v>362</v>
      </c>
      <c r="G1819" s="46" t="s">
        <v>261</v>
      </c>
      <c r="H1819" s="47">
        <v>42186</v>
      </c>
      <c r="I1819" s="46">
        <v>1360</v>
      </c>
      <c r="J1819" s="66">
        <v>102</v>
      </c>
      <c r="K1819" s="66">
        <f t="shared" si="28"/>
        <v>138720</v>
      </c>
      <c r="L1819" s="46" t="s">
        <v>11</v>
      </c>
      <c r="M1819" s="46" t="s">
        <v>1154</v>
      </c>
      <c r="N1819" s="46">
        <v>149137</v>
      </c>
      <c r="O1819" s="46"/>
      <c r="P1819" s="46">
        <v>89679</v>
      </c>
      <c r="Q1819" s="66">
        <v>319.60000000000002</v>
      </c>
      <c r="R1819" s="66">
        <v>0</v>
      </c>
      <c r="S1819" s="66">
        <v>40</v>
      </c>
      <c r="T1819" s="46" t="s">
        <v>246</v>
      </c>
      <c r="U1819" s="64">
        <f>Data!$Q1819+Data!$R1819+Data!$S1819</f>
        <v>359.6</v>
      </c>
      <c r="V1819" s="9" t="str">
        <f>VLOOKUP(TRIM(Data!$B1819),Team!A:B,2,FALSE)</f>
        <v>Heating</v>
      </c>
      <c r="W1819" s="9" t="str">
        <f>VLOOKUP(Data!$D1819,Current!A:B,2,FALSE)</f>
        <v>ACT</v>
      </c>
      <c r="X1819" s="9" t="str">
        <f>IF(Data!$W1819=Data!$E1819,"CURRENT","NO")</f>
        <v>NO</v>
      </c>
    </row>
    <row r="1820" spans="1:24" hidden="1">
      <c r="A1820" s="46" t="s">
        <v>1047</v>
      </c>
      <c r="B1820" s="41" t="s">
        <v>1152</v>
      </c>
      <c r="C1820" s="8" t="s">
        <v>458</v>
      </c>
      <c r="D1820" s="41" t="s">
        <v>2138</v>
      </c>
      <c r="E1820" s="8" t="s">
        <v>463</v>
      </c>
      <c r="F1820" s="45" t="s">
        <v>557</v>
      </c>
      <c r="G1820" s="46" t="s">
        <v>146</v>
      </c>
      <c r="H1820" s="47">
        <v>42187</v>
      </c>
      <c r="I1820" s="46">
        <v>3000</v>
      </c>
      <c r="J1820" s="66">
        <v>48.01</v>
      </c>
      <c r="K1820" s="66">
        <f t="shared" si="28"/>
        <v>144030</v>
      </c>
      <c r="L1820" s="46" t="s">
        <v>69</v>
      </c>
      <c r="M1820" s="46" t="s">
        <v>974</v>
      </c>
      <c r="N1820" s="46">
        <v>149119</v>
      </c>
      <c r="O1820" s="46"/>
      <c r="P1820" s="46">
        <v>89680</v>
      </c>
      <c r="Q1820" s="66">
        <v>290.25</v>
      </c>
      <c r="R1820" s="66">
        <v>0</v>
      </c>
      <c r="S1820" s="66">
        <v>35</v>
      </c>
      <c r="T1820" s="46" t="s">
        <v>127</v>
      </c>
      <c r="U1820" s="64">
        <f>Data!$Q1820+Data!$R1820+Data!$S1820</f>
        <v>325.25</v>
      </c>
      <c r="V1820" s="9" t="str">
        <f>VLOOKUP(TRIM(Data!$B1820),Team!A:B,2,FALSE)</f>
        <v>Heating</v>
      </c>
      <c r="W1820" s="9" t="str">
        <f>VLOOKUP(Data!$D1820,Current!A:B,2,FALSE)</f>
        <v>ACT</v>
      </c>
      <c r="X1820" s="9" t="str">
        <f>IF(Data!$W1820=Data!$E1820,"CURRENT","NO")</f>
        <v>NO</v>
      </c>
    </row>
    <row r="1821" spans="1:24" hidden="1">
      <c r="A1821" s="46" t="s">
        <v>1047</v>
      </c>
      <c r="B1821" s="41" t="s">
        <v>1152</v>
      </c>
      <c r="C1821" s="8" t="s">
        <v>458</v>
      </c>
      <c r="D1821" s="41" t="s">
        <v>2138</v>
      </c>
      <c r="E1821" s="8" t="s">
        <v>463</v>
      </c>
      <c r="F1821" s="45" t="s">
        <v>1155</v>
      </c>
      <c r="G1821" s="46" t="s">
        <v>158</v>
      </c>
      <c r="H1821" s="47">
        <v>42186</v>
      </c>
      <c r="I1821" s="46">
        <v>252</v>
      </c>
      <c r="J1821" s="66">
        <v>19.350000000000001</v>
      </c>
      <c r="K1821" s="66">
        <f t="shared" si="28"/>
        <v>4876.2000000000007</v>
      </c>
      <c r="L1821" s="46" t="s">
        <v>157</v>
      </c>
      <c r="M1821" s="46" t="s">
        <v>72</v>
      </c>
      <c r="N1821" s="46">
        <v>149096</v>
      </c>
      <c r="O1821" s="46"/>
      <c r="P1821" s="46">
        <v>89681</v>
      </c>
      <c r="Q1821" s="66">
        <v>160</v>
      </c>
      <c r="R1821" s="66">
        <v>0</v>
      </c>
      <c r="S1821" s="66">
        <v>15</v>
      </c>
      <c r="T1821" s="46" t="s">
        <v>127</v>
      </c>
      <c r="U1821" s="64">
        <f>Data!$Q1821+Data!$R1821+Data!$S1821</f>
        <v>175</v>
      </c>
      <c r="V1821" s="9" t="str">
        <f>VLOOKUP(TRIM(Data!$B1821),Team!A:B,2,FALSE)</f>
        <v>Heating</v>
      </c>
      <c r="W1821" s="9" t="str">
        <f>VLOOKUP(Data!$D1821,Current!A:B,2,FALSE)</f>
        <v>ACT</v>
      </c>
      <c r="X1821" s="9" t="str">
        <f>IF(Data!$W1821=Data!$E1821,"CURRENT","NO")</f>
        <v>NO</v>
      </c>
    </row>
    <row r="1822" spans="1:24" hidden="1">
      <c r="A1822" s="46" t="s">
        <v>1047</v>
      </c>
      <c r="B1822" s="41" t="s">
        <v>1152</v>
      </c>
      <c r="C1822" s="8" t="s">
        <v>458</v>
      </c>
      <c r="D1822" s="41" t="s">
        <v>2138</v>
      </c>
      <c r="E1822" s="8" t="s">
        <v>463</v>
      </c>
      <c r="F1822" s="45" t="s">
        <v>351</v>
      </c>
      <c r="G1822" s="46" t="s">
        <v>158</v>
      </c>
      <c r="H1822" s="47">
        <v>42186</v>
      </c>
      <c r="I1822" s="46">
        <v>180</v>
      </c>
      <c r="J1822" s="66">
        <v>99.01</v>
      </c>
      <c r="K1822" s="66">
        <f t="shared" si="28"/>
        <v>17821.8</v>
      </c>
      <c r="L1822" s="46" t="s">
        <v>157</v>
      </c>
      <c r="M1822" s="46" t="s">
        <v>340</v>
      </c>
      <c r="N1822" s="46">
        <v>149098</v>
      </c>
      <c r="O1822" s="46"/>
      <c r="P1822" s="46">
        <v>89682</v>
      </c>
      <c r="Q1822" s="66">
        <v>80</v>
      </c>
      <c r="R1822" s="66">
        <v>0</v>
      </c>
      <c r="S1822" s="66">
        <v>15</v>
      </c>
      <c r="T1822" s="46" t="s">
        <v>127</v>
      </c>
      <c r="U1822" s="64">
        <f>Data!$Q1822+Data!$R1822+Data!$S1822</f>
        <v>95</v>
      </c>
      <c r="V1822" s="9" t="str">
        <f>VLOOKUP(TRIM(Data!$B1822),Team!A:B,2,FALSE)</f>
        <v>Heating</v>
      </c>
      <c r="W1822" s="9" t="str">
        <f>VLOOKUP(Data!$D1822,Current!A:B,2,FALSE)</f>
        <v>ACT</v>
      </c>
      <c r="X1822" s="9" t="str">
        <f>IF(Data!$W1822=Data!$E1822,"CURRENT","NO")</f>
        <v>NO</v>
      </c>
    </row>
    <row r="1823" spans="1:24" hidden="1">
      <c r="A1823" s="46" t="s">
        <v>1047</v>
      </c>
      <c r="B1823" s="41" t="s">
        <v>1152</v>
      </c>
      <c r="C1823" s="8" t="s">
        <v>458</v>
      </c>
      <c r="D1823" s="41" t="s">
        <v>2138</v>
      </c>
      <c r="E1823" s="8" t="s">
        <v>463</v>
      </c>
      <c r="F1823" s="45" t="s">
        <v>356</v>
      </c>
      <c r="G1823" s="46" t="s">
        <v>158</v>
      </c>
      <c r="H1823" s="47">
        <v>42186</v>
      </c>
      <c r="I1823" s="46">
        <v>416</v>
      </c>
      <c r="J1823" s="66">
        <v>47</v>
      </c>
      <c r="K1823" s="66">
        <f t="shared" si="28"/>
        <v>19552</v>
      </c>
      <c r="L1823" s="46" t="s">
        <v>157</v>
      </c>
      <c r="M1823" s="46" t="s">
        <v>74</v>
      </c>
      <c r="N1823" s="46">
        <v>149095</v>
      </c>
      <c r="O1823" s="46"/>
      <c r="P1823" s="46">
        <v>89683</v>
      </c>
      <c r="Q1823" s="66">
        <v>160</v>
      </c>
      <c r="R1823" s="66">
        <v>0</v>
      </c>
      <c r="S1823" s="66">
        <v>15</v>
      </c>
      <c r="T1823" s="46" t="s">
        <v>127</v>
      </c>
      <c r="U1823" s="64">
        <f>Data!$Q1823+Data!$R1823+Data!$S1823</f>
        <v>175</v>
      </c>
      <c r="V1823" s="9" t="str">
        <f>VLOOKUP(TRIM(Data!$B1823),Team!A:B,2,FALSE)</f>
        <v>Heating</v>
      </c>
      <c r="W1823" s="9" t="str">
        <f>VLOOKUP(Data!$D1823,Current!A:B,2,FALSE)</f>
        <v>ACT</v>
      </c>
      <c r="X1823" s="9" t="str">
        <f>IF(Data!$W1823=Data!$E1823,"CURRENT","NO")</f>
        <v>NO</v>
      </c>
    </row>
    <row r="1824" spans="1:24" hidden="1">
      <c r="A1824" s="46" t="s">
        <v>1047</v>
      </c>
      <c r="B1824" s="41" t="s">
        <v>1152</v>
      </c>
      <c r="C1824" s="8" t="s">
        <v>458</v>
      </c>
      <c r="D1824" s="41" t="s">
        <v>2138</v>
      </c>
      <c r="E1824" s="8" t="s">
        <v>463</v>
      </c>
      <c r="F1824" s="45" t="s">
        <v>1156</v>
      </c>
      <c r="G1824" s="46" t="s">
        <v>158</v>
      </c>
      <c r="H1824" s="47">
        <v>42187</v>
      </c>
      <c r="I1824" s="46">
        <v>110</v>
      </c>
      <c r="J1824" s="66">
        <v>56.12</v>
      </c>
      <c r="K1824" s="66">
        <f t="shared" si="28"/>
        <v>6173.2</v>
      </c>
      <c r="L1824" s="46" t="s">
        <v>157</v>
      </c>
      <c r="M1824" s="46" t="s">
        <v>922</v>
      </c>
      <c r="N1824" s="46">
        <v>149120</v>
      </c>
      <c r="O1824" s="46"/>
      <c r="P1824" s="46">
        <v>89684</v>
      </c>
      <c r="Q1824" s="66">
        <v>80</v>
      </c>
      <c r="R1824" s="66">
        <v>0</v>
      </c>
      <c r="S1824" s="66">
        <v>15</v>
      </c>
      <c r="T1824" s="46" t="s">
        <v>127</v>
      </c>
      <c r="U1824" s="64">
        <f>Data!$Q1824+Data!$R1824+Data!$S1824</f>
        <v>95</v>
      </c>
      <c r="V1824" s="9" t="str">
        <f>VLOOKUP(TRIM(Data!$B1824),Team!A:B,2,FALSE)</f>
        <v>Heating</v>
      </c>
      <c r="W1824" s="9" t="str">
        <f>VLOOKUP(Data!$D1824,Current!A:B,2,FALSE)</f>
        <v>ACT</v>
      </c>
      <c r="X1824" s="9" t="str">
        <f>IF(Data!$W1824=Data!$E1824,"CURRENT","NO")</f>
        <v>NO</v>
      </c>
    </row>
    <row r="1825" spans="1:24" hidden="1">
      <c r="A1825" s="46" t="s">
        <v>1027</v>
      </c>
      <c r="B1825" s="41" t="s">
        <v>1152</v>
      </c>
      <c r="C1825" s="8" t="s">
        <v>458</v>
      </c>
      <c r="D1825" s="41" t="s">
        <v>2138</v>
      </c>
      <c r="E1825" s="8" t="s">
        <v>463</v>
      </c>
      <c r="F1825" s="45" t="s">
        <v>979</v>
      </c>
      <c r="G1825" s="46" t="s">
        <v>980</v>
      </c>
      <c r="H1825" s="47">
        <v>42191</v>
      </c>
      <c r="I1825" s="46">
        <v>5544</v>
      </c>
      <c r="J1825" s="66">
        <v>16.37</v>
      </c>
      <c r="K1825" s="66">
        <f t="shared" si="28"/>
        <v>90755.28</v>
      </c>
      <c r="L1825" s="46" t="s">
        <v>2</v>
      </c>
      <c r="M1825" s="46" t="s">
        <v>260</v>
      </c>
      <c r="N1825" s="46">
        <v>149198</v>
      </c>
      <c r="O1825" s="49"/>
      <c r="P1825" s="46">
        <v>89706</v>
      </c>
      <c r="Q1825" s="66">
        <v>453.8</v>
      </c>
      <c r="R1825" s="66">
        <v>0</v>
      </c>
      <c r="S1825" s="66">
        <v>65</v>
      </c>
      <c r="T1825" s="46" t="s">
        <v>127</v>
      </c>
      <c r="U1825" s="64">
        <f>Data!$Q1825+Data!$R1825+Data!$S1825</f>
        <v>518.79999999999995</v>
      </c>
      <c r="V1825" s="9" t="str">
        <f>VLOOKUP(TRIM(Data!$B1825),Team!A:B,2,FALSE)</f>
        <v>Heating</v>
      </c>
      <c r="W1825" s="9" t="str">
        <f>VLOOKUP(Data!$D1825,Current!A:B,2,FALSE)</f>
        <v>ACT</v>
      </c>
      <c r="X1825" s="9" t="str">
        <f>IF(Data!$W1825=Data!$E1825,"CURRENT","NO")</f>
        <v>NO</v>
      </c>
    </row>
    <row r="1826" spans="1:24" hidden="1">
      <c r="A1826" s="46" t="s">
        <v>1027</v>
      </c>
      <c r="B1826" s="41" t="s">
        <v>1152</v>
      </c>
      <c r="C1826" s="8" t="s">
        <v>458</v>
      </c>
      <c r="D1826" s="41" t="s">
        <v>2138</v>
      </c>
      <c r="E1826" s="8" t="s">
        <v>463</v>
      </c>
      <c r="F1826" s="45" t="s">
        <v>1157</v>
      </c>
      <c r="G1826" s="46" t="s">
        <v>364</v>
      </c>
      <c r="H1826" s="47">
        <v>42189</v>
      </c>
      <c r="I1826" s="46">
        <v>352</v>
      </c>
      <c r="J1826" s="66">
        <v>88.12</v>
      </c>
      <c r="K1826" s="66">
        <f t="shared" si="28"/>
        <v>31018.240000000002</v>
      </c>
      <c r="L1826" s="46" t="s">
        <v>213</v>
      </c>
      <c r="M1826" s="46" t="s">
        <v>527</v>
      </c>
      <c r="N1826" s="46">
        <v>149156</v>
      </c>
      <c r="O1826" s="49"/>
      <c r="P1826" s="46">
        <v>89709</v>
      </c>
      <c r="Q1826" s="66">
        <v>200</v>
      </c>
      <c r="R1826" s="66">
        <v>0</v>
      </c>
      <c r="S1826" s="66">
        <v>60</v>
      </c>
      <c r="T1826" s="46" t="s">
        <v>127</v>
      </c>
      <c r="U1826" s="64">
        <f>Data!$Q1826+Data!$R1826+Data!$S1826</f>
        <v>260</v>
      </c>
      <c r="V1826" s="9" t="str">
        <f>VLOOKUP(TRIM(Data!$B1826),Team!A:B,2,FALSE)</f>
        <v>Heating</v>
      </c>
      <c r="W1826" s="9" t="str">
        <f>VLOOKUP(Data!$D1826,Current!A:B,2,FALSE)</f>
        <v>ACT</v>
      </c>
      <c r="X1826" s="9" t="str">
        <f>IF(Data!$W1826=Data!$E1826,"CURRENT","NO")</f>
        <v>NO</v>
      </c>
    </row>
    <row r="1827" spans="1:24" hidden="1">
      <c r="A1827" s="46" t="s">
        <v>1027</v>
      </c>
      <c r="B1827" s="41" t="s">
        <v>1152</v>
      </c>
      <c r="C1827" s="8" t="s">
        <v>458</v>
      </c>
      <c r="D1827" s="41" t="s">
        <v>2138</v>
      </c>
      <c r="E1827" s="8" t="s">
        <v>463</v>
      </c>
      <c r="F1827" s="45" t="s">
        <v>1158</v>
      </c>
      <c r="G1827" s="46" t="s">
        <v>364</v>
      </c>
      <c r="H1827" s="47">
        <v>42191</v>
      </c>
      <c r="I1827" s="46">
        <v>352</v>
      </c>
      <c r="J1827" s="66">
        <v>91.82</v>
      </c>
      <c r="K1827" s="66">
        <f t="shared" si="28"/>
        <v>32320.639999999999</v>
      </c>
      <c r="L1827" s="46" t="s">
        <v>213</v>
      </c>
      <c r="M1827" s="46" t="s">
        <v>527</v>
      </c>
      <c r="N1827" s="46">
        <v>149200</v>
      </c>
      <c r="O1827" s="49"/>
      <c r="P1827" s="46">
        <v>89710</v>
      </c>
      <c r="Q1827" s="66">
        <v>200</v>
      </c>
      <c r="R1827" s="66">
        <v>0</v>
      </c>
      <c r="S1827" s="66">
        <v>60</v>
      </c>
      <c r="T1827" s="46" t="s">
        <v>127</v>
      </c>
      <c r="U1827" s="64">
        <f>Data!$Q1827+Data!$R1827+Data!$S1827</f>
        <v>260</v>
      </c>
      <c r="V1827" s="9" t="str">
        <f>VLOOKUP(TRIM(Data!$B1827),Team!A:B,2,FALSE)</f>
        <v>Heating</v>
      </c>
      <c r="W1827" s="9" t="str">
        <f>VLOOKUP(Data!$D1827,Current!A:B,2,FALSE)</f>
        <v>ACT</v>
      </c>
      <c r="X1827" s="9" t="str">
        <f>IF(Data!$W1827=Data!$E1827,"CURRENT","NO")</f>
        <v>NO</v>
      </c>
    </row>
    <row r="1828" spans="1:24" hidden="1">
      <c r="A1828" s="46" t="s">
        <v>1027</v>
      </c>
      <c r="B1828" s="41" t="s">
        <v>1152</v>
      </c>
      <c r="C1828" s="8" t="s">
        <v>458</v>
      </c>
      <c r="D1828" s="41" t="s">
        <v>2138</v>
      </c>
      <c r="E1828" s="8" t="s">
        <v>463</v>
      </c>
      <c r="F1828" s="45" t="s">
        <v>412</v>
      </c>
      <c r="G1828" s="46" t="s">
        <v>364</v>
      </c>
      <c r="H1828" s="47">
        <v>42192</v>
      </c>
      <c r="I1828" s="46">
        <v>468</v>
      </c>
      <c r="J1828" s="66">
        <v>128.78</v>
      </c>
      <c r="K1828" s="66">
        <f t="shared" si="28"/>
        <v>60269.04</v>
      </c>
      <c r="L1828" s="46" t="s">
        <v>213</v>
      </c>
      <c r="M1828" s="46" t="s">
        <v>1159</v>
      </c>
      <c r="N1828" s="46">
        <v>149235</v>
      </c>
      <c r="O1828" s="49"/>
      <c r="P1828" s="46">
        <v>89711</v>
      </c>
      <c r="Q1828" s="66">
        <v>301.35000000000002</v>
      </c>
      <c r="R1828" s="66">
        <v>0</v>
      </c>
      <c r="S1828" s="66">
        <v>60</v>
      </c>
      <c r="T1828" s="46" t="s">
        <v>127</v>
      </c>
      <c r="U1828" s="64">
        <f>Data!$Q1828+Data!$R1828+Data!$S1828</f>
        <v>361.35</v>
      </c>
      <c r="V1828" s="9" t="str">
        <f>VLOOKUP(TRIM(Data!$B1828),Team!A:B,2,FALSE)</f>
        <v>Heating</v>
      </c>
      <c r="W1828" s="9" t="str">
        <f>VLOOKUP(Data!$D1828,Current!A:B,2,FALSE)</f>
        <v>ACT</v>
      </c>
      <c r="X1828" s="9" t="str">
        <f>IF(Data!$W1828=Data!$E1828,"CURRENT","NO")</f>
        <v>NO</v>
      </c>
    </row>
    <row r="1829" spans="1:24" hidden="1">
      <c r="A1829" s="46" t="s">
        <v>1027</v>
      </c>
      <c r="B1829" s="41" t="s">
        <v>1152</v>
      </c>
      <c r="C1829" s="8" t="s">
        <v>458</v>
      </c>
      <c r="D1829" s="41" t="s">
        <v>2138</v>
      </c>
      <c r="E1829" s="8" t="s">
        <v>463</v>
      </c>
      <c r="F1829" s="45" t="s">
        <v>1160</v>
      </c>
      <c r="G1829" s="46" t="s">
        <v>364</v>
      </c>
      <c r="H1829" s="47">
        <v>42194</v>
      </c>
      <c r="I1829" s="46">
        <v>404</v>
      </c>
      <c r="J1829" s="66">
        <v>161.08000000000001</v>
      </c>
      <c r="K1829" s="66">
        <f t="shared" si="28"/>
        <v>65076.320000000007</v>
      </c>
      <c r="L1829" s="46" t="s">
        <v>213</v>
      </c>
      <c r="M1829" s="46" t="s">
        <v>1161</v>
      </c>
      <c r="N1829" s="46">
        <v>149292</v>
      </c>
      <c r="O1829" s="49"/>
      <c r="P1829" s="46">
        <v>89712</v>
      </c>
      <c r="Q1829" s="66">
        <v>325.39999999999998</v>
      </c>
      <c r="R1829" s="66">
        <v>0</v>
      </c>
      <c r="S1829" s="66">
        <v>60</v>
      </c>
      <c r="T1829" s="46" t="s">
        <v>127</v>
      </c>
      <c r="U1829" s="64">
        <f>Data!$Q1829+Data!$R1829+Data!$S1829</f>
        <v>385.4</v>
      </c>
      <c r="V1829" s="9" t="str">
        <f>VLOOKUP(TRIM(Data!$B1829),Team!A:B,2,FALSE)</f>
        <v>Heating</v>
      </c>
      <c r="W1829" s="9" t="str">
        <f>VLOOKUP(Data!$D1829,Current!A:B,2,FALSE)</f>
        <v>ACT</v>
      </c>
      <c r="X1829" s="9" t="str">
        <f>IF(Data!$W1829=Data!$E1829,"CURRENT","NO")</f>
        <v>NO</v>
      </c>
    </row>
    <row r="1830" spans="1:24" hidden="1">
      <c r="A1830" s="46" t="s">
        <v>1027</v>
      </c>
      <c r="B1830" s="41" t="s">
        <v>1152</v>
      </c>
      <c r="C1830" s="8" t="s">
        <v>458</v>
      </c>
      <c r="D1830" s="41" t="s">
        <v>2138</v>
      </c>
      <c r="E1830" s="8" t="s">
        <v>463</v>
      </c>
      <c r="F1830" s="45" t="s">
        <v>555</v>
      </c>
      <c r="G1830" s="46" t="s">
        <v>146</v>
      </c>
      <c r="H1830" s="47">
        <v>42189</v>
      </c>
      <c r="I1830" s="46">
        <v>3774</v>
      </c>
      <c r="J1830" s="66">
        <v>22.59</v>
      </c>
      <c r="K1830" s="66">
        <f t="shared" si="28"/>
        <v>85254.66</v>
      </c>
      <c r="L1830" s="46" t="s">
        <v>213</v>
      </c>
      <c r="M1830" s="46" t="s">
        <v>270</v>
      </c>
      <c r="N1830" s="46">
        <v>149155</v>
      </c>
      <c r="O1830" s="49"/>
      <c r="P1830" s="46">
        <v>89713</v>
      </c>
      <c r="Q1830" s="66">
        <v>426.3</v>
      </c>
      <c r="R1830" s="66">
        <v>0</v>
      </c>
      <c r="S1830" s="66">
        <v>35</v>
      </c>
      <c r="T1830" s="46" t="s">
        <v>127</v>
      </c>
      <c r="U1830" s="64">
        <f>Data!$Q1830+Data!$R1830+Data!$S1830</f>
        <v>461.3</v>
      </c>
      <c r="V1830" s="9" t="str">
        <f>VLOOKUP(TRIM(Data!$B1830),Team!A:B,2,FALSE)</f>
        <v>Heating</v>
      </c>
      <c r="W1830" s="9" t="str">
        <f>VLOOKUP(Data!$D1830,Current!A:B,2,FALSE)</f>
        <v>ACT</v>
      </c>
      <c r="X1830" s="9" t="str">
        <f>IF(Data!$W1830=Data!$E1830,"CURRENT","NO")</f>
        <v>NO</v>
      </c>
    </row>
    <row r="1831" spans="1:24" hidden="1">
      <c r="A1831" s="46" t="s">
        <v>1027</v>
      </c>
      <c r="B1831" s="41" t="s">
        <v>1152</v>
      </c>
      <c r="C1831" s="8" t="s">
        <v>458</v>
      </c>
      <c r="D1831" s="41" t="s">
        <v>2138</v>
      </c>
      <c r="E1831" s="8" t="s">
        <v>463</v>
      </c>
      <c r="F1831" s="45" t="s">
        <v>1162</v>
      </c>
      <c r="G1831" s="46" t="s">
        <v>158</v>
      </c>
      <c r="H1831" s="47">
        <v>42188</v>
      </c>
      <c r="I1831" s="46">
        <v>72</v>
      </c>
      <c r="J1831" s="66">
        <v>110.49</v>
      </c>
      <c r="K1831" s="66">
        <f t="shared" ref="K1831:K1894" si="29">I1831*J1831</f>
        <v>7955.28</v>
      </c>
      <c r="L1831" s="46" t="s">
        <v>213</v>
      </c>
      <c r="M1831" s="46" t="s">
        <v>564</v>
      </c>
      <c r="N1831" s="46">
        <v>149143</v>
      </c>
      <c r="O1831" s="49"/>
      <c r="P1831" s="46">
        <v>89714</v>
      </c>
      <c r="Q1831" s="66">
        <v>80</v>
      </c>
      <c r="R1831" s="66">
        <v>0</v>
      </c>
      <c r="S1831" s="66">
        <v>15</v>
      </c>
      <c r="T1831" s="46" t="s">
        <v>127</v>
      </c>
      <c r="U1831" s="64">
        <f>Data!$Q1831+Data!$R1831+Data!$S1831</f>
        <v>95</v>
      </c>
      <c r="V1831" s="9" t="str">
        <f>VLOOKUP(TRIM(Data!$B1831),Team!A:B,2,FALSE)</f>
        <v>Heating</v>
      </c>
      <c r="W1831" s="9" t="str">
        <f>VLOOKUP(Data!$D1831,Current!A:B,2,FALSE)</f>
        <v>ACT</v>
      </c>
      <c r="X1831" s="9" t="str">
        <f>IF(Data!$W1831=Data!$E1831,"CURRENT","NO")</f>
        <v>NO</v>
      </c>
    </row>
    <row r="1832" spans="1:24" hidden="1">
      <c r="A1832" s="46" t="s">
        <v>1027</v>
      </c>
      <c r="B1832" s="41" t="s">
        <v>1152</v>
      </c>
      <c r="C1832" s="8" t="s">
        <v>458</v>
      </c>
      <c r="D1832" s="41" t="s">
        <v>2138</v>
      </c>
      <c r="E1832" s="8" t="s">
        <v>463</v>
      </c>
      <c r="F1832" s="45" t="s">
        <v>389</v>
      </c>
      <c r="G1832" s="46" t="s">
        <v>158</v>
      </c>
      <c r="H1832" s="47">
        <v>42188</v>
      </c>
      <c r="I1832" s="46">
        <v>130</v>
      </c>
      <c r="J1832" s="66">
        <v>119.57</v>
      </c>
      <c r="K1832" s="66">
        <f t="shared" si="29"/>
        <v>15544.099999999999</v>
      </c>
      <c r="L1832" s="46" t="s">
        <v>213</v>
      </c>
      <c r="M1832" s="46" t="s">
        <v>1163</v>
      </c>
      <c r="N1832" s="46">
        <v>149144</v>
      </c>
      <c r="O1832" s="49"/>
      <c r="P1832" s="46">
        <v>89715</v>
      </c>
      <c r="Q1832" s="66">
        <v>80</v>
      </c>
      <c r="R1832" s="66">
        <v>0</v>
      </c>
      <c r="S1832" s="66">
        <v>15</v>
      </c>
      <c r="T1832" s="46" t="s">
        <v>127</v>
      </c>
      <c r="U1832" s="64">
        <f>Data!$Q1832+Data!$R1832+Data!$S1832</f>
        <v>95</v>
      </c>
      <c r="V1832" s="9" t="str">
        <f>VLOOKUP(TRIM(Data!$B1832),Team!A:B,2,FALSE)</f>
        <v>Heating</v>
      </c>
      <c r="W1832" s="9" t="str">
        <f>VLOOKUP(Data!$D1832,Current!A:B,2,FALSE)</f>
        <v>ACT</v>
      </c>
      <c r="X1832" s="9" t="str">
        <f>IF(Data!$W1832=Data!$E1832,"CURRENT","NO")</f>
        <v>NO</v>
      </c>
    </row>
    <row r="1833" spans="1:24" hidden="1">
      <c r="A1833" s="46" t="s">
        <v>1027</v>
      </c>
      <c r="B1833" s="41" t="s">
        <v>1152</v>
      </c>
      <c r="C1833" s="8" t="s">
        <v>458</v>
      </c>
      <c r="D1833" s="41" t="s">
        <v>2138</v>
      </c>
      <c r="E1833" s="8" t="s">
        <v>463</v>
      </c>
      <c r="F1833" s="45" t="s">
        <v>570</v>
      </c>
      <c r="G1833" s="46" t="s">
        <v>158</v>
      </c>
      <c r="H1833" s="47">
        <v>42188</v>
      </c>
      <c r="I1833" s="46">
        <v>360</v>
      </c>
      <c r="J1833" s="66">
        <v>85.39</v>
      </c>
      <c r="K1833" s="66">
        <f t="shared" si="29"/>
        <v>30740.400000000001</v>
      </c>
      <c r="L1833" s="46" t="s">
        <v>213</v>
      </c>
      <c r="M1833" s="46" t="s">
        <v>1164</v>
      </c>
      <c r="N1833" s="46">
        <v>149149</v>
      </c>
      <c r="O1833" s="49"/>
      <c r="P1833" s="46">
        <v>89716</v>
      </c>
      <c r="Q1833" s="66">
        <v>160</v>
      </c>
      <c r="R1833" s="66">
        <v>0</v>
      </c>
      <c r="S1833" s="66">
        <v>15</v>
      </c>
      <c r="T1833" s="46" t="s">
        <v>127</v>
      </c>
      <c r="U1833" s="64">
        <f>Data!$Q1833+Data!$R1833+Data!$S1833</f>
        <v>175</v>
      </c>
      <c r="V1833" s="9" t="str">
        <f>VLOOKUP(TRIM(Data!$B1833),Team!A:B,2,FALSE)</f>
        <v>Heating</v>
      </c>
      <c r="W1833" s="9" t="str">
        <f>VLOOKUP(Data!$D1833,Current!A:B,2,FALSE)</f>
        <v>ACT</v>
      </c>
      <c r="X1833" s="9" t="str">
        <f>IF(Data!$W1833=Data!$E1833,"CURRENT","NO")</f>
        <v>NO</v>
      </c>
    </row>
    <row r="1834" spans="1:24" hidden="1">
      <c r="A1834" s="46" t="s">
        <v>1027</v>
      </c>
      <c r="B1834" s="41" t="s">
        <v>1152</v>
      </c>
      <c r="C1834" s="8" t="s">
        <v>458</v>
      </c>
      <c r="D1834" s="41" t="s">
        <v>2138</v>
      </c>
      <c r="E1834" s="8" t="s">
        <v>463</v>
      </c>
      <c r="F1834" s="45" t="s">
        <v>370</v>
      </c>
      <c r="G1834" s="46" t="s">
        <v>158</v>
      </c>
      <c r="H1834" s="47">
        <v>42189</v>
      </c>
      <c r="I1834" s="46">
        <v>72</v>
      </c>
      <c r="J1834" s="66">
        <v>126.66</v>
      </c>
      <c r="K1834" s="66">
        <f t="shared" si="29"/>
        <v>9119.52</v>
      </c>
      <c r="L1834" s="46" t="s">
        <v>157</v>
      </c>
      <c r="M1834" s="46" t="s">
        <v>340</v>
      </c>
      <c r="N1834" s="46">
        <v>149159</v>
      </c>
      <c r="O1834" s="49"/>
      <c r="P1834" s="46">
        <v>89717</v>
      </c>
      <c r="Q1834" s="66">
        <v>80</v>
      </c>
      <c r="R1834" s="66">
        <v>0</v>
      </c>
      <c r="S1834" s="66">
        <v>15</v>
      </c>
      <c r="T1834" s="46" t="s">
        <v>127</v>
      </c>
      <c r="U1834" s="64">
        <f>Data!$Q1834+Data!$R1834+Data!$S1834</f>
        <v>95</v>
      </c>
      <c r="V1834" s="9" t="str">
        <f>VLOOKUP(TRIM(Data!$B1834),Team!A:B,2,FALSE)</f>
        <v>Heating</v>
      </c>
      <c r="W1834" s="9" t="str">
        <f>VLOOKUP(Data!$D1834,Current!A:B,2,FALSE)</f>
        <v>ACT</v>
      </c>
      <c r="X1834" s="9" t="str">
        <f>IF(Data!$W1834=Data!$E1834,"CURRENT","NO")</f>
        <v>NO</v>
      </c>
    </row>
    <row r="1835" spans="1:24" hidden="1">
      <c r="A1835" s="46" t="s">
        <v>1027</v>
      </c>
      <c r="B1835" s="41" t="s">
        <v>1152</v>
      </c>
      <c r="C1835" s="8" t="s">
        <v>458</v>
      </c>
      <c r="D1835" s="41" t="s">
        <v>2138</v>
      </c>
      <c r="E1835" s="8" t="s">
        <v>463</v>
      </c>
      <c r="F1835" s="45" t="s">
        <v>350</v>
      </c>
      <c r="G1835" s="46" t="s">
        <v>158</v>
      </c>
      <c r="H1835" s="47">
        <v>42189</v>
      </c>
      <c r="I1835" s="46">
        <v>648</v>
      </c>
      <c r="J1835" s="66">
        <v>77.900000000000006</v>
      </c>
      <c r="K1835" s="66">
        <f t="shared" si="29"/>
        <v>50479.200000000004</v>
      </c>
      <c r="L1835" s="46" t="s">
        <v>157</v>
      </c>
      <c r="M1835" s="46" t="s">
        <v>74</v>
      </c>
      <c r="N1835" s="46">
        <v>149160</v>
      </c>
      <c r="O1835" s="49"/>
      <c r="P1835" s="46">
        <v>89718</v>
      </c>
      <c r="Q1835" s="66">
        <v>252.4</v>
      </c>
      <c r="R1835" s="66">
        <v>0</v>
      </c>
      <c r="S1835" s="66">
        <v>15</v>
      </c>
      <c r="T1835" s="46" t="s">
        <v>127</v>
      </c>
      <c r="U1835" s="64">
        <f>Data!$Q1835+Data!$R1835+Data!$S1835</f>
        <v>267.39999999999998</v>
      </c>
      <c r="V1835" s="9" t="str">
        <f>VLOOKUP(TRIM(Data!$B1835),Team!A:B,2,FALSE)</f>
        <v>Heating</v>
      </c>
      <c r="W1835" s="9" t="str">
        <f>VLOOKUP(Data!$D1835,Current!A:B,2,FALSE)</f>
        <v>ACT</v>
      </c>
      <c r="X1835" s="9" t="str">
        <f>IF(Data!$W1835=Data!$E1835,"CURRENT","NO")</f>
        <v>NO</v>
      </c>
    </row>
    <row r="1836" spans="1:24" hidden="1">
      <c r="A1836" s="46" t="s">
        <v>1027</v>
      </c>
      <c r="B1836" s="41" t="s">
        <v>1152</v>
      </c>
      <c r="C1836" s="8" t="s">
        <v>458</v>
      </c>
      <c r="D1836" s="41" t="s">
        <v>2138</v>
      </c>
      <c r="E1836" s="8" t="s">
        <v>463</v>
      </c>
      <c r="F1836" s="45" t="s">
        <v>1165</v>
      </c>
      <c r="G1836" s="46" t="s">
        <v>158</v>
      </c>
      <c r="H1836" s="47">
        <v>42189</v>
      </c>
      <c r="I1836" s="46">
        <v>288</v>
      </c>
      <c r="J1836" s="66">
        <v>96.88</v>
      </c>
      <c r="K1836" s="66">
        <f t="shared" si="29"/>
        <v>27901.439999999999</v>
      </c>
      <c r="L1836" s="46" t="s">
        <v>157</v>
      </c>
      <c r="M1836" s="46" t="s">
        <v>340</v>
      </c>
      <c r="N1836" s="46">
        <v>149162</v>
      </c>
      <c r="O1836" s="49"/>
      <c r="P1836" s="46">
        <v>89719</v>
      </c>
      <c r="Q1836" s="66">
        <v>139.5</v>
      </c>
      <c r="R1836" s="66">
        <v>0</v>
      </c>
      <c r="S1836" s="66">
        <v>15</v>
      </c>
      <c r="T1836" s="46" t="s">
        <v>127</v>
      </c>
      <c r="U1836" s="64">
        <f>Data!$Q1836+Data!$R1836+Data!$S1836</f>
        <v>154.5</v>
      </c>
      <c r="V1836" s="9" t="str">
        <f>VLOOKUP(TRIM(Data!$B1836),Team!A:B,2,FALSE)</f>
        <v>Heating</v>
      </c>
      <c r="W1836" s="9" t="str">
        <f>VLOOKUP(Data!$D1836,Current!A:B,2,FALSE)</f>
        <v>ACT</v>
      </c>
      <c r="X1836" s="9" t="str">
        <f>IF(Data!$W1836=Data!$E1836,"CURRENT","NO")</f>
        <v>NO</v>
      </c>
    </row>
    <row r="1837" spans="1:24" hidden="1">
      <c r="A1837" s="46" t="s">
        <v>1027</v>
      </c>
      <c r="B1837" s="41" t="s">
        <v>1152</v>
      </c>
      <c r="C1837" s="8" t="s">
        <v>458</v>
      </c>
      <c r="D1837" s="41" t="s">
        <v>2138</v>
      </c>
      <c r="E1837" s="8" t="s">
        <v>463</v>
      </c>
      <c r="F1837" s="45" t="s">
        <v>991</v>
      </c>
      <c r="G1837" s="46" t="s">
        <v>158</v>
      </c>
      <c r="H1837" s="47">
        <v>42191</v>
      </c>
      <c r="I1837" s="46">
        <v>416</v>
      </c>
      <c r="J1837" s="66">
        <v>56.19</v>
      </c>
      <c r="K1837" s="66">
        <f t="shared" si="29"/>
        <v>23375.040000000001</v>
      </c>
      <c r="L1837" s="46" t="s">
        <v>157</v>
      </c>
      <c r="M1837" s="46" t="s">
        <v>1166</v>
      </c>
      <c r="N1837" s="46">
        <v>149194</v>
      </c>
      <c r="O1837" s="49"/>
      <c r="P1837" s="46">
        <v>89720</v>
      </c>
      <c r="Q1837" s="66">
        <v>160</v>
      </c>
      <c r="R1837" s="66">
        <v>0</v>
      </c>
      <c r="S1837" s="66">
        <v>15</v>
      </c>
      <c r="T1837" s="46" t="s">
        <v>127</v>
      </c>
      <c r="U1837" s="64">
        <f>Data!$Q1837+Data!$R1837+Data!$S1837</f>
        <v>175</v>
      </c>
      <c r="V1837" s="9" t="str">
        <f>VLOOKUP(TRIM(Data!$B1837),Team!A:B,2,FALSE)</f>
        <v>Heating</v>
      </c>
      <c r="W1837" s="9" t="str">
        <f>VLOOKUP(Data!$D1837,Current!A:B,2,FALSE)</f>
        <v>ACT</v>
      </c>
      <c r="X1837" s="9" t="str">
        <f>IF(Data!$W1837=Data!$E1837,"CURRENT","NO")</f>
        <v>NO</v>
      </c>
    </row>
    <row r="1838" spans="1:24" hidden="1">
      <c r="A1838" s="46" t="s">
        <v>1027</v>
      </c>
      <c r="B1838" s="41" t="s">
        <v>1152</v>
      </c>
      <c r="C1838" s="8" t="s">
        <v>458</v>
      </c>
      <c r="D1838" s="41" t="s">
        <v>2138</v>
      </c>
      <c r="E1838" s="8" t="s">
        <v>463</v>
      </c>
      <c r="F1838" s="45" t="s">
        <v>978</v>
      </c>
      <c r="G1838" s="46" t="s">
        <v>158</v>
      </c>
      <c r="H1838" s="47">
        <v>42191</v>
      </c>
      <c r="I1838" s="46">
        <v>792</v>
      </c>
      <c r="J1838" s="66">
        <v>59.09</v>
      </c>
      <c r="K1838" s="66">
        <f t="shared" si="29"/>
        <v>46799.280000000006</v>
      </c>
      <c r="L1838" s="46" t="s">
        <v>157</v>
      </c>
      <c r="M1838" s="46" t="s">
        <v>1005</v>
      </c>
      <c r="N1838" s="46">
        <v>149196</v>
      </c>
      <c r="O1838" s="49"/>
      <c r="P1838" s="46">
        <v>89721</v>
      </c>
      <c r="Q1838" s="66">
        <v>234</v>
      </c>
      <c r="R1838" s="66">
        <v>0</v>
      </c>
      <c r="S1838" s="66">
        <v>15</v>
      </c>
      <c r="T1838" s="46" t="s">
        <v>127</v>
      </c>
      <c r="U1838" s="64">
        <f>Data!$Q1838+Data!$R1838+Data!$S1838</f>
        <v>249</v>
      </c>
      <c r="V1838" s="9" t="str">
        <f>VLOOKUP(TRIM(Data!$B1838),Team!A:B,2,FALSE)</f>
        <v>Heating</v>
      </c>
      <c r="W1838" s="9" t="str">
        <f>VLOOKUP(Data!$D1838,Current!A:B,2,FALSE)</f>
        <v>ACT</v>
      </c>
      <c r="X1838" s="9" t="str">
        <f>IF(Data!$W1838=Data!$E1838,"CURRENT","NO")</f>
        <v>NO</v>
      </c>
    </row>
    <row r="1839" spans="1:24" hidden="1">
      <c r="A1839" s="46" t="s">
        <v>1027</v>
      </c>
      <c r="B1839" s="41" t="s">
        <v>1152</v>
      </c>
      <c r="C1839" s="8" t="s">
        <v>458</v>
      </c>
      <c r="D1839" s="41" t="s">
        <v>2138</v>
      </c>
      <c r="E1839" s="8" t="s">
        <v>463</v>
      </c>
      <c r="F1839" s="45" t="s">
        <v>1167</v>
      </c>
      <c r="G1839" s="46" t="s">
        <v>158</v>
      </c>
      <c r="H1839" s="47">
        <v>42191</v>
      </c>
      <c r="I1839" s="46">
        <v>406</v>
      </c>
      <c r="J1839" s="66">
        <v>203.5</v>
      </c>
      <c r="K1839" s="66">
        <f t="shared" si="29"/>
        <v>82621</v>
      </c>
      <c r="L1839" s="46" t="s">
        <v>157</v>
      </c>
      <c r="M1839" s="46" t="s">
        <v>72</v>
      </c>
      <c r="N1839" s="46">
        <v>149236</v>
      </c>
      <c r="O1839" s="49"/>
      <c r="P1839" s="46">
        <v>89722</v>
      </c>
      <c r="Q1839" s="66">
        <v>413.1</v>
      </c>
      <c r="R1839" s="66">
        <v>0</v>
      </c>
      <c r="S1839" s="66">
        <v>15</v>
      </c>
      <c r="T1839" s="46" t="s">
        <v>186</v>
      </c>
      <c r="U1839" s="64">
        <f>Data!$Q1839+Data!$R1839+Data!$S1839</f>
        <v>428.1</v>
      </c>
      <c r="V1839" s="9" t="str">
        <f>VLOOKUP(TRIM(Data!$B1839),Team!A:B,2,FALSE)</f>
        <v>Heating</v>
      </c>
      <c r="W1839" s="9" t="str">
        <f>VLOOKUP(Data!$D1839,Current!A:B,2,FALSE)</f>
        <v>ACT</v>
      </c>
      <c r="X1839" s="9" t="str">
        <f>IF(Data!$W1839=Data!$E1839,"CURRENT","NO")</f>
        <v>NO</v>
      </c>
    </row>
    <row r="1840" spans="1:24" hidden="1">
      <c r="A1840" s="46" t="s">
        <v>1027</v>
      </c>
      <c r="B1840" s="41" t="s">
        <v>1152</v>
      </c>
      <c r="C1840" s="8" t="s">
        <v>458</v>
      </c>
      <c r="D1840" s="41" t="s">
        <v>2138</v>
      </c>
      <c r="E1840" s="8" t="s">
        <v>463</v>
      </c>
      <c r="F1840" s="45" t="s">
        <v>1168</v>
      </c>
      <c r="G1840" s="46" t="s">
        <v>158</v>
      </c>
      <c r="H1840" s="47">
        <v>42193</v>
      </c>
      <c r="I1840" s="46">
        <v>510</v>
      </c>
      <c r="J1840" s="66">
        <v>49.9</v>
      </c>
      <c r="K1840" s="66">
        <f t="shared" si="29"/>
        <v>25449</v>
      </c>
      <c r="L1840" s="46" t="s">
        <v>157</v>
      </c>
      <c r="M1840" s="46" t="s">
        <v>1169</v>
      </c>
      <c r="N1840" s="46">
        <v>149257</v>
      </c>
      <c r="O1840" s="49"/>
      <c r="P1840" s="46">
        <v>89723</v>
      </c>
      <c r="Q1840" s="66">
        <v>160</v>
      </c>
      <c r="R1840" s="66">
        <v>0</v>
      </c>
      <c r="S1840" s="66">
        <v>15</v>
      </c>
      <c r="T1840" s="46" t="s">
        <v>127</v>
      </c>
      <c r="U1840" s="64">
        <f>Data!$Q1840+Data!$R1840+Data!$S1840</f>
        <v>175</v>
      </c>
      <c r="V1840" s="9" t="str">
        <f>VLOOKUP(TRIM(Data!$B1840),Team!A:B,2,FALSE)</f>
        <v>Heating</v>
      </c>
      <c r="W1840" s="9" t="str">
        <f>VLOOKUP(Data!$D1840,Current!A:B,2,FALSE)</f>
        <v>ACT</v>
      </c>
      <c r="X1840" s="9" t="str">
        <f>IF(Data!$W1840=Data!$E1840,"CURRENT","NO")</f>
        <v>NO</v>
      </c>
    </row>
    <row r="1841" spans="1:24" hidden="1">
      <c r="A1841" s="46" t="s">
        <v>1027</v>
      </c>
      <c r="B1841" s="41" t="s">
        <v>1152</v>
      </c>
      <c r="C1841" s="8" t="s">
        <v>458</v>
      </c>
      <c r="D1841" s="41" t="s">
        <v>2138</v>
      </c>
      <c r="E1841" s="8" t="s">
        <v>463</v>
      </c>
      <c r="F1841" s="45" t="s">
        <v>1006</v>
      </c>
      <c r="G1841" s="46" t="s">
        <v>158</v>
      </c>
      <c r="H1841" s="47">
        <v>42193</v>
      </c>
      <c r="I1841" s="46">
        <v>336</v>
      </c>
      <c r="J1841" s="66">
        <v>100.21</v>
      </c>
      <c r="K1841" s="66">
        <f t="shared" si="29"/>
        <v>33670.559999999998</v>
      </c>
      <c r="L1841" s="46" t="s">
        <v>157</v>
      </c>
      <c r="M1841" s="46" t="s">
        <v>1170</v>
      </c>
      <c r="N1841" s="46">
        <v>149258</v>
      </c>
      <c r="O1841" s="49"/>
      <c r="P1841" s="46">
        <v>89724</v>
      </c>
      <c r="Q1841" s="66">
        <v>168.35</v>
      </c>
      <c r="R1841" s="66">
        <v>0</v>
      </c>
      <c r="S1841" s="66">
        <v>15</v>
      </c>
      <c r="T1841" s="46" t="s">
        <v>127</v>
      </c>
      <c r="U1841" s="64">
        <f>Data!$Q1841+Data!$R1841+Data!$S1841</f>
        <v>183.35</v>
      </c>
      <c r="V1841" s="9" t="str">
        <f>VLOOKUP(TRIM(Data!$B1841),Team!A:B,2,FALSE)</f>
        <v>Heating</v>
      </c>
      <c r="W1841" s="9" t="str">
        <f>VLOOKUP(Data!$D1841,Current!A:B,2,FALSE)</f>
        <v>ACT</v>
      </c>
      <c r="X1841" s="9" t="str">
        <f>IF(Data!$W1841=Data!$E1841,"CURRENT","NO")</f>
        <v>NO</v>
      </c>
    </row>
    <row r="1842" spans="1:24" hidden="1">
      <c r="A1842" s="46" t="s">
        <v>1027</v>
      </c>
      <c r="B1842" s="41" t="s">
        <v>1152</v>
      </c>
      <c r="C1842" s="8" t="s">
        <v>458</v>
      </c>
      <c r="D1842" s="41" t="s">
        <v>2138</v>
      </c>
      <c r="E1842" s="8" t="s">
        <v>463</v>
      </c>
      <c r="F1842" s="45" t="s">
        <v>597</v>
      </c>
      <c r="G1842" s="46" t="s">
        <v>158</v>
      </c>
      <c r="H1842" s="47">
        <v>42193</v>
      </c>
      <c r="I1842" s="46">
        <v>568</v>
      </c>
      <c r="J1842" s="66">
        <v>47.83</v>
      </c>
      <c r="K1842" s="66">
        <f t="shared" si="29"/>
        <v>27167.439999999999</v>
      </c>
      <c r="L1842" s="46" t="s">
        <v>157</v>
      </c>
      <c r="M1842" s="46" t="s">
        <v>561</v>
      </c>
      <c r="N1842" s="46">
        <v>149259</v>
      </c>
      <c r="O1842" s="49"/>
      <c r="P1842" s="46">
        <v>89725</v>
      </c>
      <c r="Q1842" s="66">
        <v>160</v>
      </c>
      <c r="R1842" s="66">
        <v>0</v>
      </c>
      <c r="S1842" s="66">
        <v>15</v>
      </c>
      <c r="T1842" s="46" t="s">
        <v>127</v>
      </c>
      <c r="U1842" s="64">
        <f>Data!$Q1842+Data!$R1842+Data!$S1842</f>
        <v>175</v>
      </c>
      <c r="V1842" s="9" t="str">
        <f>VLOOKUP(TRIM(Data!$B1842),Team!A:B,2,FALSE)</f>
        <v>Heating</v>
      </c>
      <c r="W1842" s="9" t="str">
        <f>VLOOKUP(Data!$D1842,Current!A:B,2,FALSE)</f>
        <v>ACT</v>
      </c>
      <c r="X1842" s="9" t="str">
        <f>IF(Data!$W1842=Data!$E1842,"CURRENT","NO")</f>
        <v>NO</v>
      </c>
    </row>
    <row r="1843" spans="1:24" hidden="1">
      <c r="A1843" s="46" t="s">
        <v>1027</v>
      </c>
      <c r="B1843" s="41" t="s">
        <v>1152</v>
      </c>
      <c r="C1843" s="8" t="s">
        <v>458</v>
      </c>
      <c r="D1843" s="41" t="s">
        <v>2138</v>
      </c>
      <c r="E1843" s="8" t="s">
        <v>463</v>
      </c>
      <c r="F1843" s="45" t="s">
        <v>1171</v>
      </c>
      <c r="G1843" s="46" t="s">
        <v>158</v>
      </c>
      <c r="H1843" s="47">
        <v>42194</v>
      </c>
      <c r="I1843" s="46">
        <v>148</v>
      </c>
      <c r="J1843" s="66">
        <v>110.96</v>
      </c>
      <c r="K1843" s="66">
        <f t="shared" si="29"/>
        <v>16422.079999999998</v>
      </c>
      <c r="L1843" s="46" t="s">
        <v>157</v>
      </c>
      <c r="M1843" s="46" t="s">
        <v>340</v>
      </c>
      <c r="N1843" s="46">
        <v>149295</v>
      </c>
      <c r="O1843" s="49"/>
      <c r="P1843" s="46">
        <v>89726</v>
      </c>
      <c r="Q1843" s="66">
        <v>82.1</v>
      </c>
      <c r="R1843" s="66">
        <v>0</v>
      </c>
      <c r="S1843" s="66">
        <v>15</v>
      </c>
      <c r="T1843" s="46" t="s">
        <v>127</v>
      </c>
      <c r="U1843" s="64">
        <f>Data!$Q1843+Data!$R1843+Data!$S1843</f>
        <v>97.1</v>
      </c>
      <c r="V1843" s="9" t="str">
        <f>VLOOKUP(TRIM(Data!$B1843),Team!A:B,2,FALSE)</f>
        <v>Heating</v>
      </c>
      <c r="W1843" s="9" t="str">
        <f>VLOOKUP(Data!$D1843,Current!A:B,2,FALSE)</f>
        <v>ACT</v>
      </c>
      <c r="X1843" s="9" t="str">
        <f>IF(Data!$W1843=Data!$E1843,"CURRENT","NO")</f>
        <v>NO</v>
      </c>
    </row>
    <row r="1844" spans="1:24" hidden="1">
      <c r="A1844" s="46" t="s">
        <v>1031</v>
      </c>
      <c r="B1844" s="41" t="s">
        <v>1152</v>
      </c>
      <c r="C1844" s="8" t="s">
        <v>458</v>
      </c>
      <c r="D1844" s="41" t="s">
        <v>2138</v>
      </c>
      <c r="E1844" s="8" t="s">
        <v>463</v>
      </c>
      <c r="F1844" s="45" t="s">
        <v>1172</v>
      </c>
      <c r="G1844" s="46" t="s">
        <v>980</v>
      </c>
      <c r="H1844" s="47">
        <v>42198</v>
      </c>
      <c r="I1844" s="46">
        <v>5580</v>
      </c>
      <c r="J1844" s="66">
        <v>10.199999999999999</v>
      </c>
      <c r="K1844" s="66">
        <f t="shared" si="29"/>
        <v>56915.999999999993</v>
      </c>
      <c r="L1844" s="46" t="s">
        <v>2</v>
      </c>
      <c r="M1844" s="46" t="s">
        <v>229</v>
      </c>
      <c r="N1844" s="46">
        <v>149383</v>
      </c>
      <c r="O1844" s="46"/>
      <c r="P1844" s="46">
        <v>89880</v>
      </c>
      <c r="Q1844" s="66">
        <v>284.60000000000002</v>
      </c>
      <c r="R1844" s="66">
        <v>0</v>
      </c>
      <c r="S1844" s="66">
        <v>65</v>
      </c>
      <c r="T1844" s="46" t="s">
        <v>246</v>
      </c>
      <c r="U1844" s="64">
        <f>Data!$Q1844+Data!$R1844+Data!$S1844</f>
        <v>349.6</v>
      </c>
      <c r="V1844" s="9" t="str">
        <f>VLOOKUP(TRIM(Data!$B1844),Team!A:B,2,FALSE)</f>
        <v>Heating</v>
      </c>
      <c r="W1844" s="9" t="str">
        <f>VLOOKUP(Data!$D1844,Current!A:B,2,FALSE)</f>
        <v>ACT</v>
      </c>
      <c r="X1844" s="9" t="str">
        <f>IF(Data!$W1844=Data!$E1844,"CURRENT","NO")</f>
        <v>NO</v>
      </c>
    </row>
    <row r="1845" spans="1:24" hidden="1">
      <c r="A1845" s="46" t="s">
        <v>1031</v>
      </c>
      <c r="B1845" s="41" t="s">
        <v>1152</v>
      </c>
      <c r="C1845" s="8" t="s">
        <v>458</v>
      </c>
      <c r="D1845" s="41" t="s">
        <v>2138</v>
      </c>
      <c r="E1845" s="8" t="s">
        <v>463</v>
      </c>
      <c r="F1845" s="45" t="s">
        <v>372</v>
      </c>
      <c r="G1845" s="46" t="s">
        <v>153</v>
      </c>
      <c r="H1845" s="47">
        <v>42200</v>
      </c>
      <c r="I1845" s="46">
        <v>1341</v>
      </c>
      <c r="J1845" s="66">
        <v>78.8</v>
      </c>
      <c r="K1845" s="66">
        <f t="shared" si="29"/>
        <v>105670.8</v>
      </c>
      <c r="L1845" s="46" t="s">
        <v>1032</v>
      </c>
      <c r="M1845" s="46" t="s">
        <v>1173</v>
      </c>
      <c r="N1845" s="46">
        <v>149444</v>
      </c>
      <c r="O1845" s="49"/>
      <c r="P1845" s="46">
        <v>89881</v>
      </c>
      <c r="Q1845" s="66">
        <v>528.35</v>
      </c>
      <c r="R1845" s="66">
        <v>0</v>
      </c>
      <c r="S1845" s="66">
        <v>50</v>
      </c>
      <c r="T1845" s="46" t="s">
        <v>127</v>
      </c>
      <c r="U1845" s="64">
        <f>Data!$Q1845+Data!$R1845+Data!$S1845</f>
        <v>578.35</v>
      </c>
      <c r="V1845" s="9" t="str">
        <f>VLOOKUP(TRIM(Data!$B1845),Team!A:B,2,FALSE)</f>
        <v>Heating</v>
      </c>
      <c r="W1845" s="9" t="str">
        <f>VLOOKUP(Data!$D1845,Current!A:B,2,FALSE)</f>
        <v>ACT</v>
      </c>
      <c r="X1845" s="9" t="str">
        <f>IF(Data!$W1845=Data!$E1845,"CURRENT","NO")</f>
        <v>NO</v>
      </c>
    </row>
    <row r="1846" spans="1:24" hidden="1">
      <c r="A1846" s="46" t="s">
        <v>1031</v>
      </c>
      <c r="B1846" s="41" t="s">
        <v>1152</v>
      </c>
      <c r="C1846" s="8" t="s">
        <v>458</v>
      </c>
      <c r="D1846" s="41" t="s">
        <v>2138</v>
      </c>
      <c r="E1846" s="8" t="s">
        <v>463</v>
      </c>
      <c r="F1846" s="45" t="s">
        <v>373</v>
      </c>
      <c r="G1846" s="46" t="s">
        <v>153</v>
      </c>
      <c r="H1846" s="47">
        <v>42201</v>
      </c>
      <c r="I1846" s="46">
        <v>2682</v>
      </c>
      <c r="J1846" s="66">
        <v>63</v>
      </c>
      <c r="K1846" s="66">
        <f t="shared" si="29"/>
        <v>168966</v>
      </c>
      <c r="L1846" s="46" t="s">
        <v>1032</v>
      </c>
      <c r="M1846" s="46" t="s">
        <v>1174</v>
      </c>
      <c r="N1846" s="46">
        <v>149478</v>
      </c>
      <c r="O1846" s="49"/>
      <c r="P1846" s="46">
        <v>89882</v>
      </c>
      <c r="Q1846" s="66">
        <v>844.8</v>
      </c>
      <c r="R1846" s="66">
        <v>0</v>
      </c>
      <c r="S1846" s="66">
        <v>50</v>
      </c>
      <c r="T1846" s="46" t="s">
        <v>127</v>
      </c>
      <c r="U1846" s="64">
        <f>Data!$Q1846+Data!$R1846+Data!$S1846</f>
        <v>894.8</v>
      </c>
      <c r="V1846" s="9" t="str">
        <f>VLOOKUP(TRIM(Data!$B1846),Team!A:B,2,FALSE)</f>
        <v>Heating</v>
      </c>
      <c r="W1846" s="9" t="str">
        <f>VLOOKUP(Data!$D1846,Current!A:B,2,FALSE)</f>
        <v>ACT</v>
      </c>
      <c r="X1846" s="9" t="str">
        <f>IF(Data!$W1846=Data!$E1846,"CURRENT","NO")</f>
        <v>NO</v>
      </c>
    </row>
    <row r="1847" spans="1:24" hidden="1">
      <c r="A1847" s="46" t="s">
        <v>1031</v>
      </c>
      <c r="B1847" s="41" t="s">
        <v>1152</v>
      </c>
      <c r="C1847" s="8" t="s">
        <v>458</v>
      </c>
      <c r="D1847" s="41" t="s">
        <v>2138</v>
      </c>
      <c r="E1847" s="8" t="s">
        <v>463</v>
      </c>
      <c r="F1847" s="45" t="s">
        <v>554</v>
      </c>
      <c r="G1847" s="46" t="s">
        <v>522</v>
      </c>
      <c r="H1847" s="47">
        <v>42198</v>
      </c>
      <c r="I1847" s="46">
        <v>4736</v>
      </c>
      <c r="J1847" s="66">
        <v>14.68</v>
      </c>
      <c r="K1847" s="66">
        <f t="shared" si="29"/>
        <v>69524.479999999996</v>
      </c>
      <c r="L1847" s="46" t="s">
        <v>11</v>
      </c>
      <c r="M1847" s="46" t="s">
        <v>1175</v>
      </c>
      <c r="N1847" s="46">
        <v>149382</v>
      </c>
      <c r="O1847" s="46"/>
      <c r="P1847" s="46">
        <v>89883</v>
      </c>
      <c r="Q1847" s="66">
        <v>347.6</v>
      </c>
      <c r="R1847" s="66">
        <v>0</v>
      </c>
      <c r="S1847" s="66">
        <v>45</v>
      </c>
      <c r="T1847" s="46" t="s">
        <v>127</v>
      </c>
      <c r="U1847" s="64">
        <f>Data!$Q1847+Data!$R1847+Data!$S1847</f>
        <v>392.6</v>
      </c>
      <c r="V1847" s="9" t="str">
        <f>VLOOKUP(TRIM(Data!$B1847),Team!A:B,2,FALSE)</f>
        <v>Heating</v>
      </c>
      <c r="W1847" s="9" t="str">
        <f>VLOOKUP(Data!$D1847,Current!A:B,2,FALSE)</f>
        <v>ACT</v>
      </c>
      <c r="X1847" s="9" t="str">
        <f>IF(Data!$W1847=Data!$E1847,"CURRENT","NO")</f>
        <v>NO</v>
      </c>
    </row>
    <row r="1848" spans="1:24" hidden="1">
      <c r="A1848" s="46" t="s">
        <v>1031</v>
      </c>
      <c r="B1848" s="41" t="s">
        <v>1152</v>
      </c>
      <c r="C1848" s="8" t="s">
        <v>2144</v>
      </c>
      <c r="D1848" s="41" t="s">
        <v>2138</v>
      </c>
      <c r="E1848" s="8" t="s">
        <v>463</v>
      </c>
      <c r="F1848" s="45" t="s">
        <v>1176</v>
      </c>
      <c r="G1848" s="46" t="s">
        <v>1177</v>
      </c>
      <c r="H1848" s="47">
        <v>42198</v>
      </c>
      <c r="I1848" s="46">
        <v>1200</v>
      </c>
      <c r="J1848" s="66">
        <v>4.8499999999999996</v>
      </c>
      <c r="K1848" s="66">
        <f t="shared" si="29"/>
        <v>5820</v>
      </c>
      <c r="L1848" s="46" t="s">
        <v>1178</v>
      </c>
      <c r="M1848" s="46" t="s">
        <v>1179</v>
      </c>
      <c r="N1848" s="46">
        <v>149386</v>
      </c>
      <c r="O1848" s="46"/>
      <c r="P1848" s="46">
        <v>89885</v>
      </c>
      <c r="Q1848" s="66">
        <v>200</v>
      </c>
      <c r="R1848" s="66">
        <v>65</v>
      </c>
      <c r="S1848" s="66">
        <v>50</v>
      </c>
      <c r="T1848" s="46" t="s">
        <v>127</v>
      </c>
      <c r="U1848" s="64">
        <f>Data!$Q1848+Data!$R1848+Data!$S1848</f>
        <v>315</v>
      </c>
      <c r="V1848" s="9" t="str">
        <f>VLOOKUP(TRIM(Data!$B1848),Team!A:B,2,FALSE)</f>
        <v>Heating</v>
      </c>
      <c r="W1848" s="9" t="str">
        <f>VLOOKUP(Data!$D1848,Current!A:B,2,FALSE)</f>
        <v>ACT</v>
      </c>
      <c r="X1848" s="9" t="str">
        <f>IF(Data!$W1848=Data!$E1848,"CURRENT","NO")</f>
        <v>NO</v>
      </c>
    </row>
    <row r="1849" spans="1:24" hidden="1">
      <c r="A1849" s="46" t="s">
        <v>1031</v>
      </c>
      <c r="B1849" s="41" t="s">
        <v>1152</v>
      </c>
      <c r="C1849" s="8" t="s">
        <v>458</v>
      </c>
      <c r="D1849" s="41" t="s">
        <v>2138</v>
      </c>
      <c r="E1849" s="8" t="s">
        <v>463</v>
      </c>
      <c r="F1849" s="45" t="s">
        <v>387</v>
      </c>
      <c r="G1849" s="46" t="s">
        <v>146</v>
      </c>
      <c r="H1849" s="47">
        <v>42199</v>
      </c>
      <c r="I1849" s="46">
        <v>1370</v>
      </c>
      <c r="J1849" s="66">
        <v>20.43</v>
      </c>
      <c r="K1849" s="66">
        <f t="shared" si="29"/>
        <v>27989.1</v>
      </c>
      <c r="L1849" s="46" t="s">
        <v>69</v>
      </c>
      <c r="M1849" s="46" t="s">
        <v>282</v>
      </c>
      <c r="N1849" s="46">
        <v>149407</v>
      </c>
      <c r="O1849" s="49"/>
      <c r="P1849" s="46">
        <v>89886</v>
      </c>
      <c r="Q1849" s="66">
        <v>200</v>
      </c>
      <c r="R1849" s="66">
        <v>0</v>
      </c>
      <c r="S1849" s="66">
        <v>35</v>
      </c>
      <c r="T1849" s="46" t="s">
        <v>127</v>
      </c>
      <c r="U1849" s="64">
        <f>Data!$Q1849+Data!$R1849+Data!$S1849</f>
        <v>235</v>
      </c>
      <c r="V1849" s="9" t="str">
        <f>VLOOKUP(TRIM(Data!$B1849),Team!A:B,2,FALSE)</f>
        <v>Heating</v>
      </c>
      <c r="W1849" s="9" t="str">
        <f>VLOOKUP(Data!$D1849,Current!A:B,2,FALSE)</f>
        <v>ACT</v>
      </c>
      <c r="X1849" s="9" t="str">
        <f>IF(Data!$W1849=Data!$E1849,"CURRENT","NO")</f>
        <v>NO</v>
      </c>
    </row>
    <row r="1850" spans="1:24" hidden="1">
      <c r="A1850" s="46" t="s">
        <v>1031</v>
      </c>
      <c r="B1850" s="41" t="s">
        <v>1152</v>
      </c>
      <c r="C1850" s="8" t="s">
        <v>458</v>
      </c>
      <c r="D1850" s="41" t="s">
        <v>2138</v>
      </c>
      <c r="E1850" s="8" t="s">
        <v>463</v>
      </c>
      <c r="F1850" s="45" t="s">
        <v>582</v>
      </c>
      <c r="G1850" s="46" t="s">
        <v>146</v>
      </c>
      <c r="H1850" s="47">
        <v>42200</v>
      </c>
      <c r="I1850" s="46">
        <v>2024</v>
      </c>
      <c r="J1850" s="66">
        <v>13.5</v>
      </c>
      <c r="K1850" s="66">
        <f t="shared" si="29"/>
        <v>27324</v>
      </c>
      <c r="L1850" s="46" t="s">
        <v>69</v>
      </c>
      <c r="M1850" s="46" t="s">
        <v>363</v>
      </c>
      <c r="N1850" s="46">
        <v>149443</v>
      </c>
      <c r="O1850" s="49"/>
      <c r="P1850" s="46">
        <v>89887</v>
      </c>
      <c r="Q1850" s="66">
        <v>200</v>
      </c>
      <c r="R1850" s="66">
        <v>0</v>
      </c>
      <c r="S1850" s="66">
        <v>35</v>
      </c>
      <c r="T1850" s="46" t="s">
        <v>127</v>
      </c>
      <c r="U1850" s="64">
        <f>Data!$Q1850+Data!$R1850+Data!$S1850</f>
        <v>235</v>
      </c>
      <c r="V1850" s="9" t="str">
        <f>VLOOKUP(TRIM(Data!$B1850),Team!A:B,2,FALSE)</f>
        <v>Heating</v>
      </c>
      <c r="W1850" s="9" t="str">
        <f>VLOOKUP(Data!$D1850,Current!A:B,2,FALSE)</f>
        <v>ACT</v>
      </c>
      <c r="X1850" s="9" t="str">
        <f>IF(Data!$W1850=Data!$E1850,"CURRENT","NO")</f>
        <v>NO</v>
      </c>
    </row>
    <row r="1851" spans="1:24" hidden="1">
      <c r="A1851" s="46" t="s">
        <v>1031</v>
      </c>
      <c r="B1851" s="41" t="s">
        <v>1152</v>
      </c>
      <c r="C1851" s="8" t="s">
        <v>458</v>
      </c>
      <c r="D1851" s="41" t="s">
        <v>2138</v>
      </c>
      <c r="E1851" s="8" t="s">
        <v>463</v>
      </c>
      <c r="F1851" s="45" t="s">
        <v>533</v>
      </c>
      <c r="G1851" s="46" t="s">
        <v>146</v>
      </c>
      <c r="H1851" s="47">
        <v>42201</v>
      </c>
      <c r="I1851" s="46">
        <v>2958</v>
      </c>
      <c r="J1851" s="66">
        <v>20.7</v>
      </c>
      <c r="K1851" s="66">
        <f t="shared" si="29"/>
        <v>61230.6</v>
      </c>
      <c r="L1851" s="46" t="s">
        <v>69</v>
      </c>
      <c r="M1851" s="46" t="s">
        <v>282</v>
      </c>
      <c r="N1851" s="46">
        <v>149479</v>
      </c>
      <c r="O1851" s="49"/>
      <c r="P1851" s="46">
        <v>89888</v>
      </c>
      <c r="Q1851" s="66">
        <v>306.14999999999998</v>
      </c>
      <c r="R1851" s="66">
        <v>0</v>
      </c>
      <c r="S1851" s="66">
        <v>17.5</v>
      </c>
      <c r="T1851" s="46" t="s">
        <v>127</v>
      </c>
      <c r="U1851" s="64">
        <f>Data!$Q1851+Data!$R1851+Data!$S1851</f>
        <v>323.64999999999998</v>
      </c>
      <c r="V1851" s="9" t="str">
        <f>VLOOKUP(TRIM(Data!$B1851),Team!A:B,2,FALSE)</f>
        <v>Heating</v>
      </c>
      <c r="W1851" s="9" t="str">
        <f>VLOOKUP(Data!$D1851,Current!A:B,2,FALSE)</f>
        <v>ACT</v>
      </c>
      <c r="X1851" s="9" t="str">
        <f>IF(Data!$W1851=Data!$E1851,"CURRENT","NO")</f>
        <v>NO</v>
      </c>
    </row>
    <row r="1852" spans="1:24" hidden="1">
      <c r="A1852" s="46" t="s">
        <v>1031</v>
      </c>
      <c r="B1852" s="41" t="s">
        <v>1152</v>
      </c>
      <c r="C1852" s="8" t="s">
        <v>458</v>
      </c>
      <c r="D1852" s="41" t="s">
        <v>2138</v>
      </c>
      <c r="E1852" s="8" t="s">
        <v>463</v>
      </c>
      <c r="F1852" s="45" t="s">
        <v>1180</v>
      </c>
      <c r="G1852" s="46" t="s">
        <v>146</v>
      </c>
      <c r="H1852" s="47">
        <v>42201</v>
      </c>
      <c r="I1852" s="46">
        <v>1260</v>
      </c>
      <c r="J1852" s="66">
        <v>20.68</v>
      </c>
      <c r="K1852" s="66">
        <f t="shared" si="29"/>
        <v>26056.799999999999</v>
      </c>
      <c r="L1852" s="46" t="s">
        <v>69</v>
      </c>
      <c r="M1852" s="46" t="s">
        <v>328</v>
      </c>
      <c r="N1852" s="46">
        <v>149480</v>
      </c>
      <c r="O1852" s="49"/>
      <c r="P1852" s="46">
        <v>89889</v>
      </c>
      <c r="Q1852" s="66">
        <v>200</v>
      </c>
      <c r="R1852" s="66">
        <v>0</v>
      </c>
      <c r="S1852" s="66">
        <v>17.5</v>
      </c>
      <c r="T1852" s="46" t="s">
        <v>127</v>
      </c>
      <c r="U1852" s="64">
        <f>Data!$Q1852+Data!$R1852+Data!$S1852</f>
        <v>217.5</v>
      </c>
      <c r="V1852" s="9" t="str">
        <f>VLOOKUP(TRIM(Data!$B1852),Team!A:B,2,FALSE)</f>
        <v>Heating</v>
      </c>
      <c r="W1852" s="9" t="str">
        <f>VLOOKUP(Data!$D1852,Current!A:B,2,FALSE)</f>
        <v>ACT</v>
      </c>
      <c r="X1852" s="9" t="str">
        <f>IF(Data!$W1852=Data!$E1852,"CURRENT","NO")</f>
        <v>NO</v>
      </c>
    </row>
    <row r="1853" spans="1:24" hidden="1">
      <c r="A1853" s="46" t="s">
        <v>1031</v>
      </c>
      <c r="B1853" s="41" t="s">
        <v>1152</v>
      </c>
      <c r="C1853" s="8" t="s">
        <v>458</v>
      </c>
      <c r="D1853" s="41" t="s">
        <v>2138</v>
      </c>
      <c r="E1853" s="8" t="s">
        <v>463</v>
      </c>
      <c r="F1853" s="45" t="s">
        <v>548</v>
      </c>
      <c r="G1853" s="46" t="s">
        <v>158</v>
      </c>
      <c r="H1853" s="47">
        <v>42195</v>
      </c>
      <c r="I1853" s="46">
        <v>232</v>
      </c>
      <c r="J1853" s="66">
        <v>107.26</v>
      </c>
      <c r="K1853" s="66">
        <f t="shared" si="29"/>
        <v>24884.32</v>
      </c>
      <c r="L1853" s="46" t="s">
        <v>157</v>
      </c>
      <c r="M1853" s="46" t="s">
        <v>340</v>
      </c>
      <c r="N1853" s="46">
        <v>149322</v>
      </c>
      <c r="O1853" s="46"/>
      <c r="P1853" s="46">
        <v>89891</v>
      </c>
      <c r="Q1853" s="66">
        <v>124.4</v>
      </c>
      <c r="R1853" s="66">
        <v>0</v>
      </c>
      <c r="S1853" s="66">
        <v>15</v>
      </c>
      <c r="T1853" s="46" t="s">
        <v>127</v>
      </c>
      <c r="U1853" s="64">
        <f>Data!$Q1853+Data!$R1853+Data!$S1853</f>
        <v>139.4</v>
      </c>
      <c r="V1853" s="9" t="str">
        <f>VLOOKUP(TRIM(Data!$B1853),Team!A:B,2,FALSE)</f>
        <v>Heating</v>
      </c>
      <c r="W1853" s="9" t="str">
        <f>VLOOKUP(Data!$D1853,Current!A:B,2,FALSE)</f>
        <v>ACT</v>
      </c>
      <c r="X1853" s="9" t="str">
        <f>IF(Data!$W1853=Data!$E1853,"CURRENT","NO")</f>
        <v>NO</v>
      </c>
    </row>
    <row r="1854" spans="1:24" hidden="1">
      <c r="A1854" s="46" t="s">
        <v>1031</v>
      </c>
      <c r="B1854" s="41" t="s">
        <v>1152</v>
      </c>
      <c r="C1854" s="8" t="s">
        <v>458</v>
      </c>
      <c r="D1854" s="41" t="s">
        <v>2138</v>
      </c>
      <c r="E1854" s="8" t="s">
        <v>463</v>
      </c>
      <c r="F1854" s="45" t="s">
        <v>572</v>
      </c>
      <c r="G1854" s="46" t="s">
        <v>158</v>
      </c>
      <c r="H1854" s="47">
        <v>42195</v>
      </c>
      <c r="I1854" s="46">
        <v>220</v>
      </c>
      <c r="J1854" s="66">
        <v>45.38</v>
      </c>
      <c r="K1854" s="66">
        <f t="shared" si="29"/>
        <v>9983.6</v>
      </c>
      <c r="L1854" s="46" t="s">
        <v>157</v>
      </c>
      <c r="M1854" s="46" t="s">
        <v>542</v>
      </c>
      <c r="N1854" s="46">
        <v>149331</v>
      </c>
      <c r="O1854" s="46"/>
      <c r="P1854" s="46">
        <v>89892</v>
      </c>
      <c r="Q1854" s="66">
        <v>80</v>
      </c>
      <c r="R1854" s="66">
        <v>0</v>
      </c>
      <c r="S1854" s="66">
        <v>15</v>
      </c>
      <c r="T1854" s="46" t="s">
        <v>127</v>
      </c>
      <c r="U1854" s="64">
        <f>Data!$Q1854+Data!$R1854+Data!$S1854</f>
        <v>95</v>
      </c>
      <c r="V1854" s="9" t="str">
        <f>VLOOKUP(TRIM(Data!$B1854),Team!A:B,2,FALSE)</f>
        <v>Heating</v>
      </c>
      <c r="W1854" s="9" t="str">
        <f>VLOOKUP(Data!$D1854,Current!A:B,2,FALSE)</f>
        <v>ACT</v>
      </c>
      <c r="X1854" s="9" t="str">
        <f>IF(Data!$W1854=Data!$E1854,"CURRENT","NO")</f>
        <v>NO</v>
      </c>
    </row>
    <row r="1855" spans="1:24" hidden="1">
      <c r="A1855" s="46" t="s">
        <v>1031</v>
      </c>
      <c r="B1855" s="41" t="s">
        <v>1152</v>
      </c>
      <c r="C1855" s="8" t="s">
        <v>458</v>
      </c>
      <c r="D1855" s="41" t="s">
        <v>2138</v>
      </c>
      <c r="E1855" s="8" t="s">
        <v>463</v>
      </c>
      <c r="F1855" s="45" t="s">
        <v>339</v>
      </c>
      <c r="G1855" s="46" t="s">
        <v>158</v>
      </c>
      <c r="H1855" s="47">
        <v>42198</v>
      </c>
      <c r="I1855" s="46">
        <v>176</v>
      </c>
      <c r="J1855" s="66">
        <v>39.340000000000003</v>
      </c>
      <c r="K1855" s="66">
        <f t="shared" si="29"/>
        <v>6923.84</v>
      </c>
      <c r="L1855" s="46" t="s">
        <v>213</v>
      </c>
      <c r="M1855" s="46" t="s">
        <v>919</v>
      </c>
      <c r="N1855" s="46">
        <v>149375</v>
      </c>
      <c r="O1855" s="46"/>
      <c r="P1855" s="46">
        <v>89893</v>
      </c>
      <c r="Q1855" s="66">
        <v>80</v>
      </c>
      <c r="R1855" s="66">
        <v>0</v>
      </c>
      <c r="S1855" s="66">
        <v>15</v>
      </c>
      <c r="T1855" s="46" t="s">
        <v>127</v>
      </c>
      <c r="U1855" s="64">
        <f>Data!$Q1855+Data!$R1855+Data!$S1855</f>
        <v>95</v>
      </c>
      <c r="V1855" s="9" t="str">
        <f>VLOOKUP(TRIM(Data!$B1855),Team!A:B,2,FALSE)</f>
        <v>Heating</v>
      </c>
      <c r="W1855" s="9" t="str">
        <f>VLOOKUP(Data!$D1855,Current!A:B,2,FALSE)</f>
        <v>ACT</v>
      </c>
      <c r="X1855" s="9" t="str">
        <f>IF(Data!$W1855=Data!$E1855,"CURRENT","NO")</f>
        <v>NO</v>
      </c>
    </row>
    <row r="1856" spans="1:24" hidden="1">
      <c r="A1856" s="46" t="s">
        <v>1031</v>
      </c>
      <c r="B1856" s="41" t="s">
        <v>1152</v>
      </c>
      <c r="C1856" s="8" t="s">
        <v>458</v>
      </c>
      <c r="D1856" s="41" t="s">
        <v>2138</v>
      </c>
      <c r="E1856" s="8" t="s">
        <v>463</v>
      </c>
      <c r="F1856" s="45" t="s">
        <v>333</v>
      </c>
      <c r="G1856" s="46" t="s">
        <v>158</v>
      </c>
      <c r="H1856" s="47">
        <v>42198</v>
      </c>
      <c r="I1856" s="46">
        <v>315</v>
      </c>
      <c r="J1856" s="66">
        <v>105</v>
      </c>
      <c r="K1856" s="66">
        <f t="shared" si="29"/>
        <v>33075</v>
      </c>
      <c r="L1856" s="46" t="s">
        <v>213</v>
      </c>
      <c r="M1856" s="46" t="s">
        <v>922</v>
      </c>
      <c r="N1856" s="46">
        <v>149376</v>
      </c>
      <c r="O1856" s="46"/>
      <c r="P1856" s="46">
        <v>89894</v>
      </c>
      <c r="Q1856" s="66">
        <v>165.4</v>
      </c>
      <c r="R1856" s="66">
        <v>0</v>
      </c>
      <c r="S1856" s="66">
        <v>15</v>
      </c>
      <c r="T1856" s="46" t="s">
        <v>127</v>
      </c>
      <c r="U1856" s="64">
        <f>Data!$Q1856+Data!$R1856+Data!$S1856</f>
        <v>180.4</v>
      </c>
      <c r="V1856" s="9" t="str">
        <f>VLOOKUP(TRIM(Data!$B1856),Team!A:B,2,FALSE)</f>
        <v>Heating</v>
      </c>
      <c r="W1856" s="9" t="str">
        <f>VLOOKUP(Data!$D1856,Current!A:B,2,FALSE)</f>
        <v>ACT</v>
      </c>
      <c r="X1856" s="9" t="str">
        <f>IF(Data!$W1856=Data!$E1856,"CURRENT","NO")</f>
        <v>NO</v>
      </c>
    </row>
    <row r="1857" spans="1:24" hidden="1">
      <c r="A1857" s="46" t="s">
        <v>1031</v>
      </c>
      <c r="B1857" s="41" t="s">
        <v>1152</v>
      </c>
      <c r="C1857" s="8" t="s">
        <v>458</v>
      </c>
      <c r="D1857" s="41" t="s">
        <v>2138</v>
      </c>
      <c r="E1857" s="8" t="s">
        <v>463</v>
      </c>
      <c r="F1857" s="45" t="s">
        <v>336</v>
      </c>
      <c r="G1857" s="46" t="s">
        <v>158</v>
      </c>
      <c r="H1857" s="47">
        <v>42198</v>
      </c>
      <c r="I1857" s="46">
        <v>458</v>
      </c>
      <c r="J1857" s="66">
        <v>60.66</v>
      </c>
      <c r="K1857" s="66">
        <f t="shared" si="29"/>
        <v>27782.28</v>
      </c>
      <c r="L1857" s="46" t="s">
        <v>213</v>
      </c>
      <c r="M1857" s="46" t="s">
        <v>379</v>
      </c>
      <c r="N1857" s="46">
        <v>149391</v>
      </c>
      <c r="O1857" s="49"/>
      <c r="P1857" s="46">
        <v>89895</v>
      </c>
      <c r="Q1857" s="66">
        <v>160</v>
      </c>
      <c r="R1857" s="66">
        <v>0</v>
      </c>
      <c r="S1857" s="66">
        <v>15</v>
      </c>
      <c r="T1857" s="46" t="s">
        <v>127</v>
      </c>
      <c r="U1857" s="64">
        <f>Data!$Q1857+Data!$R1857+Data!$S1857</f>
        <v>175</v>
      </c>
      <c r="V1857" s="9" t="str">
        <f>VLOOKUP(TRIM(Data!$B1857),Team!A:B,2,FALSE)</f>
        <v>Heating</v>
      </c>
      <c r="W1857" s="9" t="str">
        <f>VLOOKUP(Data!$D1857,Current!A:B,2,FALSE)</f>
        <v>ACT</v>
      </c>
      <c r="X1857" s="9" t="str">
        <f>IF(Data!$W1857=Data!$E1857,"CURRENT","NO")</f>
        <v>NO</v>
      </c>
    </row>
    <row r="1858" spans="1:24" hidden="1">
      <c r="A1858" s="46" t="s">
        <v>1031</v>
      </c>
      <c r="B1858" s="41" t="s">
        <v>1152</v>
      </c>
      <c r="C1858" s="8" t="s">
        <v>458</v>
      </c>
      <c r="D1858" s="41" t="s">
        <v>2138</v>
      </c>
      <c r="E1858" s="8" t="s">
        <v>463</v>
      </c>
      <c r="F1858" s="45" t="s">
        <v>590</v>
      </c>
      <c r="G1858" s="46" t="s">
        <v>158</v>
      </c>
      <c r="H1858" s="47">
        <v>42199</v>
      </c>
      <c r="I1858" s="46">
        <v>416</v>
      </c>
      <c r="J1858" s="66">
        <v>61.46</v>
      </c>
      <c r="K1858" s="66">
        <f t="shared" si="29"/>
        <v>25567.360000000001</v>
      </c>
      <c r="L1858" s="46" t="s">
        <v>157</v>
      </c>
      <c r="M1858" s="46" t="s">
        <v>917</v>
      </c>
      <c r="N1858" s="46">
        <v>149405</v>
      </c>
      <c r="O1858" s="49"/>
      <c r="P1858" s="46">
        <v>89896</v>
      </c>
      <c r="Q1858" s="66">
        <v>160</v>
      </c>
      <c r="R1858" s="66">
        <v>0</v>
      </c>
      <c r="S1858" s="66">
        <v>15</v>
      </c>
      <c r="T1858" s="46" t="s">
        <v>127</v>
      </c>
      <c r="U1858" s="64">
        <f>Data!$Q1858+Data!$R1858+Data!$S1858</f>
        <v>175</v>
      </c>
      <c r="V1858" s="9" t="str">
        <f>VLOOKUP(TRIM(Data!$B1858),Team!A:B,2,FALSE)</f>
        <v>Heating</v>
      </c>
      <c r="W1858" s="9" t="str">
        <f>VLOOKUP(Data!$D1858,Current!A:B,2,FALSE)</f>
        <v>ACT</v>
      </c>
      <c r="X1858" s="9" t="str">
        <f>IF(Data!$W1858=Data!$E1858,"CURRENT","NO")</f>
        <v>NO</v>
      </c>
    </row>
    <row r="1859" spans="1:24" hidden="1">
      <c r="A1859" s="46" t="s">
        <v>1031</v>
      </c>
      <c r="B1859" s="41" t="s">
        <v>1152</v>
      </c>
      <c r="C1859" s="8" t="s">
        <v>458</v>
      </c>
      <c r="D1859" s="41" t="s">
        <v>2138</v>
      </c>
      <c r="E1859" s="8" t="s">
        <v>463</v>
      </c>
      <c r="F1859" s="45" t="s">
        <v>350</v>
      </c>
      <c r="G1859" s="46" t="s">
        <v>158</v>
      </c>
      <c r="H1859" s="47">
        <v>42199</v>
      </c>
      <c r="I1859" s="46">
        <v>648</v>
      </c>
      <c r="J1859" s="66">
        <v>77.900000000000006</v>
      </c>
      <c r="K1859" s="66">
        <f t="shared" si="29"/>
        <v>50479.200000000004</v>
      </c>
      <c r="L1859" s="46" t="s">
        <v>213</v>
      </c>
      <c r="M1859" s="46" t="s">
        <v>917</v>
      </c>
      <c r="N1859" s="46">
        <v>149412</v>
      </c>
      <c r="O1859" s="49"/>
      <c r="P1859" s="46">
        <v>89897</v>
      </c>
      <c r="Q1859" s="66">
        <v>252.4</v>
      </c>
      <c r="R1859" s="66">
        <v>0</v>
      </c>
      <c r="S1859" s="66">
        <v>15</v>
      </c>
      <c r="T1859" s="46" t="s">
        <v>127</v>
      </c>
      <c r="U1859" s="64">
        <f>Data!$Q1859+Data!$R1859+Data!$S1859</f>
        <v>267.39999999999998</v>
      </c>
      <c r="V1859" s="9" t="str">
        <f>VLOOKUP(TRIM(Data!$B1859),Team!A:B,2,FALSE)</f>
        <v>Heating</v>
      </c>
      <c r="W1859" s="9" t="str">
        <f>VLOOKUP(Data!$D1859,Current!A:B,2,FALSE)</f>
        <v>ACT</v>
      </c>
      <c r="X1859" s="9" t="str">
        <f>IF(Data!$W1859=Data!$E1859,"CURRENT","NO")</f>
        <v>NO</v>
      </c>
    </row>
    <row r="1860" spans="1:24" hidden="1">
      <c r="A1860" s="46" t="s">
        <v>1031</v>
      </c>
      <c r="B1860" s="41" t="s">
        <v>1152</v>
      </c>
      <c r="C1860" s="8" t="s">
        <v>458</v>
      </c>
      <c r="D1860" s="41" t="s">
        <v>2138</v>
      </c>
      <c r="E1860" s="8" t="s">
        <v>463</v>
      </c>
      <c r="F1860" s="45" t="s">
        <v>377</v>
      </c>
      <c r="G1860" s="46" t="s">
        <v>158</v>
      </c>
      <c r="H1860" s="47">
        <v>42200</v>
      </c>
      <c r="I1860" s="46">
        <v>225</v>
      </c>
      <c r="J1860" s="66">
        <v>70.11</v>
      </c>
      <c r="K1860" s="66">
        <f t="shared" si="29"/>
        <v>15774.75</v>
      </c>
      <c r="L1860" s="46" t="s">
        <v>157</v>
      </c>
      <c r="M1860" s="46" t="s">
        <v>1181</v>
      </c>
      <c r="N1860" s="46">
        <v>149451</v>
      </c>
      <c r="O1860" s="49"/>
      <c r="P1860" s="46">
        <v>89898</v>
      </c>
      <c r="Q1860" s="66">
        <v>80</v>
      </c>
      <c r="R1860" s="66">
        <v>0</v>
      </c>
      <c r="S1860" s="66">
        <v>15</v>
      </c>
      <c r="T1860" s="46" t="s">
        <v>127</v>
      </c>
      <c r="U1860" s="64">
        <f>Data!$Q1860+Data!$R1860+Data!$S1860</f>
        <v>95</v>
      </c>
      <c r="V1860" s="9" t="str">
        <f>VLOOKUP(TRIM(Data!$B1860),Team!A:B,2,FALSE)</f>
        <v>Heating</v>
      </c>
      <c r="W1860" s="9" t="str">
        <f>VLOOKUP(Data!$D1860,Current!A:B,2,FALSE)</f>
        <v>ACT</v>
      </c>
      <c r="X1860" s="9" t="str">
        <f>IF(Data!$W1860=Data!$E1860,"CURRENT","NO")</f>
        <v>NO</v>
      </c>
    </row>
    <row r="1861" spans="1:24" hidden="1">
      <c r="A1861" s="46" t="s">
        <v>1031</v>
      </c>
      <c r="B1861" s="41" t="s">
        <v>1152</v>
      </c>
      <c r="C1861" s="8" t="s">
        <v>458</v>
      </c>
      <c r="D1861" s="41" t="s">
        <v>2138</v>
      </c>
      <c r="E1861" s="8" t="s">
        <v>463</v>
      </c>
      <c r="F1861" s="45" t="s">
        <v>1182</v>
      </c>
      <c r="G1861" s="46" t="s">
        <v>158</v>
      </c>
      <c r="H1861" s="47">
        <v>42201</v>
      </c>
      <c r="I1861" s="46">
        <v>396</v>
      </c>
      <c r="J1861" s="66">
        <v>54.28</v>
      </c>
      <c r="K1861" s="66">
        <f t="shared" si="29"/>
        <v>21494.880000000001</v>
      </c>
      <c r="L1861" s="46" t="s">
        <v>213</v>
      </c>
      <c r="M1861" s="46" t="s">
        <v>1183</v>
      </c>
      <c r="N1861" s="46">
        <v>149474</v>
      </c>
      <c r="O1861" s="49"/>
      <c r="P1861" s="46">
        <v>89899</v>
      </c>
      <c r="Q1861" s="66">
        <v>160</v>
      </c>
      <c r="R1861" s="66">
        <v>0</v>
      </c>
      <c r="S1861" s="66">
        <v>15</v>
      </c>
      <c r="T1861" s="46" t="s">
        <v>127</v>
      </c>
      <c r="U1861" s="64">
        <f>Data!$Q1861+Data!$R1861+Data!$S1861</f>
        <v>175</v>
      </c>
      <c r="V1861" s="9" t="str">
        <f>VLOOKUP(TRIM(Data!$B1861),Team!A:B,2,FALSE)</f>
        <v>Heating</v>
      </c>
      <c r="W1861" s="9" t="str">
        <f>VLOOKUP(Data!$D1861,Current!A:B,2,FALSE)</f>
        <v>ACT</v>
      </c>
      <c r="X1861" s="9" t="str">
        <f>IF(Data!$W1861=Data!$E1861,"CURRENT","NO")</f>
        <v>NO</v>
      </c>
    </row>
    <row r="1862" spans="1:24" hidden="1">
      <c r="A1862" s="46" t="s">
        <v>1031</v>
      </c>
      <c r="B1862" s="41" t="s">
        <v>1152</v>
      </c>
      <c r="C1862" s="8" t="s">
        <v>458</v>
      </c>
      <c r="D1862" s="41" t="s">
        <v>2138</v>
      </c>
      <c r="E1862" s="8" t="s">
        <v>463</v>
      </c>
      <c r="F1862" s="45" t="s">
        <v>563</v>
      </c>
      <c r="G1862" s="46" t="s">
        <v>158</v>
      </c>
      <c r="H1862" s="47">
        <v>42201</v>
      </c>
      <c r="I1862" s="46">
        <v>350</v>
      </c>
      <c r="J1862" s="66">
        <v>59.41</v>
      </c>
      <c r="K1862" s="66">
        <f t="shared" si="29"/>
        <v>20793.5</v>
      </c>
      <c r="L1862" s="46" t="s">
        <v>157</v>
      </c>
      <c r="M1862" s="46" t="s">
        <v>1184</v>
      </c>
      <c r="N1862" s="46">
        <v>149475</v>
      </c>
      <c r="O1862" s="49"/>
      <c r="P1862" s="46">
        <v>89900</v>
      </c>
      <c r="Q1862" s="66">
        <v>160</v>
      </c>
      <c r="R1862" s="66">
        <v>0</v>
      </c>
      <c r="S1862" s="66">
        <v>15</v>
      </c>
      <c r="T1862" s="46" t="s">
        <v>127</v>
      </c>
      <c r="U1862" s="64">
        <f>Data!$Q1862+Data!$R1862+Data!$S1862</f>
        <v>175</v>
      </c>
      <c r="V1862" s="9" t="str">
        <f>VLOOKUP(TRIM(Data!$B1862),Team!A:B,2,FALSE)</f>
        <v>Heating</v>
      </c>
      <c r="W1862" s="9" t="str">
        <f>VLOOKUP(Data!$D1862,Current!A:B,2,FALSE)</f>
        <v>ACT</v>
      </c>
      <c r="X1862" s="9" t="str">
        <f>IF(Data!$W1862=Data!$E1862,"CURRENT","NO")</f>
        <v>NO</v>
      </c>
    </row>
    <row r="1863" spans="1:24" hidden="1">
      <c r="A1863" s="46" t="s">
        <v>1036</v>
      </c>
      <c r="B1863" s="41" t="s">
        <v>1152</v>
      </c>
      <c r="C1863" s="8" t="s">
        <v>458</v>
      </c>
      <c r="D1863" s="41" t="s">
        <v>2138</v>
      </c>
      <c r="E1863" s="8" t="s">
        <v>463</v>
      </c>
      <c r="F1863" s="45" t="s">
        <v>360</v>
      </c>
      <c r="G1863" s="46" t="s">
        <v>153</v>
      </c>
      <c r="H1863" s="47">
        <v>42207</v>
      </c>
      <c r="I1863" s="46">
        <v>1552</v>
      </c>
      <c r="J1863" s="66">
        <v>62.5</v>
      </c>
      <c r="K1863" s="66">
        <f t="shared" si="29"/>
        <v>97000</v>
      </c>
      <c r="L1863" s="46" t="s">
        <v>108</v>
      </c>
      <c r="M1863" s="46" t="s">
        <v>1185</v>
      </c>
      <c r="N1863" s="46">
        <v>149679</v>
      </c>
      <c r="O1863" s="49"/>
      <c r="P1863" s="46">
        <v>89969</v>
      </c>
      <c r="Q1863" s="66">
        <v>485</v>
      </c>
      <c r="R1863" s="66">
        <v>0</v>
      </c>
      <c r="S1863" s="66">
        <v>50</v>
      </c>
      <c r="T1863" s="46" t="s">
        <v>127</v>
      </c>
      <c r="U1863" s="64">
        <f>Data!$Q1863+Data!$R1863+Data!$S1863</f>
        <v>535</v>
      </c>
      <c r="V1863" s="9" t="str">
        <f>VLOOKUP(TRIM(Data!$B1863),Team!A:B,2,FALSE)</f>
        <v>Heating</v>
      </c>
      <c r="W1863" s="9" t="str">
        <f>VLOOKUP(Data!$D1863,Current!A:B,2,FALSE)</f>
        <v>ACT</v>
      </c>
      <c r="X1863" s="9" t="str">
        <f>IF(Data!$W1863=Data!$E1863,"CURRENT","NO")</f>
        <v>NO</v>
      </c>
    </row>
    <row r="1864" spans="1:24" hidden="1">
      <c r="A1864" s="46" t="s">
        <v>1036</v>
      </c>
      <c r="B1864" s="41" t="s">
        <v>1152</v>
      </c>
      <c r="C1864" s="8" t="s">
        <v>458</v>
      </c>
      <c r="D1864" s="41" t="s">
        <v>2138</v>
      </c>
      <c r="E1864" s="8" t="s">
        <v>463</v>
      </c>
      <c r="F1864" s="45" t="s">
        <v>979</v>
      </c>
      <c r="G1864" s="46" t="s">
        <v>980</v>
      </c>
      <c r="H1864" s="47">
        <v>42207</v>
      </c>
      <c r="I1864" s="46">
        <v>1704</v>
      </c>
      <c r="J1864" s="66">
        <v>16.3</v>
      </c>
      <c r="K1864" s="66">
        <f t="shared" si="29"/>
        <v>27775.200000000001</v>
      </c>
      <c r="L1864" s="46" t="s">
        <v>1186</v>
      </c>
      <c r="M1864" s="46" t="s">
        <v>1187</v>
      </c>
      <c r="N1864" s="46">
        <v>149668</v>
      </c>
      <c r="O1864" s="49"/>
      <c r="P1864" s="46">
        <v>89970</v>
      </c>
      <c r="Q1864" s="66">
        <v>200</v>
      </c>
      <c r="R1864" s="66">
        <v>0</v>
      </c>
      <c r="S1864" s="66">
        <v>22</v>
      </c>
      <c r="T1864" s="46" t="s">
        <v>127</v>
      </c>
      <c r="U1864" s="64">
        <f>Data!$Q1864+Data!$R1864+Data!$S1864</f>
        <v>222</v>
      </c>
      <c r="V1864" s="9" t="str">
        <f>VLOOKUP(TRIM(Data!$B1864),Team!A:B,2,FALSE)</f>
        <v>Heating</v>
      </c>
      <c r="W1864" s="9" t="str">
        <f>VLOOKUP(Data!$D1864,Current!A:B,2,FALSE)</f>
        <v>ACT</v>
      </c>
      <c r="X1864" s="9" t="str">
        <f>IF(Data!$W1864=Data!$E1864,"CURRENT","NO")</f>
        <v>NO</v>
      </c>
    </row>
    <row r="1865" spans="1:24" hidden="1">
      <c r="A1865" s="46" t="s">
        <v>1036</v>
      </c>
      <c r="B1865" s="41" t="s">
        <v>1152</v>
      </c>
      <c r="C1865" s="8" t="s">
        <v>458</v>
      </c>
      <c r="D1865" s="41" t="s">
        <v>2138</v>
      </c>
      <c r="E1865" s="8" t="s">
        <v>463</v>
      </c>
      <c r="F1865" s="45" t="s">
        <v>1188</v>
      </c>
      <c r="G1865" s="46" t="s">
        <v>980</v>
      </c>
      <c r="H1865" s="47">
        <v>42207</v>
      </c>
      <c r="I1865" s="46">
        <v>1704</v>
      </c>
      <c r="J1865" s="66">
        <v>12.69</v>
      </c>
      <c r="K1865" s="66">
        <f t="shared" si="29"/>
        <v>21623.759999999998</v>
      </c>
      <c r="L1865" s="46" t="s">
        <v>2</v>
      </c>
      <c r="M1865" s="46" t="s">
        <v>910</v>
      </c>
      <c r="N1865" s="46">
        <v>149669</v>
      </c>
      <c r="O1865" s="49"/>
      <c r="P1865" s="46">
        <v>89971</v>
      </c>
      <c r="Q1865" s="66">
        <v>200</v>
      </c>
      <c r="R1865" s="66">
        <v>0</v>
      </c>
      <c r="S1865" s="66">
        <v>22</v>
      </c>
      <c r="T1865" s="46" t="s">
        <v>246</v>
      </c>
      <c r="U1865" s="64">
        <f>Data!$Q1865+Data!$R1865+Data!$S1865</f>
        <v>222</v>
      </c>
      <c r="V1865" s="9" t="str">
        <f>VLOOKUP(TRIM(Data!$B1865),Team!A:B,2,FALSE)</f>
        <v>Heating</v>
      </c>
      <c r="W1865" s="9" t="str">
        <f>VLOOKUP(Data!$D1865,Current!A:B,2,FALSE)</f>
        <v>ACT</v>
      </c>
      <c r="X1865" s="9" t="str">
        <f>IF(Data!$W1865=Data!$E1865,"CURRENT","NO")</f>
        <v>NO</v>
      </c>
    </row>
    <row r="1866" spans="1:24" hidden="1">
      <c r="A1866" s="46" t="s">
        <v>1036</v>
      </c>
      <c r="B1866" s="41" t="s">
        <v>1152</v>
      </c>
      <c r="C1866" s="8" t="s">
        <v>458</v>
      </c>
      <c r="D1866" s="41" t="s">
        <v>2138</v>
      </c>
      <c r="E1866" s="8" t="s">
        <v>463</v>
      </c>
      <c r="F1866" s="45" t="s">
        <v>1189</v>
      </c>
      <c r="G1866" s="46" t="s">
        <v>980</v>
      </c>
      <c r="H1866" s="47">
        <v>42207</v>
      </c>
      <c r="I1866" s="46">
        <v>2004</v>
      </c>
      <c r="J1866" s="66">
        <v>10.199999999999999</v>
      </c>
      <c r="K1866" s="66">
        <f t="shared" si="29"/>
        <v>20440.8</v>
      </c>
      <c r="L1866" s="46" t="s">
        <v>1186</v>
      </c>
      <c r="M1866" s="46" t="s">
        <v>1190</v>
      </c>
      <c r="N1866" s="46">
        <v>149672</v>
      </c>
      <c r="O1866" s="49"/>
      <c r="P1866" s="46">
        <v>89972</v>
      </c>
      <c r="Q1866" s="66">
        <v>200</v>
      </c>
      <c r="R1866" s="66">
        <v>0</v>
      </c>
      <c r="S1866" s="66">
        <v>22</v>
      </c>
      <c r="T1866" s="46" t="s">
        <v>246</v>
      </c>
      <c r="U1866" s="64">
        <f>Data!$Q1866+Data!$R1866+Data!$S1866</f>
        <v>222</v>
      </c>
      <c r="V1866" s="9" t="str">
        <f>VLOOKUP(TRIM(Data!$B1866),Team!A:B,2,FALSE)</f>
        <v>Heating</v>
      </c>
      <c r="W1866" s="9" t="str">
        <f>VLOOKUP(Data!$D1866,Current!A:B,2,FALSE)</f>
        <v>ACT</v>
      </c>
      <c r="X1866" s="9" t="str">
        <f>IF(Data!$W1866=Data!$E1866,"CURRENT","NO")</f>
        <v>NO</v>
      </c>
    </row>
    <row r="1867" spans="1:24" hidden="1">
      <c r="A1867" s="46" t="s">
        <v>1036</v>
      </c>
      <c r="B1867" s="41" t="s">
        <v>1152</v>
      </c>
      <c r="C1867" s="8" t="s">
        <v>458</v>
      </c>
      <c r="D1867" s="41" t="s">
        <v>2138</v>
      </c>
      <c r="E1867" s="8" t="s">
        <v>463</v>
      </c>
      <c r="F1867" s="45" t="s">
        <v>535</v>
      </c>
      <c r="G1867" s="46" t="s">
        <v>146</v>
      </c>
      <c r="H1867" s="47">
        <v>42202</v>
      </c>
      <c r="I1867" s="46">
        <v>200</v>
      </c>
      <c r="J1867" s="66">
        <v>31.28</v>
      </c>
      <c r="K1867" s="66">
        <f t="shared" si="29"/>
        <v>6256</v>
      </c>
      <c r="L1867" s="46" t="s">
        <v>69</v>
      </c>
      <c r="M1867" s="46" t="s">
        <v>74</v>
      </c>
      <c r="N1867" s="46">
        <v>149513</v>
      </c>
      <c r="O1867" s="49"/>
      <c r="P1867" s="46">
        <v>89975</v>
      </c>
      <c r="Q1867" s="66">
        <v>100</v>
      </c>
      <c r="R1867" s="66">
        <v>0</v>
      </c>
      <c r="S1867" s="66">
        <v>15</v>
      </c>
      <c r="T1867" s="46" t="s">
        <v>246</v>
      </c>
      <c r="U1867" s="64">
        <f>Data!$Q1867+Data!$R1867+Data!$S1867</f>
        <v>115</v>
      </c>
      <c r="V1867" s="9" t="str">
        <f>VLOOKUP(TRIM(Data!$B1867),Team!A:B,2,FALSE)</f>
        <v>Heating</v>
      </c>
      <c r="W1867" s="9" t="str">
        <f>VLOOKUP(Data!$D1867,Current!A:B,2,FALSE)</f>
        <v>ACT</v>
      </c>
      <c r="X1867" s="9" t="str">
        <f>IF(Data!$W1867=Data!$E1867,"CURRENT","NO")</f>
        <v>NO</v>
      </c>
    </row>
    <row r="1868" spans="1:24" hidden="1">
      <c r="A1868" s="46" t="s">
        <v>1036</v>
      </c>
      <c r="B1868" s="41" t="s">
        <v>1152</v>
      </c>
      <c r="C1868" s="8" t="s">
        <v>458</v>
      </c>
      <c r="D1868" s="41" t="s">
        <v>2138</v>
      </c>
      <c r="E1868" s="8" t="s">
        <v>463</v>
      </c>
      <c r="F1868" s="45" t="s">
        <v>536</v>
      </c>
      <c r="G1868" s="46" t="s">
        <v>146</v>
      </c>
      <c r="H1868" s="47">
        <v>42202</v>
      </c>
      <c r="I1868" s="46">
        <v>250</v>
      </c>
      <c r="J1868" s="66">
        <v>28.03</v>
      </c>
      <c r="K1868" s="66">
        <f t="shared" si="29"/>
        <v>7007.5</v>
      </c>
      <c r="L1868" s="46" t="s">
        <v>69</v>
      </c>
      <c r="M1868" s="46" t="s">
        <v>74</v>
      </c>
      <c r="N1868" s="46">
        <v>149514</v>
      </c>
      <c r="O1868" s="49"/>
      <c r="P1868" s="46">
        <v>89976</v>
      </c>
      <c r="Q1868" s="66">
        <v>100</v>
      </c>
      <c r="R1868" s="66">
        <v>0</v>
      </c>
      <c r="S1868" s="66">
        <v>15</v>
      </c>
      <c r="T1868" s="46" t="s">
        <v>127</v>
      </c>
      <c r="U1868" s="64">
        <f>Data!$Q1868+Data!$R1868+Data!$S1868</f>
        <v>115</v>
      </c>
      <c r="V1868" s="9" t="str">
        <f>VLOOKUP(TRIM(Data!$B1868),Team!A:B,2,FALSE)</f>
        <v>Heating</v>
      </c>
      <c r="W1868" s="9" t="str">
        <f>VLOOKUP(Data!$D1868,Current!A:B,2,FALSE)</f>
        <v>ACT</v>
      </c>
      <c r="X1868" s="9" t="str">
        <f>IF(Data!$W1868=Data!$E1868,"CURRENT","NO")</f>
        <v>NO</v>
      </c>
    </row>
    <row r="1869" spans="1:24" hidden="1">
      <c r="A1869" s="46" t="s">
        <v>1036</v>
      </c>
      <c r="B1869" s="41" t="s">
        <v>1152</v>
      </c>
      <c r="C1869" s="8" t="s">
        <v>458</v>
      </c>
      <c r="D1869" s="41" t="s">
        <v>2138</v>
      </c>
      <c r="E1869" s="8" t="s">
        <v>463</v>
      </c>
      <c r="F1869" s="45" t="s">
        <v>537</v>
      </c>
      <c r="G1869" s="46" t="s">
        <v>146</v>
      </c>
      <c r="H1869" s="47">
        <v>42202</v>
      </c>
      <c r="I1869" s="46">
        <v>300</v>
      </c>
      <c r="J1869" s="66">
        <v>24.8</v>
      </c>
      <c r="K1869" s="66">
        <f t="shared" si="29"/>
        <v>7440</v>
      </c>
      <c r="L1869" s="46" t="s">
        <v>69</v>
      </c>
      <c r="M1869" s="46" t="s">
        <v>72</v>
      </c>
      <c r="N1869" s="46">
        <v>149515</v>
      </c>
      <c r="O1869" s="49"/>
      <c r="P1869" s="46">
        <v>89977</v>
      </c>
      <c r="Q1869" s="66">
        <v>200</v>
      </c>
      <c r="R1869" s="66">
        <v>0</v>
      </c>
      <c r="S1869" s="66">
        <v>15</v>
      </c>
      <c r="T1869" s="46" t="s">
        <v>127</v>
      </c>
      <c r="U1869" s="64">
        <f>Data!$Q1869+Data!$R1869+Data!$S1869</f>
        <v>215</v>
      </c>
      <c r="V1869" s="9" t="str">
        <f>VLOOKUP(TRIM(Data!$B1869),Team!A:B,2,FALSE)</f>
        <v>Heating</v>
      </c>
      <c r="W1869" s="9" t="str">
        <f>VLOOKUP(Data!$D1869,Current!A:B,2,FALSE)</f>
        <v>ACT</v>
      </c>
      <c r="X1869" s="9" t="str">
        <f>IF(Data!$W1869=Data!$E1869,"CURRENT","NO")</f>
        <v>NO</v>
      </c>
    </row>
    <row r="1870" spans="1:24" hidden="1">
      <c r="A1870" s="46" t="s">
        <v>1036</v>
      </c>
      <c r="B1870" s="41" t="s">
        <v>1152</v>
      </c>
      <c r="C1870" s="8" t="s">
        <v>458</v>
      </c>
      <c r="D1870" s="41" t="s">
        <v>2138</v>
      </c>
      <c r="E1870" s="8" t="s">
        <v>463</v>
      </c>
      <c r="F1870" s="45" t="s">
        <v>541</v>
      </c>
      <c r="G1870" s="46" t="s">
        <v>146</v>
      </c>
      <c r="H1870" s="47">
        <v>42203</v>
      </c>
      <c r="I1870" s="46">
        <v>150</v>
      </c>
      <c r="J1870" s="66">
        <v>26.91</v>
      </c>
      <c r="K1870" s="66">
        <f t="shared" si="29"/>
        <v>4036.5</v>
      </c>
      <c r="L1870" s="46" t="s">
        <v>69</v>
      </c>
      <c r="M1870" s="46" t="s">
        <v>1191</v>
      </c>
      <c r="N1870" s="46">
        <v>149537</v>
      </c>
      <c r="O1870" s="49"/>
      <c r="P1870" s="46">
        <v>89978</v>
      </c>
      <c r="Q1870" s="66">
        <v>100</v>
      </c>
      <c r="R1870" s="66">
        <v>0</v>
      </c>
      <c r="S1870" s="66">
        <v>15</v>
      </c>
      <c r="T1870" s="46" t="s">
        <v>127</v>
      </c>
      <c r="U1870" s="64">
        <f>Data!$Q1870+Data!$R1870+Data!$S1870</f>
        <v>115</v>
      </c>
      <c r="V1870" s="9" t="str">
        <f>VLOOKUP(TRIM(Data!$B1870),Team!A:B,2,FALSE)</f>
        <v>Heating</v>
      </c>
      <c r="W1870" s="9" t="str">
        <f>VLOOKUP(Data!$D1870,Current!A:B,2,FALSE)</f>
        <v>ACT</v>
      </c>
      <c r="X1870" s="9" t="str">
        <f>IF(Data!$W1870=Data!$E1870,"CURRENT","NO")</f>
        <v>NO</v>
      </c>
    </row>
    <row r="1871" spans="1:24" hidden="1">
      <c r="A1871" s="46" t="s">
        <v>1036</v>
      </c>
      <c r="B1871" s="41" t="s">
        <v>1152</v>
      </c>
      <c r="C1871" s="8" t="s">
        <v>458</v>
      </c>
      <c r="D1871" s="41" t="s">
        <v>2138</v>
      </c>
      <c r="E1871" s="8" t="s">
        <v>463</v>
      </c>
      <c r="F1871" s="45" t="s">
        <v>538</v>
      </c>
      <c r="G1871" s="46" t="s">
        <v>146</v>
      </c>
      <c r="H1871" s="47">
        <v>42203</v>
      </c>
      <c r="I1871" s="46">
        <v>200</v>
      </c>
      <c r="J1871" s="66">
        <v>23.67</v>
      </c>
      <c r="K1871" s="66">
        <f t="shared" si="29"/>
        <v>4734</v>
      </c>
      <c r="L1871" s="46" t="s">
        <v>69</v>
      </c>
      <c r="M1871" s="46" t="s">
        <v>1192</v>
      </c>
      <c r="N1871" s="46">
        <v>149539</v>
      </c>
      <c r="O1871" s="49"/>
      <c r="P1871" s="46">
        <v>89979</v>
      </c>
      <c r="Q1871" s="66">
        <v>100</v>
      </c>
      <c r="R1871" s="66">
        <v>0</v>
      </c>
      <c r="S1871" s="66">
        <v>15</v>
      </c>
      <c r="T1871" s="46" t="s">
        <v>127</v>
      </c>
      <c r="U1871" s="64">
        <f>Data!$Q1871+Data!$R1871+Data!$S1871</f>
        <v>115</v>
      </c>
      <c r="V1871" s="9" t="str">
        <f>VLOOKUP(TRIM(Data!$B1871),Team!A:B,2,FALSE)</f>
        <v>Heating</v>
      </c>
      <c r="W1871" s="9" t="str">
        <f>VLOOKUP(Data!$D1871,Current!A:B,2,FALSE)</f>
        <v>ACT</v>
      </c>
      <c r="X1871" s="9" t="str">
        <f>IF(Data!$W1871=Data!$E1871,"CURRENT","NO")</f>
        <v>NO</v>
      </c>
    </row>
    <row r="1872" spans="1:24" hidden="1">
      <c r="A1872" s="46" t="s">
        <v>1036</v>
      </c>
      <c r="B1872" s="41" t="s">
        <v>1152</v>
      </c>
      <c r="C1872" s="8" t="s">
        <v>458</v>
      </c>
      <c r="D1872" s="41" t="s">
        <v>2138</v>
      </c>
      <c r="E1872" s="8" t="s">
        <v>463</v>
      </c>
      <c r="F1872" s="45" t="s">
        <v>539</v>
      </c>
      <c r="G1872" s="46" t="s">
        <v>146</v>
      </c>
      <c r="H1872" s="47">
        <v>42203</v>
      </c>
      <c r="I1872" s="46">
        <v>100</v>
      </c>
      <c r="J1872" s="66">
        <v>20.43</v>
      </c>
      <c r="K1872" s="66">
        <f t="shared" si="29"/>
        <v>2043</v>
      </c>
      <c r="L1872" s="46" t="s">
        <v>69</v>
      </c>
      <c r="M1872" s="46" t="s">
        <v>1191</v>
      </c>
      <c r="N1872" s="46">
        <v>149540</v>
      </c>
      <c r="O1872" s="49"/>
      <c r="P1872" s="46">
        <v>89980</v>
      </c>
      <c r="Q1872" s="66">
        <v>100</v>
      </c>
      <c r="R1872" s="66">
        <v>0</v>
      </c>
      <c r="S1872" s="66">
        <v>15</v>
      </c>
      <c r="T1872" s="46" t="s">
        <v>127</v>
      </c>
      <c r="U1872" s="64">
        <f>Data!$Q1872+Data!$R1872+Data!$S1872</f>
        <v>115</v>
      </c>
      <c r="V1872" s="9" t="str">
        <f>VLOOKUP(TRIM(Data!$B1872),Team!A:B,2,FALSE)</f>
        <v>Heating</v>
      </c>
      <c r="W1872" s="9" t="str">
        <f>VLOOKUP(Data!$D1872,Current!A:B,2,FALSE)</f>
        <v>ACT</v>
      </c>
      <c r="X1872" s="9" t="str">
        <f>IF(Data!$W1872=Data!$E1872,"CURRENT","NO")</f>
        <v>NO</v>
      </c>
    </row>
    <row r="1873" spans="1:24" hidden="1">
      <c r="A1873" s="46" t="s">
        <v>1036</v>
      </c>
      <c r="B1873" s="41" t="s">
        <v>1152</v>
      </c>
      <c r="C1873" s="8" t="s">
        <v>458</v>
      </c>
      <c r="D1873" s="41" t="s">
        <v>2138</v>
      </c>
      <c r="E1873" s="8" t="s">
        <v>463</v>
      </c>
      <c r="F1873" s="45" t="s">
        <v>1193</v>
      </c>
      <c r="G1873" s="46" t="s">
        <v>146</v>
      </c>
      <c r="H1873" s="47">
        <v>42206</v>
      </c>
      <c r="I1873" s="46">
        <v>3629</v>
      </c>
      <c r="J1873" s="66">
        <v>23.45</v>
      </c>
      <c r="K1873" s="66">
        <f t="shared" si="29"/>
        <v>85100.05</v>
      </c>
      <c r="L1873" s="46" t="s">
        <v>69</v>
      </c>
      <c r="M1873" s="46" t="s">
        <v>282</v>
      </c>
      <c r="N1873" s="46">
        <v>149615</v>
      </c>
      <c r="O1873" s="49"/>
      <c r="P1873" s="46">
        <v>89981</v>
      </c>
      <c r="Q1873" s="66">
        <v>425.5</v>
      </c>
      <c r="R1873" s="66">
        <v>0</v>
      </c>
      <c r="S1873" s="66">
        <v>35</v>
      </c>
      <c r="T1873" s="46" t="s">
        <v>127</v>
      </c>
      <c r="U1873" s="64">
        <f>Data!$Q1873+Data!$R1873+Data!$S1873</f>
        <v>460.5</v>
      </c>
      <c r="V1873" s="9" t="str">
        <f>VLOOKUP(TRIM(Data!$B1873),Team!A:B,2,FALSE)</f>
        <v>Heating</v>
      </c>
      <c r="W1873" s="9" t="str">
        <f>VLOOKUP(Data!$D1873,Current!A:B,2,FALSE)</f>
        <v>ACT</v>
      </c>
      <c r="X1873" s="9" t="str">
        <f>IF(Data!$W1873=Data!$E1873,"CURRENT","NO")</f>
        <v>NO</v>
      </c>
    </row>
    <row r="1874" spans="1:24" hidden="1">
      <c r="A1874" s="46" t="s">
        <v>1036</v>
      </c>
      <c r="B1874" s="41" t="s">
        <v>1152</v>
      </c>
      <c r="C1874" s="8" t="s">
        <v>458</v>
      </c>
      <c r="D1874" s="41" t="s">
        <v>2138</v>
      </c>
      <c r="E1874" s="8" t="s">
        <v>463</v>
      </c>
      <c r="F1874" s="45" t="s">
        <v>1194</v>
      </c>
      <c r="G1874" s="46" t="s">
        <v>146</v>
      </c>
      <c r="H1874" s="47">
        <v>42207</v>
      </c>
      <c r="I1874" s="46">
        <v>1613</v>
      </c>
      <c r="J1874" s="66">
        <v>20.399999999999999</v>
      </c>
      <c r="K1874" s="66">
        <f t="shared" si="29"/>
        <v>32905.199999999997</v>
      </c>
      <c r="L1874" s="46" t="s">
        <v>157</v>
      </c>
      <c r="M1874" s="46" t="s">
        <v>1191</v>
      </c>
      <c r="N1874" s="46">
        <v>149671</v>
      </c>
      <c r="O1874" s="49"/>
      <c r="P1874" s="46">
        <v>89982</v>
      </c>
      <c r="Q1874" s="66">
        <v>200</v>
      </c>
      <c r="R1874" s="66">
        <v>0</v>
      </c>
      <c r="S1874" s="66">
        <v>35</v>
      </c>
      <c r="T1874" s="46" t="s">
        <v>127</v>
      </c>
      <c r="U1874" s="64">
        <f>Data!$Q1874+Data!$R1874+Data!$S1874</f>
        <v>235</v>
      </c>
      <c r="V1874" s="9" t="str">
        <f>VLOOKUP(TRIM(Data!$B1874),Team!A:B,2,FALSE)</f>
        <v>Heating</v>
      </c>
      <c r="W1874" s="9" t="str">
        <f>VLOOKUP(Data!$D1874,Current!A:B,2,FALSE)</f>
        <v>ACT</v>
      </c>
      <c r="X1874" s="9" t="str">
        <f>IF(Data!$W1874=Data!$E1874,"CURRENT","NO")</f>
        <v>NO</v>
      </c>
    </row>
    <row r="1875" spans="1:24" hidden="1">
      <c r="A1875" s="46" t="s">
        <v>1036</v>
      </c>
      <c r="B1875" s="41" t="s">
        <v>1152</v>
      </c>
      <c r="C1875" s="8" t="s">
        <v>458</v>
      </c>
      <c r="D1875" s="41" t="s">
        <v>2138</v>
      </c>
      <c r="E1875" s="8" t="s">
        <v>463</v>
      </c>
      <c r="F1875" s="45" t="s">
        <v>991</v>
      </c>
      <c r="G1875" s="46" t="s">
        <v>158</v>
      </c>
      <c r="H1875" s="47">
        <v>42202</v>
      </c>
      <c r="I1875" s="46">
        <v>416</v>
      </c>
      <c r="J1875" s="66">
        <v>56.19</v>
      </c>
      <c r="K1875" s="66">
        <f t="shared" si="29"/>
        <v>23375.040000000001</v>
      </c>
      <c r="L1875" s="46" t="s">
        <v>157</v>
      </c>
      <c r="M1875" s="46" t="s">
        <v>1195</v>
      </c>
      <c r="N1875" s="46">
        <v>149507</v>
      </c>
      <c r="O1875" s="49"/>
      <c r="P1875" s="46">
        <v>89984</v>
      </c>
      <c r="Q1875" s="66">
        <v>160</v>
      </c>
      <c r="R1875" s="66">
        <v>0</v>
      </c>
      <c r="S1875" s="66">
        <v>15</v>
      </c>
      <c r="T1875" s="46" t="s">
        <v>127</v>
      </c>
      <c r="U1875" s="64">
        <f>Data!$Q1875+Data!$R1875+Data!$S1875</f>
        <v>175</v>
      </c>
      <c r="V1875" s="9" t="str">
        <f>VLOOKUP(TRIM(Data!$B1875),Team!A:B,2,FALSE)</f>
        <v>Heating</v>
      </c>
      <c r="W1875" s="9" t="str">
        <f>VLOOKUP(Data!$D1875,Current!A:B,2,FALSE)</f>
        <v>ACT</v>
      </c>
      <c r="X1875" s="9" t="str">
        <f>IF(Data!$W1875=Data!$E1875,"CURRENT","NO")</f>
        <v>NO</v>
      </c>
    </row>
    <row r="1876" spans="1:24" hidden="1">
      <c r="A1876" s="46" t="s">
        <v>1036</v>
      </c>
      <c r="B1876" s="41" t="s">
        <v>1152</v>
      </c>
      <c r="C1876" s="8" t="s">
        <v>458</v>
      </c>
      <c r="D1876" s="41" t="s">
        <v>2138</v>
      </c>
      <c r="E1876" s="8" t="s">
        <v>463</v>
      </c>
      <c r="F1876" s="45" t="s">
        <v>547</v>
      </c>
      <c r="G1876" s="46" t="s">
        <v>158</v>
      </c>
      <c r="H1876" s="47">
        <v>42202</v>
      </c>
      <c r="I1876" s="46">
        <v>792</v>
      </c>
      <c r="J1876" s="66">
        <v>76.48</v>
      </c>
      <c r="K1876" s="66">
        <f t="shared" si="29"/>
        <v>60572.160000000003</v>
      </c>
      <c r="L1876" s="46" t="s">
        <v>157</v>
      </c>
      <c r="M1876" s="46" t="s">
        <v>1099</v>
      </c>
      <c r="N1876" s="46">
        <v>149508</v>
      </c>
      <c r="O1876" s="49"/>
      <c r="P1876" s="46">
        <v>89985</v>
      </c>
      <c r="Q1876" s="66">
        <v>302.89999999999998</v>
      </c>
      <c r="R1876" s="66">
        <v>0</v>
      </c>
      <c r="S1876" s="66">
        <v>15</v>
      </c>
      <c r="T1876" s="46" t="s">
        <v>127</v>
      </c>
      <c r="U1876" s="64">
        <f>Data!$Q1876+Data!$R1876+Data!$S1876</f>
        <v>317.89999999999998</v>
      </c>
      <c r="V1876" s="9" t="str">
        <f>VLOOKUP(TRIM(Data!$B1876),Team!A:B,2,FALSE)</f>
        <v>Heating</v>
      </c>
      <c r="W1876" s="9" t="str">
        <f>VLOOKUP(Data!$D1876,Current!A:B,2,FALSE)</f>
        <v>ACT</v>
      </c>
      <c r="X1876" s="9" t="str">
        <f>IF(Data!$W1876=Data!$E1876,"CURRENT","NO")</f>
        <v>NO</v>
      </c>
    </row>
    <row r="1877" spans="1:24" hidden="1">
      <c r="A1877" s="46" t="s">
        <v>1036</v>
      </c>
      <c r="B1877" s="41" t="s">
        <v>1152</v>
      </c>
      <c r="C1877" s="8" t="s">
        <v>458</v>
      </c>
      <c r="D1877" s="41" t="s">
        <v>2138</v>
      </c>
      <c r="E1877" s="8" t="s">
        <v>463</v>
      </c>
      <c r="F1877" s="45" t="s">
        <v>958</v>
      </c>
      <c r="G1877" s="46" t="s">
        <v>158</v>
      </c>
      <c r="H1877" s="47">
        <v>42202</v>
      </c>
      <c r="I1877" s="46">
        <v>832</v>
      </c>
      <c r="J1877" s="66">
        <v>59.43</v>
      </c>
      <c r="K1877" s="66">
        <f t="shared" si="29"/>
        <v>49445.760000000002</v>
      </c>
      <c r="L1877" s="46" t="s">
        <v>157</v>
      </c>
      <c r="M1877" s="46" t="s">
        <v>1099</v>
      </c>
      <c r="N1877" s="46">
        <v>149509</v>
      </c>
      <c r="O1877" s="49"/>
      <c r="P1877" s="46">
        <v>89986</v>
      </c>
      <c r="Q1877" s="66">
        <v>247.2</v>
      </c>
      <c r="R1877" s="66">
        <v>0</v>
      </c>
      <c r="S1877" s="66">
        <v>15</v>
      </c>
      <c r="T1877" s="46" t="s">
        <v>127</v>
      </c>
      <c r="U1877" s="64">
        <f>Data!$Q1877+Data!$R1877+Data!$S1877</f>
        <v>262.2</v>
      </c>
      <c r="V1877" s="9" t="str">
        <f>VLOOKUP(TRIM(Data!$B1877),Team!A:B,2,FALSE)</f>
        <v>Heating</v>
      </c>
      <c r="W1877" s="9" t="str">
        <f>VLOOKUP(Data!$D1877,Current!A:B,2,FALSE)</f>
        <v>ACT</v>
      </c>
      <c r="X1877" s="9" t="str">
        <f>IF(Data!$W1877=Data!$E1877,"CURRENT","NO")</f>
        <v>NO</v>
      </c>
    </row>
    <row r="1878" spans="1:24" hidden="1">
      <c r="A1878" s="46" t="s">
        <v>1036</v>
      </c>
      <c r="B1878" s="41" t="s">
        <v>1152</v>
      </c>
      <c r="C1878" s="8" t="s">
        <v>458</v>
      </c>
      <c r="D1878" s="41" t="s">
        <v>2138</v>
      </c>
      <c r="E1878" s="8" t="s">
        <v>463</v>
      </c>
      <c r="F1878" s="45" t="s">
        <v>405</v>
      </c>
      <c r="G1878" s="46" t="s">
        <v>158</v>
      </c>
      <c r="H1878" s="47">
        <v>42203</v>
      </c>
      <c r="I1878" s="46">
        <v>232</v>
      </c>
      <c r="J1878" s="66">
        <v>147.38</v>
      </c>
      <c r="K1878" s="66">
        <f t="shared" si="29"/>
        <v>34192.159999999996</v>
      </c>
      <c r="L1878" s="46" t="s">
        <v>157</v>
      </c>
      <c r="M1878" s="46" t="s">
        <v>1181</v>
      </c>
      <c r="N1878" s="46">
        <v>149546</v>
      </c>
      <c r="O1878" s="49"/>
      <c r="P1878" s="46">
        <v>89987</v>
      </c>
      <c r="Q1878" s="66">
        <v>171</v>
      </c>
      <c r="R1878" s="66">
        <v>0</v>
      </c>
      <c r="S1878" s="66">
        <v>15</v>
      </c>
      <c r="T1878" s="46" t="s">
        <v>127</v>
      </c>
      <c r="U1878" s="64">
        <f>Data!$Q1878+Data!$R1878+Data!$S1878</f>
        <v>186</v>
      </c>
      <c r="V1878" s="9" t="str">
        <f>VLOOKUP(TRIM(Data!$B1878),Team!A:B,2,FALSE)</f>
        <v>Heating</v>
      </c>
      <c r="W1878" s="9" t="str">
        <f>VLOOKUP(Data!$D1878,Current!A:B,2,FALSE)</f>
        <v>ACT</v>
      </c>
      <c r="X1878" s="9" t="str">
        <f>IF(Data!$W1878=Data!$E1878,"CURRENT","NO")</f>
        <v>NO</v>
      </c>
    </row>
    <row r="1879" spans="1:24" hidden="1">
      <c r="A1879" s="46" t="s">
        <v>1036</v>
      </c>
      <c r="B1879" s="41" t="s">
        <v>1152</v>
      </c>
      <c r="C1879" s="8" t="s">
        <v>458</v>
      </c>
      <c r="D1879" s="41" t="s">
        <v>2138</v>
      </c>
      <c r="E1879" s="8" t="s">
        <v>463</v>
      </c>
      <c r="F1879" s="45" t="s">
        <v>1196</v>
      </c>
      <c r="G1879" s="46" t="s">
        <v>158</v>
      </c>
      <c r="H1879" s="47">
        <v>42205</v>
      </c>
      <c r="I1879" s="46">
        <v>208</v>
      </c>
      <c r="J1879" s="66">
        <v>53.77</v>
      </c>
      <c r="K1879" s="66">
        <f t="shared" si="29"/>
        <v>11184.16</v>
      </c>
      <c r="L1879" s="46" t="s">
        <v>157</v>
      </c>
      <c r="M1879" s="46" t="s">
        <v>1197</v>
      </c>
      <c r="N1879" s="46">
        <v>149573</v>
      </c>
      <c r="O1879" s="49"/>
      <c r="P1879" s="46">
        <v>89988</v>
      </c>
      <c r="Q1879" s="66">
        <v>80</v>
      </c>
      <c r="R1879" s="66">
        <v>0</v>
      </c>
      <c r="S1879" s="66">
        <v>15</v>
      </c>
      <c r="T1879" s="46" t="s">
        <v>127</v>
      </c>
      <c r="U1879" s="64">
        <f>Data!$Q1879+Data!$R1879+Data!$S1879</f>
        <v>95</v>
      </c>
      <c r="V1879" s="9" t="str">
        <f>VLOOKUP(TRIM(Data!$B1879),Team!A:B,2,FALSE)</f>
        <v>Heating</v>
      </c>
      <c r="W1879" s="9" t="str">
        <f>VLOOKUP(Data!$D1879,Current!A:B,2,FALSE)</f>
        <v>ACT</v>
      </c>
      <c r="X1879" s="9" t="str">
        <f>IF(Data!$W1879=Data!$E1879,"CURRENT","NO")</f>
        <v>NO</v>
      </c>
    </row>
    <row r="1880" spans="1:24" hidden="1">
      <c r="A1880" s="46" t="s">
        <v>1036</v>
      </c>
      <c r="B1880" s="41" t="s">
        <v>1152</v>
      </c>
      <c r="C1880" s="8" t="s">
        <v>458</v>
      </c>
      <c r="D1880" s="41" t="s">
        <v>2138</v>
      </c>
      <c r="E1880" s="8" t="s">
        <v>463</v>
      </c>
      <c r="F1880" s="45" t="s">
        <v>1012</v>
      </c>
      <c r="G1880" s="46" t="s">
        <v>158</v>
      </c>
      <c r="H1880" s="47">
        <v>42205</v>
      </c>
      <c r="I1880" s="46">
        <v>168</v>
      </c>
      <c r="J1880" s="66">
        <v>45.94</v>
      </c>
      <c r="K1880" s="66">
        <f t="shared" si="29"/>
        <v>7717.92</v>
      </c>
      <c r="L1880" s="46" t="s">
        <v>157</v>
      </c>
      <c r="M1880" s="46" t="s">
        <v>542</v>
      </c>
      <c r="N1880" s="46">
        <v>149574</v>
      </c>
      <c r="O1880" s="49"/>
      <c r="P1880" s="46">
        <v>89989</v>
      </c>
      <c r="Q1880" s="66">
        <v>80</v>
      </c>
      <c r="R1880" s="66">
        <v>0</v>
      </c>
      <c r="S1880" s="66">
        <v>15</v>
      </c>
      <c r="T1880" s="46" t="s">
        <v>127</v>
      </c>
      <c r="U1880" s="64">
        <f>Data!$Q1880+Data!$R1880+Data!$S1880</f>
        <v>95</v>
      </c>
      <c r="V1880" s="9" t="str">
        <f>VLOOKUP(TRIM(Data!$B1880),Team!A:B,2,FALSE)</f>
        <v>Heating</v>
      </c>
      <c r="W1880" s="9" t="str">
        <f>VLOOKUP(Data!$D1880,Current!A:B,2,FALSE)</f>
        <v>ACT</v>
      </c>
      <c r="X1880" s="9" t="str">
        <f>IF(Data!$W1880=Data!$E1880,"CURRENT","NO")</f>
        <v>NO</v>
      </c>
    </row>
    <row r="1881" spans="1:24" hidden="1">
      <c r="A1881" s="46" t="s">
        <v>1036</v>
      </c>
      <c r="B1881" s="41" t="s">
        <v>1152</v>
      </c>
      <c r="C1881" s="8" t="s">
        <v>458</v>
      </c>
      <c r="D1881" s="41" t="s">
        <v>2138</v>
      </c>
      <c r="E1881" s="8" t="s">
        <v>463</v>
      </c>
      <c r="F1881" s="45" t="s">
        <v>1198</v>
      </c>
      <c r="G1881" s="46" t="s">
        <v>158</v>
      </c>
      <c r="H1881" s="47">
        <v>42205</v>
      </c>
      <c r="I1881" s="46">
        <v>180</v>
      </c>
      <c r="J1881" s="66">
        <v>48.01</v>
      </c>
      <c r="K1881" s="66">
        <f t="shared" si="29"/>
        <v>8641.7999999999993</v>
      </c>
      <c r="L1881" s="46" t="s">
        <v>157</v>
      </c>
      <c r="M1881" s="46" t="s">
        <v>1199</v>
      </c>
      <c r="N1881" s="46">
        <v>149575</v>
      </c>
      <c r="O1881" s="49"/>
      <c r="P1881" s="46">
        <v>89990</v>
      </c>
      <c r="Q1881" s="66">
        <v>80</v>
      </c>
      <c r="R1881" s="66">
        <v>0</v>
      </c>
      <c r="S1881" s="66">
        <v>15</v>
      </c>
      <c r="T1881" s="46" t="s">
        <v>127</v>
      </c>
      <c r="U1881" s="64">
        <f>Data!$Q1881+Data!$R1881+Data!$S1881</f>
        <v>95</v>
      </c>
      <c r="V1881" s="9" t="str">
        <f>VLOOKUP(TRIM(Data!$B1881),Team!A:B,2,FALSE)</f>
        <v>Heating</v>
      </c>
      <c r="W1881" s="9" t="str">
        <f>VLOOKUP(Data!$D1881,Current!A:B,2,FALSE)</f>
        <v>ACT</v>
      </c>
      <c r="X1881" s="9" t="str">
        <f>IF(Data!$W1881=Data!$E1881,"CURRENT","NO")</f>
        <v>NO</v>
      </c>
    </row>
    <row r="1882" spans="1:24" hidden="1">
      <c r="A1882" s="46" t="s">
        <v>1036</v>
      </c>
      <c r="B1882" s="41" t="s">
        <v>1152</v>
      </c>
      <c r="C1882" s="8" t="s">
        <v>458</v>
      </c>
      <c r="D1882" s="41" t="s">
        <v>2138</v>
      </c>
      <c r="E1882" s="8" t="s">
        <v>463</v>
      </c>
      <c r="F1882" s="45" t="s">
        <v>344</v>
      </c>
      <c r="G1882" s="46" t="s">
        <v>158</v>
      </c>
      <c r="H1882" s="47">
        <v>42206</v>
      </c>
      <c r="I1882" s="46">
        <v>207</v>
      </c>
      <c r="J1882" s="66">
        <v>48.4</v>
      </c>
      <c r="K1882" s="66">
        <f t="shared" si="29"/>
        <v>10018.799999999999</v>
      </c>
      <c r="L1882" s="46" t="s">
        <v>157</v>
      </c>
      <c r="M1882" s="46" t="s">
        <v>1083</v>
      </c>
      <c r="N1882" s="46">
        <v>149613</v>
      </c>
      <c r="O1882" s="49"/>
      <c r="P1882" s="46">
        <v>89991</v>
      </c>
      <c r="Q1882" s="66">
        <v>80</v>
      </c>
      <c r="R1882" s="66">
        <v>0</v>
      </c>
      <c r="S1882" s="66">
        <v>15</v>
      </c>
      <c r="T1882" s="46" t="s">
        <v>127</v>
      </c>
      <c r="U1882" s="64">
        <f>Data!$Q1882+Data!$R1882+Data!$S1882</f>
        <v>95</v>
      </c>
      <c r="V1882" s="9" t="str">
        <f>VLOOKUP(TRIM(Data!$B1882),Team!A:B,2,FALSE)</f>
        <v>Heating</v>
      </c>
      <c r="W1882" s="9" t="str">
        <f>VLOOKUP(Data!$D1882,Current!A:B,2,FALSE)</f>
        <v>ACT</v>
      </c>
      <c r="X1882" s="9" t="str">
        <f>IF(Data!$W1882=Data!$E1882,"CURRENT","NO")</f>
        <v>NO</v>
      </c>
    </row>
    <row r="1883" spans="1:24" hidden="1">
      <c r="A1883" s="46" t="s">
        <v>1036</v>
      </c>
      <c r="B1883" s="41" t="s">
        <v>1152</v>
      </c>
      <c r="C1883" s="8" t="s">
        <v>458</v>
      </c>
      <c r="D1883" s="41" t="s">
        <v>2138</v>
      </c>
      <c r="E1883" s="8" t="s">
        <v>463</v>
      </c>
      <c r="F1883" s="45" t="s">
        <v>1200</v>
      </c>
      <c r="G1883" s="46" t="s">
        <v>158</v>
      </c>
      <c r="H1883" s="47">
        <v>42208</v>
      </c>
      <c r="I1883" s="46">
        <v>390</v>
      </c>
      <c r="J1883" s="66">
        <v>74.11</v>
      </c>
      <c r="K1883" s="66">
        <f t="shared" si="29"/>
        <v>28902.9</v>
      </c>
      <c r="L1883" s="46" t="s">
        <v>157</v>
      </c>
      <c r="M1883" s="46" t="s">
        <v>860</v>
      </c>
      <c r="N1883" s="46">
        <v>149710</v>
      </c>
      <c r="O1883" s="49"/>
      <c r="P1883" s="46">
        <v>89992</v>
      </c>
      <c r="Q1883" s="66">
        <v>160</v>
      </c>
      <c r="R1883" s="66">
        <v>0</v>
      </c>
      <c r="S1883" s="66">
        <v>15</v>
      </c>
      <c r="T1883" s="46" t="s">
        <v>127</v>
      </c>
      <c r="U1883" s="64">
        <f>Data!$Q1883+Data!$R1883+Data!$S1883</f>
        <v>175</v>
      </c>
      <c r="V1883" s="9" t="str">
        <f>VLOOKUP(TRIM(Data!$B1883),Team!A:B,2,FALSE)</f>
        <v>Heating</v>
      </c>
      <c r="W1883" s="9" t="str">
        <f>VLOOKUP(Data!$D1883,Current!A:B,2,FALSE)</f>
        <v>ACT</v>
      </c>
      <c r="X1883" s="9" t="str">
        <f>IF(Data!$W1883=Data!$E1883,"CURRENT","NO")</f>
        <v>NO</v>
      </c>
    </row>
    <row r="1884" spans="1:24" hidden="1">
      <c r="A1884" s="46" t="s">
        <v>1036</v>
      </c>
      <c r="B1884" s="41" t="s">
        <v>1152</v>
      </c>
      <c r="C1884" s="8" t="s">
        <v>458</v>
      </c>
      <c r="D1884" s="41" t="s">
        <v>2138</v>
      </c>
      <c r="E1884" s="8" t="s">
        <v>463</v>
      </c>
      <c r="F1884" s="45" t="s">
        <v>1201</v>
      </c>
      <c r="G1884" s="46" t="s">
        <v>158</v>
      </c>
      <c r="H1884" s="47">
        <v>42209</v>
      </c>
      <c r="I1884" s="46">
        <v>1320</v>
      </c>
      <c r="J1884" s="66">
        <v>33.5</v>
      </c>
      <c r="K1884" s="66">
        <f t="shared" si="29"/>
        <v>44220</v>
      </c>
      <c r="L1884" s="46" t="s">
        <v>157</v>
      </c>
      <c r="M1884" s="46" t="s">
        <v>72</v>
      </c>
      <c r="N1884" s="46">
        <v>149737</v>
      </c>
      <c r="O1884" s="49"/>
      <c r="P1884" s="46">
        <v>89993</v>
      </c>
      <c r="Q1884" s="66">
        <v>221.1</v>
      </c>
      <c r="R1884" s="66">
        <v>0</v>
      </c>
      <c r="S1884" s="66">
        <v>15</v>
      </c>
      <c r="T1884" s="46" t="s">
        <v>127</v>
      </c>
      <c r="U1884" s="64">
        <f>Data!$Q1884+Data!$R1884+Data!$S1884</f>
        <v>236.1</v>
      </c>
      <c r="V1884" s="9" t="str">
        <f>VLOOKUP(TRIM(Data!$B1884),Team!A:B,2,FALSE)</f>
        <v>Heating</v>
      </c>
      <c r="W1884" s="9" t="str">
        <f>VLOOKUP(Data!$D1884,Current!A:B,2,FALSE)</f>
        <v>ACT</v>
      </c>
      <c r="X1884" s="9" t="str">
        <f>IF(Data!$W1884=Data!$E1884,"CURRENT","NO")</f>
        <v>NO</v>
      </c>
    </row>
    <row r="1885" spans="1:24" hidden="1">
      <c r="A1885" s="46" t="s">
        <v>2139</v>
      </c>
      <c r="B1885" s="41" t="s">
        <v>1152</v>
      </c>
      <c r="C1885" s="8" t="s">
        <v>458</v>
      </c>
      <c r="D1885" s="41" t="s">
        <v>2138</v>
      </c>
      <c r="E1885" s="8" t="s">
        <v>463</v>
      </c>
      <c r="F1885" s="45" t="s">
        <v>1202</v>
      </c>
      <c r="G1885" s="46" t="s">
        <v>364</v>
      </c>
      <c r="H1885" s="47">
        <v>42210</v>
      </c>
      <c r="I1885" s="46">
        <v>250</v>
      </c>
      <c r="J1885" s="66">
        <v>21.5</v>
      </c>
      <c r="K1885" s="66">
        <f t="shared" si="29"/>
        <v>5375</v>
      </c>
      <c r="L1885" s="46" t="s">
        <v>213</v>
      </c>
      <c r="M1885" s="46" t="s">
        <v>1203</v>
      </c>
      <c r="N1885" s="46">
        <v>149767</v>
      </c>
      <c r="O1885" s="49"/>
      <c r="P1885" s="46">
        <v>90157</v>
      </c>
      <c r="Q1885" s="66">
        <v>200</v>
      </c>
      <c r="R1885" s="66">
        <v>0</v>
      </c>
      <c r="S1885" s="66">
        <v>60</v>
      </c>
      <c r="T1885" s="46" t="s">
        <v>127</v>
      </c>
      <c r="U1885" s="64">
        <f>Data!$Q1885+Data!$R1885+Data!$S1885</f>
        <v>260</v>
      </c>
      <c r="V1885" s="9" t="str">
        <f>VLOOKUP(TRIM(Data!$B1885),Team!A:B,2,FALSE)</f>
        <v>Heating</v>
      </c>
      <c r="W1885" s="9" t="str">
        <f>VLOOKUP(Data!$D1885,Current!A:B,2,FALSE)</f>
        <v>ACT</v>
      </c>
      <c r="X1885" s="9" t="str">
        <f>IF(Data!$W1885=Data!$E1885,"CURRENT","NO")</f>
        <v>NO</v>
      </c>
    </row>
    <row r="1886" spans="1:24" hidden="1">
      <c r="A1886" s="46" t="s">
        <v>2139</v>
      </c>
      <c r="B1886" s="41" t="s">
        <v>1152</v>
      </c>
      <c r="C1886" s="8" t="s">
        <v>458</v>
      </c>
      <c r="D1886" s="41" t="s">
        <v>2138</v>
      </c>
      <c r="E1886" s="8" t="s">
        <v>463</v>
      </c>
      <c r="F1886" s="45" t="s">
        <v>1204</v>
      </c>
      <c r="G1886" s="46" t="s">
        <v>153</v>
      </c>
      <c r="H1886" s="47">
        <v>42212</v>
      </c>
      <c r="I1886" s="46">
        <v>528</v>
      </c>
      <c r="J1886" s="66">
        <v>63</v>
      </c>
      <c r="K1886" s="66">
        <f t="shared" si="29"/>
        <v>33264</v>
      </c>
      <c r="L1886" s="46" t="s">
        <v>108</v>
      </c>
      <c r="M1886" s="46" t="s">
        <v>1205</v>
      </c>
      <c r="N1886" s="46">
        <v>149820</v>
      </c>
      <c r="O1886" s="49"/>
      <c r="P1886" s="46">
        <v>90158</v>
      </c>
      <c r="Q1886" s="66">
        <v>200</v>
      </c>
      <c r="R1886" s="66">
        <v>0</v>
      </c>
      <c r="S1886" s="66">
        <v>50</v>
      </c>
      <c r="T1886" s="46" t="s">
        <v>127</v>
      </c>
      <c r="U1886" s="64">
        <f>Data!$Q1886+Data!$R1886+Data!$S1886</f>
        <v>250</v>
      </c>
      <c r="V1886" s="9" t="str">
        <f>VLOOKUP(TRIM(Data!$B1886),Team!A:B,2,FALSE)</f>
        <v>Heating</v>
      </c>
      <c r="W1886" s="9" t="str">
        <f>VLOOKUP(Data!$D1886,Current!A:B,2,FALSE)</f>
        <v>ACT</v>
      </c>
      <c r="X1886" s="9" t="str">
        <f>IF(Data!$W1886=Data!$E1886,"CURRENT","NO")</f>
        <v>NO</v>
      </c>
    </row>
    <row r="1887" spans="1:24" hidden="1">
      <c r="A1887" s="46" t="s">
        <v>2139</v>
      </c>
      <c r="B1887" s="41" t="s">
        <v>1152</v>
      </c>
      <c r="C1887" s="8" t="s">
        <v>458</v>
      </c>
      <c r="D1887" s="41" t="s">
        <v>2138</v>
      </c>
      <c r="E1887" s="8" t="s">
        <v>463</v>
      </c>
      <c r="F1887" s="45" t="s">
        <v>1206</v>
      </c>
      <c r="G1887" s="46" t="s">
        <v>980</v>
      </c>
      <c r="H1887" s="47">
        <v>42213</v>
      </c>
      <c r="I1887" s="46">
        <v>2304</v>
      </c>
      <c r="J1887" s="66">
        <v>11.48</v>
      </c>
      <c r="K1887" s="66">
        <f t="shared" si="29"/>
        <v>26449.920000000002</v>
      </c>
      <c r="L1887" s="46" t="s">
        <v>2</v>
      </c>
      <c r="M1887" s="46" t="s">
        <v>1207</v>
      </c>
      <c r="N1887" s="46">
        <v>149848</v>
      </c>
      <c r="O1887" s="49"/>
      <c r="P1887" s="46">
        <v>90159</v>
      </c>
      <c r="Q1887" s="66">
        <v>200</v>
      </c>
      <c r="R1887" s="66">
        <v>0</v>
      </c>
      <c r="S1887" s="66">
        <v>32.5</v>
      </c>
      <c r="T1887" s="46" t="s">
        <v>186</v>
      </c>
      <c r="U1887" s="64">
        <f>Data!$Q1887+Data!$R1887+Data!$S1887</f>
        <v>232.5</v>
      </c>
      <c r="V1887" s="9" t="str">
        <f>VLOOKUP(TRIM(Data!$B1887),Team!A:B,2,FALSE)</f>
        <v>Heating</v>
      </c>
      <c r="W1887" s="9" t="str">
        <f>VLOOKUP(Data!$D1887,Current!A:B,2,FALSE)</f>
        <v>ACT</v>
      </c>
      <c r="X1887" s="9" t="str">
        <f>IF(Data!$W1887=Data!$E1887,"CURRENT","NO")</f>
        <v>NO</v>
      </c>
    </row>
    <row r="1888" spans="1:24" hidden="1">
      <c r="A1888" s="46" t="s">
        <v>2139</v>
      </c>
      <c r="B1888" s="41" t="s">
        <v>1152</v>
      </c>
      <c r="C1888" s="8" t="s">
        <v>458</v>
      </c>
      <c r="D1888" s="41" t="s">
        <v>2138</v>
      </c>
      <c r="E1888" s="8" t="s">
        <v>463</v>
      </c>
      <c r="F1888" s="45" t="s">
        <v>1208</v>
      </c>
      <c r="G1888" s="46" t="s">
        <v>980</v>
      </c>
      <c r="H1888" s="47">
        <v>42213</v>
      </c>
      <c r="I1888" s="46">
        <v>2304</v>
      </c>
      <c r="J1888" s="66">
        <v>16.3</v>
      </c>
      <c r="K1888" s="66">
        <f t="shared" si="29"/>
        <v>37555.200000000004</v>
      </c>
      <c r="L1888" s="46" t="s">
        <v>2</v>
      </c>
      <c r="M1888" s="46" t="s">
        <v>1207</v>
      </c>
      <c r="N1888" s="46">
        <v>149849</v>
      </c>
      <c r="O1888" s="49"/>
      <c r="P1888" s="46">
        <v>90160</v>
      </c>
      <c r="Q1888" s="66">
        <v>200</v>
      </c>
      <c r="R1888" s="66">
        <v>0</v>
      </c>
      <c r="S1888" s="66">
        <v>32.5</v>
      </c>
      <c r="T1888" s="46" t="s">
        <v>127</v>
      </c>
      <c r="U1888" s="64">
        <f>Data!$Q1888+Data!$R1888+Data!$S1888</f>
        <v>232.5</v>
      </c>
      <c r="V1888" s="9" t="str">
        <f>VLOOKUP(TRIM(Data!$B1888),Team!A:B,2,FALSE)</f>
        <v>Heating</v>
      </c>
      <c r="W1888" s="9" t="str">
        <f>VLOOKUP(Data!$D1888,Current!A:B,2,FALSE)</f>
        <v>ACT</v>
      </c>
      <c r="X1888" s="9" t="str">
        <f>IF(Data!$W1888=Data!$E1888,"CURRENT","NO")</f>
        <v>NO</v>
      </c>
    </row>
    <row r="1889" spans="1:24" hidden="1">
      <c r="A1889" s="46" t="s">
        <v>2139</v>
      </c>
      <c r="B1889" s="41" t="s">
        <v>1152</v>
      </c>
      <c r="C1889" s="8" t="s">
        <v>458</v>
      </c>
      <c r="D1889" s="41" t="s">
        <v>2138</v>
      </c>
      <c r="E1889" s="8" t="s">
        <v>463</v>
      </c>
      <c r="F1889" s="45" t="s">
        <v>1188</v>
      </c>
      <c r="G1889" s="46" t="s">
        <v>980</v>
      </c>
      <c r="H1889" s="47">
        <v>42214</v>
      </c>
      <c r="I1889" s="46">
        <v>7140</v>
      </c>
      <c r="J1889" s="66">
        <v>12.76</v>
      </c>
      <c r="K1889" s="66">
        <f t="shared" si="29"/>
        <v>91106.4</v>
      </c>
      <c r="L1889" s="46" t="s">
        <v>2</v>
      </c>
      <c r="M1889" s="46" t="s">
        <v>504</v>
      </c>
      <c r="N1889" s="46">
        <v>149879</v>
      </c>
      <c r="O1889" s="49"/>
      <c r="P1889" s="46">
        <v>90161</v>
      </c>
      <c r="Q1889" s="66">
        <v>455.5</v>
      </c>
      <c r="R1889" s="66">
        <v>0</v>
      </c>
      <c r="S1889" s="66">
        <v>65</v>
      </c>
      <c r="T1889" s="46" t="s">
        <v>127</v>
      </c>
      <c r="U1889" s="64">
        <f>Data!$Q1889+Data!$R1889+Data!$S1889</f>
        <v>520.5</v>
      </c>
      <c r="V1889" s="9" t="str">
        <f>VLOOKUP(TRIM(Data!$B1889),Team!A:B,2,FALSE)</f>
        <v>Heating</v>
      </c>
      <c r="W1889" s="9" t="str">
        <f>VLOOKUP(Data!$D1889,Current!A:B,2,FALSE)</f>
        <v>ACT</v>
      </c>
      <c r="X1889" s="9" t="str">
        <f>IF(Data!$W1889=Data!$E1889,"CURRENT","NO")</f>
        <v>NO</v>
      </c>
    </row>
    <row r="1890" spans="1:24" hidden="1">
      <c r="A1890" s="46" t="s">
        <v>2139</v>
      </c>
      <c r="B1890" s="41" t="s">
        <v>1152</v>
      </c>
      <c r="C1890" s="8" t="s">
        <v>458</v>
      </c>
      <c r="D1890" s="41" t="s">
        <v>2138</v>
      </c>
      <c r="E1890" s="8" t="s">
        <v>463</v>
      </c>
      <c r="F1890" s="45" t="s">
        <v>1209</v>
      </c>
      <c r="G1890" s="46" t="s">
        <v>179</v>
      </c>
      <c r="H1890" s="47">
        <v>42216</v>
      </c>
      <c r="I1890" s="46">
        <v>154</v>
      </c>
      <c r="J1890" s="66">
        <v>142</v>
      </c>
      <c r="K1890" s="66">
        <f t="shared" si="29"/>
        <v>21868</v>
      </c>
      <c r="L1890" s="46" t="s">
        <v>6</v>
      </c>
      <c r="M1890" s="46" t="s">
        <v>10</v>
      </c>
      <c r="N1890" s="46">
        <v>149956</v>
      </c>
      <c r="O1890" s="49"/>
      <c r="P1890" s="46">
        <v>90162</v>
      </c>
      <c r="Q1890" s="66">
        <v>200</v>
      </c>
      <c r="R1890" s="66">
        <v>0</v>
      </c>
      <c r="S1890" s="66">
        <v>40</v>
      </c>
      <c r="T1890" s="46" t="s">
        <v>127</v>
      </c>
      <c r="U1890" s="64">
        <f>Data!$Q1890+Data!$R1890+Data!$S1890</f>
        <v>240</v>
      </c>
      <c r="V1890" s="9" t="str">
        <f>VLOOKUP(TRIM(Data!$B1890),Team!A:B,2,FALSE)</f>
        <v>Heating</v>
      </c>
      <c r="W1890" s="9" t="str">
        <f>VLOOKUP(Data!$D1890,Current!A:B,2,FALSE)</f>
        <v>ACT</v>
      </c>
      <c r="X1890" s="9" t="str">
        <f>IF(Data!$W1890=Data!$E1890,"CURRENT","NO")</f>
        <v>NO</v>
      </c>
    </row>
    <row r="1891" spans="1:24" hidden="1">
      <c r="A1891" s="46" t="s">
        <v>2139</v>
      </c>
      <c r="B1891" s="41" t="s">
        <v>1152</v>
      </c>
      <c r="C1891" s="8" t="s">
        <v>458</v>
      </c>
      <c r="D1891" s="41" t="s">
        <v>2138</v>
      </c>
      <c r="E1891" s="8" t="s">
        <v>463</v>
      </c>
      <c r="F1891" s="45" t="s">
        <v>533</v>
      </c>
      <c r="G1891" s="46" t="s">
        <v>146</v>
      </c>
      <c r="H1891" s="47">
        <v>42212</v>
      </c>
      <c r="I1891" s="46">
        <v>1479</v>
      </c>
      <c r="J1891" s="66">
        <v>20.7</v>
      </c>
      <c r="K1891" s="66">
        <f t="shared" si="29"/>
        <v>30615.3</v>
      </c>
      <c r="L1891" s="46" t="s">
        <v>69</v>
      </c>
      <c r="M1891" s="46" t="s">
        <v>282</v>
      </c>
      <c r="N1891" s="46">
        <v>149813</v>
      </c>
      <c r="O1891" s="49"/>
      <c r="P1891" s="46">
        <v>90163</v>
      </c>
      <c r="Q1891" s="66">
        <v>200</v>
      </c>
      <c r="R1891" s="66">
        <v>0</v>
      </c>
      <c r="S1891" s="66">
        <v>17.5</v>
      </c>
      <c r="T1891" s="46" t="s">
        <v>127</v>
      </c>
      <c r="U1891" s="64">
        <f>Data!$Q1891+Data!$R1891+Data!$S1891</f>
        <v>217.5</v>
      </c>
      <c r="V1891" s="9" t="str">
        <f>VLOOKUP(TRIM(Data!$B1891),Team!A:B,2,FALSE)</f>
        <v>Heating</v>
      </c>
      <c r="W1891" s="9" t="str">
        <f>VLOOKUP(Data!$D1891,Current!A:B,2,FALSE)</f>
        <v>ACT</v>
      </c>
      <c r="X1891" s="9" t="str">
        <f>IF(Data!$W1891=Data!$E1891,"CURRENT","NO")</f>
        <v>NO</v>
      </c>
    </row>
    <row r="1892" spans="1:24" hidden="1">
      <c r="A1892" s="46" t="s">
        <v>2139</v>
      </c>
      <c r="B1892" s="41" t="s">
        <v>1152</v>
      </c>
      <c r="C1892" s="8" t="s">
        <v>458</v>
      </c>
      <c r="D1892" s="41" t="s">
        <v>2138</v>
      </c>
      <c r="E1892" s="8" t="s">
        <v>463</v>
      </c>
      <c r="F1892" s="45" t="s">
        <v>367</v>
      </c>
      <c r="G1892" s="46" t="s">
        <v>146</v>
      </c>
      <c r="H1892" s="47">
        <v>42212</v>
      </c>
      <c r="I1892" s="46">
        <v>1236</v>
      </c>
      <c r="J1892" s="66">
        <v>23.42</v>
      </c>
      <c r="K1892" s="66">
        <f t="shared" si="29"/>
        <v>28947.120000000003</v>
      </c>
      <c r="L1892" s="46" t="s">
        <v>69</v>
      </c>
      <c r="M1892" s="46" t="s">
        <v>1210</v>
      </c>
      <c r="N1892" s="46">
        <v>149814</v>
      </c>
      <c r="O1892" s="49"/>
      <c r="P1892" s="46">
        <v>90164</v>
      </c>
      <c r="Q1892" s="66">
        <v>200</v>
      </c>
      <c r="R1892" s="66">
        <v>0</v>
      </c>
      <c r="S1892" s="66">
        <v>17.5</v>
      </c>
      <c r="T1892" s="46" t="s">
        <v>127</v>
      </c>
      <c r="U1892" s="64">
        <f>Data!$Q1892+Data!$R1892+Data!$S1892</f>
        <v>217.5</v>
      </c>
      <c r="V1892" s="9" t="str">
        <f>VLOOKUP(TRIM(Data!$B1892),Team!A:B,2,FALSE)</f>
        <v>Heating</v>
      </c>
      <c r="W1892" s="9" t="str">
        <f>VLOOKUP(Data!$D1892,Current!A:B,2,FALSE)</f>
        <v>ACT</v>
      </c>
      <c r="X1892" s="9" t="str">
        <f>IF(Data!$W1892=Data!$E1892,"CURRENT","NO")</f>
        <v>NO</v>
      </c>
    </row>
    <row r="1893" spans="1:24" hidden="1">
      <c r="A1893" s="46" t="s">
        <v>2139</v>
      </c>
      <c r="B1893" s="41" t="s">
        <v>1152</v>
      </c>
      <c r="C1893" s="8" t="s">
        <v>458</v>
      </c>
      <c r="D1893" s="41" t="s">
        <v>2138</v>
      </c>
      <c r="E1893" s="8" t="s">
        <v>463</v>
      </c>
      <c r="F1893" s="45" t="s">
        <v>544</v>
      </c>
      <c r="G1893" s="46" t="s">
        <v>146</v>
      </c>
      <c r="H1893" s="47">
        <v>42213</v>
      </c>
      <c r="I1893" s="46">
        <v>3708</v>
      </c>
      <c r="J1893" s="66">
        <v>23.77</v>
      </c>
      <c r="K1893" s="66">
        <f t="shared" si="29"/>
        <v>88139.16</v>
      </c>
      <c r="L1893" s="46" t="s">
        <v>1211</v>
      </c>
      <c r="M1893" s="46" t="s">
        <v>527</v>
      </c>
      <c r="N1893" s="46">
        <v>149850</v>
      </c>
      <c r="O1893" s="49"/>
      <c r="P1893" s="46">
        <v>90165</v>
      </c>
      <c r="Q1893" s="66">
        <v>440.7</v>
      </c>
      <c r="R1893" s="66">
        <v>0</v>
      </c>
      <c r="S1893" s="66">
        <v>17.5</v>
      </c>
      <c r="T1893" s="46" t="s">
        <v>127</v>
      </c>
      <c r="U1893" s="64">
        <f>Data!$Q1893+Data!$R1893+Data!$S1893</f>
        <v>458.2</v>
      </c>
      <c r="V1893" s="9" t="str">
        <f>VLOOKUP(TRIM(Data!$B1893),Team!A:B,2,FALSE)</f>
        <v>Heating</v>
      </c>
      <c r="W1893" s="9" t="str">
        <f>VLOOKUP(Data!$D1893,Current!A:B,2,FALSE)</f>
        <v>ACT</v>
      </c>
      <c r="X1893" s="9" t="str">
        <f>IF(Data!$W1893=Data!$E1893,"CURRENT","NO")</f>
        <v>NO</v>
      </c>
    </row>
    <row r="1894" spans="1:24" hidden="1">
      <c r="A1894" s="46" t="s">
        <v>2139</v>
      </c>
      <c r="B1894" s="41" t="s">
        <v>1152</v>
      </c>
      <c r="C1894" s="8" t="s">
        <v>458</v>
      </c>
      <c r="D1894" s="41" t="s">
        <v>2138</v>
      </c>
      <c r="E1894" s="8" t="s">
        <v>463</v>
      </c>
      <c r="F1894" s="45" t="s">
        <v>1212</v>
      </c>
      <c r="G1894" s="46" t="s">
        <v>146</v>
      </c>
      <c r="H1894" s="47">
        <v>42213</v>
      </c>
      <c r="I1894" s="46">
        <v>484</v>
      </c>
      <c r="J1894" s="66">
        <v>57.61</v>
      </c>
      <c r="K1894" s="66">
        <f t="shared" si="29"/>
        <v>27883.239999999998</v>
      </c>
      <c r="L1894" s="46" t="s">
        <v>69</v>
      </c>
      <c r="M1894" s="46" t="s">
        <v>1213</v>
      </c>
      <c r="N1894" s="46">
        <v>149864</v>
      </c>
      <c r="O1894" s="49"/>
      <c r="P1894" s="46">
        <v>90166</v>
      </c>
      <c r="Q1894" s="66">
        <v>200</v>
      </c>
      <c r="R1894" s="66">
        <v>0</v>
      </c>
      <c r="S1894" s="66">
        <v>17.5</v>
      </c>
      <c r="T1894" s="46" t="s">
        <v>127</v>
      </c>
      <c r="U1894" s="64">
        <f>Data!$Q1894+Data!$R1894+Data!$S1894</f>
        <v>217.5</v>
      </c>
      <c r="V1894" s="9" t="str">
        <f>VLOOKUP(TRIM(Data!$B1894),Team!A:B,2,FALSE)</f>
        <v>Heating</v>
      </c>
      <c r="W1894" s="9" t="str">
        <f>VLOOKUP(Data!$D1894,Current!A:B,2,FALSE)</f>
        <v>ACT</v>
      </c>
      <c r="X1894" s="9" t="str">
        <f>IF(Data!$W1894=Data!$E1894,"CURRENT","NO")</f>
        <v>NO</v>
      </c>
    </row>
    <row r="1895" spans="1:24" hidden="1">
      <c r="A1895" s="46" t="s">
        <v>2139</v>
      </c>
      <c r="B1895" s="41" t="s">
        <v>1152</v>
      </c>
      <c r="C1895" s="8" t="s">
        <v>458</v>
      </c>
      <c r="D1895" s="41" t="s">
        <v>2138</v>
      </c>
      <c r="E1895" s="8" t="s">
        <v>463</v>
      </c>
      <c r="F1895" s="45" t="s">
        <v>1214</v>
      </c>
      <c r="G1895" s="46" t="s">
        <v>146</v>
      </c>
      <c r="H1895" s="47">
        <v>42214</v>
      </c>
      <c r="I1895" s="46">
        <v>390</v>
      </c>
      <c r="J1895" s="66">
        <v>66.78</v>
      </c>
      <c r="K1895" s="66">
        <f t="shared" ref="K1895:K1907" si="30">I1895*J1895</f>
        <v>26044.2</v>
      </c>
      <c r="L1895" s="46" t="s">
        <v>69</v>
      </c>
      <c r="M1895" s="46" t="s">
        <v>282</v>
      </c>
      <c r="N1895" s="46">
        <v>149891</v>
      </c>
      <c r="O1895" s="49"/>
      <c r="P1895" s="46">
        <v>90167</v>
      </c>
      <c r="Q1895" s="66">
        <v>200</v>
      </c>
      <c r="R1895" s="66">
        <v>0</v>
      </c>
      <c r="S1895" s="66">
        <v>35</v>
      </c>
      <c r="T1895" s="46" t="s">
        <v>127</v>
      </c>
      <c r="U1895" s="64">
        <f>Data!$Q1895+Data!$R1895+Data!$S1895</f>
        <v>235</v>
      </c>
      <c r="V1895" s="9" t="str">
        <f>VLOOKUP(TRIM(Data!$B1895),Team!A:B,2,FALSE)</f>
        <v>Heating</v>
      </c>
      <c r="W1895" s="9" t="str">
        <f>VLOOKUP(Data!$D1895,Current!A:B,2,FALSE)</f>
        <v>ACT</v>
      </c>
      <c r="X1895" s="9" t="str">
        <f>IF(Data!$W1895=Data!$E1895,"CURRENT","NO")</f>
        <v>NO</v>
      </c>
    </row>
    <row r="1896" spans="1:24" hidden="1">
      <c r="A1896" s="46" t="s">
        <v>2139</v>
      </c>
      <c r="B1896" s="41" t="s">
        <v>1152</v>
      </c>
      <c r="C1896" s="8" t="s">
        <v>458</v>
      </c>
      <c r="D1896" s="41" t="s">
        <v>2138</v>
      </c>
      <c r="E1896" s="8" t="s">
        <v>463</v>
      </c>
      <c r="F1896" s="45" t="s">
        <v>387</v>
      </c>
      <c r="G1896" s="46" t="s">
        <v>146</v>
      </c>
      <c r="H1896" s="47">
        <v>42216</v>
      </c>
      <c r="I1896" s="46">
        <v>1370</v>
      </c>
      <c r="J1896" s="66">
        <v>20.43</v>
      </c>
      <c r="K1896" s="66">
        <f t="shared" si="30"/>
        <v>27989.1</v>
      </c>
      <c r="L1896" s="46" t="s">
        <v>69</v>
      </c>
      <c r="M1896" s="46" t="s">
        <v>363</v>
      </c>
      <c r="N1896" s="46">
        <v>149950</v>
      </c>
      <c r="O1896" s="49"/>
      <c r="P1896" s="46">
        <v>90168</v>
      </c>
      <c r="Q1896" s="66">
        <v>200</v>
      </c>
      <c r="R1896" s="66">
        <v>0</v>
      </c>
      <c r="S1896" s="66">
        <v>17.5</v>
      </c>
      <c r="T1896" s="46" t="s">
        <v>127</v>
      </c>
      <c r="U1896" s="64">
        <f>Data!$Q1896+Data!$R1896+Data!$S1896</f>
        <v>217.5</v>
      </c>
      <c r="V1896" s="9" t="str">
        <f>VLOOKUP(TRIM(Data!$B1896),Team!A:B,2,FALSE)</f>
        <v>Heating</v>
      </c>
      <c r="W1896" s="9" t="str">
        <f>VLOOKUP(Data!$D1896,Current!A:B,2,FALSE)</f>
        <v>ACT</v>
      </c>
      <c r="X1896" s="9" t="str">
        <f>IF(Data!$W1896=Data!$E1896,"CURRENT","NO")</f>
        <v>NO</v>
      </c>
    </row>
    <row r="1897" spans="1:24" hidden="1">
      <c r="A1897" s="46" t="s">
        <v>2139</v>
      </c>
      <c r="B1897" s="41" t="s">
        <v>1152</v>
      </c>
      <c r="C1897" s="8" t="s">
        <v>458</v>
      </c>
      <c r="D1897" s="41" t="s">
        <v>2138</v>
      </c>
      <c r="E1897" s="8" t="s">
        <v>463</v>
      </c>
      <c r="F1897" s="45" t="s">
        <v>409</v>
      </c>
      <c r="G1897" s="46" t="s">
        <v>146</v>
      </c>
      <c r="H1897" s="47">
        <v>42216</v>
      </c>
      <c r="I1897" s="46">
        <v>864</v>
      </c>
      <c r="J1897" s="66">
        <v>58.55</v>
      </c>
      <c r="K1897" s="66">
        <f t="shared" si="30"/>
        <v>50587.199999999997</v>
      </c>
      <c r="L1897" s="46" t="s">
        <v>69</v>
      </c>
      <c r="M1897" s="46" t="s">
        <v>282</v>
      </c>
      <c r="N1897" s="46">
        <v>149951</v>
      </c>
      <c r="O1897" s="49"/>
      <c r="P1897" s="46">
        <v>90169</v>
      </c>
      <c r="Q1897" s="66">
        <v>252.9</v>
      </c>
      <c r="R1897" s="66">
        <v>0</v>
      </c>
      <c r="S1897" s="66">
        <v>17.5</v>
      </c>
      <c r="T1897" s="46" t="s">
        <v>127</v>
      </c>
      <c r="U1897" s="64">
        <f>Data!$Q1897+Data!$R1897+Data!$S1897</f>
        <v>270.39999999999998</v>
      </c>
      <c r="V1897" s="9" t="str">
        <f>VLOOKUP(TRIM(Data!$B1897),Team!A:B,2,FALSE)</f>
        <v>Heating</v>
      </c>
      <c r="W1897" s="9" t="str">
        <f>VLOOKUP(Data!$D1897,Current!A:B,2,FALSE)</f>
        <v>ACT</v>
      </c>
      <c r="X1897" s="9" t="str">
        <f>IF(Data!$W1897=Data!$E1897,"CURRENT","NO")</f>
        <v>NO</v>
      </c>
    </row>
    <row r="1898" spans="1:24" hidden="1">
      <c r="A1898" s="46" t="s">
        <v>2139</v>
      </c>
      <c r="B1898" s="41" t="s">
        <v>1152</v>
      </c>
      <c r="C1898" s="8" t="s">
        <v>458</v>
      </c>
      <c r="D1898" s="41" t="s">
        <v>2138</v>
      </c>
      <c r="E1898" s="8" t="s">
        <v>463</v>
      </c>
      <c r="F1898" s="45" t="s">
        <v>960</v>
      </c>
      <c r="G1898" s="46" t="s">
        <v>158</v>
      </c>
      <c r="H1898" s="47">
        <v>42210</v>
      </c>
      <c r="I1898" s="46">
        <v>162</v>
      </c>
      <c r="J1898" s="66">
        <v>116.43</v>
      </c>
      <c r="K1898" s="66">
        <f t="shared" si="30"/>
        <v>18861.66</v>
      </c>
      <c r="L1898" s="46" t="s">
        <v>157</v>
      </c>
      <c r="M1898" s="46" t="s">
        <v>1083</v>
      </c>
      <c r="N1898" s="46">
        <v>149761</v>
      </c>
      <c r="O1898" s="49"/>
      <c r="P1898" s="46">
        <v>90170</v>
      </c>
      <c r="Q1898" s="66">
        <v>94.3</v>
      </c>
      <c r="R1898" s="66">
        <v>0</v>
      </c>
      <c r="S1898" s="66">
        <v>15</v>
      </c>
      <c r="T1898" s="46" t="s">
        <v>127</v>
      </c>
      <c r="U1898" s="64">
        <f>Data!$Q1898+Data!$R1898+Data!$S1898</f>
        <v>109.3</v>
      </c>
      <c r="V1898" s="9" t="str">
        <f>VLOOKUP(TRIM(Data!$B1898),Team!A:B,2,FALSE)</f>
        <v>Heating</v>
      </c>
      <c r="W1898" s="9" t="str">
        <f>VLOOKUP(Data!$D1898,Current!A:B,2,FALSE)</f>
        <v>ACT</v>
      </c>
      <c r="X1898" s="9" t="str">
        <f>IF(Data!$W1898=Data!$E1898,"CURRENT","NO")</f>
        <v>NO</v>
      </c>
    </row>
    <row r="1899" spans="1:24" hidden="1">
      <c r="A1899" s="46" t="s">
        <v>2139</v>
      </c>
      <c r="B1899" s="41" t="s">
        <v>1152</v>
      </c>
      <c r="C1899" s="8" t="s">
        <v>458</v>
      </c>
      <c r="D1899" s="41" t="s">
        <v>2138</v>
      </c>
      <c r="E1899" s="8" t="s">
        <v>463</v>
      </c>
      <c r="F1899" s="45" t="s">
        <v>380</v>
      </c>
      <c r="G1899" s="46" t="s">
        <v>158</v>
      </c>
      <c r="H1899" s="47">
        <v>42210</v>
      </c>
      <c r="I1899" s="46">
        <v>201</v>
      </c>
      <c r="J1899" s="66">
        <v>116.25</v>
      </c>
      <c r="K1899" s="66">
        <f t="shared" si="30"/>
        <v>23366.25</v>
      </c>
      <c r="L1899" s="46" t="s">
        <v>157</v>
      </c>
      <c r="M1899" s="46" t="s">
        <v>919</v>
      </c>
      <c r="N1899" s="46">
        <v>149762</v>
      </c>
      <c r="O1899" s="49"/>
      <c r="P1899" s="46">
        <v>90171</v>
      </c>
      <c r="Q1899" s="66">
        <v>116.8</v>
      </c>
      <c r="R1899" s="66">
        <v>0</v>
      </c>
      <c r="S1899" s="66">
        <v>15</v>
      </c>
      <c r="T1899" s="46" t="s">
        <v>246</v>
      </c>
      <c r="U1899" s="64">
        <f>Data!$Q1899+Data!$R1899+Data!$S1899</f>
        <v>131.80000000000001</v>
      </c>
      <c r="V1899" s="9" t="str">
        <f>VLOOKUP(TRIM(Data!$B1899),Team!A:B,2,FALSE)</f>
        <v>Heating</v>
      </c>
      <c r="W1899" s="9" t="str">
        <f>VLOOKUP(Data!$D1899,Current!A:B,2,FALSE)</f>
        <v>ACT</v>
      </c>
      <c r="X1899" s="9" t="str">
        <f>IF(Data!$W1899=Data!$E1899,"CURRENT","NO")</f>
        <v>NO</v>
      </c>
    </row>
    <row r="1900" spans="1:24" hidden="1">
      <c r="A1900" s="46" t="s">
        <v>2139</v>
      </c>
      <c r="B1900" s="41" t="s">
        <v>1152</v>
      </c>
      <c r="C1900" s="8" t="s">
        <v>458</v>
      </c>
      <c r="D1900" s="41" t="s">
        <v>2138</v>
      </c>
      <c r="E1900" s="8" t="s">
        <v>463</v>
      </c>
      <c r="F1900" s="45" t="s">
        <v>1201</v>
      </c>
      <c r="G1900" s="46" t="s">
        <v>158</v>
      </c>
      <c r="H1900" s="47">
        <v>42212</v>
      </c>
      <c r="I1900" s="46">
        <v>1320</v>
      </c>
      <c r="J1900" s="66">
        <v>33.5</v>
      </c>
      <c r="K1900" s="66">
        <f t="shared" si="30"/>
        <v>44220</v>
      </c>
      <c r="L1900" s="46" t="s">
        <v>213</v>
      </c>
      <c r="M1900" s="46" t="s">
        <v>1089</v>
      </c>
      <c r="N1900" s="46">
        <v>149806</v>
      </c>
      <c r="O1900" s="49"/>
      <c r="P1900" s="46">
        <v>90172</v>
      </c>
      <c r="Q1900" s="66">
        <v>221.1</v>
      </c>
      <c r="R1900" s="66">
        <v>0</v>
      </c>
      <c r="S1900" s="66">
        <v>15</v>
      </c>
      <c r="T1900" s="46" t="s">
        <v>127</v>
      </c>
      <c r="U1900" s="64">
        <f>Data!$Q1900+Data!$R1900+Data!$S1900</f>
        <v>236.1</v>
      </c>
      <c r="V1900" s="9" t="str">
        <f>VLOOKUP(TRIM(Data!$B1900),Team!A:B,2,FALSE)</f>
        <v>Heating</v>
      </c>
      <c r="W1900" s="9" t="str">
        <f>VLOOKUP(Data!$D1900,Current!A:B,2,FALSE)</f>
        <v>ACT</v>
      </c>
      <c r="X1900" s="9" t="str">
        <f>IF(Data!$W1900=Data!$E1900,"CURRENT","NO")</f>
        <v>NO</v>
      </c>
    </row>
    <row r="1901" spans="1:24" hidden="1">
      <c r="A1901" s="46" t="s">
        <v>2139</v>
      </c>
      <c r="B1901" s="41" t="s">
        <v>1152</v>
      </c>
      <c r="C1901" s="8" t="s">
        <v>458</v>
      </c>
      <c r="D1901" s="41" t="s">
        <v>2138</v>
      </c>
      <c r="E1901" s="8" t="s">
        <v>463</v>
      </c>
      <c r="F1901" s="45" t="s">
        <v>1215</v>
      </c>
      <c r="G1901" s="46" t="s">
        <v>158</v>
      </c>
      <c r="H1901" s="47">
        <v>42212</v>
      </c>
      <c r="I1901" s="46">
        <v>1350</v>
      </c>
      <c r="J1901" s="66">
        <v>33.5</v>
      </c>
      <c r="K1901" s="66">
        <f t="shared" si="30"/>
        <v>45225</v>
      </c>
      <c r="L1901" s="46" t="s">
        <v>157</v>
      </c>
      <c r="M1901" s="46" t="s">
        <v>1067</v>
      </c>
      <c r="N1901" s="46">
        <v>149807</v>
      </c>
      <c r="O1901" s="49"/>
      <c r="P1901" s="46">
        <v>90173</v>
      </c>
      <c r="Q1901" s="66">
        <v>226.1</v>
      </c>
      <c r="R1901" s="66">
        <v>0</v>
      </c>
      <c r="S1901" s="66">
        <v>15</v>
      </c>
      <c r="T1901" s="46" t="s">
        <v>127</v>
      </c>
      <c r="U1901" s="64">
        <f>Data!$Q1901+Data!$R1901+Data!$S1901</f>
        <v>241.1</v>
      </c>
      <c r="V1901" s="9" t="str">
        <f>VLOOKUP(TRIM(Data!$B1901),Team!A:B,2,FALSE)</f>
        <v>Heating</v>
      </c>
      <c r="W1901" s="9" t="str">
        <f>VLOOKUP(Data!$D1901,Current!A:B,2,FALSE)</f>
        <v>ACT</v>
      </c>
      <c r="X1901" s="9" t="str">
        <f>IF(Data!$W1901=Data!$E1901,"CURRENT","NO")</f>
        <v>NO</v>
      </c>
    </row>
    <row r="1902" spans="1:24" hidden="1">
      <c r="A1902" s="46" t="s">
        <v>2139</v>
      </c>
      <c r="B1902" s="41" t="s">
        <v>1152</v>
      </c>
      <c r="C1902" s="8" t="s">
        <v>458</v>
      </c>
      <c r="D1902" s="41" t="s">
        <v>2138</v>
      </c>
      <c r="E1902" s="8" t="s">
        <v>463</v>
      </c>
      <c r="F1902" s="45" t="s">
        <v>385</v>
      </c>
      <c r="G1902" s="46" t="s">
        <v>158</v>
      </c>
      <c r="H1902" s="47">
        <v>42213</v>
      </c>
      <c r="I1902" s="46">
        <v>39</v>
      </c>
      <c r="J1902" s="66">
        <v>35.700000000000003</v>
      </c>
      <c r="K1902" s="66">
        <f t="shared" si="30"/>
        <v>1392.3000000000002</v>
      </c>
      <c r="L1902" s="46" t="s">
        <v>213</v>
      </c>
      <c r="M1902" s="46" t="s">
        <v>1216</v>
      </c>
      <c r="N1902" s="46">
        <v>149857</v>
      </c>
      <c r="O1902" s="49"/>
      <c r="P1902" s="46">
        <v>90174</v>
      </c>
      <c r="Q1902" s="66">
        <v>80</v>
      </c>
      <c r="R1902" s="66">
        <v>0</v>
      </c>
      <c r="S1902" s="66">
        <v>15</v>
      </c>
      <c r="T1902" s="46" t="s">
        <v>127</v>
      </c>
      <c r="U1902" s="64">
        <f>Data!$Q1902+Data!$R1902+Data!$S1902</f>
        <v>95</v>
      </c>
      <c r="V1902" s="9" t="str">
        <f>VLOOKUP(TRIM(Data!$B1902),Team!A:B,2,FALSE)</f>
        <v>Heating</v>
      </c>
      <c r="W1902" s="9" t="str">
        <f>VLOOKUP(Data!$D1902,Current!A:B,2,FALSE)</f>
        <v>ACT</v>
      </c>
      <c r="X1902" s="9" t="str">
        <f>IF(Data!$W1902=Data!$E1902,"CURRENT","NO")</f>
        <v>NO</v>
      </c>
    </row>
    <row r="1903" spans="1:24" hidden="1">
      <c r="A1903" s="46" t="s">
        <v>2139</v>
      </c>
      <c r="B1903" s="41" t="s">
        <v>1152</v>
      </c>
      <c r="C1903" s="8" t="s">
        <v>458</v>
      </c>
      <c r="D1903" s="41" t="s">
        <v>2138</v>
      </c>
      <c r="E1903" s="8" t="s">
        <v>463</v>
      </c>
      <c r="F1903" s="45" t="s">
        <v>2145</v>
      </c>
      <c r="G1903" s="46" t="s">
        <v>158</v>
      </c>
      <c r="H1903" s="47">
        <v>42213</v>
      </c>
      <c r="I1903" s="46">
        <v>39</v>
      </c>
      <c r="J1903" s="66">
        <v>116.43</v>
      </c>
      <c r="K1903" s="66">
        <f t="shared" si="30"/>
        <v>4540.7700000000004</v>
      </c>
      <c r="L1903" s="46" t="s">
        <v>213</v>
      </c>
      <c r="M1903" s="46" t="s">
        <v>1217</v>
      </c>
      <c r="N1903" s="46">
        <v>149861</v>
      </c>
      <c r="O1903" s="49"/>
      <c r="P1903" s="46">
        <v>90175</v>
      </c>
      <c r="Q1903" s="66">
        <v>80</v>
      </c>
      <c r="R1903" s="66">
        <v>0</v>
      </c>
      <c r="S1903" s="66">
        <v>15</v>
      </c>
      <c r="T1903" s="46" t="s">
        <v>127</v>
      </c>
      <c r="U1903" s="64">
        <f>Data!$Q1903+Data!$R1903+Data!$S1903</f>
        <v>95</v>
      </c>
      <c r="V1903" s="9" t="str">
        <f>VLOOKUP(TRIM(Data!$B1903),Team!A:B,2,FALSE)</f>
        <v>Heating</v>
      </c>
      <c r="W1903" s="9" t="str">
        <f>VLOOKUP(Data!$D1903,Current!A:B,2,FALSE)</f>
        <v>ACT</v>
      </c>
      <c r="X1903" s="9" t="str">
        <f>IF(Data!$W1903=Data!$E1903,"CURRENT","NO")</f>
        <v>NO</v>
      </c>
    </row>
    <row r="1904" spans="1:24" hidden="1">
      <c r="A1904" s="46" t="s">
        <v>2139</v>
      </c>
      <c r="B1904" s="41" t="s">
        <v>1152</v>
      </c>
      <c r="C1904" s="8" t="s">
        <v>458</v>
      </c>
      <c r="D1904" s="41" t="s">
        <v>2138</v>
      </c>
      <c r="E1904" s="8" t="s">
        <v>463</v>
      </c>
      <c r="F1904" s="45" t="s">
        <v>2132</v>
      </c>
      <c r="G1904" s="46" t="s">
        <v>158</v>
      </c>
      <c r="H1904" s="47">
        <v>42213</v>
      </c>
      <c r="I1904" s="46">
        <v>390</v>
      </c>
      <c r="J1904" s="66">
        <v>56.81</v>
      </c>
      <c r="K1904" s="66">
        <f t="shared" si="30"/>
        <v>22155.9</v>
      </c>
      <c r="L1904" s="46" t="s">
        <v>213</v>
      </c>
      <c r="M1904" s="46" t="s">
        <v>1218</v>
      </c>
      <c r="N1904" s="46">
        <v>149862</v>
      </c>
      <c r="O1904" s="49"/>
      <c r="P1904" s="46">
        <v>90176</v>
      </c>
      <c r="Q1904" s="66">
        <v>160</v>
      </c>
      <c r="R1904" s="66">
        <v>0</v>
      </c>
      <c r="S1904" s="66">
        <v>15</v>
      </c>
      <c r="T1904" s="46" t="s">
        <v>127</v>
      </c>
      <c r="U1904" s="64">
        <f>Data!$Q1904+Data!$R1904+Data!$S1904</f>
        <v>175</v>
      </c>
      <c r="V1904" s="9" t="str">
        <f>VLOOKUP(TRIM(Data!$B1904),Team!A:B,2,FALSE)</f>
        <v>Heating</v>
      </c>
      <c r="W1904" s="9" t="str">
        <f>VLOOKUP(Data!$D1904,Current!A:B,2,FALSE)</f>
        <v>ACT</v>
      </c>
      <c r="X1904" s="9" t="str">
        <f>IF(Data!$W1904=Data!$E1904,"CURRENT","NO")</f>
        <v>NO</v>
      </c>
    </row>
    <row r="1905" spans="1:24" hidden="1">
      <c r="A1905" s="46" t="s">
        <v>2139</v>
      </c>
      <c r="B1905" s="41" t="s">
        <v>1152</v>
      </c>
      <c r="C1905" s="8" t="s">
        <v>458</v>
      </c>
      <c r="D1905" s="41" t="s">
        <v>2138</v>
      </c>
      <c r="E1905" s="8" t="s">
        <v>463</v>
      </c>
      <c r="F1905" s="45" t="s">
        <v>389</v>
      </c>
      <c r="G1905" s="46" t="s">
        <v>158</v>
      </c>
      <c r="H1905" s="47">
        <v>42214</v>
      </c>
      <c r="I1905" s="46">
        <v>130</v>
      </c>
      <c r="J1905" s="66">
        <v>119.57</v>
      </c>
      <c r="K1905" s="66">
        <f t="shared" si="30"/>
        <v>15544.099999999999</v>
      </c>
      <c r="L1905" s="46" t="s">
        <v>213</v>
      </c>
      <c r="M1905" s="46" t="s">
        <v>917</v>
      </c>
      <c r="N1905" s="46">
        <v>149883</v>
      </c>
      <c r="O1905" s="49"/>
      <c r="P1905" s="46">
        <v>90177</v>
      </c>
      <c r="Q1905" s="66">
        <v>80</v>
      </c>
      <c r="R1905" s="66">
        <v>0</v>
      </c>
      <c r="S1905" s="66">
        <v>15</v>
      </c>
      <c r="T1905" s="46" t="s">
        <v>246</v>
      </c>
      <c r="U1905" s="64">
        <f>Data!$Q1905+Data!$R1905+Data!$S1905</f>
        <v>95</v>
      </c>
      <c r="V1905" s="9" t="str">
        <f>VLOOKUP(TRIM(Data!$B1905),Team!A:B,2,FALSE)</f>
        <v>Heating</v>
      </c>
      <c r="W1905" s="9" t="str">
        <f>VLOOKUP(Data!$D1905,Current!A:B,2,FALSE)</f>
        <v>ACT</v>
      </c>
      <c r="X1905" s="9" t="str">
        <f>IF(Data!$W1905=Data!$E1905,"CURRENT","NO")</f>
        <v>NO</v>
      </c>
    </row>
    <row r="1906" spans="1:24" hidden="1">
      <c r="A1906" s="46" t="s">
        <v>2139</v>
      </c>
      <c r="B1906" s="41" t="s">
        <v>1152</v>
      </c>
      <c r="C1906" s="8" t="s">
        <v>458</v>
      </c>
      <c r="D1906" s="41" t="s">
        <v>2138</v>
      </c>
      <c r="E1906" s="8" t="s">
        <v>463</v>
      </c>
      <c r="F1906" s="45" t="s">
        <v>593</v>
      </c>
      <c r="G1906" s="46" t="s">
        <v>158</v>
      </c>
      <c r="H1906" s="47">
        <v>42214</v>
      </c>
      <c r="I1906" s="46">
        <v>832</v>
      </c>
      <c r="J1906" s="66">
        <v>53.8</v>
      </c>
      <c r="K1906" s="66">
        <f t="shared" si="30"/>
        <v>44761.599999999999</v>
      </c>
      <c r="L1906" s="46" t="s">
        <v>213</v>
      </c>
      <c r="M1906" s="46" t="s">
        <v>1219</v>
      </c>
      <c r="N1906" s="46">
        <v>149884</v>
      </c>
      <c r="O1906" s="49"/>
      <c r="P1906" s="46">
        <v>90178</v>
      </c>
      <c r="Q1906" s="66">
        <v>223.8</v>
      </c>
      <c r="R1906" s="66">
        <v>0</v>
      </c>
      <c r="S1906" s="66">
        <v>15</v>
      </c>
      <c r="T1906" s="46" t="s">
        <v>127</v>
      </c>
      <c r="U1906" s="64">
        <f>Data!$Q1906+Data!$R1906+Data!$S1906</f>
        <v>238.8</v>
      </c>
      <c r="V1906" s="9" t="str">
        <f>VLOOKUP(TRIM(Data!$B1906),Team!A:B,2,FALSE)</f>
        <v>Heating</v>
      </c>
      <c r="W1906" s="9" t="str">
        <f>VLOOKUP(Data!$D1906,Current!A:B,2,FALSE)</f>
        <v>ACT</v>
      </c>
      <c r="X1906" s="9" t="str">
        <f>IF(Data!$W1906=Data!$E1906,"CURRENT","NO")</f>
        <v>NO</v>
      </c>
    </row>
    <row r="1907" spans="1:24" hidden="1">
      <c r="A1907" s="46" t="s">
        <v>2139</v>
      </c>
      <c r="B1907" s="41" t="s">
        <v>1152</v>
      </c>
      <c r="C1907" s="8" t="s">
        <v>458</v>
      </c>
      <c r="D1907" s="41" t="s">
        <v>2138</v>
      </c>
      <c r="E1907" s="8" t="s">
        <v>463</v>
      </c>
      <c r="F1907" s="45" t="s">
        <v>396</v>
      </c>
      <c r="G1907" s="46" t="s">
        <v>158</v>
      </c>
      <c r="H1907" s="47">
        <v>42215</v>
      </c>
      <c r="I1907" s="46">
        <v>186</v>
      </c>
      <c r="J1907" s="66">
        <v>70.64</v>
      </c>
      <c r="K1907" s="66">
        <f t="shared" si="30"/>
        <v>13139.04</v>
      </c>
      <c r="L1907" s="46" t="s">
        <v>213</v>
      </c>
      <c r="M1907" s="46" t="s">
        <v>1099</v>
      </c>
      <c r="N1907" s="46">
        <v>149921</v>
      </c>
      <c r="O1907" s="49"/>
      <c r="P1907" s="46">
        <v>90179</v>
      </c>
      <c r="Q1907" s="66">
        <v>80</v>
      </c>
      <c r="R1907" s="66">
        <v>0</v>
      </c>
      <c r="S1907" s="66">
        <v>15</v>
      </c>
      <c r="T1907" s="46" t="s">
        <v>127</v>
      </c>
      <c r="U1907" s="64">
        <f>Data!$Q1907+Data!$R1907+Data!$S1907</f>
        <v>95</v>
      </c>
      <c r="V1907" s="9" t="str">
        <f>VLOOKUP(TRIM(Data!$B1907),Team!A:B,2,FALSE)</f>
        <v>Heating</v>
      </c>
      <c r="W1907" s="9" t="str">
        <f>VLOOKUP(Data!$D1907,Current!A:B,2,FALSE)</f>
        <v>ACT</v>
      </c>
      <c r="X1907" s="9" t="str">
        <f>IF(Data!$W1907=Data!$E1907,"CURRENT","NO")</f>
        <v>NO</v>
      </c>
    </row>
    <row r="1908" spans="1:24" hidden="1">
      <c r="A1908" s="46" t="s">
        <v>2139</v>
      </c>
      <c r="B1908" s="41" t="s">
        <v>1152</v>
      </c>
      <c r="C1908" s="8" t="s">
        <v>458</v>
      </c>
      <c r="D1908" s="41" t="s">
        <v>2138</v>
      </c>
      <c r="E1908" s="8" t="s">
        <v>463</v>
      </c>
      <c r="F1908" s="45" t="s">
        <v>574</v>
      </c>
      <c r="G1908" s="46" t="s">
        <v>158</v>
      </c>
      <c r="H1908" s="47">
        <v>42215</v>
      </c>
      <c r="I1908" s="46">
        <v>70</v>
      </c>
      <c r="J1908" s="66">
        <v>94.72</v>
      </c>
      <c r="K1908" s="66">
        <f>I1908*J1908</f>
        <v>6630.4</v>
      </c>
      <c r="L1908" s="46" t="s">
        <v>213</v>
      </c>
      <c r="M1908" s="46" t="s">
        <v>1099</v>
      </c>
      <c r="N1908" s="46">
        <v>149922</v>
      </c>
      <c r="O1908" s="49"/>
      <c r="P1908" s="46">
        <v>90180</v>
      </c>
      <c r="Q1908" s="66">
        <v>80</v>
      </c>
      <c r="R1908" s="66">
        <v>0</v>
      </c>
      <c r="S1908" s="66">
        <v>15</v>
      </c>
      <c r="T1908" s="46" t="s">
        <v>127</v>
      </c>
      <c r="U1908" s="64">
        <f>Data!$Q1908+Data!$R1908+Data!$S1908</f>
        <v>95</v>
      </c>
      <c r="V1908" s="9" t="str">
        <f>VLOOKUP(TRIM(Data!$B1908),Team!A:B,2,FALSE)</f>
        <v>Heating</v>
      </c>
      <c r="W1908" s="9" t="str">
        <f>VLOOKUP(Data!$D1908,Current!A:B,2,FALSE)</f>
        <v>ACT</v>
      </c>
      <c r="X1908" s="9" t="str">
        <f>IF(Data!$W1908=Data!$E1908,"CURRENT","NO")</f>
        <v>NO</v>
      </c>
    </row>
    <row r="1909" spans="1:24" hidden="1">
      <c r="A1909" s="46" t="s">
        <v>2139</v>
      </c>
      <c r="B1909" s="41" t="s">
        <v>1152</v>
      </c>
      <c r="C1909" s="8" t="s">
        <v>458</v>
      </c>
      <c r="D1909" s="41" t="s">
        <v>2138</v>
      </c>
      <c r="E1909" s="8" t="s">
        <v>463</v>
      </c>
      <c r="F1909" s="45" t="s">
        <v>988</v>
      </c>
      <c r="G1909" s="46" t="s">
        <v>158</v>
      </c>
      <c r="H1909" s="47">
        <v>42215</v>
      </c>
      <c r="I1909" s="46">
        <v>57</v>
      </c>
      <c r="J1909" s="66">
        <v>39.909999999999997</v>
      </c>
      <c r="K1909" s="66">
        <f>I1909*J1909</f>
        <v>2274.87</v>
      </c>
      <c r="L1909" s="46" t="s">
        <v>157</v>
      </c>
      <c r="M1909" s="46" t="s">
        <v>917</v>
      </c>
      <c r="N1909" s="46">
        <v>149925</v>
      </c>
      <c r="O1909" s="49"/>
      <c r="P1909" s="46">
        <v>90181</v>
      </c>
      <c r="Q1909" s="66">
        <v>80</v>
      </c>
      <c r="R1909" s="66">
        <v>0</v>
      </c>
      <c r="S1909" s="66">
        <v>15</v>
      </c>
      <c r="T1909" s="46" t="s">
        <v>127</v>
      </c>
      <c r="U1909" s="64">
        <f>Data!$Q1909+Data!$R1909+Data!$S1909</f>
        <v>95</v>
      </c>
      <c r="V1909" s="9" t="str">
        <f>VLOOKUP(TRIM(Data!$B1909),Team!A:B,2,FALSE)</f>
        <v>Heating</v>
      </c>
      <c r="W1909" s="9" t="str">
        <f>VLOOKUP(Data!$D1909,Current!A:B,2,FALSE)</f>
        <v>ACT</v>
      </c>
      <c r="X1909" s="9" t="str">
        <f>IF(Data!$W1909=Data!$E1909,"CURRENT","NO")</f>
        <v>NO</v>
      </c>
    </row>
    <row r="1910" spans="1:24" hidden="1">
      <c r="A1910" s="46" t="s">
        <v>2139</v>
      </c>
      <c r="B1910" s="41" t="s">
        <v>1152</v>
      </c>
      <c r="C1910" s="8" t="s">
        <v>458</v>
      </c>
      <c r="D1910" s="41" t="s">
        <v>2138</v>
      </c>
      <c r="E1910" s="8" t="s">
        <v>463</v>
      </c>
      <c r="F1910" s="45" t="s">
        <v>1220</v>
      </c>
      <c r="G1910" s="46" t="s">
        <v>158</v>
      </c>
      <c r="H1910" s="47">
        <v>42215</v>
      </c>
      <c r="I1910" s="46">
        <v>258</v>
      </c>
      <c r="J1910" s="66">
        <v>45.39</v>
      </c>
      <c r="K1910" s="66">
        <f>I1910*J1910</f>
        <v>11710.62</v>
      </c>
      <c r="L1910" s="46" t="s">
        <v>157</v>
      </c>
      <c r="M1910" s="46" t="s">
        <v>163</v>
      </c>
      <c r="N1910" s="46">
        <v>149926</v>
      </c>
      <c r="O1910" s="49"/>
      <c r="P1910" s="46">
        <v>90182</v>
      </c>
      <c r="Q1910" s="66">
        <v>80</v>
      </c>
      <c r="R1910" s="66">
        <v>0</v>
      </c>
      <c r="S1910" s="66">
        <v>15</v>
      </c>
      <c r="T1910" s="46" t="s">
        <v>186</v>
      </c>
      <c r="U1910" s="64">
        <f>Data!$Q1910+Data!$R1910+Data!$S1910</f>
        <v>95</v>
      </c>
      <c r="V1910" s="9" t="str">
        <f>VLOOKUP(TRIM(Data!$B1910),Team!A:B,2,FALSE)</f>
        <v>Heating</v>
      </c>
      <c r="W1910" s="9" t="str">
        <f>VLOOKUP(Data!$D1910,Current!A:B,2,FALSE)</f>
        <v>ACT</v>
      </c>
      <c r="X1910" s="9" t="str">
        <f>IF(Data!$W1910=Data!$E1910,"CURRENT","NO")</f>
        <v>NO</v>
      </c>
    </row>
    <row r="1911" spans="1:24" hidden="1">
      <c r="A1911" s="46" t="s">
        <v>2139</v>
      </c>
      <c r="B1911" s="41" t="s">
        <v>1152</v>
      </c>
      <c r="C1911" s="8" t="s">
        <v>458</v>
      </c>
      <c r="D1911" s="41" t="s">
        <v>2138</v>
      </c>
      <c r="E1911" s="8" t="s">
        <v>463</v>
      </c>
      <c r="F1911" s="45" t="s">
        <v>1221</v>
      </c>
      <c r="G1911" s="46" t="s">
        <v>158</v>
      </c>
      <c r="H1911" s="47">
        <v>42216</v>
      </c>
      <c r="I1911" s="46">
        <v>363</v>
      </c>
      <c r="J1911" s="66">
        <v>48.29</v>
      </c>
      <c r="K1911" s="66">
        <f>I1911*J1911</f>
        <v>17529.27</v>
      </c>
      <c r="L1911" s="46" t="s">
        <v>213</v>
      </c>
      <c r="M1911" s="46" t="s">
        <v>1222</v>
      </c>
      <c r="N1911" s="46">
        <v>149965</v>
      </c>
      <c r="O1911" s="49"/>
      <c r="P1911" s="46">
        <v>90184</v>
      </c>
      <c r="Q1911" s="66">
        <v>160</v>
      </c>
      <c r="R1911" s="66">
        <v>0</v>
      </c>
      <c r="S1911" s="66">
        <v>15</v>
      </c>
      <c r="T1911" s="46" t="s">
        <v>127</v>
      </c>
      <c r="U1911" s="64">
        <f>Data!$Q1911+Data!$R1911+Data!$S1911</f>
        <v>175</v>
      </c>
      <c r="V1911" s="9" t="str">
        <f>VLOOKUP(TRIM(Data!$B1911),Team!A:B,2,FALSE)</f>
        <v>Heating</v>
      </c>
      <c r="W1911" s="9" t="str">
        <f>VLOOKUP(Data!$D1911,Current!A:B,2,FALSE)</f>
        <v>ACT</v>
      </c>
      <c r="X1911" s="9" t="str">
        <f>IF(Data!$W1911=Data!$E1911,"CURRENT","NO")</f>
        <v>NO</v>
      </c>
    </row>
    <row r="1912" spans="1:24" hidden="1">
      <c r="A1912" s="46" t="s">
        <v>1031</v>
      </c>
      <c r="B1912" s="41" t="s">
        <v>1014</v>
      </c>
      <c r="C1912" s="8" t="s">
        <v>458</v>
      </c>
      <c r="D1912" s="41" t="s">
        <v>2138</v>
      </c>
      <c r="E1912" s="8" t="s">
        <v>463</v>
      </c>
      <c r="F1912" s="77" t="s">
        <v>1223</v>
      </c>
      <c r="G1912" s="78" t="s">
        <v>93</v>
      </c>
      <c r="H1912" s="79">
        <v>42196</v>
      </c>
      <c r="I1912" s="78">
        <v>560</v>
      </c>
      <c r="J1912" s="66">
        <v>53</v>
      </c>
      <c r="K1912" s="66">
        <f t="shared" ref="K1912:K1918" si="31">J1912*I1912</f>
        <v>29680</v>
      </c>
      <c r="L1912" s="78" t="s">
        <v>86</v>
      </c>
      <c r="M1912" s="78" t="s">
        <v>306</v>
      </c>
      <c r="N1912" s="78">
        <v>149355</v>
      </c>
      <c r="O1912" s="78"/>
      <c r="P1912" s="78">
        <v>89876</v>
      </c>
      <c r="Q1912" s="80">
        <v>200</v>
      </c>
      <c r="R1912" s="66">
        <v>0</v>
      </c>
      <c r="S1912" s="80">
        <v>25</v>
      </c>
      <c r="T1912" s="78" t="s">
        <v>127</v>
      </c>
      <c r="U1912" s="64">
        <f>Data!$Q1912+Data!$R1912+Data!$S1912</f>
        <v>225</v>
      </c>
      <c r="V1912" s="9" t="str">
        <f>VLOOKUP(TRIM(Data!$B1912),Team!A:B,2,FALSE)</f>
        <v>HVAC</v>
      </c>
      <c r="W1912" s="9" t="str">
        <f>VLOOKUP(Data!$D1912,Current!A:B,2,FALSE)</f>
        <v>ACT</v>
      </c>
      <c r="X1912" s="9" t="str">
        <f>IF(Data!$W1912=Data!$E1912,"CURRENT","NO")</f>
        <v>NO</v>
      </c>
    </row>
    <row r="1913" spans="1:24" hidden="1">
      <c r="A1913" s="46" t="s">
        <v>1031</v>
      </c>
      <c r="B1913" s="41" t="s">
        <v>1014</v>
      </c>
      <c r="C1913" s="8" t="s">
        <v>2117</v>
      </c>
      <c r="D1913" s="41" t="s">
        <v>2138</v>
      </c>
      <c r="E1913" s="8" t="s">
        <v>463</v>
      </c>
      <c r="F1913" s="77" t="s">
        <v>1223</v>
      </c>
      <c r="G1913" s="78" t="s">
        <v>93</v>
      </c>
      <c r="H1913" s="79">
        <v>42201</v>
      </c>
      <c r="I1913" s="78">
        <v>560</v>
      </c>
      <c r="J1913" s="66">
        <v>0</v>
      </c>
      <c r="K1913" s="66">
        <f t="shared" si="31"/>
        <v>0</v>
      </c>
      <c r="L1913" s="78" t="s">
        <v>81</v>
      </c>
      <c r="M1913" s="78" t="s">
        <v>288</v>
      </c>
      <c r="N1913" s="78">
        <v>149481</v>
      </c>
      <c r="O1913" s="78"/>
      <c r="P1913" s="78">
        <v>89877</v>
      </c>
      <c r="Q1913" s="80">
        <v>200</v>
      </c>
      <c r="R1913" s="66">
        <v>0</v>
      </c>
      <c r="S1913" s="80">
        <v>25</v>
      </c>
      <c r="T1913" s="78" t="s">
        <v>0</v>
      </c>
      <c r="U1913" s="64">
        <f>Data!$Q1913+Data!$R1913+Data!$S1913</f>
        <v>225</v>
      </c>
      <c r="V1913" s="9" t="str">
        <f>VLOOKUP(TRIM(Data!$B1913),Team!A:B,2,FALSE)</f>
        <v>HVAC</v>
      </c>
      <c r="W1913" s="9" t="str">
        <f>VLOOKUP(Data!$D1913,Current!A:B,2,FALSE)</f>
        <v>ACT</v>
      </c>
      <c r="X1913" s="9" t="str">
        <f>IF(Data!$W1913=Data!$E1913,"CURRENT","NO")</f>
        <v>NO</v>
      </c>
    </row>
    <row r="1914" spans="1:24" hidden="1">
      <c r="A1914" s="46" t="s">
        <v>2142</v>
      </c>
      <c r="B1914" s="41" t="s">
        <v>1014</v>
      </c>
      <c r="C1914" s="8" t="s">
        <v>458</v>
      </c>
      <c r="D1914" s="41" t="s">
        <v>2138</v>
      </c>
      <c r="E1914" s="8" t="s">
        <v>463</v>
      </c>
      <c r="F1914" s="45" t="s">
        <v>1017</v>
      </c>
      <c r="G1914" s="46" t="s">
        <v>789</v>
      </c>
      <c r="H1914" s="47">
        <v>42206</v>
      </c>
      <c r="I1914" s="46">
        <v>96</v>
      </c>
      <c r="J1914" s="66">
        <v>230.88</v>
      </c>
      <c r="K1914" s="66">
        <f t="shared" si="31"/>
        <v>22164.48</v>
      </c>
      <c r="L1914" s="46" t="s">
        <v>1137</v>
      </c>
      <c r="M1914" s="46" t="s">
        <v>956</v>
      </c>
      <c r="N1914" s="46">
        <v>149616</v>
      </c>
      <c r="O1914" s="46"/>
      <c r="P1914" s="46">
        <v>89965</v>
      </c>
      <c r="Q1914" s="66">
        <v>110.8</v>
      </c>
      <c r="R1914" s="66">
        <v>0</v>
      </c>
      <c r="S1914" s="66">
        <v>45</v>
      </c>
      <c r="T1914" s="46" t="s">
        <v>246</v>
      </c>
      <c r="U1914" s="64">
        <f>Data!$Q1914+Data!$R1914+Data!$S1914</f>
        <v>155.80000000000001</v>
      </c>
      <c r="V1914" s="9" t="str">
        <f>VLOOKUP(TRIM(Data!$B1914),Team!A:B,2,FALSE)</f>
        <v>HVAC</v>
      </c>
      <c r="W1914" s="9" t="str">
        <f>VLOOKUP(Data!$D1914,Current!A:B,2,FALSE)</f>
        <v>ACT</v>
      </c>
      <c r="X1914" s="9" t="str">
        <f>IF(Data!$W1914=Data!$E1914,"CURRENT","NO")</f>
        <v>NO</v>
      </c>
    </row>
    <row r="1915" spans="1:24" hidden="1">
      <c r="A1915" s="46" t="s">
        <v>2142</v>
      </c>
      <c r="B1915" s="41" t="s">
        <v>1014</v>
      </c>
      <c r="C1915" s="8" t="s">
        <v>458</v>
      </c>
      <c r="D1915" s="41" t="s">
        <v>2138</v>
      </c>
      <c r="E1915" s="8" t="s">
        <v>463</v>
      </c>
      <c r="F1915" s="45" t="s">
        <v>1022</v>
      </c>
      <c r="G1915" s="46" t="s">
        <v>789</v>
      </c>
      <c r="H1915" s="47">
        <v>42206</v>
      </c>
      <c r="I1915" s="46">
        <v>90</v>
      </c>
      <c r="J1915" s="66">
        <v>237.99</v>
      </c>
      <c r="K1915" s="66">
        <f t="shared" si="31"/>
        <v>21419.100000000002</v>
      </c>
      <c r="L1915" s="46" t="s">
        <v>14</v>
      </c>
      <c r="M1915" s="46" t="s">
        <v>956</v>
      </c>
      <c r="N1915" s="46">
        <v>149617</v>
      </c>
      <c r="O1915" s="46"/>
      <c r="P1915" s="46">
        <v>89966</v>
      </c>
      <c r="Q1915" s="66">
        <v>107.1</v>
      </c>
      <c r="R1915" s="66">
        <v>0</v>
      </c>
      <c r="S1915" s="66">
        <v>45</v>
      </c>
      <c r="T1915" s="46" t="s">
        <v>246</v>
      </c>
      <c r="U1915" s="64">
        <f>Data!$Q1915+Data!$R1915+Data!$S1915</f>
        <v>152.1</v>
      </c>
      <c r="V1915" s="9" t="str">
        <f>VLOOKUP(TRIM(Data!$B1915),Team!A:B,2,FALSE)</f>
        <v>HVAC</v>
      </c>
      <c r="W1915" s="9" t="str">
        <f>VLOOKUP(Data!$D1915,Current!A:B,2,FALSE)</f>
        <v>ACT</v>
      </c>
      <c r="X1915" s="9" t="str">
        <f>IF(Data!$W1915=Data!$E1915,"CURRENT","NO")</f>
        <v>NO</v>
      </c>
    </row>
    <row r="1916" spans="1:24" hidden="1">
      <c r="A1916" s="46" t="s">
        <v>2142</v>
      </c>
      <c r="B1916" s="41" t="s">
        <v>1014</v>
      </c>
      <c r="C1916" s="8" t="s">
        <v>2117</v>
      </c>
      <c r="D1916" s="41" t="s">
        <v>2138</v>
      </c>
      <c r="E1916" s="8" t="s">
        <v>463</v>
      </c>
      <c r="F1916" s="45" t="s">
        <v>496</v>
      </c>
      <c r="G1916" s="46" t="s">
        <v>90</v>
      </c>
      <c r="H1916" s="47">
        <v>42205</v>
      </c>
      <c r="I1916" s="46">
        <v>30</v>
      </c>
      <c r="J1916" s="66">
        <v>0</v>
      </c>
      <c r="K1916" s="66">
        <f t="shared" si="31"/>
        <v>0</v>
      </c>
      <c r="L1916" s="46" t="s">
        <v>89</v>
      </c>
      <c r="M1916" s="46" t="s">
        <v>88</v>
      </c>
      <c r="N1916" s="46">
        <v>149580</v>
      </c>
      <c r="O1916" s="46"/>
      <c r="P1916" s="46">
        <v>89967</v>
      </c>
      <c r="Q1916" s="66">
        <v>200</v>
      </c>
      <c r="R1916" s="66">
        <v>45</v>
      </c>
      <c r="S1916" s="66">
        <v>280</v>
      </c>
      <c r="T1916" s="46" t="s">
        <v>0</v>
      </c>
      <c r="U1916" s="64">
        <f>Data!$Q1916+Data!$R1916+Data!$S1916</f>
        <v>525</v>
      </c>
      <c r="V1916" s="9" t="str">
        <f>VLOOKUP(TRIM(Data!$B1916),Team!A:B,2,FALSE)</f>
        <v>HVAC</v>
      </c>
      <c r="W1916" s="9" t="str">
        <f>VLOOKUP(Data!$D1916,Current!A:B,2,FALSE)</f>
        <v>ACT</v>
      </c>
      <c r="X1916" s="9" t="str">
        <f>IF(Data!$W1916=Data!$E1916,"CURRENT","NO")</f>
        <v>NO</v>
      </c>
    </row>
    <row r="1917" spans="1:24" hidden="1">
      <c r="A1917" s="46" t="s">
        <v>2139</v>
      </c>
      <c r="B1917" s="41" t="s">
        <v>1014</v>
      </c>
      <c r="C1917" s="8" t="s">
        <v>2143</v>
      </c>
      <c r="D1917" s="41" t="s">
        <v>2138</v>
      </c>
      <c r="E1917" s="8" t="s">
        <v>463</v>
      </c>
      <c r="F1917" s="45" t="s">
        <v>1224</v>
      </c>
      <c r="G1917" s="46" t="s">
        <v>789</v>
      </c>
      <c r="H1917" s="47">
        <v>42213</v>
      </c>
      <c r="I1917" s="46">
        <v>87</v>
      </c>
      <c r="J1917" s="66">
        <v>248.82</v>
      </c>
      <c r="K1917" s="66">
        <f t="shared" si="31"/>
        <v>21647.34</v>
      </c>
      <c r="L1917" s="46" t="s">
        <v>14</v>
      </c>
      <c r="M1917" s="46" t="s">
        <v>1225</v>
      </c>
      <c r="N1917" s="46">
        <v>149846</v>
      </c>
      <c r="O1917" s="46"/>
      <c r="P1917" s="46">
        <v>90151</v>
      </c>
      <c r="Q1917" s="66">
        <v>108.2</v>
      </c>
      <c r="R1917" s="66">
        <v>0</v>
      </c>
      <c r="S1917" s="66">
        <v>45</v>
      </c>
      <c r="T1917" s="46" t="s">
        <v>186</v>
      </c>
      <c r="U1917" s="64">
        <f>Data!$Q1917+Data!$R1917+Data!$S1917</f>
        <v>153.19999999999999</v>
      </c>
      <c r="V1917" s="9" t="str">
        <f>VLOOKUP(TRIM(Data!$B1917),Team!A:B,2,FALSE)</f>
        <v>HVAC</v>
      </c>
      <c r="W1917" s="9" t="str">
        <f>VLOOKUP(Data!$D1917,Current!A:B,2,FALSE)</f>
        <v>ACT</v>
      </c>
      <c r="X1917" s="9" t="str">
        <f>IF(Data!$W1917=Data!$E1917,"CURRENT","NO")</f>
        <v>NO</v>
      </c>
    </row>
    <row r="1918" spans="1:24" hidden="1">
      <c r="A1918" s="46" t="s">
        <v>2139</v>
      </c>
      <c r="B1918" s="41" t="s">
        <v>1014</v>
      </c>
      <c r="C1918" s="8" t="s">
        <v>2143</v>
      </c>
      <c r="D1918" s="41" t="s">
        <v>2138</v>
      </c>
      <c r="E1918" s="8" t="s">
        <v>463</v>
      </c>
      <c r="F1918" s="45" t="s">
        <v>1226</v>
      </c>
      <c r="G1918" s="46" t="s">
        <v>789</v>
      </c>
      <c r="H1918" s="47">
        <v>42213</v>
      </c>
      <c r="I1918" s="46">
        <v>86</v>
      </c>
      <c r="J1918" s="66">
        <v>237</v>
      </c>
      <c r="K1918" s="66">
        <f t="shared" si="31"/>
        <v>20382</v>
      </c>
      <c r="L1918" s="46" t="s">
        <v>14</v>
      </c>
      <c r="M1918" s="46" t="s">
        <v>1225</v>
      </c>
      <c r="N1918" s="46">
        <v>149847</v>
      </c>
      <c r="O1918" s="46"/>
      <c r="P1918" s="46">
        <v>90152</v>
      </c>
      <c r="Q1918" s="66">
        <v>101.9</v>
      </c>
      <c r="R1918" s="66">
        <v>0</v>
      </c>
      <c r="S1918" s="66">
        <v>45</v>
      </c>
      <c r="T1918" s="46" t="s">
        <v>186</v>
      </c>
      <c r="U1918" s="64">
        <f>Data!$Q1918+Data!$R1918+Data!$S1918</f>
        <v>146.9</v>
      </c>
      <c r="V1918" s="9" t="str">
        <f>VLOOKUP(TRIM(Data!$B1918),Team!A:B,2,FALSE)</f>
        <v>HVAC</v>
      </c>
      <c r="W1918" s="9" t="str">
        <f>VLOOKUP(Data!$D1918,Current!A:B,2,FALSE)</f>
        <v>ACT</v>
      </c>
      <c r="X1918" s="9" t="str">
        <f>IF(Data!$W1918=Data!$E1918,"CURRENT","NO")</f>
        <v>NO</v>
      </c>
    </row>
    <row r="1919" spans="1:24" hidden="1">
      <c r="A1919" s="46" t="s">
        <v>2139</v>
      </c>
      <c r="B1919" s="41" t="s">
        <v>1227</v>
      </c>
      <c r="C1919" s="8" t="s">
        <v>458</v>
      </c>
      <c r="D1919" s="41" t="s">
        <v>2138</v>
      </c>
      <c r="E1919" s="8" t="s">
        <v>463</v>
      </c>
      <c r="F1919" s="45" t="s">
        <v>1024</v>
      </c>
      <c r="G1919" s="46" t="s">
        <v>1025</v>
      </c>
      <c r="H1919" s="47">
        <v>42215</v>
      </c>
      <c r="I1919" s="46">
        <v>252</v>
      </c>
      <c r="J1919" s="66">
        <v>170</v>
      </c>
      <c r="K1919" s="66">
        <f>I1919*J1919</f>
        <v>42840</v>
      </c>
      <c r="L1919" s="46" t="s">
        <v>1228</v>
      </c>
      <c r="M1919" s="46" t="s">
        <v>1229</v>
      </c>
      <c r="N1919" s="46">
        <v>149927</v>
      </c>
      <c r="O1919" s="46"/>
      <c r="P1919" s="46">
        <v>90133</v>
      </c>
      <c r="Q1919" s="66">
        <v>214.2</v>
      </c>
      <c r="R1919" s="66">
        <v>45</v>
      </c>
      <c r="S1919" s="66">
        <v>100</v>
      </c>
      <c r="T1919" s="46" t="s">
        <v>186</v>
      </c>
      <c r="U1919" s="64">
        <f>Data!$Q1919+Data!$R1919+Data!$S1919</f>
        <v>359.2</v>
      </c>
      <c r="V1919" s="9" t="str">
        <f>VLOOKUP(TRIM(Data!$B1919),Team!A:B,2,FALSE)</f>
        <v>HVAC</v>
      </c>
      <c r="W1919" s="9" t="str">
        <f>VLOOKUP(Data!$D1919,Current!A:B,2,FALSE)</f>
        <v>ACT</v>
      </c>
      <c r="X1919" s="9" t="str">
        <f>IF(Data!$W1919=Data!$E1919,"CURRENT","NO")</f>
        <v>NO</v>
      </c>
    </row>
    <row r="1920" spans="1:24" hidden="1">
      <c r="A1920" s="46" t="s">
        <v>2139</v>
      </c>
      <c r="B1920" s="41" t="s">
        <v>1227</v>
      </c>
      <c r="C1920" s="8" t="s">
        <v>458</v>
      </c>
      <c r="D1920" s="41" t="s">
        <v>2138</v>
      </c>
      <c r="E1920" s="8" t="s">
        <v>463</v>
      </c>
      <c r="F1920" s="45" t="s">
        <v>1024</v>
      </c>
      <c r="G1920" s="46" t="s">
        <v>1025</v>
      </c>
      <c r="H1920" s="47">
        <v>42215</v>
      </c>
      <c r="I1920" s="46">
        <v>348</v>
      </c>
      <c r="J1920" s="66">
        <v>170</v>
      </c>
      <c r="K1920" s="66">
        <f>I1920*J1920</f>
        <v>59160</v>
      </c>
      <c r="L1920" s="46" t="s">
        <v>44</v>
      </c>
      <c r="M1920" s="46" t="s">
        <v>1230</v>
      </c>
      <c r="N1920" s="46">
        <v>149970</v>
      </c>
      <c r="O1920" s="46"/>
      <c r="P1920" s="46">
        <v>90134</v>
      </c>
      <c r="Q1920" s="66">
        <v>295.8</v>
      </c>
      <c r="R1920" s="66">
        <v>45</v>
      </c>
      <c r="S1920" s="66">
        <v>100</v>
      </c>
      <c r="T1920" s="46" t="s">
        <v>186</v>
      </c>
      <c r="U1920" s="64">
        <f>Data!$Q1920+Data!$R1920+Data!$S1920</f>
        <v>440.8</v>
      </c>
      <c r="V1920" s="9" t="str">
        <f>VLOOKUP(TRIM(Data!$B1920),Team!A:B,2,FALSE)</f>
        <v>HVAC</v>
      </c>
      <c r="W1920" s="9" t="str">
        <f>VLOOKUP(Data!$D1920,Current!A:B,2,FALSE)</f>
        <v>ACT</v>
      </c>
      <c r="X1920" s="9" t="str">
        <f>IF(Data!$W1920=Data!$E1920,"CURRENT","NO")</f>
        <v>NO</v>
      </c>
    </row>
    <row r="1921" spans="1:24" hidden="1">
      <c r="A1921" s="46" t="s">
        <v>1027</v>
      </c>
      <c r="B1921" s="41" t="s">
        <v>1028</v>
      </c>
      <c r="C1921" s="8" t="s">
        <v>458</v>
      </c>
      <c r="D1921" s="41" t="s">
        <v>2138</v>
      </c>
      <c r="E1921" s="8" t="s">
        <v>2124</v>
      </c>
      <c r="F1921" s="45" t="s">
        <v>147</v>
      </c>
      <c r="G1921" s="46" t="s">
        <v>146</v>
      </c>
      <c r="H1921" s="47">
        <v>42191</v>
      </c>
      <c r="I1921" s="46">
        <v>1500</v>
      </c>
      <c r="J1921" s="66">
        <v>26.4</v>
      </c>
      <c r="K1921" s="66">
        <f t="shared" ref="K1921:K1984" si="32">I1921*J1921</f>
        <v>39600</v>
      </c>
      <c r="L1921" s="46" t="s">
        <v>213</v>
      </c>
      <c r="M1921" s="46" t="s">
        <v>1029</v>
      </c>
      <c r="N1921" s="46">
        <v>149199</v>
      </c>
      <c r="O1921" s="46"/>
      <c r="P1921" s="46">
        <v>89695</v>
      </c>
      <c r="Q1921" s="66">
        <v>200</v>
      </c>
      <c r="R1921" s="66">
        <v>0</v>
      </c>
      <c r="S1921" s="66">
        <v>35</v>
      </c>
      <c r="T1921" s="46" t="s">
        <v>127</v>
      </c>
      <c r="U1921" s="64">
        <f>Data!$Q1921+Data!$R1921+Data!$S1921</f>
        <v>235</v>
      </c>
      <c r="V1921" s="9" t="str">
        <f>VLOOKUP(TRIM(Data!$B1921),Team!A:B,2,FALSE)</f>
        <v>HVAC</v>
      </c>
      <c r="W1921" s="9" t="str">
        <f>VLOOKUP(Data!$D1921,Current!A:B,2,FALSE)</f>
        <v>ACT</v>
      </c>
      <c r="X1921" s="9" t="str">
        <f>IF(Data!$W1921=Data!$E1921,"CURRENT","NO")</f>
        <v>CURRENT</v>
      </c>
    </row>
    <row r="1922" spans="1:24" hidden="1">
      <c r="A1922" s="46" t="s">
        <v>1027</v>
      </c>
      <c r="B1922" s="41" t="s">
        <v>1028</v>
      </c>
      <c r="C1922" s="8" t="s">
        <v>458</v>
      </c>
      <c r="D1922" s="41" t="s">
        <v>2138</v>
      </c>
      <c r="E1922" s="8" t="s">
        <v>2124</v>
      </c>
      <c r="F1922" s="45" t="s">
        <v>1030</v>
      </c>
      <c r="G1922" s="46" t="s">
        <v>235</v>
      </c>
      <c r="H1922" s="47">
        <v>42193</v>
      </c>
      <c r="I1922" s="46">
        <v>1080</v>
      </c>
      <c r="J1922" s="66">
        <v>11.6</v>
      </c>
      <c r="K1922" s="66">
        <f t="shared" si="32"/>
        <v>12528</v>
      </c>
      <c r="L1922" s="46" t="s">
        <v>77</v>
      </c>
      <c r="M1922" s="46" t="s">
        <v>150</v>
      </c>
      <c r="N1922" s="46">
        <v>149274</v>
      </c>
      <c r="O1922" s="46"/>
      <c r="P1922" s="46">
        <v>89696</v>
      </c>
      <c r="Q1922" s="66">
        <v>200</v>
      </c>
      <c r="R1922" s="66">
        <v>0</v>
      </c>
      <c r="S1922" s="66">
        <v>15</v>
      </c>
      <c r="T1922" s="46" t="s">
        <v>127</v>
      </c>
      <c r="U1922" s="64">
        <f>Data!$Q1922+Data!$R1922+Data!$S1922</f>
        <v>215</v>
      </c>
      <c r="V1922" s="9" t="str">
        <f>VLOOKUP(TRIM(Data!$B1922),Team!A:B,2,FALSE)</f>
        <v>HVAC</v>
      </c>
      <c r="W1922" s="9" t="str">
        <f>VLOOKUP(Data!$D1922,Current!A:B,2,FALSE)</f>
        <v>ACT</v>
      </c>
      <c r="X1922" s="9" t="str">
        <f>IF(Data!$W1922=Data!$E1922,"CURRENT","NO")</f>
        <v>CURRENT</v>
      </c>
    </row>
    <row r="1923" spans="1:24" hidden="1">
      <c r="A1923" s="46" t="s">
        <v>1031</v>
      </c>
      <c r="B1923" s="41" t="s">
        <v>1028</v>
      </c>
      <c r="C1923" s="8" t="s">
        <v>458</v>
      </c>
      <c r="D1923" s="41" t="s">
        <v>2138</v>
      </c>
      <c r="E1923" s="8" t="s">
        <v>2124</v>
      </c>
      <c r="F1923" s="45" t="s">
        <v>136</v>
      </c>
      <c r="G1923" s="46" t="s">
        <v>135</v>
      </c>
      <c r="H1923" s="47">
        <v>42200</v>
      </c>
      <c r="I1923" s="46">
        <v>1450</v>
      </c>
      <c r="J1923" s="66">
        <v>31.5</v>
      </c>
      <c r="K1923" s="66">
        <f t="shared" si="32"/>
        <v>45675</v>
      </c>
      <c r="L1923" s="46" t="s">
        <v>1032</v>
      </c>
      <c r="M1923" s="46" t="s">
        <v>1033</v>
      </c>
      <c r="N1923" s="46">
        <v>149442</v>
      </c>
      <c r="O1923" s="49"/>
      <c r="P1923" s="46">
        <v>89860</v>
      </c>
      <c r="Q1923" s="66">
        <v>228.4</v>
      </c>
      <c r="R1923" s="66">
        <v>0</v>
      </c>
      <c r="S1923" s="66">
        <v>50</v>
      </c>
      <c r="T1923" s="46" t="s">
        <v>127</v>
      </c>
      <c r="U1923" s="64">
        <f>Data!$Q1923+Data!$R1923+Data!$S1923</f>
        <v>278.39999999999998</v>
      </c>
      <c r="V1923" s="9" t="str">
        <f>VLOOKUP(TRIM(Data!$B1923),Team!A:B,2,FALSE)</f>
        <v>HVAC</v>
      </c>
      <c r="W1923" s="9" t="str">
        <f>VLOOKUP(Data!$D1923,Current!A:B,2,FALSE)</f>
        <v>ACT</v>
      </c>
      <c r="X1923" s="9" t="str">
        <f>IF(Data!$W1923=Data!$E1923,"CURRENT","NO")</f>
        <v>CURRENT</v>
      </c>
    </row>
    <row r="1924" spans="1:24" hidden="1">
      <c r="A1924" s="46" t="s">
        <v>1031</v>
      </c>
      <c r="B1924" s="41" t="s">
        <v>1028</v>
      </c>
      <c r="C1924" s="8" t="s">
        <v>458</v>
      </c>
      <c r="D1924" s="41" t="s">
        <v>2138</v>
      </c>
      <c r="E1924" s="8" t="s">
        <v>2124</v>
      </c>
      <c r="F1924" s="45" t="s">
        <v>730</v>
      </c>
      <c r="G1924" s="46" t="s">
        <v>139</v>
      </c>
      <c r="H1924" s="47">
        <v>42198</v>
      </c>
      <c r="I1924" s="46">
        <v>1468</v>
      </c>
      <c r="J1924" s="66">
        <v>31.25</v>
      </c>
      <c r="K1924" s="66">
        <f t="shared" si="32"/>
        <v>45875</v>
      </c>
      <c r="L1924" s="46" t="s">
        <v>157</v>
      </c>
      <c r="M1924" s="46" t="s">
        <v>1034</v>
      </c>
      <c r="N1924" s="46">
        <v>149374</v>
      </c>
      <c r="O1924" s="46"/>
      <c r="P1924" s="46">
        <v>89861</v>
      </c>
      <c r="Q1924" s="66">
        <v>229.4</v>
      </c>
      <c r="R1924" s="66">
        <v>0</v>
      </c>
      <c r="S1924" s="66">
        <v>40</v>
      </c>
      <c r="T1924" s="46" t="s">
        <v>246</v>
      </c>
      <c r="U1924" s="64">
        <f>Data!$Q1924+Data!$R1924+Data!$S1924</f>
        <v>269.39999999999998</v>
      </c>
      <c r="V1924" s="9" t="str">
        <f>VLOOKUP(TRIM(Data!$B1924),Team!A:B,2,FALSE)</f>
        <v>HVAC</v>
      </c>
      <c r="W1924" s="9" t="str">
        <f>VLOOKUP(Data!$D1924,Current!A:B,2,FALSE)</f>
        <v>ACT</v>
      </c>
      <c r="X1924" s="9" t="str">
        <f>IF(Data!$W1924=Data!$E1924,"CURRENT","NO")</f>
        <v>CURRENT</v>
      </c>
    </row>
    <row r="1925" spans="1:24" hidden="1">
      <c r="A1925" s="46" t="s">
        <v>1031</v>
      </c>
      <c r="B1925" s="41" t="s">
        <v>1028</v>
      </c>
      <c r="C1925" s="8" t="s">
        <v>458</v>
      </c>
      <c r="D1925" s="41" t="s">
        <v>2138</v>
      </c>
      <c r="E1925" s="8" t="s">
        <v>2124</v>
      </c>
      <c r="F1925" s="45" t="s">
        <v>1035</v>
      </c>
      <c r="G1925" s="46" t="s">
        <v>235</v>
      </c>
      <c r="H1925" s="47">
        <v>42198</v>
      </c>
      <c r="I1925" s="46">
        <v>1580</v>
      </c>
      <c r="J1925" s="66">
        <v>11.6</v>
      </c>
      <c r="K1925" s="66">
        <f t="shared" si="32"/>
        <v>18328</v>
      </c>
      <c r="L1925" s="46" t="s">
        <v>77</v>
      </c>
      <c r="M1925" s="46" t="s">
        <v>134</v>
      </c>
      <c r="N1925" s="46">
        <v>149388</v>
      </c>
      <c r="O1925" s="49"/>
      <c r="P1925" s="46">
        <v>89862</v>
      </c>
      <c r="Q1925" s="66">
        <v>200</v>
      </c>
      <c r="R1925" s="66">
        <v>0</v>
      </c>
      <c r="S1925" s="66">
        <v>15</v>
      </c>
      <c r="T1925" s="46" t="s">
        <v>127</v>
      </c>
      <c r="U1925" s="64">
        <f>Data!$Q1925+Data!$R1925+Data!$S1925</f>
        <v>215</v>
      </c>
      <c r="V1925" s="9" t="str">
        <f>VLOOKUP(TRIM(Data!$B1925),Team!A:B,2,FALSE)</f>
        <v>HVAC</v>
      </c>
      <c r="W1925" s="9" t="str">
        <f>VLOOKUP(Data!$D1925,Current!A:B,2,FALSE)</f>
        <v>ACT</v>
      </c>
      <c r="X1925" s="9" t="str">
        <f>IF(Data!$W1925=Data!$E1925,"CURRENT","NO")</f>
        <v>CURRENT</v>
      </c>
    </row>
    <row r="1926" spans="1:24" hidden="1">
      <c r="A1926" s="46" t="s">
        <v>1036</v>
      </c>
      <c r="B1926" s="41" t="s">
        <v>1028</v>
      </c>
      <c r="C1926" s="8" t="s">
        <v>458</v>
      </c>
      <c r="D1926" s="41" t="s">
        <v>2138</v>
      </c>
      <c r="E1926" s="8" t="s">
        <v>2124</v>
      </c>
      <c r="F1926" s="45" t="s">
        <v>1037</v>
      </c>
      <c r="G1926" s="46" t="s">
        <v>97</v>
      </c>
      <c r="H1926" s="47">
        <v>42207</v>
      </c>
      <c r="I1926" s="46">
        <v>162</v>
      </c>
      <c r="J1926" s="66">
        <v>159</v>
      </c>
      <c r="K1926" s="66">
        <f t="shared" si="32"/>
        <v>25758</v>
      </c>
      <c r="L1926" s="46" t="s">
        <v>309</v>
      </c>
      <c r="M1926" s="46" t="s">
        <v>1038</v>
      </c>
      <c r="N1926" s="46">
        <v>149681</v>
      </c>
      <c r="O1926" s="49"/>
      <c r="P1926" s="46">
        <v>89943</v>
      </c>
      <c r="Q1926" s="66">
        <v>200</v>
      </c>
      <c r="R1926" s="66">
        <v>0</v>
      </c>
      <c r="S1926" s="66">
        <v>35</v>
      </c>
      <c r="T1926" s="46" t="s">
        <v>127</v>
      </c>
      <c r="U1926" s="64">
        <f>Data!$Q1926+Data!$R1926+Data!$S1926</f>
        <v>235</v>
      </c>
      <c r="V1926" s="9" t="str">
        <f>VLOOKUP(TRIM(Data!$B1926),Team!A:B,2,FALSE)</f>
        <v>HVAC</v>
      </c>
      <c r="W1926" s="9" t="str">
        <f>VLOOKUP(Data!$D1926,Current!A:B,2,FALSE)</f>
        <v>ACT</v>
      </c>
      <c r="X1926" s="9" t="str">
        <f>IF(Data!$W1926=Data!$E1926,"CURRENT","NO")</f>
        <v>CURRENT</v>
      </c>
    </row>
    <row r="1927" spans="1:24" hidden="1">
      <c r="A1927" s="46" t="s">
        <v>1036</v>
      </c>
      <c r="B1927" s="41" t="s">
        <v>1028</v>
      </c>
      <c r="C1927" s="8" t="s">
        <v>458</v>
      </c>
      <c r="D1927" s="41" t="s">
        <v>2138</v>
      </c>
      <c r="E1927" s="8" t="s">
        <v>2124</v>
      </c>
      <c r="F1927" s="45" t="s">
        <v>1039</v>
      </c>
      <c r="G1927" s="46" t="s">
        <v>93</v>
      </c>
      <c r="H1927" s="47">
        <v>42207</v>
      </c>
      <c r="I1927" s="46">
        <v>253</v>
      </c>
      <c r="J1927" s="66">
        <v>83.1</v>
      </c>
      <c r="K1927" s="66">
        <f t="shared" si="32"/>
        <v>21024.3</v>
      </c>
      <c r="L1927" s="46" t="s">
        <v>81</v>
      </c>
      <c r="M1927" s="46" t="s">
        <v>288</v>
      </c>
      <c r="N1927" s="46">
        <v>149676</v>
      </c>
      <c r="O1927" s="46"/>
      <c r="P1927" s="46">
        <v>89944</v>
      </c>
      <c r="Q1927" s="66">
        <v>200</v>
      </c>
      <c r="R1927" s="66">
        <v>0</v>
      </c>
      <c r="S1927" s="66">
        <v>25</v>
      </c>
      <c r="T1927" s="46" t="s">
        <v>127</v>
      </c>
      <c r="U1927" s="64">
        <f>Data!$Q1927+Data!$R1927+Data!$S1927</f>
        <v>225</v>
      </c>
      <c r="V1927" s="9" t="str">
        <f>VLOOKUP(TRIM(Data!$B1927),Team!A:B,2,FALSE)</f>
        <v>HVAC</v>
      </c>
      <c r="W1927" s="9" t="str">
        <f>VLOOKUP(Data!$D1927,Current!A:B,2,FALSE)</f>
        <v>ACT</v>
      </c>
      <c r="X1927" s="9" t="str">
        <f>IF(Data!$W1927=Data!$E1927,"CURRENT","NO")</f>
        <v>CURRENT</v>
      </c>
    </row>
    <row r="1928" spans="1:24" hidden="1">
      <c r="A1928" s="46" t="s">
        <v>1036</v>
      </c>
      <c r="B1928" s="41" t="s">
        <v>1028</v>
      </c>
      <c r="C1928" s="8" t="s">
        <v>458</v>
      </c>
      <c r="D1928" s="41" t="s">
        <v>2138</v>
      </c>
      <c r="E1928" s="8" t="s">
        <v>2124</v>
      </c>
      <c r="F1928" s="45" t="s">
        <v>154</v>
      </c>
      <c r="G1928" s="46" t="s">
        <v>153</v>
      </c>
      <c r="H1928" s="47">
        <v>42203</v>
      </c>
      <c r="I1928" s="46">
        <v>1341</v>
      </c>
      <c r="J1928" s="66">
        <v>64.5</v>
      </c>
      <c r="K1928" s="66">
        <f t="shared" si="32"/>
        <v>86494.5</v>
      </c>
      <c r="L1928" s="46" t="s">
        <v>108</v>
      </c>
      <c r="M1928" s="46" t="s">
        <v>1040</v>
      </c>
      <c r="N1928" s="46">
        <v>149536</v>
      </c>
      <c r="O1928" s="49"/>
      <c r="P1928" s="46">
        <v>89946</v>
      </c>
      <c r="Q1928" s="66">
        <v>432.5</v>
      </c>
      <c r="R1928" s="66">
        <v>0</v>
      </c>
      <c r="S1928" s="66">
        <v>50</v>
      </c>
      <c r="T1928" s="46" t="s">
        <v>127</v>
      </c>
      <c r="U1928" s="64">
        <f>Data!$Q1928+Data!$R1928+Data!$S1928</f>
        <v>482.5</v>
      </c>
      <c r="V1928" s="9" t="str">
        <f>VLOOKUP(TRIM(Data!$B1928),Team!A:B,2,FALSE)</f>
        <v>HVAC</v>
      </c>
      <c r="W1928" s="9" t="str">
        <f>VLOOKUP(Data!$D1928,Current!A:B,2,FALSE)</f>
        <v>ACT</v>
      </c>
      <c r="X1928" s="9" t="str">
        <f>IF(Data!$W1928=Data!$E1928,"CURRENT","NO")</f>
        <v>CURRENT</v>
      </c>
    </row>
    <row r="1929" spans="1:24" hidden="1">
      <c r="A1929" s="46" t="s">
        <v>2139</v>
      </c>
      <c r="B1929" s="41" t="s">
        <v>1028</v>
      </c>
      <c r="C1929" s="8" t="s">
        <v>458</v>
      </c>
      <c r="D1929" s="41" t="s">
        <v>2138</v>
      </c>
      <c r="E1929" s="8" t="s">
        <v>2124</v>
      </c>
      <c r="F1929" s="45" t="s">
        <v>827</v>
      </c>
      <c r="G1929" s="46" t="s">
        <v>130</v>
      </c>
      <c r="H1929" s="47">
        <v>42212</v>
      </c>
      <c r="I1929" s="46">
        <v>1404</v>
      </c>
      <c r="J1929" s="66">
        <v>37.86</v>
      </c>
      <c r="K1929" s="66">
        <f t="shared" si="32"/>
        <v>53155.44</v>
      </c>
      <c r="L1929" s="46" t="s">
        <v>77</v>
      </c>
      <c r="M1929" s="46" t="s">
        <v>1041</v>
      </c>
      <c r="N1929" s="46">
        <v>149819</v>
      </c>
      <c r="O1929" s="46"/>
      <c r="P1929" s="46">
        <v>90126</v>
      </c>
      <c r="Q1929" s="66">
        <v>265.8</v>
      </c>
      <c r="R1929" s="66">
        <v>0</v>
      </c>
      <c r="S1929" s="66">
        <v>35</v>
      </c>
      <c r="T1929" s="46" t="s">
        <v>127</v>
      </c>
      <c r="U1929" s="64">
        <f>Data!$Q1929+Data!$R1929+Data!$S1929</f>
        <v>300.8</v>
      </c>
      <c r="V1929" s="9" t="str">
        <f>VLOOKUP(TRIM(Data!$B1929),Team!A:B,2,FALSE)</f>
        <v>HVAC</v>
      </c>
      <c r="W1929" s="9" t="str">
        <f>VLOOKUP(Data!$D1929,Current!A:B,2,FALSE)</f>
        <v>ACT</v>
      </c>
      <c r="X1929" s="9" t="str">
        <f>IF(Data!$W1929=Data!$E1929,"CURRENT","NO")</f>
        <v>CURRENT</v>
      </c>
    </row>
    <row r="1930" spans="1:24" hidden="1">
      <c r="A1930" s="46" t="s">
        <v>2139</v>
      </c>
      <c r="B1930" s="41" t="s">
        <v>1028</v>
      </c>
      <c r="C1930" s="8" t="s">
        <v>458</v>
      </c>
      <c r="D1930" s="41" t="s">
        <v>2138</v>
      </c>
      <c r="E1930" s="8" t="s">
        <v>2124</v>
      </c>
      <c r="F1930" s="45" t="s">
        <v>151</v>
      </c>
      <c r="G1930" s="46" t="s">
        <v>130</v>
      </c>
      <c r="H1930" s="47">
        <v>42216</v>
      </c>
      <c r="I1930" s="46">
        <v>979</v>
      </c>
      <c r="J1930" s="66">
        <v>44.85</v>
      </c>
      <c r="K1930" s="66">
        <f t="shared" si="32"/>
        <v>43908.15</v>
      </c>
      <c r="L1930" s="46" t="s">
        <v>77</v>
      </c>
      <c r="M1930" s="46" t="s">
        <v>1042</v>
      </c>
      <c r="N1930" s="46">
        <v>149967</v>
      </c>
      <c r="O1930" s="49"/>
      <c r="P1930" s="46">
        <v>90127</v>
      </c>
      <c r="Q1930" s="66">
        <v>219.5</v>
      </c>
      <c r="R1930" s="66">
        <v>0</v>
      </c>
      <c r="S1930" s="66">
        <v>15</v>
      </c>
      <c r="T1930" s="46" t="s">
        <v>186</v>
      </c>
      <c r="U1930" s="64">
        <f>Data!$Q1930+Data!$R1930+Data!$S1930</f>
        <v>234.5</v>
      </c>
      <c r="V1930" s="9" t="str">
        <f>VLOOKUP(TRIM(Data!$B1930),Team!A:B,2,FALSE)</f>
        <v>HVAC</v>
      </c>
      <c r="W1930" s="9" t="str">
        <f>VLOOKUP(Data!$D1930,Current!A:B,2,FALSE)</f>
        <v>ACT</v>
      </c>
      <c r="X1930" s="9" t="str">
        <f>IF(Data!$W1930=Data!$E1930,"CURRENT","NO")</f>
        <v>CURRENT</v>
      </c>
    </row>
    <row r="1931" spans="1:24" hidden="1">
      <c r="A1931" s="46" t="s">
        <v>2139</v>
      </c>
      <c r="B1931" s="41" t="s">
        <v>1028</v>
      </c>
      <c r="C1931" s="8" t="s">
        <v>458</v>
      </c>
      <c r="D1931" s="41" t="s">
        <v>2138</v>
      </c>
      <c r="E1931" s="8" t="s">
        <v>2124</v>
      </c>
      <c r="F1931" s="45" t="s">
        <v>829</v>
      </c>
      <c r="G1931" s="46" t="s">
        <v>130</v>
      </c>
      <c r="H1931" s="47">
        <v>42216</v>
      </c>
      <c r="I1931" s="46">
        <v>1404</v>
      </c>
      <c r="J1931" s="66">
        <v>37.619999999999997</v>
      </c>
      <c r="K1931" s="66">
        <f t="shared" si="32"/>
        <v>52818.479999999996</v>
      </c>
      <c r="L1931" s="46" t="s">
        <v>77</v>
      </c>
      <c r="M1931" s="46" t="s">
        <v>1043</v>
      </c>
      <c r="N1931" s="46">
        <v>149968</v>
      </c>
      <c r="O1931" s="49"/>
      <c r="P1931" s="46">
        <v>90128</v>
      </c>
      <c r="Q1931" s="66">
        <v>264.10000000000002</v>
      </c>
      <c r="R1931" s="66">
        <v>0</v>
      </c>
      <c r="S1931" s="66">
        <v>15</v>
      </c>
      <c r="T1931" s="46" t="s">
        <v>186</v>
      </c>
      <c r="U1931" s="64">
        <f>Data!$Q1931+Data!$R1931+Data!$S1931</f>
        <v>279.10000000000002</v>
      </c>
      <c r="V1931" s="9" t="str">
        <f>VLOOKUP(TRIM(Data!$B1931),Team!A:B,2,FALSE)</f>
        <v>HVAC</v>
      </c>
      <c r="W1931" s="9" t="str">
        <f>VLOOKUP(Data!$D1931,Current!A:B,2,FALSE)</f>
        <v>ACT</v>
      </c>
      <c r="X1931" s="9" t="str">
        <f>IF(Data!$W1931=Data!$E1931,"CURRENT","NO")</f>
        <v>CURRENT</v>
      </c>
    </row>
    <row r="1932" spans="1:24" hidden="1">
      <c r="A1932" s="46" t="s">
        <v>2139</v>
      </c>
      <c r="B1932" s="41" t="s">
        <v>1028</v>
      </c>
      <c r="C1932" s="8" t="s">
        <v>458</v>
      </c>
      <c r="D1932" s="41" t="s">
        <v>2138</v>
      </c>
      <c r="E1932" s="8" t="s">
        <v>2124</v>
      </c>
      <c r="F1932" s="45" t="s">
        <v>142</v>
      </c>
      <c r="G1932" s="46" t="s">
        <v>130</v>
      </c>
      <c r="H1932" s="47">
        <v>42216</v>
      </c>
      <c r="I1932" s="46">
        <v>1278</v>
      </c>
      <c r="J1932" s="66">
        <v>42.97</v>
      </c>
      <c r="K1932" s="66">
        <f t="shared" si="32"/>
        <v>54915.659999999996</v>
      </c>
      <c r="L1932" s="46" t="s">
        <v>77</v>
      </c>
      <c r="M1932" s="46" t="s">
        <v>1044</v>
      </c>
      <c r="N1932" s="46">
        <v>149969</v>
      </c>
      <c r="O1932" s="49"/>
      <c r="P1932" s="46">
        <v>90129</v>
      </c>
      <c r="Q1932" s="66">
        <v>274.60000000000002</v>
      </c>
      <c r="R1932" s="66">
        <v>0</v>
      </c>
      <c r="S1932" s="66">
        <v>15</v>
      </c>
      <c r="T1932" s="46" t="s">
        <v>186</v>
      </c>
      <c r="U1932" s="64">
        <f>Data!$Q1932+Data!$R1932+Data!$S1932</f>
        <v>289.60000000000002</v>
      </c>
      <c r="V1932" s="9" t="str">
        <f>VLOOKUP(TRIM(Data!$B1932),Team!A:B,2,FALSE)</f>
        <v>HVAC</v>
      </c>
      <c r="W1932" s="9" t="str">
        <f>VLOOKUP(Data!$D1932,Current!A:B,2,FALSE)</f>
        <v>ACT</v>
      </c>
      <c r="X1932" s="9" t="str">
        <f>IF(Data!$W1932=Data!$E1932,"CURRENT","NO")</f>
        <v>CURRENT</v>
      </c>
    </row>
    <row r="1933" spans="1:24" hidden="1">
      <c r="A1933" s="46" t="s">
        <v>2139</v>
      </c>
      <c r="B1933" s="41" t="s">
        <v>1028</v>
      </c>
      <c r="C1933" s="8" t="s">
        <v>458</v>
      </c>
      <c r="D1933" s="41" t="s">
        <v>2138</v>
      </c>
      <c r="E1933" s="8" t="s">
        <v>2124</v>
      </c>
      <c r="F1933" s="45" t="s">
        <v>1045</v>
      </c>
      <c r="G1933" s="46" t="s">
        <v>933</v>
      </c>
      <c r="H1933" s="47">
        <v>42215</v>
      </c>
      <c r="I1933" s="46">
        <v>378</v>
      </c>
      <c r="J1933" s="66">
        <v>107.3</v>
      </c>
      <c r="K1933" s="66">
        <f t="shared" si="32"/>
        <v>40559.4</v>
      </c>
      <c r="L1933" s="46" t="s">
        <v>1046</v>
      </c>
      <c r="M1933" s="46" t="s">
        <v>145</v>
      </c>
      <c r="N1933" s="46">
        <v>149946</v>
      </c>
      <c r="O1933" s="46"/>
      <c r="P1933" s="46">
        <v>90130</v>
      </c>
      <c r="Q1933" s="66">
        <v>202.8</v>
      </c>
      <c r="R1933" s="66">
        <v>0</v>
      </c>
      <c r="S1933" s="66">
        <v>70</v>
      </c>
      <c r="T1933" s="46" t="s">
        <v>127</v>
      </c>
      <c r="U1933" s="64">
        <f>Data!$Q1933+Data!$R1933+Data!$S1933</f>
        <v>272.8</v>
      </c>
      <c r="V1933" s="9" t="str">
        <f>VLOOKUP(TRIM(Data!$B1933),Team!A:B,2,FALSE)</f>
        <v>HVAC</v>
      </c>
      <c r="W1933" s="9" t="str">
        <f>VLOOKUP(Data!$D1933,Current!A:B,2,FALSE)</f>
        <v>ACT</v>
      </c>
      <c r="X1933" s="9" t="str">
        <f>IF(Data!$W1933=Data!$E1933,"CURRENT","NO")</f>
        <v>CURRENT</v>
      </c>
    </row>
    <row r="1934" spans="1:24" hidden="1">
      <c r="A1934" s="46" t="s">
        <v>1047</v>
      </c>
      <c r="B1934" s="41" t="s">
        <v>1048</v>
      </c>
      <c r="C1934" s="8" t="s">
        <v>458</v>
      </c>
      <c r="D1934" s="41" t="s">
        <v>2138</v>
      </c>
      <c r="E1934" s="8" t="s">
        <v>2124</v>
      </c>
      <c r="F1934" s="77" t="s">
        <v>906</v>
      </c>
      <c r="G1934" s="78" t="s">
        <v>907</v>
      </c>
      <c r="H1934" s="79">
        <v>42186</v>
      </c>
      <c r="I1934" s="78">
        <v>300</v>
      </c>
      <c r="J1934" s="66">
        <v>65</v>
      </c>
      <c r="K1934" s="66">
        <f t="shared" si="32"/>
        <v>19500</v>
      </c>
      <c r="L1934" s="78" t="s">
        <v>108</v>
      </c>
      <c r="M1934" s="78" t="s">
        <v>1049</v>
      </c>
      <c r="N1934" s="78">
        <v>149099</v>
      </c>
      <c r="O1934" s="46"/>
      <c r="P1934" s="78">
        <v>89685</v>
      </c>
      <c r="Q1934" s="80">
        <v>200</v>
      </c>
      <c r="R1934" s="66">
        <v>0</v>
      </c>
      <c r="S1934" s="80">
        <v>50</v>
      </c>
      <c r="T1934" s="78" t="s">
        <v>246</v>
      </c>
      <c r="U1934" s="64">
        <f>Data!$Q1934+Data!$R1934+Data!$S1934</f>
        <v>250</v>
      </c>
      <c r="V1934" s="9" t="str">
        <f>VLOOKUP(TRIM(Data!$B1934),Team!A:B,2,FALSE)</f>
        <v>Heating</v>
      </c>
      <c r="W1934" s="9" t="str">
        <f>VLOOKUP(Data!$D1934,Current!A:B,2,FALSE)</f>
        <v>ACT</v>
      </c>
      <c r="X1934" s="9" t="str">
        <f>IF(Data!$W1934=Data!$E1934,"CURRENT","NO")</f>
        <v>CURRENT</v>
      </c>
    </row>
    <row r="1935" spans="1:24" hidden="1">
      <c r="A1935" s="46" t="s">
        <v>1047</v>
      </c>
      <c r="B1935" s="41" t="s">
        <v>1048</v>
      </c>
      <c r="C1935" s="8" t="s">
        <v>458</v>
      </c>
      <c r="D1935" s="41" t="s">
        <v>2138</v>
      </c>
      <c r="E1935" s="8" t="s">
        <v>2124</v>
      </c>
      <c r="F1935" s="77" t="s">
        <v>193</v>
      </c>
      <c r="G1935" s="78" t="s">
        <v>160</v>
      </c>
      <c r="H1935" s="79">
        <v>42186</v>
      </c>
      <c r="I1935" s="78">
        <v>180</v>
      </c>
      <c r="J1935" s="66">
        <v>79.5</v>
      </c>
      <c r="K1935" s="66">
        <f t="shared" si="32"/>
        <v>14310</v>
      </c>
      <c r="L1935" s="78" t="s">
        <v>11</v>
      </c>
      <c r="M1935" s="78" t="s">
        <v>1050</v>
      </c>
      <c r="N1935" s="78">
        <v>149100</v>
      </c>
      <c r="O1935" s="46"/>
      <c r="P1935" s="78">
        <v>89686</v>
      </c>
      <c r="Q1935" s="80">
        <v>100</v>
      </c>
      <c r="R1935" s="66">
        <v>0</v>
      </c>
      <c r="S1935" s="80">
        <v>22.5</v>
      </c>
      <c r="T1935" s="78" t="s">
        <v>127</v>
      </c>
      <c r="U1935" s="64">
        <f>Data!$Q1935+Data!$R1935+Data!$S1935</f>
        <v>122.5</v>
      </c>
      <c r="V1935" s="9" t="str">
        <f>VLOOKUP(TRIM(Data!$B1935),Team!A:B,2,FALSE)</f>
        <v>Heating</v>
      </c>
      <c r="W1935" s="9" t="str">
        <f>VLOOKUP(Data!$D1935,Current!A:B,2,FALSE)</f>
        <v>ACT</v>
      </c>
      <c r="X1935" s="9" t="str">
        <f>IF(Data!$W1935=Data!$E1935,"CURRENT","NO")</f>
        <v>CURRENT</v>
      </c>
    </row>
    <row r="1936" spans="1:24" hidden="1">
      <c r="A1936" s="46" t="s">
        <v>1047</v>
      </c>
      <c r="B1936" s="41" t="s">
        <v>1048</v>
      </c>
      <c r="C1936" s="8" t="s">
        <v>458</v>
      </c>
      <c r="D1936" s="41" t="s">
        <v>2138</v>
      </c>
      <c r="E1936" s="8" t="s">
        <v>2124</v>
      </c>
      <c r="F1936" s="77" t="s">
        <v>1051</v>
      </c>
      <c r="G1936" s="78" t="s">
        <v>160</v>
      </c>
      <c r="H1936" s="79">
        <v>42186</v>
      </c>
      <c r="I1936" s="78">
        <v>25</v>
      </c>
      <c r="J1936" s="66">
        <v>150.77000000000001</v>
      </c>
      <c r="K1936" s="66">
        <f t="shared" si="32"/>
        <v>3769.2500000000005</v>
      </c>
      <c r="L1936" s="78" t="s">
        <v>11</v>
      </c>
      <c r="M1936" s="78" t="s">
        <v>1052</v>
      </c>
      <c r="N1936" s="78">
        <v>149102</v>
      </c>
      <c r="O1936" s="46"/>
      <c r="P1936" s="78">
        <v>89687</v>
      </c>
      <c r="Q1936" s="80">
        <v>100</v>
      </c>
      <c r="R1936" s="66">
        <v>0</v>
      </c>
      <c r="S1936" s="80">
        <v>22.5</v>
      </c>
      <c r="T1936" s="78" t="s">
        <v>127</v>
      </c>
      <c r="U1936" s="64">
        <f>Data!$Q1936+Data!$R1936+Data!$S1936</f>
        <v>122.5</v>
      </c>
      <c r="V1936" s="9" t="str">
        <f>VLOOKUP(TRIM(Data!$B1936),Team!A:B,2,FALSE)</f>
        <v>Heating</v>
      </c>
      <c r="W1936" s="9" t="str">
        <f>VLOOKUP(Data!$D1936,Current!A:B,2,FALSE)</f>
        <v>ACT</v>
      </c>
      <c r="X1936" s="9" t="str">
        <f>IF(Data!$W1936=Data!$E1936,"CURRENT","NO")</f>
        <v>CURRENT</v>
      </c>
    </row>
    <row r="1937" spans="1:24" hidden="1">
      <c r="A1937" s="46" t="s">
        <v>1047</v>
      </c>
      <c r="B1937" s="41" t="s">
        <v>1048</v>
      </c>
      <c r="C1937" s="8" t="s">
        <v>458</v>
      </c>
      <c r="D1937" s="41" t="s">
        <v>2138</v>
      </c>
      <c r="E1937" s="8" t="s">
        <v>2124</v>
      </c>
      <c r="F1937" s="77" t="s">
        <v>864</v>
      </c>
      <c r="G1937" s="78" t="s">
        <v>160</v>
      </c>
      <c r="H1937" s="79">
        <v>42187</v>
      </c>
      <c r="I1937" s="78">
        <v>125</v>
      </c>
      <c r="J1937" s="66">
        <v>40.380000000000003</v>
      </c>
      <c r="K1937" s="66">
        <f t="shared" si="32"/>
        <v>5047.5</v>
      </c>
      <c r="L1937" s="78" t="s">
        <v>157</v>
      </c>
      <c r="M1937" s="78" t="s">
        <v>1053</v>
      </c>
      <c r="N1937" s="78">
        <v>149128</v>
      </c>
      <c r="O1937" s="49"/>
      <c r="P1937" s="78">
        <v>89688</v>
      </c>
      <c r="Q1937" s="80">
        <v>100</v>
      </c>
      <c r="R1937" s="66">
        <v>0</v>
      </c>
      <c r="S1937" s="80">
        <v>15</v>
      </c>
      <c r="T1937" s="78" t="s">
        <v>127</v>
      </c>
      <c r="U1937" s="64">
        <f>Data!$Q1937+Data!$R1937+Data!$S1937</f>
        <v>115</v>
      </c>
      <c r="V1937" s="9" t="str">
        <f>VLOOKUP(TRIM(Data!$B1937),Team!A:B,2,FALSE)</f>
        <v>Heating</v>
      </c>
      <c r="W1937" s="9" t="str">
        <f>VLOOKUP(Data!$D1937,Current!A:B,2,FALSE)</f>
        <v>ACT</v>
      </c>
      <c r="X1937" s="9" t="str">
        <f>IF(Data!$W1937=Data!$E1937,"CURRENT","NO")</f>
        <v>CURRENT</v>
      </c>
    </row>
    <row r="1938" spans="1:24" hidden="1">
      <c r="A1938" s="46" t="s">
        <v>1047</v>
      </c>
      <c r="B1938" s="41" t="s">
        <v>1048</v>
      </c>
      <c r="C1938" s="8" t="s">
        <v>458</v>
      </c>
      <c r="D1938" s="41" t="s">
        <v>2138</v>
      </c>
      <c r="E1938" s="8" t="s">
        <v>2124</v>
      </c>
      <c r="F1938" s="77" t="s">
        <v>1054</v>
      </c>
      <c r="G1938" s="78" t="s">
        <v>160</v>
      </c>
      <c r="H1938" s="79">
        <v>42187</v>
      </c>
      <c r="I1938" s="78">
        <v>100</v>
      </c>
      <c r="J1938" s="66">
        <v>64.47</v>
      </c>
      <c r="K1938" s="66">
        <f t="shared" si="32"/>
        <v>6447</v>
      </c>
      <c r="L1938" s="78" t="s">
        <v>521</v>
      </c>
      <c r="M1938" s="78" t="s">
        <v>904</v>
      </c>
      <c r="N1938" s="78">
        <v>149129</v>
      </c>
      <c r="O1938" s="49"/>
      <c r="P1938" s="78">
        <v>89689</v>
      </c>
      <c r="Q1938" s="80">
        <v>100</v>
      </c>
      <c r="R1938" s="66">
        <v>0</v>
      </c>
      <c r="S1938" s="80">
        <v>15</v>
      </c>
      <c r="T1938" s="78" t="s">
        <v>127</v>
      </c>
      <c r="U1938" s="64">
        <f>Data!$Q1938+Data!$R1938+Data!$S1938</f>
        <v>115</v>
      </c>
      <c r="V1938" s="9" t="str">
        <f>VLOOKUP(TRIM(Data!$B1938),Team!A:B,2,FALSE)</f>
        <v>Heating</v>
      </c>
      <c r="W1938" s="9" t="str">
        <f>VLOOKUP(Data!$D1938,Current!A:B,2,FALSE)</f>
        <v>ACT</v>
      </c>
      <c r="X1938" s="9" t="str">
        <f>IF(Data!$W1938=Data!$E1938,"CURRENT","NO")</f>
        <v>CURRENT</v>
      </c>
    </row>
    <row r="1939" spans="1:24" hidden="1">
      <c r="A1939" s="46" t="s">
        <v>1047</v>
      </c>
      <c r="B1939" s="41" t="s">
        <v>1048</v>
      </c>
      <c r="C1939" s="8" t="s">
        <v>458</v>
      </c>
      <c r="D1939" s="41" t="s">
        <v>2138</v>
      </c>
      <c r="E1939" s="8" t="s">
        <v>2124</v>
      </c>
      <c r="F1939" s="77" t="s">
        <v>689</v>
      </c>
      <c r="G1939" s="78" t="s">
        <v>160</v>
      </c>
      <c r="H1939" s="79">
        <v>42187</v>
      </c>
      <c r="I1939" s="78">
        <v>100</v>
      </c>
      <c r="J1939" s="66">
        <v>24.05</v>
      </c>
      <c r="K1939" s="66">
        <f t="shared" si="32"/>
        <v>2405</v>
      </c>
      <c r="L1939" s="78" t="s">
        <v>11</v>
      </c>
      <c r="M1939" s="78" t="s">
        <v>1055</v>
      </c>
      <c r="N1939" s="78">
        <v>149139</v>
      </c>
      <c r="O1939" s="49"/>
      <c r="P1939" s="78">
        <v>89690</v>
      </c>
      <c r="Q1939" s="80">
        <v>100</v>
      </c>
      <c r="R1939" s="66">
        <v>0</v>
      </c>
      <c r="S1939" s="80">
        <v>15</v>
      </c>
      <c r="T1939" s="78" t="s">
        <v>127</v>
      </c>
      <c r="U1939" s="64">
        <f>Data!$Q1939+Data!$R1939+Data!$S1939</f>
        <v>115</v>
      </c>
      <c r="V1939" s="9" t="str">
        <f>VLOOKUP(TRIM(Data!$B1939),Team!A:B,2,FALSE)</f>
        <v>Heating</v>
      </c>
      <c r="W1939" s="9" t="str">
        <f>VLOOKUP(Data!$D1939,Current!A:B,2,FALSE)</f>
        <v>ACT</v>
      </c>
      <c r="X1939" s="9" t="str">
        <f>IF(Data!$W1939=Data!$E1939,"CURRENT","NO")</f>
        <v>CURRENT</v>
      </c>
    </row>
    <row r="1940" spans="1:24" hidden="1">
      <c r="A1940" s="46" t="s">
        <v>1047</v>
      </c>
      <c r="B1940" s="41" t="s">
        <v>1048</v>
      </c>
      <c r="C1940" s="8" t="s">
        <v>458</v>
      </c>
      <c r="D1940" s="41" t="s">
        <v>2138</v>
      </c>
      <c r="E1940" s="8" t="s">
        <v>2124</v>
      </c>
      <c r="F1940" s="77" t="s">
        <v>694</v>
      </c>
      <c r="G1940" s="78" t="s">
        <v>160</v>
      </c>
      <c r="H1940" s="79">
        <v>42187</v>
      </c>
      <c r="I1940" s="78">
        <v>100</v>
      </c>
      <c r="J1940" s="66">
        <v>23.95</v>
      </c>
      <c r="K1940" s="66">
        <f t="shared" si="32"/>
        <v>2395</v>
      </c>
      <c r="L1940" s="78" t="s">
        <v>11</v>
      </c>
      <c r="M1940" s="78" t="s">
        <v>1056</v>
      </c>
      <c r="N1940" s="78">
        <v>149140</v>
      </c>
      <c r="O1940" s="49"/>
      <c r="P1940" s="78">
        <v>89691</v>
      </c>
      <c r="Q1940" s="80">
        <v>100</v>
      </c>
      <c r="R1940" s="66">
        <v>0</v>
      </c>
      <c r="S1940" s="80">
        <v>15</v>
      </c>
      <c r="T1940" s="78" t="s">
        <v>127</v>
      </c>
      <c r="U1940" s="64">
        <f>Data!$Q1940+Data!$R1940+Data!$S1940</f>
        <v>115</v>
      </c>
      <c r="V1940" s="9" t="str">
        <f>VLOOKUP(TRIM(Data!$B1940),Team!A:B,2,FALSE)</f>
        <v>Heating</v>
      </c>
      <c r="W1940" s="9" t="str">
        <f>VLOOKUP(Data!$D1940,Current!A:B,2,FALSE)</f>
        <v>ACT</v>
      </c>
      <c r="X1940" s="9" t="str">
        <f>IF(Data!$W1940=Data!$E1940,"CURRENT","NO")</f>
        <v>CURRENT</v>
      </c>
    </row>
    <row r="1941" spans="1:24" hidden="1">
      <c r="A1941" s="46" t="s">
        <v>1047</v>
      </c>
      <c r="B1941" s="41" t="s">
        <v>1048</v>
      </c>
      <c r="C1941" s="8" t="s">
        <v>458</v>
      </c>
      <c r="D1941" s="41" t="s">
        <v>2138</v>
      </c>
      <c r="E1941" s="8" t="s">
        <v>2124</v>
      </c>
      <c r="F1941" s="77" t="s">
        <v>890</v>
      </c>
      <c r="G1941" s="78" t="s">
        <v>158</v>
      </c>
      <c r="H1941" s="79">
        <v>42186</v>
      </c>
      <c r="I1941" s="78">
        <v>25</v>
      </c>
      <c r="J1941" s="66">
        <v>111.88</v>
      </c>
      <c r="K1941" s="66">
        <f t="shared" si="32"/>
        <v>2797</v>
      </c>
      <c r="L1941" s="78" t="s">
        <v>157</v>
      </c>
      <c r="M1941" s="78" t="s">
        <v>709</v>
      </c>
      <c r="N1941" s="78">
        <v>149093</v>
      </c>
      <c r="O1941" s="46"/>
      <c r="P1941" s="78">
        <v>89692</v>
      </c>
      <c r="Q1941" s="80">
        <v>80</v>
      </c>
      <c r="R1941" s="66">
        <v>0</v>
      </c>
      <c r="S1941" s="80">
        <v>15</v>
      </c>
      <c r="T1941" s="46" t="s">
        <v>186</v>
      </c>
      <c r="U1941" s="64">
        <f>Data!$Q1941+Data!$R1941+Data!$S1941</f>
        <v>95</v>
      </c>
      <c r="V1941" s="9" t="str">
        <f>VLOOKUP(TRIM(Data!$B1941),Team!A:B,2,FALSE)</f>
        <v>Heating</v>
      </c>
      <c r="W1941" s="9" t="str">
        <f>VLOOKUP(Data!$D1941,Current!A:B,2,FALSE)</f>
        <v>ACT</v>
      </c>
      <c r="X1941" s="9" t="str">
        <f>IF(Data!$W1941=Data!$E1941,"CURRENT","NO")</f>
        <v>CURRENT</v>
      </c>
    </row>
    <row r="1942" spans="1:24" hidden="1">
      <c r="A1942" s="46" t="s">
        <v>1047</v>
      </c>
      <c r="B1942" s="41" t="s">
        <v>1048</v>
      </c>
      <c r="C1942" s="8" t="s">
        <v>458</v>
      </c>
      <c r="D1942" s="41" t="s">
        <v>2138</v>
      </c>
      <c r="E1942" s="8" t="s">
        <v>2124</v>
      </c>
      <c r="F1942" s="77" t="s">
        <v>2140</v>
      </c>
      <c r="G1942" s="78" t="s">
        <v>158</v>
      </c>
      <c r="H1942" s="79">
        <v>42187</v>
      </c>
      <c r="I1942" s="78">
        <v>478</v>
      </c>
      <c r="J1942" s="66">
        <v>55.04</v>
      </c>
      <c r="K1942" s="66">
        <f t="shared" si="32"/>
        <v>26309.119999999999</v>
      </c>
      <c r="L1942" s="78" t="s">
        <v>157</v>
      </c>
      <c r="M1942" s="78" t="s">
        <v>74</v>
      </c>
      <c r="N1942" s="78">
        <v>149121</v>
      </c>
      <c r="O1942" s="46"/>
      <c r="P1942" s="78">
        <v>89693</v>
      </c>
      <c r="Q1942" s="80">
        <v>160</v>
      </c>
      <c r="R1942" s="66">
        <v>0</v>
      </c>
      <c r="S1942" s="80">
        <v>15</v>
      </c>
      <c r="T1942" s="78" t="s">
        <v>127</v>
      </c>
      <c r="U1942" s="64">
        <f>Data!$Q1942+Data!$R1942+Data!$S1942</f>
        <v>175</v>
      </c>
      <c r="V1942" s="9" t="str">
        <f>VLOOKUP(TRIM(Data!$B1942),Team!A:B,2,FALSE)</f>
        <v>Heating</v>
      </c>
      <c r="W1942" s="9" t="str">
        <f>VLOOKUP(Data!$D1942,Current!A:B,2,FALSE)</f>
        <v>ACT</v>
      </c>
      <c r="X1942" s="9" t="str">
        <f>IF(Data!$W1942=Data!$E1942,"CURRENT","NO")</f>
        <v>CURRENT</v>
      </c>
    </row>
    <row r="1943" spans="1:24" hidden="1">
      <c r="A1943" s="46" t="s">
        <v>1047</v>
      </c>
      <c r="B1943" s="41" t="s">
        <v>1048</v>
      </c>
      <c r="C1943" s="8" t="s">
        <v>458</v>
      </c>
      <c r="D1943" s="41" t="s">
        <v>2138</v>
      </c>
      <c r="E1943" s="8" t="s">
        <v>2124</v>
      </c>
      <c r="F1943" s="77" t="s">
        <v>890</v>
      </c>
      <c r="G1943" s="78" t="s">
        <v>158</v>
      </c>
      <c r="H1943" s="79">
        <v>42187</v>
      </c>
      <c r="I1943" s="78">
        <v>836</v>
      </c>
      <c r="J1943" s="66">
        <v>111.88</v>
      </c>
      <c r="K1943" s="66">
        <f t="shared" si="32"/>
        <v>93531.68</v>
      </c>
      <c r="L1943" s="78" t="s">
        <v>157</v>
      </c>
      <c r="M1943" s="78" t="s">
        <v>358</v>
      </c>
      <c r="N1943" s="78">
        <v>149122</v>
      </c>
      <c r="O1943" s="46"/>
      <c r="P1943" s="78">
        <v>89694</v>
      </c>
      <c r="Q1943" s="80">
        <v>467.7</v>
      </c>
      <c r="R1943" s="66">
        <v>0</v>
      </c>
      <c r="S1943" s="80">
        <v>15</v>
      </c>
      <c r="T1943" s="46" t="s">
        <v>186</v>
      </c>
      <c r="U1943" s="64">
        <f>Data!$Q1943+Data!$R1943+Data!$S1943</f>
        <v>482.7</v>
      </c>
      <c r="V1943" s="9" t="str">
        <f>VLOOKUP(TRIM(Data!$B1943),Team!A:B,2,FALSE)</f>
        <v>Heating</v>
      </c>
      <c r="W1943" s="9" t="str">
        <f>VLOOKUP(Data!$D1943,Current!A:B,2,FALSE)</f>
        <v>ACT</v>
      </c>
      <c r="X1943" s="9" t="str">
        <f>IF(Data!$W1943=Data!$E1943,"CURRENT","NO")</f>
        <v>CURRENT</v>
      </c>
    </row>
    <row r="1944" spans="1:24" hidden="1">
      <c r="A1944" s="46" t="s">
        <v>1027</v>
      </c>
      <c r="B1944" s="41" t="s">
        <v>1048</v>
      </c>
      <c r="C1944" s="8" t="s">
        <v>458</v>
      </c>
      <c r="D1944" s="41" t="s">
        <v>2138</v>
      </c>
      <c r="E1944" s="8" t="s">
        <v>2124</v>
      </c>
      <c r="F1944" s="45" t="s">
        <v>883</v>
      </c>
      <c r="G1944" s="46" t="s">
        <v>160</v>
      </c>
      <c r="H1944" s="47">
        <v>42188</v>
      </c>
      <c r="I1944" s="46">
        <v>300</v>
      </c>
      <c r="J1944" s="66">
        <v>38.14</v>
      </c>
      <c r="K1944" s="66">
        <f t="shared" si="32"/>
        <v>11442</v>
      </c>
      <c r="L1944" s="46" t="s">
        <v>11</v>
      </c>
      <c r="M1944" s="46" t="s">
        <v>1052</v>
      </c>
      <c r="N1944" s="46">
        <v>149142</v>
      </c>
      <c r="O1944" s="49"/>
      <c r="P1944" s="46">
        <v>89727</v>
      </c>
      <c r="Q1944" s="66">
        <v>200</v>
      </c>
      <c r="R1944" s="66">
        <v>0</v>
      </c>
      <c r="S1944" s="66">
        <v>45</v>
      </c>
      <c r="T1944" s="46" t="s">
        <v>127</v>
      </c>
      <c r="U1944" s="64">
        <f>Data!$Q1944+Data!$R1944+Data!$S1944</f>
        <v>245</v>
      </c>
      <c r="V1944" s="9" t="str">
        <f>VLOOKUP(TRIM(Data!$B1944),Team!A:B,2,FALSE)</f>
        <v>Heating</v>
      </c>
      <c r="W1944" s="9" t="str">
        <f>VLOOKUP(Data!$D1944,Current!A:B,2,FALSE)</f>
        <v>ACT</v>
      </c>
      <c r="X1944" s="9" t="str">
        <f>IF(Data!$W1944=Data!$E1944,"CURRENT","NO")</f>
        <v>CURRENT</v>
      </c>
    </row>
    <row r="1945" spans="1:24" hidden="1">
      <c r="A1945" s="46" t="s">
        <v>1027</v>
      </c>
      <c r="B1945" s="41" t="s">
        <v>1048</v>
      </c>
      <c r="C1945" s="8" t="s">
        <v>458</v>
      </c>
      <c r="D1945" s="41" t="s">
        <v>2138</v>
      </c>
      <c r="E1945" s="8" t="s">
        <v>2124</v>
      </c>
      <c r="F1945" s="45" t="s">
        <v>1057</v>
      </c>
      <c r="G1945" s="46" t="s">
        <v>160</v>
      </c>
      <c r="H1945" s="47">
        <v>42191</v>
      </c>
      <c r="I1945" s="46">
        <v>25</v>
      </c>
      <c r="J1945" s="66">
        <v>127.95</v>
      </c>
      <c r="K1945" s="66">
        <f t="shared" si="32"/>
        <v>3198.75</v>
      </c>
      <c r="L1945" s="46" t="s">
        <v>11</v>
      </c>
      <c r="M1945" s="46" t="s">
        <v>719</v>
      </c>
      <c r="N1945" s="46">
        <v>149201</v>
      </c>
      <c r="O1945" s="49"/>
      <c r="P1945" s="46">
        <v>89728</v>
      </c>
      <c r="Q1945" s="66">
        <v>200</v>
      </c>
      <c r="R1945" s="66">
        <v>0</v>
      </c>
      <c r="S1945" s="66">
        <v>45</v>
      </c>
      <c r="T1945" s="46" t="s">
        <v>127</v>
      </c>
      <c r="U1945" s="64">
        <f>Data!$Q1945+Data!$R1945+Data!$S1945</f>
        <v>245</v>
      </c>
      <c r="V1945" s="9" t="str">
        <f>VLOOKUP(TRIM(Data!$B1945),Team!A:B,2,FALSE)</f>
        <v>Heating</v>
      </c>
      <c r="W1945" s="9" t="str">
        <f>VLOOKUP(Data!$D1945,Current!A:B,2,FALSE)</f>
        <v>ACT</v>
      </c>
      <c r="X1945" s="9" t="str">
        <f>IF(Data!$W1945=Data!$E1945,"CURRENT","NO")</f>
        <v>CURRENT</v>
      </c>
    </row>
    <row r="1946" spans="1:24" hidden="1">
      <c r="A1946" s="46" t="s">
        <v>1027</v>
      </c>
      <c r="B1946" s="41" t="s">
        <v>1048</v>
      </c>
      <c r="C1946" s="8" t="s">
        <v>458</v>
      </c>
      <c r="D1946" s="41" t="s">
        <v>2138</v>
      </c>
      <c r="E1946" s="8" t="s">
        <v>2124</v>
      </c>
      <c r="F1946" s="45" t="s">
        <v>185</v>
      </c>
      <c r="G1946" s="46" t="s">
        <v>160</v>
      </c>
      <c r="H1946" s="47">
        <v>42193</v>
      </c>
      <c r="I1946" s="46">
        <v>1200</v>
      </c>
      <c r="J1946" s="66">
        <v>41.9</v>
      </c>
      <c r="K1946" s="66">
        <f t="shared" si="32"/>
        <v>50280</v>
      </c>
      <c r="L1946" s="46" t="s">
        <v>521</v>
      </c>
      <c r="M1946" s="46" t="s">
        <v>904</v>
      </c>
      <c r="N1946" s="46">
        <v>149262</v>
      </c>
      <c r="O1946" s="49"/>
      <c r="P1946" s="46">
        <v>89729</v>
      </c>
      <c r="Q1946" s="66">
        <v>251.4</v>
      </c>
      <c r="R1946" s="66">
        <v>0</v>
      </c>
      <c r="S1946" s="66">
        <v>15</v>
      </c>
      <c r="T1946" s="46" t="s">
        <v>127</v>
      </c>
      <c r="U1946" s="64">
        <f>Data!$Q1946+Data!$R1946+Data!$S1946</f>
        <v>266.39999999999998</v>
      </c>
      <c r="V1946" s="9" t="str">
        <f>VLOOKUP(TRIM(Data!$B1946),Team!A:B,2,FALSE)</f>
        <v>Heating</v>
      </c>
      <c r="W1946" s="9" t="str">
        <f>VLOOKUP(Data!$D1946,Current!A:B,2,FALSE)</f>
        <v>ACT</v>
      </c>
      <c r="X1946" s="9" t="str">
        <f>IF(Data!$W1946=Data!$E1946,"CURRENT","NO")</f>
        <v>CURRENT</v>
      </c>
    </row>
    <row r="1947" spans="1:24" hidden="1">
      <c r="A1947" s="46" t="s">
        <v>1027</v>
      </c>
      <c r="B1947" s="41" t="s">
        <v>1048</v>
      </c>
      <c r="C1947" s="8" t="s">
        <v>458</v>
      </c>
      <c r="D1947" s="41" t="s">
        <v>2138</v>
      </c>
      <c r="E1947" s="8" t="s">
        <v>2124</v>
      </c>
      <c r="F1947" s="45" t="s">
        <v>856</v>
      </c>
      <c r="G1947" s="46" t="s">
        <v>160</v>
      </c>
      <c r="H1947" s="47">
        <v>42193</v>
      </c>
      <c r="I1947" s="46">
        <v>2800</v>
      </c>
      <c r="J1947" s="66">
        <v>38.630000000000003</v>
      </c>
      <c r="K1947" s="66">
        <f t="shared" si="32"/>
        <v>108164</v>
      </c>
      <c r="L1947" s="46" t="s">
        <v>521</v>
      </c>
      <c r="M1947" s="46" t="s">
        <v>903</v>
      </c>
      <c r="N1947" s="46">
        <v>149263</v>
      </c>
      <c r="O1947" s="49"/>
      <c r="P1947" s="46">
        <v>89730</v>
      </c>
      <c r="Q1947" s="66">
        <v>540.79999999999995</v>
      </c>
      <c r="R1947" s="66">
        <v>0</v>
      </c>
      <c r="S1947" s="66">
        <v>15</v>
      </c>
      <c r="T1947" s="46" t="s">
        <v>127</v>
      </c>
      <c r="U1947" s="64">
        <f>Data!$Q1947+Data!$R1947+Data!$S1947</f>
        <v>555.79999999999995</v>
      </c>
      <c r="V1947" s="9" t="str">
        <f>VLOOKUP(TRIM(Data!$B1947),Team!A:B,2,FALSE)</f>
        <v>Heating</v>
      </c>
      <c r="W1947" s="9" t="str">
        <f>VLOOKUP(Data!$D1947,Current!A:B,2,FALSE)</f>
        <v>ACT</v>
      </c>
      <c r="X1947" s="9" t="str">
        <f>IF(Data!$W1947=Data!$E1947,"CURRENT","NO")</f>
        <v>CURRENT</v>
      </c>
    </row>
    <row r="1948" spans="1:24" hidden="1">
      <c r="A1948" s="46" t="s">
        <v>1027</v>
      </c>
      <c r="B1948" s="41" t="s">
        <v>1048</v>
      </c>
      <c r="C1948" s="8" t="s">
        <v>458</v>
      </c>
      <c r="D1948" s="41" t="s">
        <v>2138</v>
      </c>
      <c r="E1948" s="8" t="s">
        <v>2124</v>
      </c>
      <c r="F1948" s="45" t="s">
        <v>1058</v>
      </c>
      <c r="G1948" s="46" t="s">
        <v>160</v>
      </c>
      <c r="H1948" s="47">
        <v>42193</v>
      </c>
      <c r="I1948" s="46">
        <v>1600</v>
      </c>
      <c r="J1948" s="66">
        <v>42.55</v>
      </c>
      <c r="K1948" s="66">
        <f t="shared" si="32"/>
        <v>68080</v>
      </c>
      <c r="L1948" s="46" t="s">
        <v>11</v>
      </c>
      <c r="M1948" s="46" t="s">
        <v>1053</v>
      </c>
      <c r="N1948" s="46">
        <v>149283</v>
      </c>
      <c r="O1948" s="49"/>
      <c r="P1948" s="46">
        <v>89731</v>
      </c>
      <c r="Q1948" s="66">
        <v>340.4</v>
      </c>
      <c r="R1948" s="66">
        <v>0</v>
      </c>
      <c r="S1948" s="66">
        <v>15</v>
      </c>
      <c r="T1948" s="46" t="s">
        <v>127</v>
      </c>
      <c r="U1948" s="64">
        <f>Data!$Q1948+Data!$R1948+Data!$S1948</f>
        <v>355.4</v>
      </c>
      <c r="V1948" s="9" t="str">
        <f>VLOOKUP(TRIM(Data!$B1948),Team!A:B,2,FALSE)</f>
        <v>Heating</v>
      </c>
      <c r="W1948" s="9" t="str">
        <f>VLOOKUP(Data!$D1948,Current!A:B,2,FALSE)</f>
        <v>ACT</v>
      </c>
      <c r="X1948" s="9" t="str">
        <f>IF(Data!$W1948=Data!$E1948,"CURRENT","NO")</f>
        <v>CURRENT</v>
      </c>
    </row>
    <row r="1949" spans="1:24" hidden="1">
      <c r="A1949" s="46" t="s">
        <v>1027</v>
      </c>
      <c r="B1949" s="41" t="s">
        <v>1048</v>
      </c>
      <c r="C1949" s="8" t="s">
        <v>458</v>
      </c>
      <c r="D1949" s="41" t="s">
        <v>2138</v>
      </c>
      <c r="E1949" s="8" t="s">
        <v>2124</v>
      </c>
      <c r="F1949" s="45" t="s">
        <v>193</v>
      </c>
      <c r="G1949" s="46" t="s">
        <v>160</v>
      </c>
      <c r="H1949" s="47">
        <v>42193</v>
      </c>
      <c r="I1949" s="46">
        <v>20</v>
      </c>
      <c r="J1949" s="66">
        <v>79.56</v>
      </c>
      <c r="K1949" s="66">
        <f t="shared" si="32"/>
        <v>1591.2</v>
      </c>
      <c r="L1949" s="46" t="s">
        <v>11</v>
      </c>
      <c r="M1949" s="46" t="s">
        <v>1</v>
      </c>
      <c r="N1949" s="46">
        <v>149284</v>
      </c>
      <c r="O1949" s="49"/>
      <c r="P1949" s="46">
        <v>89732</v>
      </c>
      <c r="Q1949" s="66">
        <v>100</v>
      </c>
      <c r="R1949" s="66">
        <v>0</v>
      </c>
      <c r="S1949" s="66">
        <v>15</v>
      </c>
      <c r="T1949" s="46" t="s">
        <v>127</v>
      </c>
      <c r="U1949" s="64">
        <f>Data!$Q1949+Data!$R1949+Data!$S1949</f>
        <v>115</v>
      </c>
      <c r="V1949" s="9" t="str">
        <f>VLOOKUP(TRIM(Data!$B1949),Team!A:B,2,FALSE)</f>
        <v>Heating</v>
      </c>
      <c r="W1949" s="9" t="str">
        <f>VLOOKUP(Data!$D1949,Current!A:B,2,FALSE)</f>
        <v>ACT</v>
      </c>
      <c r="X1949" s="9" t="str">
        <f>IF(Data!$W1949=Data!$E1949,"CURRENT","NO")</f>
        <v>CURRENT</v>
      </c>
    </row>
    <row r="1950" spans="1:24" hidden="1">
      <c r="A1950" s="46" t="s">
        <v>1027</v>
      </c>
      <c r="B1950" s="41" t="s">
        <v>1048</v>
      </c>
      <c r="C1950" s="8" t="s">
        <v>458</v>
      </c>
      <c r="D1950" s="41" t="s">
        <v>2138</v>
      </c>
      <c r="E1950" s="8" t="s">
        <v>2124</v>
      </c>
      <c r="F1950" s="45" t="s">
        <v>1059</v>
      </c>
      <c r="G1950" s="46" t="s">
        <v>167</v>
      </c>
      <c r="H1950" s="47">
        <v>42189</v>
      </c>
      <c r="I1950" s="46">
        <v>300</v>
      </c>
      <c r="J1950" s="66">
        <v>127.8</v>
      </c>
      <c r="K1950" s="66">
        <f t="shared" si="32"/>
        <v>38340</v>
      </c>
      <c r="L1950" s="46" t="s">
        <v>1060</v>
      </c>
      <c r="M1950" s="46" t="s">
        <v>212</v>
      </c>
      <c r="N1950" s="46">
        <v>149168</v>
      </c>
      <c r="O1950" s="46"/>
      <c r="P1950" s="46">
        <v>89734</v>
      </c>
      <c r="Q1950" s="66">
        <v>200</v>
      </c>
      <c r="R1950" s="66">
        <v>45</v>
      </c>
      <c r="S1950" s="66">
        <v>100</v>
      </c>
      <c r="T1950" s="46" t="s">
        <v>127</v>
      </c>
      <c r="U1950" s="64">
        <f>Data!$Q1950+Data!$R1950+Data!$S1950</f>
        <v>345</v>
      </c>
      <c r="V1950" s="9" t="str">
        <f>VLOOKUP(TRIM(Data!$B1950),Team!A:B,2,FALSE)</f>
        <v>Heating</v>
      </c>
      <c r="W1950" s="9" t="str">
        <f>VLOOKUP(Data!$D1950,Current!A:B,2,FALSE)</f>
        <v>ACT</v>
      </c>
      <c r="X1950" s="9" t="str">
        <f>IF(Data!$W1950=Data!$E1950,"CURRENT","NO")</f>
        <v>CURRENT</v>
      </c>
    </row>
    <row r="1951" spans="1:24" hidden="1">
      <c r="A1951" s="46" t="s">
        <v>1027</v>
      </c>
      <c r="B1951" s="41" t="s">
        <v>1048</v>
      </c>
      <c r="C1951" s="8" t="s">
        <v>458</v>
      </c>
      <c r="D1951" s="41" t="s">
        <v>2138</v>
      </c>
      <c r="E1951" s="8" t="s">
        <v>2124</v>
      </c>
      <c r="F1951" s="45" t="s">
        <v>1061</v>
      </c>
      <c r="G1951" s="46" t="s">
        <v>158</v>
      </c>
      <c r="H1951" s="47">
        <v>42188</v>
      </c>
      <c r="I1951" s="46">
        <v>630</v>
      </c>
      <c r="J1951" s="66">
        <v>58.12</v>
      </c>
      <c r="K1951" s="66">
        <f t="shared" si="32"/>
        <v>36615.599999999999</v>
      </c>
      <c r="L1951" s="46" t="s">
        <v>213</v>
      </c>
      <c r="M1951" s="46" t="s">
        <v>1062</v>
      </c>
      <c r="N1951" s="46">
        <v>149148</v>
      </c>
      <c r="O1951" s="46"/>
      <c r="P1951" s="46">
        <v>89735</v>
      </c>
      <c r="Q1951" s="66">
        <v>183.1</v>
      </c>
      <c r="R1951" s="66">
        <v>0</v>
      </c>
      <c r="S1951" s="66">
        <v>15</v>
      </c>
      <c r="T1951" s="46" t="s">
        <v>127</v>
      </c>
      <c r="U1951" s="64">
        <f>Data!$Q1951+Data!$R1951+Data!$S1951</f>
        <v>198.1</v>
      </c>
      <c r="V1951" s="9" t="str">
        <f>VLOOKUP(TRIM(Data!$B1951),Team!A:B,2,FALSE)</f>
        <v>Heating</v>
      </c>
      <c r="W1951" s="9" t="str">
        <f>VLOOKUP(Data!$D1951,Current!A:B,2,FALSE)</f>
        <v>ACT</v>
      </c>
      <c r="X1951" s="9" t="str">
        <f>IF(Data!$W1951=Data!$E1951,"CURRENT","NO")</f>
        <v>CURRENT</v>
      </c>
    </row>
    <row r="1952" spans="1:24" hidden="1">
      <c r="A1952" s="46" t="s">
        <v>1027</v>
      </c>
      <c r="B1952" s="41" t="s">
        <v>1048</v>
      </c>
      <c r="C1952" s="8" t="s">
        <v>458</v>
      </c>
      <c r="D1952" s="41" t="s">
        <v>2138</v>
      </c>
      <c r="E1952" s="8" t="s">
        <v>2124</v>
      </c>
      <c r="F1952" s="45" t="s">
        <v>177</v>
      </c>
      <c r="G1952" s="46" t="s">
        <v>158</v>
      </c>
      <c r="H1952" s="47">
        <v>42189</v>
      </c>
      <c r="I1952" s="46">
        <v>324</v>
      </c>
      <c r="J1952" s="66">
        <v>123.1</v>
      </c>
      <c r="K1952" s="66">
        <f t="shared" si="32"/>
        <v>39884.400000000001</v>
      </c>
      <c r="L1952" s="46" t="s">
        <v>157</v>
      </c>
      <c r="M1952" s="46" t="s">
        <v>922</v>
      </c>
      <c r="N1952" s="46">
        <v>149157</v>
      </c>
      <c r="O1952" s="46"/>
      <c r="P1952" s="46">
        <v>89736</v>
      </c>
      <c r="Q1952" s="66">
        <v>199.4</v>
      </c>
      <c r="R1952" s="66">
        <v>0</v>
      </c>
      <c r="S1952" s="66">
        <v>15</v>
      </c>
      <c r="T1952" s="46" t="s">
        <v>127</v>
      </c>
      <c r="U1952" s="64">
        <f>Data!$Q1952+Data!$R1952+Data!$S1952</f>
        <v>214.4</v>
      </c>
      <c r="V1952" s="9" t="str">
        <f>VLOOKUP(TRIM(Data!$B1952),Team!A:B,2,FALSE)</f>
        <v>Heating</v>
      </c>
      <c r="W1952" s="9" t="str">
        <f>VLOOKUP(Data!$D1952,Current!A:B,2,FALSE)</f>
        <v>ACT</v>
      </c>
      <c r="X1952" s="9" t="str">
        <f>IF(Data!$W1952=Data!$E1952,"CURRENT","NO")</f>
        <v>CURRENT</v>
      </c>
    </row>
    <row r="1953" spans="1:24" hidden="1">
      <c r="A1953" s="46" t="s">
        <v>1027</v>
      </c>
      <c r="B1953" s="41" t="s">
        <v>1048</v>
      </c>
      <c r="C1953" s="8" t="s">
        <v>458</v>
      </c>
      <c r="D1953" s="41" t="s">
        <v>2138</v>
      </c>
      <c r="E1953" s="8" t="s">
        <v>2124</v>
      </c>
      <c r="F1953" s="45" t="s">
        <v>1063</v>
      </c>
      <c r="G1953" s="46" t="s">
        <v>158</v>
      </c>
      <c r="H1953" s="47">
        <v>42189</v>
      </c>
      <c r="I1953" s="46">
        <v>380</v>
      </c>
      <c r="J1953" s="66">
        <v>84.01</v>
      </c>
      <c r="K1953" s="66">
        <f t="shared" si="32"/>
        <v>31923.800000000003</v>
      </c>
      <c r="L1953" s="46" t="s">
        <v>157</v>
      </c>
      <c r="M1953" s="46" t="s">
        <v>72</v>
      </c>
      <c r="N1953" s="46">
        <v>149158</v>
      </c>
      <c r="O1953" s="46"/>
      <c r="P1953" s="46">
        <v>89737</v>
      </c>
      <c r="Q1953" s="66">
        <v>160</v>
      </c>
      <c r="R1953" s="66">
        <v>0</v>
      </c>
      <c r="S1953" s="66">
        <v>15</v>
      </c>
      <c r="T1953" s="46" t="s">
        <v>127</v>
      </c>
      <c r="U1953" s="64">
        <f>Data!$Q1953+Data!$R1953+Data!$S1953</f>
        <v>175</v>
      </c>
      <c r="V1953" s="9" t="str">
        <f>VLOOKUP(TRIM(Data!$B1953),Team!A:B,2,FALSE)</f>
        <v>Heating</v>
      </c>
      <c r="W1953" s="9" t="str">
        <f>VLOOKUP(Data!$D1953,Current!A:B,2,FALSE)</f>
        <v>ACT</v>
      </c>
      <c r="X1953" s="9" t="str">
        <f>IF(Data!$W1953=Data!$E1953,"CURRENT","NO")</f>
        <v>CURRENT</v>
      </c>
    </row>
    <row r="1954" spans="1:24" hidden="1">
      <c r="A1954" s="46" t="s">
        <v>1027</v>
      </c>
      <c r="B1954" s="41" t="s">
        <v>1048</v>
      </c>
      <c r="C1954" s="8" t="s">
        <v>458</v>
      </c>
      <c r="D1954" s="41" t="s">
        <v>2138</v>
      </c>
      <c r="E1954" s="8" t="s">
        <v>2124</v>
      </c>
      <c r="F1954" s="45" t="s">
        <v>1064</v>
      </c>
      <c r="G1954" s="46" t="s">
        <v>158</v>
      </c>
      <c r="H1954" s="47">
        <v>42191</v>
      </c>
      <c r="I1954" s="46">
        <v>160</v>
      </c>
      <c r="J1954" s="66">
        <v>218.31</v>
      </c>
      <c r="K1954" s="66">
        <f t="shared" si="32"/>
        <v>34929.599999999999</v>
      </c>
      <c r="L1954" s="46" t="s">
        <v>157</v>
      </c>
      <c r="M1954" s="46" t="s">
        <v>1065</v>
      </c>
      <c r="N1954" s="46">
        <v>149192</v>
      </c>
      <c r="O1954" s="46"/>
      <c r="P1954" s="46">
        <v>89738</v>
      </c>
      <c r="Q1954" s="66">
        <v>174.65</v>
      </c>
      <c r="R1954" s="66">
        <v>0</v>
      </c>
      <c r="S1954" s="66">
        <v>15</v>
      </c>
      <c r="T1954" s="46" t="s">
        <v>127</v>
      </c>
      <c r="U1954" s="64">
        <f>Data!$Q1954+Data!$R1954+Data!$S1954</f>
        <v>189.65</v>
      </c>
      <c r="V1954" s="9" t="str">
        <f>VLOOKUP(TRIM(Data!$B1954),Team!A:B,2,FALSE)</f>
        <v>Heating</v>
      </c>
      <c r="W1954" s="9" t="str">
        <f>VLOOKUP(Data!$D1954,Current!A:B,2,FALSE)</f>
        <v>ACT</v>
      </c>
      <c r="X1954" s="9" t="str">
        <f>IF(Data!$W1954=Data!$E1954,"CURRENT","NO")</f>
        <v>CURRENT</v>
      </c>
    </row>
    <row r="1955" spans="1:24" hidden="1">
      <c r="A1955" s="46" t="s">
        <v>1027</v>
      </c>
      <c r="B1955" s="41" t="s">
        <v>1048</v>
      </c>
      <c r="C1955" s="8" t="s">
        <v>458</v>
      </c>
      <c r="D1955" s="41" t="s">
        <v>2138</v>
      </c>
      <c r="E1955" s="8" t="s">
        <v>2124</v>
      </c>
      <c r="F1955" s="45" t="s">
        <v>1066</v>
      </c>
      <c r="G1955" s="46" t="s">
        <v>158</v>
      </c>
      <c r="H1955" s="47">
        <v>42191</v>
      </c>
      <c r="I1955" s="46">
        <v>200</v>
      </c>
      <c r="J1955" s="66">
        <v>199.06</v>
      </c>
      <c r="K1955" s="66">
        <f t="shared" si="32"/>
        <v>39812</v>
      </c>
      <c r="L1955" s="46" t="s">
        <v>213</v>
      </c>
      <c r="M1955" s="46" t="s">
        <v>1065</v>
      </c>
      <c r="N1955" s="46">
        <v>149193</v>
      </c>
      <c r="O1955" s="46"/>
      <c r="P1955" s="46">
        <v>89739</v>
      </c>
      <c r="Q1955" s="66">
        <v>199.1</v>
      </c>
      <c r="R1955" s="66">
        <v>0</v>
      </c>
      <c r="S1955" s="66">
        <v>15</v>
      </c>
      <c r="T1955" s="46" t="s">
        <v>127</v>
      </c>
      <c r="U1955" s="64">
        <f>Data!$Q1955+Data!$R1955+Data!$S1955</f>
        <v>214.1</v>
      </c>
      <c r="V1955" s="9" t="str">
        <f>VLOOKUP(TRIM(Data!$B1955),Team!A:B,2,FALSE)</f>
        <v>Heating</v>
      </c>
      <c r="W1955" s="9" t="str">
        <f>VLOOKUP(Data!$D1955,Current!A:B,2,FALSE)</f>
        <v>ACT</v>
      </c>
      <c r="X1955" s="9" t="str">
        <f>IF(Data!$W1955=Data!$E1955,"CURRENT","NO")</f>
        <v>CURRENT</v>
      </c>
    </row>
    <row r="1956" spans="1:24" hidden="1">
      <c r="A1956" s="46" t="s">
        <v>1027</v>
      </c>
      <c r="B1956" s="41" t="s">
        <v>1048</v>
      </c>
      <c r="C1956" s="8" t="s">
        <v>458</v>
      </c>
      <c r="D1956" s="41" t="s">
        <v>2138</v>
      </c>
      <c r="E1956" s="8" t="s">
        <v>2124</v>
      </c>
      <c r="F1956" s="45" t="s">
        <v>705</v>
      </c>
      <c r="G1956" s="46" t="s">
        <v>158</v>
      </c>
      <c r="H1956" s="47">
        <v>42191</v>
      </c>
      <c r="I1956" s="46">
        <v>150</v>
      </c>
      <c r="J1956" s="66">
        <v>74.81</v>
      </c>
      <c r="K1956" s="66">
        <f t="shared" si="32"/>
        <v>11221.5</v>
      </c>
      <c r="L1956" s="46" t="s">
        <v>213</v>
      </c>
      <c r="M1956" s="46" t="s">
        <v>1067</v>
      </c>
      <c r="N1956" s="46">
        <v>149195</v>
      </c>
      <c r="O1956" s="46"/>
      <c r="P1956" s="46">
        <v>89740</v>
      </c>
      <c r="Q1956" s="66">
        <v>80</v>
      </c>
      <c r="R1956" s="66">
        <v>0</v>
      </c>
      <c r="S1956" s="66">
        <v>15</v>
      </c>
      <c r="T1956" s="46" t="s">
        <v>127</v>
      </c>
      <c r="U1956" s="64">
        <f>Data!$Q1956+Data!$R1956+Data!$S1956</f>
        <v>95</v>
      </c>
      <c r="V1956" s="9" t="str">
        <f>VLOOKUP(TRIM(Data!$B1956),Team!A:B,2,FALSE)</f>
        <v>Heating</v>
      </c>
      <c r="W1956" s="9" t="str">
        <f>VLOOKUP(Data!$D1956,Current!A:B,2,FALSE)</f>
        <v>ACT</v>
      </c>
      <c r="X1956" s="9" t="str">
        <f>IF(Data!$W1956=Data!$E1956,"CURRENT","NO")</f>
        <v>CURRENT</v>
      </c>
    </row>
    <row r="1957" spans="1:24" hidden="1">
      <c r="A1957" s="46" t="s">
        <v>1027</v>
      </c>
      <c r="B1957" s="41" t="s">
        <v>1048</v>
      </c>
      <c r="C1957" s="8" t="s">
        <v>458</v>
      </c>
      <c r="D1957" s="41" t="s">
        <v>2138</v>
      </c>
      <c r="E1957" s="8" t="s">
        <v>2124</v>
      </c>
      <c r="F1957" s="45" t="s">
        <v>1068</v>
      </c>
      <c r="G1957" s="46" t="s">
        <v>158</v>
      </c>
      <c r="H1957" s="47">
        <v>42192</v>
      </c>
      <c r="I1957" s="46">
        <v>100</v>
      </c>
      <c r="J1957" s="66">
        <v>220.67</v>
      </c>
      <c r="K1957" s="66">
        <f t="shared" si="32"/>
        <v>22067</v>
      </c>
      <c r="L1957" s="46" t="s">
        <v>213</v>
      </c>
      <c r="M1957" s="46" t="s">
        <v>340</v>
      </c>
      <c r="N1957" s="46">
        <v>149234</v>
      </c>
      <c r="O1957" s="46"/>
      <c r="P1957" s="46">
        <v>89741</v>
      </c>
      <c r="Q1957" s="66">
        <v>110.3</v>
      </c>
      <c r="R1957" s="66">
        <v>0</v>
      </c>
      <c r="S1957" s="66">
        <v>15</v>
      </c>
      <c r="T1957" s="46" t="s">
        <v>127</v>
      </c>
      <c r="U1957" s="64">
        <f>Data!$Q1957+Data!$R1957+Data!$S1957</f>
        <v>125.3</v>
      </c>
      <c r="V1957" s="9" t="str">
        <f>VLOOKUP(TRIM(Data!$B1957),Team!A:B,2,FALSE)</f>
        <v>Heating</v>
      </c>
      <c r="W1957" s="9" t="str">
        <f>VLOOKUP(Data!$D1957,Current!A:B,2,FALSE)</f>
        <v>ACT</v>
      </c>
      <c r="X1957" s="9" t="str">
        <f>IF(Data!$W1957=Data!$E1957,"CURRENT","NO")</f>
        <v>CURRENT</v>
      </c>
    </row>
    <row r="1958" spans="1:24" hidden="1">
      <c r="A1958" s="46" t="s">
        <v>1027</v>
      </c>
      <c r="B1958" s="41" t="s">
        <v>1048</v>
      </c>
      <c r="C1958" s="8" t="s">
        <v>458</v>
      </c>
      <c r="D1958" s="41" t="s">
        <v>2138</v>
      </c>
      <c r="E1958" s="8" t="s">
        <v>2124</v>
      </c>
      <c r="F1958" s="45" t="s">
        <v>170</v>
      </c>
      <c r="G1958" s="46" t="s">
        <v>158</v>
      </c>
      <c r="H1958" s="47">
        <v>42192</v>
      </c>
      <c r="I1958" s="46">
        <v>185</v>
      </c>
      <c r="J1958" s="66">
        <v>136.58000000000001</v>
      </c>
      <c r="K1958" s="66">
        <f t="shared" si="32"/>
        <v>25267.300000000003</v>
      </c>
      <c r="L1958" s="46" t="s">
        <v>157</v>
      </c>
      <c r="M1958" s="46" t="s">
        <v>542</v>
      </c>
      <c r="N1958" s="46">
        <v>149237</v>
      </c>
      <c r="O1958" s="46"/>
      <c r="P1958" s="46">
        <v>89742</v>
      </c>
      <c r="Q1958" s="66">
        <v>126.3</v>
      </c>
      <c r="R1958" s="66">
        <v>0</v>
      </c>
      <c r="S1958" s="66">
        <v>15</v>
      </c>
      <c r="T1958" s="46" t="s">
        <v>127</v>
      </c>
      <c r="U1958" s="64">
        <f>Data!$Q1958+Data!$R1958+Data!$S1958</f>
        <v>141.30000000000001</v>
      </c>
      <c r="V1958" s="9" t="str">
        <f>VLOOKUP(TRIM(Data!$B1958),Team!A:B,2,FALSE)</f>
        <v>Heating</v>
      </c>
      <c r="W1958" s="9" t="str">
        <f>VLOOKUP(Data!$D1958,Current!A:B,2,FALSE)</f>
        <v>ACT</v>
      </c>
      <c r="X1958" s="9" t="str">
        <f>IF(Data!$W1958=Data!$E1958,"CURRENT","NO")</f>
        <v>CURRENT</v>
      </c>
    </row>
    <row r="1959" spans="1:24" hidden="1">
      <c r="A1959" s="46" t="s">
        <v>1027</v>
      </c>
      <c r="B1959" s="41" t="s">
        <v>1048</v>
      </c>
      <c r="C1959" s="8" t="s">
        <v>458</v>
      </c>
      <c r="D1959" s="41" t="s">
        <v>2138</v>
      </c>
      <c r="E1959" s="8" t="s">
        <v>2124</v>
      </c>
      <c r="F1959" s="45" t="s">
        <v>164</v>
      </c>
      <c r="G1959" s="46" t="s">
        <v>158</v>
      </c>
      <c r="H1959" s="47">
        <v>42192</v>
      </c>
      <c r="I1959" s="46">
        <v>456</v>
      </c>
      <c r="J1959" s="66">
        <v>146.76</v>
      </c>
      <c r="K1959" s="66">
        <f t="shared" si="32"/>
        <v>66922.559999999998</v>
      </c>
      <c r="L1959" s="46" t="s">
        <v>157</v>
      </c>
      <c r="M1959" s="46" t="s">
        <v>1069</v>
      </c>
      <c r="N1959" s="46">
        <v>149238</v>
      </c>
      <c r="O1959" s="46"/>
      <c r="P1959" s="46">
        <v>89743</v>
      </c>
      <c r="Q1959" s="66">
        <v>334.6</v>
      </c>
      <c r="R1959" s="66">
        <v>0</v>
      </c>
      <c r="S1959" s="66">
        <v>15</v>
      </c>
      <c r="T1959" s="46" t="s">
        <v>127</v>
      </c>
      <c r="U1959" s="64">
        <f>Data!$Q1959+Data!$R1959+Data!$S1959</f>
        <v>349.6</v>
      </c>
      <c r="V1959" s="9" t="str">
        <f>VLOOKUP(TRIM(Data!$B1959),Team!A:B,2,FALSE)</f>
        <v>Heating</v>
      </c>
      <c r="W1959" s="9" t="str">
        <f>VLOOKUP(Data!$D1959,Current!A:B,2,FALSE)</f>
        <v>ACT</v>
      </c>
      <c r="X1959" s="9" t="str">
        <f>IF(Data!$W1959=Data!$E1959,"CURRENT","NO")</f>
        <v>CURRENT</v>
      </c>
    </row>
    <row r="1960" spans="1:24" hidden="1">
      <c r="A1960" s="46" t="s">
        <v>1027</v>
      </c>
      <c r="B1960" s="41" t="s">
        <v>1048</v>
      </c>
      <c r="C1960" s="8" t="s">
        <v>458</v>
      </c>
      <c r="D1960" s="41" t="s">
        <v>2138</v>
      </c>
      <c r="E1960" s="8" t="s">
        <v>2124</v>
      </c>
      <c r="F1960" s="45" t="s">
        <v>704</v>
      </c>
      <c r="G1960" s="46" t="s">
        <v>158</v>
      </c>
      <c r="H1960" s="47">
        <v>42193</v>
      </c>
      <c r="I1960" s="46">
        <v>324</v>
      </c>
      <c r="J1960" s="66">
        <v>146.76</v>
      </c>
      <c r="K1960" s="66">
        <f t="shared" si="32"/>
        <v>47550.239999999998</v>
      </c>
      <c r="L1960" s="46" t="s">
        <v>157</v>
      </c>
      <c r="M1960" s="46" t="s">
        <v>340</v>
      </c>
      <c r="N1960" s="46">
        <v>149260</v>
      </c>
      <c r="O1960" s="46"/>
      <c r="P1960" s="46">
        <v>89744</v>
      </c>
      <c r="Q1960" s="66">
        <v>237.75</v>
      </c>
      <c r="R1960" s="66">
        <v>0</v>
      </c>
      <c r="S1960" s="66">
        <v>15</v>
      </c>
      <c r="T1960" s="46" t="s">
        <v>127</v>
      </c>
      <c r="U1960" s="64">
        <f>Data!$Q1960+Data!$R1960+Data!$S1960</f>
        <v>252.75</v>
      </c>
      <c r="V1960" s="9" t="str">
        <f>VLOOKUP(TRIM(Data!$B1960),Team!A:B,2,FALSE)</f>
        <v>Heating</v>
      </c>
      <c r="W1960" s="9" t="str">
        <f>VLOOKUP(Data!$D1960,Current!A:B,2,FALSE)</f>
        <v>ACT</v>
      </c>
      <c r="X1960" s="9" t="str">
        <f>IF(Data!$W1960=Data!$E1960,"CURRENT","NO")</f>
        <v>CURRENT</v>
      </c>
    </row>
    <row r="1961" spans="1:24" hidden="1">
      <c r="A1961" s="46" t="s">
        <v>1027</v>
      </c>
      <c r="B1961" s="41" t="s">
        <v>1048</v>
      </c>
      <c r="C1961" s="8" t="s">
        <v>458</v>
      </c>
      <c r="D1961" s="41" t="s">
        <v>2138</v>
      </c>
      <c r="E1961" s="8" t="s">
        <v>2124</v>
      </c>
      <c r="F1961" s="45" t="s">
        <v>1070</v>
      </c>
      <c r="G1961" s="46" t="s">
        <v>158</v>
      </c>
      <c r="H1961" s="47">
        <v>42193</v>
      </c>
      <c r="I1961" s="46">
        <v>136</v>
      </c>
      <c r="J1961" s="66">
        <v>245.1</v>
      </c>
      <c r="K1961" s="66">
        <f t="shared" si="32"/>
        <v>33333.599999999999</v>
      </c>
      <c r="L1961" s="46" t="s">
        <v>157</v>
      </c>
      <c r="M1961" s="46" t="s">
        <v>330</v>
      </c>
      <c r="N1961" s="46">
        <v>149261</v>
      </c>
      <c r="O1961" s="46"/>
      <c r="P1961" s="46">
        <v>89745</v>
      </c>
      <c r="Q1961" s="66">
        <v>166.7</v>
      </c>
      <c r="R1961" s="66">
        <v>0</v>
      </c>
      <c r="S1961" s="66">
        <v>15</v>
      </c>
      <c r="T1961" s="46" t="s">
        <v>127</v>
      </c>
      <c r="U1961" s="64">
        <f>Data!$Q1961+Data!$R1961+Data!$S1961</f>
        <v>181.7</v>
      </c>
      <c r="V1961" s="9" t="str">
        <f>VLOOKUP(TRIM(Data!$B1961),Team!A:B,2,FALSE)</f>
        <v>Heating</v>
      </c>
      <c r="W1961" s="9" t="str">
        <f>VLOOKUP(Data!$D1961,Current!A:B,2,FALSE)</f>
        <v>ACT</v>
      </c>
      <c r="X1961" s="9" t="str">
        <f>IF(Data!$W1961=Data!$E1961,"CURRENT","NO")</f>
        <v>CURRENT</v>
      </c>
    </row>
    <row r="1962" spans="1:24" hidden="1">
      <c r="A1962" s="46" t="s">
        <v>1027</v>
      </c>
      <c r="B1962" s="41" t="s">
        <v>1048</v>
      </c>
      <c r="C1962" s="8" t="s">
        <v>458</v>
      </c>
      <c r="D1962" s="41" t="s">
        <v>2138</v>
      </c>
      <c r="E1962" s="8" t="s">
        <v>2124</v>
      </c>
      <c r="F1962" s="45" t="s">
        <v>679</v>
      </c>
      <c r="G1962" s="46" t="s">
        <v>158</v>
      </c>
      <c r="H1962" s="47">
        <v>42194</v>
      </c>
      <c r="I1962" s="46">
        <v>1368</v>
      </c>
      <c r="J1962" s="66">
        <v>71.83</v>
      </c>
      <c r="K1962" s="66">
        <f t="shared" si="32"/>
        <v>98263.44</v>
      </c>
      <c r="L1962" s="46" t="s">
        <v>157</v>
      </c>
      <c r="M1962" s="46" t="s">
        <v>369</v>
      </c>
      <c r="N1962" s="46">
        <v>149294</v>
      </c>
      <c r="O1962" s="46"/>
      <c r="P1962" s="46">
        <v>89746</v>
      </c>
      <c r="Q1962" s="66">
        <v>491.3</v>
      </c>
      <c r="R1962" s="66">
        <v>0</v>
      </c>
      <c r="S1962" s="66">
        <v>15</v>
      </c>
      <c r="T1962" s="46" t="s">
        <v>127</v>
      </c>
      <c r="U1962" s="64">
        <f>Data!$Q1962+Data!$R1962+Data!$S1962</f>
        <v>506.3</v>
      </c>
      <c r="V1962" s="9" t="str">
        <f>VLOOKUP(TRIM(Data!$B1962),Team!A:B,2,FALSE)</f>
        <v>Heating</v>
      </c>
      <c r="W1962" s="9" t="str">
        <f>VLOOKUP(Data!$D1962,Current!A:B,2,FALSE)</f>
        <v>ACT</v>
      </c>
      <c r="X1962" s="9" t="str">
        <f>IF(Data!$W1962=Data!$E1962,"CURRENT","NO")</f>
        <v>CURRENT</v>
      </c>
    </row>
    <row r="1963" spans="1:24" hidden="1">
      <c r="A1963" s="46" t="s">
        <v>1027</v>
      </c>
      <c r="B1963" s="41" t="s">
        <v>1048</v>
      </c>
      <c r="C1963" s="8" t="s">
        <v>458</v>
      </c>
      <c r="D1963" s="41" t="s">
        <v>2138</v>
      </c>
      <c r="E1963" s="8" t="s">
        <v>2124</v>
      </c>
      <c r="F1963" s="45" t="s">
        <v>164</v>
      </c>
      <c r="G1963" s="46" t="s">
        <v>158</v>
      </c>
      <c r="H1963" s="47">
        <v>42194</v>
      </c>
      <c r="I1963" s="46">
        <v>192</v>
      </c>
      <c r="J1963" s="66">
        <v>146.76</v>
      </c>
      <c r="K1963" s="66">
        <f t="shared" si="32"/>
        <v>28177.919999999998</v>
      </c>
      <c r="L1963" s="46" t="s">
        <v>157</v>
      </c>
      <c r="M1963" s="46" t="s">
        <v>919</v>
      </c>
      <c r="N1963" s="46">
        <v>149298</v>
      </c>
      <c r="O1963" s="46"/>
      <c r="P1963" s="46">
        <v>89747</v>
      </c>
      <c r="Q1963" s="66">
        <v>140.9</v>
      </c>
      <c r="R1963" s="66">
        <v>0</v>
      </c>
      <c r="S1963" s="66">
        <v>15</v>
      </c>
      <c r="T1963" s="46" t="s">
        <v>186</v>
      </c>
      <c r="U1963" s="64">
        <f>Data!$Q1963+Data!$R1963+Data!$S1963</f>
        <v>155.9</v>
      </c>
      <c r="V1963" s="9" t="str">
        <f>VLOOKUP(TRIM(Data!$B1963),Team!A:B,2,FALSE)</f>
        <v>Heating</v>
      </c>
      <c r="W1963" s="9" t="str">
        <f>VLOOKUP(Data!$D1963,Current!A:B,2,FALSE)</f>
        <v>ACT</v>
      </c>
      <c r="X1963" s="9" t="str">
        <f>IF(Data!$W1963=Data!$E1963,"CURRENT","NO")</f>
        <v>CURRENT</v>
      </c>
    </row>
    <row r="1964" spans="1:24" hidden="1">
      <c r="A1964" s="46" t="s">
        <v>1031</v>
      </c>
      <c r="B1964" s="41" t="s">
        <v>1048</v>
      </c>
      <c r="C1964" s="8" t="s">
        <v>458</v>
      </c>
      <c r="D1964" s="41" t="s">
        <v>2138</v>
      </c>
      <c r="E1964" s="8" t="s">
        <v>2124</v>
      </c>
      <c r="F1964" s="45" t="s">
        <v>673</v>
      </c>
      <c r="G1964" s="46" t="s">
        <v>167</v>
      </c>
      <c r="H1964" s="47">
        <v>42196</v>
      </c>
      <c r="I1964" s="46">
        <v>337</v>
      </c>
      <c r="J1964" s="66">
        <v>122.04</v>
      </c>
      <c r="K1964" s="66">
        <f t="shared" si="32"/>
        <v>41127.480000000003</v>
      </c>
      <c r="L1964" s="46" t="s">
        <v>166</v>
      </c>
      <c r="M1964" s="46" t="s">
        <v>212</v>
      </c>
      <c r="N1964" s="46">
        <v>149352</v>
      </c>
      <c r="O1964" s="46"/>
      <c r="P1964" s="46">
        <v>89902</v>
      </c>
      <c r="Q1964" s="66">
        <v>205.6</v>
      </c>
      <c r="R1964" s="66">
        <v>45</v>
      </c>
      <c r="S1964" s="66">
        <v>100</v>
      </c>
      <c r="T1964" s="46" t="s">
        <v>127</v>
      </c>
      <c r="U1964" s="64">
        <f>Data!$Q1964+Data!$R1964+Data!$S1964</f>
        <v>350.6</v>
      </c>
      <c r="V1964" s="9" t="str">
        <f>VLOOKUP(TRIM(Data!$B1964),Team!A:B,2,FALSE)</f>
        <v>Heating</v>
      </c>
      <c r="W1964" s="9" t="str">
        <f>VLOOKUP(Data!$D1964,Current!A:B,2,FALSE)</f>
        <v>ACT</v>
      </c>
      <c r="X1964" s="9" t="str">
        <f>IF(Data!$W1964=Data!$E1964,"CURRENT","NO")</f>
        <v>CURRENT</v>
      </c>
    </row>
    <row r="1965" spans="1:24" hidden="1">
      <c r="A1965" s="46" t="s">
        <v>1031</v>
      </c>
      <c r="B1965" s="41" t="s">
        <v>1048</v>
      </c>
      <c r="C1965" s="8" t="s">
        <v>458</v>
      </c>
      <c r="D1965" s="41" t="s">
        <v>2138</v>
      </c>
      <c r="E1965" s="8" t="s">
        <v>2124</v>
      </c>
      <c r="F1965" s="45" t="s">
        <v>1071</v>
      </c>
      <c r="G1965" s="46" t="s">
        <v>160</v>
      </c>
      <c r="H1965" s="47">
        <v>42195</v>
      </c>
      <c r="I1965" s="46">
        <v>25</v>
      </c>
      <c r="J1965" s="66">
        <v>125.18</v>
      </c>
      <c r="K1965" s="66">
        <f t="shared" si="32"/>
        <v>3129.5</v>
      </c>
      <c r="L1965" s="46" t="s">
        <v>521</v>
      </c>
      <c r="M1965" s="46" t="s">
        <v>1072</v>
      </c>
      <c r="N1965" s="46">
        <v>149323</v>
      </c>
      <c r="O1965" s="46"/>
      <c r="P1965" s="46">
        <v>89903</v>
      </c>
      <c r="Q1965" s="66">
        <v>100</v>
      </c>
      <c r="R1965" s="66">
        <v>0</v>
      </c>
      <c r="S1965" s="66">
        <v>15</v>
      </c>
      <c r="T1965" s="46" t="s">
        <v>127</v>
      </c>
      <c r="U1965" s="64">
        <f>Data!$Q1965+Data!$R1965+Data!$S1965</f>
        <v>115</v>
      </c>
      <c r="V1965" s="9" t="str">
        <f>VLOOKUP(TRIM(Data!$B1965),Team!A:B,2,FALSE)</f>
        <v>Heating</v>
      </c>
      <c r="W1965" s="9" t="str">
        <f>VLOOKUP(Data!$D1965,Current!A:B,2,FALSE)</f>
        <v>ACT</v>
      </c>
      <c r="X1965" s="9" t="str">
        <f>IF(Data!$W1965=Data!$E1965,"CURRENT","NO")</f>
        <v>CURRENT</v>
      </c>
    </row>
    <row r="1966" spans="1:24" hidden="1">
      <c r="A1966" s="46" t="s">
        <v>1031</v>
      </c>
      <c r="B1966" s="41" t="s">
        <v>1048</v>
      </c>
      <c r="C1966" s="8" t="s">
        <v>458</v>
      </c>
      <c r="D1966" s="41" t="s">
        <v>2138</v>
      </c>
      <c r="E1966" s="8" t="s">
        <v>2124</v>
      </c>
      <c r="F1966" s="45" t="s">
        <v>1051</v>
      </c>
      <c r="G1966" s="46" t="s">
        <v>160</v>
      </c>
      <c r="H1966" s="47">
        <v>42195</v>
      </c>
      <c r="I1966" s="46">
        <v>25</v>
      </c>
      <c r="J1966" s="66">
        <v>150.77000000000001</v>
      </c>
      <c r="K1966" s="66">
        <f t="shared" si="32"/>
        <v>3769.2500000000005</v>
      </c>
      <c r="L1966" s="46" t="s">
        <v>521</v>
      </c>
      <c r="M1966" s="46" t="s">
        <v>1072</v>
      </c>
      <c r="N1966" s="46">
        <v>149326</v>
      </c>
      <c r="O1966" s="49"/>
      <c r="P1966" s="46">
        <v>89904</v>
      </c>
      <c r="Q1966" s="66">
        <v>100</v>
      </c>
      <c r="R1966" s="66">
        <v>0</v>
      </c>
      <c r="S1966" s="66">
        <v>15</v>
      </c>
      <c r="T1966" s="46" t="s">
        <v>127</v>
      </c>
      <c r="U1966" s="64">
        <f>Data!$Q1966+Data!$R1966+Data!$S1966</f>
        <v>115</v>
      </c>
      <c r="V1966" s="9" t="str">
        <f>VLOOKUP(TRIM(Data!$B1966),Team!A:B,2,FALSE)</f>
        <v>Heating</v>
      </c>
      <c r="W1966" s="9" t="str">
        <f>VLOOKUP(Data!$D1966,Current!A:B,2,FALSE)</f>
        <v>ACT</v>
      </c>
      <c r="X1966" s="9" t="str">
        <f>IF(Data!$W1966=Data!$E1966,"CURRENT","NO")</f>
        <v>CURRENT</v>
      </c>
    </row>
    <row r="1967" spans="1:24" hidden="1">
      <c r="A1967" s="46" t="s">
        <v>1031</v>
      </c>
      <c r="B1967" s="41" t="s">
        <v>1048</v>
      </c>
      <c r="C1967" s="8" t="s">
        <v>458</v>
      </c>
      <c r="D1967" s="41" t="s">
        <v>2138</v>
      </c>
      <c r="E1967" s="8" t="s">
        <v>2124</v>
      </c>
      <c r="F1967" s="45" t="s">
        <v>900</v>
      </c>
      <c r="G1967" s="46" t="s">
        <v>160</v>
      </c>
      <c r="H1967" s="47">
        <v>42195</v>
      </c>
      <c r="I1967" s="46">
        <v>50</v>
      </c>
      <c r="J1967" s="66">
        <v>135.79</v>
      </c>
      <c r="K1967" s="66">
        <f t="shared" si="32"/>
        <v>6789.5</v>
      </c>
      <c r="L1967" s="46" t="s">
        <v>521</v>
      </c>
      <c r="M1967" s="46" t="s">
        <v>1072</v>
      </c>
      <c r="N1967" s="46">
        <v>149327</v>
      </c>
      <c r="O1967" s="49"/>
      <c r="P1967" s="46">
        <v>89905</v>
      </c>
      <c r="Q1967" s="66">
        <v>100</v>
      </c>
      <c r="R1967" s="66">
        <v>0</v>
      </c>
      <c r="S1967" s="66">
        <v>15</v>
      </c>
      <c r="T1967" s="46" t="s">
        <v>127</v>
      </c>
      <c r="U1967" s="64">
        <f>Data!$Q1967+Data!$R1967+Data!$S1967</f>
        <v>115</v>
      </c>
      <c r="V1967" s="9" t="str">
        <f>VLOOKUP(TRIM(Data!$B1967),Team!A:B,2,FALSE)</f>
        <v>Heating</v>
      </c>
      <c r="W1967" s="9" t="str">
        <f>VLOOKUP(Data!$D1967,Current!A:B,2,FALSE)</f>
        <v>ACT</v>
      </c>
      <c r="X1967" s="9" t="str">
        <f>IF(Data!$W1967=Data!$E1967,"CURRENT","NO")</f>
        <v>CURRENT</v>
      </c>
    </row>
    <row r="1968" spans="1:24" hidden="1">
      <c r="A1968" s="46" t="s">
        <v>1031</v>
      </c>
      <c r="B1968" s="41" t="s">
        <v>1048</v>
      </c>
      <c r="C1968" s="8" t="s">
        <v>458</v>
      </c>
      <c r="D1968" s="41" t="s">
        <v>2138</v>
      </c>
      <c r="E1968" s="8" t="s">
        <v>2124</v>
      </c>
      <c r="F1968" s="45" t="s">
        <v>898</v>
      </c>
      <c r="G1968" s="46" t="s">
        <v>160</v>
      </c>
      <c r="H1968" s="47">
        <v>42195</v>
      </c>
      <c r="I1968" s="46">
        <v>50</v>
      </c>
      <c r="J1968" s="66">
        <v>106.55</v>
      </c>
      <c r="K1968" s="66">
        <f t="shared" si="32"/>
        <v>5327.5</v>
      </c>
      <c r="L1968" s="46" t="s">
        <v>521</v>
      </c>
      <c r="M1968" s="46" t="s">
        <v>1073</v>
      </c>
      <c r="N1968" s="46">
        <v>149328</v>
      </c>
      <c r="O1968" s="49"/>
      <c r="P1968" s="46">
        <v>89906</v>
      </c>
      <c r="Q1968" s="66">
        <v>100</v>
      </c>
      <c r="R1968" s="66">
        <v>0</v>
      </c>
      <c r="S1968" s="66">
        <v>15</v>
      </c>
      <c r="T1968" s="46" t="s">
        <v>127</v>
      </c>
      <c r="U1968" s="64">
        <f>Data!$Q1968+Data!$R1968+Data!$S1968</f>
        <v>115</v>
      </c>
      <c r="V1968" s="9" t="str">
        <f>VLOOKUP(TRIM(Data!$B1968),Team!A:B,2,FALSE)</f>
        <v>Heating</v>
      </c>
      <c r="W1968" s="9" t="str">
        <f>VLOOKUP(Data!$D1968,Current!A:B,2,FALSE)</f>
        <v>ACT</v>
      </c>
      <c r="X1968" s="9" t="str">
        <f>IF(Data!$W1968=Data!$E1968,"CURRENT","NO")</f>
        <v>CURRENT</v>
      </c>
    </row>
    <row r="1969" spans="1:24" hidden="1">
      <c r="A1969" s="46" t="s">
        <v>1031</v>
      </c>
      <c r="B1969" s="41" t="s">
        <v>1048</v>
      </c>
      <c r="C1969" s="8" t="s">
        <v>458</v>
      </c>
      <c r="D1969" s="41" t="s">
        <v>2138</v>
      </c>
      <c r="E1969" s="8" t="s">
        <v>2124</v>
      </c>
      <c r="F1969" s="45" t="s">
        <v>877</v>
      </c>
      <c r="G1969" s="46" t="s">
        <v>160</v>
      </c>
      <c r="H1969" s="47">
        <v>42198</v>
      </c>
      <c r="I1969" s="46">
        <v>50</v>
      </c>
      <c r="J1969" s="66">
        <v>104.49</v>
      </c>
      <c r="K1969" s="66">
        <f t="shared" si="32"/>
        <v>5224.5</v>
      </c>
      <c r="L1969" s="46" t="s">
        <v>11</v>
      </c>
      <c r="M1969" s="46" t="s">
        <v>183</v>
      </c>
      <c r="N1969" s="46">
        <v>149392</v>
      </c>
      <c r="O1969" s="49"/>
      <c r="P1969" s="46">
        <v>89907</v>
      </c>
      <c r="Q1969" s="66">
        <v>100</v>
      </c>
      <c r="R1969" s="66">
        <v>0</v>
      </c>
      <c r="S1969" s="66">
        <v>15</v>
      </c>
      <c r="T1969" s="46" t="s">
        <v>127</v>
      </c>
      <c r="U1969" s="64">
        <f>Data!$Q1969+Data!$R1969+Data!$S1969</f>
        <v>115</v>
      </c>
      <c r="V1969" s="9" t="str">
        <f>VLOOKUP(TRIM(Data!$B1969),Team!A:B,2,FALSE)</f>
        <v>Heating</v>
      </c>
      <c r="W1969" s="9" t="str">
        <f>VLOOKUP(Data!$D1969,Current!A:B,2,FALSE)</f>
        <v>ACT</v>
      </c>
      <c r="X1969" s="9" t="str">
        <f>IF(Data!$W1969=Data!$E1969,"CURRENT","NO")</f>
        <v>CURRENT</v>
      </c>
    </row>
    <row r="1970" spans="1:24" hidden="1">
      <c r="A1970" s="46" t="s">
        <v>1031</v>
      </c>
      <c r="B1970" s="41" t="s">
        <v>1048</v>
      </c>
      <c r="C1970" s="8" t="s">
        <v>458</v>
      </c>
      <c r="D1970" s="41" t="s">
        <v>2138</v>
      </c>
      <c r="E1970" s="8" t="s">
        <v>2124</v>
      </c>
      <c r="F1970" s="45" t="s">
        <v>1074</v>
      </c>
      <c r="G1970" s="46" t="s">
        <v>160</v>
      </c>
      <c r="H1970" s="47">
        <v>42198</v>
      </c>
      <c r="I1970" s="46">
        <v>25</v>
      </c>
      <c r="J1970" s="66">
        <v>105.56</v>
      </c>
      <c r="K1970" s="66">
        <f t="shared" si="32"/>
        <v>2639</v>
      </c>
      <c r="L1970" s="46" t="s">
        <v>11</v>
      </c>
      <c r="M1970" s="46" t="s">
        <v>1075</v>
      </c>
      <c r="N1970" s="46">
        <v>149393</v>
      </c>
      <c r="O1970" s="49"/>
      <c r="P1970" s="46">
        <v>89908</v>
      </c>
      <c r="Q1970" s="66">
        <v>100</v>
      </c>
      <c r="R1970" s="66">
        <v>0</v>
      </c>
      <c r="S1970" s="66">
        <v>15</v>
      </c>
      <c r="T1970" s="46" t="s">
        <v>127</v>
      </c>
      <c r="U1970" s="64">
        <f>Data!$Q1970+Data!$R1970+Data!$S1970</f>
        <v>115</v>
      </c>
      <c r="V1970" s="9" t="str">
        <f>VLOOKUP(TRIM(Data!$B1970),Team!A:B,2,FALSE)</f>
        <v>Heating</v>
      </c>
      <c r="W1970" s="9" t="str">
        <f>VLOOKUP(Data!$D1970,Current!A:B,2,FALSE)</f>
        <v>ACT</v>
      </c>
      <c r="X1970" s="9" t="str">
        <f>IF(Data!$W1970=Data!$E1970,"CURRENT","NO")</f>
        <v>CURRENT</v>
      </c>
    </row>
    <row r="1971" spans="1:24" hidden="1">
      <c r="A1971" s="46" t="s">
        <v>1031</v>
      </c>
      <c r="B1971" s="41" t="s">
        <v>1048</v>
      </c>
      <c r="C1971" s="8" t="s">
        <v>458</v>
      </c>
      <c r="D1971" s="41" t="s">
        <v>2138</v>
      </c>
      <c r="E1971" s="8" t="s">
        <v>2124</v>
      </c>
      <c r="F1971" s="45" t="s">
        <v>1076</v>
      </c>
      <c r="G1971" s="46" t="s">
        <v>160</v>
      </c>
      <c r="H1971" s="47">
        <v>42198</v>
      </c>
      <c r="I1971" s="46">
        <v>25</v>
      </c>
      <c r="J1971" s="66">
        <v>124.19</v>
      </c>
      <c r="K1971" s="66">
        <f t="shared" si="32"/>
        <v>3104.75</v>
      </c>
      <c r="L1971" s="46" t="s">
        <v>11</v>
      </c>
      <c r="M1971" s="46" t="s">
        <v>1077</v>
      </c>
      <c r="N1971" s="46">
        <v>149394</v>
      </c>
      <c r="O1971" s="49"/>
      <c r="P1971" s="46">
        <v>89909</v>
      </c>
      <c r="Q1971" s="66">
        <v>100</v>
      </c>
      <c r="R1971" s="66">
        <v>0</v>
      </c>
      <c r="S1971" s="66">
        <v>15</v>
      </c>
      <c r="T1971" s="46" t="s">
        <v>127</v>
      </c>
      <c r="U1971" s="64">
        <f>Data!$Q1971+Data!$R1971+Data!$S1971</f>
        <v>115</v>
      </c>
      <c r="V1971" s="9" t="str">
        <f>VLOOKUP(TRIM(Data!$B1971),Team!A:B,2,FALSE)</f>
        <v>Heating</v>
      </c>
      <c r="W1971" s="9" t="str">
        <f>VLOOKUP(Data!$D1971,Current!A:B,2,FALSE)</f>
        <v>ACT</v>
      </c>
      <c r="X1971" s="9" t="str">
        <f>IF(Data!$W1971=Data!$E1971,"CURRENT","NO")</f>
        <v>CURRENT</v>
      </c>
    </row>
    <row r="1972" spans="1:24" hidden="1">
      <c r="A1972" s="46" t="s">
        <v>1031</v>
      </c>
      <c r="B1972" s="41" t="s">
        <v>1048</v>
      </c>
      <c r="C1972" s="8" t="s">
        <v>458</v>
      </c>
      <c r="D1972" s="41" t="s">
        <v>2138</v>
      </c>
      <c r="E1972" s="8" t="s">
        <v>2124</v>
      </c>
      <c r="F1972" s="45" t="s">
        <v>1078</v>
      </c>
      <c r="G1972" s="46" t="s">
        <v>160</v>
      </c>
      <c r="H1972" s="47">
        <v>42199</v>
      </c>
      <c r="I1972" s="46">
        <v>75</v>
      </c>
      <c r="J1972" s="66">
        <v>65.12</v>
      </c>
      <c r="K1972" s="66">
        <f t="shared" si="32"/>
        <v>4884</v>
      </c>
      <c r="L1972" s="46" t="s">
        <v>521</v>
      </c>
      <c r="M1972" s="46" t="s">
        <v>1079</v>
      </c>
      <c r="N1972" s="46">
        <v>149421</v>
      </c>
      <c r="O1972" s="49"/>
      <c r="P1972" s="46">
        <v>89910</v>
      </c>
      <c r="Q1972" s="66">
        <v>200</v>
      </c>
      <c r="R1972" s="66">
        <v>0</v>
      </c>
      <c r="S1972" s="66">
        <v>45</v>
      </c>
      <c r="T1972" s="46" t="s">
        <v>127</v>
      </c>
      <c r="U1972" s="64">
        <f>Data!$Q1972+Data!$R1972+Data!$S1972</f>
        <v>245</v>
      </c>
      <c r="V1972" s="9" t="str">
        <f>VLOOKUP(TRIM(Data!$B1972),Team!A:B,2,FALSE)</f>
        <v>Heating</v>
      </c>
      <c r="W1972" s="9" t="str">
        <f>VLOOKUP(Data!$D1972,Current!A:B,2,FALSE)</f>
        <v>ACT</v>
      </c>
      <c r="X1972" s="9" t="str">
        <f>IF(Data!$W1972=Data!$E1972,"CURRENT","NO")</f>
        <v>CURRENT</v>
      </c>
    </row>
    <row r="1973" spans="1:24" hidden="1">
      <c r="A1973" s="46" t="s">
        <v>1031</v>
      </c>
      <c r="B1973" s="41" t="s">
        <v>1048</v>
      </c>
      <c r="C1973" s="8" t="s">
        <v>458</v>
      </c>
      <c r="D1973" s="41" t="s">
        <v>2138</v>
      </c>
      <c r="E1973" s="8" t="s">
        <v>2124</v>
      </c>
      <c r="F1973" s="45" t="s">
        <v>1080</v>
      </c>
      <c r="G1973" s="46" t="s">
        <v>160</v>
      </c>
      <c r="H1973" s="47">
        <v>42200</v>
      </c>
      <c r="I1973" s="46">
        <v>25</v>
      </c>
      <c r="J1973" s="66">
        <v>65.97</v>
      </c>
      <c r="K1973" s="66">
        <f t="shared" si="32"/>
        <v>1649.25</v>
      </c>
      <c r="L1973" s="46" t="s">
        <v>521</v>
      </c>
      <c r="M1973" s="46" t="s">
        <v>1079</v>
      </c>
      <c r="N1973" s="46">
        <v>149446</v>
      </c>
      <c r="O1973" s="49"/>
      <c r="P1973" s="46">
        <v>89911</v>
      </c>
      <c r="Q1973" s="66">
        <v>100</v>
      </c>
      <c r="R1973" s="66">
        <v>0</v>
      </c>
      <c r="S1973" s="66">
        <v>22.5</v>
      </c>
      <c r="T1973" s="46" t="s">
        <v>127</v>
      </c>
      <c r="U1973" s="64">
        <f>Data!$Q1973+Data!$R1973+Data!$S1973</f>
        <v>122.5</v>
      </c>
      <c r="V1973" s="9" t="str">
        <f>VLOOKUP(TRIM(Data!$B1973),Team!A:B,2,FALSE)</f>
        <v>Heating</v>
      </c>
      <c r="W1973" s="9" t="str">
        <f>VLOOKUP(Data!$D1973,Current!A:B,2,FALSE)</f>
        <v>ACT</v>
      </c>
      <c r="X1973" s="9" t="str">
        <f>IF(Data!$W1973=Data!$E1973,"CURRENT","NO")</f>
        <v>CURRENT</v>
      </c>
    </row>
    <row r="1974" spans="1:24" hidden="1">
      <c r="A1974" s="46" t="s">
        <v>1031</v>
      </c>
      <c r="B1974" s="41" t="s">
        <v>1048</v>
      </c>
      <c r="C1974" s="8" t="s">
        <v>458</v>
      </c>
      <c r="D1974" s="41" t="s">
        <v>2138</v>
      </c>
      <c r="E1974" s="8" t="s">
        <v>2124</v>
      </c>
      <c r="F1974" s="45" t="s">
        <v>161</v>
      </c>
      <c r="G1974" s="46" t="s">
        <v>160</v>
      </c>
      <c r="H1974" s="47">
        <v>42200</v>
      </c>
      <c r="I1974" s="46">
        <v>25</v>
      </c>
      <c r="J1974" s="66">
        <v>46.75</v>
      </c>
      <c r="K1974" s="66">
        <f t="shared" si="32"/>
        <v>1168.75</v>
      </c>
      <c r="L1974" s="46" t="s">
        <v>521</v>
      </c>
      <c r="M1974" s="46" t="s">
        <v>1073</v>
      </c>
      <c r="N1974" s="46">
        <v>149447</v>
      </c>
      <c r="O1974" s="49"/>
      <c r="P1974" s="46">
        <v>89912</v>
      </c>
      <c r="Q1974" s="66">
        <v>100</v>
      </c>
      <c r="R1974" s="66">
        <v>0</v>
      </c>
      <c r="S1974" s="66">
        <v>22.5</v>
      </c>
      <c r="T1974" s="46" t="s">
        <v>127</v>
      </c>
      <c r="U1974" s="64">
        <f>Data!$Q1974+Data!$R1974+Data!$S1974</f>
        <v>122.5</v>
      </c>
      <c r="V1974" s="9" t="str">
        <f>VLOOKUP(TRIM(Data!$B1974),Team!A:B,2,FALSE)</f>
        <v>Heating</v>
      </c>
      <c r="W1974" s="9" t="str">
        <f>VLOOKUP(Data!$D1974,Current!A:B,2,FALSE)</f>
        <v>ACT</v>
      </c>
      <c r="X1974" s="9" t="str">
        <f>IF(Data!$W1974=Data!$E1974,"CURRENT","NO")</f>
        <v>CURRENT</v>
      </c>
    </row>
    <row r="1975" spans="1:24" hidden="1">
      <c r="A1975" s="46" t="s">
        <v>1031</v>
      </c>
      <c r="B1975" s="41" t="s">
        <v>1048</v>
      </c>
      <c r="C1975" s="8" t="s">
        <v>458</v>
      </c>
      <c r="D1975" s="41" t="s">
        <v>2138</v>
      </c>
      <c r="E1975" s="8" t="s">
        <v>2124</v>
      </c>
      <c r="F1975" s="45" t="s">
        <v>1081</v>
      </c>
      <c r="G1975" s="46" t="s">
        <v>160</v>
      </c>
      <c r="H1975" s="47">
        <v>42201</v>
      </c>
      <c r="I1975" s="46">
        <v>25</v>
      </c>
      <c r="J1975" s="66">
        <v>86.31</v>
      </c>
      <c r="K1975" s="66">
        <f t="shared" si="32"/>
        <v>2157.75</v>
      </c>
      <c r="L1975" s="46" t="s">
        <v>521</v>
      </c>
      <c r="M1975" s="46" t="s">
        <v>1072</v>
      </c>
      <c r="N1975" s="46">
        <v>149470</v>
      </c>
      <c r="O1975" s="49"/>
      <c r="P1975" s="46">
        <v>89913</v>
      </c>
      <c r="Q1975" s="66">
        <v>100</v>
      </c>
      <c r="R1975" s="66">
        <v>0</v>
      </c>
      <c r="S1975" s="66">
        <v>15</v>
      </c>
      <c r="T1975" s="46" t="s">
        <v>127</v>
      </c>
      <c r="U1975" s="64">
        <f>Data!$Q1975+Data!$R1975+Data!$S1975</f>
        <v>115</v>
      </c>
      <c r="V1975" s="9" t="str">
        <f>VLOOKUP(TRIM(Data!$B1975),Team!A:B,2,FALSE)</f>
        <v>Heating</v>
      </c>
      <c r="W1975" s="9" t="str">
        <f>VLOOKUP(Data!$D1975,Current!A:B,2,FALSE)</f>
        <v>ACT</v>
      </c>
      <c r="X1975" s="9" t="str">
        <f>IF(Data!$W1975=Data!$E1975,"CURRENT","NO")</f>
        <v>CURRENT</v>
      </c>
    </row>
    <row r="1976" spans="1:24" hidden="1">
      <c r="A1976" s="46" t="s">
        <v>1031</v>
      </c>
      <c r="B1976" s="41" t="s">
        <v>1048</v>
      </c>
      <c r="C1976" s="8" t="s">
        <v>458</v>
      </c>
      <c r="D1976" s="41" t="s">
        <v>2138</v>
      </c>
      <c r="E1976" s="8" t="s">
        <v>2124</v>
      </c>
      <c r="F1976" s="45" t="s">
        <v>691</v>
      </c>
      <c r="G1976" s="46" t="s">
        <v>160</v>
      </c>
      <c r="H1976" s="47">
        <v>42201</v>
      </c>
      <c r="I1976" s="46">
        <v>25</v>
      </c>
      <c r="J1976" s="66">
        <v>86.31</v>
      </c>
      <c r="K1976" s="66">
        <f t="shared" si="32"/>
        <v>2157.75</v>
      </c>
      <c r="L1976" s="46" t="s">
        <v>521</v>
      </c>
      <c r="M1976" s="46" t="s">
        <v>1073</v>
      </c>
      <c r="N1976" s="46">
        <v>149471</v>
      </c>
      <c r="O1976" s="49"/>
      <c r="P1976" s="46">
        <v>89914</v>
      </c>
      <c r="Q1976" s="66">
        <v>100</v>
      </c>
      <c r="R1976" s="66">
        <v>0</v>
      </c>
      <c r="S1976" s="66">
        <v>15</v>
      </c>
      <c r="T1976" s="46" t="s">
        <v>127</v>
      </c>
      <c r="U1976" s="64">
        <f>Data!$Q1976+Data!$R1976+Data!$S1976</f>
        <v>115</v>
      </c>
      <c r="V1976" s="9" t="str">
        <f>VLOOKUP(TRIM(Data!$B1976),Team!A:B,2,FALSE)</f>
        <v>Heating</v>
      </c>
      <c r="W1976" s="9" t="str">
        <f>VLOOKUP(Data!$D1976,Current!A:B,2,FALSE)</f>
        <v>ACT</v>
      </c>
      <c r="X1976" s="9" t="str">
        <f>IF(Data!$W1976=Data!$E1976,"CURRENT","NO")</f>
        <v>CURRENT</v>
      </c>
    </row>
    <row r="1977" spans="1:24" hidden="1">
      <c r="A1977" s="46" t="s">
        <v>1031</v>
      </c>
      <c r="B1977" s="41" t="s">
        <v>1048</v>
      </c>
      <c r="C1977" s="8" t="s">
        <v>458</v>
      </c>
      <c r="D1977" s="41" t="s">
        <v>2138</v>
      </c>
      <c r="E1977" s="8" t="s">
        <v>2124</v>
      </c>
      <c r="F1977" s="45" t="s">
        <v>1082</v>
      </c>
      <c r="G1977" s="46" t="s">
        <v>160</v>
      </c>
      <c r="H1977" s="47">
        <v>42201</v>
      </c>
      <c r="I1977" s="46">
        <v>50</v>
      </c>
      <c r="J1977" s="66">
        <v>65.97</v>
      </c>
      <c r="K1977" s="66">
        <f t="shared" si="32"/>
        <v>3298.5</v>
      </c>
      <c r="L1977" s="46" t="s">
        <v>521</v>
      </c>
      <c r="M1977" s="46" t="s">
        <v>1072</v>
      </c>
      <c r="N1977" s="46">
        <v>149472</v>
      </c>
      <c r="O1977" s="49"/>
      <c r="P1977" s="46">
        <v>89915</v>
      </c>
      <c r="Q1977" s="66">
        <v>100</v>
      </c>
      <c r="R1977" s="66">
        <v>0</v>
      </c>
      <c r="S1977" s="66">
        <v>15</v>
      </c>
      <c r="T1977" s="46" t="s">
        <v>127</v>
      </c>
      <c r="U1977" s="64">
        <f>Data!$Q1977+Data!$R1977+Data!$S1977</f>
        <v>115</v>
      </c>
      <c r="V1977" s="9" t="str">
        <f>VLOOKUP(TRIM(Data!$B1977),Team!A:B,2,FALSE)</f>
        <v>Heating</v>
      </c>
      <c r="W1977" s="9" t="str">
        <f>VLOOKUP(Data!$D1977,Current!A:B,2,FALSE)</f>
        <v>ACT</v>
      </c>
      <c r="X1977" s="9" t="str">
        <f>IF(Data!$W1977=Data!$E1977,"CURRENT","NO")</f>
        <v>CURRENT</v>
      </c>
    </row>
    <row r="1978" spans="1:24" hidden="1">
      <c r="A1978" s="46" t="s">
        <v>1031</v>
      </c>
      <c r="B1978" s="41" t="s">
        <v>1048</v>
      </c>
      <c r="C1978" s="8" t="s">
        <v>458</v>
      </c>
      <c r="D1978" s="41" t="s">
        <v>2138</v>
      </c>
      <c r="E1978" s="8" t="s">
        <v>2124</v>
      </c>
      <c r="F1978" s="45" t="s">
        <v>905</v>
      </c>
      <c r="G1978" s="46" t="s">
        <v>160</v>
      </c>
      <c r="H1978" s="47">
        <v>42201</v>
      </c>
      <c r="I1978" s="46">
        <v>600</v>
      </c>
      <c r="J1978" s="66">
        <v>46.77</v>
      </c>
      <c r="K1978" s="66">
        <f t="shared" si="32"/>
        <v>28062.000000000004</v>
      </c>
      <c r="L1978" s="46" t="s">
        <v>521</v>
      </c>
      <c r="M1978" s="46" t="s">
        <v>1072</v>
      </c>
      <c r="N1978" s="46">
        <v>149473</v>
      </c>
      <c r="O1978" s="49"/>
      <c r="P1978" s="46">
        <v>89916</v>
      </c>
      <c r="Q1978" s="66">
        <v>200</v>
      </c>
      <c r="R1978" s="66">
        <v>0</v>
      </c>
      <c r="S1978" s="66">
        <v>15</v>
      </c>
      <c r="T1978" s="46" t="s">
        <v>127</v>
      </c>
      <c r="U1978" s="64">
        <f>Data!$Q1978+Data!$R1978+Data!$S1978</f>
        <v>215</v>
      </c>
      <c r="V1978" s="9" t="str">
        <f>VLOOKUP(TRIM(Data!$B1978),Team!A:B,2,FALSE)</f>
        <v>Heating</v>
      </c>
      <c r="W1978" s="9" t="str">
        <f>VLOOKUP(Data!$D1978,Current!A:B,2,FALSE)</f>
        <v>ACT</v>
      </c>
      <c r="X1978" s="9" t="str">
        <f>IF(Data!$W1978=Data!$E1978,"CURRENT","NO")</f>
        <v>CURRENT</v>
      </c>
    </row>
    <row r="1979" spans="1:24" hidden="1">
      <c r="A1979" s="46" t="s">
        <v>1031</v>
      </c>
      <c r="B1979" s="41" t="s">
        <v>1048</v>
      </c>
      <c r="C1979" s="8" t="s">
        <v>458</v>
      </c>
      <c r="D1979" s="41" t="s">
        <v>2138</v>
      </c>
      <c r="E1979" s="8" t="s">
        <v>2124</v>
      </c>
      <c r="F1979" s="45" t="s">
        <v>705</v>
      </c>
      <c r="G1979" s="46" t="s">
        <v>158</v>
      </c>
      <c r="H1979" s="47">
        <v>42195</v>
      </c>
      <c r="I1979" s="46">
        <v>200</v>
      </c>
      <c r="J1979" s="66">
        <v>74.81</v>
      </c>
      <c r="K1979" s="66">
        <f t="shared" si="32"/>
        <v>14962</v>
      </c>
      <c r="L1979" s="46" t="s">
        <v>157</v>
      </c>
      <c r="M1979" s="46" t="s">
        <v>1009</v>
      </c>
      <c r="N1979" s="46">
        <v>149329</v>
      </c>
      <c r="O1979" s="49"/>
      <c r="P1979" s="46">
        <v>89917</v>
      </c>
      <c r="Q1979" s="66">
        <v>80</v>
      </c>
      <c r="R1979" s="66">
        <v>0</v>
      </c>
      <c r="S1979" s="66">
        <v>15</v>
      </c>
      <c r="T1979" s="46" t="s">
        <v>127</v>
      </c>
      <c r="U1979" s="64">
        <f>Data!$Q1979+Data!$R1979+Data!$S1979</f>
        <v>95</v>
      </c>
      <c r="V1979" s="9" t="str">
        <f>VLOOKUP(TRIM(Data!$B1979),Team!A:B,2,FALSE)</f>
        <v>Heating</v>
      </c>
      <c r="W1979" s="9" t="str">
        <f>VLOOKUP(Data!$D1979,Current!A:B,2,FALSE)</f>
        <v>ACT</v>
      </c>
      <c r="X1979" s="9" t="str">
        <f>IF(Data!$W1979=Data!$E1979,"CURRENT","NO")</f>
        <v>CURRENT</v>
      </c>
    </row>
    <row r="1980" spans="1:24" hidden="1">
      <c r="A1980" s="46" t="s">
        <v>1031</v>
      </c>
      <c r="B1980" s="41" t="s">
        <v>1048</v>
      </c>
      <c r="C1980" s="8" t="s">
        <v>458</v>
      </c>
      <c r="D1980" s="41" t="s">
        <v>2138</v>
      </c>
      <c r="E1980" s="8" t="s">
        <v>2124</v>
      </c>
      <c r="F1980" s="45" t="s">
        <v>678</v>
      </c>
      <c r="G1980" s="46" t="s">
        <v>158</v>
      </c>
      <c r="H1980" s="47">
        <v>42195</v>
      </c>
      <c r="I1980" s="46">
        <v>768</v>
      </c>
      <c r="J1980" s="66">
        <v>110.44</v>
      </c>
      <c r="K1980" s="66">
        <f t="shared" si="32"/>
        <v>84817.919999999998</v>
      </c>
      <c r="L1980" s="46" t="s">
        <v>157</v>
      </c>
      <c r="M1980" s="46" t="s">
        <v>369</v>
      </c>
      <c r="N1980" s="46">
        <v>149333</v>
      </c>
      <c r="O1980" s="49"/>
      <c r="P1980" s="46">
        <v>89918</v>
      </c>
      <c r="Q1980" s="66">
        <v>424.1</v>
      </c>
      <c r="R1980" s="66">
        <v>0</v>
      </c>
      <c r="S1980" s="66">
        <v>15</v>
      </c>
      <c r="T1980" s="46" t="s">
        <v>127</v>
      </c>
      <c r="U1980" s="64">
        <f>Data!$Q1980+Data!$R1980+Data!$S1980</f>
        <v>439.1</v>
      </c>
      <c r="V1980" s="9" t="str">
        <f>VLOOKUP(TRIM(Data!$B1980),Team!A:B,2,FALSE)</f>
        <v>Heating</v>
      </c>
      <c r="W1980" s="9" t="str">
        <f>VLOOKUP(Data!$D1980,Current!A:B,2,FALSE)</f>
        <v>ACT</v>
      </c>
      <c r="X1980" s="9" t="str">
        <f>IF(Data!$W1980=Data!$E1980,"CURRENT","NO")</f>
        <v>CURRENT</v>
      </c>
    </row>
    <row r="1981" spans="1:24" hidden="1">
      <c r="A1981" s="46" t="s">
        <v>1031</v>
      </c>
      <c r="B1981" s="41" t="s">
        <v>1048</v>
      </c>
      <c r="C1981" s="8" t="s">
        <v>458</v>
      </c>
      <c r="D1981" s="41" t="s">
        <v>2138</v>
      </c>
      <c r="E1981" s="8" t="s">
        <v>2124</v>
      </c>
      <c r="F1981" s="45" t="s">
        <v>172</v>
      </c>
      <c r="G1981" s="46" t="s">
        <v>158</v>
      </c>
      <c r="H1981" s="47">
        <v>42198</v>
      </c>
      <c r="I1981" s="46">
        <v>464</v>
      </c>
      <c r="J1981" s="66">
        <v>150.72999999999999</v>
      </c>
      <c r="K1981" s="66">
        <f t="shared" si="32"/>
        <v>69938.720000000001</v>
      </c>
      <c r="L1981" s="46" t="s">
        <v>157</v>
      </c>
      <c r="M1981" s="46" t="s">
        <v>1069</v>
      </c>
      <c r="N1981" s="46">
        <v>149377</v>
      </c>
      <c r="O1981" s="49"/>
      <c r="P1981" s="46">
        <v>89919</v>
      </c>
      <c r="Q1981" s="66">
        <v>349.7</v>
      </c>
      <c r="R1981" s="66">
        <v>0</v>
      </c>
      <c r="S1981" s="66">
        <v>15</v>
      </c>
      <c r="T1981" s="46" t="s">
        <v>186</v>
      </c>
      <c r="U1981" s="64">
        <f>Data!$Q1981+Data!$R1981+Data!$S1981</f>
        <v>364.7</v>
      </c>
      <c r="V1981" s="9" t="str">
        <f>VLOOKUP(TRIM(Data!$B1981),Team!A:B,2,FALSE)</f>
        <v>Heating</v>
      </c>
      <c r="W1981" s="9" t="str">
        <f>VLOOKUP(Data!$D1981,Current!A:B,2,FALSE)</f>
        <v>ACT</v>
      </c>
      <c r="X1981" s="9" t="str">
        <f>IF(Data!$W1981=Data!$E1981,"CURRENT","NO")</f>
        <v>CURRENT</v>
      </c>
    </row>
    <row r="1982" spans="1:24" hidden="1">
      <c r="A1982" s="46" t="s">
        <v>1031</v>
      </c>
      <c r="B1982" s="41" t="s">
        <v>1048</v>
      </c>
      <c r="C1982" s="8" t="s">
        <v>458</v>
      </c>
      <c r="D1982" s="41" t="s">
        <v>2138</v>
      </c>
      <c r="E1982" s="8" t="s">
        <v>2124</v>
      </c>
      <c r="F1982" s="45" t="s">
        <v>849</v>
      </c>
      <c r="G1982" s="46" t="s">
        <v>158</v>
      </c>
      <c r="H1982" s="47">
        <v>42199</v>
      </c>
      <c r="I1982" s="46">
        <v>775</v>
      </c>
      <c r="J1982" s="66">
        <v>88.43</v>
      </c>
      <c r="K1982" s="66">
        <f t="shared" si="32"/>
        <v>68533.25</v>
      </c>
      <c r="L1982" s="46" t="s">
        <v>213</v>
      </c>
      <c r="M1982" s="46" t="s">
        <v>340</v>
      </c>
      <c r="N1982" s="46">
        <v>149404</v>
      </c>
      <c r="O1982" s="49"/>
      <c r="P1982" s="46">
        <v>89920</v>
      </c>
      <c r="Q1982" s="66">
        <v>342.7</v>
      </c>
      <c r="R1982" s="66">
        <v>0</v>
      </c>
      <c r="S1982" s="66">
        <v>15</v>
      </c>
      <c r="T1982" s="46" t="s">
        <v>127</v>
      </c>
      <c r="U1982" s="64">
        <f>Data!$Q1982+Data!$R1982+Data!$S1982</f>
        <v>357.7</v>
      </c>
      <c r="V1982" s="9" t="str">
        <f>VLOOKUP(TRIM(Data!$B1982),Team!A:B,2,FALSE)</f>
        <v>Heating</v>
      </c>
      <c r="W1982" s="9" t="str">
        <f>VLOOKUP(Data!$D1982,Current!A:B,2,FALSE)</f>
        <v>ACT</v>
      </c>
      <c r="X1982" s="9" t="str">
        <f>IF(Data!$W1982=Data!$E1982,"CURRENT","NO")</f>
        <v>CURRENT</v>
      </c>
    </row>
    <row r="1983" spans="1:24" hidden="1">
      <c r="A1983" s="46" t="s">
        <v>1031</v>
      </c>
      <c r="B1983" s="41" t="s">
        <v>1048</v>
      </c>
      <c r="C1983" s="8" t="s">
        <v>458</v>
      </c>
      <c r="D1983" s="41" t="s">
        <v>2138</v>
      </c>
      <c r="E1983" s="8" t="s">
        <v>2124</v>
      </c>
      <c r="F1983" s="45" t="s">
        <v>1061</v>
      </c>
      <c r="G1983" s="46" t="s">
        <v>158</v>
      </c>
      <c r="H1983" s="47">
        <v>42199</v>
      </c>
      <c r="I1983" s="46">
        <v>310</v>
      </c>
      <c r="J1983" s="66">
        <v>58.12</v>
      </c>
      <c r="K1983" s="66">
        <f t="shared" si="32"/>
        <v>18017.2</v>
      </c>
      <c r="L1983" s="46" t="s">
        <v>157</v>
      </c>
      <c r="M1983" s="46" t="s">
        <v>369</v>
      </c>
      <c r="N1983" s="46">
        <v>149406</v>
      </c>
      <c r="O1983" s="49"/>
      <c r="P1983" s="46">
        <v>89921</v>
      </c>
      <c r="Q1983" s="66">
        <v>160</v>
      </c>
      <c r="R1983" s="66">
        <v>0</v>
      </c>
      <c r="S1983" s="66">
        <v>15</v>
      </c>
      <c r="T1983" s="46" t="s">
        <v>127</v>
      </c>
      <c r="U1983" s="64">
        <f>Data!$Q1983+Data!$R1983+Data!$S1983</f>
        <v>175</v>
      </c>
      <c r="V1983" s="9" t="str">
        <f>VLOOKUP(TRIM(Data!$B1983),Team!A:B,2,FALSE)</f>
        <v>Heating</v>
      </c>
      <c r="W1983" s="9" t="str">
        <f>VLOOKUP(Data!$D1983,Current!A:B,2,FALSE)</f>
        <v>ACT</v>
      </c>
      <c r="X1983" s="9" t="str">
        <f>IF(Data!$W1983=Data!$E1983,"CURRENT","NO")</f>
        <v>CURRENT</v>
      </c>
    </row>
    <row r="1984" spans="1:24" hidden="1">
      <c r="A1984" s="46" t="s">
        <v>1031</v>
      </c>
      <c r="B1984" s="41" t="s">
        <v>1048</v>
      </c>
      <c r="C1984" s="8" t="s">
        <v>458</v>
      </c>
      <c r="D1984" s="41" t="s">
        <v>2138</v>
      </c>
      <c r="E1984" s="8" t="s">
        <v>2124</v>
      </c>
      <c r="F1984" s="45" t="s">
        <v>704</v>
      </c>
      <c r="G1984" s="46" t="s">
        <v>158</v>
      </c>
      <c r="H1984" s="47">
        <v>42200</v>
      </c>
      <c r="I1984" s="46">
        <v>162</v>
      </c>
      <c r="J1984" s="66">
        <v>146.69999999999999</v>
      </c>
      <c r="K1984" s="66">
        <f t="shared" si="32"/>
        <v>23765.399999999998</v>
      </c>
      <c r="L1984" s="46" t="s">
        <v>157</v>
      </c>
      <c r="M1984" s="46" t="s">
        <v>1083</v>
      </c>
      <c r="N1984" s="46">
        <v>149449</v>
      </c>
      <c r="O1984" s="49"/>
      <c r="P1984" s="46">
        <v>89922</v>
      </c>
      <c r="Q1984" s="66">
        <v>118.9</v>
      </c>
      <c r="R1984" s="66">
        <v>0</v>
      </c>
      <c r="S1984" s="66">
        <v>15</v>
      </c>
      <c r="T1984" s="46" t="s">
        <v>127</v>
      </c>
      <c r="U1984" s="64">
        <f>Data!$Q1984+Data!$R1984+Data!$S1984</f>
        <v>133.9</v>
      </c>
      <c r="V1984" s="9" t="str">
        <f>VLOOKUP(TRIM(Data!$B1984),Team!A:B,2,FALSE)</f>
        <v>Heating</v>
      </c>
      <c r="W1984" s="9" t="str">
        <f>VLOOKUP(Data!$D1984,Current!A:B,2,FALSE)</f>
        <v>ACT</v>
      </c>
      <c r="X1984" s="9" t="str">
        <f>IF(Data!$W1984=Data!$E1984,"CURRENT","NO")</f>
        <v>CURRENT</v>
      </c>
    </row>
    <row r="1985" spans="1:24" hidden="1">
      <c r="A1985" s="46" t="s">
        <v>1031</v>
      </c>
      <c r="B1985" s="41" t="s">
        <v>1048</v>
      </c>
      <c r="C1985" s="8" t="s">
        <v>458</v>
      </c>
      <c r="D1985" s="41" t="s">
        <v>2138</v>
      </c>
      <c r="E1985" s="8" t="s">
        <v>2124</v>
      </c>
      <c r="F1985" s="45" t="s">
        <v>682</v>
      </c>
      <c r="G1985" s="46" t="s">
        <v>158</v>
      </c>
      <c r="H1985" s="47">
        <v>42200</v>
      </c>
      <c r="I1985" s="46">
        <v>1240</v>
      </c>
      <c r="J1985" s="66">
        <v>37.71</v>
      </c>
      <c r="K1985" s="66">
        <f t="shared" ref="K1985:K2018" si="33">I1985*J1985</f>
        <v>46760.4</v>
      </c>
      <c r="L1985" s="46" t="s">
        <v>157</v>
      </c>
      <c r="M1985" s="46" t="s">
        <v>1084</v>
      </c>
      <c r="N1985" s="46">
        <v>149450</v>
      </c>
      <c r="O1985" s="49"/>
      <c r="P1985" s="46">
        <v>89923</v>
      </c>
      <c r="Q1985" s="66">
        <v>233.8</v>
      </c>
      <c r="R1985" s="66">
        <v>0</v>
      </c>
      <c r="S1985" s="66">
        <v>15</v>
      </c>
      <c r="T1985" s="46" t="s">
        <v>246</v>
      </c>
      <c r="U1985" s="64">
        <f>Data!$Q1985+Data!$R1985+Data!$S1985</f>
        <v>248.8</v>
      </c>
      <c r="V1985" s="9" t="str">
        <f>VLOOKUP(TRIM(Data!$B1985),Team!A:B,2,FALSE)</f>
        <v>Heating</v>
      </c>
      <c r="W1985" s="9" t="str">
        <f>VLOOKUP(Data!$D1985,Current!A:B,2,FALSE)</f>
        <v>ACT</v>
      </c>
      <c r="X1985" s="9" t="str">
        <f>IF(Data!$W1985=Data!$E1985,"CURRENT","NO")</f>
        <v>CURRENT</v>
      </c>
    </row>
    <row r="1986" spans="1:24" hidden="1">
      <c r="A1986" s="46" t="s">
        <v>1031</v>
      </c>
      <c r="B1986" s="41" t="s">
        <v>1048</v>
      </c>
      <c r="C1986" s="8" t="s">
        <v>458</v>
      </c>
      <c r="D1986" s="41" t="s">
        <v>2138</v>
      </c>
      <c r="E1986" s="8" t="s">
        <v>2124</v>
      </c>
      <c r="F1986" s="45" t="s">
        <v>679</v>
      </c>
      <c r="G1986" s="46" t="s">
        <v>158</v>
      </c>
      <c r="H1986" s="47">
        <v>42201</v>
      </c>
      <c r="I1986" s="46">
        <v>1110</v>
      </c>
      <c r="J1986" s="66">
        <v>71.83</v>
      </c>
      <c r="K1986" s="66">
        <f t="shared" si="33"/>
        <v>79731.3</v>
      </c>
      <c r="L1986" s="46" t="s">
        <v>213</v>
      </c>
      <c r="M1986" s="46" t="s">
        <v>1085</v>
      </c>
      <c r="N1986" s="46">
        <v>149476</v>
      </c>
      <c r="O1986" s="49"/>
      <c r="P1986" s="46">
        <v>89924</v>
      </c>
      <c r="Q1986" s="66">
        <v>398.7</v>
      </c>
      <c r="R1986" s="66">
        <v>0</v>
      </c>
      <c r="S1986" s="66">
        <v>15</v>
      </c>
      <c r="T1986" s="46" t="s">
        <v>127</v>
      </c>
      <c r="U1986" s="64">
        <f>Data!$Q1986+Data!$R1986+Data!$S1986</f>
        <v>413.7</v>
      </c>
      <c r="V1986" s="9" t="str">
        <f>VLOOKUP(TRIM(Data!$B1986),Team!A:B,2,FALSE)</f>
        <v>Heating</v>
      </c>
      <c r="W1986" s="9" t="str">
        <f>VLOOKUP(Data!$D1986,Current!A:B,2,FALSE)</f>
        <v>ACT</v>
      </c>
      <c r="X1986" s="9" t="str">
        <f>IF(Data!$W1986=Data!$E1986,"CURRENT","NO")</f>
        <v>CURRENT</v>
      </c>
    </row>
    <row r="1987" spans="1:24" hidden="1">
      <c r="A1987" s="46" t="s">
        <v>1036</v>
      </c>
      <c r="B1987" s="41" t="s">
        <v>1048</v>
      </c>
      <c r="C1987" s="8" t="s">
        <v>458</v>
      </c>
      <c r="D1987" s="41" t="s">
        <v>2138</v>
      </c>
      <c r="E1987" s="8" t="s">
        <v>2124</v>
      </c>
      <c r="F1987" s="45" t="s">
        <v>182</v>
      </c>
      <c r="G1987" s="46" t="s">
        <v>160</v>
      </c>
      <c r="H1987" s="47">
        <v>42208</v>
      </c>
      <c r="I1987" s="46">
        <v>25</v>
      </c>
      <c r="J1987" s="66">
        <v>166.79</v>
      </c>
      <c r="K1987" s="66">
        <f t="shared" si="33"/>
        <v>4169.75</v>
      </c>
      <c r="L1987" s="46" t="s">
        <v>11</v>
      </c>
      <c r="M1987" s="46" t="s">
        <v>1</v>
      </c>
      <c r="N1987" s="46">
        <v>149721</v>
      </c>
      <c r="O1987" s="49"/>
      <c r="P1987" s="46">
        <v>89994</v>
      </c>
      <c r="Q1987" s="66">
        <v>100</v>
      </c>
      <c r="R1987" s="66">
        <v>0</v>
      </c>
      <c r="S1987" s="66">
        <v>22.5</v>
      </c>
      <c r="T1987" s="46" t="s">
        <v>127</v>
      </c>
      <c r="U1987" s="64">
        <f>Data!$Q1987+Data!$R1987+Data!$S1987</f>
        <v>122.5</v>
      </c>
      <c r="V1987" s="9" t="str">
        <f>VLOOKUP(TRIM(Data!$B1987),Team!A:B,2,FALSE)</f>
        <v>Heating</v>
      </c>
      <c r="W1987" s="9" t="str">
        <f>VLOOKUP(Data!$D1987,Current!A:B,2,FALSE)</f>
        <v>ACT</v>
      </c>
      <c r="X1987" s="9" t="str">
        <f>IF(Data!$W1987=Data!$E1987,"CURRENT","NO")</f>
        <v>CURRENT</v>
      </c>
    </row>
    <row r="1988" spans="1:24" hidden="1">
      <c r="A1988" s="46" t="s">
        <v>1036</v>
      </c>
      <c r="B1988" s="41" t="s">
        <v>1048</v>
      </c>
      <c r="C1988" s="8" t="s">
        <v>458</v>
      </c>
      <c r="D1988" s="41" t="s">
        <v>2138</v>
      </c>
      <c r="E1988" s="8" t="s">
        <v>2124</v>
      </c>
      <c r="F1988" s="45" t="s">
        <v>1086</v>
      </c>
      <c r="G1988" s="46" t="s">
        <v>160</v>
      </c>
      <c r="H1988" s="47">
        <v>42208</v>
      </c>
      <c r="I1988" s="46">
        <v>25</v>
      </c>
      <c r="J1988" s="66">
        <v>161.38999999999999</v>
      </c>
      <c r="K1988" s="66">
        <f t="shared" si="33"/>
        <v>4034.7499999999995</v>
      </c>
      <c r="L1988" s="46" t="s">
        <v>11</v>
      </c>
      <c r="M1988" s="46" t="s">
        <v>1087</v>
      </c>
      <c r="N1988" s="46">
        <v>149722</v>
      </c>
      <c r="O1988" s="49"/>
      <c r="P1988" s="46">
        <v>89995</v>
      </c>
      <c r="Q1988" s="66">
        <v>100</v>
      </c>
      <c r="R1988" s="66">
        <v>0</v>
      </c>
      <c r="S1988" s="66">
        <v>22.5</v>
      </c>
      <c r="T1988" s="46" t="s">
        <v>127</v>
      </c>
      <c r="U1988" s="64">
        <f>Data!$Q1988+Data!$R1988+Data!$S1988</f>
        <v>122.5</v>
      </c>
      <c r="V1988" s="9" t="str">
        <f>VLOOKUP(TRIM(Data!$B1988),Team!A:B,2,FALSE)</f>
        <v>Heating</v>
      </c>
      <c r="W1988" s="9" t="str">
        <f>VLOOKUP(Data!$D1988,Current!A:B,2,FALSE)</f>
        <v>ACT</v>
      </c>
      <c r="X1988" s="9" t="str">
        <f>IF(Data!$W1988=Data!$E1988,"CURRENT","NO")</f>
        <v>CURRENT</v>
      </c>
    </row>
    <row r="1989" spans="1:24" hidden="1">
      <c r="A1989" s="46" t="s">
        <v>1036</v>
      </c>
      <c r="B1989" s="41" t="s">
        <v>1048</v>
      </c>
      <c r="C1989" s="8" t="s">
        <v>458</v>
      </c>
      <c r="D1989" s="41" t="s">
        <v>2138</v>
      </c>
      <c r="E1989" s="8" t="s">
        <v>2124</v>
      </c>
      <c r="F1989" s="45" t="s">
        <v>168</v>
      </c>
      <c r="G1989" s="46" t="s">
        <v>167</v>
      </c>
      <c r="H1989" s="47">
        <v>42206</v>
      </c>
      <c r="I1989" s="46">
        <v>1572</v>
      </c>
      <c r="J1989" s="66">
        <v>107</v>
      </c>
      <c r="K1989" s="66">
        <f t="shared" si="33"/>
        <v>168204</v>
      </c>
      <c r="L1989" s="46" t="s">
        <v>166</v>
      </c>
      <c r="M1989" s="46" t="s">
        <v>337</v>
      </c>
      <c r="N1989" s="46">
        <v>149638</v>
      </c>
      <c r="O1989" s="49"/>
      <c r="P1989" s="46">
        <v>89996</v>
      </c>
      <c r="Q1989" s="66">
        <v>841</v>
      </c>
      <c r="R1989" s="66">
        <v>45</v>
      </c>
      <c r="S1989" s="66">
        <v>100</v>
      </c>
      <c r="T1989" s="46" t="s">
        <v>127</v>
      </c>
      <c r="U1989" s="64">
        <f>Data!$Q1989+Data!$R1989+Data!$S1989</f>
        <v>986</v>
      </c>
      <c r="V1989" s="9" t="str">
        <f>VLOOKUP(TRIM(Data!$B1989),Team!A:B,2,FALSE)</f>
        <v>Heating</v>
      </c>
      <c r="W1989" s="9" t="str">
        <f>VLOOKUP(Data!$D1989,Current!A:B,2,FALSE)</f>
        <v>ACT</v>
      </c>
      <c r="X1989" s="9" t="str">
        <f>IF(Data!$W1989=Data!$E1989,"CURRENT","NO")</f>
        <v>CURRENT</v>
      </c>
    </row>
    <row r="1990" spans="1:24" hidden="1">
      <c r="A1990" s="46" t="s">
        <v>1036</v>
      </c>
      <c r="B1990" s="41" t="s">
        <v>1048</v>
      </c>
      <c r="C1990" s="8" t="s">
        <v>458</v>
      </c>
      <c r="D1990" s="41" t="s">
        <v>2138</v>
      </c>
      <c r="E1990" s="8" t="s">
        <v>2124</v>
      </c>
      <c r="F1990" s="45" t="s">
        <v>909</v>
      </c>
      <c r="G1990" s="46" t="s">
        <v>179</v>
      </c>
      <c r="H1990" s="47">
        <v>42203</v>
      </c>
      <c r="I1990" s="46">
        <v>223</v>
      </c>
      <c r="J1990" s="66">
        <v>172.46</v>
      </c>
      <c r="K1990" s="66">
        <f t="shared" si="33"/>
        <v>38458.58</v>
      </c>
      <c r="L1990" s="46" t="s">
        <v>6</v>
      </c>
      <c r="M1990" s="46" t="s">
        <v>1088</v>
      </c>
      <c r="N1990" s="46">
        <v>149545</v>
      </c>
      <c r="O1990" s="49"/>
      <c r="P1990" s="46">
        <v>89997</v>
      </c>
      <c r="Q1990" s="66">
        <v>200</v>
      </c>
      <c r="R1990" s="66">
        <v>0</v>
      </c>
      <c r="S1990" s="66">
        <v>40</v>
      </c>
      <c r="T1990" s="46" t="s">
        <v>127</v>
      </c>
      <c r="U1990" s="64">
        <f>Data!$Q1990+Data!$R1990+Data!$S1990</f>
        <v>240</v>
      </c>
      <c r="V1990" s="9" t="str">
        <f>VLOOKUP(TRIM(Data!$B1990),Team!A:B,2,FALSE)</f>
        <v>Heating</v>
      </c>
      <c r="W1990" s="9" t="str">
        <f>VLOOKUP(Data!$D1990,Current!A:B,2,FALSE)</f>
        <v>ACT</v>
      </c>
      <c r="X1990" s="9" t="str">
        <f>IF(Data!$W1990=Data!$E1990,"CURRENT","NO")</f>
        <v>CURRENT</v>
      </c>
    </row>
    <row r="1991" spans="1:24" hidden="1">
      <c r="A1991" s="46" t="s">
        <v>1036</v>
      </c>
      <c r="B1991" s="41" t="s">
        <v>1048</v>
      </c>
      <c r="C1991" s="8" t="s">
        <v>458</v>
      </c>
      <c r="D1991" s="41" t="s">
        <v>2138</v>
      </c>
      <c r="E1991" s="8" t="s">
        <v>2124</v>
      </c>
      <c r="F1991" s="45" t="s">
        <v>704</v>
      </c>
      <c r="G1991" s="46" t="s">
        <v>158</v>
      </c>
      <c r="H1991" s="47">
        <v>42203</v>
      </c>
      <c r="I1991" s="46">
        <v>324</v>
      </c>
      <c r="J1991" s="66">
        <v>146.76</v>
      </c>
      <c r="K1991" s="66">
        <f t="shared" si="33"/>
        <v>47550.239999999998</v>
      </c>
      <c r="L1991" s="46" t="s">
        <v>157</v>
      </c>
      <c r="M1991" s="46" t="s">
        <v>1089</v>
      </c>
      <c r="N1991" s="46">
        <v>149542</v>
      </c>
      <c r="O1991" s="49"/>
      <c r="P1991" s="46">
        <v>89998</v>
      </c>
      <c r="Q1991" s="66">
        <v>237.75</v>
      </c>
      <c r="R1991" s="66">
        <v>0</v>
      </c>
      <c r="S1991" s="66">
        <v>15</v>
      </c>
      <c r="T1991" s="46" t="s">
        <v>127</v>
      </c>
      <c r="U1991" s="64">
        <f>Data!$Q1991+Data!$R1991+Data!$S1991</f>
        <v>252.75</v>
      </c>
      <c r="V1991" s="9" t="str">
        <f>VLOOKUP(TRIM(Data!$B1991),Team!A:B,2,FALSE)</f>
        <v>Heating</v>
      </c>
      <c r="W1991" s="9" t="str">
        <f>VLOOKUP(Data!$D1991,Current!A:B,2,FALSE)</f>
        <v>ACT</v>
      </c>
      <c r="X1991" s="9" t="str">
        <f>IF(Data!$W1991=Data!$E1991,"CURRENT","NO")</f>
        <v>CURRENT</v>
      </c>
    </row>
    <row r="1992" spans="1:24" hidden="1">
      <c r="A1992" s="46" t="s">
        <v>1036</v>
      </c>
      <c r="B1992" s="41" t="s">
        <v>1048</v>
      </c>
      <c r="C1992" s="8" t="s">
        <v>458</v>
      </c>
      <c r="D1992" s="41" t="s">
        <v>2138</v>
      </c>
      <c r="E1992" s="8" t="s">
        <v>2124</v>
      </c>
      <c r="F1992" s="45" t="s">
        <v>178</v>
      </c>
      <c r="G1992" s="46" t="s">
        <v>158</v>
      </c>
      <c r="H1992" s="47">
        <v>42203</v>
      </c>
      <c r="I1992" s="46">
        <v>131</v>
      </c>
      <c r="J1992" s="66">
        <v>176.61</v>
      </c>
      <c r="K1992" s="66">
        <f t="shared" si="33"/>
        <v>23135.910000000003</v>
      </c>
      <c r="L1992" s="46" t="s">
        <v>157</v>
      </c>
      <c r="M1992" s="46" t="s">
        <v>1090</v>
      </c>
      <c r="N1992" s="46">
        <v>149544</v>
      </c>
      <c r="O1992" s="49"/>
      <c r="P1992" s="46">
        <v>89999</v>
      </c>
      <c r="Q1992" s="66">
        <v>115.7</v>
      </c>
      <c r="R1992" s="66">
        <v>0</v>
      </c>
      <c r="S1992" s="66">
        <v>15</v>
      </c>
      <c r="T1992" s="46" t="s">
        <v>127</v>
      </c>
      <c r="U1992" s="64">
        <f>Data!$Q1992+Data!$R1992+Data!$S1992</f>
        <v>130.69999999999999</v>
      </c>
      <c r="V1992" s="9" t="str">
        <f>VLOOKUP(TRIM(Data!$B1992),Team!A:B,2,FALSE)</f>
        <v>Heating</v>
      </c>
      <c r="W1992" s="9" t="str">
        <f>VLOOKUP(Data!$D1992,Current!A:B,2,FALSE)</f>
        <v>ACT</v>
      </c>
      <c r="X1992" s="9" t="str">
        <f>IF(Data!$W1992=Data!$E1992,"CURRENT","NO")</f>
        <v>CURRENT</v>
      </c>
    </row>
    <row r="1993" spans="1:24" hidden="1">
      <c r="A1993" s="46" t="s">
        <v>1036</v>
      </c>
      <c r="B1993" s="41" t="s">
        <v>1048</v>
      </c>
      <c r="C1993" s="8" t="s">
        <v>458</v>
      </c>
      <c r="D1993" s="41" t="s">
        <v>2138</v>
      </c>
      <c r="E1993" s="8" t="s">
        <v>2124</v>
      </c>
      <c r="F1993" s="45" t="s">
        <v>679</v>
      </c>
      <c r="G1993" s="46" t="s">
        <v>158</v>
      </c>
      <c r="H1993" s="47">
        <v>42205</v>
      </c>
      <c r="I1993" s="46">
        <v>594</v>
      </c>
      <c r="J1993" s="66">
        <v>71.83</v>
      </c>
      <c r="K1993" s="66">
        <f t="shared" si="33"/>
        <v>42667.02</v>
      </c>
      <c r="L1993" s="46" t="s">
        <v>157</v>
      </c>
      <c r="M1993" s="46" t="s">
        <v>1091</v>
      </c>
      <c r="N1993" s="46">
        <v>149572</v>
      </c>
      <c r="O1993" s="49"/>
      <c r="P1993" s="46">
        <v>90000</v>
      </c>
      <c r="Q1993" s="66">
        <v>213.3</v>
      </c>
      <c r="R1993" s="66">
        <v>0</v>
      </c>
      <c r="S1993" s="66">
        <v>15</v>
      </c>
      <c r="T1993" s="46" t="s">
        <v>127</v>
      </c>
      <c r="U1993" s="64">
        <f>Data!$Q1993+Data!$R1993+Data!$S1993</f>
        <v>228.3</v>
      </c>
      <c r="V1993" s="9" t="str">
        <f>VLOOKUP(TRIM(Data!$B1993),Team!A:B,2,FALSE)</f>
        <v>Heating</v>
      </c>
      <c r="W1993" s="9" t="str">
        <f>VLOOKUP(Data!$D1993,Current!A:B,2,FALSE)</f>
        <v>ACT</v>
      </c>
      <c r="X1993" s="9" t="str">
        <f>IF(Data!$W1993=Data!$E1993,"CURRENT","NO")</f>
        <v>CURRENT</v>
      </c>
    </row>
    <row r="1994" spans="1:24" hidden="1">
      <c r="A1994" s="46" t="s">
        <v>1036</v>
      </c>
      <c r="B1994" s="41" t="s">
        <v>1048</v>
      </c>
      <c r="C1994" s="8" t="s">
        <v>458</v>
      </c>
      <c r="D1994" s="41" t="s">
        <v>2138</v>
      </c>
      <c r="E1994" s="8" t="s">
        <v>2124</v>
      </c>
      <c r="F1994" s="45" t="s">
        <v>704</v>
      </c>
      <c r="G1994" s="46" t="s">
        <v>158</v>
      </c>
      <c r="H1994" s="47">
        <v>42202</v>
      </c>
      <c r="I1994" s="46">
        <v>162</v>
      </c>
      <c r="J1994" s="66">
        <v>146.79</v>
      </c>
      <c r="K1994" s="66">
        <f t="shared" si="33"/>
        <v>23779.98</v>
      </c>
      <c r="L1994" s="46" t="s">
        <v>213</v>
      </c>
      <c r="M1994" s="46" t="s">
        <v>1083</v>
      </c>
      <c r="N1994" s="46">
        <v>149510</v>
      </c>
      <c r="O1994" s="49"/>
      <c r="P1994" s="46">
        <v>90001</v>
      </c>
      <c r="Q1994" s="66">
        <v>118.9</v>
      </c>
      <c r="R1994" s="66">
        <v>0</v>
      </c>
      <c r="S1994" s="66">
        <v>15</v>
      </c>
      <c r="T1994" s="46" t="s">
        <v>127</v>
      </c>
      <c r="U1994" s="64">
        <f>Data!$Q1994+Data!$R1994+Data!$S1994</f>
        <v>133.9</v>
      </c>
      <c r="V1994" s="9" t="str">
        <f>VLOOKUP(TRIM(Data!$B1994),Team!A:B,2,FALSE)</f>
        <v>Heating</v>
      </c>
      <c r="W1994" s="9" t="str">
        <f>VLOOKUP(Data!$D1994,Current!A:B,2,FALSE)</f>
        <v>ACT</v>
      </c>
      <c r="X1994" s="9" t="str">
        <f>IF(Data!$W1994=Data!$E1994,"CURRENT","NO")</f>
        <v>CURRENT</v>
      </c>
    </row>
    <row r="1995" spans="1:24" hidden="1">
      <c r="A1995" s="46" t="s">
        <v>1036</v>
      </c>
      <c r="B1995" s="41" t="s">
        <v>1048</v>
      </c>
      <c r="C1995" s="8" t="s">
        <v>458</v>
      </c>
      <c r="D1995" s="41" t="s">
        <v>2138</v>
      </c>
      <c r="E1995" s="8" t="s">
        <v>2124</v>
      </c>
      <c r="F1995" s="45" t="s">
        <v>206</v>
      </c>
      <c r="G1995" s="46" t="s">
        <v>158</v>
      </c>
      <c r="H1995" s="47">
        <v>42206</v>
      </c>
      <c r="I1995" s="46">
        <v>600</v>
      </c>
      <c r="J1995" s="66">
        <v>69.94</v>
      </c>
      <c r="K1995" s="66">
        <f t="shared" si="33"/>
        <v>41964</v>
      </c>
      <c r="L1995" s="46" t="s">
        <v>157</v>
      </c>
      <c r="M1995" s="46" t="s">
        <v>1092</v>
      </c>
      <c r="N1995" s="46">
        <v>149612</v>
      </c>
      <c r="O1995" s="49"/>
      <c r="P1995" s="46">
        <v>90002</v>
      </c>
      <c r="Q1995" s="66">
        <v>209.8</v>
      </c>
      <c r="R1995" s="66">
        <v>0</v>
      </c>
      <c r="S1995" s="66">
        <v>15</v>
      </c>
      <c r="T1995" s="46" t="s">
        <v>127</v>
      </c>
      <c r="U1995" s="64">
        <f>Data!$Q1995+Data!$R1995+Data!$S1995</f>
        <v>224.8</v>
      </c>
      <c r="V1995" s="9" t="str">
        <f>VLOOKUP(TRIM(Data!$B1995),Team!A:B,2,FALSE)</f>
        <v>Heating</v>
      </c>
      <c r="W1995" s="9" t="str">
        <f>VLOOKUP(Data!$D1995,Current!A:B,2,FALSE)</f>
        <v>ACT</v>
      </c>
      <c r="X1995" s="9" t="str">
        <f>IF(Data!$W1995=Data!$E1995,"CURRENT","NO")</f>
        <v>CURRENT</v>
      </c>
    </row>
    <row r="1996" spans="1:24" hidden="1">
      <c r="A1996" s="46" t="s">
        <v>1036</v>
      </c>
      <c r="B1996" s="41" t="s">
        <v>1048</v>
      </c>
      <c r="C1996" s="8" t="s">
        <v>458</v>
      </c>
      <c r="D1996" s="41" t="s">
        <v>2138</v>
      </c>
      <c r="E1996" s="8" t="s">
        <v>2124</v>
      </c>
      <c r="F1996" s="45" t="s">
        <v>698</v>
      </c>
      <c r="G1996" s="46" t="s">
        <v>158</v>
      </c>
      <c r="H1996" s="47">
        <v>42206</v>
      </c>
      <c r="I1996" s="46">
        <v>273</v>
      </c>
      <c r="J1996" s="66">
        <v>132.13</v>
      </c>
      <c r="K1996" s="66">
        <f t="shared" si="33"/>
        <v>36071.49</v>
      </c>
      <c r="L1996" s="46" t="s">
        <v>157</v>
      </c>
      <c r="M1996" s="46" t="s">
        <v>1093</v>
      </c>
      <c r="N1996" s="46">
        <v>149614</v>
      </c>
      <c r="O1996" s="49"/>
      <c r="P1996" s="46">
        <v>90003</v>
      </c>
      <c r="Q1996" s="66">
        <v>180.4</v>
      </c>
      <c r="R1996" s="66">
        <v>0</v>
      </c>
      <c r="S1996" s="66">
        <v>15</v>
      </c>
      <c r="T1996" s="46" t="s">
        <v>127</v>
      </c>
      <c r="U1996" s="64">
        <f>Data!$Q1996+Data!$R1996+Data!$S1996</f>
        <v>195.4</v>
      </c>
      <c r="V1996" s="9" t="str">
        <f>VLOOKUP(TRIM(Data!$B1996),Team!A:B,2,FALSE)</f>
        <v>Heating</v>
      </c>
      <c r="W1996" s="9" t="str">
        <f>VLOOKUP(Data!$D1996,Current!A:B,2,FALSE)</f>
        <v>ACT</v>
      </c>
      <c r="X1996" s="9" t="str">
        <f>IF(Data!$W1996=Data!$E1996,"CURRENT","NO")</f>
        <v>CURRENT</v>
      </c>
    </row>
    <row r="1997" spans="1:24" hidden="1">
      <c r="A1997" s="46" t="s">
        <v>1036</v>
      </c>
      <c r="B1997" s="41" t="s">
        <v>1048</v>
      </c>
      <c r="C1997" s="8" t="s">
        <v>458</v>
      </c>
      <c r="D1997" s="41" t="s">
        <v>2138</v>
      </c>
      <c r="E1997" s="8" t="s">
        <v>2124</v>
      </c>
      <c r="F1997" s="45" t="s">
        <v>721</v>
      </c>
      <c r="G1997" s="46" t="s">
        <v>158</v>
      </c>
      <c r="H1997" s="47">
        <v>42207</v>
      </c>
      <c r="I1997" s="46">
        <v>183</v>
      </c>
      <c r="J1997" s="66">
        <v>71.73</v>
      </c>
      <c r="K1997" s="66">
        <f t="shared" si="33"/>
        <v>13126.59</v>
      </c>
      <c r="L1997" s="46" t="s">
        <v>213</v>
      </c>
      <c r="M1997" s="46" t="s">
        <v>917</v>
      </c>
      <c r="N1997" s="46">
        <v>149670</v>
      </c>
      <c r="O1997" s="49"/>
      <c r="P1997" s="46">
        <v>90004</v>
      </c>
      <c r="Q1997" s="66">
        <v>80</v>
      </c>
      <c r="R1997" s="66">
        <v>0</v>
      </c>
      <c r="S1997" s="66">
        <v>15</v>
      </c>
      <c r="T1997" s="46" t="s">
        <v>127</v>
      </c>
      <c r="U1997" s="64">
        <f>Data!$Q1997+Data!$R1997+Data!$S1997</f>
        <v>95</v>
      </c>
      <c r="V1997" s="9" t="str">
        <f>VLOOKUP(TRIM(Data!$B1997),Team!A:B,2,FALSE)</f>
        <v>Heating</v>
      </c>
      <c r="W1997" s="9" t="str">
        <f>VLOOKUP(Data!$D1997,Current!A:B,2,FALSE)</f>
        <v>ACT</v>
      </c>
      <c r="X1997" s="9" t="str">
        <f>IF(Data!$W1997=Data!$E1997,"CURRENT","NO")</f>
        <v>CURRENT</v>
      </c>
    </row>
    <row r="1998" spans="1:24" hidden="1">
      <c r="A1998" s="46" t="s">
        <v>1036</v>
      </c>
      <c r="B1998" s="41" t="s">
        <v>1048</v>
      </c>
      <c r="C1998" s="8" t="s">
        <v>458</v>
      </c>
      <c r="D1998" s="41" t="s">
        <v>2138</v>
      </c>
      <c r="E1998" s="8" t="s">
        <v>2124</v>
      </c>
      <c r="F1998" s="45" t="s">
        <v>1063</v>
      </c>
      <c r="G1998" s="46" t="s">
        <v>158</v>
      </c>
      <c r="H1998" s="47">
        <v>42207</v>
      </c>
      <c r="I1998" s="46">
        <v>380</v>
      </c>
      <c r="J1998" s="66">
        <v>84.01</v>
      </c>
      <c r="K1998" s="66">
        <f t="shared" si="33"/>
        <v>31923.800000000003</v>
      </c>
      <c r="L1998" s="46" t="s">
        <v>157</v>
      </c>
      <c r="M1998" s="46" t="s">
        <v>919</v>
      </c>
      <c r="N1998" s="46">
        <v>149673</v>
      </c>
      <c r="O1998" s="49"/>
      <c r="P1998" s="46">
        <v>90005</v>
      </c>
      <c r="Q1998" s="66">
        <v>160</v>
      </c>
      <c r="R1998" s="66">
        <v>0</v>
      </c>
      <c r="S1998" s="66">
        <v>15</v>
      </c>
      <c r="T1998" s="46" t="s">
        <v>127</v>
      </c>
      <c r="U1998" s="64">
        <f>Data!$Q1998+Data!$R1998+Data!$S1998</f>
        <v>175</v>
      </c>
      <c r="V1998" s="9" t="str">
        <f>VLOOKUP(TRIM(Data!$B1998),Team!A:B,2,FALSE)</f>
        <v>Heating</v>
      </c>
      <c r="W1998" s="9" t="str">
        <f>VLOOKUP(Data!$D1998,Current!A:B,2,FALSE)</f>
        <v>ACT</v>
      </c>
      <c r="X1998" s="9" t="str">
        <f>IF(Data!$W1998=Data!$E1998,"CURRENT","NO")</f>
        <v>CURRENT</v>
      </c>
    </row>
    <row r="1999" spans="1:24" hidden="1">
      <c r="A1999" s="46" t="s">
        <v>1036</v>
      </c>
      <c r="B1999" s="41" t="s">
        <v>1048</v>
      </c>
      <c r="C1999" s="8" t="s">
        <v>458</v>
      </c>
      <c r="D1999" s="41" t="s">
        <v>2138</v>
      </c>
      <c r="E1999" s="8" t="s">
        <v>2124</v>
      </c>
      <c r="F1999" s="45" t="s">
        <v>1094</v>
      </c>
      <c r="G1999" s="46" t="s">
        <v>158</v>
      </c>
      <c r="H1999" s="47">
        <v>42207</v>
      </c>
      <c r="I1999" s="46">
        <v>250</v>
      </c>
      <c r="J1999" s="66">
        <v>62.35</v>
      </c>
      <c r="K1999" s="66">
        <f t="shared" si="33"/>
        <v>15587.5</v>
      </c>
      <c r="L1999" s="46" t="s">
        <v>157</v>
      </c>
      <c r="M1999" s="46" t="s">
        <v>1095</v>
      </c>
      <c r="N1999" s="46">
        <v>149674</v>
      </c>
      <c r="O1999" s="49"/>
      <c r="P1999" s="46">
        <v>90006</v>
      </c>
      <c r="Q1999" s="66">
        <v>80</v>
      </c>
      <c r="R1999" s="66">
        <v>0</v>
      </c>
      <c r="S1999" s="66">
        <v>15</v>
      </c>
      <c r="T1999" s="46" t="s">
        <v>127</v>
      </c>
      <c r="U1999" s="64">
        <f>Data!$Q1999+Data!$R1999+Data!$S1999</f>
        <v>95</v>
      </c>
      <c r="V1999" s="9" t="str">
        <f>VLOOKUP(TRIM(Data!$B1999),Team!A:B,2,FALSE)</f>
        <v>Heating</v>
      </c>
      <c r="W1999" s="9" t="str">
        <f>VLOOKUP(Data!$D1999,Current!A:B,2,FALSE)</f>
        <v>ACT</v>
      </c>
      <c r="X1999" s="9" t="str">
        <f>IF(Data!$W1999=Data!$E1999,"CURRENT","NO")</f>
        <v>CURRENT</v>
      </c>
    </row>
    <row r="2000" spans="1:24" hidden="1">
      <c r="A2000" s="46" t="s">
        <v>1036</v>
      </c>
      <c r="B2000" s="41" t="s">
        <v>1048</v>
      </c>
      <c r="C2000" s="8" t="s">
        <v>458</v>
      </c>
      <c r="D2000" s="41" t="s">
        <v>2138</v>
      </c>
      <c r="E2000" s="8" t="s">
        <v>2124</v>
      </c>
      <c r="F2000" s="45" t="s">
        <v>206</v>
      </c>
      <c r="G2000" s="46" t="s">
        <v>158</v>
      </c>
      <c r="H2000" s="47">
        <v>42207</v>
      </c>
      <c r="I2000" s="46">
        <v>840</v>
      </c>
      <c r="J2000" s="66">
        <v>69.94</v>
      </c>
      <c r="K2000" s="66">
        <f t="shared" si="33"/>
        <v>58749.599999999999</v>
      </c>
      <c r="L2000" s="46" t="s">
        <v>213</v>
      </c>
      <c r="M2000" s="46" t="s">
        <v>163</v>
      </c>
      <c r="N2000" s="46">
        <v>149675</v>
      </c>
      <c r="O2000" s="49"/>
      <c r="P2000" s="46">
        <v>90007</v>
      </c>
      <c r="Q2000" s="66">
        <v>293.75</v>
      </c>
      <c r="R2000" s="66">
        <v>0</v>
      </c>
      <c r="S2000" s="66">
        <v>15</v>
      </c>
      <c r="T2000" s="46" t="s">
        <v>127</v>
      </c>
      <c r="U2000" s="64">
        <f>Data!$Q2000+Data!$R2000+Data!$S2000</f>
        <v>308.75</v>
      </c>
      <c r="V2000" s="9" t="str">
        <f>VLOOKUP(TRIM(Data!$B2000),Team!A:B,2,FALSE)</f>
        <v>Heating</v>
      </c>
      <c r="W2000" s="9" t="str">
        <f>VLOOKUP(Data!$D2000,Current!A:B,2,FALSE)</f>
        <v>ACT</v>
      </c>
      <c r="X2000" s="9" t="str">
        <f>IF(Data!$W2000=Data!$E2000,"CURRENT","NO")</f>
        <v>CURRENT</v>
      </c>
    </row>
    <row r="2001" spans="1:24" hidden="1">
      <c r="A2001" s="46" t="s">
        <v>1036</v>
      </c>
      <c r="B2001" s="41" t="s">
        <v>1048</v>
      </c>
      <c r="C2001" s="8" t="s">
        <v>458</v>
      </c>
      <c r="D2001" s="41" t="s">
        <v>2138</v>
      </c>
      <c r="E2001" s="8" t="s">
        <v>2124</v>
      </c>
      <c r="F2001" s="45" t="s">
        <v>1096</v>
      </c>
      <c r="G2001" s="46" t="s">
        <v>158</v>
      </c>
      <c r="H2001" s="47">
        <v>42208</v>
      </c>
      <c r="I2001" s="46">
        <v>152</v>
      </c>
      <c r="J2001" s="66">
        <v>57.68</v>
      </c>
      <c r="K2001" s="66">
        <f t="shared" si="33"/>
        <v>8767.36</v>
      </c>
      <c r="L2001" s="46" t="s">
        <v>213</v>
      </c>
      <c r="M2001" s="46" t="s">
        <v>709</v>
      </c>
      <c r="N2001" s="46">
        <v>149711</v>
      </c>
      <c r="O2001" s="49"/>
      <c r="P2001" s="46">
        <v>90008</v>
      </c>
      <c r="Q2001" s="66">
        <v>80</v>
      </c>
      <c r="R2001" s="66">
        <v>0</v>
      </c>
      <c r="S2001" s="66">
        <v>15</v>
      </c>
      <c r="T2001" s="46" t="s">
        <v>127</v>
      </c>
      <c r="U2001" s="64">
        <f>Data!$Q2001+Data!$R2001+Data!$S2001</f>
        <v>95</v>
      </c>
      <c r="V2001" s="9" t="str">
        <f>VLOOKUP(TRIM(Data!$B2001),Team!A:B,2,FALSE)</f>
        <v>Heating</v>
      </c>
      <c r="W2001" s="9" t="str">
        <f>VLOOKUP(Data!$D2001,Current!A:B,2,FALSE)</f>
        <v>ACT</v>
      </c>
      <c r="X2001" s="9" t="str">
        <f>IF(Data!$W2001=Data!$E2001,"CURRENT","NO")</f>
        <v>CURRENT</v>
      </c>
    </row>
    <row r="2002" spans="1:24" hidden="1">
      <c r="A2002" s="46" t="s">
        <v>1036</v>
      </c>
      <c r="B2002" s="41" t="s">
        <v>1048</v>
      </c>
      <c r="C2002" s="8" t="s">
        <v>458</v>
      </c>
      <c r="D2002" s="41" t="s">
        <v>2138</v>
      </c>
      <c r="E2002" s="8" t="s">
        <v>2124</v>
      </c>
      <c r="F2002" s="45" t="s">
        <v>207</v>
      </c>
      <c r="G2002" s="46" t="s">
        <v>158</v>
      </c>
      <c r="H2002" s="47">
        <v>42209</v>
      </c>
      <c r="I2002" s="46">
        <v>112</v>
      </c>
      <c r="J2002" s="66">
        <v>147.47999999999999</v>
      </c>
      <c r="K2002" s="66">
        <f t="shared" si="33"/>
        <v>16517.759999999998</v>
      </c>
      <c r="L2002" s="46" t="s">
        <v>157</v>
      </c>
      <c r="M2002" s="46" t="s">
        <v>340</v>
      </c>
      <c r="N2002" s="46">
        <v>149729</v>
      </c>
      <c r="O2002" s="49"/>
      <c r="P2002" s="46">
        <v>90010</v>
      </c>
      <c r="Q2002" s="66">
        <v>82.6</v>
      </c>
      <c r="R2002" s="66">
        <v>0</v>
      </c>
      <c r="S2002" s="66">
        <v>15</v>
      </c>
      <c r="T2002" s="46" t="s">
        <v>127</v>
      </c>
      <c r="U2002" s="64">
        <f>Data!$Q2002+Data!$R2002+Data!$S2002</f>
        <v>97.6</v>
      </c>
      <c r="V2002" s="9" t="str">
        <f>VLOOKUP(TRIM(Data!$B2002),Team!A:B,2,FALSE)</f>
        <v>Heating</v>
      </c>
      <c r="W2002" s="9" t="str">
        <f>VLOOKUP(Data!$D2002,Current!A:B,2,FALSE)</f>
        <v>ACT</v>
      </c>
      <c r="X2002" s="9" t="str">
        <f>IF(Data!$W2002=Data!$E2002,"CURRENT","NO")</f>
        <v>CURRENT</v>
      </c>
    </row>
    <row r="2003" spans="1:24" hidden="1">
      <c r="A2003" s="46" t="s">
        <v>1036</v>
      </c>
      <c r="B2003" s="41" t="s">
        <v>1048</v>
      </c>
      <c r="C2003" s="8" t="s">
        <v>458</v>
      </c>
      <c r="D2003" s="41" t="s">
        <v>2138</v>
      </c>
      <c r="E2003" s="8" t="s">
        <v>2124</v>
      </c>
      <c r="F2003" s="45" t="s">
        <v>1066</v>
      </c>
      <c r="G2003" s="46" t="s">
        <v>158</v>
      </c>
      <c r="H2003" s="47">
        <v>42209</v>
      </c>
      <c r="I2003" s="46">
        <v>100</v>
      </c>
      <c r="J2003" s="66">
        <v>199.06</v>
      </c>
      <c r="K2003" s="66">
        <f t="shared" si="33"/>
        <v>19906</v>
      </c>
      <c r="L2003" s="46" t="s">
        <v>157</v>
      </c>
      <c r="M2003" s="46" t="s">
        <v>594</v>
      </c>
      <c r="N2003" s="46">
        <v>149731</v>
      </c>
      <c r="O2003" s="49"/>
      <c r="P2003" s="46">
        <v>90011</v>
      </c>
      <c r="Q2003" s="66">
        <v>99.5</v>
      </c>
      <c r="R2003" s="66">
        <v>0</v>
      </c>
      <c r="S2003" s="66">
        <v>15</v>
      </c>
      <c r="T2003" s="46" t="s">
        <v>2141</v>
      </c>
      <c r="U2003" s="64">
        <f>Data!$Q2003+Data!$R2003+Data!$S2003</f>
        <v>114.5</v>
      </c>
      <c r="V2003" s="9" t="str">
        <f>VLOOKUP(TRIM(Data!$B2003),Team!A:B,2,FALSE)</f>
        <v>Heating</v>
      </c>
      <c r="W2003" s="9" t="str">
        <f>VLOOKUP(Data!$D2003,Current!A:B,2,FALSE)</f>
        <v>ACT</v>
      </c>
      <c r="X2003" s="9" t="str">
        <f>IF(Data!$W2003=Data!$E2003,"CURRENT","NO")</f>
        <v>CURRENT</v>
      </c>
    </row>
    <row r="2004" spans="1:24" hidden="1">
      <c r="A2004" s="46" t="s">
        <v>2139</v>
      </c>
      <c r="B2004" s="41" t="s">
        <v>1048</v>
      </c>
      <c r="C2004" s="8" t="s">
        <v>458</v>
      </c>
      <c r="D2004" s="41" t="s">
        <v>2138</v>
      </c>
      <c r="E2004" s="8" t="s">
        <v>2124</v>
      </c>
      <c r="F2004" s="45" t="s">
        <v>1059</v>
      </c>
      <c r="G2004" s="46" t="s">
        <v>167</v>
      </c>
      <c r="H2004" s="47">
        <v>42212</v>
      </c>
      <c r="I2004" s="46">
        <v>300</v>
      </c>
      <c r="J2004" s="66">
        <v>127.8</v>
      </c>
      <c r="K2004" s="66">
        <f t="shared" si="33"/>
        <v>38340</v>
      </c>
      <c r="L2004" s="46" t="s">
        <v>166</v>
      </c>
      <c r="M2004" s="46" t="s">
        <v>337</v>
      </c>
      <c r="N2004" s="46">
        <v>149811</v>
      </c>
      <c r="O2004" s="49"/>
      <c r="P2004" s="46">
        <v>90185</v>
      </c>
      <c r="Q2004" s="66">
        <v>200</v>
      </c>
      <c r="R2004" s="66">
        <v>45</v>
      </c>
      <c r="S2004" s="66">
        <v>100</v>
      </c>
      <c r="T2004" s="46" t="s">
        <v>127</v>
      </c>
      <c r="U2004" s="64">
        <f>Data!$Q2004+Data!$R2004+Data!$S2004</f>
        <v>345</v>
      </c>
      <c r="V2004" s="9" t="str">
        <f>VLOOKUP(TRIM(Data!$B2004),Team!A:B,2,FALSE)</f>
        <v>Heating</v>
      </c>
      <c r="W2004" s="9" t="str">
        <f>VLOOKUP(Data!$D2004,Current!A:B,2,FALSE)</f>
        <v>ACT</v>
      </c>
      <c r="X2004" s="9" t="str">
        <f>IF(Data!$W2004=Data!$E2004,"CURRENT","NO")</f>
        <v>CURRENT</v>
      </c>
    </row>
    <row r="2005" spans="1:24" hidden="1">
      <c r="A2005" s="46" t="s">
        <v>2139</v>
      </c>
      <c r="B2005" s="41" t="s">
        <v>1048</v>
      </c>
      <c r="C2005" s="8" t="s">
        <v>458</v>
      </c>
      <c r="D2005" s="41" t="s">
        <v>2138</v>
      </c>
      <c r="E2005" s="8" t="s">
        <v>2124</v>
      </c>
      <c r="F2005" s="45" t="s">
        <v>696</v>
      </c>
      <c r="G2005" s="46" t="s">
        <v>160</v>
      </c>
      <c r="H2005" s="47">
        <v>42214</v>
      </c>
      <c r="I2005" s="46">
        <v>75</v>
      </c>
      <c r="J2005" s="66">
        <v>39.64</v>
      </c>
      <c r="K2005" s="66">
        <f t="shared" si="33"/>
        <v>2973</v>
      </c>
      <c r="L2005" s="46" t="s">
        <v>11</v>
      </c>
      <c r="M2005" s="46" t="s">
        <v>1</v>
      </c>
      <c r="N2005" s="46">
        <v>149898</v>
      </c>
      <c r="O2005" s="49"/>
      <c r="P2005" s="46">
        <v>90186</v>
      </c>
      <c r="Q2005" s="66">
        <v>100</v>
      </c>
      <c r="R2005" s="66">
        <v>0</v>
      </c>
      <c r="S2005" s="66">
        <v>15</v>
      </c>
      <c r="T2005" s="46" t="s">
        <v>127</v>
      </c>
      <c r="U2005" s="64">
        <f>Data!$Q2005+Data!$R2005+Data!$S2005</f>
        <v>115</v>
      </c>
      <c r="V2005" s="9" t="str">
        <f>VLOOKUP(TRIM(Data!$B2005),Team!A:B,2,FALSE)</f>
        <v>Heating</v>
      </c>
      <c r="W2005" s="9" t="str">
        <f>VLOOKUP(Data!$D2005,Current!A:B,2,FALSE)</f>
        <v>ACT</v>
      </c>
      <c r="X2005" s="9" t="str">
        <f>IF(Data!$W2005=Data!$E2005,"CURRENT","NO")</f>
        <v>CURRENT</v>
      </c>
    </row>
    <row r="2006" spans="1:24" hidden="1">
      <c r="A2006" s="46" t="s">
        <v>2139</v>
      </c>
      <c r="B2006" s="41" t="s">
        <v>1048</v>
      </c>
      <c r="C2006" s="8" t="s">
        <v>458</v>
      </c>
      <c r="D2006" s="41" t="s">
        <v>2138</v>
      </c>
      <c r="E2006" s="8" t="s">
        <v>2124</v>
      </c>
      <c r="F2006" s="45" t="s">
        <v>1080</v>
      </c>
      <c r="G2006" s="46" t="s">
        <v>160</v>
      </c>
      <c r="H2006" s="47">
        <v>42214</v>
      </c>
      <c r="I2006" s="46">
        <v>50</v>
      </c>
      <c r="J2006" s="66">
        <v>65.97</v>
      </c>
      <c r="K2006" s="66">
        <f t="shared" si="33"/>
        <v>3298.5</v>
      </c>
      <c r="L2006" s="46" t="s">
        <v>11</v>
      </c>
      <c r="M2006" s="46" t="s">
        <v>1</v>
      </c>
      <c r="N2006" s="46">
        <v>149899</v>
      </c>
      <c r="O2006" s="49"/>
      <c r="P2006" s="46">
        <v>90187</v>
      </c>
      <c r="Q2006" s="66">
        <v>100</v>
      </c>
      <c r="R2006" s="66">
        <v>0</v>
      </c>
      <c r="S2006" s="66">
        <v>15</v>
      </c>
      <c r="T2006" s="46" t="s">
        <v>127</v>
      </c>
      <c r="U2006" s="64">
        <f>Data!$Q2006+Data!$R2006+Data!$S2006</f>
        <v>115</v>
      </c>
      <c r="V2006" s="9" t="str">
        <f>VLOOKUP(TRIM(Data!$B2006),Team!A:B,2,FALSE)</f>
        <v>Heating</v>
      </c>
      <c r="W2006" s="9" t="str">
        <f>VLOOKUP(Data!$D2006,Current!A:B,2,FALSE)</f>
        <v>ACT</v>
      </c>
      <c r="X2006" s="9" t="str">
        <f>IF(Data!$W2006=Data!$E2006,"CURRENT","NO")</f>
        <v>CURRENT</v>
      </c>
    </row>
    <row r="2007" spans="1:24" hidden="1">
      <c r="A2007" s="46" t="s">
        <v>2139</v>
      </c>
      <c r="B2007" s="41" t="s">
        <v>1048</v>
      </c>
      <c r="C2007" s="8" t="s">
        <v>458</v>
      </c>
      <c r="D2007" s="41" t="s">
        <v>2138</v>
      </c>
      <c r="E2007" s="8" t="s">
        <v>2124</v>
      </c>
      <c r="F2007" s="45" t="s">
        <v>1097</v>
      </c>
      <c r="G2007" s="46" t="s">
        <v>160</v>
      </c>
      <c r="H2007" s="47">
        <v>42214</v>
      </c>
      <c r="I2007" s="46">
        <v>24</v>
      </c>
      <c r="J2007" s="66">
        <v>89.78</v>
      </c>
      <c r="K2007" s="66">
        <f t="shared" si="33"/>
        <v>2154.7200000000003</v>
      </c>
      <c r="L2007" s="46" t="s">
        <v>11</v>
      </c>
      <c r="M2007" s="46" t="s">
        <v>1</v>
      </c>
      <c r="N2007" s="46">
        <v>149900</v>
      </c>
      <c r="O2007" s="49"/>
      <c r="P2007" s="46">
        <v>90188</v>
      </c>
      <c r="Q2007" s="66">
        <v>100</v>
      </c>
      <c r="R2007" s="66">
        <v>0</v>
      </c>
      <c r="S2007" s="66">
        <v>15</v>
      </c>
      <c r="T2007" s="46" t="s">
        <v>127</v>
      </c>
      <c r="U2007" s="64">
        <f>Data!$Q2007+Data!$R2007+Data!$S2007</f>
        <v>115</v>
      </c>
      <c r="V2007" s="9" t="str">
        <f>VLOOKUP(TRIM(Data!$B2007),Team!A:B,2,FALSE)</f>
        <v>Heating</v>
      </c>
      <c r="W2007" s="9" t="str">
        <f>VLOOKUP(Data!$D2007,Current!A:B,2,FALSE)</f>
        <v>ACT</v>
      </c>
      <c r="X2007" s="9" t="str">
        <f>IF(Data!$W2007=Data!$E2007,"CURRENT","NO")</f>
        <v>CURRENT</v>
      </c>
    </row>
    <row r="2008" spans="1:24" hidden="1">
      <c r="A2008" s="46" t="s">
        <v>2139</v>
      </c>
      <c r="B2008" s="41" t="s">
        <v>1048</v>
      </c>
      <c r="C2008" s="8" t="s">
        <v>458</v>
      </c>
      <c r="D2008" s="41" t="s">
        <v>2138</v>
      </c>
      <c r="E2008" s="8" t="s">
        <v>2124</v>
      </c>
      <c r="F2008" s="45" t="s">
        <v>714</v>
      </c>
      <c r="G2008" s="46" t="s">
        <v>179</v>
      </c>
      <c r="H2008" s="47">
        <v>42212</v>
      </c>
      <c r="I2008" s="46">
        <v>152</v>
      </c>
      <c r="J2008" s="66">
        <v>277.95999999999998</v>
      </c>
      <c r="K2008" s="66">
        <f t="shared" si="33"/>
        <v>42249.919999999998</v>
      </c>
      <c r="L2008" s="46" t="s">
        <v>6</v>
      </c>
      <c r="M2008" s="46" t="s">
        <v>713</v>
      </c>
      <c r="N2008" s="46">
        <v>149816</v>
      </c>
      <c r="O2008" s="49"/>
      <c r="P2008" s="46">
        <v>90189</v>
      </c>
      <c r="Q2008" s="66">
        <v>211.25</v>
      </c>
      <c r="R2008" s="66">
        <v>0</v>
      </c>
      <c r="S2008" s="66">
        <v>40</v>
      </c>
      <c r="T2008" s="46" t="s">
        <v>127</v>
      </c>
      <c r="U2008" s="64">
        <f>Data!$Q2008+Data!$R2008+Data!$S2008</f>
        <v>251.25</v>
      </c>
      <c r="V2008" s="9" t="str">
        <f>VLOOKUP(TRIM(Data!$B2008),Team!A:B,2,FALSE)</f>
        <v>Heating</v>
      </c>
      <c r="W2008" s="9" t="str">
        <f>VLOOKUP(Data!$D2008,Current!A:B,2,FALSE)</f>
        <v>ACT</v>
      </c>
      <c r="X2008" s="9" t="str">
        <f>IF(Data!$W2008=Data!$E2008,"CURRENT","NO")</f>
        <v>CURRENT</v>
      </c>
    </row>
    <row r="2009" spans="1:24" hidden="1">
      <c r="A2009" s="46" t="s">
        <v>2139</v>
      </c>
      <c r="B2009" s="41" t="s">
        <v>1048</v>
      </c>
      <c r="C2009" s="8" t="s">
        <v>458</v>
      </c>
      <c r="D2009" s="41" t="s">
        <v>2138</v>
      </c>
      <c r="E2009" s="8" t="s">
        <v>2124</v>
      </c>
      <c r="F2009" s="45" t="s">
        <v>678</v>
      </c>
      <c r="G2009" s="46" t="s">
        <v>158</v>
      </c>
      <c r="H2009" s="47">
        <v>42209</v>
      </c>
      <c r="I2009" s="46">
        <v>306</v>
      </c>
      <c r="J2009" s="66">
        <v>117.71</v>
      </c>
      <c r="K2009" s="66">
        <f t="shared" si="33"/>
        <v>36019.259999999995</v>
      </c>
      <c r="L2009" s="46" t="s">
        <v>213</v>
      </c>
      <c r="M2009" s="46" t="s">
        <v>1098</v>
      </c>
      <c r="N2009" s="46">
        <v>149756</v>
      </c>
      <c r="O2009" s="49"/>
      <c r="P2009" s="46">
        <v>90190</v>
      </c>
      <c r="Q2009" s="66">
        <v>180.1</v>
      </c>
      <c r="R2009" s="66">
        <v>0</v>
      </c>
      <c r="S2009" s="66">
        <v>15</v>
      </c>
      <c r="T2009" s="46" t="s">
        <v>127</v>
      </c>
      <c r="U2009" s="64">
        <f>Data!$Q2009+Data!$R2009+Data!$S2009</f>
        <v>195.1</v>
      </c>
      <c r="V2009" s="9" t="str">
        <f>VLOOKUP(TRIM(Data!$B2009),Team!A:B,2,FALSE)</f>
        <v>Heating</v>
      </c>
      <c r="W2009" s="9" t="str">
        <f>VLOOKUP(Data!$D2009,Current!A:B,2,FALSE)</f>
        <v>ACT</v>
      </c>
      <c r="X2009" s="9" t="str">
        <f>IF(Data!$W2009=Data!$E2009,"CURRENT","NO")</f>
        <v>CURRENT</v>
      </c>
    </row>
    <row r="2010" spans="1:24" hidden="1">
      <c r="A2010" s="46" t="s">
        <v>2139</v>
      </c>
      <c r="B2010" s="41" t="s">
        <v>1048</v>
      </c>
      <c r="C2010" s="8" t="s">
        <v>458</v>
      </c>
      <c r="D2010" s="41" t="s">
        <v>2138</v>
      </c>
      <c r="E2010" s="8" t="s">
        <v>2124</v>
      </c>
      <c r="F2010" s="45" t="s">
        <v>175</v>
      </c>
      <c r="G2010" s="46" t="s">
        <v>158</v>
      </c>
      <c r="H2010" s="47">
        <v>42210</v>
      </c>
      <c r="I2010" s="46">
        <v>546</v>
      </c>
      <c r="J2010" s="66">
        <v>108.34</v>
      </c>
      <c r="K2010" s="66">
        <f t="shared" si="33"/>
        <v>59153.64</v>
      </c>
      <c r="L2010" s="46" t="s">
        <v>157</v>
      </c>
      <c r="M2010" s="46" t="s">
        <v>1099</v>
      </c>
      <c r="N2010" s="46">
        <v>149763</v>
      </c>
      <c r="O2010" s="49"/>
      <c r="P2010" s="46">
        <v>90191</v>
      </c>
      <c r="Q2010" s="66">
        <v>295.8</v>
      </c>
      <c r="R2010" s="66">
        <v>0</v>
      </c>
      <c r="S2010" s="66">
        <v>15</v>
      </c>
      <c r="T2010" s="46" t="s">
        <v>127</v>
      </c>
      <c r="U2010" s="64">
        <f>Data!$Q2010+Data!$R2010+Data!$S2010</f>
        <v>310.8</v>
      </c>
      <c r="V2010" s="9" t="str">
        <f>VLOOKUP(TRIM(Data!$B2010),Team!A:B,2,FALSE)</f>
        <v>Heating</v>
      </c>
      <c r="W2010" s="9" t="str">
        <f>VLOOKUP(Data!$D2010,Current!A:B,2,FALSE)</f>
        <v>ACT</v>
      </c>
      <c r="X2010" s="9" t="str">
        <f>IF(Data!$W2010=Data!$E2010,"CURRENT","NO")</f>
        <v>CURRENT</v>
      </c>
    </row>
    <row r="2011" spans="1:24" hidden="1">
      <c r="A2011" s="46" t="s">
        <v>2139</v>
      </c>
      <c r="B2011" s="41" t="s">
        <v>1048</v>
      </c>
      <c r="C2011" s="8" t="s">
        <v>458</v>
      </c>
      <c r="D2011" s="41" t="s">
        <v>2138</v>
      </c>
      <c r="E2011" s="8" t="s">
        <v>2124</v>
      </c>
      <c r="F2011" s="45" t="s">
        <v>686</v>
      </c>
      <c r="G2011" s="46" t="s">
        <v>158</v>
      </c>
      <c r="H2011" s="47">
        <v>42210</v>
      </c>
      <c r="I2011" s="46">
        <v>480</v>
      </c>
      <c r="J2011" s="66">
        <v>67.92</v>
      </c>
      <c r="K2011" s="66">
        <f t="shared" si="33"/>
        <v>32601.600000000002</v>
      </c>
      <c r="L2011" s="46" t="s">
        <v>157</v>
      </c>
      <c r="M2011" s="46" t="s">
        <v>917</v>
      </c>
      <c r="N2011" s="46">
        <v>149766</v>
      </c>
      <c r="O2011" s="49"/>
      <c r="P2011" s="46">
        <v>90192</v>
      </c>
      <c r="Q2011" s="66">
        <v>163</v>
      </c>
      <c r="R2011" s="66">
        <v>0</v>
      </c>
      <c r="S2011" s="66">
        <v>15</v>
      </c>
      <c r="T2011" s="46" t="s">
        <v>38</v>
      </c>
      <c r="U2011" s="64">
        <f>Data!$Q2011+Data!$R2011+Data!$S2011</f>
        <v>178</v>
      </c>
      <c r="V2011" s="9" t="str">
        <f>VLOOKUP(TRIM(Data!$B2011),Team!A:B,2,FALSE)</f>
        <v>Heating</v>
      </c>
      <c r="W2011" s="9" t="str">
        <f>VLOOKUP(Data!$D2011,Current!A:B,2,FALSE)</f>
        <v>ACT</v>
      </c>
      <c r="X2011" s="9" t="str">
        <f>IF(Data!$W2011=Data!$E2011,"CURRENT","NO")</f>
        <v>CURRENT</v>
      </c>
    </row>
    <row r="2012" spans="1:24" hidden="1">
      <c r="A2012" s="46" t="s">
        <v>2139</v>
      </c>
      <c r="B2012" s="41" t="s">
        <v>1048</v>
      </c>
      <c r="C2012" s="8" t="s">
        <v>458</v>
      </c>
      <c r="D2012" s="41" t="s">
        <v>2138</v>
      </c>
      <c r="E2012" s="8" t="s">
        <v>2124</v>
      </c>
      <c r="F2012" s="45" t="s">
        <v>853</v>
      </c>
      <c r="G2012" s="46" t="s">
        <v>158</v>
      </c>
      <c r="H2012" s="47">
        <v>42212</v>
      </c>
      <c r="I2012" s="46">
        <v>75</v>
      </c>
      <c r="J2012" s="66">
        <v>74.81</v>
      </c>
      <c r="K2012" s="66">
        <f t="shared" si="33"/>
        <v>5610.75</v>
      </c>
      <c r="L2012" s="46" t="s">
        <v>157</v>
      </c>
      <c r="M2012" s="46" t="s">
        <v>1100</v>
      </c>
      <c r="N2012" s="46">
        <v>149812</v>
      </c>
      <c r="O2012" s="49"/>
      <c r="P2012" s="46">
        <v>90193</v>
      </c>
      <c r="Q2012" s="66">
        <v>80</v>
      </c>
      <c r="R2012" s="66">
        <v>0</v>
      </c>
      <c r="S2012" s="66">
        <v>15</v>
      </c>
      <c r="T2012" s="46" t="s">
        <v>186</v>
      </c>
      <c r="U2012" s="64">
        <f>Data!$Q2012+Data!$R2012+Data!$S2012</f>
        <v>95</v>
      </c>
      <c r="V2012" s="9" t="str">
        <f>VLOOKUP(TRIM(Data!$B2012),Team!A:B,2,FALSE)</f>
        <v>Heating</v>
      </c>
      <c r="W2012" s="9" t="str">
        <f>VLOOKUP(Data!$D2012,Current!A:B,2,FALSE)</f>
        <v>ACT</v>
      </c>
      <c r="X2012" s="9" t="str">
        <f>IF(Data!$W2012=Data!$E2012,"CURRENT","NO")</f>
        <v>CURRENT</v>
      </c>
    </row>
    <row r="2013" spans="1:24" hidden="1">
      <c r="A2013" s="46" t="s">
        <v>2139</v>
      </c>
      <c r="B2013" s="41" t="s">
        <v>1048</v>
      </c>
      <c r="C2013" s="8" t="s">
        <v>458</v>
      </c>
      <c r="D2013" s="41" t="s">
        <v>2138</v>
      </c>
      <c r="E2013" s="8" t="s">
        <v>2124</v>
      </c>
      <c r="F2013" s="45" t="s">
        <v>172</v>
      </c>
      <c r="G2013" s="46" t="s">
        <v>158</v>
      </c>
      <c r="H2013" s="47">
        <v>42213</v>
      </c>
      <c r="I2013" s="46">
        <v>328</v>
      </c>
      <c r="J2013" s="66">
        <v>150.72999999999999</v>
      </c>
      <c r="K2013" s="66">
        <f t="shared" si="33"/>
        <v>49439.439999999995</v>
      </c>
      <c r="L2013" s="46" t="s">
        <v>213</v>
      </c>
      <c r="M2013" s="46" t="s">
        <v>1101</v>
      </c>
      <c r="N2013" s="46">
        <v>149855</v>
      </c>
      <c r="O2013" s="49"/>
      <c r="P2013" s="46">
        <v>90194</v>
      </c>
      <c r="Q2013" s="66">
        <v>247.2</v>
      </c>
      <c r="R2013" s="66">
        <v>0</v>
      </c>
      <c r="S2013" s="66">
        <v>15</v>
      </c>
      <c r="T2013" s="46" t="s">
        <v>127</v>
      </c>
      <c r="U2013" s="64">
        <f>Data!$Q2013+Data!$R2013+Data!$S2013</f>
        <v>262.2</v>
      </c>
      <c r="V2013" s="9" t="str">
        <f>VLOOKUP(TRIM(Data!$B2013),Team!A:B,2,FALSE)</f>
        <v>Heating</v>
      </c>
      <c r="W2013" s="9" t="str">
        <f>VLOOKUP(Data!$D2013,Current!A:B,2,FALSE)</f>
        <v>ACT</v>
      </c>
      <c r="X2013" s="9" t="str">
        <f>IF(Data!$W2013=Data!$E2013,"CURRENT","NO")</f>
        <v>CURRENT</v>
      </c>
    </row>
    <row r="2014" spans="1:24" hidden="1">
      <c r="A2014" s="46" t="s">
        <v>2139</v>
      </c>
      <c r="B2014" s="41" t="s">
        <v>1048</v>
      </c>
      <c r="C2014" s="8" t="s">
        <v>458</v>
      </c>
      <c r="D2014" s="41" t="s">
        <v>2138</v>
      </c>
      <c r="E2014" s="8" t="s">
        <v>2124</v>
      </c>
      <c r="F2014" s="45" t="s">
        <v>195</v>
      </c>
      <c r="G2014" s="46" t="s">
        <v>158</v>
      </c>
      <c r="H2014" s="47">
        <v>42213</v>
      </c>
      <c r="I2014" s="46">
        <v>113</v>
      </c>
      <c r="J2014" s="66">
        <v>116.86</v>
      </c>
      <c r="K2014" s="66">
        <f t="shared" si="33"/>
        <v>13205.18</v>
      </c>
      <c r="L2014" s="46" t="s">
        <v>213</v>
      </c>
      <c r="M2014" s="46" t="s">
        <v>1102</v>
      </c>
      <c r="N2014" s="46">
        <v>149856</v>
      </c>
      <c r="O2014" s="49"/>
      <c r="P2014" s="46">
        <v>90195</v>
      </c>
      <c r="Q2014" s="66">
        <v>80</v>
      </c>
      <c r="R2014" s="66">
        <v>0</v>
      </c>
      <c r="S2014" s="66">
        <v>15</v>
      </c>
      <c r="T2014" s="46" t="s">
        <v>246</v>
      </c>
      <c r="U2014" s="64">
        <f>Data!$Q2014+Data!$R2014+Data!$S2014</f>
        <v>95</v>
      </c>
      <c r="V2014" s="9" t="str">
        <f>VLOOKUP(TRIM(Data!$B2014),Team!A:B,2,FALSE)</f>
        <v>Heating</v>
      </c>
      <c r="W2014" s="9" t="str">
        <f>VLOOKUP(Data!$D2014,Current!A:B,2,FALSE)</f>
        <v>ACT</v>
      </c>
      <c r="X2014" s="9" t="str">
        <f>IF(Data!$W2014=Data!$E2014,"CURRENT","NO")</f>
        <v>CURRENT</v>
      </c>
    </row>
    <row r="2015" spans="1:24" hidden="1">
      <c r="A2015" s="46" t="s">
        <v>2139</v>
      </c>
      <c r="B2015" s="41" t="s">
        <v>1048</v>
      </c>
      <c r="C2015" s="8" t="s">
        <v>458</v>
      </c>
      <c r="D2015" s="41" t="s">
        <v>2138</v>
      </c>
      <c r="E2015" s="8" t="s">
        <v>2124</v>
      </c>
      <c r="F2015" s="45" t="s">
        <v>1103</v>
      </c>
      <c r="G2015" s="46" t="s">
        <v>158</v>
      </c>
      <c r="H2015" s="47">
        <v>42214</v>
      </c>
      <c r="I2015" s="46">
        <v>501</v>
      </c>
      <c r="J2015" s="66">
        <v>60.99</v>
      </c>
      <c r="K2015" s="66">
        <f t="shared" si="33"/>
        <v>30555.99</v>
      </c>
      <c r="L2015" s="46" t="s">
        <v>157</v>
      </c>
      <c r="M2015" s="46" t="s">
        <v>1104</v>
      </c>
      <c r="N2015" s="46">
        <v>149881</v>
      </c>
      <c r="O2015" s="49"/>
      <c r="P2015" s="46">
        <v>90196</v>
      </c>
      <c r="Q2015" s="66">
        <v>160</v>
      </c>
      <c r="R2015" s="66">
        <v>0</v>
      </c>
      <c r="S2015" s="66">
        <v>15</v>
      </c>
      <c r="T2015" s="46" t="s">
        <v>186</v>
      </c>
      <c r="U2015" s="64">
        <f>Data!$Q2015+Data!$R2015+Data!$S2015</f>
        <v>175</v>
      </c>
      <c r="V2015" s="9" t="str">
        <f>VLOOKUP(TRIM(Data!$B2015),Team!A:B,2,FALSE)</f>
        <v>Heating</v>
      </c>
      <c r="W2015" s="9" t="str">
        <f>VLOOKUP(Data!$D2015,Current!A:B,2,FALSE)</f>
        <v>ACT</v>
      </c>
      <c r="X2015" s="9" t="str">
        <f>IF(Data!$W2015=Data!$E2015,"CURRENT","NO")</f>
        <v>CURRENT</v>
      </c>
    </row>
    <row r="2016" spans="1:24" hidden="1">
      <c r="A2016" s="46" t="s">
        <v>2139</v>
      </c>
      <c r="B2016" s="41" t="s">
        <v>1048</v>
      </c>
      <c r="C2016" s="8" t="s">
        <v>458</v>
      </c>
      <c r="D2016" s="41" t="s">
        <v>2138</v>
      </c>
      <c r="E2016" s="8" t="s">
        <v>2124</v>
      </c>
      <c r="F2016" s="45" t="s">
        <v>914</v>
      </c>
      <c r="G2016" s="46" t="s">
        <v>158</v>
      </c>
      <c r="H2016" s="47">
        <v>42214</v>
      </c>
      <c r="I2016" s="46">
        <v>100</v>
      </c>
      <c r="J2016" s="66">
        <v>73.14</v>
      </c>
      <c r="K2016" s="66">
        <f t="shared" si="33"/>
        <v>7314</v>
      </c>
      <c r="L2016" s="46" t="s">
        <v>1105</v>
      </c>
      <c r="M2016" s="46" t="s">
        <v>1106</v>
      </c>
      <c r="N2016" s="46">
        <v>149882</v>
      </c>
      <c r="O2016" s="49"/>
      <c r="P2016" s="46">
        <v>90197</v>
      </c>
      <c r="Q2016" s="66">
        <v>80</v>
      </c>
      <c r="R2016" s="66">
        <v>0</v>
      </c>
      <c r="S2016" s="66">
        <v>15</v>
      </c>
      <c r="T2016" s="46" t="s">
        <v>127</v>
      </c>
      <c r="U2016" s="64">
        <f>Data!$Q2016+Data!$R2016+Data!$S2016</f>
        <v>95</v>
      </c>
      <c r="V2016" s="9" t="str">
        <f>VLOOKUP(TRIM(Data!$B2016),Team!A:B,2,FALSE)</f>
        <v>Heating</v>
      </c>
      <c r="W2016" s="9" t="str">
        <f>VLOOKUP(Data!$D2016,Current!A:B,2,FALSE)</f>
        <v>ACT</v>
      </c>
      <c r="X2016" s="9" t="str">
        <f>IF(Data!$W2016=Data!$E2016,"CURRENT","NO")</f>
        <v>CURRENT</v>
      </c>
    </row>
    <row r="2017" spans="1:24" hidden="1">
      <c r="A2017" s="46" t="s">
        <v>2139</v>
      </c>
      <c r="B2017" s="41" t="s">
        <v>1048</v>
      </c>
      <c r="C2017" s="8" t="s">
        <v>458</v>
      </c>
      <c r="D2017" s="41" t="s">
        <v>2138</v>
      </c>
      <c r="E2017" s="8" t="s">
        <v>2124</v>
      </c>
      <c r="F2017" s="45" t="s">
        <v>682</v>
      </c>
      <c r="G2017" s="46" t="s">
        <v>158</v>
      </c>
      <c r="H2017" s="47">
        <v>42215</v>
      </c>
      <c r="I2017" s="46">
        <v>1056</v>
      </c>
      <c r="J2017" s="66">
        <v>37.71</v>
      </c>
      <c r="K2017" s="66">
        <f t="shared" si="33"/>
        <v>39821.760000000002</v>
      </c>
      <c r="L2017" s="46" t="s">
        <v>157</v>
      </c>
      <c r="M2017" s="46" t="s">
        <v>1107</v>
      </c>
      <c r="N2017" s="46">
        <v>149924</v>
      </c>
      <c r="O2017" s="49"/>
      <c r="P2017" s="46">
        <v>90198</v>
      </c>
      <c r="Q2017" s="66">
        <v>199.1</v>
      </c>
      <c r="R2017" s="66">
        <v>0</v>
      </c>
      <c r="S2017" s="66">
        <v>15</v>
      </c>
      <c r="T2017" s="46" t="s">
        <v>186</v>
      </c>
      <c r="U2017" s="64">
        <f>Data!$Q2017+Data!$R2017+Data!$S2017</f>
        <v>214.1</v>
      </c>
      <c r="V2017" s="9" t="str">
        <f>VLOOKUP(TRIM(Data!$B2017),Team!A:B,2,FALSE)</f>
        <v>Heating</v>
      </c>
      <c r="W2017" s="9" t="str">
        <f>VLOOKUP(Data!$D2017,Current!A:B,2,FALSE)</f>
        <v>ACT</v>
      </c>
      <c r="X2017" s="9" t="str">
        <f>IF(Data!$W2017=Data!$E2017,"CURRENT","NO")</f>
        <v>CURRENT</v>
      </c>
    </row>
    <row r="2018" spans="1:24" hidden="1">
      <c r="A2018" s="46" t="s">
        <v>2139</v>
      </c>
      <c r="B2018" s="41" t="s">
        <v>1048</v>
      </c>
      <c r="C2018" s="8" t="s">
        <v>458</v>
      </c>
      <c r="D2018" s="41" t="s">
        <v>2138</v>
      </c>
      <c r="E2018" s="8" t="s">
        <v>2124</v>
      </c>
      <c r="F2018" s="45" t="s">
        <v>851</v>
      </c>
      <c r="G2018" s="46" t="s">
        <v>158</v>
      </c>
      <c r="H2018" s="47">
        <v>42216</v>
      </c>
      <c r="I2018" s="46">
        <v>130</v>
      </c>
      <c r="J2018" s="66">
        <v>64.319999999999993</v>
      </c>
      <c r="K2018" s="66">
        <f t="shared" si="33"/>
        <v>8361.5999999999985</v>
      </c>
      <c r="L2018" s="46" t="s">
        <v>213</v>
      </c>
      <c r="M2018" s="46" t="s">
        <v>1108</v>
      </c>
      <c r="N2018" s="46">
        <v>149966</v>
      </c>
      <c r="O2018" s="49"/>
      <c r="P2018" s="46">
        <v>90199</v>
      </c>
      <c r="Q2018" s="66">
        <v>80</v>
      </c>
      <c r="R2018" s="66">
        <v>0</v>
      </c>
      <c r="S2018" s="66">
        <v>15</v>
      </c>
      <c r="T2018" s="46" t="s">
        <v>186</v>
      </c>
      <c r="U2018" s="64">
        <f>Data!$Q2018+Data!$R2018+Data!$S2018</f>
        <v>95</v>
      </c>
      <c r="V2018" s="9" t="str">
        <f>VLOOKUP(TRIM(Data!$B2018),Team!A:B,2,FALSE)</f>
        <v>Heating</v>
      </c>
      <c r="W2018" s="9" t="str">
        <f>VLOOKUP(Data!$D2018,Current!A:B,2,FALSE)</f>
        <v>ACT</v>
      </c>
      <c r="X2018" s="9" t="str">
        <f>IF(Data!$W2018=Data!$E2018,"CURRENT","NO")</f>
        <v>CURRENT</v>
      </c>
    </row>
    <row r="2019" spans="1:24" hidden="1">
      <c r="A2019" s="46" t="s">
        <v>2139</v>
      </c>
      <c r="B2019" s="41" t="s">
        <v>1109</v>
      </c>
      <c r="C2019" s="8" t="s">
        <v>458</v>
      </c>
      <c r="D2019" s="41" t="s">
        <v>2138</v>
      </c>
      <c r="E2019" s="8" t="s">
        <v>2124</v>
      </c>
      <c r="F2019" s="77" t="s">
        <v>1110</v>
      </c>
      <c r="G2019" s="78" t="s">
        <v>153</v>
      </c>
      <c r="H2019" s="79">
        <v>42215</v>
      </c>
      <c r="I2019" s="78">
        <v>519</v>
      </c>
      <c r="J2019" s="66">
        <v>169</v>
      </c>
      <c r="K2019" s="66">
        <f>I2019*J2019</f>
        <v>87711</v>
      </c>
      <c r="L2019" s="78" t="s">
        <v>108</v>
      </c>
      <c r="M2019" s="78" t="s">
        <v>1111</v>
      </c>
      <c r="N2019" s="78">
        <v>149919</v>
      </c>
      <c r="O2019" s="46"/>
      <c r="P2019" s="78">
        <v>90131</v>
      </c>
      <c r="Q2019" s="80">
        <v>438.6</v>
      </c>
      <c r="R2019" s="80">
        <v>0</v>
      </c>
      <c r="S2019" s="80">
        <v>50</v>
      </c>
      <c r="T2019" s="78" t="s">
        <v>246</v>
      </c>
      <c r="U2019" s="64">
        <f>Data!$Q2019+Data!$R2019+Data!$S2019</f>
        <v>488.6</v>
      </c>
      <c r="V2019" s="9" t="str">
        <f>VLOOKUP(TRIM(Data!$B2019),Team!A:B,2,FALSE)</f>
        <v>HVAC</v>
      </c>
      <c r="W2019" s="9" t="str">
        <f>VLOOKUP(Data!$D2019,Current!A:B,2,FALSE)</f>
        <v>ACT</v>
      </c>
      <c r="X2019" s="9" t="str">
        <f>IF(Data!$W2019=Data!$E2019,"CURRENT","NO")</f>
        <v>CURRENT</v>
      </c>
    </row>
    <row r="2020" spans="1:24" hidden="1">
      <c r="A2020" s="46" t="s">
        <v>1047</v>
      </c>
      <c r="B2020" s="41" t="s">
        <v>925</v>
      </c>
      <c r="C2020" s="8" t="s">
        <v>458</v>
      </c>
      <c r="D2020" s="41" t="s">
        <v>2138</v>
      </c>
      <c r="E2020" s="8" t="s">
        <v>2124</v>
      </c>
      <c r="F2020" s="45" t="s">
        <v>1112</v>
      </c>
      <c r="G2020" s="46" t="s">
        <v>1113</v>
      </c>
      <c r="H2020" s="47">
        <v>42186</v>
      </c>
      <c r="I2020" s="46">
        <v>15</v>
      </c>
      <c r="J2020" s="66">
        <v>359.37</v>
      </c>
      <c r="K2020" s="66">
        <f>I2020*J2020</f>
        <v>5390.55</v>
      </c>
      <c r="L2020" s="46" t="s">
        <v>309</v>
      </c>
      <c r="M2020" s="46" t="s">
        <v>1114</v>
      </c>
      <c r="N2020" s="46">
        <v>149084</v>
      </c>
      <c r="O2020" s="46"/>
      <c r="P2020" s="46">
        <v>89671</v>
      </c>
      <c r="Q2020" s="66">
        <v>50</v>
      </c>
      <c r="R2020" s="66">
        <v>0</v>
      </c>
      <c r="S2020" s="66">
        <v>15</v>
      </c>
      <c r="T2020" s="46" t="s">
        <v>127</v>
      </c>
      <c r="U2020" s="64">
        <f>Data!$Q2020+Data!$R2020+Data!$S2020</f>
        <v>65</v>
      </c>
      <c r="V2020" s="9" t="str">
        <f>VLOOKUP(TRIM(Data!$B2020),Team!A:B,2,FALSE)</f>
        <v>HVAC</v>
      </c>
      <c r="W2020" s="9" t="str">
        <f>VLOOKUP(Data!$D2020,Current!A:B,2,FALSE)</f>
        <v>ACT</v>
      </c>
      <c r="X2020" s="9" t="str">
        <f>IF(Data!$W2020=Data!$E2020,"CURRENT","NO")</f>
        <v>CURRENT</v>
      </c>
    </row>
    <row r="2021" spans="1:24" hidden="1">
      <c r="A2021" s="46" t="s">
        <v>1047</v>
      </c>
      <c r="B2021" s="41" t="s">
        <v>925</v>
      </c>
      <c r="C2021" s="8" t="s">
        <v>458</v>
      </c>
      <c r="D2021" s="41" t="s">
        <v>2138</v>
      </c>
      <c r="E2021" s="8" t="s">
        <v>2124</v>
      </c>
      <c r="F2021" s="45" t="s">
        <v>1115</v>
      </c>
      <c r="G2021" s="46" t="s">
        <v>1113</v>
      </c>
      <c r="H2021" s="47">
        <v>42186</v>
      </c>
      <c r="I2021" s="46">
        <v>20</v>
      </c>
      <c r="J2021" s="66">
        <v>465.83</v>
      </c>
      <c r="K2021" s="66">
        <f>I2021*J2021</f>
        <v>9316.6</v>
      </c>
      <c r="L2021" s="46" t="s">
        <v>309</v>
      </c>
      <c r="M2021" s="46" t="s">
        <v>1114</v>
      </c>
      <c r="N2021" s="46">
        <v>149085</v>
      </c>
      <c r="O2021" s="46"/>
      <c r="P2021" s="46">
        <v>89672</v>
      </c>
      <c r="Q2021" s="66">
        <v>50</v>
      </c>
      <c r="R2021" s="66">
        <v>0</v>
      </c>
      <c r="S2021" s="66">
        <v>15</v>
      </c>
      <c r="T2021" s="46" t="s">
        <v>127</v>
      </c>
      <c r="U2021" s="64">
        <f>Data!$Q2021+Data!$R2021+Data!$S2021</f>
        <v>65</v>
      </c>
      <c r="V2021" s="9" t="str">
        <f>VLOOKUP(TRIM(Data!$B2021),Team!A:B,2,FALSE)</f>
        <v>HVAC</v>
      </c>
      <c r="W2021" s="9" t="str">
        <f>VLOOKUP(Data!$D2021,Current!A:B,2,FALSE)</f>
        <v>ACT</v>
      </c>
      <c r="X2021" s="9" t="str">
        <f>IF(Data!$W2021=Data!$E2021,"CURRENT","NO")</f>
        <v>CURRENT</v>
      </c>
    </row>
    <row r="2022" spans="1:24" hidden="1">
      <c r="A2022" s="46" t="s">
        <v>1047</v>
      </c>
      <c r="B2022" s="41" t="s">
        <v>925</v>
      </c>
      <c r="C2022" s="8" t="s">
        <v>458</v>
      </c>
      <c r="D2022" s="41" t="s">
        <v>2138</v>
      </c>
      <c r="E2022" s="8" t="s">
        <v>2124</v>
      </c>
      <c r="F2022" s="45" t="s">
        <v>1116</v>
      </c>
      <c r="G2022" s="46" t="s">
        <v>1113</v>
      </c>
      <c r="H2022" s="47">
        <v>42186</v>
      </c>
      <c r="I2022" s="46">
        <v>37</v>
      </c>
      <c r="J2022" s="66">
        <v>445.6</v>
      </c>
      <c r="K2022" s="66">
        <f>I2022*J2022</f>
        <v>16487.2</v>
      </c>
      <c r="L2022" s="46" t="s">
        <v>309</v>
      </c>
      <c r="M2022" s="46" t="s">
        <v>1114</v>
      </c>
      <c r="N2022" s="46">
        <v>149086</v>
      </c>
      <c r="O2022" s="46"/>
      <c r="P2022" s="46">
        <v>89673</v>
      </c>
      <c r="Q2022" s="66">
        <v>100</v>
      </c>
      <c r="R2022" s="66">
        <v>0</v>
      </c>
      <c r="S2022" s="66">
        <v>15</v>
      </c>
      <c r="T2022" s="46" t="s">
        <v>127</v>
      </c>
      <c r="U2022" s="64">
        <f>Data!$Q2022+Data!$R2022+Data!$S2022</f>
        <v>115</v>
      </c>
      <c r="V2022" s="9" t="str">
        <f>VLOOKUP(TRIM(Data!$B2022),Team!A:B,2,FALSE)</f>
        <v>HVAC</v>
      </c>
      <c r="W2022" s="9" t="str">
        <f>VLOOKUP(Data!$D2022,Current!A:B,2,FALSE)</f>
        <v>ACT</v>
      </c>
      <c r="X2022" s="9" t="str">
        <f>IF(Data!$W2022=Data!$E2022,"CURRENT","NO")</f>
        <v>CURRENT</v>
      </c>
    </row>
    <row r="2023" spans="1:24" hidden="1">
      <c r="A2023" s="46" t="s">
        <v>1036</v>
      </c>
      <c r="B2023" s="41" t="s">
        <v>925</v>
      </c>
      <c r="C2023" s="8" t="s">
        <v>458</v>
      </c>
      <c r="D2023" s="41" t="s">
        <v>2138</v>
      </c>
      <c r="E2023" s="8" t="s">
        <v>2124</v>
      </c>
      <c r="F2023" s="45" t="s">
        <v>236</v>
      </c>
      <c r="G2023" s="46" t="s">
        <v>235</v>
      </c>
      <c r="H2023" s="47">
        <v>42208</v>
      </c>
      <c r="I2023" s="46">
        <v>1266</v>
      </c>
      <c r="J2023" s="66">
        <v>20.49</v>
      </c>
      <c r="K2023" s="66">
        <f>I2023*J2023</f>
        <v>25940.339999999997</v>
      </c>
      <c r="L2023" s="46" t="s">
        <v>77</v>
      </c>
      <c r="M2023" s="46" t="s">
        <v>1117</v>
      </c>
      <c r="N2023" s="46">
        <v>149719</v>
      </c>
      <c r="O2023" s="49"/>
      <c r="P2023" s="46">
        <v>89947</v>
      </c>
      <c r="Q2023" s="66">
        <v>200</v>
      </c>
      <c r="R2023" s="66">
        <v>0</v>
      </c>
      <c r="S2023" s="66">
        <v>15</v>
      </c>
      <c r="T2023" s="46" t="s">
        <v>186</v>
      </c>
      <c r="U2023" s="64">
        <f>Data!$Q2023+Data!$R2023+Data!$S2023</f>
        <v>215</v>
      </c>
      <c r="V2023" s="9" t="str">
        <f>VLOOKUP(TRIM(Data!$B2023),Team!A:B,2,FALSE)</f>
        <v>HVAC</v>
      </c>
      <c r="W2023" s="9" t="str">
        <f>VLOOKUP(Data!$D2023,Current!A:B,2,FALSE)</f>
        <v>ACT</v>
      </c>
      <c r="X2023" s="9" t="str">
        <f>IF(Data!$W2023=Data!$E2023,"CURRENT","NO")</f>
        <v>CURRENT</v>
      </c>
    </row>
    <row r="2024" spans="1:24" hidden="1">
      <c r="A2024" s="78" t="s">
        <v>1027</v>
      </c>
      <c r="B2024" s="41" t="s">
        <v>796</v>
      </c>
      <c r="C2024" s="8" t="s">
        <v>458</v>
      </c>
      <c r="D2024" s="41" t="s">
        <v>2138</v>
      </c>
      <c r="E2024" s="8" t="s">
        <v>2124</v>
      </c>
      <c r="F2024" s="77" t="s">
        <v>244</v>
      </c>
      <c r="G2024" s="78" t="s">
        <v>224</v>
      </c>
      <c r="H2024" s="79">
        <v>42195</v>
      </c>
      <c r="I2024" s="78">
        <v>360</v>
      </c>
      <c r="J2024" s="66">
        <v>21.18</v>
      </c>
      <c r="K2024" s="66">
        <f t="shared" ref="K2024:K2032" si="34">I2024*J2024</f>
        <v>7624.8</v>
      </c>
      <c r="L2024" s="78" t="s">
        <v>227</v>
      </c>
      <c r="M2024" s="78" t="s">
        <v>222</v>
      </c>
      <c r="N2024" s="78">
        <v>149317</v>
      </c>
      <c r="O2024" s="49"/>
      <c r="P2024" s="78">
        <v>89707</v>
      </c>
      <c r="Q2024" s="66">
        <v>200</v>
      </c>
      <c r="R2024" s="66">
        <v>0</v>
      </c>
      <c r="S2024" s="66">
        <v>25</v>
      </c>
      <c r="T2024" s="78" t="s">
        <v>127</v>
      </c>
      <c r="U2024" s="64">
        <f>Data!$Q2024+Data!$R2024+Data!$S2024</f>
        <v>225</v>
      </c>
      <c r="V2024" s="9" t="str">
        <f>VLOOKUP(TRIM(Data!$B2024),Team!A:B,2,FALSE)</f>
        <v>Heating</v>
      </c>
      <c r="W2024" s="9" t="str">
        <f>VLOOKUP(Data!$D2024,Current!A:B,2,FALSE)</f>
        <v>ACT</v>
      </c>
      <c r="X2024" s="9" t="str">
        <f>IF(Data!$W2024=Data!$E2024,"CURRENT","NO")</f>
        <v>CURRENT</v>
      </c>
    </row>
    <row r="2025" spans="1:24" hidden="1">
      <c r="A2025" s="78" t="s">
        <v>1027</v>
      </c>
      <c r="B2025" s="41" t="s">
        <v>796</v>
      </c>
      <c r="C2025" s="8" t="s">
        <v>458</v>
      </c>
      <c r="D2025" s="41" t="s">
        <v>2138</v>
      </c>
      <c r="E2025" s="8" t="s">
        <v>2124</v>
      </c>
      <c r="F2025" s="77" t="s">
        <v>239</v>
      </c>
      <c r="G2025" s="78" t="s">
        <v>224</v>
      </c>
      <c r="H2025" s="79">
        <v>42195</v>
      </c>
      <c r="I2025" s="78">
        <v>90</v>
      </c>
      <c r="J2025" s="66">
        <v>23.54</v>
      </c>
      <c r="K2025" s="66">
        <f t="shared" si="34"/>
        <v>2118.6</v>
      </c>
      <c r="L2025" s="78" t="s">
        <v>223</v>
      </c>
      <c r="M2025" s="78" t="s">
        <v>222</v>
      </c>
      <c r="N2025" s="78">
        <v>149318</v>
      </c>
      <c r="O2025" s="49"/>
      <c r="P2025" s="78">
        <v>89708</v>
      </c>
      <c r="Q2025" s="66">
        <v>100</v>
      </c>
      <c r="R2025" s="66">
        <v>0</v>
      </c>
      <c r="S2025" s="66">
        <v>25</v>
      </c>
      <c r="T2025" s="78" t="s">
        <v>127</v>
      </c>
      <c r="U2025" s="64">
        <f>Data!$Q2025+Data!$R2025+Data!$S2025</f>
        <v>125</v>
      </c>
      <c r="V2025" s="9" t="str">
        <f>VLOOKUP(TRIM(Data!$B2025),Team!A:B,2,FALSE)</f>
        <v>Heating</v>
      </c>
      <c r="W2025" s="9" t="str">
        <f>VLOOKUP(Data!$D2025,Current!A:B,2,FALSE)</f>
        <v>ACT</v>
      </c>
      <c r="X2025" s="9" t="str">
        <f>IF(Data!$W2025=Data!$E2025,"CURRENT","NO")</f>
        <v>CURRENT</v>
      </c>
    </row>
    <row r="2026" spans="1:24" hidden="1">
      <c r="A2026" s="46" t="s">
        <v>1031</v>
      </c>
      <c r="B2026" s="41" t="s">
        <v>796</v>
      </c>
      <c r="C2026" s="8" t="s">
        <v>458</v>
      </c>
      <c r="D2026" s="41" t="s">
        <v>2138</v>
      </c>
      <c r="E2026" s="8" t="s">
        <v>2124</v>
      </c>
      <c r="F2026" s="77" t="s">
        <v>243</v>
      </c>
      <c r="G2026" s="78" t="s">
        <v>224</v>
      </c>
      <c r="H2026" s="79">
        <v>42195</v>
      </c>
      <c r="I2026" s="78">
        <v>180</v>
      </c>
      <c r="J2026" s="66">
        <v>24.61</v>
      </c>
      <c r="K2026" s="66">
        <f t="shared" si="34"/>
        <v>4429.8</v>
      </c>
      <c r="L2026" s="78" t="s">
        <v>227</v>
      </c>
      <c r="M2026" s="78" t="s">
        <v>226</v>
      </c>
      <c r="N2026" s="78">
        <v>149325</v>
      </c>
      <c r="O2026" s="78"/>
      <c r="P2026" s="78">
        <v>89878</v>
      </c>
      <c r="Q2026" s="80">
        <v>200</v>
      </c>
      <c r="R2026" s="80">
        <v>0</v>
      </c>
      <c r="S2026" s="80">
        <v>25</v>
      </c>
      <c r="T2026" s="78" t="s">
        <v>127</v>
      </c>
      <c r="U2026" s="64">
        <f>Data!$Q2026+Data!$R2026+Data!$S2026</f>
        <v>225</v>
      </c>
      <c r="V2026" s="9" t="str">
        <f>VLOOKUP(TRIM(Data!$B2026),Team!A:B,2,FALSE)</f>
        <v>Heating</v>
      </c>
      <c r="W2026" s="9" t="str">
        <f>VLOOKUP(Data!$D2026,Current!A:B,2,FALSE)</f>
        <v>ACT</v>
      </c>
      <c r="X2026" s="9" t="str">
        <f>IF(Data!$W2026=Data!$E2026,"CURRENT","NO")</f>
        <v>CURRENT</v>
      </c>
    </row>
    <row r="2027" spans="1:24" hidden="1">
      <c r="A2027" s="46" t="s">
        <v>1031</v>
      </c>
      <c r="B2027" s="41" t="s">
        <v>796</v>
      </c>
      <c r="C2027" s="8" t="s">
        <v>458</v>
      </c>
      <c r="D2027" s="41" t="s">
        <v>2138</v>
      </c>
      <c r="E2027" s="8" t="s">
        <v>2124</v>
      </c>
      <c r="F2027" s="77" t="s">
        <v>242</v>
      </c>
      <c r="G2027" s="78" t="s">
        <v>224</v>
      </c>
      <c r="H2027" s="79">
        <v>42196</v>
      </c>
      <c r="I2027" s="78">
        <v>180</v>
      </c>
      <c r="J2027" s="66">
        <v>14.23</v>
      </c>
      <c r="K2027" s="66">
        <f t="shared" si="34"/>
        <v>2561.4</v>
      </c>
      <c r="L2027" s="78" t="s">
        <v>223</v>
      </c>
      <c r="M2027" s="78" t="s">
        <v>222</v>
      </c>
      <c r="N2027" s="78">
        <v>149340</v>
      </c>
      <c r="O2027" s="78"/>
      <c r="P2027" s="78">
        <v>89879</v>
      </c>
      <c r="Q2027" s="80">
        <v>200</v>
      </c>
      <c r="R2027" s="80">
        <v>0</v>
      </c>
      <c r="S2027" s="80">
        <v>25</v>
      </c>
      <c r="T2027" s="78" t="s">
        <v>127</v>
      </c>
      <c r="U2027" s="64">
        <f>Data!$Q2027+Data!$R2027+Data!$S2027</f>
        <v>225</v>
      </c>
      <c r="V2027" s="9" t="str">
        <f>VLOOKUP(TRIM(Data!$B2027),Team!A:B,2,FALSE)</f>
        <v>Heating</v>
      </c>
      <c r="W2027" s="9" t="str">
        <f>VLOOKUP(Data!$D2027,Current!A:B,2,FALSE)</f>
        <v>ACT</v>
      </c>
      <c r="X2027" s="9" t="str">
        <f>IF(Data!$W2027=Data!$E2027,"CURRENT","NO")</f>
        <v>CURRENT</v>
      </c>
    </row>
    <row r="2028" spans="1:24" hidden="1">
      <c r="A2028" s="46" t="s">
        <v>1031</v>
      </c>
      <c r="B2028" s="41" t="s">
        <v>796</v>
      </c>
      <c r="C2028" s="8" t="s">
        <v>458</v>
      </c>
      <c r="D2028" s="41" t="s">
        <v>2138</v>
      </c>
      <c r="E2028" s="8" t="s">
        <v>2124</v>
      </c>
      <c r="F2028" s="77" t="s">
        <v>249</v>
      </c>
      <c r="G2028" s="78" t="s">
        <v>248</v>
      </c>
      <c r="H2028" s="79">
        <v>42201</v>
      </c>
      <c r="I2028" s="78">
        <v>2952</v>
      </c>
      <c r="J2028" s="66">
        <v>12.56</v>
      </c>
      <c r="K2028" s="66">
        <f t="shared" si="34"/>
        <v>37077.120000000003</v>
      </c>
      <c r="L2028" s="78" t="s">
        <v>862</v>
      </c>
      <c r="M2028" s="78" t="s">
        <v>1118</v>
      </c>
      <c r="N2028" s="78">
        <v>149477</v>
      </c>
      <c r="O2028" s="49"/>
      <c r="P2028" s="78">
        <v>89890</v>
      </c>
      <c r="Q2028" s="80">
        <v>200</v>
      </c>
      <c r="R2028" s="80">
        <v>0</v>
      </c>
      <c r="S2028" s="80">
        <v>60</v>
      </c>
      <c r="T2028" s="78" t="s">
        <v>246</v>
      </c>
      <c r="U2028" s="64">
        <f>Data!$Q2028+Data!$R2028+Data!$S2028</f>
        <v>260</v>
      </c>
      <c r="V2028" s="9" t="str">
        <f>VLOOKUP(TRIM(Data!$B2028),Team!A:B,2,FALSE)</f>
        <v>Heating</v>
      </c>
      <c r="W2028" s="9" t="str">
        <f>VLOOKUP(Data!$D2028,Current!A:B,2,FALSE)</f>
        <v>ACT</v>
      </c>
      <c r="X2028" s="9" t="str">
        <f>IF(Data!$W2028=Data!$E2028,"CURRENT","NO")</f>
        <v>CURRENT</v>
      </c>
    </row>
    <row r="2029" spans="1:24" hidden="1">
      <c r="A2029" s="46" t="s">
        <v>1031</v>
      </c>
      <c r="B2029" s="41" t="s">
        <v>796</v>
      </c>
      <c r="C2029" s="8" t="s">
        <v>458</v>
      </c>
      <c r="D2029" s="41" t="s">
        <v>2138</v>
      </c>
      <c r="E2029" s="8" t="s">
        <v>2124</v>
      </c>
      <c r="F2029" s="45" t="s">
        <v>241</v>
      </c>
      <c r="G2029" s="46" t="s">
        <v>224</v>
      </c>
      <c r="H2029" s="47">
        <v>42196</v>
      </c>
      <c r="I2029" s="46">
        <v>168</v>
      </c>
      <c r="J2029" s="66">
        <v>28.76</v>
      </c>
      <c r="K2029" s="66">
        <f t="shared" si="34"/>
        <v>4831.68</v>
      </c>
      <c r="L2029" s="46" t="s">
        <v>223</v>
      </c>
      <c r="M2029" s="46" t="s">
        <v>222</v>
      </c>
      <c r="N2029" s="46">
        <v>149341</v>
      </c>
      <c r="O2029" s="49"/>
      <c r="P2029" s="46">
        <v>90025</v>
      </c>
      <c r="Q2029" s="80">
        <v>200</v>
      </c>
      <c r="R2029" s="64"/>
      <c r="S2029" s="80">
        <v>25</v>
      </c>
      <c r="T2029" s="78" t="s">
        <v>127</v>
      </c>
      <c r="U2029" s="64">
        <f>Data!$Q2029+Data!$R2029+Data!$S2029</f>
        <v>225</v>
      </c>
      <c r="V2029" s="9" t="str">
        <f>VLOOKUP(TRIM(Data!$B2029),Team!A:B,2,FALSE)</f>
        <v>Heating</v>
      </c>
      <c r="W2029" s="9" t="str">
        <f>VLOOKUP(Data!$D2029,Current!A:B,2,FALSE)</f>
        <v>ACT</v>
      </c>
      <c r="X2029" s="9" t="str">
        <f>IF(Data!$W2029=Data!$E2029,"CURRENT","NO")</f>
        <v>CURRENT</v>
      </c>
    </row>
    <row r="2030" spans="1:24" hidden="1">
      <c r="A2030" s="46" t="s">
        <v>2139</v>
      </c>
      <c r="B2030" s="41" t="s">
        <v>796</v>
      </c>
      <c r="C2030" s="8" t="s">
        <v>458</v>
      </c>
      <c r="D2030" s="41" t="s">
        <v>2138</v>
      </c>
      <c r="E2030" s="8" t="s">
        <v>2124</v>
      </c>
      <c r="F2030" s="77" t="s">
        <v>245</v>
      </c>
      <c r="G2030" s="78" t="s">
        <v>224</v>
      </c>
      <c r="H2030" s="79">
        <v>42215</v>
      </c>
      <c r="I2030" s="78">
        <v>84</v>
      </c>
      <c r="J2030" s="66">
        <v>213.68</v>
      </c>
      <c r="K2030" s="66">
        <f t="shared" si="34"/>
        <v>17949.12</v>
      </c>
      <c r="L2030" s="78" t="s">
        <v>223</v>
      </c>
      <c r="M2030" s="78" t="s">
        <v>222</v>
      </c>
      <c r="N2030" s="78">
        <v>149909</v>
      </c>
      <c r="O2030" s="49"/>
      <c r="P2030" s="78">
        <v>90153</v>
      </c>
      <c r="Q2030" s="80">
        <v>200</v>
      </c>
      <c r="R2030" s="80">
        <v>0</v>
      </c>
      <c r="S2030" s="80">
        <v>25</v>
      </c>
      <c r="T2030" s="78" t="s">
        <v>127</v>
      </c>
      <c r="U2030" s="64">
        <f>Data!$Q2030+Data!$R2030+Data!$S2030</f>
        <v>225</v>
      </c>
      <c r="V2030" s="9" t="str">
        <f>VLOOKUP(TRIM(Data!$B2030),Team!A:B,2,FALSE)</f>
        <v>Heating</v>
      </c>
      <c r="W2030" s="9" t="str">
        <f>VLOOKUP(Data!$D2030,Current!A:B,2,FALSE)</f>
        <v>ACT</v>
      </c>
      <c r="X2030" s="9" t="str">
        <f>IF(Data!$W2030=Data!$E2030,"CURRENT","NO")</f>
        <v>CURRENT</v>
      </c>
    </row>
    <row r="2031" spans="1:24" hidden="1">
      <c r="A2031" s="46" t="s">
        <v>2139</v>
      </c>
      <c r="B2031" s="41" t="s">
        <v>796</v>
      </c>
      <c r="C2031" s="8" t="s">
        <v>458</v>
      </c>
      <c r="D2031" s="41" t="s">
        <v>2138</v>
      </c>
      <c r="E2031" s="8" t="s">
        <v>2124</v>
      </c>
      <c r="F2031" s="77" t="s">
        <v>1119</v>
      </c>
      <c r="G2031" s="78" t="s">
        <v>224</v>
      </c>
      <c r="H2031" s="79">
        <v>42216</v>
      </c>
      <c r="I2031" s="78">
        <v>104</v>
      </c>
      <c r="J2031" s="66">
        <v>245.9</v>
      </c>
      <c r="K2031" s="66">
        <f t="shared" si="34"/>
        <v>25573.600000000002</v>
      </c>
      <c r="L2031" s="78" t="s">
        <v>223</v>
      </c>
      <c r="M2031" s="78" t="s">
        <v>222</v>
      </c>
      <c r="N2031" s="78">
        <v>149952</v>
      </c>
      <c r="O2031" s="49"/>
      <c r="P2031" s="78">
        <v>90154</v>
      </c>
      <c r="Q2031" s="80">
        <v>127.9</v>
      </c>
      <c r="R2031" s="80">
        <v>0</v>
      </c>
      <c r="S2031" s="80">
        <v>25</v>
      </c>
      <c r="T2031" s="78" t="s">
        <v>127</v>
      </c>
      <c r="U2031" s="64">
        <f>Data!$Q2031+Data!$R2031+Data!$S2031</f>
        <v>152.9</v>
      </c>
      <c r="V2031" s="9" t="str">
        <f>VLOOKUP(TRIM(Data!$B2031),Team!A:B,2,FALSE)</f>
        <v>Heating</v>
      </c>
      <c r="W2031" s="9" t="str">
        <f>VLOOKUP(Data!$D2031,Current!A:B,2,FALSE)</f>
        <v>ACT</v>
      </c>
      <c r="X2031" s="9" t="str">
        <f>IF(Data!$W2031=Data!$E2031,"CURRENT","NO")</f>
        <v>CURRENT</v>
      </c>
    </row>
    <row r="2032" spans="1:24" hidden="1">
      <c r="A2032" s="46" t="s">
        <v>2139</v>
      </c>
      <c r="B2032" s="41" t="s">
        <v>796</v>
      </c>
      <c r="C2032" s="8" t="s">
        <v>458</v>
      </c>
      <c r="D2032" s="41" t="s">
        <v>2138</v>
      </c>
      <c r="E2032" s="8" t="s">
        <v>2124</v>
      </c>
      <c r="F2032" s="77" t="s">
        <v>1120</v>
      </c>
      <c r="G2032" s="78" t="s">
        <v>224</v>
      </c>
      <c r="H2032" s="79">
        <v>42216</v>
      </c>
      <c r="I2032" s="78">
        <v>22</v>
      </c>
      <c r="J2032" s="66">
        <v>314.08</v>
      </c>
      <c r="K2032" s="66">
        <f t="shared" si="34"/>
        <v>6909.7599999999993</v>
      </c>
      <c r="L2032" s="78" t="s">
        <v>223</v>
      </c>
      <c r="M2032" s="78" t="s">
        <v>222</v>
      </c>
      <c r="N2032" s="78">
        <v>149953</v>
      </c>
      <c r="O2032" s="49"/>
      <c r="P2032" s="78">
        <v>90155</v>
      </c>
      <c r="Q2032" s="80">
        <v>100</v>
      </c>
      <c r="R2032" s="80">
        <v>0</v>
      </c>
      <c r="S2032" s="80">
        <v>25</v>
      </c>
      <c r="T2032" s="78" t="s">
        <v>246</v>
      </c>
      <c r="U2032" s="64">
        <f>Data!$Q2032+Data!$R2032+Data!$S2032</f>
        <v>125</v>
      </c>
      <c r="V2032" s="9" t="str">
        <f>VLOOKUP(TRIM(Data!$B2032),Team!A:B,2,FALSE)</f>
        <v>Heating</v>
      </c>
      <c r="W2032" s="9" t="str">
        <f>VLOOKUP(Data!$D2032,Current!A:B,2,FALSE)</f>
        <v>ACT</v>
      </c>
      <c r="X2032" s="9" t="str">
        <f>IF(Data!$W2032=Data!$E2032,"CURRENT","NO")</f>
        <v>CURRENT</v>
      </c>
    </row>
    <row r="2033" spans="1:24" hidden="1">
      <c r="A2033" s="46" t="s">
        <v>2139</v>
      </c>
      <c r="B2033" s="41" t="s">
        <v>1121</v>
      </c>
      <c r="C2033" s="8" t="s">
        <v>458</v>
      </c>
      <c r="D2033" s="41" t="s">
        <v>2138</v>
      </c>
      <c r="E2033" s="8" t="s">
        <v>2124</v>
      </c>
      <c r="F2033" s="77" t="s">
        <v>935</v>
      </c>
      <c r="G2033" s="78" t="s">
        <v>261</v>
      </c>
      <c r="H2033" s="79">
        <v>42214</v>
      </c>
      <c r="I2033" s="78">
        <v>2288</v>
      </c>
      <c r="J2033" s="66">
        <v>57.86</v>
      </c>
      <c r="K2033" s="66">
        <f>I2033*J2033</f>
        <v>132383.67999999999</v>
      </c>
      <c r="L2033" s="78" t="s">
        <v>11</v>
      </c>
      <c r="M2033" s="78" t="s">
        <v>1122</v>
      </c>
      <c r="N2033" s="78">
        <v>149897</v>
      </c>
      <c r="O2033" s="46"/>
      <c r="P2033" s="78">
        <v>90132</v>
      </c>
      <c r="Q2033" s="80">
        <v>661.9</v>
      </c>
      <c r="R2033" s="66">
        <v>0</v>
      </c>
      <c r="S2033" s="80">
        <v>40</v>
      </c>
      <c r="T2033" s="78" t="s">
        <v>186</v>
      </c>
      <c r="U2033" s="64">
        <f>Data!$Q2033+Data!$R2033+Data!$S2033</f>
        <v>701.9</v>
      </c>
      <c r="V2033" s="9" t="str">
        <f>VLOOKUP(TRIM(Data!$B2033),Team!A:B,2,FALSE)</f>
        <v>HVAC</v>
      </c>
      <c r="W2033" s="9" t="str">
        <f>VLOOKUP(Data!$D2033,Current!A:B,2,FALSE)</f>
        <v>ACT</v>
      </c>
      <c r="X2033" s="9" t="str">
        <f>IF(Data!$W2033=Data!$E2033,"CURRENT","NO")</f>
        <v>CURRENT</v>
      </c>
    </row>
    <row r="2034" spans="1:24" hidden="1">
      <c r="A2034" s="46" t="s">
        <v>1047</v>
      </c>
      <c r="B2034" s="41" t="s">
        <v>937</v>
      </c>
      <c r="C2034" s="8" t="s">
        <v>458</v>
      </c>
      <c r="D2034" s="41" t="s">
        <v>2138</v>
      </c>
      <c r="E2034" s="8" t="s">
        <v>2124</v>
      </c>
      <c r="F2034" s="45" t="s">
        <v>94</v>
      </c>
      <c r="G2034" s="46" t="s">
        <v>93</v>
      </c>
      <c r="H2034" s="47">
        <v>42186</v>
      </c>
      <c r="I2034" s="46">
        <v>96</v>
      </c>
      <c r="J2034" s="66">
        <v>201</v>
      </c>
      <c r="K2034" s="66">
        <f>I2034*J2034</f>
        <v>19296</v>
      </c>
      <c r="L2034" s="46" t="s">
        <v>745</v>
      </c>
      <c r="M2034" s="46" t="s">
        <v>956</v>
      </c>
      <c r="N2034" s="46">
        <v>149089</v>
      </c>
      <c r="O2034" s="49"/>
      <c r="P2034" s="46">
        <v>89675</v>
      </c>
      <c r="Q2034" s="66">
        <v>200</v>
      </c>
      <c r="R2034" s="66">
        <v>0</v>
      </c>
      <c r="S2034" s="66">
        <v>60</v>
      </c>
      <c r="T2034" s="46" t="s">
        <v>2118</v>
      </c>
      <c r="U2034" s="64">
        <f>Data!$Q2034+Data!$R2034+Data!$S2034</f>
        <v>260</v>
      </c>
      <c r="V2034" s="9" t="str">
        <f>VLOOKUP(TRIM(Data!$B2034),Team!A:B,2,FALSE)</f>
        <v>HVAC</v>
      </c>
      <c r="W2034" s="9" t="str">
        <f>VLOOKUP(Data!$D2034,Current!A:B,2,FALSE)</f>
        <v>ACT</v>
      </c>
      <c r="X2034" s="9" t="str">
        <f>IF(Data!$W2034=Data!$E2034,"CURRENT","NO")</f>
        <v>CURRENT</v>
      </c>
    </row>
    <row r="2035" spans="1:24" hidden="1">
      <c r="A2035" s="46" t="s">
        <v>1047</v>
      </c>
      <c r="B2035" s="41" t="s">
        <v>937</v>
      </c>
      <c r="C2035" s="8" t="s">
        <v>458</v>
      </c>
      <c r="D2035" s="41" t="s">
        <v>2138</v>
      </c>
      <c r="E2035" s="8" t="s">
        <v>2124</v>
      </c>
      <c r="F2035" s="45" t="s">
        <v>1123</v>
      </c>
      <c r="G2035" s="46" t="s">
        <v>952</v>
      </c>
      <c r="H2035" s="47">
        <v>42187</v>
      </c>
      <c r="I2035" s="46">
        <v>170</v>
      </c>
      <c r="J2035" s="66">
        <v>105</v>
      </c>
      <c r="K2035" s="66">
        <f>I2035*J2035</f>
        <v>17850</v>
      </c>
      <c r="L2035" s="46" t="s">
        <v>108</v>
      </c>
      <c r="M2035" s="46" t="s">
        <v>1124</v>
      </c>
      <c r="N2035" s="46">
        <v>149132</v>
      </c>
      <c r="O2035" s="49"/>
      <c r="P2035" s="46">
        <v>89676</v>
      </c>
      <c r="Q2035" s="66">
        <v>100</v>
      </c>
      <c r="R2035" s="66">
        <v>0</v>
      </c>
      <c r="S2035" s="66">
        <v>25</v>
      </c>
      <c r="T2035" s="46" t="s">
        <v>127</v>
      </c>
      <c r="U2035" s="64">
        <f>Data!$Q2035+Data!$R2035+Data!$S2035</f>
        <v>125</v>
      </c>
      <c r="V2035" s="9" t="str">
        <f>VLOOKUP(TRIM(Data!$B2035),Team!A:B,2,FALSE)</f>
        <v>HVAC</v>
      </c>
      <c r="W2035" s="9" t="str">
        <f>VLOOKUP(Data!$D2035,Current!A:B,2,FALSE)</f>
        <v>ACT</v>
      </c>
      <c r="X2035" s="9" t="str">
        <f>IF(Data!$W2035=Data!$E2035,"CURRENT","NO")</f>
        <v>CURRENT</v>
      </c>
    </row>
    <row r="2036" spans="1:24" hidden="1">
      <c r="A2036" s="46" t="s">
        <v>1047</v>
      </c>
      <c r="B2036" s="41" t="s">
        <v>937</v>
      </c>
      <c r="C2036" s="8" t="s">
        <v>458</v>
      </c>
      <c r="D2036" s="41" t="s">
        <v>2138</v>
      </c>
      <c r="E2036" s="8" t="s">
        <v>2124</v>
      </c>
      <c r="F2036" s="45" t="s">
        <v>1125</v>
      </c>
      <c r="G2036" s="46" t="s">
        <v>952</v>
      </c>
      <c r="H2036" s="47">
        <v>42187</v>
      </c>
      <c r="I2036" s="46">
        <v>170</v>
      </c>
      <c r="J2036" s="66">
        <v>100</v>
      </c>
      <c r="K2036" s="66">
        <f>I2036*J2036</f>
        <v>17000</v>
      </c>
      <c r="L2036" s="46" t="s">
        <v>108</v>
      </c>
      <c r="M2036" s="46" t="s">
        <v>1124</v>
      </c>
      <c r="N2036" s="46">
        <v>149131</v>
      </c>
      <c r="O2036" s="49"/>
      <c r="P2036" s="46">
        <v>89677</v>
      </c>
      <c r="Q2036" s="66">
        <v>100</v>
      </c>
      <c r="R2036" s="66">
        <v>0</v>
      </c>
      <c r="S2036" s="66">
        <v>25</v>
      </c>
      <c r="T2036" s="46" t="s">
        <v>246</v>
      </c>
      <c r="U2036" s="64">
        <f>Data!$Q2036+Data!$R2036+Data!$S2036</f>
        <v>125</v>
      </c>
      <c r="V2036" s="9" t="str">
        <f>VLOOKUP(TRIM(Data!$B2036),Team!A:B,2,FALSE)</f>
        <v>HVAC</v>
      </c>
      <c r="W2036" s="9" t="str">
        <f>VLOOKUP(Data!$D2036,Current!A:B,2,FALSE)</f>
        <v>ACT</v>
      </c>
      <c r="X2036" s="9" t="str">
        <f>IF(Data!$W2036=Data!$E2036,"CURRENT","NO")</f>
        <v>CURRENT</v>
      </c>
    </row>
    <row r="2037" spans="1:24" hidden="1">
      <c r="A2037" s="46" t="s">
        <v>1027</v>
      </c>
      <c r="B2037" s="41" t="s">
        <v>937</v>
      </c>
      <c r="C2037" s="8" t="s">
        <v>458</v>
      </c>
      <c r="D2037" s="41" t="s">
        <v>2138</v>
      </c>
      <c r="E2037" s="8" t="s">
        <v>2124</v>
      </c>
      <c r="F2037" s="45" t="s">
        <v>611</v>
      </c>
      <c r="G2037" s="46" t="s">
        <v>93</v>
      </c>
      <c r="H2037" s="47">
        <v>42191</v>
      </c>
      <c r="I2037" s="46">
        <v>112</v>
      </c>
      <c r="J2037" s="66">
        <v>128.5</v>
      </c>
      <c r="K2037" s="66">
        <f t="shared" ref="K2037:K2100" si="35">I2037*J2037</f>
        <v>14392</v>
      </c>
      <c r="L2037" s="46" t="s">
        <v>610</v>
      </c>
      <c r="M2037" s="46" t="s">
        <v>1126</v>
      </c>
      <c r="N2037" s="46">
        <v>149216</v>
      </c>
      <c r="O2037" s="49"/>
      <c r="P2037" s="46">
        <v>89697</v>
      </c>
      <c r="Q2037" s="66">
        <v>200</v>
      </c>
      <c r="R2037" s="66">
        <v>0</v>
      </c>
      <c r="S2037" s="66">
        <v>60</v>
      </c>
      <c r="T2037" s="46" t="s">
        <v>127</v>
      </c>
      <c r="U2037" s="64">
        <f>Data!$Q2037+Data!$R2037+Data!$S2037</f>
        <v>260</v>
      </c>
      <c r="V2037" s="9" t="str">
        <f>VLOOKUP(TRIM(Data!$B2037),Team!A:B,2,FALSE)</f>
        <v>HVAC</v>
      </c>
      <c r="W2037" s="9" t="str">
        <f>VLOOKUP(Data!$D2037,Current!A:B,2,FALSE)</f>
        <v>ACT</v>
      </c>
      <c r="X2037" s="9" t="str">
        <f>IF(Data!$W2037=Data!$E2037,"CURRENT","NO")</f>
        <v>CURRENT</v>
      </c>
    </row>
    <row r="2038" spans="1:24" hidden="1">
      <c r="A2038" s="46" t="s">
        <v>1027</v>
      </c>
      <c r="B2038" s="41" t="s">
        <v>937</v>
      </c>
      <c r="C2038" s="8" t="s">
        <v>458</v>
      </c>
      <c r="D2038" s="41" t="s">
        <v>2138</v>
      </c>
      <c r="E2038" s="8" t="s">
        <v>2124</v>
      </c>
      <c r="F2038" s="45" t="s">
        <v>297</v>
      </c>
      <c r="G2038" s="46" t="s">
        <v>93</v>
      </c>
      <c r="H2038" s="47">
        <v>42191</v>
      </c>
      <c r="I2038" s="46">
        <v>144</v>
      </c>
      <c r="J2038" s="66">
        <v>113</v>
      </c>
      <c r="K2038" s="66">
        <f t="shared" si="35"/>
        <v>16272</v>
      </c>
      <c r="L2038" s="46" t="s">
        <v>81</v>
      </c>
      <c r="M2038" s="46" t="s">
        <v>1127</v>
      </c>
      <c r="N2038" s="46">
        <v>149197</v>
      </c>
      <c r="O2038" s="49"/>
      <c r="P2038" s="46">
        <v>89698</v>
      </c>
      <c r="Q2038" s="66">
        <v>200</v>
      </c>
      <c r="R2038" s="66">
        <v>0</v>
      </c>
      <c r="S2038" s="66">
        <v>25</v>
      </c>
      <c r="T2038" s="46" t="s">
        <v>127</v>
      </c>
      <c r="U2038" s="64">
        <f>Data!$Q2038+Data!$R2038+Data!$S2038</f>
        <v>225</v>
      </c>
      <c r="V2038" s="9" t="str">
        <f>VLOOKUP(TRIM(Data!$B2038),Team!A:B,2,FALSE)</f>
        <v>HVAC</v>
      </c>
      <c r="W2038" s="9" t="str">
        <f>VLOOKUP(Data!$D2038,Current!A:B,2,FALSE)</f>
        <v>ACT</v>
      </c>
      <c r="X2038" s="9" t="str">
        <f>IF(Data!$W2038=Data!$E2038,"CURRENT","NO")</f>
        <v>CURRENT</v>
      </c>
    </row>
    <row r="2039" spans="1:24" hidden="1">
      <c r="A2039" s="46" t="s">
        <v>1027</v>
      </c>
      <c r="B2039" s="41" t="s">
        <v>937</v>
      </c>
      <c r="C2039" s="8" t="s">
        <v>2117</v>
      </c>
      <c r="D2039" s="41" t="s">
        <v>2138</v>
      </c>
      <c r="E2039" s="8" t="s">
        <v>2124</v>
      </c>
      <c r="F2039" s="45" t="s">
        <v>1128</v>
      </c>
      <c r="G2039" s="46" t="s">
        <v>93</v>
      </c>
      <c r="H2039" s="47">
        <v>42194</v>
      </c>
      <c r="I2039" s="46">
        <v>480</v>
      </c>
      <c r="J2039" s="66">
        <v>0</v>
      </c>
      <c r="K2039" s="66">
        <f t="shared" si="35"/>
        <v>0</v>
      </c>
      <c r="L2039" s="46" t="s">
        <v>86</v>
      </c>
      <c r="M2039" s="46" t="s">
        <v>85</v>
      </c>
      <c r="N2039" s="46">
        <v>149305</v>
      </c>
      <c r="O2039" s="49"/>
      <c r="P2039" s="46">
        <v>89699</v>
      </c>
      <c r="Q2039" s="66">
        <v>400</v>
      </c>
      <c r="R2039" s="66">
        <v>0</v>
      </c>
      <c r="S2039" s="66">
        <v>50</v>
      </c>
      <c r="T2039" s="46" t="s">
        <v>0</v>
      </c>
      <c r="U2039" s="64">
        <f>Data!$Q2039+Data!$R2039+Data!$S2039</f>
        <v>450</v>
      </c>
      <c r="V2039" s="9" t="str">
        <f>VLOOKUP(TRIM(Data!$B2039),Team!A:B,2,FALSE)</f>
        <v>HVAC</v>
      </c>
      <c r="W2039" s="9" t="str">
        <f>VLOOKUP(Data!$D2039,Current!A:B,2,FALSE)</f>
        <v>ACT</v>
      </c>
      <c r="X2039" s="9" t="str">
        <f>IF(Data!$W2039=Data!$E2039,"CURRENT","NO")</f>
        <v>CURRENT</v>
      </c>
    </row>
    <row r="2040" spans="1:24" hidden="1">
      <c r="A2040" s="46" t="s">
        <v>1027</v>
      </c>
      <c r="B2040" s="41" t="s">
        <v>937</v>
      </c>
      <c r="C2040" s="8" t="s">
        <v>458</v>
      </c>
      <c r="D2040" s="41" t="s">
        <v>2138</v>
      </c>
      <c r="E2040" s="8" t="s">
        <v>2124</v>
      </c>
      <c r="F2040" s="45" t="s">
        <v>635</v>
      </c>
      <c r="G2040" s="46" t="s">
        <v>97</v>
      </c>
      <c r="H2040" s="47">
        <v>42192</v>
      </c>
      <c r="I2040" s="46">
        <v>170</v>
      </c>
      <c r="J2040" s="66">
        <v>158</v>
      </c>
      <c r="K2040" s="66">
        <f t="shared" si="35"/>
        <v>26860</v>
      </c>
      <c r="L2040" s="46" t="s">
        <v>77</v>
      </c>
      <c r="M2040" s="46" t="s">
        <v>1129</v>
      </c>
      <c r="N2040" s="46">
        <v>149231</v>
      </c>
      <c r="O2040" s="49"/>
      <c r="P2040" s="46">
        <v>89700</v>
      </c>
      <c r="Q2040" s="66">
        <v>134.30000000000001</v>
      </c>
      <c r="R2040" s="66">
        <v>0</v>
      </c>
      <c r="S2040" s="66">
        <v>17.5</v>
      </c>
      <c r="T2040" s="46" t="s">
        <v>127</v>
      </c>
      <c r="U2040" s="64">
        <f>Data!$Q2040+Data!$R2040+Data!$S2040</f>
        <v>151.80000000000001</v>
      </c>
      <c r="V2040" s="9" t="str">
        <f>VLOOKUP(TRIM(Data!$B2040),Team!A:B,2,FALSE)</f>
        <v>HVAC</v>
      </c>
      <c r="W2040" s="9" t="str">
        <f>VLOOKUP(Data!$D2040,Current!A:B,2,FALSE)</f>
        <v>ACT</v>
      </c>
      <c r="X2040" s="9" t="str">
        <f>IF(Data!$W2040=Data!$E2040,"CURRENT","NO")</f>
        <v>CURRENT</v>
      </c>
    </row>
    <row r="2041" spans="1:24" hidden="1">
      <c r="A2041" s="46" t="s">
        <v>1027</v>
      </c>
      <c r="B2041" s="41" t="s">
        <v>937</v>
      </c>
      <c r="C2041" s="8" t="s">
        <v>458</v>
      </c>
      <c r="D2041" s="41" t="s">
        <v>2138</v>
      </c>
      <c r="E2041" s="8" t="s">
        <v>2124</v>
      </c>
      <c r="F2041" s="45" t="s">
        <v>942</v>
      </c>
      <c r="G2041" s="46" t="s">
        <v>97</v>
      </c>
      <c r="H2041" s="47">
        <v>42192</v>
      </c>
      <c r="I2041" s="46">
        <v>167</v>
      </c>
      <c r="J2041" s="66">
        <v>158</v>
      </c>
      <c r="K2041" s="66">
        <f t="shared" si="35"/>
        <v>26386</v>
      </c>
      <c r="L2041" s="46" t="s">
        <v>77</v>
      </c>
      <c r="M2041" s="46" t="s">
        <v>296</v>
      </c>
      <c r="N2041" s="46">
        <v>149232</v>
      </c>
      <c r="O2041" s="49"/>
      <c r="P2041" s="46">
        <v>89701</v>
      </c>
      <c r="Q2041" s="66">
        <v>131.9</v>
      </c>
      <c r="R2041" s="66">
        <v>0</v>
      </c>
      <c r="S2041" s="66">
        <v>17.5</v>
      </c>
      <c r="T2041" s="46" t="s">
        <v>127</v>
      </c>
      <c r="U2041" s="64">
        <f>Data!$Q2041+Data!$R2041+Data!$S2041</f>
        <v>149.4</v>
      </c>
      <c r="V2041" s="9" t="str">
        <f>VLOOKUP(TRIM(Data!$B2041),Team!A:B,2,FALSE)</f>
        <v>HVAC</v>
      </c>
      <c r="W2041" s="9" t="str">
        <f>VLOOKUP(Data!$D2041,Current!A:B,2,FALSE)</f>
        <v>ACT</v>
      </c>
      <c r="X2041" s="9" t="str">
        <f>IF(Data!$W2041=Data!$E2041,"CURRENT","NO")</f>
        <v>CURRENT</v>
      </c>
    </row>
    <row r="2042" spans="1:24" hidden="1">
      <c r="A2042" s="46" t="s">
        <v>1027</v>
      </c>
      <c r="B2042" s="41" t="s">
        <v>937</v>
      </c>
      <c r="C2042" s="8" t="s">
        <v>458</v>
      </c>
      <c r="D2042" s="41" t="s">
        <v>2138</v>
      </c>
      <c r="E2042" s="8" t="s">
        <v>2124</v>
      </c>
      <c r="F2042" s="45" t="s">
        <v>112</v>
      </c>
      <c r="G2042" s="46" t="s">
        <v>109</v>
      </c>
      <c r="H2042" s="47">
        <v>42194</v>
      </c>
      <c r="I2042" s="46">
        <v>296</v>
      </c>
      <c r="J2042" s="66">
        <v>99</v>
      </c>
      <c r="K2042" s="66">
        <f t="shared" si="35"/>
        <v>29304</v>
      </c>
      <c r="L2042" s="46" t="s">
        <v>108</v>
      </c>
      <c r="M2042" s="46" t="s">
        <v>947</v>
      </c>
      <c r="N2042" s="46">
        <v>149291</v>
      </c>
      <c r="O2042" s="49"/>
      <c r="P2042" s="46">
        <v>89702</v>
      </c>
      <c r="Q2042" s="66">
        <v>200</v>
      </c>
      <c r="R2042" s="66">
        <v>0</v>
      </c>
      <c r="S2042" s="66">
        <v>50</v>
      </c>
      <c r="T2042" s="46" t="s">
        <v>127</v>
      </c>
      <c r="U2042" s="64">
        <f>Data!$Q2042+Data!$R2042+Data!$S2042</f>
        <v>250</v>
      </c>
      <c r="V2042" s="9" t="str">
        <f>VLOOKUP(TRIM(Data!$B2042),Team!A:B,2,FALSE)</f>
        <v>HVAC</v>
      </c>
      <c r="W2042" s="9" t="str">
        <f>VLOOKUP(Data!$D2042,Current!A:B,2,FALSE)</f>
        <v>ACT</v>
      </c>
      <c r="X2042" s="9" t="str">
        <f>IF(Data!$W2042=Data!$E2042,"CURRENT","NO")</f>
        <v>CURRENT</v>
      </c>
    </row>
    <row r="2043" spans="1:24" hidden="1">
      <c r="A2043" s="46" t="s">
        <v>1027</v>
      </c>
      <c r="B2043" s="41" t="s">
        <v>937</v>
      </c>
      <c r="C2043" s="8" t="s">
        <v>458</v>
      </c>
      <c r="D2043" s="41" t="s">
        <v>2138</v>
      </c>
      <c r="E2043" s="8" t="s">
        <v>2124</v>
      </c>
      <c r="F2043" s="45" t="s">
        <v>1130</v>
      </c>
      <c r="G2043" s="46" t="s">
        <v>70</v>
      </c>
      <c r="H2043" s="47">
        <v>42194</v>
      </c>
      <c r="I2043" s="46">
        <v>274</v>
      </c>
      <c r="J2043" s="66">
        <v>84</v>
      </c>
      <c r="K2043" s="66">
        <f t="shared" si="35"/>
        <v>23016</v>
      </c>
      <c r="L2043" s="46" t="s">
        <v>157</v>
      </c>
      <c r="M2043" s="46" t="s">
        <v>282</v>
      </c>
      <c r="N2043" s="46">
        <v>149297</v>
      </c>
      <c r="O2043" s="49"/>
      <c r="P2043" s="46">
        <v>89703</v>
      </c>
      <c r="Q2043" s="66">
        <v>200</v>
      </c>
      <c r="R2043" s="66">
        <v>0</v>
      </c>
      <c r="S2043" s="66">
        <v>35</v>
      </c>
      <c r="T2043" s="46" t="s">
        <v>127</v>
      </c>
      <c r="U2043" s="64">
        <f>Data!$Q2043+Data!$R2043+Data!$S2043</f>
        <v>235</v>
      </c>
      <c r="V2043" s="9" t="str">
        <f>VLOOKUP(TRIM(Data!$B2043),Team!A:B,2,FALSE)</f>
        <v>HVAC</v>
      </c>
      <c r="W2043" s="9" t="str">
        <f>VLOOKUP(Data!$D2043,Current!A:B,2,FALSE)</f>
        <v>ACT</v>
      </c>
      <c r="X2043" s="9" t="str">
        <f>IF(Data!$W2043=Data!$E2043,"CURRENT","NO")</f>
        <v>CURRENT</v>
      </c>
    </row>
    <row r="2044" spans="1:24" hidden="1">
      <c r="A2044" s="46" t="s">
        <v>1027</v>
      </c>
      <c r="B2044" s="41" t="s">
        <v>937</v>
      </c>
      <c r="C2044" s="8" t="s">
        <v>458</v>
      </c>
      <c r="D2044" s="41" t="s">
        <v>2138</v>
      </c>
      <c r="E2044" s="8" t="s">
        <v>2124</v>
      </c>
      <c r="F2044" s="45" t="s">
        <v>1131</v>
      </c>
      <c r="G2044" s="46" t="s">
        <v>1132</v>
      </c>
      <c r="H2044" s="47">
        <v>42193</v>
      </c>
      <c r="I2044" s="46">
        <v>124</v>
      </c>
      <c r="J2044" s="66">
        <v>178</v>
      </c>
      <c r="K2044" s="66">
        <f t="shared" si="35"/>
        <v>22072</v>
      </c>
      <c r="L2044" s="46" t="s">
        <v>1133</v>
      </c>
      <c r="M2044" s="46" t="s">
        <v>150</v>
      </c>
      <c r="N2044" s="46">
        <v>149276</v>
      </c>
      <c r="O2044" s="49"/>
      <c r="P2044" s="46">
        <v>89704</v>
      </c>
      <c r="Q2044" s="66">
        <v>200</v>
      </c>
      <c r="R2044" s="66">
        <v>0</v>
      </c>
      <c r="S2044" s="66">
        <v>90</v>
      </c>
      <c r="T2044" s="46" t="s">
        <v>246</v>
      </c>
      <c r="U2044" s="64">
        <f>Data!$Q2044+Data!$R2044+Data!$S2044</f>
        <v>290</v>
      </c>
      <c r="V2044" s="9" t="str">
        <f>VLOOKUP(TRIM(Data!$B2044),Team!A:B,2,FALSE)</f>
        <v>HVAC</v>
      </c>
      <c r="W2044" s="9" t="str">
        <f>VLOOKUP(Data!$D2044,Current!A:B,2,FALSE)</f>
        <v>ACT</v>
      </c>
      <c r="X2044" s="9" t="str">
        <f>IF(Data!$W2044=Data!$E2044,"CURRENT","NO")</f>
        <v>CURRENT</v>
      </c>
    </row>
    <row r="2045" spans="1:24" hidden="1">
      <c r="A2045" s="46" t="s">
        <v>1031</v>
      </c>
      <c r="B2045" s="41" t="s">
        <v>937</v>
      </c>
      <c r="C2045" s="8" t="s">
        <v>2117</v>
      </c>
      <c r="D2045" s="41" t="s">
        <v>2138</v>
      </c>
      <c r="E2045" s="8" t="s">
        <v>2124</v>
      </c>
      <c r="F2045" s="45" t="s">
        <v>611</v>
      </c>
      <c r="G2045" s="46" t="s">
        <v>93</v>
      </c>
      <c r="H2045" s="47">
        <v>42196</v>
      </c>
      <c r="I2045" s="46">
        <v>112</v>
      </c>
      <c r="J2045" s="66">
        <v>0</v>
      </c>
      <c r="K2045" s="66">
        <f t="shared" si="35"/>
        <v>0</v>
      </c>
      <c r="L2045" s="46" t="s">
        <v>92</v>
      </c>
      <c r="M2045" s="46" t="s">
        <v>1134</v>
      </c>
      <c r="N2045" s="46">
        <v>149357</v>
      </c>
      <c r="O2045" s="49"/>
      <c r="P2045" s="46">
        <v>89863</v>
      </c>
      <c r="Q2045" s="66">
        <v>200</v>
      </c>
      <c r="R2045" s="66">
        <v>0</v>
      </c>
      <c r="S2045" s="66">
        <v>60</v>
      </c>
      <c r="T2045" s="46" t="s">
        <v>0</v>
      </c>
      <c r="U2045" s="64">
        <f>Data!$Q2045+Data!$R2045+Data!$S2045</f>
        <v>260</v>
      </c>
      <c r="V2045" s="9" t="str">
        <f>VLOOKUP(TRIM(Data!$B2045),Team!A:B,2,FALSE)</f>
        <v>HVAC</v>
      </c>
      <c r="W2045" s="9" t="str">
        <f>VLOOKUP(Data!$D2045,Current!A:B,2,FALSE)</f>
        <v>ACT</v>
      </c>
      <c r="X2045" s="9" t="str">
        <f>IF(Data!$W2045=Data!$E2045,"CURRENT","NO")</f>
        <v>CURRENT</v>
      </c>
    </row>
    <row r="2046" spans="1:24" hidden="1">
      <c r="A2046" s="46" t="s">
        <v>1031</v>
      </c>
      <c r="B2046" s="41" t="s">
        <v>937</v>
      </c>
      <c r="C2046" s="8" t="s">
        <v>2117</v>
      </c>
      <c r="D2046" s="41" t="s">
        <v>2138</v>
      </c>
      <c r="E2046" s="8" t="s">
        <v>2124</v>
      </c>
      <c r="F2046" s="45" t="s">
        <v>94</v>
      </c>
      <c r="G2046" s="46" t="s">
        <v>93</v>
      </c>
      <c r="H2046" s="47">
        <v>42198</v>
      </c>
      <c r="I2046" s="46">
        <v>101</v>
      </c>
      <c r="J2046" s="66">
        <v>0</v>
      </c>
      <c r="K2046" s="66">
        <f t="shared" si="35"/>
        <v>0</v>
      </c>
      <c r="L2046" s="46" t="s">
        <v>92</v>
      </c>
      <c r="M2046" s="46" t="s">
        <v>76</v>
      </c>
      <c r="N2046" s="46">
        <v>149395</v>
      </c>
      <c r="O2046" s="49"/>
      <c r="P2046" s="46">
        <v>89864</v>
      </c>
      <c r="Q2046" s="66">
        <v>200</v>
      </c>
      <c r="R2046" s="66">
        <v>0</v>
      </c>
      <c r="S2046" s="66">
        <v>60</v>
      </c>
      <c r="T2046" s="46" t="s">
        <v>0</v>
      </c>
      <c r="U2046" s="64">
        <f>Data!$Q2046+Data!$R2046+Data!$S2046</f>
        <v>260</v>
      </c>
      <c r="V2046" s="9" t="str">
        <f>VLOOKUP(TRIM(Data!$B2046),Team!A:B,2,FALSE)</f>
        <v>HVAC</v>
      </c>
      <c r="W2046" s="9" t="str">
        <f>VLOOKUP(Data!$D2046,Current!A:B,2,FALSE)</f>
        <v>ACT</v>
      </c>
      <c r="X2046" s="9" t="str">
        <f>IF(Data!$W2046=Data!$E2046,"CURRENT","NO")</f>
        <v>CURRENT</v>
      </c>
    </row>
    <row r="2047" spans="1:24" hidden="1">
      <c r="A2047" s="46" t="s">
        <v>1031</v>
      </c>
      <c r="B2047" s="41" t="s">
        <v>937</v>
      </c>
      <c r="C2047" s="8" t="s">
        <v>2117</v>
      </c>
      <c r="D2047" s="41" t="s">
        <v>2138</v>
      </c>
      <c r="E2047" s="8" t="s">
        <v>2124</v>
      </c>
      <c r="F2047" s="45" t="s">
        <v>1135</v>
      </c>
      <c r="G2047" s="46" t="s">
        <v>93</v>
      </c>
      <c r="H2047" s="47">
        <v>42195</v>
      </c>
      <c r="I2047" s="46">
        <v>234</v>
      </c>
      <c r="J2047" s="66">
        <v>0</v>
      </c>
      <c r="K2047" s="66">
        <f t="shared" si="35"/>
        <v>0</v>
      </c>
      <c r="L2047" s="46" t="s">
        <v>86</v>
      </c>
      <c r="M2047" s="46" t="s">
        <v>285</v>
      </c>
      <c r="N2047" s="46">
        <v>149324</v>
      </c>
      <c r="O2047" s="49"/>
      <c r="P2047" s="46">
        <v>89865</v>
      </c>
      <c r="Q2047" s="66">
        <v>200</v>
      </c>
      <c r="R2047" s="66">
        <v>0</v>
      </c>
      <c r="S2047" s="66">
        <v>25</v>
      </c>
      <c r="T2047" s="46" t="s">
        <v>0</v>
      </c>
      <c r="U2047" s="64">
        <f>Data!$Q2047+Data!$R2047+Data!$S2047</f>
        <v>225</v>
      </c>
      <c r="V2047" s="9" t="str">
        <f>VLOOKUP(TRIM(Data!$B2047),Team!A:B,2,FALSE)</f>
        <v>HVAC</v>
      </c>
      <c r="W2047" s="9" t="str">
        <f>VLOOKUP(Data!$D2047,Current!A:B,2,FALSE)</f>
        <v>ACT</v>
      </c>
      <c r="X2047" s="9" t="str">
        <f>IF(Data!$W2047=Data!$E2047,"CURRENT","NO")</f>
        <v>CURRENT</v>
      </c>
    </row>
    <row r="2048" spans="1:24" hidden="1">
      <c r="A2048" s="46" t="s">
        <v>1031</v>
      </c>
      <c r="B2048" s="41" t="s">
        <v>937</v>
      </c>
      <c r="C2048" s="8" t="s">
        <v>458</v>
      </c>
      <c r="D2048" s="41" t="s">
        <v>2138</v>
      </c>
      <c r="E2048" s="8" t="s">
        <v>2124</v>
      </c>
      <c r="F2048" s="45" t="s">
        <v>301</v>
      </c>
      <c r="G2048" s="46" t="s">
        <v>93</v>
      </c>
      <c r="H2048" s="47">
        <v>42196</v>
      </c>
      <c r="I2048" s="46">
        <v>108</v>
      </c>
      <c r="J2048" s="66">
        <v>177.75</v>
      </c>
      <c r="K2048" s="66">
        <f t="shared" si="35"/>
        <v>19197</v>
      </c>
      <c r="L2048" s="46" t="s">
        <v>86</v>
      </c>
      <c r="M2048" s="46" t="s">
        <v>85</v>
      </c>
      <c r="N2048" s="46">
        <v>149354</v>
      </c>
      <c r="O2048" s="49"/>
      <c r="P2048" s="46">
        <v>89866</v>
      </c>
      <c r="Q2048" s="66">
        <v>200</v>
      </c>
      <c r="R2048" s="66">
        <v>0</v>
      </c>
      <c r="S2048" s="66">
        <v>25</v>
      </c>
      <c r="T2048" s="46" t="s">
        <v>127</v>
      </c>
      <c r="U2048" s="64">
        <f>Data!$Q2048+Data!$R2048+Data!$S2048</f>
        <v>225</v>
      </c>
      <c r="V2048" s="9" t="str">
        <f>VLOOKUP(TRIM(Data!$B2048),Team!A:B,2,FALSE)</f>
        <v>HVAC</v>
      </c>
      <c r="W2048" s="9" t="str">
        <f>VLOOKUP(Data!$D2048,Current!A:B,2,FALSE)</f>
        <v>ACT</v>
      </c>
      <c r="X2048" s="9" t="str">
        <f>IF(Data!$W2048=Data!$E2048,"CURRENT","NO")</f>
        <v>CURRENT</v>
      </c>
    </row>
    <row r="2049" spans="1:24" hidden="1">
      <c r="A2049" s="46" t="s">
        <v>1031</v>
      </c>
      <c r="B2049" s="41" t="s">
        <v>937</v>
      </c>
      <c r="C2049" s="8" t="s">
        <v>2117</v>
      </c>
      <c r="D2049" s="41" t="s">
        <v>2138</v>
      </c>
      <c r="E2049" s="8" t="s">
        <v>2124</v>
      </c>
      <c r="F2049" s="45" t="s">
        <v>1136</v>
      </c>
      <c r="G2049" s="46" t="s">
        <v>93</v>
      </c>
      <c r="H2049" s="47">
        <v>42196</v>
      </c>
      <c r="I2049" s="46">
        <v>557</v>
      </c>
      <c r="J2049" s="66">
        <v>0</v>
      </c>
      <c r="K2049" s="66">
        <f t="shared" si="35"/>
        <v>0</v>
      </c>
      <c r="L2049" s="46" t="s">
        <v>86</v>
      </c>
      <c r="M2049" s="46" t="s">
        <v>306</v>
      </c>
      <c r="N2049" s="46">
        <v>149356</v>
      </c>
      <c r="O2049" s="49"/>
      <c r="P2049" s="46">
        <v>89867</v>
      </c>
      <c r="Q2049" s="66">
        <v>200</v>
      </c>
      <c r="R2049" s="66">
        <v>0</v>
      </c>
      <c r="S2049" s="66">
        <v>25</v>
      </c>
      <c r="T2049" s="46" t="s">
        <v>0</v>
      </c>
      <c r="U2049" s="64">
        <f>Data!$Q2049+Data!$R2049+Data!$S2049</f>
        <v>225</v>
      </c>
      <c r="V2049" s="9" t="str">
        <f>VLOOKUP(TRIM(Data!$B2049),Team!A:B,2,FALSE)</f>
        <v>HVAC</v>
      </c>
      <c r="W2049" s="9" t="str">
        <f>VLOOKUP(Data!$D2049,Current!A:B,2,FALSE)</f>
        <v>ACT</v>
      </c>
      <c r="X2049" s="9" t="str">
        <f>IF(Data!$W2049=Data!$E2049,"CURRENT","NO")</f>
        <v>CURRENT</v>
      </c>
    </row>
    <row r="2050" spans="1:24" hidden="1">
      <c r="A2050" s="46" t="s">
        <v>1031</v>
      </c>
      <c r="B2050" s="41" t="s">
        <v>937</v>
      </c>
      <c r="C2050" s="8" t="s">
        <v>2117</v>
      </c>
      <c r="D2050" s="41" t="s">
        <v>2138</v>
      </c>
      <c r="E2050" s="8" t="s">
        <v>2124</v>
      </c>
      <c r="F2050" s="45" t="s">
        <v>741</v>
      </c>
      <c r="G2050" s="46" t="s">
        <v>93</v>
      </c>
      <c r="H2050" s="47">
        <v>42200</v>
      </c>
      <c r="I2050" s="46">
        <v>262</v>
      </c>
      <c r="J2050" s="66">
        <v>0</v>
      </c>
      <c r="K2050" s="66">
        <f t="shared" si="35"/>
        <v>0</v>
      </c>
      <c r="L2050" s="46" t="s">
        <v>81</v>
      </c>
      <c r="M2050" s="46" t="s">
        <v>288</v>
      </c>
      <c r="N2050" s="46">
        <v>149452</v>
      </c>
      <c r="O2050" s="49"/>
      <c r="P2050" s="46">
        <v>89868</v>
      </c>
      <c r="Q2050" s="66">
        <v>200</v>
      </c>
      <c r="R2050" s="66">
        <v>0</v>
      </c>
      <c r="S2050" s="66">
        <v>25</v>
      </c>
      <c r="T2050" s="46" t="s">
        <v>0</v>
      </c>
      <c r="U2050" s="64">
        <f>Data!$Q2050+Data!$R2050+Data!$S2050</f>
        <v>225</v>
      </c>
      <c r="V2050" s="9" t="str">
        <f>VLOOKUP(TRIM(Data!$B2050),Team!A:B,2,FALSE)</f>
        <v>HVAC</v>
      </c>
      <c r="W2050" s="9" t="str">
        <f>VLOOKUP(Data!$D2050,Current!A:B,2,FALSE)</f>
        <v>ACT</v>
      </c>
      <c r="X2050" s="9" t="str">
        <f>IF(Data!$W2050=Data!$E2050,"CURRENT","NO")</f>
        <v>CURRENT</v>
      </c>
    </row>
    <row r="2051" spans="1:24" hidden="1">
      <c r="A2051" s="46" t="s">
        <v>1031</v>
      </c>
      <c r="B2051" s="41" t="s">
        <v>937</v>
      </c>
      <c r="C2051" s="8" t="s">
        <v>2117</v>
      </c>
      <c r="D2051" s="41" t="s">
        <v>2138</v>
      </c>
      <c r="E2051" s="8" t="s">
        <v>2124</v>
      </c>
      <c r="F2051" s="45" t="s">
        <v>301</v>
      </c>
      <c r="G2051" s="46" t="s">
        <v>93</v>
      </c>
      <c r="H2051" s="47">
        <v>42201</v>
      </c>
      <c r="I2051" s="46">
        <v>108</v>
      </c>
      <c r="J2051" s="66">
        <v>0</v>
      </c>
      <c r="K2051" s="66">
        <f t="shared" si="35"/>
        <v>0</v>
      </c>
      <c r="L2051" s="46" t="s">
        <v>81</v>
      </c>
      <c r="M2051" s="46" t="s">
        <v>288</v>
      </c>
      <c r="N2051" s="46">
        <v>149482</v>
      </c>
      <c r="O2051" s="49"/>
      <c r="P2051" s="46">
        <v>89869</v>
      </c>
      <c r="Q2051" s="66">
        <v>200</v>
      </c>
      <c r="R2051" s="66">
        <v>0</v>
      </c>
      <c r="S2051" s="66">
        <v>25</v>
      </c>
      <c r="T2051" s="46" t="s">
        <v>0</v>
      </c>
      <c r="U2051" s="64">
        <f>Data!$Q2051+Data!$R2051+Data!$S2051</f>
        <v>225</v>
      </c>
      <c r="V2051" s="9" t="str">
        <f>VLOOKUP(TRIM(Data!$B2051),Team!A:B,2,FALSE)</f>
        <v>HVAC</v>
      </c>
      <c r="W2051" s="9" t="str">
        <f>VLOOKUP(Data!$D2051,Current!A:B,2,FALSE)</f>
        <v>ACT</v>
      </c>
      <c r="X2051" s="9" t="str">
        <f>IF(Data!$W2051=Data!$E2051,"CURRENT","NO")</f>
        <v>CURRENT</v>
      </c>
    </row>
    <row r="2052" spans="1:24" hidden="1">
      <c r="A2052" s="46" t="s">
        <v>1031</v>
      </c>
      <c r="B2052" s="41" t="s">
        <v>937</v>
      </c>
      <c r="C2052" s="8" t="s">
        <v>2117</v>
      </c>
      <c r="D2052" s="41" t="s">
        <v>2138</v>
      </c>
      <c r="E2052" s="8" t="s">
        <v>2124</v>
      </c>
      <c r="F2052" s="45" t="s">
        <v>112</v>
      </c>
      <c r="G2052" s="46" t="s">
        <v>109</v>
      </c>
      <c r="H2052" s="47">
        <v>42199</v>
      </c>
      <c r="I2052" s="46">
        <v>296</v>
      </c>
      <c r="J2052" s="66">
        <v>0</v>
      </c>
      <c r="K2052" s="66">
        <f t="shared" si="35"/>
        <v>0</v>
      </c>
      <c r="L2052" s="46" t="s">
        <v>1032</v>
      </c>
      <c r="M2052" s="46" t="s">
        <v>941</v>
      </c>
      <c r="N2052" s="46">
        <v>149423</v>
      </c>
      <c r="O2052" s="46"/>
      <c r="P2052" s="46">
        <v>89870</v>
      </c>
      <c r="Q2052" s="66">
        <v>200</v>
      </c>
      <c r="R2052" s="66">
        <v>0</v>
      </c>
      <c r="S2052" s="66">
        <v>50</v>
      </c>
      <c r="T2052" s="46" t="s">
        <v>0</v>
      </c>
      <c r="U2052" s="64">
        <f>Data!$Q2052+Data!$R2052+Data!$S2052</f>
        <v>250</v>
      </c>
      <c r="V2052" s="9" t="str">
        <f>VLOOKUP(TRIM(Data!$B2052),Team!A:B,2,FALSE)</f>
        <v>HVAC</v>
      </c>
      <c r="W2052" s="9" t="str">
        <f>VLOOKUP(Data!$D2052,Current!A:B,2,FALSE)</f>
        <v>ACT</v>
      </c>
      <c r="X2052" s="9" t="str">
        <f>IF(Data!$W2052=Data!$E2052,"CURRENT","NO")</f>
        <v>CURRENT</v>
      </c>
    </row>
    <row r="2053" spans="1:24" hidden="1">
      <c r="A2053" s="46" t="s">
        <v>1031</v>
      </c>
      <c r="B2053" s="41" t="s">
        <v>937</v>
      </c>
      <c r="C2053" s="8" t="s">
        <v>2117</v>
      </c>
      <c r="D2053" s="41" t="s">
        <v>2138</v>
      </c>
      <c r="E2053" s="8" t="s">
        <v>2124</v>
      </c>
      <c r="F2053" s="45" t="s">
        <v>1131</v>
      </c>
      <c r="G2053" s="46" t="s">
        <v>1132</v>
      </c>
      <c r="H2053" s="47">
        <v>42201</v>
      </c>
      <c r="I2053" s="46">
        <v>152</v>
      </c>
      <c r="J2053" s="66">
        <v>0</v>
      </c>
      <c r="K2053" s="66">
        <f t="shared" si="35"/>
        <v>0</v>
      </c>
      <c r="L2053" s="46" t="s">
        <v>1137</v>
      </c>
      <c r="M2053" s="46" t="s">
        <v>941</v>
      </c>
      <c r="N2053" s="46">
        <v>149483</v>
      </c>
      <c r="O2053" s="46"/>
      <c r="P2053" s="46">
        <v>89872</v>
      </c>
      <c r="Q2053" s="66">
        <v>200</v>
      </c>
      <c r="R2053" s="66">
        <v>0</v>
      </c>
      <c r="S2053" s="66">
        <v>90</v>
      </c>
      <c r="T2053" s="46" t="s">
        <v>0</v>
      </c>
      <c r="U2053" s="64">
        <f>Data!$Q2053+Data!$R2053+Data!$S2053</f>
        <v>290</v>
      </c>
      <c r="V2053" s="9" t="str">
        <f>VLOOKUP(TRIM(Data!$B2053),Team!A:B,2,FALSE)</f>
        <v>HVAC</v>
      </c>
      <c r="W2053" s="9" t="str">
        <f>VLOOKUP(Data!$D2053,Current!A:B,2,FALSE)</f>
        <v>ACT</v>
      </c>
      <c r="X2053" s="9" t="str">
        <f>IF(Data!$W2053=Data!$E2053,"CURRENT","NO")</f>
        <v>CURRENT</v>
      </c>
    </row>
    <row r="2054" spans="1:24" hidden="1">
      <c r="A2054" s="46" t="s">
        <v>1031</v>
      </c>
      <c r="B2054" s="41" t="s">
        <v>937</v>
      </c>
      <c r="C2054" s="8" t="s">
        <v>458</v>
      </c>
      <c r="D2054" s="41" t="s">
        <v>2138</v>
      </c>
      <c r="E2054" s="8" t="s">
        <v>2124</v>
      </c>
      <c r="F2054" s="45" t="s">
        <v>91</v>
      </c>
      <c r="G2054" s="46" t="s">
        <v>90</v>
      </c>
      <c r="H2054" s="47">
        <v>42196</v>
      </c>
      <c r="I2054" s="46">
        <v>212</v>
      </c>
      <c r="J2054" s="66">
        <v>89</v>
      </c>
      <c r="K2054" s="66">
        <f t="shared" si="35"/>
        <v>18868</v>
      </c>
      <c r="L2054" s="46" t="s">
        <v>89</v>
      </c>
      <c r="M2054" s="46" t="s">
        <v>88</v>
      </c>
      <c r="N2054" s="46">
        <v>149344</v>
      </c>
      <c r="O2054" s="46"/>
      <c r="P2054" s="46">
        <v>89873</v>
      </c>
      <c r="Q2054" s="66">
        <v>100</v>
      </c>
      <c r="R2054" s="66">
        <v>22.5</v>
      </c>
      <c r="S2054" s="66">
        <v>270</v>
      </c>
      <c r="T2054" s="46" t="s">
        <v>127</v>
      </c>
      <c r="U2054" s="64">
        <f>Data!$Q2054+Data!$R2054+Data!$S2054</f>
        <v>392.5</v>
      </c>
      <c r="V2054" s="9" t="str">
        <f>VLOOKUP(TRIM(Data!$B2054),Team!A:B,2,FALSE)</f>
        <v>HVAC</v>
      </c>
      <c r="W2054" s="9" t="str">
        <f>VLOOKUP(Data!$D2054,Current!A:B,2,FALSE)</f>
        <v>ACT</v>
      </c>
      <c r="X2054" s="9" t="str">
        <f>IF(Data!$W2054=Data!$E2054,"CURRENT","NO")</f>
        <v>CURRENT</v>
      </c>
    </row>
    <row r="2055" spans="1:24" hidden="1">
      <c r="A2055" s="46" t="s">
        <v>1031</v>
      </c>
      <c r="B2055" s="41" t="s">
        <v>937</v>
      </c>
      <c r="C2055" s="8" t="s">
        <v>458</v>
      </c>
      <c r="D2055" s="41" t="s">
        <v>2138</v>
      </c>
      <c r="E2055" s="8" t="s">
        <v>2124</v>
      </c>
      <c r="F2055" s="45" t="s">
        <v>106</v>
      </c>
      <c r="G2055" s="46" t="s">
        <v>90</v>
      </c>
      <c r="H2055" s="47">
        <v>42196</v>
      </c>
      <c r="I2055" s="46">
        <v>135</v>
      </c>
      <c r="J2055" s="66">
        <v>117</v>
      </c>
      <c r="K2055" s="66">
        <f t="shared" si="35"/>
        <v>15795</v>
      </c>
      <c r="L2055" s="46" t="s">
        <v>89</v>
      </c>
      <c r="M2055" s="46" t="s">
        <v>88</v>
      </c>
      <c r="N2055" s="46">
        <v>149345</v>
      </c>
      <c r="O2055" s="46"/>
      <c r="P2055" s="46">
        <v>89874</v>
      </c>
      <c r="Q2055" s="66">
        <v>100</v>
      </c>
      <c r="R2055" s="66">
        <v>22.5</v>
      </c>
      <c r="S2055" s="66">
        <v>10</v>
      </c>
      <c r="T2055" s="46" t="s">
        <v>127</v>
      </c>
      <c r="U2055" s="64">
        <f>Data!$Q2055+Data!$R2055+Data!$S2055</f>
        <v>132.5</v>
      </c>
      <c r="V2055" s="9" t="str">
        <f>VLOOKUP(TRIM(Data!$B2055),Team!A:B,2,FALSE)</f>
        <v>HVAC</v>
      </c>
      <c r="W2055" s="9" t="str">
        <f>VLOOKUP(Data!$D2055,Current!A:B,2,FALSE)</f>
        <v>ACT</v>
      </c>
      <c r="X2055" s="9" t="str">
        <f>IF(Data!$W2055=Data!$E2055,"CURRENT","NO")</f>
        <v>CURRENT</v>
      </c>
    </row>
    <row r="2056" spans="1:24" hidden="1">
      <c r="A2056" s="46" t="s">
        <v>1031</v>
      </c>
      <c r="B2056" s="41" t="s">
        <v>937</v>
      </c>
      <c r="C2056" s="8" t="s">
        <v>2117</v>
      </c>
      <c r="D2056" s="41" t="s">
        <v>2138</v>
      </c>
      <c r="E2056" s="8" t="s">
        <v>2124</v>
      </c>
      <c r="F2056" s="45" t="s">
        <v>106</v>
      </c>
      <c r="G2056" s="46" t="s">
        <v>90</v>
      </c>
      <c r="H2056" s="47">
        <v>42199</v>
      </c>
      <c r="I2056" s="46">
        <v>135</v>
      </c>
      <c r="J2056" s="66">
        <v>0</v>
      </c>
      <c r="K2056" s="66">
        <f t="shared" si="35"/>
        <v>0</v>
      </c>
      <c r="L2056" s="46" t="s">
        <v>89</v>
      </c>
      <c r="M2056" s="46" t="s">
        <v>88</v>
      </c>
      <c r="N2056" s="46">
        <v>149408</v>
      </c>
      <c r="O2056" s="46"/>
      <c r="P2056" s="46">
        <v>89875</v>
      </c>
      <c r="Q2056" s="66">
        <v>200</v>
      </c>
      <c r="R2056" s="66">
        <v>45</v>
      </c>
      <c r="S2056" s="66">
        <v>20</v>
      </c>
      <c r="T2056" s="46" t="s">
        <v>0</v>
      </c>
      <c r="U2056" s="64">
        <f>Data!$Q2056+Data!$R2056+Data!$S2056</f>
        <v>265</v>
      </c>
      <c r="V2056" s="9" t="str">
        <f>VLOOKUP(TRIM(Data!$B2056),Team!A:B,2,FALSE)</f>
        <v>HVAC</v>
      </c>
      <c r="W2056" s="9" t="str">
        <f>VLOOKUP(Data!$D2056,Current!A:B,2,FALSE)</f>
        <v>ACT</v>
      </c>
      <c r="X2056" s="9" t="str">
        <f>IF(Data!$W2056=Data!$E2056,"CURRENT","NO")</f>
        <v>CURRENT</v>
      </c>
    </row>
    <row r="2057" spans="1:24" hidden="1">
      <c r="A2057" s="46" t="s">
        <v>2142</v>
      </c>
      <c r="B2057" s="41" t="s">
        <v>937</v>
      </c>
      <c r="C2057" s="8" t="s">
        <v>2117</v>
      </c>
      <c r="D2057" s="41" t="s">
        <v>2138</v>
      </c>
      <c r="E2057" s="8" t="s">
        <v>2124</v>
      </c>
      <c r="F2057" s="45" t="s">
        <v>1138</v>
      </c>
      <c r="G2057" s="46" t="s">
        <v>78</v>
      </c>
      <c r="H2057" s="47">
        <v>42207</v>
      </c>
      <c r="I2057" s="46">
        <v>231</v>
      </c>
      <c r="J2057" s="66">
        <v>0</v>
      </c>
      <c r="K2057" s="66">
        <f t="shared" si="35"/>
        <v>0</v>
      </c>
      <c r="L2057" s="46" t="s">
        <v>309</v>
      </c>
      <c r="M2057" s="46" t="s">
        <v>941</v>
      </c>
      <c r="N2057" s="46">
        <v>149682</v>
      </c>
      <c r="O2057" s="46"/>
      <c r="P2057" s="46">
        <v>89948</v>
      </c>
      <c r="Q2057" s="66">
        <v>200</v>
      </c>
      <c r="R2057" s="66">
        <v>0</v>
      </c>
      <c r="S2057" s="66">
        <v>35</v>
      </c>
      <c r="T2057" s="46" t="s">
        <v>0</v>
      </c>
      <c r="U2057" s="64">
        <f>Data!$Q2057+Data!$R2057+Data!$S2057</f>
        <v>235</v>
      </c>
      <c r="V2057" s="9" t="str">
        <f>VLOOKUP(TRIM(Data!$B2057),Team!A:B,2,FALSE)</f>
        <v>HVAC</v>
      </c>
      <c r="W2057" s="9" t="str">
        <f>VLOOKUP(Data!$D2057,Current!A:B,2,FALSE)</f>
        <v>ACT</v>
      </c>
      <c r="X2057" s="9" t="str">
        <f>IF(Data!$W2057=Data!$E2057,"CURRENT","NO")</f>
        <v>CURRENT</v>
      </c>
    </row>
    <row r="2058" spans="1:24" hidden="1">
      <c r="A2058" s="46" t="s">
        <v>2142</v>
      </c>
      <c r="B2058" s="41" t="s">
        <v>937</v>
      </c>
      <c r="C2058" s="8" t="s">
        <v>2143</v>
      </c>
      <c r="D2058" s="41" t="s">
        <v>2138</v>
      </c>
      <c r="E2058" s="8" t="s">
        <v>2124</v>
      </c>
      <c r="F2058" s="45" t="s">
        <v>110</v>
      </c>
      <c r="G2058" s="46" t="s">
        <v>109</v>
      </c>
      <c r="H2058" s="47">
        <v>42202</v>
      </c>
      <c r="I2058" s="46">
        <v>54</v>
      </c>
      <c r="J2058" s="66">
        <v>230</v>
      </c>
      <c r="K2058" s="66">
        <f t="shared" si="35"/>
        <v>12420</v>
      </c>
      <c r="L2058" s="46" t="s">
        <v>1032</v>
      </c>
      <c r="M2058" s="46" t="s">
        <v>1139</v>
      </c>
      <c r="N2058" s="46">
        <v>149516</v>
      </c>
      <c r="O2058" s="46"/>
      <c r="P2058" s="46">
        <v>89949</v>
      </c>
      <c r="Q2058" s="66">
        <v>100</v>
      </c>
      <c r="R2058" s="66">
        <v>0</v>
      </c>
      <c r="S2058" s="66">
        <v>25</v>
      </c>
      <c r="T2058" s="46" t="s">
        <v>127</v>
      </c>
      <c r="U2058" s="64">
        <f>Data!$Q2058+Data!$R2058+Data!$S2058</f>
        <v>125</v>
      </c>
      <c r="V2058" s="9" t="str">
        <f>VLOOKUP(TRIM(Data!$B2058),Team!A:B,2,FALSE)</f>
        <v>HVAC</v>
      </c>
      <c r="W2058" s="9" t="str">
        <f>VLOOKUP(Data!$D2058,Current!A:B,2,FALSE)</f>
        <v>ACT</v>
      </c>
      <c r="X2058" s="9" t="str">
        <f>IF(Data!$W2058=Data!$E2058,"CURRENT","NO")</f>
        <v>CURRENT</v>
      </c>
    </row>
    <row r="2059" spans="1:24" hidden="1">
      <c r="A2059" s="46" t="s">
        <v>2142</v>
      </c>
      <c r="B2059" s="41" t="s">
        <v>937</v>
      </c>
      <c r="C2059" s="8" t="s">
        <v>2143</v>
      </c>
      <c r="D2059" s="41" t="s">
        <v>2138</v>
      </c>
      <c r="E2059" s="8" t="s">
        <v>2124</v>
      </c>
      <c r="F2059" s="45" t="s">
        <v>318</v>
      </c>
      <c r="G2059" s="46" t="s">
        <v>109</v>
      </c>
      <c r="H2059" s="47">
        <v>42202</v>
      </c>
      <c r="I2059" s="46">
        <v>146</v>
      </c>
      <c r="J2059" s="66">
        <v>150</v>
      </c>
      <c r="K2059" s="66">
        <f t="shared" si="35"/>
        <v>21900</v>
      </c>
      <c r="L2059" s="46" t="s">
        <v>157</v>
      </c>
      <c r="M2059" s="46" t="s">
        <v>1139</v>
      </c>
      <c r="N2059" s="46">
        <v>149517</v>
      </c>
      <c r="O2059" s="46"/>
      <c r="P2059" s="46">
        <v>89950</v>
      </c>
      <c r="Q2059" s="66">
        <v>109.5</v>
      </c>
      <c r="R2059" s="66">
        <v>0</v>
      </c>
      <c r="S2059" s="66">
        <v>25</v>
      </c>
      <c r="T2059" s="46" t="s">
        <v>127</v>
      </c>
      <c r="U2059" s="64">
        <f>Data!$Q2059+Data!$R2059+Data!$S2059</f>
        <v>134.5</v>
      </c>
      <c r="V2059" s="9" t="str">
        <f>VLOOKUP(TRIM(Data!$B2059),Team!A:B,2,FALSE)</f>
        <v>HVAC</v>
      </c>
      <c r="W2059" s="9" t="str">
        <f>VLOOKUP(Data!$D2059,Current!A:B,2,FALSE)</f>
        <v>ACT</v>
      </c>
      <c r="X2059" s="9" t="str">
        <f>IF(Data!$W2059=Data!$E2059,"CURRENT","NO")</f>
        <v>CURRENT</v>
      </c>
    </row>
    <row r="2060" spans="1:24" hidden="1">
      <c r="A2060" s="46" t="s">
        <v>2142</v>
      </c>
      <c r="B2060" s="41" t="s">
        <v>937</v>
      </c>
      <c r="C2060" s="8" t="s">
        <v>2117</v>
      </c>
      <c r="D2060" s="41" t="s">
        <v>2138</v>
      </c>
      <c r="E2060" s="8" t="s">
        <v>2124</v>
      </c>
      <c r="F2060" s="45" t="s">
        <v>318</v>
      </c>
      <c r="G2060" s="46" t="s">
        <v>109</v>
      </c>
      <c r="H2060" s="47">
        <v>42206</v>
      </c>
      <c r="I2060" s="46">
        <v>200</v>
      </c>
      <c r="J2060" s="66">
        <v>0</v>
      </c>
      <c r="K2060" s="66">
        <f t="shared" si="35"/>
        <v>0</v>
      </c>
      <c r="L2060" s="46" t="s">
        <v>1032</v>
      </c>
      <c r="M2060" s="46" t="s">
        <v>941</v>
      </c>
      <c r="N2060" s="46">
        <v>149620</v>
      </c>
      <c r="O2060" s="46"/>
      <c r="P2060" s="46">
        <v>89951</v>
      </c>
      <c r="Q2060" s="66">
        <v>200</v>
      </c>
      <c r="R2060" s="66">
        <v>0</v>
      </c>
      <c r="S2060" s="66">
        <v>50</v>
      </c>
      <c r="T2060" s="46" t="s">
        <v>0</v>
      </c>
      <c r="U2060" s="64">
        <f>Data!$Q2060+Data!$R2060+Data!$S2060</f>
        <v>250</v>
      </c>
      <c r="V2060" s="9" t="str">
        <f>VLOOKUP(TRIM(Data!$B2060),Team!A:B,2,FALSE)</f>
        <v>HVAC</v>
      </c>
      <c r="W2060" s="9" t="str">
        <f>VLOOKUP(Data!$D2060,Current!A:B,2,FALSE)</f>
        <v>ACT</v>
      </c>
      <c r="X2060" s="9" t="str">
        <f>IF(Data!$W2060=Data!$E2060,"CURRENT","NO")</f>
        <v>CURRENT</v>
      </c>
    </row>
    <row r="2061" spans="1:24" hidden="1">
      <c r="A2061" s="46" t="s">
        <v>2142</v>
      </c>
      <c r="B2061" s="41" t="s">
        <v>937</v>
      </c>
      <c r="C2061" s="8" t="s">
        <v>2117</v>
      </c>
      <c r="D2061" s="41" t="s">
        <v>2138</v>
      </c>
      <c r="E2061" s="8" t="s">
        <v>2124</v>
      </c>
      <c r="F2061" s="45" t="s">
        <v>1125</v>
      </c>
      <c r="G2061" s="46" t="s">
        <v>952</v>
      </c>
      <c r="H2061" s="47">
        <v>42205</v>
      </c>
      <c r="I2061" s="46">
        <v>170</v>
      </c>
      <c r="J2061" s="66">
        <v>0</v>
      </c>
      <c r="K2061" s="66">
        <f t="shared" si="35"/>
        <v>0</v>
      </c>
      <c r="L2061" s="46" t="s">
        <v>1032</v>
      </c>
      <c r="M2061" s="46" t="s">
        <v>941</v>
      </c>
      <c r="N2061" s="46">
        <v>149578</v>
      </c>
      <c r="O2061" s="46"/>
      <c r="P2061" s="46">
        <v>89952</v>
      </c>
      <c r="Q2061" s="66">
        <v>200</v>
      </c>
      <c r="R2061" s="66">
        <v>0</v>
      </c>
      <c r="S2061" s="66">
        <v>50</v>
      </c>
      <c r="T2061" s="46" t="s">
        <v>0</v>
      </c>
      <c r="U2061" s="64">
        <f>Data!$Q2061+Data!$R2061+Data!$S2061</f>
        <v>250</v>
      </c>
      <c r="V2061" s="9" t="str">
        <f>VLOOKUP(TRIM(Data!$B2061),Team!A:B,2,FALSE)</f>
        <v>HVAC</v>
      </c>
      <c r="W2061" s="9" t="str">
        <f>VLOOKUP(Data!$D2061,Current!A:B,2,FALSE)</f>
        <v>ACT</v>
      </c>
      <c r="X2061" s="9" t="str">
        <f>IF(Data!$W2061=Data!$E2061,"CURRENT","NO")</f>
        <v>CURRENT</v>
      </c>
    </row>
    <row r="2062" spans="1:24" hidden="1">
      <c r="A2062" s="46" t="s">
        <v>2142</v>
      </c>
      <c r="B2062" s="41" t="s">
        <v>937</v>
      </c>
      <c r="C2062" s="8" t="s">
        <v>2143</v>
      </c>
      <c r="D2062" s="41" t="s">
        <v>2138</v>
      </c>
      <c r="E2062" s="8" t="s">
        <v>2124</v>
      </c>
      <c r="F2062" s="45" t="s">
        <v>1140</v>
      </c>
      <c r="G2062" s="46" t="s">
        <v>97</v>
      </c>
      <c r="H2062" s="47">
        <v>42205</v>
      </c>
      <c r="I2062" s="46">
        <v>170</v>
      </c>
      <c r="J2062" s="66">
        <v>158</v>
      </c>
      <c r="K2062" s="66">
        <f t="shared" si="35"/>
        <v>26860</v>
      </c>
      <c r="L2062" s="46" t="s">
        <v>309</v>
      </c>
      <c r="M2062" s="46" t="s">
        <v>1141</v>
      </c>
      <c r="N2062" s="46">
        <v>149590</v>
      </c>
      <c r="O2062" s="46"/>
      <c r="P2062" s="46">
        <v>89953</v>
      </c>
      <c r="Q2062" s="66">
        <v>200</v>
      </c>
      <c r="R2062" s="66">
        <v>0</v>
      </c>
      <c r="S2062" s="66">
        <v>35</v>
      </c>
      <c r="T2062" s="46" t="s">
        <v>127</v>
      </c>
      <c r="U2062" s="64">
        <f>Data!$Q2062+Data!$R2062+Data!$S2062</f>
        <v>235</v>
      </c>
      <c r="V2062" s="9" t="str">
        <f>VLOOKUP(TRIM(Data!$B2062),Team!A:B,2,FALSE)</f>
        <v>HVAC</v>
      </c>
      <c r="W2062" s="9" t="str">
        <f>VLOOKUP(Data!$D2062,Current!A:B,2,FALSE)</f>
        <v>ACT</v>
      </c>
      <c r="X2062" s="9" t="str">
        <f>IF(Data!$W2062=Data!$E2062,"CURRENT","NO")</f>
        <v>CURRENT</v>
      </c>
    </row>
    <row r="2063" spans="1:24" hidden="1">
      <c r="A2063" s="46" t="s">
        <v>2142</v>
      </c>
      <c r="B2063" s="41" t="s">
        <v>937</v>
      </c>
      <c r="C2063" s="8" t="s">
        <v>2117</v>
      </c>
      <c r="D2063" s="41" t="s">
        <v>2138</v>
      </c>
      <c r="E2063" s="8" t="s">
        <v>2124</v>
      </c>
      <c r="F2063" s="45" t="s">
        <v>320</v>
      </c>
      <c r="G2063" s="46" t="s">
        <v>93</v>
      </c>
      <c r="H2063" s="47">
        <v>42203</v>
      </c>
      <c r="I2063" s="46">
        <v>176</v>
      </c>
      <c r="J2063" s="66">
        <v>0</v>
      </c>
      <c r="K2063" s="66">
        <f t="shared" si="35"/>
        <v>0</v>
      </c>
      <c r="L2063" s="46" t="s">
        <v>745</v>
      </c>
      <c r="M2063" s="46" t="s">
        <v>1142</v>
      </c>
      <c r="N2063" s="46">
        <v>149548</v>
      </c>
      <c r="O2063" s="46"/>
      <c r="P2063" s="46">
        <v>89954</v>
      </c>
      <c r="Q2063" s="66">
        <v>200</v>
      </c>
      <c r="R2063" s="66">
        <v>0</v>
      </c>
      <c r="S2063" s="66">
        <v>60</v>
      </c>
      <c r="T2063" s="46" t="s">
        <v>0</v>
      </c>
      <c r="U2063" s="64">
        <f>Data!$Q2063+Data!$R2063+Data!$S2063</f>
        <v>260</v>
      </c>
      <c r="V2063" s="9" t="str">
        <f>VLOOKUP(TRIM(Data!$B2063),Team!A:B,2,FALSE)</f>
        <v>HVAC</v>
      </c>
      <c r="W2063" s="9" t="str">
        <f>VLOOKUP(Data!$D2063,Current!A:B,2,FALSE)</f>
        <v>ACT</v>
      </c>
      <c r="X2063" s="9" t="str">
        <f>IF(Data!$W2063=Data!$E2063,"CURRENT","NO")</f>
        <v>CURRENT</v>
      </c>
    </row>
    <row r="2064" spans="1:24" hidden="1">
      <c r="A2064" s="46" t="s">
        <v>2142</v>
      </c>
      <c r="B2064" s="41" t="s">
        <v>937</v>
      </c>
      <c r="C2064" s="8" t="s">
        <v>2117</v>
      </c>
      <c r="D2064" s="41" t="s">
        <v>2138</v>
      </c>
      <c r="E2064" s="8" t="s">
        <v>2124</v>
      </c>
      <c r="F2064" s="45" t="s">
        <v>1143</v>
      </c>
      <c r="G2064" s="46" t="s">
        <v>93</v>
      </c>
      <c r="H2064" s="47">
        <v>42202</v>
      </c>
      <c r="I2064" s="46">
        <v>264</v>
      </c>
      <c r="J2064" s="66">
        <v>0</v>
      </c>
      <c r="K2064" s="66">
        <f t="shared" si="35"/>
        <v>0</v>
      </c>
      <c r="L2064" s="46" t="s">
        <v>81</v>
      </c>
      <c r="M2064" s="46" t="s">
        <v>288</v>
      </c>
      <c r="N2064" s="46">
        <v>149511</v>
      </c>
      <c r="O2064" s="46"/>
      <c r="P2064" s="46">
        <v>89955</v>
      </c>
      <c r="Q2064" s="66">
        <v>200</v>
      </c>
      <c r="R2064" s="66">
        <v>0</v>
      </c>
      <c r="S2064" s="66">
        <v>25</v>
      </c>
      <c r="T2064" s="46" t="s">
        <v>0</v>
      </c>
      <c r="U2064" s="64">
        <f>Data!$Q2064+Data!$R2064+Data!$S2064</f>
        <v>225</v>
      </c>
      <c r="V2064" s="9" t="str">
        <f>VLOOKUP(TRIM(Data!$B2064),Team!A:B,2,FALSE)</f>
        <v>HVAC</v>
      </c>
      <c r="W2064" s="9" t="str">
        <f>VLOOKUP(Data!$D2064,Current!A:B,2,FALSE)</f>
        <v>ACT</v>
      </c>
      <c r="X2064" s="9" t="str">
        <f>IF(Data!$W2064=Data!$E2064,"CURRENT","NO")</f>
        <v>CURRENT</v>
      </c>
    </row>
    <row r="2065" spans="1:24" hidden="1">
      <c r="A2065" s="46" t="s">
        <v>2142</v>
      </c>
      <c r="B2065" s="41" t="s">
        <v>937</v>
      </c>
      <c r="C2065" s="8" t="s">
        <v>2117</v>
      </c>
      <c r="D2065" s="41" t="s">
        <v>2138</v>
      </c>
      <c r="E2065" s="8" t="s">
        <v>2124</v>
      </c>
      <c r="F2065" s="45" t="s">
        <v>295</v>
      </c>
      <c r="G2065" s="46" t="s">
        <v>93</v>
      </c>
      <c r="H2065" s="47">
        <v>42203</v>
      </c>
      <c r="I2065" s="46">
        <v>264</v>
      </c>
      <c r="J2065" s="66">
        <v>0</v>
      </c>
      <c r="K2065" s="66">
        <f t="shared" si="35"/>
        <v>0</v>
      </c>
      <c r="L2065" s="46" t="s">
        <v>81</v>
      </c>
      <c r="M2065" s="46" t="s">
        <v>288</v>
      </c>
      <c r="N2065" s="46">
        <v>149552</v>
      </c>
      <c r="O2065" s="46"/>
      <c r="P2065" s="46">
        <v>89956</v>
      </c>
      <c r="Q2065" s="66">
        <v>200</v>
      </c>
      <c r="R2065" s="66">
        <v>0</v>
      </c>
      <c r="S2065" s="66">
        <v>25</v>
      </c>
      <c r="T2065" s="46" t="s">
        <v>0</v>
      </c>
      <c r="U2065" s="64">
        <f>Data!$Q2065+Data!$R2065+Data!$S2065</f>
        <v>225</v>
      </c>
      <c r="V2065" s="9" t="str">
        <f>VLOOKUP(TRIM(Data!$B2065),Team!A:B,2,FALSE)</f>
        <v>HVAC</v>
      </c>
      <c r="W2065" s="9" t="str">
        <f>VLOOKUP(Data!$D2065,Current!A:B,2,FALSE)</f>
        <v>ACT</v>
      </c>
      <c r="X2065" s="9" t="str">
        <f>IF(Data!$W2065=Data!$E2065,"CURRENT","NO")</f>
        <v>CURRENT</v>
      </c>
    </row>
    <row r="2066" spans="1:24" hidden="1">
      <c r="A2066" s="46" t="s">
        <v>2142</v>
      </c>
      <c r="B2066" s="41" t="s">
        <v>937</v>
      </c>
      <c r="C2066" s="8" t="s">
        <v>2117</v>
      </c>
      <c r="D2066" s="41" t="s">
        <v>2138</v>
      </c>
      <c r="E2066" s="8" t="s">
        <v>2124</v>
      </c>
      <c r="F2066" s="45" t="s">
        <v>640</v>
      </c>
      <c r="G2066" s="46" t="s">
        <v>93</v>
      </c>
      <c r="H2066" s="47">
        <v>42207</v>
      </c>
      <c r="I2066" s="46">
        <v>116</v>
      </c>
      <c r="J2066" s="66">
        <v>0</v>
      </c>
      <c r="K2066" s="66">
        <f t="shared" si="35"/>
        <v>0</v>
      </c>
      <c r="L2066" s="46" t="s">
        <v>81</v>
      </c>
      <c r="M2066" s="46" t="s">
        <v>88</v>
      </c>
      <c r="N2066" s="46">
        <v>149683</v>
      </c>
      <c r="O2066" s="49"/>
      <c r="P2066" s="46">
        <v>89957</v>
      </c>
      <c r="Q2066" s="66">
        <v>200</v>
      </c>
      <c r="R2066" s="66">
        <v>0</v>
      </c>
      <c r="S2066" s="66">
        <v>25</v>
      </c>
      <c r="T2066" s="46" t="s">
        <v>0</v>
      </c>
      <c r="U2066" s="64">
        <f>Data!$Q2066+Data!$R2066+Data!$S2066</f>
        <v>225</v>
      </c>
      <c r="V2066" s="9" t="str">
        <f>VLOOKUP(TRIM(Data!$B2066),Team!A:B,2,FALSE)</f>
        <v>HVAC</v>
      </c>
      <c r="W2066" s="9" t="str">
        <f>VLOOKUP(Data!$D2066,Current!A:B,2,FALSE)</f>
        <v>ACT</v>
      </c>
      <c r="X2066" s="9" t="str">
        <f>IF(Data!$W2066=Data!$E2066,"CURRENT","NO")</f>
        <v>CURRENT</v>
      </c>
    </row>
    <row r="2067" spans="1:24" hidden="1">
      <c r="A2067" s="46" t="s">
        <v>2142</v>
      </c>
      <c r="B2067" s="41" t="s">
        <v>937</v>
      </c>
      <c r="C2067" s="8" t="s">
        <v>2143</v>
      </c>
      <c r="D2067" s="41" t="s">
        <v>2138</v>
      </c>
      <c r="E2067" s="8" t="s">
        <v>2124</v>
      </c>
      <c r="F2067" s="45" t="s">
        <v>301</v>
      </c>
      <c r="G2067" s="46" t="s">
        <v>93</v>
      </c>
      <c r="H2067" s="47">
        <v>42208</v>
      </c>
      <c r="I2067" s="46">
        <v>324</v>
      </c>
      <c r="J2067" s="66">
        <v>171.95</v>
      </c>
      <c r="K2067" s="66">
        <f t="shared" si="35"/>
        <v>55711.799999999996</v>
      </c>
      <c r="L2067" s="46" t="s">
        <v>86</v>
      </c>
      <c r="M2067" s="46" t="s">
        <v>288</v>
      </c>
      <c r="N2067" s="46">
        <v>149709</v>
      </c>
      <c r="O2067" s="49"/>
      <c r="P2067" s="46">
        <v>89958</v>
      </c>
      <c r="Q2067" s="66">
        <v>278.60000000000002</v>
      </c>
      <c r="R2067" s="66">
        <v>0</v>
      </c>
      <c r="S2067" s="66">
        <v>25</v>
      </c>
      <c r="T2067" s="46" t="s">
        <v>127</v>
      </c>
      <c r="U2067" s="64">
        <f>Data!$Q2067+Data!$R2067+Data!$S2067</f>
        <v>303.60000000000002</v>
      </c>
      <c r="V2067" s="9" t="str">
        <f>VLOOKUP(TRIM(Data!$B2067),Team!A:B,2,FALSE)</f>
        <v>HVAC</v>
      </c>
      <c r="W2067" s="9" t="str">
        <f>VLOOKUP(Data!$D2067,Current!A:B,2,FALSE)</f>
        <v>ACT</v>
      </c>
      <c r="X2067" s="9" t="str">
        <f>IF(Data!$W2067=Data!$E2067,"CURRENT","NO")</f>
        <v>CURRENT</v>
      </c>
    </row>
    <row r="2068" spans="1:24" hidden="1">
      <c r="A2068" s="46" t="s">
        <v>2142</v>
      </c>
      <c r="B2068" s="41" t="s">
        <v>937</v>
      </c>
      <c r="C2068" s="8" t="s">
        <v>2117</v>
      </c>
      <c r="D2068" s="41" t="s">
        <v>2138</v>
      </c>
      <c r="E2068" s="8" t="s">
        <v>2124</v>
      </c>
      <c r="F2068" s="45" t="s">
        <v>743</v>
      </c>
      <c r="G2068" s="46" t="s">
        <v>93</v>
      </c>
      <c r="H2068" s="47">
        <v>42208</v>
      </c>
      <c r="I2068" s="46">
        <v>236</v>
      </c>
      <c r="J2068" s="66">
        <v>0</v>
      </c>
      <c r="K2068" s="66">
        <f t="shared" si="35"/>
        <v>0</v>
      </c>
      <c r="L2068" s="46" t="s">
        <v>81</v>
      </c>
      <c r="M2068" s="46" t="s">
        <v>88</v>
      </c>
      <c r="N2068" s="46">
        <v>149717</v>
      </c>
      <c r="O2068" s="49"/>
      <c r="P2068" s="46">
        <v>89959</v>
      </c>
      <c r="Q2068" s="66">
        <v>200</v>
      </c>
      <c r="R2068" s="66">
        <v>0</v>
      </c>
      <c r="S2068" s="66">
        <v>25</v>
      </c>
      <c r="T2068" s="46" t="s">
        <v>0</v>
      </c>
      <c r="U2068" s="64">
        <f>Data!$Q2068+Data!$R2068+Data!$S2068</f>
        <v>225</v>
      </c>
      <c r="V2068" s="9" t="str">
        <f>VLOOKUP(TRIM(Data!$B2068),Team!A:B,2,FALSE)</f>
        <v>HVAC</v>
      </c>
      <c r="W2068" s="9" t="str">
        <f>VLOOKUP(Data!$D2068,Current!A:B,2,FALSE)</f>
        <v>ACT</v>
      </c>
      <c r="X2068" s="9" t="str">
        <f>IF(Data!$W2068=Data!$E2068,"CURRENT","NO")</f>
        <v>CURRENT</v>
      </c>
    </row>
    <row r="2069" spans="1:24" hidden="1">
      <c r="A2069" s="46" t="s">
        <v>2142</v>
      </c>
      <c r="B2069" s="41" t="s">
        <v>937</v>
      </c>
      <c r="C2069" s="8" t="s">
        <v>2117</v>
      </c>
      <c r="D2069" s="41" t="s">
        <v>2138</v>
      </c>
      <c r="E2069" s="8" t="s">
        <v>2124</v>
      </c>
      <c r="F2069" s="45" t="s">
        <v>284</v>
      </c>
      <c r="G2069" s="46" t="s">
        <v>70</v>
      </c>
      <c r="H2069" s="47">
        <v>42205</v>
      </c>
      <c r="I2069" s="46">
        <v>105</v>
      </c>
      <c r="J2069" s="66">
        <v>0</v>
      </c>
      <c r="K2069" s="66">
        <f t="shared" si="35"/>
        <v>0</v>
      </c>
      <c r="L2069" s="46" t="s">
        <v>81</v>
      </c>
      <c r="M2069" s="46" t="s">
        <v>80</v>
      </c>
      <c r="N2069" s="46">
        <v>149576</v>
      </c>
      <c r="O2069" s="49"/>
      <c r="P2069" s="46">
        <v>89960</v>
      </c>
      <c r="Q2069" s="66">
        <v>200</v>
      </c>
      <c r="R2069" s="66">
        <v>0</v>
      </c>
      <c r="S2069" s="66">
        <v>25</v>
      </c>
      <c r="T2069" s="46" t="s">
        <v>0</v>
      </c>
      <c r="U2069" s="64">
        <f>Data!$Q2069+Data!$R2069+Data!$S2069</f>
        <v>225</v>
      </c>
      <c r="V2069" s="9" t="str">
        <f>VLOOKUP(TRIM(Data!$B2069),Team!A:B,2,FALSE)</f>
        <v>HVAC</v>
      </c>
      <c r="W2069" s="9" t="str">
        <f>VLOOKUP(Data!$D2069,Current!A:B,2,FALSE)</f>
        <v>ACT</v>
      </c>
      <c r="X2069" s="9" t="str">
        <f>IF(Data!$W2069=Data!$E2069,"CURRENT","NO")</f>
        <v>CURRENT</v>
      </c>
    </row>
    <row r="2070" spans="1:24" hidden="1">
      <c r="A2070" s="46" t="s">
        <v>2142</v>
      </c>
      <c r="B2070" s="41" t="s">
        <v>937</v>
      </c>
      <c r="C2070" s="8" t="s">
        <v>2143</v>
      </c>
      <c r="D2070" s="41" t="s">
        <v>2138</v>
      </c>
      <c r="E2070" s="8" t="s">
        <v>2124</v>
      </c>
      <c r="F2070" s="45" t="s">
        <v>71</v>
      </c>
      <c r="G2070" s="46" t="s">
        <v>70</v>
      </c>
      <c r="H2070" s="47">
        <v>42203</v>
      </c>
      <c r="I2070" s="46">
        <v>109</v>
      </c>
      <c r="J2070" s="66">
        <v>168.07</v>
      </c>
      <c r="K2070" s="66">
        <f t="shared" si="35"/>
        <v>18319.63</v>
      </c>
      <c r="L2070" s="46" t="s">
        <v>69</v>
      </c>
      <c r="M2070" s="46" t="s">
        <v>145</v>
      </c>
      <c r="N2070" s="46">
        <v>149541</v>
      </c>
      <c r="O2070" s="49"/>
      <c r="P2070" s="46">
        <v>89961</v>
      </c>
      <c r="Q2070" s="66">
        <v>200</v>
      </c>
      <c r="R2070" s="66">
        <v>0</v>
      </c>
      <c r="S2070" s="66">
        <v>35</v>
      </c>
      <c r="T2070" s="46" t="s">
        <v>817</v>
      </c>
      <c r="U2070" s="64">
        <f>Data!$Q2070+Data!$R2070+Data!$S2070</f>
        <v>235</v>
      </c>
      <c r="V2070" s="9" t="str">
        <f>VLOOKUP(TRIM(Data!$B2070),Team!A:B,2,FALSE)</f>
        <v>HVAC</v>
      </c>
      <c r="W2070" s="9" t="str">
        <f>VLOOKUP(Data!$D2070,Current!A:B,2,FALSE)</f>
        <v>ACT</v>
      </c>
      <c r="X2070" s="9" t="str">
        <f>IF(Data!$W2070=Data!$E2070,"CURRENT","NO")</f>
        <v>CURRENT</v>
      </c>
    </row>
    <row r="2071" spans="1:24" hidden="1">
      <c r="A2071" s="46" t="s">
        <v>2142</v>
      </c>
      <c r="B2071" s="41" t="s">
        <v>937</v>
      </c>
      <c r="C2071" s="8" t="s">
        <v>2117</v>
      </c>
      <c r="D2071" s="41" t="s">
        <v>2138</v>
      </c>
      <c r="E2071" s="8" t="s">
        <v>2124</v>
      </c>
      <c r="F2071" s="45" t="s">
        <v>1144</v>
      </c>
      <c r="G2071" s="46" t="s">
        <v>70</v>
      </c>
      <c r="H2071" s="47">
        <v>42203</v>
      </c>
      <c r="I2071" s="46">
        <v>74</v>
      </c>
      <c r="J2071" s="66">
        <v>0</v>
      </c>
      <c r="K2071" s="66">
        <f t="shared" si="35"/>
        <v>0</v>
      </c>
      <c r="L2071" s="46" t="s">
        <v>69</v>
      </c>
      <c r="M2071" s="46" t="s">
        <v>88</v>
      </c>
      <c r="N2071" s="46">
        <v>149553</v>
      </c>
      <c r="O2071" s="49"/>
      <c r="P2071" s="46">
        <v>89962</v>
      </c>
      <c r="Q2071" s="66">
        <v>400</v>
      </c>
      <c r="R2071" s="66">
        <v>0</v>
      </c>
      <c r="S2071" s="66">
        <v>35</v>
      </c>
      <c r="T2071" s="46" t="s">
        <v>0</v>
      </c>
      <c r="U2071" s="64">
        <f>Data!$Q2071+Data!$R2071+Data!$S2071</f>
        <v>435</v>
      </c>
      <c r="V2071" s="9" t="str">
        <f>VLOOKUP(TRIM(Data!$B2071),Team!A:B,2,FALSE)</f>
        <v>HVAC</v>
      </c>
      <c r="W2071" s="9" t="str">
        <f>VLOOKUP(Data!$D2071,Current!A:B,2,FALSE)</f>
        <v>ACT</v>
      </c>
      <c r="X2071" s="9" t="str">
        <f>IF(Data!$W2071=Data!$E2071,"CURRENT","NO")</f>
        <v>CURRENT</v>
      </c>
    </row>
    <row r="2072" spans="1:24" hidden="1">
      <c r="A2072" s="46" t="s">
        <v>2142</v>
      </c>
      <c r="B2072" s="41" t="s">
        <v>937</v>
      </c>
      <c r="C2072" s="8" t="s">
        <v>2143</v>
      </c>
      <c r="D2072" s="41" t="s">
        <v>2138</v>
      </c>
      <c r="E2072" s="8" t="s">
        <v>2124</v>
      </c>
      <c r="F2072" s="45" t="s">
        <v>75</v>
      </c>
      <c r="G2072" s="46" t="s">
        <v>70</v>
      </c>
      <c r="H2072" s="47">
        <v>42207</v>
      </c>
      <c r="I2072" s="46">
        <v>548</v>
      </c>
      <c r="J2072" s="66">
        <v>73</v>
      </c>
      <c r="K2072" s="66">
        <f t="shared" si="35"/>
        <v>40004</v>
      </c>
      <c r="L2072" s="46" t="s">
        <v>69</v>
      </c>
      <c r="M2072" s="46" t="s">
        <v>1145</v>
      </c>
      <c r="N2072" s="46">
        <v>149680</v>
      </c>
      <c r="O2072" s="49"/>
      <c r="P2072" s="46">
        <v>89963</v>
      </c>
      <c r="Q2072" s="66">
        <v>200</v>
      </c>
      <c r="R2072" s="66">
        <v>0</v>
      </c>
      <c r="S2072" s="66">
        <v>35</v>
      </c>
      <c r="T2072" s="46" t="s">
        <v>127</v>
      </c>
      <c r="U2072" s="64">
        <f>Data!$Q2072+Data!$R2072+Data!$S2072</f>
        <v>235</v>
      </c>
      <c r="V2072" s="9" t="str">
        <f>VLOOKUP(TRIM(Data!$B2072),Team!A:B,2,FALSE)</f>
        <v>HVAC</v>
      </c>
      <c r="W2072" s="9" t="str">
        <f>VLOOKUP(Data!$D2072,Current!A:B,2,FALSE)</f>
        <v>ACT</v>
      </c>
      <c r="X2072" s="9" t="str">
        <f>IF(Data!$W2072=Data!$E2072,"CURRENT","NO")</f>
        <v>CURRENT</v>
      </c>
    </row>
    <row r="2073" spans="1:24" hidden="1">
      <c r="A2073" s="46" t="s">
        <v>2142</v>
      </c>
      <c r="B2073" s="41" t="s">
        <v>937</v>
      </c>
      <c r="C2073" s="8" t="s">
        <v>2143</v>
      </c>
      <c r="D2073" s="41" t="s">
        <v>2138</v>
      </c>
      <c r="E2073" s="8" t="s">
        <v>2124</v>
      </c>
      <c r="F2073" s="45" t="s">
        <v>1146</v>
      </c>
      <c r="G2073" s="46" t="s">
        <v>70</v>
      </c>
      <c r="H2073" s="47">
        <v>42208</v>
      </c>
      <c r="I2073" s="46">
        <v>109</v>
      </c>
      <c r="J2073" s="66">
        <v>173.95</v>
      </c>
      <c r="K2073" s="66">
        <f t="shared" si="35"/>
        <v>18960.55</v>
      </c>
      <c r="L2073" s="46" t="s">
        <v>213</v>
      </c>
      <c r="M2073" s="46" t="s">
        <v>145</v>
      </c>
      <c r="N2073" s="46">
        <v>149708</v>
      </c>
      <c r="O2073" s="49"/>
      <c r="P2073" s="46">
        <v>89964</v>
      </c>
      <c r="Q2073" s="66">
        <v>200</v>
      </c>
      <c r="R2073" s="66">
        <v>0</v>
      </c>
      <c r="S2073" s="66">
        <v>35</v>
      </c>
      <c r="T2073" s="46" t="s">
        <v>127</v>
      </c>
      <c r="U2073" s="64">
        <f>Data!$Q2073+Data!$R2073+Data!$S2073</f>
        <v>235</v>
      </c>
      <c r="V2073" s="9" t="str">
        <f>VLOOKUP(TRIM(Data!$B2073),Team!A:B,2,FALSE)</f>
        <v>HVAC</v>
      </c>
      <c r="W2073" s="9" t="str">
        <f>VLOOKUP(Data!$D2073,Current!A:B,2,FALSE)</f>
        <v>ACT</v>
      </c>
      <c r="X2073" s="9" t="str">
        <f>IF(Data!$W2073=Data!$E2073,"CURRENT","NO")</f>
        <v>CURRENT</v>
      </c>
    </row>
    <row r="2074" spans="1:24" hidden="1">
      <c r="A2074" s="46" t="s">
        <v>2139</v>
      </c>
      <c r="B2074" s="41" t="s">
        <v>937</v>
      </c>
      <c r="C2074" s="8" t="s">
        <v>2143</v>
      </c>
      <c r="D2074" s="41" t="s">
        <v>2138</v>
      </c>
      <c r="E2074" s="8" t="s">
        <v>2124</v>
      </c>
      <c r="F2074" s="45" t="s">
        <v>318</v>
      </c>
      <c r="G2074" s="46" t="s">
        <v>109</v>
      </c>
      <c r="H2074" s="47">
        <v>42212</v>
      </c>
      <c r="I2074" s="46">
        <v>292</v>
      </c>
      <c r="J2074" s="66">
        <v>150</v>
      </c>
      <c r="K2074" s="66">
        <f t="shared" si="35"/>
        <v>43800</v>
      </c>
      <c r="L2074" s="46" t="s">
        <v>108</v>
      </c>
      <c r="M2074" s="46" t="s">
        <v>1147</v>
      </c>
      <c r="N2074" s="46">
        <v>149817</v>
      </c>
      <c r="O2074" s="49"/>
      <c r="P2074" s="46">
        <v>90135</v>
      </c>
      <c r="Q2074" s="66">
        <v>219</v>
      </c>
      <c r="R2074" s="66">
        <v>0</v>
      </c>
      <c r="S2074" s="66">
        <v>25</v>
      </c>
      <c r="T2074" s="46" t="s">
        <v>127</v>
      </c>
      <c r="U2074" s="64">
        <f>Data!$Q2074+Data!$R2074+Data!$S2074</f>
        <v>244</v>
      </c>
      <c r="V2074" s="9" t="str">
        <f>VLOOKUP(TRIM(Data!$B2074),Team!A:B,2,FALSE)</f>
        <v>HVAC</v>
      </c>
      <c r="W2074" s="9" t="str">
        <f>VLOOKUP(Data!$D2074,Current!A:B,2,FALSE)</f>
        <v>ACT</v>
      </c>
      <c r="X2074" s="9" t="str">
        <f>IF(Data!$W2074=Data!$E2074,"CURRENT","NO")</f>
        <v>CURRENT</v>
      </c>
    </row>
    <row r="2075" spans="1:24" hidden="1">
      <c r="A2075" s="46" t="s">
        <v>2139</v>
      </c>
      <c r="B2075" s="41" t="s">
        <v>937</v>
      </c>
      <c r="C2075" s="8" t="s">
        <v>2143</v>
      </c>
      <c r="D2075" s="41" t="s">
        <v>2138</v>
      </c>
      <c r="E2075" s="8" t="s">
        <v>2124</v>
      </c>
      <c r="F2075" s="45" t="s">
        <v>110</v>
      </c>
      <c r="G2075" s="46" t="s">
        <v>109</v>
      </c>
      <c r="H2075" s="47">
        <v>42212</v>
      </c>
      <c r="I2075" s="46">
        <v>108</v>
      </c>
      <c r="J2075" s="66">
        <v>230</v>
      </c>
      <c r="K2075" s="66">
        <f t="shared" si="35"/>
        <v>24840</v>
      </c>
      <c r="L2075" s="46" t="s">
        <v>108</v>
      </c>
      <c r="M2075" s="46" t="s">
        <v>1148</v>
      </c>
      <c r="N2075" s="46">
        <v>149818</v>
      </c>
      <c r="O2075" s="49"/>
      <c r="P2075" s="46">
        <v>90136</v>
      </c>
      <c r="Q2075" s="66">
        <v>124.2</v>
      </c>
      <c r="R2075" s="66">
        <v>0</v>
      </c>
      <c r="S2075" s="66">
        <v>25</v>
      </c>
      <c r="T2075" s="46" t="s">
        <v>127</v>
      </c>
      <c r="U2075" s="64">
        <f>Data!$Q2075+Data!$R2075+Data!$S2075</f>
        <v>149.19999999999999</v>
      </c>
      <c r="V2075" s="9" t="str">
        <f>VLOOKUP(TRIM(Data!$B2075),Team!A:B,2,FALSE)</f>
        <v>HVAC</v>
      </c>
      <c r="W2075" s="9" t="str">
        <f>VLOOKUP(Data!$D2075,Current!A:B,2,FALSE)</f>
        <v>ACT</v>
      </c>
      <c r="X2075" s="9" t="str">
        <f>IF(Data!$W2075=Data!$E2075,"CURRENT","NO")</f>
        <v>CURRENT</v>
      </c>
    </row>
    <row r="2076" spans="1:24" hidden="1">
      <c r="A2076" s="46" t="s">
        <v>2139</v>
      </c>
      <c r="B2076" s="41" t="s">
        <v>937</v>
      </c>
      <c r="C2076" s="8" t="s">
        <v>2117</v>
      </c>
      <c r="D2076" s="41" t="s">
        <v>2138</v>
      </c>
      <c r="E2076" s="8" t="s">
        <v>2124</v>
      </c>
      <c r="F2076" s="45" t="s">
        <v>1123</v>
      </c>
      <c r="G2076" s="46" t="s">
        <v>952</v>
      </c>
      <c r="H2076" s="47">
        <v>42212</v>
      </c>
      <c r="I2076" s="46">
        <v>170</v>
      </c>
      <c r="J2076" s="66">
        <v>0</v>
      </c>
      <c r="K2076" s="66">
        <f t="shared" si="35"/>
        <v>0</v>
      </c>
      <c r="L2076" s="46" t="s">
        <v>108</v>
      </c>
      <c r="M2076" s="46" t="s">
        <v>76</v>
      </c>
      <c r="N2076" s="46">
        <v>149821</v>
      </c>
      <c r="O2076" s="49"/>
      <c r="P2076" s="46">
        <v>90137</v>
      </c>
      <c r="Q2076" s="66">
        <v>200</v>
      </c>
      <c r="R2076" s="66">
        <v>0</v>
      </c>
      <c r="S2076" s="66">
        <v>50</v>
      </c>
      <c r="T2076" s="46" t="s">
        <v>0</v>
      </c>
      <c r="U2076" s="64">
        <f>Data!$Q2076+Data!$R2076+Data!$S2076</f>
        <v>250</v>
      </c>
      <c r="V2076" s="9" t="str">
        <f>VLOOKUP(TRIM(Data!$B2076),Team!A:B,2,FALSE)</f>
        <v>HVAC</v>
      </c>
      <c r="W2076" s="9" t="str">
        <f>VLOOKUP(Data!$D2076,Current!A:B,2,FALSE)</f>
        <v>ACT</v>
      </c>
      <c r="X2076" s="9" t="str">
        <f>IF(Data!$W2076=Data!$E2076,"CURRENT","NO")</f>
        <v>CURRENT</v>
      </c>
    </row>
    <row r="2077" spans="1:24" hidden="1">
      <c r="A2077" s="46" t="s">
        <v>2139</v>
      </c>
      <c r="B2077" s="41" t="s">
        <v>937</v>
      </c>
      <c r="C2077" s="8" t="s">
        <v>2117</v>
      </c>
      <c r="D2077" s="41" t="s">
        <v>2138</v>
      </c>
      <c r="E2077" s="8" t="s">
        <v>2124</v>
      </c>
      <c r="F2077" s="45" t="s">
        <v>1140</v>
      </c>
      <c r="G2077" s="46" t="s">
        <v>97</v>
      </c>
      <c r="H2077" s="47">
        <v>42209</v>
      </c>
      <c r="I2077" s="46">
        <v>170</v>
      </c>
      <c r="J2077" s="66">
        <v>0</v>
      </c>
      <c r="K2077" s="66">
        <f t="shared" si="35"/>
        <v>0</v>
      </c>
      <c r="L2077" s="46" t="s">
        <v>77</v>
      </c>
      <c r="M2077" s="46" t="s">
        <v>76</v>
      </c>
      <c r="N2077" s="46">
        <v>149765</v>
      </c>
      <c r="O2077" s="49"/>
      <c r="P2077" s="46">
        <v>90138</v>
      </c>
      <c r="Q2077" s="66">
        <v>200</v>
      </c>
      <c r="R2077" s="66">
        <v>0</v>
      </c>
      <c r="S2077" s="66">
        <v>35</v>
      </c>
      <c r="T2077" s="46" t="s">
        <v>0</v>
      </c>
      <c r="U2077" s="64">
        <f>Data!$Q2077+Data!$R2077+Data!$S2077</f>
        <v>235</v>
      </c>
      <c r="V2077" s="9" t="str">
        <f>VLOOKUP(TRIM(Data!$B2077),Team!A:B,2,FALSE)</f>
        <v>HVAC</v>
      </c>
      <c r="W2077" s="9" t="str">
        <f>VLOOKUP(Data!$D2077,Current!A:B,2,FALSE)</f>
        <v>ACT</v>
      </c>
      <c r="X2077" s="9" t="str">
        <f>IF(Data!$W2077=Data!$E2077,"CURRENT","NO")</f>
        <v>CURRENT</v>
      </c>
    </row>
    <row r="2078" spans="1:24" hidden="1">
      <c r="A2078" s="46" t="s">
        <v>2139</v>
      </c>
      <c r="B2078" s="41" t="s">
        <v>937</v>
      </c>
      <c r="C2078" s="8" t="s">
        <v>2143</v>
      </c>
      <c r="D2078" s="41" t="s">
        <v>2138</v>
      </c>
      <c r="E2078" s="8" t="s">
        <v>2124</v>
      </c>
      <c r="F2078" s="45" t="s">
        <v>316</v>
      </c>
      <c r="G2078" s="46" t="s">
        <v>93</v>
      </c>
      <c r="H2078" s="47">
        <v>42209</v>
      </c>
      <c r="I2078" s="46">
        <v>108</v>
      </c>
      <c r="J2078" s="66">
        <v>176.9</v>
      </c>
      <c r="K2078" s="66">
        <f t="shared" si="35"/>
        <v>19105.2</v>
      </c>
      <c r="L2078" s="46" t="s">
        <v>86</v>
      </c>
      <c r="M2078" s="46" t="s">
        <v>606</v>
      </c>
      <c r="N2078" s="46">
        <v>149740</v>
      </c>
      <c r="O2078" s="49"/>
      <c r="P2078" s="46">
        <v>90140</v>
      </c>
      <c r="Q2078" s="66">
        <v>200</v>
      </c>
      <c r="R2078" s="66">
        <v>0</v>
      </c>
      <c r="S2078" s="66">
        <v>25</v>
      </c>
      <c r="T2078" s="46" t="s">
        <v>127</v>
      </c>
      <c r="U2078" s="64">
        <f>Data!$Q2078+Data!$R2078+Data!$S2078</f>
        <v>225</v>
      </c>
      <c r="V2078" s="9" t="str">
        <f>VLOOKUP(TRIM(Data!$B2078),Team!A:B,2,FALSE)</f>
        <v>HVAC</v>
      </c>
      <c r="W2078" s="9" t="str">
        <f>VLOOKUP(Data!$D2078,Current!A:B,2,FALSE)</f>
        <v>ACT</v>
      </c>
      <c r="X2078" s="9" t="str">
        <f>IF(Data!$W2078=Data!$E2078,"CURRENT","NO")</f>
        <v>CURRENT</v>
      </c>
    </row>
    <row r="2079" spans="1:24" hidden="1">
      <c r="A2079" s="46" t="s">
        <v>2139</v>
      </c>
      <c r="B2079" s="41" t="s">
        <v>937</v>
      </c>
      <c r="C2079" s="8" t="s">
        <v>2143</v>
      </c>
      <c r="D2079" s="41" t="s">
        <v>2138</v>
      </c>
      <c r="E2079" s="8" t="s">
        <v>2124</v>
      </c>
      <c r="F2079" s="45" t="s">
        <v>301</v>
      </c>
      <c r="G2079" s="46" t="s">
        <v>93</v>
      </c>
      <c r="H2079" s="47">
        <v>42212</v>
      </c>
      <c r="I2079" s="46">
        <v>108</v>
      </c>
      <c r="J2079" s="66">
        <v>160.35</v>
      </c>
      <c r="K2079" s="66">
        <f t="shared" si="35"/>
        <v>17317.8</v>
      </c>
      <c r="L2079" s="46" t="s">
        <v>81</v>
      </c>
      <c r="M2079" s="46" t="s">
        <v>80</v>
      </c>
      <c r="N2079" s="46">
        <v>149809</v>
      </c>
      <c r="O2079" s="49"/>
      <c r="P2079" s="46">
        <v>90141</v>
      </c>
      <c r="Q2079" s="66">
        <v>200</v>
      </c>
      <c r="R2079" s="66">
        <v>0</v>
      </c>
      <c r="S2079" s="66">
        <v>25</v>
      </c>
      <c r="T2079" s="46" t="s">
        <v>817</v>
      </c>
      <c r="U2079" s="64">
        <f>Data!$Q2079+Data!$R2079+Data!$S2079</f>
        <v>225</v>
      </c>
      <c r="V2079" s="9" t="str">
        <f>VLOOKUP(TRIM(Data!$B2079),Team!A:B,2,FALSE)</f>
        <v>HVAC</v>
      </c>
      <c r="W2079" s="9" t="str">
        <f>VLOOKUP(Data!$D2079,Current!A:B,2,FALSE)</f>
        <v>ACT</v>
      </c>
      <c r="X2079" s="9" t="str">
        <f>IF(Data!$W2079=Data!$E2079,"CURRENT","NO")</f>
        <v>CURRENT</v>
      </c>
    </row>
    <row r="2080" spans="1:24" hidden="1">
      <c r="A2080" s="46" t="s">
        <v>2139</v>
      </c>
      <c r="B2080" s="41" t="s">
        <v>937</v>
      </c>
      <c r="C2080" s="8" t="s">
        <v>2117</v>
      </c>
      <c r="D2080" s="41" t="s">
        <v>2138</v>
      </c>
      <c r="E2080" s="8" t="s">
        <v>2124</v>
      </c>
      <c r="F2080" s="45" t="s">
        <v>276</v>
      </c>
      <c r="G2080" s="46" t="s">
        <v>93</v>
      </c>
      <c r="H2080" s="47">
        <v>42213</v>
      </c>
      <c r="I2080" s="46">
        <v>101</v>
      </c>
      <c r="J2080" s="66">
        <v>0</v>
      </c>
      <c r="K2080" s="66">
        <f t="shared" si="35"/>
        <v>0</v>
      </c>
      <c r="L2080" s="46" t="s">
        <v>86</v>
      </c>
      <c r="M2080" s="46" t="s">
        <v>323</v>
      </c>
      <c r="N2080" s="46">
        <v>149867</v>
      </c>
      <c r="O2080" s="49"/>
      <c r="P2080" s="46">
        <v>90142</v>
      </c>
      <c r="Q2080" s="66">
        <v>400</v>
      </c>
      <c r="R2080" s="66">
        <v>0</v>
      </c>
      <c r="S2080" s="66">
        <v>25</v>
      </c>
      <c r="T2080" s="46" t="s">
        <v>0</v>
      </c>
      <c r="U2080" s="64">
        <f>Data!$Q2080+Data!$R2080+Data!$S2080</f>
        <v>425</v>
      </c>
      <c r="V2080" s="9" t="str">
        <f>VLOOKUP(TRIM(Data!$B2080),Team!A:B,2,FALSE)</f>
        <v>HVAC</v>
      </c>
      <c r="W2080" s="9" t="str">
        <f>VLOOKUP(Data!$D2080,Current!A:B,2,FALSE)</f>
        <v>ACT</v>
      </c>
      <c r="X2080" s="9" t="str">
        <f>IF(Data!$W2080=Data!$E2080,"CURRENT","NO")</f>
        <v>CURRENT</v>
      </c>
    </row>
    <row r="2081" spans="1:24" hidden="1">
      <c r="A2081" s="46" t="s">
        <v>2139</v>
      </c>
      <c r="B2081" s="41" t="s">
        <v>937</v>
      </c>
      <c r="C2081" s="8" t="s">
        <v>2117</v>
      </c>
      <c r="D2081" s="41" t="s">
        <v>2138</v>
      </c>
      <c r="E2081" s="8" t="s">
        <v>2124</v>
      </c>
      <c r="F2081" s="45" t="s">
        <v>301</v>
      </c>
      <c r="G2081" s="46" t="s">
        <v>93</v>
      </c>
      <c r="H2081" s="47">
        <v>42214</v>
      </c>
      <c r="I2081" s="46">
        <v>216</v>
      </c>
      <c r="J2081" s="66">
        <v>0</v>
      </c>
      <c r="K2081" s="66">
        <f t="shared" si="35"/>
        <v>0</v>
      </c>
      <c r="L2081" s="46" t="s">
        <v>81</v>
      </c>
      <c r="M2081" s="46" t="s">
        <v>80</v>
      </c>
      <c r="N2081" s="46">
        <v>149885</v>
      </c>
      <c r="O2081" s="49"/>
      <c r="P2081" s="46">
        <v>90143</v>
      </c>
      <c r="Q2081" s="66">
        <v>400</v>
      </c>
      <c r="R2081" s="66">
        <v>0</v>
      </c>
      <c r="S2081" s="66">
        <v>25</v>
      </c>
      <c r="T2081" s="46" t="s">
        <v>0</v>
      </c>
      <c r="U2081" s="64">
        <f>Data!$Q2081+Data!$R2081+Data!$S2081</f>
        <v>425</v>
      </c>
      <c r="V2081" s="9" t="str">
        <f>VLOOKUP(TRIM(Data!$B2081),Team!A:B,2,FALSE)</f>
        <v>HVAC</v>
      </c>
      <c r="W2081" s="9" t="str">
        <f>VLOOKUP(Data!$D2081,Current!A:B,2,FALSE)</f>
        <v>ACT</v>
      </c>
      <c r="X2081" s="9" t="str">
        <f>IF(Data!$W2081=Data!$E2081,"CURRENT","NO")</f>
        <v>CURRENT</v>
      </c>
    </row>
    <row r="2082" spans="1:24" hidden="1">
      <c r="A2082" s="46" t="s">
        <v>2139</v>
      </c>
      <c r="B2082" s="41" t="s">
        <v>937</v>
      </c>
      <c r="C2082" s="8" t="s">
        <v>2143</v>
      </c>
      <c r="D2082" s="41" t="s">
        <v>2138</v>
      </c>
      <c r="E2082" s="8" t="s">
        <v>2124</v>
      </c>
      <c r="F2082" s="45" t="s">
        <v>276</v>
      </c>
      <c r="G2082" s="46" t="s">
        <v>93</v>
      </c>
      <c r="H2082" s="47">
        <v>42214</v>
      </c>
      <c r="I2082" s="46">
        <v>202</v>
      </c>
      <c r="J2082" s="66">
        <v>176.28</v>
      </c>
      <c r="K2082" s="66">
        <f t="shared" si="35"/>
        <v>35608.559999999998</v>
      </c>
      <c r="L2082" s="46" t="s">
        <v>81</v>
      </c>
      <c r="M2082" s="46" t="s">
        <v>312</v>
      </c>
      <c r="N2082" s="46">
        <v>149889</v>
      </c>
      <c r="O2082" s="49"/>
      <c r="P2082" s="46">
        <v>90144</v>
      </c>
      <c r="Q2082" s="66">
        <v>200</v>
      </c>
      <c r="R2082" s="66">
        <v>0</v>
      </c>
      <c r="S2082" s="66">
        <v>25</v>
      </c>
      <c r="T2082" s="46" t="s">
        <v>127</v>
      </c>
      <c r="U2082" s="64">
        <f>Data!$Q2082+Data!$R2082+Data!$S2082</f>
        <v>225</v>
      </c>
      <c r="V2082" s="9" t="str">
        <f>VLOOKUP(TRIM(Data!$B2082),Team!A:B,2,FALSE)</f>
        <v>HVAC</v>
      </c>
      <c r="W2082" s="9" t="str">
        <f>VLOOKUP(Data!$D2082,Current!A:B,2,FALSE)</f>
        <v>ACT</v>
      </c>
      <c r="X2082" s="9" t="str">
        <f>IF(Data!$W2082=Data!$E2082,"CURRENT","NO")</f>
        <v>CURRENT</v>
      </c>
    </row>
    <row r="2083" spans="1:24" hidden="1">
      <c r="A2083" s="46" t="s">
        <v>2139</v>
      </c>
      <c r="B2083" s="41" t="s">
        <v>937</v>
      </c>
      <c r="C2083" s="8" t="s">
        <v>2117</v>
      </c>
      <c r="D2083" s="41" t="s">
        <v>2138</v>
      </c>
      <c r="E2083" s="8" t="s">
        <v>2124</v>
      </c>
      <c r="F2083" s="45" t="s">
        <v>743</v>
      </c>
      <c r="G2083" s="46" t="s">
        <v>93</v>
      </c>
      <c r="H2083" s="47">
        <v>42215</v>
      </c>
      <c r="I2083" s="46">
        <v>472</v>
      </c>
      <c r="J2083" s="66">
        <v>0</v>
      </c>
      <c r="K2083" s="66">
        <f t="shared" si="35"/>
        <v>0</v>
      </c>
      <c r="L2083" s="46" t="s">
        <v>86</v>
      </c>
      <c r="M2083" s="46" t="s">
        <v>1149</v>
      </c>
      <c r="N2083" s="46">
        <v>149933</v>
      </c>
      <c r="O2083" s="49"/>
      <c r="P2083" s="46">
        <v>90145</v>
      </c>
      <c r="Q2083" s="66">
        <v>600</v>
      </c>
      <c r="R2083" s="66">
        <v>0</v>
      </c>
      <c r="S2083" s="66">
        <v>25</v>
      </c>
      <c r="T2083" s="46" t="s">
        <v>0</v>
      </c>
      <c r="U2083" s="64">
        <f>Data!$Q2083+Data!$R2083+Data!$S2083</f>
        <v>625</v>
      </c>
      <c r="V2083" s="9" t="str">
        <f>VLOOKUP(TRIM(Data!$B2083),Team!A:B,2,FALSE)</f>
        <v>HVAC</v>
      </c>
      <c r="W2083" s="9" t="str">
        <f>VLOOKUP(Data!$D2083,Current!A:B,2,FALSE)</f>
        <v>ACT</v>
      </c>
      <c r="X2083" s="9" t="str">
        <f>IF(Data!$W2083=Data!$E2083,"CURRENT","NO")</f>
        <v>CURRENT</v>
      </c>
    </row>
    <row r="2084" spans="1:24" hidden="1">
      <c r="A2084" s="46" t="s">
        <v>2139</v>
      </c>
      <c r="B2084" s="41" t="s">
        <v>937</v>
      </c>
      <c r="C2084" s="8" t="s">
        <v>2117</v>
      </c>
      <c r="D2084" s="41" t="s">
        <v>2138</v>
      </c>
      <c r="E2084" s="8" t="s">
        <v>2124</v>
      </c>
      <c r="F2084" s="45" t="s">
        <v>75</v>
      </c>
      <c r="G2084" s="46" t="s">
        <v>70</v>
      </c>
      <c r="H2084" s="47">
        <v>42210</v>
      </c>
      <c r="I2084" s="46">
        <v>548</v>
      </c>
      <c r="J2084" s="66">
        <v>0</v>
      </c>
      <c r="K2084" s="66">
        <f t="shared" si="35"/>
        <v>0</v>
      </c>
      <c r="L2084" s="46" t="s">
        <v>213</v>
      </c>
      <c r="M2084" s="46" t="s">
        <v>1150</v>
      </c>
      <c r="N2084" s="46">
        <v>149774</v>
      </c>
      <c r="O2084" s="49"/>
      <c r="P2084" s="46">
        <v>90147</v>
      </c>
      <c r="Q2084" s="66">
        <v>400</v>
      </c>
      <c r="R2084" s="66">
        <v>0</v>
      </c>
      <c r="S2084" s="66">
        <v>35</v>
      </c>
      <c r="T2084" s="46" t="s">
        <v>0</v>
      </c>
      <c r="U2084" s="64">
        <f>Data!$Q2084+Data!$R2084+Data!$S2084</f>
        <v>435</v>
      </c>
      <c r="V2084" s="9" t="str">
        <f>VLOOKUP(TRIM(Data!$B2084),Team!A:B,2,FALSE)</f>
        <v>HVAC</v>
      </c>
      <c r="W2084" s="9" t="str">
        <f>VLOOKUP(Data!$D2084,Current!A:B,2,FALSE)</f>
        <v>ACT</v>
      </c>
      <c r="X2084" s="9" t="str">
        <f>IF(Data!$W2084=Data!$E2084,"CURRENT","NO")</f>
        <v>CURRENT</v>
      </c>
    </row>
    <row r="2085" spans="1:24" hidden="1">
      <c r="A2085" s="46" t="s">
        <v>2139</v>
      </c>
      <c r="B2085" s="41" t="s">
        <v>937</v>
      </c>
      <c r="C2085" s="8" t="s">
        <v>2143</v>
      </c>
      <c r="D2085" s="41" t="s">
        <v>2138</v>
      </c>
      <c r="E2085" s="8" t="s">
        <v>2124</v>
      </c>
      <c r="F2085" s="45" t="s">
        <v>106</v>
      </c>
      <c r="G2085" s="46" t="s">
        <v>90</v>
      </c>
      <c r="H2085" s="47">
        <v>42213</v>
      </c>
      <c r="I2085" s="46">
        <v>135</v>
      </c>
      <c r="J2085" s="66">
        <v>117</v>
      </c>
      <c r="K2085" s="66">
        <f t="shared" si="35"/>
        <v>15795</v>
      </c>
      <c r="L2085" s="46" t="s">
        <v>114</v>
      </c>
      <c r="M2085" s="46" t="s">
        <v>407</v>
      </c>
      <c r="N2085" s="46">
        <v>149865</v>
      </c>
      <c r="O2085" s="49"/>
      <c r="P2085" s="46">
        <v>90148</v>
      </c>
      <c r="Q2085" s="66">
        <v>100</v>
      </c>
      <c r="R2085" s="66">
        <v>22.5</v>
      </c>
      <c r="S2085" s="66">
        <v>270</v>
      </c>
      <c r="T2085" s="46" t="s">
        <v>127</v>
      </c>
      <c r="U2085" s="64">
        <f>Data!$Q2085+Data!$R2085+Data!$S2085</f>
        <v>392.5</v>
      </c>
      <c r="V2085" s="9" t="str">
        <f>VLOOKUP(TRIM(Data!$B2085),Team!A:B,2,FALSE)</f>
        <v>HVAC</v>
      </c>
      <c r="W2085" s="9" t="str">
        <f>VLOOKUP(Data!$D2085,Current!A:B,2,FALSE)</f>
        <v>ACT</v>
      </c>
      <c r="X2085" s="9" t="str">
        <f>IF(Data!$W2085=Data!$E2085,"CURRENT","NO")</f>
        <v>CURRENT</v>
      </c>
    </row>
    <row r="2086" spans="1:24" hidden="1">
      <c r="A2086" s="46" t="s">
        <v>2139</v>
      </c>
      <c r="B2086" s="41" t="s">
        <v>937</v>
      </c>
      <c r="C2086" s="8" t="s">
        <v>2143</v>
      </c>
      <c r="D2086" s="41" t="s">
        <v>2138</v>
      </c>
      <c r="E2086" s="8" t="s">
        <v>2124</v>
      </c>
      <c r="F2086" s="45" t="s">
        <v>95</v>
      </c>
      <c r="G2086" s="46" t="s">
        <v>90</v>
      </c>
      <c r="H2086" s="47">
        <v>42213</v>
      </c>
      <c r="I2086" s="46">
        <v>103</v>
      </c>
      <c r="J2086" s="66">
        <v>135</v>
      </c>
      <c r="K2086" s="66">
        <f t="shared" si="35"/>
        <v>13905</v>
      </c>
      <c r="L2086" s="46" t="s">
        <v>114</v>
      </c>
      <c r="M2086" s="46" t="s">
        <v>1151</v>
      </c>
      <c r="N2086" s="46">
        <v>149866</v>
      </c>
      <c r="O2086" s="49"/>
      <c r="P2086" s="46">
        <v>90149</v>
      </c>
      <c r="Q2086" s="66">
        <v>100</v>
      </c>
      <c r="R2086" s="66">
        <v>22.5</v>
      </c>
      <c r="S2086" s="66">
        <v>10</v>
      </c>
      <c r="T2086" s="46" t="s">
        <v>127</v>
      </c>
      <c r="U2086" s="64">
        <f>Data!$Q2086+Data!$R2086+Data!$S2086</f>
        <v>132.5</v>
      </c>
      <c r="V2086" s="9" t="str">
        <f>VLOOKUP(TRIM(Data!$B2086),Team!A:B,2,FALSE)</f>
        <v>HVAC</v>
      </c>
      <c r="W2086" s="9" t="str">
        <f>VLOOKUP(Data!$D2086,Current!A:B,2,FALSE)</f>
        <v>ACT</v>
      </c>
      <c r="X2086" s="9" t="str">
        <f>IF(Data!$W2086=Data!$E2086,"CURRENT","NO")</f>
        <v>CURRENT</v>
      </c>
    </row>
    <row r="2087" spans="1:24" hidden="1">
      <c r="A2087" s="46" t="s">
        <v>2139</v>
      </c>
      <c r="B2087" s="41" t="s">
        <v>937</v>
      </c>
      <c r="C2087" s="8" t="s">
        <v>2143</v>
      </c>
      <c r="D2087" s="41" t="s">
        <v>2138</v>
      </c>
      <c r="E2087" s="8" t="s">
        <v>2124</v>
      </c>
      <c r="F2087" s="45" t="s">
        <v>598</v>
      </c>
      <c r="G2087" s="46" t="s">
        <v>90</v>
      </c>
      <c r="H2087" s="47">
        <v>42214</v>
      </c>
      <c r="I2087" s="46">
        <v>79</v>
      </c>
      <c r="J2087" s="66">
        <v>158</v>
      </c>
      <c r="K2087" s="66">
        <f t="shared" si="35"/>
        <v>12482</v>
      </c>
      <c r="L2087" s="46" t="s">
        <v>114</v>
      </c>
      <c r="M2087" s="46" t="s">
        <v>88</v>
      </c>
      <c r="N2087" s="46">
        <v>149890</v>
      </c>
      <c r="O2087" s="49"/>
      <c r="P2087" s="46">
        <v>90150</v>
      </c>
      <c r="Q2087" s="66">
        <v>200</v>
      </c>
      <c r="R2087" s="66">
        <v>45</v>
      </c>
      <c r="S2087" s="66">
        <v>20</v>
      </c>
      <c r="T2087" s="46" t="s">
        <v>127</v>
      </c>
      <c r="U2087" s="64">
        <f>Data!$Q2087+Data!$R2087+Data!$S2087</f>
        <v>265</v>
      </c>
      <c r="V2087" s="9" t="str">
        <f>VLOOKUP(TRIM(Data!$B2087),Team!A:B,2,FALSE)</f>
        <v>HVAC</v>
      </c>
      <c r="W2087" s="9" t="str">
        <f>VLOOKUP(Data!$D2087,Current!A:B,2,FALSE)</f>
        <v>ACT</v>
      </c>
      <c r="X2087" s="9" t="str">
        <f>IF(Data!$W2087=Data!$E2087,"CURRENT","NO")</f>
        <v>CURRENT</v>
      </c>
    </row>
    <row r="2088" spans="1:24" hidden="1">
      <c r="A2088" s="46" t="s">
        <v>1047</v>
      </c>
      <c r="B2088" s="41" t="s">
        <v>1152</v>
      </c>
      <c r="C2088" s="8" t="s">
        <v>458</v>
      </c>
      <c r="D2088" s="41" t="s">
        <v>2138</v>
      </c>
      <c r="E2088" s="8" t="s">
        <v>2124</v>
      </c>
      <c r="F2088" s="45" t="s">
        <v>1153</v>
      </c>
      <c r="G2088" s="46" t="s">
        <v>364</v>
      </c>
      <c r="H2088" s="47">
        <v>42186</v>
      </c>
      <c r="I2088" s="46">
        <v>630</v>
      </c>
      <c r="J2088" s="66">
        <v>69.05</v>
      </c>
      <c r="K2088" s="66">
        <f t="shared" si="35"/>
        <v>43501.5</v>
      </c>
      <c r="L2088" s="46" t="s">
        <v>157</v>
      </c>
      <c r="M2088" s="46" t="s">
        <v>363</v>
      </c>
      <c r="N2088" s="46">
        <v>149094</v>
      </c>
      <c r="O2088" s="46"/>
      <c r="P2088" s="46">
        <v>89678</v>
      </c>
      <c r="Q2088" s="66">
        <v>217.5</v>
      </c>
      <c r="R2088" s="66">
        <v>0</v>
      </c>
      <c r="S2088" s="66">
        <v>60</v>
      </c>
      <c r="T2088" s="46" t="s">
        <v>2118</v>
      </c>
      <c r="U2088" s="64">
        <f>Data!$Q2088+Data!$R2088+Data!$S2088</f>
        <v>277.5</v>
      </c>
      <c r="V2088" s="9" t="str">
        <f>VLOOKUP(TRIM(Data!$B2088),Team!A:B,2,FALSE)</f>
        <v>Heating</v>
      </c>
      <c r="W2088" s="9" t="str">
        <f>VLOOKUP(Data!$D2088,Current!A:B,2,FALSE)</f>
        <v>ACT</v>
      </c>
      <c r="X2088" s="9" t="str">
        <f>IF(Data!$W2088=Data!$E2088,"CURRENT","NO")</f>
        <v>CURRENT</v>
      </c>
    </row>
    <row r="2089" spans="1:24" hidden="1">
      <c r="A2089" s="46" t="s">
        <v>1047</v>
      </c>
      <c r="B2089" s="41" t="s">
        <v>1152</v>
      </c>
      <c r="C2089" s="8" t="s">
        <v>458</v>
      </c>
      <c r="D2089" s="41" t="s">
        <v>2138</v>
      </c>
      <c r="E2089" s="8" t="s">
        <v>2124</v>
      </c>
      <c r="F2089" s="45" t="s">
        <v>362</v>
      </c>
      <c r="G2089" s="46" t="s">
        <v>261</v>
      </c>
      <c r="H2089" s="47">
        <v>42186</v>
      </c>
      <c r="I2089" s="46">
        <v>1360</v>
      </c>
      <c r="J2089" s="66">
        <v>102</v>
      </c>
      <c r="K2089" s="66">
        <f t="shared" si="35"/>
        <v>138720</v>
      </c>
      <c r="L2089" s="46" t="s">
        <v>11</v>
      </c>
      <c r="M2089" s="46" t="s">
        <v>1154</v>
      </c>
      <c r="N2089" s="46">
        <v>149137</v>
      </c>
      <c r="O2089" s="46"/>
      <c r="P2089" s="46">
        <v>89679</v>
      </c>
      <c r="Q2089" s="66">
        <v>319.60000000000002</v>
      </c>
      <c r="R2089" s="66">
        <v>0</v>
      </c>
      <c r="S2089" s="66">
        <v>40</v>
      </c>
      <c r="T2089" s="46" t="s">
        <v>246</v>
      </c>
      <c r="U2089" s="64">
        <f>Data!$Q2089+Data!$R2089+Data!$S2089</f>
        <v>359.6</v>
      </c>
      <c r="V2089" s="9" t="str">
        <f>VLOOKUP(TRIM(Data!$B2089),Team!A:B,2,FALSE)</f>
        <v>Heating</v>
      </c>
      <c r="W2089" s="9" t="str">
        <f>VLOOKUP(Data!$D2089,Current!A:B,2,FALSE)</f>
        <v>ACT</v>
      </c>
      <c r="X2089" s="9" t="str">
        <f>IF(Data!$W2089=Data!$E2089,"CURRENT","NO")</f>
        <v>CURRENT</v>
      </c>
    </row>
    <row r="2090" spans="1:24" hidden="1">
      <c r="A2090" s="46" t="s">
        <v>1047</v>
      </c>
      <c r="B2090" s="41" t="s">
        <v>1152</v>
      </c>
      <c r="C2090" s="8" t="s">
        <v>458</v>
      </c>
      <c r="D2090" s="41" t="s">
        <v>2138</v>
      </c>
      <c r="E2090" s="8" t="s">
        <v>2124</v>
      </c>
      <c r="F2090" s="45" t="s">
        <v>557</v>
      </c>
      <c r="G2090" s="46" t="s">
        <v>146</v>
      </c>
      <c r="H2090" s="47">
        <v>42187</v>
      </c>
      <c r="I2090" s="46">
        <v>3000</v>
      </c>
      <c r="J2090" s="66">
        <v>48.01</v>
      </c>
      <c r="K2090" s="66">
        <f t="shared" si="35"/>
        <v>144030</v>
      </c>
      <c r="L2090" s="46" t="s">
        <v>69</v>
      </c>
      <c r="M2090" s="46" t="s">
        <v>974</v>
      </c>
      <c r="N2090" s="46">
        <v>149119</v>
      </c>
      <c r="O2090" s="46"/>
      <c r="P2090" s="46">
        <v>89680</v>
      </c>
      <c r="Q2090" s="66">
        <v>290.25</v>
      </c>
      <c r="R2090" s="66">
        <v>0</v>
      </c>
      <c r="S2090" s="66">
        <v>35</v>
      </c>
      <c r="T2090" s="46" t="s">
        <v>127</v>
      </c>
      <c r="U2090" s="64">
        <f>Data!$Q2090+Data!$R2090+Data!$S2090</f>
        <v>325.25</v>
      </c>
      <c r="V2090" s="9" t="str">
        <f>VLOOKUP(TRIM(Data!$B2090),Team!A:B,2,FALSE)</f>
        <v>Heating</v>
      </c>
      <c r="W2090" s="9" t="str">
        <f>VLOOKUP(Data!$D2090,Current!A:B,2,FALSE)</f>
        <v>ACT</v>
      </c>
      <c r="X2090" s="9" t="str">
        <f>IF(Data!$W2090=Data!$E2090,"CURRENT","NO")</f>
        <v>CURRENT</v>
      </c>
    </row>
    <row r="2091" spans="1:24" hidden="1">
      <c r="A2091" s="46" t="s">
        <v>1047</v>
      </c>
      <c r="B2091" s="41" t="s">
        <v>1152</v>
      </c>
      <c r="C2091" s="8" t="s">
        <v>458</v>
      </c>
      <c r="D2091" s="41" t="s">
        <v>2138</v>
      </c>
      <c r="E2091" s="8" t="s">
        <v>2124</v>
      </c>
      <c r="F2091" s="45" t="s">
        <v>1155</v>
      </c>
      <c r="G2091" s="46" t="s">
        <v>158</v>
      </c>
      <c r="H2091" s="47">
        <v>42186</v>
      </c>
      <c r="I2091" s="46">
        <v>252</v>
      </c>
      <c r="J2091" s="66">
        <v>19.350000000000001</v>
      </c>
      <c r="K2091" s="66">
        <f t="shared" si="35"/>
        <v>4876.2000000000007</v>
      </c>
      <c r="L2091" s="46" t="s">
        <v>157</v>
      </c>
      <c r="M2091" s="46" t="s">
        <v>72</v>
      </c>
      <c r="N2091" s="46">
        <v>149096</v>
      </c>
      <c r="O2091" s="46"/>
      <c r="P2091" s="46">
        <v>89681</v>
      </c>
      <c r="Q2091" s="66">
        <v>160</v>
      </c>
      <c r="R2091" s="66">
        <v>0</v>
      </c>
      <c r="S2091" s="66">
        <v>15</v>
      </c>
      <c r="T2091" s="46" t="s">
        <v>127</v>
      </c>
      <c r="U2091" s="64">
        <f>Data!$Q2091+Data!$R2091+Data!$S2091</f>
        <v>175</v>
      </c>
      <c r="V2091" s="9" t="str">
        <f>VLOOKUP(TRIM(Data!$B2091),Team!A:B,2,FALSE)</f>
        <v>Heating</v>
      </c>
      <c r="W2091" s="9" t="str">
        <f>VLOOKUP(Data!$D2091,Current!A:B,2,FALSE)</f>
        <v>ACT</v>
      </c>
      <c r="X2091" s="9" t="str">
        <f>IF(Data!$W2091=Data!$E2091,"CURRENT","NO")</f>
        <v>CURRENT</v>
      </c>
    </row>
    <row r="2092" spans="1:24" hidden="1">
      <c r="A2092" s="46" t="s">
        <v>1047</v>
      </c>
      <c r="B2092" s="41" t="s">
        <v>1152</v>
      </c>
      <c r="C2092" s="8" t="s">
        <v>458</v>
      </c>
      <c r="D2092" s="41" t="s">
        <v>2138</v>
      </c>
      <c r="E2092" s="8" t="s">
        <v>2124</v>
      </c>
      <c r="F2092" s="45" t="s">
        <v>351</v>
      </c>
      <c r="G2092" s="46" t="s">
        <v>158</v>
      </c>
      <c r="H2092" s="47">
        <v>42186</v>
      </c>
      <c r="I2092" s="46">
        <v>180</v>
      </c>
      <c r="J2092" s="66">
        <v>99.01</v>
      </c>
      <c r="K2092" s="66">
        <f t="shared" si="35"/>
        <v>17821.8</v>
      </c>
      <c r="L2092" s="46" t="s">
        <v>157</v>
      </c>
      <c r="M2092" s="46" t="s">
        <v>340</v>
      </c>
      <c r="N2092" s="46">
        <v>149098</v>
      </c>
      <c r="O2092" s="46"/>
      <c r="P2092" s="46">
        <v>89682</v>
      </c>
      <c r="Q2092" s="66">
        <v>80</v>
      </c>
      <c r="R2092" s="66">
        <v>0</v>
      </c>
      <c r="S2092" s="66">
        <v>15</v>
      </c>
      <c r="T2092" s="46" t="s">
        <v>127</v>
      </c>
      <c r="U2092" s="64">
        <f>Data!$Q2092+Data!$R2092+Data!$S2092</f>
        <v>95</v>
      </c>
      <c r="V2092" s="9" t="str">
        <f>VLOOKUP(TRIM(Data!$B2092),Team!A:B,2,FALSE)</f>
        <v>Heating</v>
      </c>
      <c r="W2092" s="9" t="str">
        <f>VLOOKUP(Data!$D2092,Current!A:B,2,FALSE)</f>
        <v>ACT</v>
      </c>
      <c r="X2092" s="9" t="str">
        <f>IF(Data!$W2092=Data!$E2092,"CURRENT","NO")</f>
        <v>CURRENT</v>
      </c>
    </row>
    <row r="2093" spans="1:24" hidden="1">
      <c r="A2093" s="46" t="s">
        <v>1047</v>
      </c>
      <c r="B2093" s="41" t="s">
        <v>1152</v>
      </c>
      <c r="C2093" s="8" t="s">
        <v>458</v>
      </c>
      <c r="D2093" s="41" t="s">
        <v>2138</v>
      </c>
      <c r="E2093" s="8" t="s">
        <v>2124</v>
      </c>
      <c r="F2093" s="45" t="s">
        <v>356</v>
      </c>
      <c r="G2093" s="46" t="s">
        <v>158</v>
      </c>
      <c r="H2093" s="47">
        <v>42186</v>
      </c>
      <c r="I2093" s="46">
        <v>416</v>
      </c>
      <c r="J2093" s="66">
        <v>47</v>
      </c>
      <c r="K2093" s="66">
        <f t="shared" si="35"/>
        <v>19552</v>
      </c>
      <c r="L2093" s="46" t="s">
        <v>157</v>
      </c>
      <c r="M2093" s="46" t="s">
        <v>74</v>
      </c>
      <c r="N2093" s="46">
        <v>149095</v>
      </c>
      <c r="O2093" s="46"/>
      <c r="P2093" s="46">
        <v>89683</v>
      </c>
      <c r="Q2093" s="66">
        <v>160</v>
      </c>
      <c r="R2093" s="66">
        <v>0</v>
      </c>
      <c r="S2093" s="66">
        <v>15</v>
      </c>
      <c r="T2093" s="46" t="s">
        <v>127</v>
      </c>
      <c r="U2093" s="64">
        <f>Data!$Q2093+Data!$R2093+Data!$S2093</f>
        <v>175</v>
      </c>
      <c r="V2093" s="9" t="str">
        <f>VLOOKUP(TRIM(Data!$B2093),Team!A:B,2,FALSE)</f>
        <v>Heating</v>
      </c>
      <c r="W2093" s="9" t="str">
        <f>VLOOKUP(Data!$D2093,Current!A:B,2,FALSE)</f>
        <v>ACT</v>
      </c>
      <c r="X2093" s="9" t="str">
        <f>IF(Data!$W2093=Data!$E2093,"CURRENT","NO")</f>
        <v>CURRENT</v>
      </c>
    </row>
    <row r="2094" spans="1:24" hidden="1">
      <c r="A2094" s="46" t="s">
        <v>1047</v>
      </c>
      <c r="B2094" s="41" t="s">
        <v>1152</v>
      </c>
      <c r="C2094" s="8" t="s">
        <v>458</v>
      </c>
      <c r="D2094" s="41" t="s">
        <v>2138</v>
      </c>
      <c r="E2094" s="8" t="s">
        <v>2124</v>
      </c>
      <c r="F2094" s="45" t="s">
        <v>1156</v>
      </c>
      <c r="G2094" s="46" t="s">
        <v>158</v>
      </c>
      <c r="H2094" s="47">
        <v>42187</v>
      </c>
      <c r="I2094" s="46">
        <v>110</v>
      </c>
      <c r="J2094" s="66">
        <v>56.12</v>
      </c>
      <c r="K2094" s="66">
        <f t="shared" si="35"/>
        <v>6173.2</v>
      </c>
      <c r="L2094" s="46" t="s">
        <v>157</v>
      </c>
      <c r="M2094" s="46" t="s">
        <v>922</v>
      </c>
      <c r="N2094" s="46">
        <v>149120</v>
      </c>
      <c r="O2094" s="46"/>
      <c r="P2094" s="46">
        <v>89684</v>
      </c>
      <c r="Q2094" s="66">
        <v>80</v>
      </c>
      <c r="R2094" s="66">
        <v>0</v>
      </c>
      <c r="S2094" s="66">
        <v>15</v>
      </c>
      <c r="T2094" s="46" t="s">
        <v>127</v>
      </c>
      <c r="U2094" s="64">
        <f>Data!$Q2094+Data!$R2094+Data!$S2094</f>
        <v>95</v>
      </c>
      <c r="V2094" s="9" t="str">
        <f>VLOOKUP(TRIM(Data!$B2094),Team!A:B,2,FALSE)</f>
        <v>Heating</v>
      </c>
      <c r="W2094" s="9" t="str">
        <f>VLOOKUP(Data!$D2094,Current!A:B,2,FALSE)</f>
        <v>ACT</v>
      </c>
      <c r="X2094" s="9" t="str">
        <f>IF(Data!$W2094=Data!$E2094,"CURRENT","NO")</f>
        <v>CURRENT</v>
      </c>
    </row>
    <row r="2095" spans="1:24" hidden="1">
      <c r="A2095" s="46" t="s">
        <v>1027</v>
      </c>
      <c r="B2095" s="41" t="s">
        <v>1152</v>
      </c>
      <c r="C2095" s="8" t="s">
        <v>458</v>
      </c>
      <c r="D2095" s="41" t="s">
        <v>2138</v>
      </c>
      <c r="E2095" s="8" t="s">
        <v>2124</v>
      </c>
      <c r="F2095" s="45" t="s">
        <v>979</v>
      </c>
      <c r="G2095" s="46" t="s">
        <v>980</v>
      </c>
      <c r="H2095" s="47">
        <v>42191</v>
      </c>
      <c r="I2095" s="46">
        <v>5544</v>
      </c>
      <c r="J2095" s="66">
        <v>16.37</v>
      </c>
      <c r="K2095" s="66">
        <f t="shared" si="35"/>
        <v>90755.28</v>
      </c>
      <c r="L2095" s="46" t="s">
        <v>2</v>
      </c>
      <c r="M2095" s="46" t="s">
        <v>260</v>
      </c>
      <c r="N2095" s="46">
        <v>149198</v>
      </c>
      <c r="O2095" s="49"/>
      <c r="P2095" s="46">
        <v>89706</v>
      </c>
      <c r="Q2095" s="66">
        <v>453.8</v>
      </c>
      <c r="R2095" s="66">
        <v>0</v>
      </c>
      <c r="S2095" s="66">
        <v>65</v>
      </c>
      <c r="T2095" s="46" t="s">
        <v>127</v>
      </c>
      <c r="U2095" s="64">
        <f>Data!$Q2095+Data!$R2095+Data!$S2095</f>
        <v>518.79999999999995</v>
      </c>
      <c r="V2095" s="9" t="str">
        <f>VLOOKUP(TRIM(Data!$B2095),Team!A:B,2,FALSE)</f>
        <v>Heating</v>
      </c>
      <c r="W2095" s="9" t="str">
        <f>VLOOKUP(Data!$D2095,Current!A:B,2,FALSE)</f>
        <v>ACT</v>
      </c>
      <c r="X2095" s="9" t="str">
        <f>IF(Data!$W2095=Data!$E2095,"CURRENT","NO")</f>
        <v>CURRENT</v>
      </c>
    </row>
    <row r="2096" spans="1:24" hidden="1">
      <c r="A2096" s="46" t="s">
        <v>1027</v>
      </c>
      <c r="B2096" s="41" t="s">
        <v>1152</v>
      </c>
      <c r="C2096" s="8" t="s">
        <v>458</v>
      </c>
      <c r="D2096" s="41" t="s">
        <v>2138</v>
      </c>
      <c r="E2096" s="8" t="s">
        <v>2124</v>
      </c>
      <c r="F2096" s="45" t="s">
        <v>1157</v>
      </c>
      <c r="G2096" s="46" t="s">
        <v>364</v>
      </c>
      <c r="H2096" s="47">
        <v>42189</v>
      </c>
      <c r="I2096" s="46">
        <v>352</v>
      </c>
      <c r="J2096" s="66">
        <v>88.12</v>
      </c>
      <c r="K2096" s="66">
        <f t="shared" si="35"/>
        <v>31018.240000000002</v>
      </c>
      <c r="L2096" s="46" t="s">
        <v>213</v>
      </c>
      <c r="M2096" s="46" t="s">
        <v>527</v>
      </c>
      <c r="N2096" s="46">
        <v>149156</v>
      </c>
      <c r="O2096" s="49"/>
      <c r="P2096" s="46">
        <v>89709</v>
      </c>
      <c r="Q2096" s="66">
        <v>200</v>
      </c>
      <c r="R2096" s="66">
        <v>0</v>
      </c>
      <c r="S2096" s="66">
        <v>60</v>
      </c>
      <c r="T2096" s="46" t="s">
        <v>127</v>
      </c>
      <c r="U2096" s="64">
        <f>Data!$Q2096+Data!$R2096+Data!$S2096</f>
        <v>260</v>
      </c>
      <c r="V2096" s="9" t="str">
        <f>VLOOKUP(TRIM(Data!$B2096),Team!A:B,2,FALSE)</f>
        <v>Heating</v>
      </c>
      <c r="W2096" s="9" t="str">
        <f>VLOOKUP(Data!$D2096,Current!A:B,2,FALSE)</f>
        <v>ACT</v>
      </c>
      <c r="X2096" s="9" t="str">
        <f>IF(Data!$W2096=Data!$E2096,"CURRENT","NO")</f>
        <v>CURRENT</v>
      </c>
    </row>
    <row r="2097" spans="1:24" hidden="1">
      <c r="A2097" s="46" t="s">
        <v>1027</v>
      </c>
      <c r="B2097" s="41" t="s">
        <v>1152</v>
      </c>
      <c r="C2097" s="8" t="s">
        <v>458</v>
      </c>
      <c r="D2097" s="41" t="s">
        <v>2138</v>
      </c>
      <c r="E2097" s="8" t="s">
        <v>2124</v>
      </c>
      <c r="F2097" s="45" t="s">
        <v>1158</v>
      </c>
      <c r="G2097" s="46" t="s">
        <v>364</v>
      </c>
      <c r="H2097" s="47">
        <v>42191</v>
      </c>
      <c r="I2097" s="46">
        <v>352</v>
      </c>
      <c r="J2097" s="66">
        <v>91.82</v>
      </c>
      <c r="K2097" s="66">
        <f t="shared" si="35"/>
        <v>32320.639999999999</v>
      </c>
      <c r="L2097" s="46" t="s">
        <v>213</v>
      </c>
      <c r="M2097" s="46" t="s">
        <v>527</v>
      </c>
      <c r="N2097" s="46">
        <v>149200</v>
      </c>
      <c r="O2097" s="49"/>
      <c r="P2097" s="46">
        <v>89710</v>
      </c>
      <c r="Q2097" s="66">
        <v>200</v>
      </c>
      <c r="R2097" s="66">
        <v>0</v>
      </c>
      <c r="S2097" s="66">
        <v>60</v>
      </c>
      <c r="T2097" s="46" t="s">
        <v>127</v>
      </c>
      <c r="U2097" s="64">
        <f>Data!$Q2097+Data!$R2097+Data!$S2097</f>
        <v>260</v>
      </c>
      <c r="V2097" s="9" t="str">
        <f>VLOOKUP(TRIM(Data!$B2097),Team!A:B,2,FALSE)</f>
        <v>Heating</v>
      </c>
      <c r="W2097" s="9" t="str">
        <f>VLOOKUP(Data!$D2097,Current!A:B,2,FALSE)</f>
        <v>ACT</v>
      </c>
      <c r="X2097" s="9" t="str">
        <f>IF(Data!$W2097=Data!$E2097,"CURRENT","NO")</f>
        <v>CURRENT</v>
      </c>
    </row>
    <row r="2098" spans="1:24" hidden="1">
      <c r="A2098" s="46" t="s">
        <v>1027</v>
      </c>
      <c r="B2098" s="41" t="s">
        <v>1152</v>
      </c>
      <c r="C2098" s="8" t="s">
        <v>458</v>
      </c>
      <c r="D2098" s="41" t="s">
        <v>2138</v>
      </c>
      <c r="E2098" s="8" t="s">
        <v>2124</v>
      </c>
      <c r="F2098" s="45" t="s">
        <v>412</v>
      </c>
      <c r="G2098" s="46" t="s">
        <v>364</v>
      </c>
      <c r="H2098" s="47">
        <v>42192</v>
      </c>
      <c r="I2098" s="46">
        <v>468</v>
      </c>
      <c r="J2098" s="66">
        <v>128.78</v>
      </c>
      <c r="K2098" s="66">
        <f t="shared" si="35"/>
        <v>60269.04</v>
      </c>
      <c r="L2098" s="46" t="s">
        <v>213</v>
      </c>
      <c r="M2098" s="46" t="s">
        <v>1159</v>
      </c>
      <c r="N2098" s="46">
        <v>149235</v>
      </c>
      <c r="O2098" s="49"/>
      <c r="P2098" s="46">
        <v>89711</v>
      </c>
      <c r="Q2098" s="66">
        <v>301.35000000000002</v>
      </c>
      <c r="R2098" s="66">
        <v>0</v>
      </c>
      <c r="S2098" s="66">
        <v>60</v>
      </c>
      <c r="T2098" s="46" t="s">
        <v>127</v>
      </c>
      <c r="U2098" s="64">
        <f>Data!$Q2098+Data!$R2098+Data!$S2098</f>
        <v>361.35</v>
      </c>
      <c r="V2098" s="9" t="str">
        <f>VLOOKUP(TRIM(Data!$B2098),Team!A:B,2,FALSE)</f>
        <v>Heating</v>
      </c>
      <c r="W2098" s="9" t="str">
        <f>VLOOKUP(Data!$D2098,Current!A:B,2,FALSE)</f>
        <v>ACT</v>
      </c>
      <c r="X2098" s="9" t="str">
        <f>IF(Data!$W2098=Data!$E2098,"CURRENT","NO")</f>
        <v>CURRENT</v>
      </c>
    </row>
    <row r="2099" spans="1:24" hidden="1">
      <c r="A2099" s="46" t="s">
        <v>1027</v>
      </c>
      <c r="B2099" s="41" t="s">
        <v>1152</v>
      </c>
      <c r="C2099" s="8" t="s">
        <v>458</v>
      </c>
      <c r="D2099" s="41" t="s">
        <v>2138</v>
      </c>
      <c r="E2099" s="8" t="s">
        <v>2124</v>
      </c>
      <c r="F2099" s="45" t="s">
        <v>1160</v>
      </c>
      <c r="G2099" s="46" t="s">
        <v>364</v>
      </c>
      <c r="H2099" s="47">
        <v>42194</v>
      </c>
      <c r="I2099" s="46">
        <v>404</v>
      </c>
      <c r="J2099" s="66">
        <v>161.08000000000001</v>
      </c>
      <c r="K2099" s="66">
        <f t="shared" si="35"/>
        <v>65076.320000000007</v>
      </c>
      <c r="L2099" s="46" t="s">
        <v>213</v>
      </c>
      <c r="M2099" s="46" t="s">
        <v>1161</v>
      </c>
      <c r="N2099" s="46">
        <v>149292</v>
      </c>
      <c r="O2099" s="49"/>
      <c r="P2099" s="46">
        <v>89712</v>
      </c>
      <c r="Q2099" s="66">
        <v>325.39999999999998</v>
      </c>
      <c r="R2099" s="66">
        <v>0</v>
      </c>
      <c r="S2099" s="66">
        <v>60</v>
      </c>
      <c r="T2099" s="46" t="s">
        <v>127</v>
      </c>
      <c r="U2099" s="64">
        <f>Data!$Q2099+Data!$R2099+Data!$S2099</f>
        <v>385.4</v>
      </c>
      <c r="V2099" s="9" t="str">
        <f>VLOOKUP(TRIM(Data!$B2099),Team!A:B,2,FALSE)</f>
        <v>Heating</v>
      </c>
      <c r="W2099" s="9" t="str">
        <f>VLOOKUP(Data!$D2099,Current!A:B,2,FALSE)</f>
        <v>ACT</v>
      </c>
      <c r="X2099" s="9" t="str">
        <f>IF(Data!$W2099=Data!$E2099,"CURRENT","NO")</f>
        <v>CURRENT</v>
      </c>
    </row>
    <row r="2100" spans="1:24" hidden="1">
      <c r="A2100" s="46" t="s">
        <v>1027</v>
      </c>
      <c r="B2100" s="41" t="s">
        <v>1152</v>
      </c>
      <c r="C2100" s="8" t="s">
        <v>458</v>
      </c>
      <c r="D2100" s="41" t="s">
        <v>2138</v>
      </c>
      <c r="E2100" s="8" t="s">
        <v>2124</v>
      </c>
      <c r="F2100" s="45" t="s">
        <v>555</v>
      </c>
      <c r="G2100" s="46" t="s">
        <v>146</v>
      </c>
      <c r="H2100" s="47">
        <v>42189</v>
      </c>
      <c r="I2100" s="46">
        <v>3774</v>
      </c>
      <c r="J2100" s="66">
        <v>22.59</v>
      </c>
      <c r="K2100" s="66">
        <f t="shared" si="35"/>
        <v>85254.66</v>
      </c>
      <c r="L2100" s="46" t="s">
        <v>213</v>
      </c>
      <c r="M2100" s="46" t="s">
        <v>270</v>
      </c>
      <c r="N2100" s="46">
        <v>149155</v>
      </c>
      <c r="O2100" s="49"/>
      <c r="P2100" s="46">
        <v>89713</v>
      </c>
      <c r="Q2100" s="66">
        <v>426.3</v>
      </c>
      <c r="R2100" s="66">
        <v>0</v>
      </c>
      <c r="S2100" s="66">
        <v>35</v>
      </c>
      <c r="T2100" s="46" t="s">
        <v>127</v>
      </c>
      <c r="U2100" s="64">
        <f>Data!$Q2100+Data!$R2100+Data!$S2100</f>
        <v>461.3</v>
      </c>
      <c r="V2100" s="9" t="str">
        <f>VLOOKUP(TRIM(Data!$B2100),Team!A:B,2,FALSE)</f>
        <v>Heating</v>
      </c>
      <c r="W2100" s="9" t="str">
        <f>VLOOKUP(Data!$D2100,Current!A:B,2,FALSE)</f>
        <v>ACT</v>
      </c>
      <c r="X2100" s="9" t="str">
        <f>IF(Data!$W2100=Data!$E2100,"CURRENT","NO")</f>
        <v>CURRENT</v>
      </c>
    </row>
    <row r="2101" spans="1:24" hidden="1">
      <c r="A2101" s="46" t="s">
        <v>1027</v>
      </c>
      <c r="B2101" s="41" t="s">
        <v>1152</v>
      </c>
      <c r="C2101" s="8" t="s">
        <v>458</v>
      </c>
      <c r="D2101" s="41" t="s">
        <v>2138</v>
      </c>
      <c r="E2101" s="8" t="s">
        <v>2124</v>
      </c>
      <c r="F2101" s="45" t="s">
        <v>1162</v>
      </c>
      <c r="G2101" s="46" t="s">
        <v>158</v>
      </c>
      <c r="H2101" s="47">
        <v>42188</v>
      </c>
      <c r="I2101" s="46">
        <v>72</v>
      </c>
      <c r="J2101" s="66">
        <v>110.49</v>
      </c>
      <c r="K2101" s="66">
        <f t="shared" ref="K2101:K2164" si="36">I2101*J2101</f>
        <v>7955.28</v>
      </c>
      <c r="L2101" s="46" t="s">
        <v>213</v>
      </c>
      <c r="M2101" s="46" t="s">
        <v>564</v>
      </c>
      <c r="N2101" s="46">
        <v>149143</v>
      </c>
      <c r="O2101" s="49"/>
      <c r="P2101" s="46">
        <v>89714</v>
      </c>
      <c r="Q2101" s="66">
        <v>80</v>
      </c>
      <c r="R2101" s="66">
        <v>0</v>
      </c>
      <c r="S2101" s="66">
        <v>15</v>
      </c>
      <c r="T2101" s="46" t="s">
        <v>127</v>
      </c>
      <c r="U2101" s="64">
        <f>Data!$Q2101+Data!$R2101+Data!$S2101</f>
        <v>95</v>
      </c>
      <c r="V2101" s="9" t="str">
        <f>VLOOKUP(TRIM(Data!$B2101),Team!A:B,2,FALSE)</f>
        <v>Heating</v>
      </c>
      <c r="W2101" s="9" t="str">
        <f>VLOOKUP(Data!$D2101,Current!A:B,2,FALSE)</f>
        <v>ACT</v>
      </c>
      <c r="X2101" s="9" t="str">
        <f>IF(Data!$W2101=Data!$E2101,"CURRENT","NO")</f>
        <v>CURRENT</v>
      </c>
    </row>
    <row r="2102" spans="1:24" hidden="1">
      <c r="A2102" s="46" t="s">
        <v>1027</v>
      </c>
      <c r="B2102" s="41" t="s">
        <v>1152</v>
      </c>
      <c r="C2102" s="8" t="s">
        <v>458</v>
      </c>
      <c r="D2102" s="41" t="s">
        <v>2138</v>
      </c>
      <c r="E2102" s="8" t="s">
        <v>2124</v>
      </c>
      <c r="F2102" s="45" t="s">
        <v>389</v>
      </c>
      <c r="G2102" s="46" t="s">
        <v>158</v>
      </c>
      <c r="H2102" s="47">
        <v>42188</v>
      </c>
      <c r="I2102" s="46">
        <v>130</v>
      </c>
      <c r="J2102" s="66">
        <v>119.57</v>
      </c>
      <c r="K2102" s="66">
        <f t="shared" si="36"/>
        <v>15544.099999999999</v>
      </c>
      <c r="L2102" s="46" t="s">
        <v>213</v>
      </c>
      <c r="M2102" s="46" t="s">
        <v>1163</v>
      </c>
      <c r="N2102" s="46">
        <v>149144</v>
      </c>
      <c r="O2102" s="49"/>
      <c r="P2102" s="46">
        <v>89715</v>
      </c>
      <c r="Q2102" s="66">
        <v>80</v>
      </c>
      <c r="R2102" s="66">
        <v>0</v>
      </c>
      <c r="S2102" s="66">
        <v>15</v>
      </c>
      <c r="T2102" s="46" t="s">
        <v>127</v>
      </c>
      <c r="U2102" s="64">
        <f>Data!$Q2102+Data!$R2102+Data!$S2102</f>
        <v>95</v>
      </c>
      <c r="V2102" s="9" t="str">
        <f>VLOOKUP(TRIM(Data!$B2102),Team!A:B,2,FALSE)</f>
        <v>Heating</v>
      </c>
      <c r="W2102" s="9" t="str">
        <f>VLOOKUP(Data!$D2102,Current!A:B,2,FALSE)</f>
        <v>ACT</v>
      </c>
      <c r="X2102" s="9" t="str">
        <f>IF(Data!$W2102=Data!$E2102,"CURRENT","NO")</f>
        <v>CURRENT</v>
      </c>
    </row>
    <row r="2103" spans="1:24" hidden="1">
      <c r="A2103" s="46" t="s">
        <v>1027</v>
      </c>
      <c r="B2103" s="41" t="s">
        <v>1152</v>
      </c>
      <c r="C2103" s="8" t="s">
        <v>458</v>
      </c>
      <c r="D2103" s="41" t="s">
        <v>2138</v>
      </c>
      <c r="E2103" s="8" t="s">
        <v>2124</v>
      </c>
      <c r="F2103" s="45" t="s">
        <v>570</v>
      </c>
      <c r="G2103" s="46" t="s">
        <v>158</v>
      </c>
      <c r="H2103" s="47">
        <v>42188</v>
      </c>
      <c r="I2103" s="46">
        <v>360</v>
      </c>
      <c r="J2103" s="66">
        <v>85.39</v>
      </c>
      <c r="K2103" s="66">
        <f t="shared" si="36"/>
        <v>30740.400000000001</v>
      </c>
      <c r="L2103" s="46" t="s">
        <v>213</v>
      </c>
      <c r="M2103" s="46" t="s">
        <v>1164</v>
      </c>
      <c r="N2103" s="46">
        <v>149149</v>
      </c>
      <c r="O2103" s="49"/>
      <c r="P2103" s="46">
        <v>89716</v>
      </c>
      <c r="Q2103" s="66">
        <v>160</v>
      </c>
      <c r="R2103" s="66">
        <v>0</v>
      </c>
      <c r="S2103" s="66">
        <v>15</v>
      </c>
      <c r="T2103" s="46" t="s">
        <v>127</v>
      </c>
      <c r="U2103" s="64">
        <f>Data!$Q2103+Data!$R2103+Data!$S2103</f>
        <v>175</v>
      </c>
      <c r="V2103" s="9" t="str">
        <f>VLOOKUP(TRIM(Data!$B2103),Team!A:B,2,FALSE)</f>
        <v>Heating</v>
      </c>
      <c r="W2103" s="9" t="str">
        <f>VLOOKUP(Data!$D2103,Current!A:B,2,FALSE)</f>
        <v>ACT</v>
      </c>
      <c r="X2103" s="9" t="str">
        <f>IF(Data!$W2103=Data!$E2103,"CURRENT","NO")</f>
        <v>CURRENT</v>
      </c>
    </row>
    <row r="2104" spans="1:24" hidden="1">
      <c r="A2104" s="46" t="s">
        <v>1027</v>
      </c>
      <c r="B2104" s="41" t="s">
        <v>1152</v>
      </c>
      <c r="C2104" s="8" t="s">
        <v>458</v>
      </c>
      <c r="D2104" s="41" t="s">
        <v>2138</v>
      </c>
      <c r="E2104" s="8" t="s">
        <v>2124</v>
      </c>
      <c r="F2104" s="45" t="s">
        <v>370</v>
      </c>
      <c r="G2104" s="46" t="s">
        <v>158</v>
      </c>
      <c r="H2104" s="47">
        <v>42189</v>
      </c>
      <c r="I2104" s="46">
        <v>72</v>
      </c>
      <c r="J2104" s="66">
        <v>126.66</v>
      </c>
      <c r="K2104" s="66">
        <f t="shared" si="36"/>
        <v>9119.52</v>
      </c>
      <c r="L2104" s="46" t="s">
        <v>157</v>
      </c>
      <c r="M2104" s="46" t="s">
        <v>340</v>
      </c>
      <c r="N2104" s="46">
        <v>149159</v>
      </c>
      <c r="O2104" s="49"/>
      <c r="P2104" s="46">
        <v>89717</v>
      </c>
      <c r="Q2104" s="66">
        <v>80</v>
      </c>
      <c r="R2104" s="66">
        <v>0</v>
      </c>
      <c r="S2104" s="66">
        <v>15</v>
      </c>
      <c r="T2104" s="46" t="s">
        <v>127</v>
      </c>
      <c r="U2104" s="64">
        <f>Data!$Q2104+Data!$R2104+Data!$S2104</f>
        <v>95</v>
      </c>
      <c r="V2104" s="9" t="str">
        <f>VLOOKUP(TRIM(Data!$B2104),Team!A:B,2,FALSE)</f>
        <v>Heating</v>
      </c>
      <c r="W2104" s="9" t="str">
        <f>VLOOKUP(Data!$D2104,Current!A:B,2,FALSE)</f>
        <v>ACT</v>
      </c>
      <c r="X2104" s="9" t="str">
        <f>IF(Data!$W2104=Data!$E2104,"CURRENT","NO")</f>
        <v>CURRENT</v>
      </c>
    </row>
    <row r="2105" spans="1:24" hidden="1">
      <c r="A2105" s="46" t="s">
        <v>1027</v>
      </c>
      <c r="B2105" s="41" t="s">
        <v>1152</v>
      </c>
      <c r="C2105" s="8" t="s">
        <v>458</v>
      </c>
      <c r="D2105" s="41" t="s">
        <v>2138</v>
      </c>
      <c r="E2105" s="8" t="s">
        <v>2124</v>
      </c>
      <c r="F2105" s="45" t="s">
        <v>350</v>
      </c>
      <c r="G2105" s="46" t="s">
        <v>158</v>
      </c>
      <c r="H2105" s="47">
        <v>42189</v>
      </c>
      <c r="I2105" s="46">
        <v>648</v>
      </c>
      <c r="J2105" s="66">
        <v>77.900000000000006</v>
      </c>
      <c r="K2105" s="66">
        <f t="shared" si="36"/>
        <v>50479.200000000004</v>
      </c>
      <c r="L2105" s="46" t="s">
        <v>157</v>
      </c>
      <c r="M2105" s="46" t="s">
        <v>74</v>
      </c>
      <c r="N2105" s="46">
        <v>149160</v>
      </c>
      <c r="O2105" s="49"/>
      <c r="P2105" s="46">
        <v>89718</v>
      </c>
      <c r="Q2105" s="66">
        <v>252.4</v>
      </c>
      <c r="R2105" s="66">
        <v>0</v>
      </c>
      <c r="S2105" s="66">
        <v>15</v>
      </c>
      <c r="T2105" s="46" t="s">
        <v>127</v>
      </c>
      <c r="U2105" s="64">
        <f>Data!$Q2105+Data!$R2105+Data!$S2105</f>
        <v>267.39999999999998</v>
      </c>
      <c r="V2105" s="9" t="str">
        <f>VLOOKUP(TRIM(Data!$B2105),Team!A:B,2,FALSE)</f>
        <v>Heating</v>
      </c>
      <c r="W2105" s="9" t="str">
        <f>VLOOKUP(Data!$D2105,Current!A:B,2,FALSE)</f>
        <v>ACT</v>
      </c>
      <c r="X2105" s="9" t="str">
        <f>IF(Data!$W2105=Data!$E2105,"CURRENT","NO")</f>
        <v>CURRENT</v>
      </c>
    </row>
    <row r="2106" spans="1:24" hidden="1">
      <c r="A2106" s="46" t="s">
        <v>1027</v>
      </c>
      <c r="B2106" s="41" t="s">
        <v>1152</v>
      </c>
      <c r="C2106" s="8" t="s">
        <v>458</v>
      </c>
      <c r="D2106" s="41" t="s">
        <v>2138</v>
      </c>
      <c r="E2106" s="8" t="s">
        <v>2124</v>
      </c>
      <c r="F2106" s="45" t="s">
        <v>1165</v>
      </c>
      <c r="G2106" s="46" t="s">
        <v>158</v>
      </c>
      <c r="H2106" s="47">
        <v>42189</v>
      </c>
      <c r="I2106" s="46">
        <v>288</v>
      </c>
      <c r="J2106" s="66">
        <v>96.88</v>
      </c>
      <c r="K2106" s="66">
        <f t="shared" si="36"/>
        <v>27901.439999999999</v>
      </c>
      <c r="L2106" s="46" t="s">
        <v>157</v>
      </c>
      <c r="M2106" s="46" t="s">
        <v>340</v>
      </c>
      <c r="N2106" s="46">
        <v>149162</v>
      </c>
      <c r="O2106" s="49"/>
      <c r="P2106" s="46">
        <v>89719</v>
      </c>
      <c r="Q2106" s="66">
        <v>139.5</v>
      </c>
      <c r="R2106" s="66">
        <v>0</v>
      </c>
      <c r="S2106" s="66">
        <v>15</v>
      </c>
      <c r="T2106" s="46" t="s">
        <v>127</v>
      </c>
      <c r="U2106" s="64">
        <f>Data!$Q2106+Data!$R2106+Data!$S2106</f>
        <v>154.5</v>
      </c>
      <c r="V2106" s="9" t="str">
        <f>VLOOKUP(TRIM(Data!$B2106),Team!A:B,2,FALSE)</f>
        <v>Heating</v>
      </c>
      <c r="W2106" s="9" t="str">
        <f>VLOOKUP(Data!$D2106,Current!A:B,2,FALSE)</f>
        <v>ACT</v>
      </c>
      <c r="X2106" s="9" t="str">
        <f>IF(Data!$W2106=Data!$E2106,"CURRENT","NO")</f>
        <v>CURRENT</v>
      </c>
    </row>
    <row r="2107" spans="1:24" hidden="1">
      <c r="A2107" s="46" t="s">
        <v>1027</v>
      </c>
      <c r="B2107" s="41" t="s">
        <v>1152</v>
      </c>
      <c r="C2107" s="8" t="s">
        <v>458</v>
      </c>
      <c r="D2107" s="41" t="s">
        <v>2138</v>
      </c>
      <c r="E2107" s="8" t="s">
        <v>2124</v>
      </c>
      <c r="F2107" s="45" t="s">
        <v>991</v>
      </c>
      <c r="G2107" s="46" t="s">
        <v>158</v>
      </c>
      <c r="H2107" s="47">
        <v>42191</v>
      </c>
      <c r="I2107" s="46">
        <v>416</v>
      </c>
      <c r="J2107" s="66">
        <v>56.19</v>
      </c>
      <c r="K2107" s="66">
        <f t="shared" si="36"/>
        <v>23375.040000000001</v>
      </c>
      <c r="L2107" s="46" t="s">
        <v>157</v>
      </c>
      <c r="M2107" s="46" t="s">
        <v>1166</v>
      </c>
      <c r="N2107" s="46">
        <v>149194</v>
      </c>
      <c r="O2107" s="49"/>
      <c r="P2107" s="46">
        <v>89720</v>
      </c>
      <c r="Q2107" s="66">
        <v>160</v>
      </c>
      <c r="R2107" s="66">
        <v>0</v>
      </c>
      <c r="S2107" s="66">
        <v>15</v>
      </c>
      <c r="T2107" s="46" t="s">
        <v>127</v>
      </c>
      <c r="U2107" s="64">
        <f>Data!$Q2107+Data!$R2107+Data!$S2107</f>
        <v>175</v>
      </c>
      <c r="V2107" s="9" t="str">
        <f>VLOOKUP(TRIM(Data!$B2107),Team!A:B,2,FALSE)</f>
        <v>Heating</v>
      </c>
      <c r="W2107" s="9" t="str">
        <f>VLOOKUP(Data!$D2107,Current!A:B,2,FALSE)</f>
        <v>ACT</v>
      </c>
      <c r="X2107" s="9" t="str">
        <f>IF(Data!$W2107=Data!$E2107,"CURRENT","NO")</f>
        <v>CURRENT</v>
      </c>
    </row>
    <row r="2108" spans="1:24" hidden="1">
      <c r="A2108" s="46" t="s">
        <v>1027</v>
      </c>
      <c r="B2108" s="41" t="s">
        <v>1152</v>
      </c>
      <c r="C2108" s="8" t="s">
        <v>458</v>
      </c>
      <c r="D2108" s="41" t="s">
        <v>2138</v>
      </c>
      <c r="E2108" s="8" t="s">
        <v>2124</v>
      </c>
      <c r="F2108" s="45" t="s">
        <v>978</v>
      </c>
      <c r="G2108" s="46" t="s">
        <v>158</v>
      </c>
      <c r="H2108" s="47">
        <v>42191</v>
      </c>
      <c r="I2108" s="46">
        <v>792</v>
      </c>
      <c r="J2108" s="66">
        <v>59.09</v>
      </c>
      <c r="K2108" s="66">
        <f t="shared" si="36"/>
        <v>46799.280000000006</v>
      </c>
      <c r="L2108" s="46" t="s">
        <v>157</v>
      </c>
      <c r="M2108" s="46" t="s">
        <v>1005</v>
      </c>
      <c r="N2108" s="46">
        <v>149196</v>
      </c>
      <c r="O2108" s="49"/>
      <c r="P2108" s="46">
        <v>89721</v>
      </c>
      <c r="Q2108" s="66">
        <v>234</v>
      </c>
      <c r="R2108" s="66">
        <v>0</v>
      </c>
      <c r="S2108" s="66">
        <v>15</v>
      </c>
      <c r="T2108" s="46" t="s">
        <v>127</v>
      </c>
      <c r="U2108" s="64">
        <f>Data!$Q2108+Data!$R2108+Data!$S2108</f>
        <v>249</v>
      </c>
      <c r="V2108" s="9" t="str">
        <f>VLOOKUP(TRIM(Data!$B2108),Team!A:B,2,FALSE)</f>
        <v>Heating</v>
      </c>
      <c r="W2108" s="9" t="str">
        <f>VLOOKUP(Data!$D2108,Current!A:B,2,FALSE)</f>
        <v>ACT</v>
      </c>
      <c r="X2108" s="9" t="str">
        <f>IF(Data!$W2108=Data!$E2108,"CURRENT","NO")</f>
        <v>CURRENT</v>
      </c>
    </row>
    <row r="2109" spans="1:24" hidden="1">
      <c r="A2109" s="46" t="s">
        <v>1027</v>
      </c>
      <c r="B2109" s="41" t="s">
        <v>1152</v>
      </c>
      <c r="C2109" s="8" t="s">
        <v>458</v>
      </c>
      <c r="D2109" s="41" t="s">
        <v>2138</v>
      </c>
      <c r="E2109" s="8" t="s">
        <v>2124</v>
      </c>
      <c r="F2109" s="45" t="s">
        <v>1167</v>
      </c>
      <c r="G2109" s="46" t="s">
        <v>158</v>
      </c>
      <c r="H2109" s="47">
        <v>42191</v>
      </c>
      <c r="I2109" s="46">
        <v>406</v>
      </c>
      <c r="J2109" s="66">
        <v>203.5</v>
      </c>
      <c r="K2109" s="66">
        <f t="shared" si="36"/>
        <v>82621</v>
      </c>
      <c r="L2109" s="46" t="s">
        <v>157</v>
      </c>
      <c r="M2109" s="46" t="s">
        <v>72</v>
      </c>
      <c r="N2109" s="46">
        <v>149236</v>
      </c>
      <c r="O2109" s="49"/>
      <c r="P2109" s="46">
        <v>89722</v>
      </c>
      <c r="Q2109" s="66">
        <v>413.1</v>
      </c>
      <c r="R2109" s="66">
        <v>0</v>
      </c>
      <c r="S2109" s="66">
        <v>15</v>
      </c>
      <c r="T2109" s="46" t="s">
        <v>186</v>
      </c>
      <c r="U2109" s="64">
        <f>Data!$Q2109+Data!$R2109+Data!$S2109</f>
        <v>428.1</v>
      </c>
      <c r="V2109" s="9" t="str">
        <f>VLOOKUP(TRIM(Data!$B2109),Team!A:B,2,FALSE)</f>
        <v>Heating</v>
      </c>
      <c r="W2109" s="9" t="str">
        <f>VLOOKUP(Data!$D2109,Current!A:B,2,FALSE)</f>
        <v>ACT</v>
      </c>
      <c r="X2109" s="9" t="str">
        <f>IF(Data!$W2109=Data!$E2109,"CURRENT","NO")</f>
        <v>CURRENT</v>
      </c>
    </row>
    <row r="2110" spans="1:24" hidden="1">
      <c r="A2110" s="46" t="s">
        <v>1027</v>
      </c>
      <c r="B2110" s="41" t="s">
        <v>1152</v>
      </c>
      <c r="C2110" s="8" t="s">
        <v>458</v>
      </c>
      <c r="D2110" s="41" t="s">
        <v>2138</v>
      </c>
      <c r="E2110" s="8" t="s">
        <v>2124</v>
      </c>
      <c r="F2110" s="45" t="s">
        <v>1168</v>
      </c>
      <c r="G2110" s="46" t="s">
        <v>158</v>
      </c>
      <c r="H2110" s="47">
        <v>42193</v>
      </c>
      <c r="I2110" s="46">
        <v>510</v>
      </c>
      <c r="J2110" s="66">
        <v>49.9</v>
      </c>
      <c r="K2110" s="66">
        <f t="shared" si="36"/>
        <v>25449</v>
      </c>
      <c r="L2110" s="46" t="s">
        <v>157</v>
      </c>
      <c r="M2110" s="46" t="s">
        <v>1169</v>
      </c>
      <c r="N2110" s="46">
        <v>149257</v>
      </c>
      <c r="O2110" s="49"/>
      <c r="P2110" s="46">
        <v>89723</v>
      </c>
      <c r="Q2110" s="66">
        <v>160</v>
      </c>
      <c r="R2110" s="66">
        <v>0</v>
      </c>
      <c r="S2110" s="66">
        <v>15</v>
      </c>
      <c r="T2110" s="46" t="s">
        <v>127</v>
      </c>
      <c r="U2110" s="64">
        <f>Data!$Q2110+Data!$R2110+Data!$S2110</f>
        <v>175</v>
      </c>
      <c r="V2110" s="9" t="str">
        <f>VLOOKUP(TRIM(Data!$B2110),Team!A:B,2,FALSE)</f>
        <v>Heating</v>
      </c>
      <c r="W2110" s="9" t="str">
        <f>VLOOKUP(Data!$D2110,Current!A:B,2,FALSE)</f>
        <v>ACT</v>
      </c>
      <c r="X2110" s="9" t="str">
        <f>IF(Data!$W2110=Data!$E2110,"CURRENT","NO")</f>
        <v>CURRENT</v>
      </c>
    </row>
    <row r="2111" spans="1:24" hidden="1">
      <c r="A2111" s="46" t="s">
        <v>1027</v>
      </c>
      <c r="B2111" s="41" t="s">
        <v>1152</v>
      </c>
      <c r="C2111" s="8" t="s">
        <v>458</v>
      </c>
      <c r="D2111" s="41" t="s">
        <v>2138</v>
      </c>
      <c r="E2111" s="8" t="s">
        <v>2124</v>
      </c>
      <c r="F2111" s="45" t="s">
        <v>1006</v>
      </c>
      <c r="G2111" s="46" t="s">
        <v>158</v>
      </c>
      <c r="H2111" s="47">
        <v>42193</v>
      </c>
      <c r="I2111" s="46">
        <v>336</v>
      </c>
      <c r="J2111" s="66">
        <v>100.21</v>
      </c>
      <c r="K2111" s="66">
        <f t="shared" si="36"/>
        <v>33670.559999999998</v>
      </c>
      <c r="L2111" s="46" t="s">
        <v>157</v>
      </c>
      <c r="M2111" s="46" t="s">
        <v>1170</v>
      </c>
      <c r="N2111" s="46">
        <v>149258</v>
      </c>
      <c r="O2111" s="49"/>
      <c r="P2111" s="46">
        <v>89724</v>
      </c>
      <c r="Q2111" s="66">
        <v>168.35</v>
      </c>
      <c r="R2111" s="66">
        <v>0</v>
      </c>
      <c r="S2111" s="66">
        <v>15</v>
      </c>
      <c r="T2111" s="46" t="s">
        <v>127</v>
      </c>
      <c r="U2111" s="64">
        <f>Data!$Q2111+Data!$R2111+Data!$S2111</f>
        <v>183.35</v>
      </c>
      <c r="V2111" s="9" t="str">
        <f>VLOOKUP(TRIM(Data!$B2111),Team!A:B,2,FALSE)</f>
        <v>Heating</v>
      </c>
      <c r="W2111" s="9" t="str">
        <f>VLOOKUP(Data!$D2111,Current!A:B,2,FALSE)</f>
        <v>ACT</v>
      </c>
      <c r="X2111" s="9" t="str">
        <f>IF(Data!$W2111=Data!$E2111,"CURRENT","NO")</f>
        <v>CURRENT</v>
      </c>
    </row>
    <row r="2112" spans="1:24" hidden="1">
      <c r="A2112" s="46" t="s">
        <v>1027</v>
      </c>
      <c r="B2112" s="41" t="s">
        <v>1152</v>
      </c>
      <c r="C2112" s="8" t="s">
        <v>458</v>
      </c>
      <c r="D2112" s="41" t="s">
        <v>2138</v>
      </c>
      <c r="E2112" s="8" t="s">
        <v>2124</v>
      </c>
      <c r="F2112" s="45" t="s">
        <v>597</v>
      </c>
      <c r="G2112" s="46" t="s">
        <v>158</v>
      </c>
      <c r="H2112" s="47">
        <v>42193</v>
      </c>
      <c r="I2112" s="46">
        <v>568</v>
      </c>
      <c r="J2112" s="66">
        <v>47.83</v>
      </c>
      <c r="K2112" s="66">
        <f t="shared" si="36"/>
        <v>27167.439999999999</v>
      </c>
      <c r="L2112" s="46" t="s">
        <v>157</v>
      </c>
      <c r="M2112" s="46" t="s">
        <v>561</v>
      </c>
      <c r="N2112" s="46">
        <v>149259</v>
      </c>
      <c r="O2112" s="49"/>
      <c r="P2112" s="46">
        <v>89725</v>
      </c>
      <c r="Q2112" s="66">
        <v>160</v>
      </c>
      <c r="R2112" s="66">
        <v>0</v>
      </c>
      <c r="S2112" s="66">
        <v>15</v>
      </c>
      <c r="T2112" s="46" t="s">
        <v>127</v>
      </c>
      <c r="U2112" s="64">
        <f>Data!$Q2112+Data!$R2112+Data!$S2112</f>
        <v>175</v>
      </c>
      <c r="V2112" s="9" t="str">
        <f>VLOOKUP(TRIM(Data!$B2112),Team!A:B,2,FALSE)</f>
        <v>Heating</v>
      </c>
      <c r="W2112" s="9" t="str">
        <f>VLOOKUP(Data!$D2112,Current!A:B,2,FALSE)</f>
        <v>ACT</v>
      </c>
      <c r="X2112" s="9" t="str">
        <f>IF(Data!$W2112=Data!$E2112,"CURRENT","NO")</f>
        <v>CURRENT</v>
      </c>
    </row>
    <row r="2113" spans="1:24" hidden="1">
      <c r="A2113" s="46" t="s">
        <v>1027</v>
      </c>
      <c r="B2113" s="41" t="s">
        <v>1152</v>
      </c>
      <c r="C2113" s="8" t="s">
        <v>458</v>
      </c>
      <c r="D2113" s="41" t="s">
        <v>2138</v>
      </c>
      <c r="E2113" s="8" t="s">
        <v>2124</v>
      </c>
      <c r="F2113" s="45" t="s">
        <v>1171</v>
      </c>
      <c r="G2113" s="46" t="s">
        <v>158</v>
      </c>
      <c r="H2113" s="47">
        <v>42194</v>
      </c>
      <c r="I2113" s="46">
        <v>148</v>
      </c>
      <c r="J2113" s="66">
        <v>110.96</v>
      </c>
      <c r="K2113" s="66">
        <f t="shared" si="36"/>
        <v>16422.079999999998</v>
      </c>
      <c r="L2113" s="46" t="s">
        <v>157</v>
      </c>
      <c r="M2113" s="46" t="s">
        <v>340</v>
      </c>
      <c r="N2113" s="46">
        <v>149295</v>
      </c>
      <c r="O2113" s="49"/>
      <c r="P2113" s="46">
        <v>89726</v>
      </c>
      <c r="Q2113" s="66">
        <v>82.1</v>
      </c>
      <c r="R2113" s="66">
        <v>0</v>
      </c>
      <c r="S2113" s="66">
        <v>15</v>
      </c>
      <c r="T2113" s="46" t="s">
        <v>127</v>
      </c>
      <c r="U2113" s="64">
        <f>Data!$Q2113+Data!$R2113+Data!$S2113</f>
        <v>97.1</v>
      </c>
      <c r="V2113" s="9" t="str">
        <f>VLOOKUP(TRIM(Data!$B2113),Team!A:B,2,FALSE)</f>
        <v>Heating</v>
      </c>
      <c r="W2113" s="9" t="str">
        <f>VLOOKUP(Data!$D2113,Current!A:B,2,FALSE)</f>
        <v>ACT</v>
      </c>
      <c r="X2113" s="9" t="str">
        <f>IF(Data!$W2113=Data!$E2113,"CURRENT","NO")</f>
        <v>CURRENT</v>
      </c>
    </row>
    <row r="2114" spans="1:24" hidden="1">
      <c r="A2114" s="46" t="s">
        <v>1031</v>
      </c>
      <c r="B2114" s="41" t="s">
        <v>1152</v>
      </c>
      <c r="C2114" s="8" t="s">
        <v>458</v>
      </c>
      <c r="D2114" s="41" t="s">
        <v>2138</v>
      </c>
      <c r="E2114" s="8" t="s">
        <v>2124</v>
      </c>
      <c r="F2114" s="45" t="s">
        <v>1172</v>
      </c>
      <c r="G2114" s="46" t="s">
        <v>980</v>
      </c>
      <c r="H2114" s="47">
        <v>42198</v>
      </c>
      <c r="I2114" s="46">
        <v>5580</v>
      </c>
      <c r="J2114" s="66">
        <v>10.199999999999999</v>
      </c>
      <c r="K2114" s="66">
        <f t="shared" si="36"/>
        <v>56915.999999999993</v>
      </c>
      <c r="L2114" s="46" t="s">
        <v>2</v>
      </c>
      <c r="M2114" s="46" t="s">
        <v>229</v>
      </c>
      <c r="N2114" s="46">
        <v>149383</v>
      </c>
      <c r="O2114" s="46"/>
      <c r="P2114" s="46">
        <v>89880</v>
      </c>
      <c r="Q2114" s="66">
        <v>284.60000000000002</v>
      </c>
      <c r="R2114" s="66">
        <v>0</v>
      </c>
      <c r="S2114" s="66">
        <v>65</v>
      </c>
      <c r="T2114" s="46" t="s">
        <v>246</v>
      </c>
      <c r="U2114" s="64">
        <f>Data!$Q2114+Data!$R2114+Data!$S2114</f>
        <v>349.6</v>
      </c>
      <c r="V2114" s="9" t="str">
        <f>VLOOKUP(TRIM(Data!$B2114),Team!A:B,2,FALSE)</f>
        <v>Heating</v>
      </c>
      <c r="W2114" s="9" t="str">
        <f>VLOOKUP(Data!$D2114,Current!A:B,2,FALSE)</f>
        <v>ACT</v>
      </c>
      <c r="X2114" s="9" t="str">
        <f>IF(Data!$W2114=Data!$E2114,"CURRENT","NO")</f>
        <v>CURRENT</v>
      </c>
    </row>
    <row r="2115" spans="1:24" hidden="1">
      <c r="A2115" s="46" t="s">
        <v>1031</v>
      </c>
      <c r="B2115" s="41" t="s">
        <v>1152</v>
      </c>
      <c r="C2115" s="8" t="s">
        <v>458</v>
      </c>
      <c r="D2115" s="41" t="s">
        <v>2138</v>
      </c>
      <c r="E2115" s="8" t="s">
        <v>2124</v>
      </c>
      <c r="F2115" s="45" t="s">
        <v>372</v>
      </c>
      <c r="G2115" s="46" t="s">
        <v>153</v>
      </c>
      <c r="H2115" s="47">
        <v>42200</v>
      </c>
      <c r="I2115" s="46">
        <v>1341</v>
      </c>
      <c r="J2115" s="66">
        <v>78.8</v>
      </c>
      <c r="K2115" s="66">
        <f t="shared" si="36"/>
        <v>105670.8</v>
      </c>
      <c r="L2115" s="46" t="s">
        <v>1032</v>
      </c>
      <c r="M2115" s="46" t="s">
        <v>1173</v>
      </c>
      <c r="N2115" s="46">
        <v>149444</v>
      </c>
      <c r="O2115" s="49"/>
      <c r="P2115" s="46">
        <v>89881</v>
      </c>
      <c r="Q2115" s="66">
        <v>528.35</v>
      </c>
      <c r="R2115" s="66">
        <v>0</v>
      </c>
      <c r="S2115" s="66">
        <v>50</v>
      </c>
      <c r="T2115" s="46" t="s">
        <v>127</v>
      </c>
      <c r="U2115" s="64">
        <f>Data!$Q2115+Data!$R2115+Data!$S2115</f>
        <v>578.35</v>
      </c>
      <c r="V2115" s="9" t="str">
        <f>VLOOKUP(TRIM(Data!$B2115),Team!A:B,2,FALSE)</f>
        <v>Heating</v>
      </c>
      <c r="W2115" s="9" t="str">
        <f>VLOOKUP(Data!$D2115,Current!A:B,2,FALSE)</f>
        <v>ACT</v>
      </c>
      <c r="X2115" s="9" t="str">
        <f>IF(Data!$W2115=Data!$E2115,"CURRENT","NO")</f>
        <v>CURRENT</v>
      </c>
    </row>
    <row r="2116" spans="1:24" hidden="1">
      <c r="A2116" s="46" t="s">
        <v>1031</v>
      </c>
      <c r="B2116" s="41" t="s">
        <v>1152</v>
      </c>
      <c r="C2116" s="8" t="s">
        <v>458</v>
      </c>
      <c r="D2116" s="41" t="s">
        <v>2138</v>
      </c>
      <c r="E2116" s="8" t="s">
        <v>2124</v>
      </c>
      <c r="F2116" s="45" t="s">
        <v>373</v>
      </c>
      <c r="G2116" s="46" t="s">
        <v>153</v>
      </c>
      <c r="H2116" s="47">
        <v>42201</v>
      </c>
      <c r="I2116" s="46">
        <v>2682</v>
      </c>
      <c r="J2116" s="66">
        <v>63</v>
      </c>
      <c r="K2116" s="66">
        <f t="shared" si="36"/>
        <v>168966</v>
      </c>
      <c r="L2116" s="46" t="s">
        <v>1032</v>
      </c>
      <c r="M2116" s="46" t="s">
        <v>1174</v>
      </c>
      <c r="N2116" s="46">
        <v>149478</v>
      </c>
      <c r="O2116" s="49"/>
      <c r="P2116" s="46">
        <v>89882</v>
      </c>
      <c r="Q2116" s="66">
        <v>844.8</v>
      </c>
      <c r="R2116" s="66">
        <v>0</v>
      </c>
      <c r="S2116" s="66">
        <v>50</v>
      </c>
      <c r="T2116" s="46" t="s">
        <v>127</v>
      </c>
      <c r="U2116" s="64">
        <f>Data!$Q2116+Data!$R2116+Data!$S2116</f>
        <v>894.8</v>
      </c>
      <c r="V2116" s="9" t="str">
        <f>VLOOKUP(TRIM(Data!$B2116),Team!A:B,2,FALSE)</f>
        <v>Heating</v>
      </c>
      <c r="W2116" s="9" t="str">
        <f>VLOOKUP(Data!$D2116,Current!A:B,2,FALSE)</f>
        <v>ACT</v>
      </c>
      <c r="X2116" s="9" t="str">
        <f>IF(Data!$W2116=Data!$E2116,"CURRENT","NO")</f>
        <v>CURRENT</v>
      </c>
    </row>
    <row r="2117" spans="1:24" hidden="1">
      <c r="A2117" s="46" t="s">
        <v>1031</v>
      </c>
      <c r="B2117" s="41" t="s">
        <v>1152</v>
      </c>
      <c r="C2117" s="8" t="s">
        <v>458</v>
      </c>
      <c r="D2117" s="41" t="s">
        <v>2138</v>
      </c>
      <c r="E2117" s="8" t="s">
        <v>2124</v>
      </c>
      <c r="F2117" s="45" t="s">
        <v>554</v>
      </c>
      <c r="G2117" s="46" t="s">
        <v>522</v>
      </c>
      <c r="H2117" s="47">
        <v>42198</v>
      </c>
      <c r="I2117" s="46">
        <v>4736</v>
      </c>
      <c r="J2117" s="66">
        <v>14.68</v>
      </c>
      <c r="K2117" s="66">
        <f t="shared" si="36"/>
        <v>69524.479999999996</v>
      </c>
      <c r="L2117" s="46" t="s">
        <v>11</v>
      </c>
      <c r="M2117" s="46" t="s">
        <v>1175</v>
      </c>
      <c r="N2117" s="46">
        <v>149382</v>
      </c>
      <c r="O2117" s="46"/>
      <c r="P2117" s="46">
        <v>89883</v>
      </c>
      <c r="Q2117" s="66">
        <v>347.6</v>
      </c>
      <c r="R2117" s="66">
        <v>0</v>
      </c>
      <c r="S2117" s="66">
        <v>45</v>
      </c>
      <c r="T2117" s="46" t="s">
        <v>127</v>
      </c>
      <c r="U2117" s="64">
        <f>Data!$Q2117+Data!$R2117+Data!$S2117</f>
        <v>392.6</v>
      </c>
      <c r="V2117" s="9" t="str">
        <f>VLOOKUP(TRIM(Data!$B2117),Team!A:B,2,FALSE)</f>
        <v>Heating</v>
      </c>
      <c r="W2117" s="9" t="str">
        <f>VLOOKUP(Data!$D2117,Current!A:B,2,FALSE)</f>
        <v>ACT</v>
      </c>
      <c r="X2117" s="9" t="str">
        <f>IF(Data!$W2117=Data!$E2117,"CURRENT","NO")</f>
        <v>CURRENT</v>
      </c>
    </row>
    <row r="2118" spans="1:24" hidden="1">
      <c r="A2118" s="46" t="s">
        <v>1031</v>
      </c>
      <c r="B2118" s="41" t="s">
        <v>1152</v>
      </c>
      <c r="C2118" s="8" t="s">
        <v>2144</v>
      </c>
      <c r="D2118" s="41" t="s">
        <v>2138</v>
      </c>
      <c r="E2118" s="8" t="s">
        <v>2124</v>
      </c>
      <c r="F2118" s="45" t="s">
        <v>1176</v>
      </c>
      <c r="G2118" s="46" t="s">
        <v>1177</v>
      </c>
      <c r="H2118" s="47">
        <v>42198</v>
      </c>
      <c r="I2118" s="46">
        <v>1200</v>
      </c>
      <c r="J2118" s="66">
        <v>4.8499999999999996</v>
      </c>
      <c r="K2118" s="66">
        <f t="shared" si="36"/>
        <v>5820</v>
      </c>
      <c r="L2118" s="46" t="s">
        <v>1178</v>
      </c>
      <c r="M2118" s="46" t="s">
        <v>1179</v>
      </c>
      <c r="N2118" s="46">
        <v>149386</v>
      </c>
      <c r="O2118" s="46"/>
      <c r="P2118" s="46">
        <v>89885</v>
      </c>
      <c r="Q2118" s="66">
        <v>200</v>
      </c>
      <c r="R2118" s="66">
        <v>65</v>
      </c>
      <c r="S2118" s="66">
        <v>50</v>
      </c>
      <c r="T2118" s="46" t="s">
        <v>127</v>
      </c>
      <c r="U2118" s="64">
        <f>Data!$Q2118+Data!$R2118+Data!$S2118</f>
        <v>315</v>
      </c>
      <c r="V2118" s="9" t="str">
        <f>VLOOKUP(TRIM(Data!$B2118),Team!A:B,2,FALSE)</f>
        <v>Heating</v>
      </c>
      <c r="W2118" s="9" t="str">
        <f>VLOOKUP(Data!$D2118,Current!A:B,2,FALSE)</f>
        <v>ACT</v>
      </c>
      <c r="X2118" s="9" t="str">
        <f>IF(Data!$W2118=Data!$E2118,"CURRENT","NO")</f>
        <v>CURRENT</v>
      </c>
    </row>
    <row r="2119" spans="1:24" hidden="1">
      <c r="A2119" s="46" t="s">
        <v>1031</v>
      </c>
      <c r="B2119" s="41" t="s">
        <v>1152</v>
      </c>
      <c r="C2119" s="8" t="s">
        <v>458</v>
      </c>
      <c r="D2119" s="41" t="s">
        <v>2138</v>
      </c>
      <c r="E2119" s="8" t="s">
        <v>2124</v>
      </c>
      <c r="F2119" s="45" t="s">
        <v>387</v>
      </c>
      <c r="G2119" s="46" t="s">
        <v>146</v>
      </c>
      <c r="H2119" s="47">
        <v>42199</v>
      </c>
      <c r="I2119" s="46">
        <v>1370</v>
      </c>
      <c r="J2119" s="66">
        <v>20.43</v>
      </c>
      <c r="K2119" s="66">
        <f t="shared" si="36"/>
        <v>27989.1</v>
      </c>
      <c r="L2119" s="46" t="s">
        <v>69</v>
      </c>
      <c r="M2119" s="46" t="s">
        <v>282</v>
      </c>
      <c r="N2119" s="46">
        <v>149407</v>
      </c>
      <c r="O2119" s="49"/>
      <c r="P2119" s="46">
        <v>89886</v>
      </c>
      <c r="Q2119" s="66">
        <v>200</v>
      </c>
      <c r="R2119" s="66">
        <v>0</v>
      </c>
      <c r="S2119" s="66">
        <v>35</v>
      </c>
      <c r="T2119" s="46" t="s">
        <v>127</v>
      </c>
      <c r="U2119" s="64">
        <f>Data!$Q2119+Data!$R2119+Data!$S2119</f>
        <v>235</v>
      </c>
      <c r="V2119" s="9" t="str">
        <f>VLOOKUP(TRIM(Data!$B2119),Team!A:B,2,FALSE)</f>
        <v>Heating</v>
      </c>
      <c r="W2119" s="9" t="str">
        <f>VLOOKUP(Data!$D2119,Current!A:B,2,FALSE)</f>
        <v>ACT</v>
      </c>
      <c r="X2119" s="9" t="str">
        <f>IF(Data!$W2119=Data!$E2119,"CURRENT","NO")</f>
        <v>CURRENT</v>
      </c>
    </row>
    <row r="2120" spans="1:24" hidden="1">
      <c r="A2120" s="46" t="s">
        <v>1031</v>
      </c>
      <c r="B2120" s="41" t="s">
        <v>1152</v>
      </c>
      <c r="C2120" s="8" t="s">
        <v>458</v>
      </c>
      <c r="D2120" s="41" t="s">
        <v>2138</v>
      </c>
      <c r="E2120" s="8" t="s">
        <v>2124</v>
      </c>
      <c r="F2120" s="45" t="s">
        <v>582</v>
      </c>
      <c r="G2120" s="46" t="s">
        <v>146</v>
      </c>
      <c r="H2120" s="47">
        <v>42200</v>
      </c>
      <c r="I2120" s="46">
        <v>2024</v>
      </c>
      <c r="J2120" s="66">
        <v>13.5</v>
      </c>
      <c r="K2120" s="66">
        <f t="shared" si="36"/>
        <v>27324</v>
      </c>
      <c r="L2120" s="46" t="s">
        <v>69</v>
      </c>
      <c r="M2120" s="46" t="s">
        <v>363</v>
      </c>
      <c r="N2120" s="46">
        <v>149443</v>
      </c>
      <c r="O2120" s="49"/>
      <c r="P2120" s="46">
        <v>89887</v>
      </c>
      <c r="Q2120" s="66">
        <v>200</v>
      </c>
      <c r="R2120" s="66">
        <v>0</v>
      </c>
      <c r="S2120" s="66">
        <v>35</v>
      </c>
      <c r="T2120" s="46" t="s">
        <v>127</v>
      </c>
      <c r="U2120" s="64">
        <f>Data!$Q2120+Data!$R2120+Data!$S2120</f>
        <v>235</v>
      </c>
      <c r="V2120" s="9" t="str">
        <f>VLOOKUP(TRIM(Data!$B2120),Team!A:B,2,FALSE)</f>
        <v>Heating</v>
      </c>
      <c r="W2120" s="9" t="str">
        <f>VLOOKUP(Data!$D2120,Current!A:B,2,FALSE)</f>
        <v>ACT</v>
      </c>
      <c r="X2120" s="9" t="str">
        <f>IF(Data!$W2120=Data!$E2120,"CURRENT","NO")</f>
        <v>CURRENT</v>
      </c>
    </row>
    <row r="2121" spans="1:24" hidden="1">
      <c r="A2121" s="46" t="s">
        <v>1031</v>
      </c>
      <c r="B2121" s="41" t="s">
        <v>1152</v>
      </c>
      <c r="C2121" s="8" t="s">
        <v>458</v>
      </c>
      <c r="D2121" s="41" t="s">
        <v>2138</v>
      </c>
      <c r="E2121" s="8" t="s">
        <v>2124</v>
      </c>
      <c r="F2121" s="45" t="s">
        <v>533</v>
      </c>
      <c r="G2121" s="46" t="s">
        <v>146</v>
      </c>
      <c r="H2121" s="47">
        <v>42201</v>
      </c>
      <c r="I2121" s="46">
        <v>2958</v>
      </c>
      <c r="J2121" s="66">
        <v>20.7</v>
      </c>
      <c r="K2121" s="66">
        <f t="shared" si="36"/>
        <v>61230.6</v>
      </c>
      <c r="L2121" s="46" t="s">
        <v>69</v>
      </c>
      <c r="M2121" s="46" t="s">
        <v>282</v>
      </c>
      <c r="N2121" s="46">
        <v>149479</v>
      </c>
      <c r="O2121" s="49"/>
      <c r="P2121" s="46">
        <v>89888</v>
      </c>
      <c r="Q2121" s="66">
        <v>306.14999999999998</v>
      </c>
      <c r="R2121" s="66">
        <v>0</v>
      </c>
      <c r="S2121" s="66">
        <v>17.5</v>
      </c>
      <c r="T2121" s="46" t="s">
        <v>127</v>
      </c>
      <c r="U2121" s="64">
        <f>Data!$Q2121+Data!$R2121+Data!$S2121</f>
        <v>323.64999999999998</v>
      </c>
      <c r="V2121" s="9" t="str">
        <f>VLOOKUP(TRIM(Data!$B2121),Team!A:B,2,FALSE)</f>
        <v>Heating</v>
      </c>
      <c r="W2121" s="9" t="str">
        <f>VLOOKUP(Data!$D2121,Current!A:B,2,FALSE)</f>
        <v>ACT</v>
      </c>
      <c r="X2121" s="9" t="str">
        <f>IF(Data!$W2121=Data!$E2121,"CURRENT","NO")</f>
        <v>CURRENT</v>
      </c>
    </row>
    <row r="2122" spans="1:24" hidden="1">
      <c r="A2122" s="46" t="s">
        <v>1031</v>
      </c>
      <c r="B2122" s="41" t="s">
        <v>1152</v>
      </c>
      <c r="C2122" s="8" t="s">
        <v>458</v>
      </c>
      <c r="D2122" s="41" t="s">
        <v>2138</v>
      </c>
      <c r="E2122" s="8" t="s">
        <v>2124</v>
      </c>
      <c r="F2122" s="45" t="s">
        <v>1180</v>
      </c>
      <c r="G2122" s="46" t="s">
        <v>146</v>
      </c>
      <c r="H2122" s="47">
        <v>42201</v>
      </c>
      <c r="I2122" s="46">
        <v>1260</v>
      </c>
      <c r="J2122" s="66">
        <v>20.68</v>
      </c>
      <c r="K2122" s="66">
        <f t="shared" si="36"/>
        <v>26056.799999999999</v>
      </c>
      <c r="L2122" s="46" t="s">
        <v>69</v>
      </c>
      <c r="M2122" s="46" t="s">
        <v>328</v>
      </c>
      <c r="N2122" s="46">
        <v>149480</v>
      </c>
      <c r="O2122" s="49"/>
      <c r="P2122" s="46">
        <v>89889</v>
      </c>
      <c r="Q2122" s="66">
        <v>200</v>
      </c>
      <c r="R2122" s="66">
        <v>0</v>
      </c>
      <c r="S2122" s="66">
        <v>17.5</v>
      </c>
      <c r="T2122" s="46" t="s">
        <v>127</v>
      </c>
      <c r="U2122" s="64">
        <f>Data!$Q2122+Data!$R2122+Data!$S2122</f>
        <v>217.5</v>
      </c>
      <c r="V2122" s="9" t="str">
        <f>VLOOKUP(TRIM(Data!$B2122),Team!A:B,2,FALSE)</f>
        <v>Heating</v>
      </c>
      <c r="W2122" s="9" t="str">
        <f>VLOOKUP(Data!$D2122,Current!A:B,2,FALSE)</f>
        <v>ACT</v>
      </c>
      <c r="X2122" s="9" t="str">
        <f>IF(Data!$W2122=Data!$E2122,"CURRENT","NO")</f>
        <v>CURRENT</v>
      </c>
    </row>
    <row r="2123" spans="1:24" hidden="1">
      <c r="A2123" s="46" t="s">
        <v>1031</v>
      </c>
      <c r="B2123" s="41" t="s">
        <v>1152</v>
      </c>
      <c r="C2123" s="8" t="s">
        <v>458</v>
      </c>
      <c r="D2123" s="41" t="s">
        <v>2138</v>
      </c>
      <c r="E2123" s="8" t="s">
        <v>2124</v>
      </c>
      <c r="F2123" s="45" t="s">
        <v>548</v>
      </c>
      <c r="G2123" s="46" t="s">
        <v>158</v>
      </c>
      <c r="H2123" s="47">
        <v>42195</v>
      </c>
      <c r="I2123" s="46">
        <v>232</v>
      </c>
      <c r="J2123" s="66">
        <v>107.26</v>
      </c>
      <c r="K2123" s="66">
        <f t="shared" si="36"/>
        <v>24884.32</v>
      </c>
      <c r="L2123" s="46" t="s">
        <v>157</v>
      </c>
      <c r="M2123" s="46" t="s">
        <v>340</v>
      </c>
      <c r="N2123" s="46">
        <v>149322</v>
      </c>
      <c r="O2123" s="46"/>
      <c r="P2123" s="46">
        <v>89891</v>
      </c>
      <c r="Q2123" s="66">
        <v>124.4</v>
      </c>
      <c r="R2123" s="66">
        <v>0</v>
      </c>
      <c r="S2123" s="66">
        <v>15</v>
      </c>
      <c r="T2123" s="46" t="s">
        <v>127</v>
      </c>
      <c r="U2123" s="64">
        <f>Data!$Q2123+Data!$R2123+Data!$S2123</f>
        <v>139.4</v>
      </c>
      <c r="V2123" s="9" t="str">
        <f>VLOOKUP(TRIM(Data!$B2123),Team!A:B,2,FALSE)</f>
        <v>Heating</v>
      </c>
      <c r="W2123" s="9" t="str">
        <f>VLOOKUP(Data!$D2123,Current!A:B,2,FALSE)</f>
        <v>ACT</v>
      </c>
      <c r="X2123" s="9" t="str">
        <f>IF(Data!$W2123=Data!$E2123,"CURRENT","NO")</f>
        <v>CURRENT</v>
      </c>
    </row>
    <row r="2124" spans="1:24" hidden="1">
      <c r="A2124" s="46" t="s">
        <v>1031</v>
      </c>
      <c r="B2124" s="41" t="s">
        <v>1152</v>
      </c>
      <c r="C2124" s="8" t="s">
        <v>458</v>
      </c>
      <c r="D2124" s="41" t="s">
        <v>2138</v>
      </c>
      <c r="E2124" s="8" t="s">
        <v>2124</v>
      </c>
      <c r="F2124" s="45" t="s">
        <v>572</v>
      </c>
      <c r="G2124" s="46" t="s">
        <v>158</v>
      </c>
      <c r="H2124" s="47">
        <v>42195</v>
      </c>
      <c r="I2124" s="46">
        <v>220</v>
      </c>
      <c r="J2124" s="66">
        <v>45.38</v>
      </c>
      <c r="K2124" s="66">
        <f t="shared" si="36"/>
        <v>9983.6</v>
      </c>
      <c r="L2124" s="46" t="s">
        <v>157</v>
      </c>
      <c r="M2124" s="46" t="s">
        <v>542</v>
      </c>
      <c r="N2124" s="46">
        <v>149331</v>
      </c>
      <c r="O2124" s="46"/>
      <c r="P2124" s="46">
        <v>89892</v>
      </c>
      <c r="Q2124" s="66">
        <v>80</v>
      </c>
      <c r="R2124" s="66">
        <v>0</v>
      </c>
      <c r="S2124" s="66">
        <v>15</v>
      </c>
      <c r="T2124" s="46" t="s">
        <v>127</v>
      </c>
      <c r="U2124" s="64">
        <f>Data!$Q2124+Data!$R2124+Data!$S2124</f>
        <v>95</v>
      </c>
      <c r="V2124" s="9" t="str">
        <f>VLOOKUP(TRIM(Data!$B2124),Team!A:B,2,FALSE)</f>
        <v>Heating</v>
      </c>
      <c r="W2124" s="9" t="str">
        <f>VLOOKUP(Data!$D2124,Current!A:B,2,FALSE)</f>
        <v>ACT</v>
      </c>
      <c r="X2124" s="9" t="str">
        <f>IF(Data!$W2124=Data!$E2124,"CURRENT","NO")</f>
        <v>CURRENT</v>
      </c>
    </row>
    <row r="2125" spans="1:24" hidden="1">
      <c r="A2125" s="46" t="s">
        <v>1031</v>
      </c>
      <c r="B2125" s="41" t="s">
        <v>1152</v>
      </c>
      <c r="C2125" s="8" t="s">
        <v>458</v>
      </c>
      <c r="D2125" s="41" t="s">
        <v>2138</v>
      </c>
      <c r="E2125" s="8" t="s">
        <v>2124</v>
      </c>
      <c r="F2125" s="45" t="s">
        <v>339</v>
      </c>
      <c r="G2125" s="46" t="s">
        <v>158</v>
      </c>
      <c r="H2125" s="47">
        <v>42198</v>
      </c>
      <c r="I2125" s="46">
        <v>176</v>
      </c>
      <c r="J2125" s="66">
        <v>39.340000000000003</v>
      </c>
      <c r="K2125" s="66">
        <f t="shared" si="36"/>
        <v>6923.84</v>
      </c>
      <c r="L2125" s="46" t="s">
        <v>213</v>
      </c>
      <c r="M2125" s="46" t="s">
        <v>919</v>
      </c>
      <c r="N2125" s="46">
        <v>149375</v>
      </c>
      <c r="O2125" s="46"/>
      <c r="P2125" s="46">
        <v>89893</v>
      </c>
      <c r="Q2125" s="66">
        <v>80</v>
      </c>
      <c r="R2125" s="66">
        <v>0</v>
      </c>
      <c r="S2125" s="66">
        <v>15</v>
      </c>
      <c r="T2125" s="46" t="s">
        <v>127</v>
      </c>
      <c r="U2125" s="64">
        <f>Data!$Q2125+Data!$R2125+Data!$S2125</f>
        <v>95</v>
      </c>
      <c r="V2125" s="9" t="str">
        <f>VLOOKUP(TRIM(Data!$B2125),Team!A:B,2,FALSE)</f>
        <v>Heating</v>
      </c>
      <c r="W2125" s="9" t="str">
        <f>VLOOKUP(Data!$D2125,Current!A:B,2,FALSE)</f>
        <v>ACT</v>
      </c>
      <c r="X2125" s="9" t="str">
        <f>IF(Data!$W2125=Data!$E2125,"CURRENT","NO")</f>
        <v>CURRENT</v>
      </c>
    </row>
    <row r="2126" spans="1:24" hidden="1">
      <c r="A2126" s="46" t="s">
        <v>1031</v>
      </c>
      <c r="B2126" s="41" t="s">
        <v>1152</v>
      </c>
      <c r="C2126" s="8" t="s">
        <v>458</v>
      </c>
      <c r="D2126" s="41" t="s">
        <v>2138</v>
      </c>
      <c r="E2126" s="8" t="s">
        <v>2124</v>
      </c>
      <c r="F2126" s="45" t="s">
        <v>333</v>
      </c>
      <c r="G2126" s="46" t="s">
        <v>158</v>
      </c>
      <c r="H2126" s="47">
        <v>42198</v>
      </c>
      <c r="I2126" s="46">
        <v>315</v>
      </c>
      <c r="J2126" s="66">
        <v>105</v>
      </c>
      <c r="K2126" s="66">
        <f t="shared" si="36"/>
        <v>33075</v>
      </c>
      <c r="L2126" s="46" t="s">
        <v>213</v>
      </c>
      <c r="M2126" s="46" t="s">
        <v>922</v>
      </c>
      <c r="N2126" s="46">
        <v>149376</v>
      </c>
      <c r="O2126" s="46"/>
      <c r="P2126" s="46">
        <v>89894</v>
      </c>
      <c r="Q2126" s="66">
        <v>165.4</v>
      </c>
      <c r="R2126" s="66">
        <v>0</v>
      </c>
      <c r="S2126" s="66">
        <v>15</v>
      </c>
      <c r="T2126" s="46" t="s">
        <v>127</v>
      </c>
      <c r="U2126" s="64">
        <f>Data!$Q2126+Data!$R2126+Data!$S2126</f>
        <v>180.4</v>
      </c>
      <c r="V2126" s="9" t="str">
        <f>VLOOKUP(TRIM(Data!$B2126),Team!A:B,2,FALSE)</f>
        <v>Heating</v>
      </c>
      <c r="W2126" s="9" t="str">
        <f>VLOOKUP(Data!$D2126,Current!A:B,2,FALSE)</f>
        <v>ACT</v>
      </c>
      <c r="X2126" s="9" t="str">
        <f>IF(Data!$W2126=Data!$E2126,"CURRENT","NO")</f>
        <v>CURRENT</v>
      </c>
    </row>
    <row r="2127" spans="1:24" hidden="1">
      <c r="A2127" s="46" t="s">
        <v>1031</v>
      </c>
      <c r="B2127" s="41" t="s">
        <v>1152</v>
      </c>
      <c r="C2127" s="8" t="s">
        <v>458</v>
      </c>
      <c r="D2127" s="41" t="s">
        <v>2138</v>
      </c>
      <c r="E2127" s="8" t="s">
        <v>2124</v>
      </c>
      <c r="F2127" s="45" t="s">
        <v>336</v>
      </c>
      <c r="G2127" s="46" t="s">
        <v>158</v>
      </c>
      <c r="H2127" s="47">
        <v>42198</v>
      </c>
      <c r="I2127" s="46">
        <v>458</v>
      </c>
      <c r="J2127" s="66">
        <v>60.66</v>
      </c>
      <c r="K2127" s="66">
        <f t="shared" si="36"/>
        <v>27782.28</v>
      </c>
      <c r="L2127" s="46" t="s">
        <v>213</v>
      </c>
      <c r="M2127" s="46" t="s">
        <v>379</v>
      </c>
      <c r="N2127" s="46">
        <v>149391</v>
      </c>
      <c r="O2127" s="49"/>
      <c r="P2127" s="46">
        <v>89895</v>
      </c>
      <c r="Q2127" s="66">
        <v>160</v>
      </c>
      <c r="R2127" s="66">
        <v>0</v>
      </c>
      <c r="S2127" s="66">
        <v>15</v>
      </c>
      <c r="T2127" s="46" t="s">
        <v>127</v>
      </c>
      <c r="U2127" s="64">
        <f>Data!$Q2127+Data!$R2127+Data!$S2127</f>
        <v>175</v>
      </c>
      <c r="V2127" s="9" t="str">
        <f>VLOOKUP(TRIM(Data!$B2127),Team!A:B,2,FALSE)</f>
        <v>Heating</v>
      </c>
      <c r="W2127" s="9" t="str">
        <f>VLOOKUP(Data!$D2127,Current!A:B,2,FALSE)</f>
        <v>ACT</v>
      </c>
      <c r="X2127" s="9" t="str">
        <f>IF(Data!$W2127=Data!$E2127,"CURRENT","NO")</f>
        <v>CURRENT</v>
      </c>
    </row>
    <row r="2128" spans="1:24" hidden="1">
      <c r="A2128" s="46" t="s">
        <v>1031</v>
      </c>
      <c r="B2128" s="41" t="s">
        <v>1152</v>
      </c>
      <c r="C2128" s="8" t="s">
        <v>458</v>
      </c>
      <c r="D2128" s="41" t="s">
        <v>2138</v>
      </c>
      <c r="E2128" s="8" t="s">
        <v>2124</v>
      </c>
      <c r="F2128" s="45" t="s">
        <v>590</v>
      </c>
      <c r="G2128" s="46" t="s">
        <v>158</v>
      </c>
      <c r="H2128" s="47">
        <v>42199</v>
      </c>
      <c r="I2128" s="46">
        <v>416</v>
      </c>
      <c r="J2128" s="66">
        <v>61.46</v>
      </c>
      <c r="K2128" s="66">
        <f t="shared" si="36"/>
        <v>25567.360000000001</v>
      </c>
      <c r="L2128" s="46" t="s">
        <v>157</v>
      </c>
      <c r="M2128" s="46" t="s">
        <v>917</v>
      </c>
      <c r="N2128" s="46">
        <v>149405</v>
      </c>
      <c r="O2128" s="49"/>
      <c r="P2128" s="46">
        <v>89896</v>
      </c>
      <c r="Q2128" s="66">
        <v>160</v>
      </c>
      <c r="R2128" s="66">
        <v>0</v>
      </c>
      <c r="S2128" s="66">
        <v>15</v>
      </c>
      <c r="T2128" s="46" t="s">
        <v>127</v>
      </c>
      <c r="U2128" s="64">
        <f>Data!$Q2128+Data!$R2128+Data!$S2128</f>
        <v>175</v>
      </c>
      <c r="V2128" s="9" t="str">
        <f>VLOOKUP(TRIM(Data!$B2128),Team!A:B,2,FALSE)</f>
        <v>Heating</v>
      </c>
      <c r="W2128" s="9" t="str">
        <f>VLOOKUP(Data!$D2128,Current!A:B,2,FALSE)</f>
        <v>ACT</v>
      </c>
      <c r="X2128" s="9" t="str">
        <f>IF(Data!$W2128=Data!$E2128,"CURRENT","NO")</f>
        <v>CURRENT</v>
      </c>
    </row>
    <row r="2129" spans="1:24" hidden="1">
      <c r="A2129" s="46" t="s">
        <v>1031</v>
      </c>
      <c r="B2129" s="41" t="s">
        <v>1152</v>
      </c>
      <c r="C2129" s="8" t="s">
        <v>458</v>
      </c>
      <c r="D2129" s="41" t="s">
        <v>2138</v>
      </c>
      <c r="E2129" s="8" t="s">
        <v>2124</v>
      </c>
      <c r="F2129" s="45" t="s">
        <v>350</v>
      </c>
      <c r="G2129" s="46" t="s">
        <v>158</v>
      </c>
      <c r="H2129" s="47">
        <v>42199</v>
      </c>
      <c r="I2129" s="46">
        <v>648</v>
      </c>
      <c r="J2129" s="66">
        <v>77.900000000000006</v>
      </c>
      <c r="K2129" s="66">
        <f t="shared" si="36"/>
        <v>50479.200000000004</v>
      </c>
      <c r="L2129" s="46" t="s">
        <v>213</v>
      </c>
      <c r="M2129" s="46" t="s">
        <v>917</v>
      </c>
      <c r="N2129" s="46">
        <v>149412</v>
      </c>
      <c r="O2129" s="49"/>
      <c r="P2129" s="46">
        <v>89897</v>
      </c>
      <c r="Q2129" s="66">
        <v>252.4</v>
      </c>
      <c r="R2129" s="66">
        <v>0</v>
      </c>
      <c r="S2129" s="66">
        <v>15</v>
      </c>
      <c r="T2129" s="46" t="s">
        <v>127</v>
      </c>
      <c r="U2129" s="64">
        <f>Data!$Q2129+Data!$R2129+Data!$S2129</f>
        <v>267.39999999999998</v>
      </c>
      <c r="V2129" s="9" t="str">
        <f>VLOOKUP(TRIM(Data!$B2129),Team!A:B,2,FALSE)</f>
        <v>Heating</v>
      </c>
      <c r="W2129" s="9" t="str">
        <f>VLOOKUP(Data!$D2129,Current!A:B,2,FALSE)</f>
        <v>ACT</v>
      </c>
      <c r="X2129" s="9" t="str">
        <f>IF(Data!$W2129=Data!$E2129,"CURRENT","NO")</f>
        <v>CURRENT</v>
      </c>
    </row>
    <row r="2130" spans="1:24" hidden="1">
      <c r="A2130" s="46" t="s">
        <v>1031</v>
      </c>
      <c r="B2130" s="41" t="s">
        <v>1152</v>
      </c>
      <c r="C2130" s="8" t="s">
        <v>458</v>
      </c>
      <c r="D2130" s="41" t="s">
        <v>2138</v>
      </c>
      <c r="E2130" s="8" t="s">
        <v>2124</v>
      </c>
      <c r="F2130" s="45" t="s">
        <v>377</v>
      </c>
      <c r="G2130" s="46" t="s">
        <v>158</v>
      </c>
      <c r="H2130" s="47">
        <v>42200</v>
      </c>
      <c r="I2130" s="46">
        <v>225</v>
      </c>
      <c r="J2130" s="66">
        <v>70.11</v>
      </c>
      <c r="K2130" s="66">
        <f t="shared" si="36"/>
        <v>15774.75</v>
      </c>
      <c r="L2130" s="46" t="s">
        <v>157</v>
      </c>
      <c r="M2130" s="46" t="s">
        <v>1181</v>
      </c>
      <c r="N2130" s="46">
        <v>149451</v>
      </c>
      <c r="O2130" s="49"/>
      <c r="P2130" s="46">
        <v>89898</v>
      </c>
      <c r="Q2130" s="66">
        <v>80</v>
      </c>
      <c r="R2130" s="66">
        <v>0</v>
      </c>
      <c r="S2130" s="66">
        <v>15</v>
      </c>
      <c r="T2130" s="46" t="s">
        <v>127</v>
      </c>
      <c r="U2130" s="64">
        <f>Data!$Q2130+Data!$R2130+Data!$S2130</f>
        <v>95</v>
      </c>
      <c r="V2130" s="9" t="str">
        <f>VLOOKUP(TRIM(Data!$B2130),Team!A:B,2,FALSE)</f>
        <v>Heating</v>
      </c>
      <c r="W2130" s="9" t="str">
        <f>VLOOKUP(Data!$D2130,Current!A:B,2,FALSE)</f>
        <v>ACT</v>
      </c>
      <c r="X2130" s="9" t="str">
        <f>IF(Data!$W2130=Data!$E2130,"CURRENT","NO")</f>
        <v>CURRENT</v>
      </c>
    </row>
    <row r="2131" spans="1:24" hidden="1">
      <c r="A2131" s="46" t="s">
        <v>1031</v>
      </c>
      <c r="B2131" s="41" t="s">
        <v>1152</v>
      </c>
      <c r="C2131" s="8" t="s">
        <v>458</v>
      </c>
      <c r="D2131" s="41" t="s">
        <v>2138</v>
      </c>
      <c r="E2131" s="8" t="s">
        <v>2124</v>
      </c>
      <c r="F2131" s="45" t="s">
        <v>1182</v>
      </c>
      <c r="G2131" s="46" t="s">
        <v>158</v>
      </c>
      <c r="H2131" s="47">
        <v>42201</v>
      </c>
      <c r="I2131" s="46">
        <v>396</v>
      </c>
      <c r="J2131" s="66">
        <v>54.28</v>
      </c>
      <c r="K2131" s="66">
        <f t="shared" si="36"/>
        <v>21494.880000000001</v>
      </c>
      <c r="L2131" s="46" t="s">
        <v>213</v>
      </c>
      <c r="M2131" s="46" t="s">
        <v>1183</v>
      </c>
      <c r="N2131" s="46">
        <v>149474</v>
      </c>
      <c r="O2131" s="49"/>
      <c r="P2131" s="46">
        <v>89899</v>
      </c>
      <c r="Q2131" s="66">
        <v>160</v>
      </c>
      <c r="R2131" s="66">
        <v>0</v>
      </c>
      <c r="S2131" s="66">
        <v>15</v>
      </c>
      <c r="T2131" s="46" t="s">
        <v>127</v>
      </c>
      <c r="U2131" s="64">
        <f>Data!$Q2131+Data!$R2131+Data!$S2131</f>
        <v>175</v>
      </c>
      <c r="V2131" s="9" t="str">
        <f>VLOOKUP(TRIM(Data!$B2131),Team!A:B,2,FALSE)</f>
        <v>Heating</v>
      </c>
      <c r="W2131" s="9" t="str">
        <f>VLOOKUP(Data!$D2131,Current!A:B,2,FALSE)</f>
        <v>ACT</v>
      </c>
      <c r="X2131" s="9" t="str">
        <f>IF(Data!$W2131=Data!$E2131,"CURRENT","NO")</f>
        <v>CURRENT</v>
      </c>
    </row>
    <row r="2132" spans="1:24" hidden="1">
      <c r="A2132" s="46" t="s">
        <v>1031</v>
      </c>
      <c r="B2132" s="41" t="s">
        <v>1152</v>
      </c>
      <c r="C2132" s="8" t="s">
        <v>458</v>
      </c>
      <c r="D2132" s="41" t="s">
        <v>2138</v>
      </c>
      <c r="E2132" s="8" t="s">
        <v>2124</v>
      </c>
      <c r="F2132" s="45" t="s">
        <v>563</v>
      </c>
      <c r="G2132" s="46" t="s">
        <v>158</v>
      </c>
      <c r="H2132" s="47">
        <v>42201</v>
      </c>
      <c r="I2132" s="46">
        <v>350</v>
      </c>
      <c r="J2132" s="66">
        <v>59.41</v>
      </c>
      <c r="K2132" s="66">
        <f t="shared" si="36"/>
        <v>20793.5</v>
      </c>
      <c r="L2132" s="46" t="s">
        <v>157</v>
      </c>
      <c r="M2132" s="46" t="s">
        <v>1184</v>
      </c>
      <c r="N2132" s="46">
        <v>149475</v>
      </c>
      <c r="O2132" s="49"/>
      <c r="P2132" s="46">
        <v>89900</v>
      </c>
      <c r="Q2132" s="66">
        <v>160</v>
      </c>
      <c r="R2132" s="66">
        <v>0</v>
      </c>
      <c r="S2132" s="66">
        <v>15</v>
      </c>
      <c r="T2132" s="46" t="s">
        <v>127</v>
      </c>
      <c r="U2132" s="64">
        <f>Data!$Q2132+Data!$R2132+Data!$S2132</f>
        <v>175</v>
      </c>
      <c r="V2132" s="9" t="str">
        <f>VLOOKUP(TRIM(Data!$B2132),Team!A:B,2,FALSE)</f>
        <v>Heating</v>
      </c>
      <c r="W2132" s="9" t="str">
        <f>VLOOKUP(Data!$D2132,Current!A:B,2,FALSE)</f>
        <v>ACT</v>
      </c>
      <c r="X2132" s="9" t="str">
        <f>IF(Data!$W2132=Data!$E2132,"CURRENT","NO")</f>
        <v>CURRENT</v>
      </c>
    </row>
    <row r="2133" spans="1:24" hidden="1">
      <c r="A2133" s="46" t="s">
        <v>1036</v>
      </c>
      <c r="B2133" s="41" t="s">
        <v>1152</v>
      </c>
      <c r="C2133" s="8" t="s">
        <v>458</v>
      </c>
      <c r="D2133" s="41" t="s">
        <v>2138</v>
      </c>
      <c r="E2133" s="8" t="s">
        <v>2124</v>
      </c>
      <c r="F2133" s="45" t="s">
        <v>360</v>
      </c>
      <c r="G2133" s="46" t="s">
        <v>153</v>
      </c>
      <c r="H2133" s="47">
        <v>42207</v>
      </c>
      <c r="I2133" s="46">
        <v>1552</v>
      </c>
      <c r="J2133" s="66">
        <v>62.5</v>
      </c>
      <c r="K2133" s="66">
        <f t="shared" si="36"/>
        <v>97000</v>
      </c>
      <c r="L2133" s="46" t="s">
        <v>108</v>
      </c>
      <c r="M2133" s="46" t="s">
        <v>1185</v>
      </c>
      <c r="N2133" s="46">
        <v>149679</v>
      </c>
      <c r="O2133" s="49"/>
      <c r="P2133" s="46">
        <v>89969</v>
      </c>
      <c r="Q2133" s="66">
        <v>485</v>
      </c>
      <c r="R2133" s="66">
        <v>0</v>
      </c>
      <c r="S2133" s="66">
        <v>50</v>
      </c>
      <c r="T2133" s="46" t="s">
        <v>127</v>
      </c>
      <c r="U2133" s="64">
        <f>Data!$Q2133+Data!$R2133+Data!$S2133</f>
        <v>535</v>
      </c>
      <c r="V2133" s="9" t="str">
        <f>VLOOKUP(TRIM(Data!$B2133),Team!A:B,2,FALSE)</f>
        <v>Heating</v>
      </c>
      <c r="W2133" s="9" t="str">
        <f>VLOOKUP(Data!$D2133,Current!A:B,2,FALSE)</f>
        <v>ACT</v>
      </c>
      <c r="X2133" s="9" t="str">
        <f>IF(Data!$W2133=Data!$E2133,"CURRENT","NO")</f>
        <v>CURRENT</v>
      </c>
    </row>
    <row r="2134" spans="1:24" hidden="1">
      <c r="A2134" s="46" t="s">
        <v>1036</v>
      </c>
      <c r="B2134" s="41" t="s">
        <v>1152</v>
      </c>
      <c r="C2134" s="8" t="s">
        <v>458</v>
      </c>
      <c r="D2134" s="41" t="s">
        <v>2138</v>
      </c>
      <c r="E2134" s="8" t="s">
        <v>2124</v>
      </c>
      <c r="F2134" s="45" t="s">
        <v>979</v>
      </c>
      <c r="G2134" s="46" t="s">
        <v>980</v>
      </c>
      <c r="H2134" s="47">
        <v>42207</v>
      </c>
      <c r="I2134" s="46">
        <v>1704</v>
      </c>
      <c r="J2134" s="66">
        <v>16.3</v>
      </c>
      <c r="K2134" s="66">
        <f t="shared" si="36"/>
        <v>27775.200000000001</v>
      </c>
      <c r="L2134" s="46" t="s">
        <v>1186</v>
      </c>
      <c r="M2134" s="46" t="s">
        <v>1187</v>
      </c>
      <c r="N2134" s="46">
        <v>149668</v>
      </c>
      <c r="O2134" s="49"/>
      <c r="P2134" s="46">
        <v>89970</v>
      </c>
      <c r="Q2134" s="66">
        <v>200</v>
      </c>
      <c r="R2134" s="66">
        <v>0</v>
      </c>
      <c r="S2134" s="66">
        <v>22</v>
      </c>
      <c r="T2134" s="46" t="s">
        <v>127</v>
      </c>
      <c r="U2134" s="64">
        <f>Data!$Q2134+Data!$R2134+Data!$S2134</f>
        <v>222</v>
      </c>
      <c r="V2134" s="9" t="str">
        <f>VLOOKUP(TRIM(Data!$B2134),Team!A:B,2,FALSE)</f>
        <v>Heating</v>
      </c>
      <c r="W2134" s="9" t="str">
        <f>VLOOKUP(Data!$D2134,Current!A:B,2,FALSE)</f>
        <v>ACT</v>
      </c>
      <c r="X2134" s="9" t="str">
        <f>IF(Data!$W2134=Data!$E2134,"CURRENT","NO")</f>
        <v>CURRENT</v>
      </c>
    </row>
    <row r="2135" spans="1:24" hidden="1">
      <c r="A2135" s="46" t="s">
        <v>1036</v>
      </c>
      <c r="B2135" s="41" t="s">
        <v>1152</v>
      </c>
      <c r="C2135" s="8" t="s">
        <v>458</v>
      </c>
      <c r="D2135" s="41" t="s">
        <v>2138</v>
      </c>
      <c r="E2135" s="8" t="s">
        <v>2124</v>
      </c>
      <c r="F2135" s="45" t="s">
        <v>1188</v>
      </c>
      <c r="G2135" s="46" t="s">
        <v>980</v>
      </c>
      <c r="H2135" s="47">
        <v>42207</v>
      </c>
      <c r="I2135" s="46">
        <v>1704</v>
      </c>
      <c r="J2135" s="66">
        <v>12.69</v>
      </c>
      <c r="K2135" s="66">
        <f t="shared" si="36"/>
        <v>21623.759999999998</v>
      </c>
      <c r="L2135" s="46" t="s">
        <v>2</v>
      </c>
      <c r="M2135" s="46" t="s">
        <v>910</v>
      </c>
      <c r="N2135" s="46">
        <v>149669</v>
      </c>
      <c r="O2135" s="49"/>
      <c r="P2135" s="46">
        <v>89971</v>
      </c>
      <c r="Q2135" s="66">
        <v>200</v>
      </c>
      <c r="R2135" s="66">
        <v>0</v>
      </c>
      <c r="S2135" s="66">
        <v>22</v>
      </c>
      <c r="T2135" s="46" t="s">
        <v>246</v>
      </c>
      <c r="U2135" s="64">
        <f>Data!$Q2135+Data!$R2135+Data!$S2135</f>
        <v>222</v>
      </c>
      <c r="V2135" s="9" t="str">
        <f>VLOOKUP(TRIM(Data!$B2135),Team!A:B,2,FALSE)</f>
        <v>Heating</v>
      </c>
      <c r="W2135" s="9" t="str">
        <f>VLOOKUP(Data!$D2135,Current!A:B,2,FALSE)</f>
        <v>ACT</v>
      </c>
      <c r="X2135" s="9" t="str">
        <f>IF(Data!$W2135=Data!$E2135,"CURRENT","NO")</f>
        <v>CURRENT</v>
      </c>
    </row>
    <row r="2136" spans="1:24" hidden="1">
      <c r="A2136" s="46" t="s">
        <v>1036</v>
      </c>
      <c r="B2136" s="41" t="s">
        <v>1152</v>
      </c>
      <c r="C2136" s="8" t="s">
        <v>458</v>
      </c>
      <c r="D2136" s="41" t="s">
        <v>2138</v>
      </c>
      <c r="E2136" s="8" t="s">
        <v>2124</v>
      </c>
      <c r="F2136" s="45" t="s">
        <v>1189</v>
      </c>
      <c r="G2136" s="46" t="s">
        <v>980</v>
      </c>
      <c r="H2136" s="47">
        <v>42207</v>
      </c>
      <c r="I2136" s="46">
        <v>2004</v>
      </c>
      <c r="J2136" s="66">
        <v>10.199999999999999</v>
      </c>
      <c r="K2136" s="66">
        <f t="shared" si="36"/>
        <v>20440.8</v>
      </c>
      <c r="L2136" s="46" t="s">
        <v>1186</v>
      </c>
      <c r="M2136" s="46" t="s">
        <v>1190</v>
      </c>
      <c r="N2136" s="46">
        <v>149672</v>
      </c>
      <c r="O2136" s="49"/>
      <c r="P2136" s="46">
        <v>89972</v>
      </c>
      <c r="Q2136" s="66">
        <v>200</v>
      </c>
      <c r="R2136" s="66">
        <v>0</v>
      </c>
      <c r="S2136" s="66">
        <v>22</v>
      </c>
      <c r="T2136" s="46" t="s">
        <v>246</v>
      </c>
      <c r="U2136" s="64">
        <f>Data!$Q2136+Data!$R2136+Data!$S2136</f>
        <v>222</v>
      </c>
      <c r="V2136" s="9" t="str">
        <f>VLOOKUP(TRIM(Data!$B2136),Team!A:B,2,FALSE)</f>
        <v>Heating</v>
      </c>
      <c r="W2136" s="9" t="str">
        <f>VLOOKUP(Data!$D2136,Current!A:B,2,FALSE)</f>
        <v>ACT</v>
      </c>
      <c r="X2136" s="9" t="str">
        <f>IF(Data!$W2136=Data!$E2136,"CURRENT","NO")</f>
        <v>CURRENT</v>
      </c>
    </row>
    <row r="2137" spans="1:24" hidden="1">
      <c r="A2137" s="46" t="s">
        <v>1036</v>
      </c>
      <c r="B2137" s="41" t="s">
        <v>1152</v>
      </c>
      <c r="C2137" s="8" t="s">
        <v>458</v>
      </c>
      <c r="D2137" s="41" t="s">
        <v>2138</v>
      </c>
      <c r="E2137" s="8" t="s">
        <v>2124</v>
      </c>
      <c r="F2137" s="45" t="s">
        <v>535</v>
      </c>
      <c r="G2137" s="46" t="s">
        <v>146</v>
      </c>
      <c r="H2137" s="47">
        <v>42202</v>
      </c>
      <c r="I2137" s="46">
        <v>200</v>
      </c>
      <c r="J2137" s="66">
        <v>31.28</v>
      </c>
      <c r="K2137" s="66">
        <f t="shared" si="36"/>
        <v>6256</v>
      </c>
      <c r="L2137" s="46" t="s">
        <v>69</v>
      </c>
      <c r="M2137" s="46" t="s">
        <v>74</v>
      </c>
      <c r="N2137" s="46">
        <v>149513</v>
      </c>
      <c r="O2137" s="49"/>
      <c r="P2137" s="46">
        <v>89975</v>
      </c>
      <c r="Q2137" s="66">
        <v>100</v>
      </c>
      <c r="R2137" s="66">
        <v>0</v>
      </c>
      <c r="S2137" s="66">
        <v>15</v>
      </c>
      <c r="T2137" s="46" t="s">
        <v>246</v>
      </c>
      <c r="U2137" s="64">
        <f>Data!$Q2137+Data!$R2137+Data!$S2137</f>
        <v>115</v>
      </c>
      <c r="V2137" s="9" t="str">
        <f>VLOOKUP(TRIM(Data!$B2137),Team!A:B,2,FALSE)</f>
        <v>Heating</v>
      </c>
      <c r="W2137" s="9" t="str">
        <f>VLOOKUP(Data!$D2137,Current!A:B,2,FALSE)</f>
        <v>ACT</v>
      </c>
      <c r="X2137" s="9" t="str">
        <f>IF(Data!$W2137=Data!$E2137,"CURRENT","NO")</f>
        <v>CURRENT</v>
      </c>
    </row>
    <row r="2138" spans="1:24" hidden="1">
      <c r="A2138" s="46" t="s">
        <v>1036</v>
      </c>
      <c r="B2138" s="41" t="s">
        <v>1152</v>
      </c>
      <c r="C2138" s="8" t="s">
        <v>458</v>
      </c>
      <c r="D2138" s="41" t="s">
        <v>2138</v>
      </c>
      <c r="E2138" s="8" t="s">
        <v>2124</v>
      </c>
      <c r="F2138" s="45" t="s">
        <v>536</v>
      </c>
      <c r="G2138" s="46" t="s">
        <v>146</v>
      </c>
      <c r="H2138" s="47">
        <v>42202</v>
      </c>
      <c r="I2138" s="46">
        <v>250</v>
      </c>
      <c r="J2138" s="66">
        <v>28.03</v>
      </c>
      <c r="K2138" s="66">
        <f t="shared" si="36"/>
        <v>7007.5</v>
      </c>
      <c r="L2138" s="46" t="s">
        <v>69</v>
      </c>
      <c r="M2138" s="46" t="s">
        <v>74</v>
      </c>
      <c r="N2138" s="46">
        <v>149514</v>
      </c>
      <c r="O2138" s="49"/>
      <c r="P2138" s="46">
        <v>89976</v>
      </c>
      <c r="Q2138" s="66">
        <v>100</v>
      </c>
      <c r="R2138" s="66">
        <v>0</v>
      </c>
      <c r="S2138" s="66">
        <v>15</v>
      </c>
      <c r="T2138" s="46" t="s">
        <v>127</v>
      </c>
      <c r="U2138" s="64">
        <f>Data!$Q2138+Data!$R2138+Data!$S2138</f>
        <v>115</v>
      </c>
      <c r="V2138" s="9" t="str">
        <f>VLOOKUP(TRIM(Data!$B2138),Team!A:B,2,FALSE)</f>
        <v>Heating</v>
      </c>
      <c r="W2138" s="9" t="str">
        <f>VLOOKUP(Data!$D2138,Current!A:B,2,FALSE)</f>
        <v>ACT</v>
      </c>
      <c r="X2138" s="9" t="str">
        <f>IF(Data!$W2138=Data!$E2138,"CURRENT","NO")</f>
        <v>CURRENT</v>
      </c>
    </row>
    <row r="2139" spans="1:24" hidden="1">
      <c r="A2139" s="46" t="s">
        <v>1036</v>
      </c>
      <c r="B2139" s="41" t="s">
        <v>1152</v>
      </c>
      <c r="C2139" s="8" t="s">
        <v>458</v>
      </c>
      <c r="D2139" s="41" t="s">
        <v>2138</v>
      </c>
      <c r="E2139" s="8" t="s">
        <v>2124</v>
      </c>
      <c r="F2139" s="45" t="s">
        <v>537</v>
      </c>
      <c r="G2139" s="46" t="s">
        <v>146</v>
      </c>
      <c r="H2139" s="47">
        <v>42202</v>
      </c>
      <c r="I2139" s="46">
        <v>300</v>
      </c>
      <c r="J2139" s="66">
        <v>24.8</v>
      </c>
      <c r="K2139" s="66">
        <f t="shared" si="36"/>
        <v>7440</v>
      </c>
      <c r="L2139" s="46" t="s">
        <v>69</v>
      </c>
      <c r="M2139" s="46" t="s">
        <v>72</v>
      </c>
      <c r="N2139" s="46">
        <v>149515</v>
      </c>
      <c r="O2139" s="49"/>
      <c r="P2139" s="46">
        <v>89977</v>
      </c>
      <c r="Q2139" s="66">
        <v>200</v>
      </c>
      <c r="R2139" s="66">
        <v>0</v>
      </c>
      <c r="S2139" s="66">
        <v>15</v>
      </c>
      <c r="T2139" s="46" t="s">
        <v>127</v>
      </c>
      <c r="U2139" s="64">
        <f>Data!$Q2139+Data!$R2139+Data!$S2139</f>
        <v>215</v>
      </c>
      <c r="V2139" s="9" t="str">
        <f>VLOOKUP(TRIM(Data!$B2139),Team!A:B,2,FALSE)</f>
        <v>Heating</v>
      </c>
      <c r="W2139" s="9" t="str">
        <f>VLOOKUP(Data!$D2139,Current!A:B,2,FALSE)</f>
        <v>ACT</v>
      </c>
      <c r="X2139" s="9" t="str">
        <f>IF(Data!$W2139=Data!$E2139,"CURRENT","NO")</f>
        <v>CURRENT</v>
      </c>
    </row>
    <row r="2140" spans="1:24" hidden="1">
      <c r="A2140" s="46" t="s">
        <v>1036</v>
      </c>
      <c r="B2140" s="41" t="s">
        <v>1152</v>
      </c>
      <c r="C2140" s="8" t="s">
        <v>458</v>
      </c>
      <c r="D2140" s="41" t="s">
        <v>2138</v>
      </c>
      <c r="E2140" s="8" t="s">
        <v>2124</v>
      </c>
      <c r="F2140" s="45" t="s">
        <v>541</v>
      </c>
      <c r="G2140" s="46" t="s">
        <v>146</v>
      </c>
      <c r="H2140" s="47">
        <v>42203</v>
      </c>
      <c r="I2140" s="46">
        <v>150</v>
      </c>
      <c r="J2140" s="66">
        <v>26.91</v>
      </c>
      <c r="K2140" s="66">
        <f t="shared" si="36"/>
        <v>4036.5</v>
      </c>
      <c r="L2140" s="46" t="s">
        <v>69</v>
      </c>
      <c r="M2140" s="46" t="s">
        <v>1191</v>
      </c>
      <c r="N2140" s="46">
        <v>149537</v>
      </c>
      <c r="O2140" s="49"/>
      <c r="P2140" s="46">
        <v>89978</v>
      </c>
      <c r="Q2140" s="66">
        <v>100</v>
      </c>
      <c r="R2140" s="66">
        <v>0</v>
      </c>
      <c r="S2140" s="66">
        <v>15</v>
      </c>
      <c r="T2140" s="46" t="s">
        <v>127</v>
      </c>
      <c r="U2140" s="64">
        <f>Data!$Q2140+Data!$R2140+Data!$S2140</f>
        <v>115</v>
      </c>
      <c r="V2140" s="9" t="str">
        <f>VLOOKUP(TRIM(Data!$B2140),Team!A:B,2,FALSE)</f>
        <v>Heating</v>
      </c>
      <c r="W2140" s="9" t="str">
        <f>VLOOKUP(Data!$D2140,Current!A:B,2,FALSE)</f>
        <v>ACT</v>
      </c>
      <c r="X2140" s="9" t="str">
        <f>IF(Data!$W2140=Data!$E2140,"CURRENT","NO")</f>
        <v>CURRENT</v>
      </c>
    </row>
    <row r="2141" spans="1:24" hidden="1">
      <c r="A2141" s="46" t="s">
        <v>1036</v>
      </c>
      <c r="B2141" s="41" t="s">
        <v>1152</v>
      </c>
      <c r="C2141" s="8" t="s">
        <v>458</v>
      </c>
      <c r="D2141" s="41" t="s">
        <v>2138</v>
      </c>
      <c r="E2141" s="8" t="s">
        <v>2124</v>
      </c>
      <c r="F2141" s="45" t="s">
        <v>538</v>
      </c>
      <c r="G2141" s="46" t="s">
        <v>146</v>
      </c>
      <c r="H2141" s="47">
        <v>42203</v>
      </c>
      <c r="I2141" s="46">
        <v>200</v>
      </c>
      <c r="J2141" s="66">
        <v>23.67</v>
      </c>
      <c r="K2141" s="66">
        <f t="shared" si="36"/>
        <v>4734</v>
      </c>
      <c r="L2141" s="46" t="s">
        <v>69</v>
      </c>
      <c r="M2141" s="46" t="s">
        <v>1192</v>
      </c>
      <c r="N2141" s="46">
        <v>149539</v>
      </c>
      <c r="O2141" s="49"/>
      <c r="P2141" s="46">
        <v>89979</v>
      </c>
      <c r="Q2141" s="66">
        <v>100</v>
      </c>
      <c r="R2141" s="66">
        <v>0</v>
      </c>
      <c r="S2141" s="66">
        <v>15</v>
      </c>
      <c r="T2141" s="46" t="s">
        <v>127</v>
      </c>
      <c r="U2141" s="64">
        <f>Data!$Q2141+Data!$R2141+Data!$S2141</f>
        <v>115</v>
      </c>
      <c r="V2141" s="9" t="str">
        <f>VLOOKUP(TRIM(Data!$B2141),Team!A:B,2,FALSE)</f>
        <v>Heating</v>
      </c>
      <c r="W2141" s="9" t="str">
        <f>VLOOKUP(Data!$D2141,Current!A:B,2,FALSE)</f>
        <v>ACT</v>
      </c>
      <c r="X2141" s="9" t="str">
        <f>IF(Data!$W2141=Data!$E2141,"CURRENT","NO")</f>
        <v>CURRENT</v>
      </c>
    </row>
    <row r="2142" spans="1:24" hidden="1">
      <c r="A2142" s="46" t="s">
        <v>1036</v>
      </c>
      <c r="B2142" s="41" t="s">
        <v>1152</v>
      </c>
      <c r="C2142" s="8" t="s">
        <v>458</v>
      </c>
      <c r="D2142" s="41" t="s">
        <v>2138</v>
      </c>
      <c r="E2142" s="8" t="s">
        <v>2124</v>
      </c>
      <c r="F2142" s="45" t="s">
        <v>539</v>
      </c>
      <c r="G2142" s="46" t="s">
        <v>146</v>
      </c>
      <c r="H2142" s="47">
        <v>42203</v>
      </c>
      <c r="I2142" s="46">
        <v>100</v>
      </c>
      <c r="J2142" s="66">
        <v>20.43</v>
      </c>
      <c r="K2142" s="66">
        <f t="shared" si="36"/>
        <v>2043</v>
      </c>
      <c r="L2142" s="46" t="s">
        <v>69</v>
      </c>
      <c r="M2142" s="46" t="s">
        <v>1191</v>
      </c>
      <c r="N2142" s="46">
        <v>149540</v>
      </c>
      <c r="O2142" s="49"/>
      <c r="P2142" s="46">
        <v>89980</v>
      </c>
      <c r="Q2142" s="66">
        <v>100</v>
      </c>
      <c r="R2142" s="66">
        <v>0</v>
      </c>
      <c r="S2142" s="66">
        <v>15</v>
      </c>
      <c r="T2142" s="46" t="s">
        <v>127</v>
      </c>
      <c r="U2142" s="64">
        <f>Data!$Q2142+Data!$R2142+Data!$S2142</f>
        <v>115</v>
      </c>
      <c r="V2142" s="9" t="str">
        <f>VLOOKUP(TRIM(Data!$B2142),Team!A:B,2,FALSE)</f>
        <v>Heating</v>
      </c>
      <c r="W2142" s="9" t="str">
        <f>VLOOKUP(Data!$D2142,Current!A:B,2,FALSE)</f>
        <v>ACT</v>
      </c>
      <c r="X2142" s="9" t="str">
        <f>IF(Data!$W2142=Data!$E2142,"CURRENT","NO")</f>
        <v>CURRENT</v>
      </c>
    </row>
    <row r="2143" spans="1:24" hidden="1">
      <c r="A2143" s="46" t="s">
        <v>1036</v>
      </c>
      <c r="B2143" s="41" t="s">
        <v>1152</v>
      </c>
      <c r="C2143" s="8" t="s">
        <v>458</v>
      </c>
      <c r="D2143" s="41" t="s">
        <v>2138</v>
      </c>
      <c r="E2143" s="8" t="s">
        <v>2124</v>
      </c>
      <c r="F2143" s="45" t="s">
        <v>1193</v>
      </c>
      <c r="G2143" s="46" t="s">
        <v>146</v>
      </c>
      <c r="H2143" s="47">
        <v>42206</v>
      </c>
      <c r="I2143" s="46">
        <v>3629</v>
      </c>
      <c r="J2143" s="66">
        <v>23.45</v>
      </c>
      <c r="K2143" s="66">
        <f t="shared" si="36"/>
        <v>85100.05</v>
      </c>
      <c r="L2143" s="46" t="s">
        <v>69</v>
      </c>
      <c r="M2143" s="46" t="s">
        <v>282</v>
      </c>
      <c r="N2143" s="46">
        <v>149615</v>
      </c>
      <c r="O2143" s="49"/>
      <c r="P2143" s="46">
        <v>89981</v>
      </c>
      <c r="Q2143" s="66">
        <v>425.5</v>
      </c>
      <c r="R2143" s="66">
        <v>0</v>
      </c>
      <c r="S2143" s="66">
        <v>35</v>
      </c>
      <c r="T2143" s="46" t="s">
        <v>127</v>
      </c>
      <c r="U2143" s="64">
        <f>Data!$Q2143+Data!$R2143+Data!$S2143</f>
        <v>460.5</v>
      </c>
      <c r="V2143" s="9" t="str">
        <f>VLOOKUP(TRIM(Data!$B2143),Team!A:B,2,FALSE)</f>
        <v>Heating</v>
      </c>
      <c r="W2143" s="9" t="str">
        <f>VLOOKUP(Data!$D2143,Current!A:B,2,FALSE)</f>
        <v>ACT</v>
      </c>
      <c r="X2143" s="9" t="str">
        <f>IF(Data!$W2143=Data!$E2143,"CURRENT","NO")</f>
        <v>CURRENT</v>
      </c>
    </row>
    <row r="2144" spans="1:24" hidden="1">
      <c r="A2144" s="46" t="s">
        <v>1036</v>
      </c>
      <c r="B2144" s="41" t="s">
        <v>1152</v>
      </c>
      <c r="C2144" s="8" t="s">
        <v>458</v>
      </c>
      <c r="D2144" s="41" t="s">
        <v>2138</v>
      </c>
      <c r="E2144" s="8" t="s">
        <v>2124</v>
      </c>
      <c r="F2144" s="45" t="s">
        <v>1194</v>
      </c>
      <c r="G2144" s="46" t="s">
        <v>146</v>
      </c>
      <c r="H2144" s="47">
        <v>42207</v>
      </c>
      <c r="I2144" s="46">
        <v>1613</v>
      </c>
      <c r="J2144" s="66">
        <v>20.399999999999999</v>
      </c>
      <c r="K2144" s="66">
        <f t="shared" si="36"/>
        <v>32905.199999999997</v>
      </c>
      <c r="L2144" s="46" t="s">
        <v>157</v>
      </c>
      <c r="M2144" s="46" t="s">
        <v>1191</v>
      </c>
      <c r="N2144" s="46">
        <v>149671</v>
      </c>
      <c r="O2144" s="49"/>
      <c r="P2144" s="46">
        <v>89982</v>
      </c>
      <c r="Q2144" s="66">
        <v>200</v>
      </c>
      <c r="R2144" s="66">
        <v>0</v>
      </c>
      <c r="S2144" s="66">
        <v>35</v>
      </c>
      <c r="T2144" s="46" t="s">
        <v>127</v>
      </c>
      <c r="U2144" s="64">
        <f>Data!$Q2144+Data!$R2144+Data!$S2144</f>
        <v>235</v>
      </c>
      <c r="V2144" s="9" t="str">
        <f>VLOOKUP(TRIM(Data!$B2144),Team!A:B,2,FALSE)</f>
        <v>Heating</v>
      </c>
      <c r="W2144" s="9" t="str">
        <f>VLOOKUP(Data!$D2144,Current!A:B,2,FALSE)</f>
        <v>ACT</v>
      </c>
      <c r="X2144" s="9" t="str">
        <f>IF(Data!$W2144=Data!$E2144,"CURRENT","NO")</f>
        <v>CURRENT</v>
      </c>
    </row>
    <row r="2145" spans="1:24" hidden="1">
      <c r="A2145" s="46" t="s">
        <v>1036</v>
      </c>
      <c r="B2145" s="41" t="s">
        <v>1152</v>
      </c>
      <c r="C2145" s="8" t="s">
        <v>458</v>
      </c>
      <c r="D2145" s="41" t="s">
        <v>2138</v>
      </c>
      <c r="E2145" s="8" t="s">
        <v>2124</v>
      </c>
      <c r="F2145" s="45" t="s">
        <v>991</v>
      </c>
      <c r="G2145" s="46" t="s">
        <v>158</v>
      </c>
      <c r="H2145" s="47">
        <v>42202</v>
      </c>
      <c r="I2145" s="46">
        <v>416</v>
      </c>
      <c r="J2145" s="66">
        <v>56.19</v>
      </c>
      <c r="K2145" s="66">
        <f t="shared" si="36"/>
        <v>23375.040000000001</v>
      </c>
      <c r="L2145" s="46" t="s">
        <v>157</v>
      </c>
      <c r="M2145" s="46" t="s">
        <v>1195</v>
      </c>
      <c r="N2145" s="46">
        <v>149507</v>
      </c>
      <c r="O2145" s="49"/>
      <c r="P2145" s="46">
        <v>89984</v>
      </c>
      <c r="Q2145" s="66">
        <v>160</v>
      </c>
      <c r="R2145" s="66">
        <v>0</v>
      </c>
      <c r="S2145" s="66">
        <v>15</v>
      </c>
      <c r="T2145" s="46" t="s">
        <v>127</v>
      </c>
      <c r="U2145" s="64">
        <f>Data!$Q2145+Data!$R2145+Data!$S2145</f>
        <v>175</v>
      </c>
      <c r="V2145" s="9" t="str">
        <f>VLOOKUP(TRIM(Data!$B2145),Team!A:B,2,FALSE)</f>
        <v>Heating</v>
      </c>
      <c r="W2145" s="9" t="str">
        <f>VLOOKUP(Data!$D2145,Current!A:B,2,FALSE)</f>
        <v>ACT</v>
      </c>
      <c r="X2145" s="9" t="str">
        <f>IF(Data!$W2145=Data!$E2145,"CURRENT","NO")</f>
        <v>CURRENT</v>
      </c>
    </row>
    <row r="2146" spans="1:24" hidden="1">
      <c r="A2146" s="46" t="s">
        <v>1036</v>
      </c>
      <c r="B2146" s="41" t="s">
        <v>1152</v>
      </c>
      <c r="C2146" s="8" t="s">
        <v>458</v>
      </c>
      <c r="D2146" s="41" t="s">
        <v>2138</v>
      </c>
      <c r="E2146" s="8" t="s">
        <v>2124</v>
      </c>
      <c r="F2146" s="45" t="s">
        <v>547</v>
      </c>
      <c r="G2146" s="46" t="s">
        <v>158</v>
      </c>
      <c r="H2146" s="47">
        <v>42202</v>
      </c>
      <c r="I2146" s="46">
        <v>792</v>
      </c>
      <c r="J2146" s="66">
        <v>76.48</v>
      </c>
      <c r="K2146" s="66">
        <f t="shared" si="36"/>
        <v>60572.160000000003</v>
      </c>
      <c r="L2146" s="46" t="s">
        <v>157</v>
      </c>
      <c r="M2146" s="46" t="s">
        <v>1099</v>
      </c>
      <c r="N2146" s="46">
        <v>149508</v>
      </c>
      <c r="O2146" s="49"/>
      <c r="P2146" s="46">
        <v>89985</v>
      </c>
      <c r="Q2146" s="66">
        <v>302.89999999999998</v>
      </c>
      <c r="R2146" s="66">
        <v>0</v>
      </c>
      <c r="S2146" s="66">
        <v>15</v>
      </c>
      <c r="T2146" s="46" t="s">
        <v>127</v>
      </c>
      <c r="U2146" s="64">
        <f>Data!$Q2146+Data!$R2146+Data!$S2146</f>
        <v>317.89999999999998</v>
      </c>
      <c r="V2146" s="9" t="str">
        <f>VLOOKUP(TRIM(Data!$B2146),Team!A:B,2,FALSE)</f>
        <v>Heating</v>
      </c>
      <c r="W2146" s="9" t="str">
        <f>VLOOKUP(Data!$D2146,Current!A:B,2,FALSE)</f>
        <v>ACT</v>
      </c>
      <c r="X2146" s="9" t="str">
        <f>IF(Data!$W2146=Data!$E2146,"CURRENT","NO")</f>
        <v>CURRENT</v>
      </c>
    </row>
    <row r="2147" spans="1:24" hidden="1">
      <c r="A2147" s="46" t="s">
        <v>1036</v>
      </c>
      <c r="B2147" s="41" t="s">
        <v>1152</v>
      </c>
      <c r="C2147" s="8" t="s">
        <v>458</v>
      </c>
      <c r="D2147" s="41" t="s">
        <v>2138</v>
      </c>
      <c r="E2147" s="8" t="s">
        <v>2124</v>
      </c>
      <c r="F2147" s="45" t="s">
        <v>958</v>
      </c>
      <c r="G2147" s="46" t="s">
        <v>158</v>
      </c>
      <c r="H2147" s="47">
        <v>42202</v>
      </c>
      <c r="I2147" s="46">
        <v>832</v>
      </c>
      <c r="J2147" s="66">
        <v>59.43</v>
      </c>
      <c r="K2147" s="66">
        <f t="shared" si="36"/>
        <v>49445.760000000002</v>
      </c>
      <c r="L2147" s="46" t="s">
        <v>157</v>
      </c>
      <c r="M2147" s="46" t="s">
        <v>1099</v>
      </c>
      <c r="N2147" s="46">
        <v>149509</v>
      </c>
      <c r="O2147" s="49"/>
      <c r="P2147" s="46">
        <v>89986</v>
      </c>
      <c r="Q2147" s="66">
        <v>247.2</v>
      </c>
      <c r="R2147" s="66">
        <v>0</v>
      </c>
      <c r="S2147" s="66">
        <v>15</v>
      </c>
      <c r="T2147" s="46" t="s">
        <v>127</v>
      </c>
      <c r="U2147" s="64">
        <f>Data!$Q2147+Data!$R2147+Data!$S2147</f>
        <v>262.2</v>
      </c>
      <c r="V2147" s="9" t="str">
        <f>VLOOKUP(TRIM(Data!$B2147),Team!A:B,2,FALSE)</f>
        <v>Heating</v>
      </c>
      <c r="W2147" s="9" t="str">
        <f>VLOOKUP(Data!$D2147,Current!A:B,2,FALSE)</f>
        <v>ACT</v>
      </c>
      <c r="X2147" s="9" t="str">
        <f>IF(Data!$W2147=Data!$E2147,"CURRENT","NO")</f>
        <v>CURRENT</v>
      </c>
    </row>
    <row r="2148" spans="1:24" hidden="1">
      <c r="A2148" s="46" t="s">
        <v>1036</v>
      </c>
      <c r="B2148" s="41" t="s">
        <v>1152</v>
      </c>
      <c r="C2148" s="8" t="s">
        <v>458</v>
      </c>
      <c r="D2148" s="41" t="s">
        <v>2138</v>
      </c>
      <c r="E2148" s="8" t="s">
        <v>2124</v>
      </c>
      <c r="F2148" s="45" t="s">
        <v>405</v>
      </c>
      <c r="G2148" s="46" t="s">
        <v>158</v>
      </c>
      <c r="H2148" s="47">
        <v>42203</v>
      </c>
      <c r="I2148" s="46">
        <v>232</v>
      </c>
      <c r="J2148" s="66">
        <v>147.38</v>
      </c>
      <c r="K2148" s="66">
        <f t="shared" si="36"/>
        <v>34192.159999999996</v>
      </c>
      <c r="L2148" s="46" t="s">
        <v>157</v>
      </c>
      <c r="M2148" s="46" t="s">
        <v>1181</v>
      </c>
      <c r="N2148" s="46">
        <v>149546</v>
      </c>
      <c r="O2148" s="49"/>
      <c r="P2148" s="46">
        <v>89987</v>
      </c>
      <c r="Q2148" s="66">
        <v>171</v>
      </c>
      <c r="R2148" s="66">
        <v>0</v>
      </c>
      <c r="S2148" s="66">
        <v>15</v>
      </c>
      <c r="T2148" s="46" t="s">
        <v>127</v>
      </c>
      <c r="U2148" s="64">
        <f>Data!$Q2148+Data!$R2148+Data!$S2148</f>
        <v>186</v>
      </c>
      <c r="V2148" s="9" t="str">
        <f>VLOOKUP(TRIM(Data!$B2148),Team!A:B,2,FALSE)</f>
        <v>Heating</v>
      </c>
      <c r="W2148" s="9" t="str">
        <f>VLOOKUP(Data!$D2148,Current!A:B,2,FALSE)</f>
        <v>ACT</v>
      </c>
      <c r="X2148" s="9" t="str">
        <f>IF(Data!$W2148=Data!$E2148,"CURRENT","NO")</f>
        <v>CURRENT</v>
      </c>
    </row>
    <row r="2149" spans="1:24" hidden="1">
      <c r="A2149" s="46" t="s">
        <v>1036</v>
      </c>
      <c r="B2149" s="41" t="s">
        <v>1152</v>
      </c>
      <c r="C2149" s="8" t="s">
        <v>458</v>
      </c>
      <c r="D2149" s="41" t="s">
        <v>2138</v>
      </c>
      <c r="E2149" s="8" t="s">
        <v>2124</v>
      </c>
      <c r="F2149" s="45" t="s">
        <v>1196</v>
      </c>
      <c r="G2149" s="46" t="s">
        <v>158</v>
      </c>
      <c r="H2149" s="47">
        <v>42205</v>
      </c>
      <c r="I2149" s="46">
        <v>208</v>
      </c>
      <c r="J2149" s="66">
        <v>53.77</v>
      </c>
      <c r="K2149" s="66">
        <f t="shared" si="36"/>
        <v>11184.16</v>
      </c>
      <c r="L2149" s="46" t="s">
        <v>157</v>
      </c>
      <c r="M2149" s="46" t="s">
        <v>1197</v>
      </c>
      <c r="N2149" s="46">
        <v>149573</v>
      </c>
      <c r="O2149" s="49"/>
      <c r="P2149" s="46">
        <v>89988</v>
      </c>
      <c r="Q2149" s="66">
        <v>80</v>
      </c>
      <c r="R2149" s="66">
        <v>0</v>
      </c>
      <c r="S2149" s="66">
        <v>15</v>
      </c>
      <c r="T2149" s="46" t="s">
        <v>127</v>
      </c>
      <c r="U2149" s="64">
        <f>Data!$Q2149+Data!$R2149+Data!$S2149</f>
        <v>95</v>
      </c>
      <c r="V2149" s="9" t="str">
        <f>VLOOKUP(TRIM(Data!$B2149),Team!A:B,2,FALSE)</f>
        <v>Heating</v>
      </c>
      <c r="W2149" s="9" t="str">
        <f>VLOOKUP(Data!$D2149,Current!A:B,2,FALSE)</f>
        <v>ACT</v>
      </c>
      <c r="X2149" s="9" t="str">
        <f>IF(Data!$W2149=Data!$E2149,"CURRENT","NO")</f>
        <v>CURRENT</v>
      </c>
    </row>
    <row r="2150" spans="1:24" hidden="1">
      <c r="A2150" s="46" t="s">
        <v>1036</v>
      </c>
      <c r="B2150" s="41" t="s">
        <v>1152</v>
      </c>
      <c r="C2150" s="8" t="s">
        <v>458</v>
      </c>
      <c r="D2150" s="41" t="s">
        <v>2138</v>
      </c>
      <c r="E2150" s="8" t="s">
        <v>2124</v>
      </c>
      <c r="F2150" s="45" t="s">
        <v>1012</v>
      </c>
      <c r="G2150" s="46" t="s">
        <v>158</v>
      </c>
      <c r="H2150" s="47">
        <v>42205</v>
      </c>
      <c r="I2150" s="46">
        <v>168</v>
      </c>
      <c r="J2150" s="66">
        <v>45.94</v>
      </c>
      <c r="K2150" s="66">
        <f t="shared" si="36"/>
        <v>7717.92</v>
      </c>
      <c r="L2150" s="46" t="s">
        <v>157</v>
      </c>
      <c r="M2150" s="46" t="s">
        <v>542</v>
      </c>
      <c r="N2150" s="46">
        <v>149574</v>
      </c>
      <c r="O2150" s="49"/>
      <c r="P2150" s="46">
        <v>89989</v>
      </c>
      <c r="Q2150" s="66">
        <v>80</v>
      </c>
      <c r="R2150" s="66">
        <v>0</v>
      </c>
      <c r="S2150" s="66">
        <v>15</v>
      </c>
      <c r="T2150" s="46" t="s">
        <v>127</v>
      </c>
      <c r="U2150" s="64">
        <f>Data!$Q2150+Data!$R2150+Data!$S2150</f>
        <v>95</v>
      </c>
      <c r="V2150" s="9" t="str">
        <f>VLOOKUP(TRIM(Data!$B2150),Team!A:B,2,FALSE)</f>
        <v>Heating</v>
      </c>
      <c r="W2150" s="9" t="str">
        <f>VLOOKUP(Data!$D2150,Current!A:B,2,FALSE)</f>
        <v>ACT</v>
      </c>
      <c r="X2150" s="9" t="str">
        <f>IF(Data!$W2150=Data!$E2150,"CURRENT","NO")</f>
        <v>CURRENT</v>
      </c>
    </row>
    <row r="2151" spans="1:24" hidden="1">
      <c r="A2151" s="46" t="s">
        <v>1036</v>
      </c>
      <c r="B2151" s="41" t="s">
        <v>1152</v>
      </c>
      <c r="C2151" s="8" t="s">
        <v>458</v>
      </c>
      <c r="D2151" s="41" t="s">
        <v>2138</v>
      </c>
      <c r="E2151" s="8" t="s">
        <v>2124</v>
      </c>
      <c r="F2151" s="45" t="s">
        <v>1198</v>
      </c>
      <c r="G2151" s="46" t="s">
        <v>158</v>
      </c>
      <c r="H2151" s="47">
        <v>42205</v>
      </c>
      <c r="I2151" s="46">
        <v>180</v>
      </c>
      <c r="J2151" s="66">
        <v>48.01</v>
      </c>
      <c r="K2151" s="66">
        <f t="shared" si="36"/>
        <v>8641.7999999999993</v>
      </c>
      <c r="L2151" s="46" t="s">
        <v>157</v>
      </c>
      <c r="M2151" s="46" t="s">
        <v>1199</v>
      </c>
      <c r="N2151" s="46">
        <v>149575</v>
      </c>
      <c r="O2151" s="49"/>
      <c r="P2151" s="46">
        <v>89990</v>
      </c>
      <c r="Q2151" s="66">
        <v>80</v>
      </c>
      <c r="R2151" s="66">
        <v>0</v>
      </c>
      <c r="S2151" s="66">
        <v>15</v>
      </c>
      <c r="T2151" s="46" t="s">
        <v>127</v>
      </c>
      <c r="U2151" s="64">
        <f>Data!$Q2151+Data!$R2151+Data!$S2151</f>
        <v>95</v>
      </c>
      <c r="V2151" s="9" t="str">
        <f>VLOOKUP(TRIM(Data!$B2151),Team!A:B,2,FALSE)</f>
        <v>Heating</v>
      </c>
      <c r="W2151" s="9" t="str">
        <f>VLOOKUP(Data!$D2151,Current!A:B,2,FALSE)</f>
        <v>ACT</v>
      </c>
      <c r="X2151" s="9" t="str">
        <f>IF(Data!$W2151=Data!$E2151,"CURRENT","NO")</f>
        <v>CURRENT</v>
      </c>
    </row>
    <row r="2152" spans="1:24" hidden="1">
      <c r="A2152" s="46" t="s">
        <v>1036</v>
      </c>
      <c r="B2152" s="41" t="s">
        <v>1152</v>
      </c>
      <c r="C2152" s="8" t="s">
        <v>458</v>
      </c>
      <c r="D2152" s="41" t="s">
        <v>2138</v>
      </c>
      <c r="E2152" s="8" t="s">
        <v>2124</v>
      </c>
      <c r="F2152" s="45" t="s">
        <v>344</v>
      </c>
      <c r="G2152" s="46" t="s">
        <v>158</v>
      </c>
      <c r="H2152" s="47">
        <v>42206</v>
      </c>
      <c r="I2152" s="46">
        <v>207</v>
      </c>
      <c r="J2152" s="66">
        <v>48.4</v>
      </c>
      <c r="K2152" s="66">
        <f t="shared" si="36"/>
        <v>10018.799999999999</v>
      </c>
      <c r="L2152" s="46" t="s">
        <v>157</v>
      </c>
      <c r="M2152" s="46" t="s">
        <v>1083</v>
      </c>
      <c r="N2152" s="46">
        <v>149613</v>
      </c>
      <c r="O2152" s="49"/>
      <c r="P2152" s="46">
        <v>89991</v>
      </c>
      <c r="Q2152" s="66">
        <v>80</v>
      </c>
      <c r="R2152" s="66">
        <v>0</v>
      </c>
      <c r="S2152" s="66">
        <v>15</v>
      </c>
      <c r="T2152" s="46" t="s">
        <v>127</v>
      </c>
      <c r="U2152" s="64">
        <f>Data!$Q2152+Data!$R2152+Data!$S2152</f>
        <v>95</v>
      </c>
      <c r="V2152" s="9" t="str">
        <f>VLOOKUP(TRIM(Data!$B2152),Team!A:B,2,FALSE)</f>
        <v>Heating</v>
      </c>
      <c r="W2152" s="9" t="str">
        <f>VLOOKUP(Data!$D2152,Current!A:B,2,FALSE)</f>
        <v>ACT</v>
      </c>
      <c r="X2152" s="9" t="str">
        <f>IF(Data!$W2152=Data!$E2152,"CURRENT","NO")</f>
        <v>CURRENT</v>
      </c>
    </row>
    <row r="2153" spans="1:24" hidden="1">
      <c r="A2153" s="46" t="s">
        <v>1036</v>
      </c>
      <c r="B2153" s="41" t="s">
        <v>1152</v>
      </c>
      <c r="C2153" s="8" t="s">
        <v>458</v>
      </c>
      <c r="D2153" s="41" t="s">
        <v>2138</v>
      </c>
      <c r="E2153" s="8" t="s">
        <v>2124</v>
      </c>
      <c r="F2153" s="45" t="s">
        <v>1200</v>
      </c>
      <c r="G2153" s="46" t="s">
        <v>158</v>
      </c>
      <c r="H2153" s="47">
        <v>42208</v>
      </c>
      <c r="I2153" s="46">
        <v>390</v>
      </c>
      <c r="J2153" s="66">
        <v>74.11</v>
      </c>
      <c r="K2153" s="66">
        <f t="shared" si="36"/>
        <v>28902.9</v>
      </c>
      <c r="L2153" s="46" t="s">
        <v>157</v>
      </c>
      <c r="M2153" s="46" t="s">
        <v>860</v>
      </c>
      <c r="N2153" s="46">
        <v>149710</v>
      </c>
      <c r="O2153" s="49"/>
      <c r="P2153" s="46">
        <v>89992</v>
      </c>
      <c r="Q2153" s="66">
        <v>160</v>
      </c>
      <c r="R2153" s="66">
        <v>0</v>
      </c>
      <c r="S2153" s="66">
        <v>15</v>
      </c>
      <c r="T2153" s="46" t="s">
        <v>127</v>
      </c>
      <c r="U2153" s="64">
        <f>Data!$Q2153+Data!$R2153+Data!$S2153</f>
        <v>175</v>
      </c>
      <c r="V2153" s="9" t="str">
        <f>VLOOKUP(TRIM(Data!$B2153),Team!A:B,2,FALSE)</f>
        <v>Heating</v>
      </c>
      <c r="W2153" s="9" t="str">
        <f>VLOOKUP(Data!$D2153,Current!A:B,2,FALSE)</f>
        <v>ACT</v>
      </c>
      <c r="X2153" s="9" t="str">
        <f>IF(Data!$W2153=Data!$E2153,"CURRENT","NO")</f>
        <v>CURRENT</v>
      </c>
    </row>
    <row r="2154" spans="1:24" hidden="1">
      <c r="A2154" s="46" t="s">
        <v>1036</v>
      </c>
      <c r="B2154" s="41" t="s">
        <v>1152</v>
      </c>
      <c r="C2154" s="8" t="s">
        <v>458</v>
      </c>
      <c r="D2154" s="41" t="s">
        <v>2138</v>
      </c>
      <c r="E2154" s="8" t="s">
        <v>2124</v>
      </c>
      <c r="F2154" s="45" t="s">
        <v>1201</v>
      </c>
      <c r="G2154" s="46" t="s">
        <v>158</v>
      </c>
      <c r="H2154" s="47">
        <v>42209</v>
      </c>
      <c r="I2154" s="46">
        <v>1320</v>
      </c>
      <c r="J2154" s="66">
        <v>33.5</v>
      </c>
      <c r="K2154" s="66">
        <f t="shared" si="36"/>
        <v>44220</v>
      </c>
      <c r="L2154" s="46" t="s">
        <v>157</v>
      </c>
      <c r="M2154" s="46" t="s">
        <v>72</v>
      </c>
      <c r="N2154" s="46">
        <v>149737</v>
      </c>
      <c r="O2154" s="49"/>
      <c r="P2154" s="46">
        <v>89993</v>
      </c>
      <c r="Q2154" s="66">
        <v>221.1</v>
      </c>
      <c r="R2154" s="66">
        <v>0</v>
      </c>
      <c r="S2154" s="66">
        <v>15</v>
      </c>
      <c r="T2154" s="46" t="s">
        <v>127</v>
      </c>
      <c r="U2154" s="64">
        <f>Data!$Q2154+Data!$R2154+Data!$S2154</f>
        <v>236.1</v>
      </c>
      <c r="V2154" s="9" t="str">
        <f>VLOOKUP(TRIM(Data!$B2154),Team!A:B,2,FALSE)</f>
        <v>Heating</v>
      </c>
      <c r="W2154" s="9" t="str">
        <f>VLOOKUP(Data!$D2154,Current!A:B,2,FALSE)</f>
        <v>ACT</v>
      </c>
      <c r="X2154" s="9" t="str">
        <f>IF(Data!$W2154=Data!$E2154,"CURRENT","NO")</f>
        <v>CURRENT</v>
      </c>
    </row>
    <row r="2155" spans="1:24" hidden="1">
      <c r="A2155" s="46" t="s">
        <v>2139</v>
      </c>
      <c r="B2155" s="41" t="s">
        <v>1152</v>
      </c>
      <c r="C2155" s="8" t="s">
        <v>458</v>
      </c>
      <c r="D2155" s="41" t="s">
        <v>2138</v>
      </c>
      <c r="E2155" s="8" t="s">
        <v>2124</v>
      </c>
      <c r="F2155" s="45" t="s">
        <v>1202</v>
      </c>
      <c r="G2155" s="46" t="s">
        <v>364</v>
      </c>
      <c r="H2155" s="47">
        <v>42210</v>
      </c>
      <c r="I2155" s="46">
        <v>250</v>
      </c>
      <c r="J2155" s="66">
        <v>21.5</v>
      </c>
      <c r="K2155" s="66">
        <f t="shared" si="36"/>
        <v>5375</v>
      </c>
      <c r="L2155" s="46" t="s">
        <v>213</v>
      </c>
      <c r="M2155" s="46" t="s">
        <v>1203</v>
      </c>
      <c r="N2155" s="46">
        <v>149767</v>
      </c>
      <c r="O2155" s="49"/>
      <c r="P2155" s="46">
        <v>90157</v>
      </c>
      <c r="Q2155" s="66">
        <v>200</v>
      </c>
      <c r="R2155" s="66">
        <v>0</v>
      </c>
      <c r="S2155" s="66">
        <v>60</v>
      </c>
      <c r="T2155" s="46" t="s">
        <v>127</v>
      </c>
      <c r="U2155" s="64">
        <f>Data!$Q2155+Data!$R2155+Data!$S2155</f>
        <v>260</v>
      </c>
      <c r="V2155" s="9" t="str">
        <f>VLOOKUP(TRIM(Data!$B2155),Team!A:B,2,FALSE)</f>
        <v>Heating</v>
      </c>
      <c r="W2155" s="9" t="str">
        <f>VLOOKUP(Data!$D2155,Current!A:B,2,FALSE)</f>
        <v>ACT</v>
      </c>
      <c r="X2155" s="9" t="str">
        <f>IF(Data!$W2155=Data!$E2155,"CURRENT","NO")</f>
        <v>CURRENT</v>
      </c>
    </row>
    <row r="2156" spans="1:24" hidden="1">
      <c r="A2156" s="46" t="s">
        <v>2139</v>
      </c>
      <c r="B2156" s="41" t="s">
        <v>1152</v>
      </c>
      <c r="C2156" s="8" t="s">
        <v>458</v>
      </c>
      <c r="D2156" s="41" t="s">
        <v>2138</v>
      </c>
      <c r="E2156" s="8" t="s">
        <v>2124</v>
      </c>
      <c r="F2156" s="45" t="s">
        <v>1204</v>
      </c>
      <c r="G2156" s="46" t="s">
        <v>153</v>
      </c>
      <c r="H2156" s="47">
        <v>42212</v>
      </c>
      <c r="I2156" s="46">
        <v>528</v>
      </c>
      <c r="J2156" s="66">
        <v>63</v>
      </c>
      <c r="K2156" s="66">
        <f t="shared" si="36"/>
        <v>33264</v>
      </c>
      <c r="L2156" s="46" t="s">
        <v>108</v>
      </c>
      <c r="M2156" s="46" t="s">
        <v>1205</v>
      </c>
      <c r="N2156" s="46">
        <v>149820</v>
      </c>
      <c r="O2156" s="49"/>
      <c r="P2156" s="46">
        <v>90158</v>
      </c>
      <c r="Q2156" s="66">
        <v>200</v>
      </c>
      <c r="R2156" s="66">
        <v>0</v>
      </c>
      <c r="S2156" s="66">
        <v>50</v>
      </c>
      <c r="T2156" s="46" t="s">
        <v>127</v>
      </c>
      <c r="U2156" s="64">
        <f>Data!$Q2156+Data!$R2156+Data!$S2156</f>
        <v>250</v>
      </c>
      <c r="V2156" s="9" t="str">
        <f>VLOOKUP(TRIM(Data!$B2156),Team!A:B,2,FALSE)</f>
        <v>Heating</v>
      </c>
      <c r="W2156" s="9" t="str">
        <f>VLOOKUP(Data!$D2156,Current!A:B,2,FALSE)</f>
        <v>ACT</v>
      </c>
      <c r="X2156" s="9" t="str">
        <f>IF(Data!$W2156=Data!$E2156,"CURRENT","NO")</f>
        <v>CURRENT</v>
      </c>
    </row>
    <row r="2157" spans="1:24" hidden="1">
      <c r="A2157" s="46" t="s">
        <v>2139</v>
      </c>
      <c r="B2157" s="41" t="s">
        <v>1152</v>
      </c>
      <c r="C2157" s="8" t="s">
        <v>458</v>
      </c>
      <c r="D2157" s="41" t="s">
        <v>2138</v>
      </c>
      <c r="E2157" s="8" t="s">
        <v>2124</v>
      </c>
      <c r="F2157" s="45" t="s">
        <v>1206</v>
      </c>
      <c r="G2157" s="46" t="s">
        <v>980</v>
      </c>
      <c r="H2157" s="47">
        <v>42213</v>
      </c>
      <c r="I2157" s="46">
        <v>2304</v>
      </c>
      <c r="J2157" s="66">
        <v>11.48</v>
      </c>
      <c r="K2157" s="66">
        <f t="shared" si="36"/>
        <v>26449.920000000002</v>
      </c>
      <c r="L2157" s="46" t="s">
        <v>2</v>
      </c>
      <c r="M2157" s="46" t="s">
        <v>1207</v>
      </c>
      <c r="N2157" s="46">
        <v>149848</v>
      </c>
      <c r="O2157" s="49"/>
      <c r="P2157" s="46">
        <v>90159</v>
      </c>
      <c r="Q2157" s="66">
        <v>200</v>
      </c>
      <c r="R2157" s="66">
        <v>0</v>
      </c>
      <c r="S2157" s="66">
        <v>32.5</v>
      </c>
      <c r="T2157" s="46" t="s">
        <v>186</v>
      </c>
      <c r="U2157" s="64">
        <f>Data!$Q2157+Data!$R2157+Data!$S2157</f>
        <v>232.5</v>
      </c>
      <c r="V2157" s="9" t="str">
        <f>VLOOKUP(TRIM(Data!$B2157),Team!A:B,2,FALSE)</f>
        <v>Heating</v>
      </c>
      <c r="W2157" s="9" t="str">
        <f>VLOOKUP(Data!$D2157,Current!A:B,2,FALSE)</f>
        <v>ACT</v>
      </c>
      <c r="X2157" s="9" t="str">
        <f>IF(Data!$W2157=Data!$E2157,"CURRENT","NO")</f>
        <v>CURRENT</v>
      </c>
    </row>
    <row r="2158" spans="1:24" hidden="1">
      <c r="A2158" s="46" t="s">
        <v>2139</v>
      </c>
      <c r="B2158" s="41" t="s">
        <v>1152</v>
      </c>
      <c r="C2158" s="8" t="s">
        <v>458</v>
      </c>
      <c r="D2158" s="41" t="s">
        <v>2138</v>
      </c>
      <c r="E2158" s="8" t="s">
        <v>2124</v>
      </c>
      <c r="F2158" s="45" t="s">
        <v>1208</v>
      </c>
      <c r="G2158" s="46" t="s">
        <v>980</v>
      </c>
      <c r="H2158" s="47">
        <v>42213</v>
      </c>
      <c r="I2158" s="46">
        <v>2304</v>
      </c>
      <c r="J2158" s="66">
        <v>16.3</v>
      </c>
      <c r="K2158" s="66">
        <f t="shared" si="36"/>
        <v>37555.200000000004</v>
      </c>
      <c r="L2158" s="46" t="s">
        <v>2</v>
      </c>
      <c r="M2158" s="46" t="s">
        <v>1207</v>
      </c>
      <c r="N2158" s="46">
        <v>149849</v>
      </c>
      <c r="O2158" s="49"/>
      <c r="P2158" s="46">
        <v>90160</v>
      </c>
      <c r="Q2158" s="66">
        <v>200</v>
      </c>
      <c r="R2158" s="66">
        <v>0</v>
      </c>
      <c r="S2158" s="66">
        <v>32.5</v>
      </c>
      <c r="T2158" s="46" t="s">
        <v>127</v>
      </c>
      <c r="U2158" s="64">
        <f>Data!$Q2158+Data!$R2158+Data!$S2158</f>
        <v>232.5</v>
      </c>
      <c r="V2158" s="9" t="str">
        <f>VLOOKUP(TRIM(Data!$B2158),Team!A:B,2,FALSE)</f>
        <v>Heating</v>
      </c>
      <c r="W2158" s="9" t="str">
        <f>VLOOKUP(Data!$D2158,Current!A:B,2,FALSE)</f>
        <v>ACT</v>
      </c>
      <c r="X2158" s="9" t="str">
        <f>IF(Data!$W2158=Data!$E2158,"CURRENT","NO")</f>
        <v>CURRENT</v>
      </c>
    </row>
    <row r="2159" spans="1:24" hidden="1">
      <c r="A2159" s="46" t="s">
        <v>2139</v>
      </c>
      <c r="B2159" s="41" t="s">
        <v>1152</v>
      </c>
      <c r="C2159" s="8" t="s">
        <v>458</v>
      </c>
      <c r="D2159" s="41" t="s">
        <v>2138</v>
      </c>
      <c r="E2159" s="8" t="s">
        <v>2124</v>
      </c>
      <c r="F2159" s="45" t="s">
        <v>1188</v>
      </c>
      <c r="G2159" s="46" t="s">
        <v>980</v>
      </c>
      <c r="H2159" s="47">
        <v>42214</v>
      </c>
      <c r="I2159" s="46">
        <v>7140</v>
      </c>
      <c r="J2159" s="66">
        <v>12.76</v>
      </c>
      <c r="K2159" s="66">
        <f t="shared" si="36"/>
        <v>91106.4</v>
      </c>
      <c r="L2159" s="46" t="s">
        <v>2</v>
      </c>
      <c r="M2159" s="46" t="s">
        <v>504</v>
      </c>
      <c r="N2159" s="46">
        <v>149879</v>
      </c>
      <c r="O2159" s="49"/>
      <c r="P2159" s="46">
        <v>90161</v>
      </c>
      <c r="Q2159" s="66">
        <v>455.5</v>
      </c>
      <c r="R2159" s="66">
        <v>0</v>
      </c>
      <c r="S2159" s="66">
        <v>65</v>
      </c>
      <c r="T2159" s="46" t="s">
        <v>127</v>
      </c>
      <c r="U2159" s="64">
        <f>Data!$Q2159+Data!$R2159+Data!$S2159</f>
        <v>520.5</v>
      </c>
      <c r="V2159" s="9" t="str">
        <f>VLOOKUP(TRIM(Data!$B2159),Team!A:B,2,FALSE)</f>
        <v>Heating</v>
      </c>
      <c r="W2159" s="9" t="str">
        <f>VLOOKUP(Data!$D2159,Current!A:B,2,FALSE)</f>
        <v>ACT</v>
      </c>
      <c r="X2159" s="9" t="str">
        <f>IF(Data!$W2159=Data!$E2159,"CURRENT","NO")</f>
        <v>CURRENT</v>
      </c>
    </row>
    <row r="2160" spans="1:24" hidden="1">
      <c r="A2160" s="46" t="s">
        <v>2139</v>
      </c>
      <c r="B2160" s="41" t="s">
        <v>1152</v>
      </c>
      <c r="C2160" s="8" t="s">
        <v>458</v>
      </c>
      <c r="D2160" s="41" t="s">
        <v>2138</v>
      </c>
      <c r="E2160" s="8" t="s">
        <v>2124</v>
      </c>
      <c r="F2160" s="45" t="s">
        <v>1209</v>
      </c>
      <c r="G2160" s="46" t="s">
        <v>179</v>
      </c>
      <c r="H2160" s="47">
        <v>42216</v>
      </c>
      <c r="I2160" s="46">
        <v>154</v>
      </c>
      <c r="J2160" s="66">
        <v>142</v>
      </c>
      <c r="K2160" s="66">
        <f t="shared" si="36"/>
        <v>21868</v>
      </c>
      <c r="L2160" s="46" t="s">
        <v>6</v>
      </c>
      <c r="M2160" s="46" t="s">
        <v>10</v>
      </c>
      <c r="N2160" s="46">
        <v>149956</v>
      </c>
      <c r="O2160" s="49"/>
      <c r="P2160" s="46">
        <v>90162</v>
      </c>
      <c r="Q2160" s="66">
        <v>200</v>
      </c>
      <c r="R2160" s="66">
        <v>0</v>
      </c>
      <c r="S2160" s="66">
        <v>40</v>
      </c>
      <c r="T2160" s="46" t="s">
        <v>127</v>
      </c>
      <c r="U2160" s="64">
        <f>Data!$Q2160+Data!$R2160+Data!$S2160</f>
        <v>240</v>
      </c>
      <c r="V2160" s="9" t="str">
        <f>VLOOKUP(TRIM(Data!$B2160),Team!A:B,2,FALSE)</f>
        <v>Heating</v>
      </c>
      <c r="W2160" s="9" t="str">
        <f>VLOOKUP(Data!$D2160,Current!A:B,2,FALSE)</f>
        <v>ACT</v>
      </c>
      <c r="X2160" s="9" t="str">
        <f>IF(Data!$W2160=Data!$E2160,"CURRENT","NO")</f>
        <v>CURRENT</v>
      </c>
    </row>
    <row r="2161" spans="1:24" hidden="1">
      <c r="A2161" s="46" t="s">
        <v>2139</v>
      </c>
      <c r="B2161" s="41" t="s">
        <v>1152</v>
      </c>
      <c r="C2161" s="8" t="s">
        <v>458</v>
      </c>
      <c r="D2161" s="41" t="s">
        <v>2138</v>
      </c>
      <c r="E2161" s="8" t="s">
        <v>2124</v>
      </c>
      <c r="F2161" s="45" t="s">
        <v>533</v>
      </c>
      <c r="G2161" s="46" t="s">
        <v>146</v>
      </c>
      <c r="H2161" s="47">
        <v>42212</v>
      </c>
      <c r="I2161" s="46">
        <v>1479</v>
      </c>
      <c r="J2161" s="66">
        <v>20.7</v>
      </c>
      <c r="K2161" s="66">
        <f t="shared" si="36"/>
        <v>30615.3</v>
      </c>
      <c r="L2161" s="46" t="s">
        <v>69</v>
      </c>
      <c r="M2161" s="46" t="s">
        <v>282</v>
      </c>
      <c r="N2161" s="46">
        <v>149813</v>
      </c>
      <c r="O2161" s="49"/>
      <c r="P2161" s="46">
        <v>90163</v>
      </c>
      <c r="Q2161" s="66">
        <v>200</v>
      </c>
      <c r="R2161" s="66">
        <v>0</v>
      </c>
      <c r="S2161" s="66">
        <v>17.5</v>
      </c>
      <c r="T2161" s="46" t="s">
        <v>127</v>
      </c>
      <c r="U2161" s="64">
        <f>Data!$Q2161+Data!$R2161+Data!$S2161</f>
        <v>217.5</v>
      </c>
      <c r="V2161" s="9" t="str">
        <f>VLOOKUP(TRIM(Data!$B2161),Team!A:B,2,FALSE)</f>
        <v>Heating</v>
      </c>
      <c r="W2161" s="9" t="str">
        <f>VLOOKUP(Data!$D2161,Current!A:B,2,FALSE)</f>
        <v>ACT</v>
      </c>
      <c r="X2161" s="9" t="str">
        <f>IF(Data!$W2161=Data!$E2161,"CURRENT","NO")</f>
        <v>CURRENT</v>
      </c>
    </row>
    <row r="2162" spans="1:24" hidden="1">
      <c r="A2162" s="46" t="s">
        <v>2139</v>
      </c>
      <c r="B2162" s="41" t="s">
        <v>1152</v>
      </c>
      <c r="C2162" s="8" t="s">
        <v>458</v>
      </c>
      <c r="D2162" s="41" t="s">
        <v>2138</v>
      </c>
      <c r="E2162" s="8" t="s">
        <v>2124</v>
      </c>
      <c r="F2162" s="45" t="s">
        <v>367</v>
      </c>
      <c r="G2162" s="46" t="s">
        <v>146</v>
      </c>
      <c r="H2162" s="47">
        <v>42212</v>
      </c>
      <c r="I2162" s="46">
        <v>1236</v>
      </c>
      <c r="J2162" s="66">
        <v>23.42</v>
      </c>
      <c r="K2162" s="66">
        <f t="shared" si="36"/>
        <v>28947.120000000003</v>
      </c>
      <c r="L2162" s="46" t="s">
        <v>69</v>
      </c>
      <c r="M2162" s="46" t="s">
        <v>1210</v>
      </c>
      <c r="N2162" s="46">
        <v>149814</v>
      </c>
      <c r="O2162" s="49"/>
      <c r="P2162" s="46">
        <v>90164</v>
      </c>
      <c r="Q2162" s="66">
        <v>200</v>
      </c>
      <c r="R2162" s="66">
        <v>0</v>
      </c>
      <c r="S2162" s="66">
        <v>17.5</v>
      </c>
      <c r="T2162" s="46" t="s">
        <v>127</v>
      </c>
      <c r="U2162" s="64">
        <f>Data!$Q2162+Data!$R2162+Data!$S2162</f>
        <v>217.5</v>
      </c>
      <c r="V2162" s="9" t="str">
        <f>VLOOKUP(TRIM(Data!$B2162),Team!A:B,2,FALSE)</f>
        <v>Heating</v>
      </c>
      <c r="W2162" s="9" t="str">
        <f>VLOOKUP(Data!$D2162,Current!A:B,2,FALSE)</f>
        <v>ACT</v>
      </c>
      <c r="X2162" s="9" t="str">
        <f>IF(Data!$W2162=Data!$E2162,"CURRENT","NO")</f>
        <v>CURRENT</v>
      </c>
    </row>
    <row r="2163" spans="1:24" hidden="1">
      <c r="A2163" s="46" t="s">
        <v>2139</v>
      </c>
      <c r="B2163" s="41" t="s">
        <v>1152</v>
      </c>
      <c r="C2163" s="8" t="s">
        <v>458</v>
      </c>
      <c r="D2163" s="41" t="s">
        <v>2138</v>
      </c>
      <c r="E2163" s="8" t="s">
        <v>2124</v>
      </c>
      <c r="F2163" s="45" t="s">
        <v>544</v>
      </c>
      <c r="G2163" s="46" t="s">
        <v>146</v>
      </c>
      <c r="H2163" s="47">
        <v>42213</v>
      </c>
      <c r="I2163" s="46">
        <v>3708</v>
      </c>
      <c r="J2163" s="66">
        <v>23.77</v>
      </c>
      <c r="K2163" s="66">
        <f t="shared" si="36"/>
        <v>88139.16</v>
      </c>
      <c r="L2163" s="46" t="s">
        <v>1211</v>
      </c>
      <c r="M2163" s="46" t="s">
        <v>527</v>
      </c>
      <c r="N2163" s="46">
        <v>149850</v>
      </c>
      <c r="O2163" s="49"/>
      <c r="P2163" s="46">
        <v>90165</v>
      </c>
      <c r="Q2163" s="66">
        <v>440.7</v>
      </c>
      <c r="R2163" s="66">
        <v>0</v>
      </c>
      <c r="S2163" s="66">
        <v>17.5</v>
      </c>
      <c r="T2163" s="46" t="s">
        <v>127</v>
      </c>
      <c r="U2163" s="64">
        <f>Data!$Q2163+Data!$R2163+Data!$S2163</f>
        <v>458.2</v>
      </c>
      <c r="V2163" s="9" t="str">
        <f>VLOOKUP(TRIM(Data!$B2163),Team!A:B,2,FALSE)</f>
        <v>Heating</v>
      </c>
      <c r="W2163" s="9" t="str">
        <f>VLOOKUP(Data!$D2163,Current!A:B,2,FALSE)</f>
        <v>ACT</v>
      </c>
      <c r="X2163" s="9" t="str">
        <f>IF(Data!$W2163=Data!$E2163,"CURRENT","NO")</f>
        <v>CURRENT</v>
      </c>
    </row>
    <row r="2164" spans="1:24" hidden="1">
      <c r="A2164" s="46" t="s">
        <v>2139</v>
      </c>
      <c r="B2164" s="41" t="s">
        <v>1152</v>
      </c>
      <c r="C2164" s="8" t="s">
        <v>458</v>
      </c>
      <c r="D2164" s="41" t="s">
        <v>2138</v>
      </c>
      <c r="E2164" s="8" t="s">
        <v>2124</v>
      </c>
      <c r="F2164" s="45" t="s">
        <v>1212</v>
      </c>
      <c r="G2164" s="46" t="s">
        <v>146</v>
      </c>
      <c r="H2164" s="47">
        <v>42213</v>
      </c>
      <c r="I2164" s="46">
        <v>484</v>
      </c>
      <c r="J2164" s="66">
        <v>57.61</v>
      </c>
      <c r="K2164" s="66">
        <f t="shared" si="36"/>
        <v>27883.239999999998</v>
      </c>
      <c r="L2164" s="46" t="s">
        <v>69</v>
      </c>
      <c r="M2164" s="46" t="s">
        <v>1213</v>
      </c>
      <c r="N2164" s="46">
        <v>149864</v>
      </c>
      <c r="O2164" s="49"/>
      <c r="P2164" s="46">
        <v>90166</v>
      </c>
      <c r="Q2164" s="66">
        <v>200</v>
      </c>
      <c r="R2164" s="66">
        <v>0</v>
      </c>
      <c r="S2164" s="66">
        <v>17.5</v>
      </c>
      <c r="T2164" s="46" t="s">
        <v>127</v>
      </c>
      <c r="U2164" s="64">
        <f>Data!$Q2164+Data!$R2164+Data!$S2164</f>
        <v>217.5</v>
      </c>
      <c r="V2164" s="9" t="str">
        <f>VLOOKUP(TRIM(Data!$B2164),Team!A:B,2,FALSE)</f>
        <v>Heating</v>
      </c>
      <c r="W2164" s="9" t="str">
        <f>VLOOKUP(Data!$D2164,Current!A:B,2,FALSE)</f>
        <v>ACT</v>
      </c>
      <c r="X2164" s="9" t="str">
        <f>IF(Data!$W2164=Data!$E2164,"CURRENT","NO")</f>
        <v>CURRENT</v>
      </c>
    </row>
    <row r="2165" spans="1:24" hidden="1">
      <c r="A2165" s="46" t="s">
        <v>2139</v>
      </c>
      <c r="B2165" s="41" t="s">
        <v>1152</v>
      </c>
      <c r="C2165" s="8" t="s">
        <v>458</v>
      </c>
      <c r="D2165" s="41" t="s">
        <v>2138</v>
      </c>
      <c r="E2165" s="8" t="s">
        <v>2124</v>
      </c>
      <c r="F2165" s="45" t="s">
        <v>1214</v>
      </c>
      <c r="G2165" s="46" t="s">
        <v>146</v>
      </c>
      <c r="H2165" s="47">
        <v>42214</v>
      </c>
      <c r="I2165" s="46">
        <v>390</v>
      </c>
      <c r="J2165" s="66">
        <v>66.78</v>
      </c>
      <c r="K2165" s="66">
        <f t="shared" ref="K2165:K2177" si="37">I2165*J2165</f>
        <v>26044.2</v>
      </c>
      <c r="L2165" s="46" t="s">
        <v>69</v>
      </c>
      <c r="M2165" s="46" t="s">
        <v>282</v>
      </c>
      <c r="N2165" s="46">
        <v>149891</v>
      </c>
      <c r="O2165" s="49"/>
      <c r="P2165" s="46">
        <v>90167</v>
      </c>
      <c r="Q2165" s="66">
        <v>200</v>
      </c>
      <c r="R2165" s="66">
        <v>0</v>
      </c>
      <c r="S2165" s="66">
        <v>35</v>
      </c>
      <c r="T2165" s="46" t="s">
        <v>127</v>
      </c>
      <c r="U2165" s="64">
        <f>Data!$Q2165+Data!$R2165+Data!$S2165</f>
        <v>235</v>
      </c>
      <c r="V2165" s="9" t="str">
        <f>VLOOKUP(TRIM(Data!$B2165),Team!A:B,2,FALSE)</f>
        <v>Heating</v>
      </c>
      <c r="W2165" s="9" t="str">
        <f>VLOOKUP(Data!$D2165,Current!A:B,2,FALSE)</f>
        <v>ACT</v>
      </c>
      <c r="X2165" s="9" t="str">
        <f>IF(Data!$W2165=Data!$E2165,"CURRENT","NO")</f>
        <v>CURRENT</v>
      </c>
    </row>
    <row r="2166" spans="1:24" hidden="1">
      <c r="A2166" s="46" t="s">
        <v>2139</v>
      </c>
      <c r="B2166" s="41" t="s">
        <v>1152</v>
      </c>
      <c r="C2166" s="8" t="s">
        <v>458</v>
      </c>
      <c r="D2166" s="41" t="s">
        <v>2138</v>
      </c>
      <c r="E2166" s="8" t="s">
        <v>2124</v>
      </c>
      <c r="F2166" s="45" t="s">
        <v>387</v>
      </c>
      <c r="G2166" s="46" t="s">
        <v>146</v>
      </c>
      <c r="H2166" s="47">
        <v>42216</v>
      </c>
      <c r="I2166" s="46">
        <v>1370</v>
      </c>
      <c r="J2166" s="66">
        <v>20.43</v>
      </c>
      <c r="K2166" s="66">
        <f t="shared" si="37"/>
        <v>27989.1</v>
      </c>
      <c r="L2166" s="46" t="s">
        <v>69</v>
      </c>
      <c r="M2166" s="46" t="s">
        <v>363</v>
      </c>
      <c r="N2166" s="46">
        <v>149950</v>
      </c>
      <c r="O2166" s="49"/>
      <c r="P2166" s="46">
        <v>90168</v>
      </c>
      <c r="Q2166" s="66">
        <v>200</v>
      </c>
      <c r="R2166" s="66">
        <v>0</v>
      </c>
      <c r="S2166" s="66">
        <v>17.5</v>
      </c>
      <c r="T2166" s="46" t="s">
        <v>127</v>
      </c>
      <c r="U2166" s="64">
        <f>Data!$Q2166+Data!$R2166+Data!$S2166</f>
        <v>217.5</v>
      </c>
      <c r="V2166" s="9" t="str">
        <f>VLOOKUP(TRIM(Data!$B2166),Team!A:B,2,FALSE)</f>
        <v>Heating</v>
      </c>
      <c r="W2166" s="9" t="str">
        <f>VLOOKUP(Data!$D2166,Current!A:B,2,FALSE)</f>
        <v>ACT</v>
      </c>
      <c r="X2166" s="9" t="str">
        <f>IF(Data!$W2166=Data!$E2166,"CURRENT","NO")</f>
        <v>CURRENT</v>
      </c>
    </row>
    <row r="2167" spans="1:24" hidden="1">
      <c r="A2167" s="46" t="s">
        <v>2139</v>
      </c>
      <c r="B2167" s="41" t="s">
        <v>1152</v>
      </c>
      <c r="C2167" s="8" t="s">
        <v>458</v>
      </c>
      <c r="D2167" s="41" t="s">
        <v>2138</v>
      </c>
      <c r="E2167" s="8" t="s">
        <v>2124</v>
      </c>
      <c r="F2167" s="45" t="s">
        <v>409</v>
      </c>
      <c r="G2167" s="46" t="s">
        <v>146</v>
      </c>
      <c r="H2167" s="47">
        <v>42216</v>
      </c>
      <c r="I2167" s="46">
        <v>864</v>
      </c>
      <c r="J2167" s="66">
        <v>58.55</v>
      </c>
      <c r="K2167" s="66">
        <f t="shared" si="37"/>
        <v>50587.199999999997</v>
      </c>
      <c r="L2167" s="46" t="s">
        <v>69</v>
      </c>
      <c r="M2167" s="46" t="s">
        <v>282</v>
      </c>
      <c r="N2167" s="46">
        <v>149951</v>
      </c>
      <c r="O2167" s="49"/>
      <c r="P2167" s="46">
        <v>90169</v>
      </c>
      <c r="Q2167" s="66">
        <v>252.9</v>
      </c>
      <c r="R2167" s="66">
        <v>0</v>
      </c>
      <c r="S2167" s="66">
        <v>17.5</v>
      </c>
      <c r="T2167" s="46" t="s">
        <v>127</v>
      </c>
      <c r="U2167" s="64">
        <f>Data!$Q2167+Data!$R2167+Data!$S2167</f>
        <v>270.39999999999998</v>
      </c>
      <c r="V2167" s="9" t="str">
        <f>VLOOKUP(TRIM(Data!$B2167),Team!A:B,2,FALSE)</f>
        <v>Heating</v>
      </c>
      <c r="W2167" s="9" t="str">
        <f>VLOOKUP(Data!$D2167,Current!A:B,2,FALSE)</f>
        <v>ACT</v>
      </c>
      <c r="X2167" s="9" t="str">
        <f>IF(Data!$W2167=Data!$E2167,"CURRENT","NO")</f>
        <v>CURRENT</v>
      </c>
    </row>
    <row r="2168" spans="1:24" hidden="1">
      <c r="A2168" s="46" t="s">
        <v>2139</v>
      </c>
      <c r="B2168" s="41" t="s">
        <v>1152</v>
      </c>
      <c r="C2168" s="8" t="s">
        <v>458</v>
      </c>
      <c r="D2168" s="41" t="s">
        <v>2138</v>
      </c>
      <c r="E2168" s="8" t="s">
        <v>2124</v>
      </c>
      <c r="F2168" s="45" t="s">
        <v>960</v>
      </c>
      <c r="G2168" s="46" t="s">
        <v>158</v>
      </c>
      <c r="H2168" s="47">
        <v>42210</v>
      </c>
      <c r="I2168" s="46">
        <v>162</v>
      </c>
      <c r="J2168" s="66">
        <v>116.43</v>
      </c>
      <c r="K2168" s="66">
        <f t="shared" si="37"/>
        <v>18861.66</v>
      </c>
      <c r="L2168" s="46" t="s">
        <v>157</v>
      </c>
      <c r="M2168" s="46" t="s">
        <v>1083</v>
      </c>
      <c r="N2168" s="46">
        <v>149761</v>
      </c>
      <c r="O2168" s="49"/>
      <c r="P2168" s="46">
        <v>90170</v>
      </c>
      <c r="Q2168" s="66">
        <v>94.3</v>
      </c>
      <c r="R2168" s="66">
        <v>0</v>
      </c>
      <c r="S2168" s="66">
        <v>15</v>
      </c>
      <c r="T2168" s="46" t="s">
        <v>127</v>
      </c>
      <c r="U2168" s="64">
        <f>Data!$Q2168+Data!$R2168+Data!$S2168</f>
        <v>109.3</v>
      </c>
      <c r="V2168" s="9" t="str">
        <f>VLOOKUP(TRIM(Data!$B2168),Team!A:B,2,FALSE)</f>
        <v>Heating</v>
      </c>
      <c r="W2168" s="9" t="str">
        <f>VLOOKUP(Data!$D2168,Current!A:B,2,FALSE)</f>
        <v>ACT</v>
      </c>
      <c r="X2168" s="9" t="str">
        <f>IF(Data!$W2168=Data!$E2168,"CURRENT","NO")</f>
        <v>CURRENT</v>
      </c>
    </row>
    <row r="2169" spans="1:24" hidden="1">
      <c r="A2169" s="46" t="s">
        <v>2139</v>
      </c>
      <c r="B2169" s="41" t="s">
        <v>1152</v>
      </c>
      <c r="C2169" s="8" t="s">
        <v>458</v>
      </c>
      <c r="D2169" s="41" t="s">
        <v>2138</v>
      </c>
      <c r="E2169" s="8" t="s">
        <v>2124</v>
      </c>
      <c r="F2169" s="45" t="s">
        <v>380</v>
      </c>
      <c r="G2169" s="46" t="s">
        <v>158</v>
      </c>
      <c r="H2169" s="47">
        <v>42210</v>
      </c>
      <c r="I2169" s="46">
        <v>201</v>
      </c>
      <c r="J2169" s="66">
        <v>116.25</v>
      </c>
      <c r="K2169" s="66">
        <f t="shared" si="37"/>
        <v>23366.25</v>
      </c>
      <c r="L2169" s="46" t="s">
        <v>157</v>
      </c>
      <c r="M2169" s="46" t="s">
        <v>919</v>
      </c>
      <c r="N2169" s="46">
        <v>149762</v>
      </c>
      <c r="O2169" s="49"/>
      <c r="P2169" s="46">
        <v>90171</v>
      </c>
      <c r="Q2169" s="66">
        <v>116.8</v>
      </c>
      <c r="R2169" s="66">
        <v>0</v>
      </c>
      <c r="S2169" s="66">
        <v>15</v>
      </c>
      <c r="T2169" s="46" t="s">
        <v>246</v>
      </c>
      <c r="U2169" s="64">
        <f>Data!$Q2169+Data!$R2169+Data!$S2169</f>
        <v>131.80000000000001</v>
      </c>
      <c r="V2169" s="9" t="str">
        <f>VLOOKUP(TRIM(Data!$B2169),Team!A:B,2,FALSE)</f>
        <v>Heating</v>
      </c>
      <c r="W2169" s="9" t="str">
        <f>VLOOKUP(Data!$D2169,Current!A:B,2,FALSE)</f>
        <v>ACT</v>
      </c>
      <c r="X2169" s="9" t="str">
        <f>IF(Data!$W2169=Data!$E2169,"CURRENT","NO")</f>
        <v>CURRENT</v>
      </c>
    </row>
    <row r="2170" spans="1:24" hidden="1">
      <c r="A2170" s="46" t="s">
        <v>2139</v>
      </c>
      <c r="B2170" s="41" t="s">
        <v>1152</v>
      </c>
      <c r="C2170" s="8" t="s">
        <v>458</v>
      </c>
      <c r="D2170" s="41" t="s">
        <v>2138</v>
      </c>
      <c r="E2170" s="8" t="s">
        <v>2124</v>
      </c>
      <c r="F2170" s="45" t="s">
        <v>1201</v>
      </c>
      <c r="G2170" s="46" t="s">
        <v>158</v>
      </c>
      <c r="H2170" s="47">
        <v>42212</v>
      </c>
      <c r="I2170" s="46">
        <v>1320</v>
      </c>
      <c r="J2170" s="66">
        <v>33.5</v>
      </c>
      <c r="K2170" s="66">
        <f t="shared" si="37"/>
        <v>44220</v>
      </c>
      <c r="L2170" s="46" t="s">
        <v>213</v>
      </c>
      <c r="M2170" s="46" t="s">
        <v>1089</v>
      </c>
      <c r="N2170" s="46">
        <v>149806</v>
      </c>
      <c r="O2170" s="49"/>
      <c r="P2170" s="46">
        <v>90172</v>
      </c>
      <c r="Q2170" s="66">
        <v>221.1</v>
      </c>
      <c r="R2170" s="66">
        <v>0</v>
      </c>
      <c r="S2170" s="66">
        <v>15</v>
      </c>
      <c r="T2170" s="46" t="s">
        <v>127</v>
      </c>
      <c r="U2170" s="64">
        <f>Data!$Q2170+Data!$R2170+Data!$S2170</f>
        <v>236.1</v>
      </c>
      <c r="V2170" s="9" t="str">
        <f>VLOOKUP(TRIM(Data!$B2170),Team!A:B,2,FALSE)</f>
        <v>Heating</v>
      </c>
      <c r="W2170" s="9" t="str">
        <f>VLOOKUP(Data!$D2170,Current!A:B,2,FALSE)</f>
        <v>ACT</v>
      </c>
      <c r="X2170" s="9" t="str">
        <f>IF(Data!$W2170=Data!$E2170,"CURRENT","NO")</f>
        <v>CURRENT</v>
      </c>
    </row>
    <row r="2171" spans="1:24" hidden="1">
      <c r="A2171" s="46" t="s">
        <v>2139</v>
      </c>
      <c r="B2171" s="41" t="s">
        <v>1152</v>
      </c>
      <c r="C2171" s="8" t="s">
        <v>458</v>
      </c>
      <c r="D2171" s="41" t="s">
        <v>2138</v>
      </c>
      <c r="E2171" s="8" t="s">
        <v>2124</v>
      </c>
      <c r="F2171" s="45" t="s">
        <v>1215</v>
      </c>
      <c r="G2171" s="46" t="s">
        <v>158</v>
      </c>
      <c r="H2171" s="47">
        <v>42212</v>
      </c>
      <c r="I2171" s="46">
        <v>1350</v>
      </c>
      <c r="J2171" s="66">
        <v>33.5</v>
      </c>
      <c r="K2171" s="66">
        <f t="shared" si="37"/>
        <v>45225</v>
      </c>
      <c r="L2171" s="46" t="s">
        <v>157</v>
      </c>
      <c r="M2171" s="46" t="s">
        <v>1067</v>
      </c>
      <c r="N2171" s="46">
        <v>149807</v>
      </c>
      <c r="O2171" s="49"/>
      <c r="P2171" s="46">
        <v>90173</v>
      </c>
      <c r="Q2171" s="66">
        <v>226.1</v>
      </c>
      <c r="R2171" s="66">
        <v>0</v>
      </c>
      <c r="S2171" s="66">
        <v>15</v>
      </c>
      <c r="T2171" s="46" t="s">
        <v>127</v>
      </c>
      <c r="U2171" s="64">
        <f>Data!$Q2171+Data!$R2171+Data!$S2171</f>
        <v>241.1</v>
      </c>
      <c r="V2171" s="9" t="str">
        <f>VLOOKUP(TRIM(Data!$B2171),Team!A:B,2,FALSE)</f>
        <v>Heating</v>
      </c>
      <c r="W2171" s="9" t="str">
        <f>VLOOKUP(Data!$D2171,Current!A:B,2,FALSE)</f>
        <v>ACT</v>
      </c>
      <c r="X2171" s="9" t="str">
        <f>IF(Data!$W2171=Data!$E2171,"CURRENT","NO")</f>
        <v>CURRENT</v>
      </c>
    </row>
    <row r="2172" spans="1:24" hidden="1">
      <c r="A2172" s="46" t="s">
        <v>2139</v>
      </c>
      <c r="B2172" s="41" t="s">
        <v>1152</v>
      </c>
      <c r="C2172" s="8" t="s">
        <v>458</v>
      </c>
      <c r="D2172" s="41" t="s">
        <v>2138</v>
      </c>
      <c r="E2172" s="8" t="s">
        <v>2124</v>
      </c>
      <c r="F2172" s="45" t="s">
        <v>385</v>
      </c>
      <c r="G2172" s="46" t="s">
        <v>158</v>
      </c>
      <c r="H2172" s="47">
        <v>42213</v>
      </c>
      <c r="I2172" s="46">
        <v>39</v>
      </c>
      <c r="J2172" s="66">
        <v>35.700000000000003</v>
      </c>
      <c r="K2172" s="66">
        <f t="shared" si="37"/>
        <v>1392.3000000000002</v>
      </c>
      <c r="L2172" s="46" t="s">
        <v>213</v>
      </c>
      <c r="M2172" s="46" t="s">
        <v>1216</v>
      </c>
      <c r="N2172" s="46">
        <v>149857</v>
      </c>
      <c r="O2172" s="49"/>
      <c r="P2172" s="46">
        <v>90174</v>
      </c>
      <c r="Q2172" s="66">
        <v>80</v>
      </c>
      <c r="R2172" s="66">
        <v>0</v>
      </c>
      <c r="S2172" s="66">
        <v>15</v>
      </c>
      <c r="T2172" s="46" t="s">
        <v>127</v>
      </c>
      <c r="U2172" s="64">
        <f>Data!$Q2172+Data!$R2172+Data!$S2172</f>
        <v>95</v>
      </c>
      <c r="V2172" s="9" t="str">
        <f>VLOOKUP(TRIM(Data!$B2172),Team!A:B,2,FALSE)</f>
        <v>Heating</v>
      </c>
      <c r="W2172" s="9" t="str">
        <f>VLOOKUP(Data!$D2172,Current!A:B,2,FALSE)</f>
        <v>ACT</v>
      </c>
      <c r="X2172" s="9" t="str">
        <f>IF(Data!$W2172=Data!$E2172,"CURRENT","NO")</f>
        <v>CURRENT</v>
      </c>
    </row>
    <row r="2173" spans="1:24" hidden="1">
      <c r="A2173" s="46" t="s">
        <v>2139</v>
      </c>
      <c r="B2173" s="41" t="s">
        <v>1152</v>
      </c>
      <c r="C2173" s="8" t="s">
        <v>458</v>
      </c>
      <c r="D2173" s="41" t="s">
        <v>2138</v>
      </c>
      <c r="E2173" s="8" t="s">
        <v>2124</v>
      </c>
      <c r="F2173" s="45" t="s">
        <v>2145</v>
      </c>
      <c r="G2173" s="46" t="s">
        <v>158</v>
      </c>
      <c r="H2173" s="47">
        <v>42213</v>
      </c>
      <c r="I2173" s="46">
        <v>39</v>
      </c>
      <c r="J2173" s="66">
        <v>116.43</v>
      </c>
      <c r="K2173" s="66">
        <f t="shared" si="37"/>
        <v>4540.7700000000004</v>
      </c>
      <c r="L2173" s="46" t="s">
        <v>213</v>
      </c>
      <c r="M2173" s="46" t="s">
        <v>1217</v>
      </c>
      <c r="N2173" s="46">
        <v>149861</v>
      </c>
      <c r="O2173" s="49"/>
      <c r="P2173" s="46">
        <v>90175</v>
      </c>
      <c r="Q2173" s="66">
        <v>80</v>
      </c>
      <c r="R2173" s="66">
        <v>0</v>
      </c>
      <c r="S2173" s="66">
        <v>15</v>
      </c>
      <c r="T2173" s="46" t="s">
        <v>127</v>
      </c>
      <c r="U2173" s="64">
        <f>Data!$Q2173+Data!$R2173+Data!$S2173</f>
        <v>95</v>
      </c>
      <c r="V2173" s="9" t="str">
        <f>VLOOKUP(TRIM(Data!$B2173),Team!A:B,2,FALSE)</f>
        <v>Heating</v>
      </c>
      <c r="W2173" s="9" t="str">
        <f>VLOOKUP(Data!$D2173,Current!A:B,2,FALSE)</f>
        <v>ACT</v>
      </c>
      <c r="X2173" s="9" t="str">
        <f>IF(Data!$W2173=Data!$E2173,"CURRENT","NO")</f>
        <v>CURRENT</v>
      </c>
    </row>
    <row r="2174" spans="1:24" hidden="1">
      <c r="A2174" s="46" t="s">
        <v>2139</v>
      </c>
      <c r="B2174" s="41" t="s">
        <v>1152</v>
      </c>
      <c r="C2174" s="8" t="s">
        <v>458</v>
      </c>
      <c r="D2174" s="41" t="s">
        <v>2138</v>
      </c>
      <c r="E2174" s="8" t="s">
        <v>2124</v>
      </c>
      <c r="F2174" s="45" t="s">
        <v>2132</v>
      </c>
      <c r="G2174" s="46" t="s">
        <v>158</v>
      </c>
      <c r="H2174" s="47">
        <v>42213</v>
      </c>
      <c r="I2174" s="46">
        <v>390</v>
      </c>
      <c r="J2174" s="66">
        <v>56.81</v>
      </c>
      <c r="K2174" s="66">
        <f t="shared" si="37"/>
        <v>22155.9</v>
      </c>
      <c r="L2174" s="46" t="s">
        <v>213</v>
      </c>
      <c r="M2174" s="46" t="s">
        <v>1218</v>
      </c>
      <c r="N2174" s="46">
        <v>149862</v>
      </c>
      <c r="O2174" s="49"/>
      <c r="P2174" s="46">
        <v>90176</v>
      </c>
      <c r="Q2174" s="66">
        <v>160</v>
      </c>
      <c r="R2174" s="66">
        <v>0</v>
      </c>
      <c r="S2174" s="66">
        <v>15</v>
      </c>
      <c r="T2174" s="46" t="s">
        <v>127</v>
      </c>
      <c r="U2174" s="64">
        <f>Data!$Q2174+Data!$R2174+Data!$S2174</f>
        <v>175</v>
      </c>
      <c r="V2174" s="9" t="str">
        <f>VLOOKUP(TRIM(Data!$B2174),Team!A:B,2,FALSE)</f>
        <v>Heating</v>
      </c>
      <c r="W2174" s="9" t="str">
        <f>VLOOKUP(Data!$D2174,Current!A:B,2,FALSE)</f>
        <v>ACT</v>
      </c>
      <c r="X2174" s="9" t="str">
        <f>IF(Data!$W2174=Data!$E2174,"CURRENT","NO")</f>
        <v>CURRENT</v>
      </c>
    </row>
    <row r="2175" spans="1:24" hidden="1">
      <c r="A2175" s="46" t="s">
        <v>2139</v>
      </c>
      <c r="B2175" s="41" t="s">
        <v>1152</v>
      </c>
      <c r="C2175" s="8" t="s">
        <v>458</v>
      </c>
      <c r="D2175" s="41" t="s">
        <v>2138</v>
      </c>
      <c r="E2175" s="8" t="s">
        <v>2124</v>
      </c>
      <c r="F2175" s="45" t="s">
        <v>389</v>
      </c>
      <c r="G2175" s="46" t="s">
        <v>158</v>
      </c>
      <c r="H2175" s="47">
        <v>42214</v>
      </c>
      <c r="I2175" s="46">
        <v>130</v>
      </c>
      <c r="J2175" s="66">
        <v>119.57</v>
      </c>
      <c r="K2175" s="66">
        <f t="shared" si="37"/>
        <v>15544.099999999999</v>
      </c>
      <c r="L2175" s="46" t="s">
        <v>213</v>
      </c>
      <c r="M2175" s="46" t="s">
        <v>917</v>
      </c>
      <c r="N2175" s="46">
        <v>149883</v>
      </c>
      <c r="O2175" s="49"/>
      <c r="P2175" s="46">
        <v>90177</v>
      </c>
      <c r="Q2175" s="66">
        <v>80</v>
      </c>
      <c r="R2175" s="66">
        <v>0</v>
      </c>
      <c r="S2175" s="66">
        <v>15</v>
      </c>
      <c r="T2175" s="46" t="s">
        <v>246</v>
      </c>
      <c r="U2175" s="64">
        <f>Data!$Q2175+Data!$R2175+Data!$S2175</f>
        <v>95</v>
      </c>
      <c r="V2175" s="9" t="str">
        <f>VLOOKUP(TRIM(Data!$B2175),Team!A:B,2,FALSE)</f>
        <v>Heating</v>
      </c>
      <c r="W2175" s="9" t="str">
        <f>VLOOKUP(Data!$D2175,Current!A:B,2,FALSE)</f>
        <v>ACT</v>
      </c>
      <c r="X2175" s="9" t="str">
        <f>IF(Data!$W2175=Data!$E2175,"CURRENT","NO")</f>
        <v>CURRENT</v>
      </c>
    </row>
    <row r="2176" spans="1:24" hidden="1">
      <c r="A2176" s="46" t="s">
        <v>2139</v>
      </c>
      <c r="B2176" s="41" t="s">
        <v>1152</v>
      </c>
      <c r="C2176" s="8" t="s">
        <v>458</v>
      </c>
      <c r="D2176" s="41" t="s">
        <v>2138</v>
      </c>
      <c r="E2176" s="8" t="s">
        <v>2124</v>
      </c>
      <c r="F2176" s="45" t="s">
        <v>593</v>
      </c>
      <c r="G2176" s="46" t="s">
        <v>158</v>
      </c>
      <c r="H2176" s="47">
        <v>42214</v>
      </c>
      <c r="I2176" s="46">
        <v>832</v>
      </c>
      <c r="J2176" s="66">
        <v>53.8</v>
      </c>
      <c r="K2176" s="66">
        <f t="shared" si="37"/>
        <v>44761.599999999999</v>
      </c>
      <c r="L2176" s="46" t="s">
        <v>213</v>
      </c>
      <c r="M2176" s="46" t="s">
        <v>1219</v>
      </c>
      <c r="N2176" s="46">
        <v>149884</v>
      </c>
      <c r="O2176" s="49"/>
      <c r="P2176" s="46">
        <v>90178</v>
      </c>
      <c r="Q2176" s="66">
        <v>223.8</v>
      </c>
      <c r="R2176" s="66">
        <v>0</v>
      </c>
      <c r="S2176" s="66">
        <v>15</v>
      </c>
      <c r="T2176" s="46" t="s">
        <v>127</v>
      </c>
      <c r="U2176" s="64">
        <f>Data!$Q2176+Data!$R2176+Data!$S2176</f>
        <v>238.8</v>
      </c>
      <c r="V2176" s="9" t="str">
        <f>VLOOKUP(TRIM(Data!$B2176),Team!A:B,2,FALSE)</f>
        <v>Heating</v>
      </c>
      <c r="W2176" s="9" t="str">
        <f>VLOOKUP(Data!$D2176,Current!A:B,2,FALSE)</f>
        <v>ACT</v>
      </c>
      <c r="X2176" s="9" t="str">
        <f>IF(Data!$W2176=Data!$E2176,"CURRENT","NO")</f>
        <v>CURRENT</v>
      </c>
    </row>
    <row r="2177" spans="1:24" hidden="1">
      <c r="A2177" s="46" t="s">
        <v>2139</v>
      </c>
      <c r="B2177" s="41" t="s">
        <v>1152</v>
      </c>
      <c r="C2177" s="8" t="s">
        <v>458</v>
      </c>
      <c r="D2177" s="41" t="s">
        <v>2138</v>
      </c>
      <c r="E2177" s="8" t="s">
        <v>2124</v>
      </c>
      <c r="F2177" s="45" t="s">
        <v>396</v>
      </c>
      <c r="G2177" s="46" t="s">
        <v>158</v>
      </c>
      <c r="H2177" s="47">
        <v>42215</v>
      </c>
      <c r="I2177" s="46">
        <v>186</v>
      </c>
      <c r="J2177" s="66">
        <v>70.64</v>
      </c>
      <c r="K2177" s="66">
        <f t="shared" si="37"/>
        <v>13139.04</v>
      </c>
      <c r="L2177" s="46" t="s">
        <v>213</v>
      </c>
      <c r="M2177" s="46" t="s">
        <v>1099</v>
      </c>
      <c r="N2177" s="46">
        <v>149921</v>
      </c>
      <c r="O2177" s="49"/>
      <c r="P2177" s="46">
        <v>90179</v>
      </c>
      <c r="Q2177" s="66">
        <v>80</v>
      </c>
      <c r="R2177" s="66">
        <v>0</v>
      </c>
      <c r="S2177" s="66">
        <v>15</v>
      </c>
      <c r="T2177" s="46" t="s">
        <v>127</v>
      </c>
      <c r="U2177" s="64">
        <f>Data!$Q2177+Data!$R2177+Data!$S2177</f>
        <v>95</v>
      </c>
      <c r="V2177" s="9" t="str">
        <f>VLOOKUP(TRIM(Data!$B2177),Team!A:B,2,FALSE)</f>
        <v>Heating</v>
      </c>
      <c r="W2177" s="9" t="str">
        <f>VLOOKUP(Data!$D2177,Current!A:B,2,FALSE)</f>
        <v>ACT</v>
      </c>
      <c r="X2177" s="9" t="str">
        <f>IF(Data!$W2177=Data!$E2177,"CURRENT","NO")</f>
        <v>CURRENT</v>
      </c>
    </row>
    <row r="2178" spans="1:24" hidden="1">
      <c r="A2178" s="46" t="s">
        <v>2139</v>
      </c>
      <c r="B2178" s="41" t="s">
        <v>1152</v>
      </c>
      <c r="C2178" s="8" t="s">
        <v>458</v>
      </c>
      <c r="D2178" s="41" t="s">
        <v>2138</v>
      </c>
      <c r="E2178" s="8" t="s">
        <v>2124</v>
      </c>
      <c r="F2178" s="45" t="s">
        <v>574</v>
      </c>
      <c r="G2178" s="46" t="s">
        <v>158</v>
      </c>
      <c r="H2178" s="47">
        <v>42215</v>
      </c>
      <c r="I2178" s="46">
        <v>70</v>
      </c>
      <c r="J2178" s="66">
        <v>94.72</v>
      </c>
      <c r="K2178" s="66">
        <f>I2178*J2178</f>
        <v>6630.4</v>
      </c>
      <c r="L2178" s="46" t="s">
        <v>213</v>
      </c>
      <c r="M2178" s="46" t="s">
        <v>1099</v>
      </c>
      <c r="N2178" s="46">
        <v>149922</v>
      </c>
      <c r="O2178" s="49"/>
      <c r="P2178" s="46">
        <v>90180</v>
      </c>
      <c r="Q2178" s="66">
        <v>80</v>
      </c>
      <c r="R2178" s="66">
        <v>0</v>
      </c>
      <c r="S2178" s="66">
        <v>15</v>
      </c>
      <c r="T2178" s="46" t="s">
        <v>127</v>
      </c>
      <c r="U2178" s="64">
        <f>Data!$Q2178+Data!$R2178+Data!$S2178</f>
        <v>95</v>
      </c>
      <c r="V2178" s="9" t="str">
        <f>VLOOKUP(TRIM(Data!$B2178),Team!A:B,2,FALSE)</f>
        <v>Heating</v>
      </c>
      <c r="W2178" s="9" t="str">
        <f>VLOOKUP(Data!$D2178,Current!A:B,2,FALSE)</f>
        <v>ACT</v>
      </c>
      <c r="X2178" s="9" t="str">
        <f>IF(Data!$W2178=Data!$E2178,"CURRENT","NO")</f>
        <v>CURRENT</v>
      </c>
    </row>
    <row r="2179" spans="1:24" hidden="1">
      <c r="A2179" s="46" t="s">
        <v>2139</v>
      </c>
      <c r="B2179" s="41" t="s">
        <v>1152</v>
      </c>
      <c r="C2179" s="8" t="s">
        <v>458</v>
      </c>
      <c r="D2179" s="41" t="s">
        <v>2138</v>
      </c>
      <c r="E2179" s="8" t="s">
        <v>2124</v>
      </c>
      <c r="F2179" s="45" t="s">
        <v>988</v>
      </c>
      <c r="G2179" s="46" t="s">
        <v>158</v>
      </c>
      <c r="H2179" s="47">
        <v>42215</v>
      </c>
      <c r="I2179" s="46">
        <v>57</v>
      </c>
      <c r="J2179" s="66">
        <v>39.909999999999997</v>
      </c>
      <c r="K2179" s="66">
        <f>I2179*J2179</f>
        <v>2274.87</v>
      </c>
      <c r="L2179" s="46" t="s">
        <v>157</v>
      </c>
      <c r="M2179" s="46" t="s">
        <v>917</v>
      </c>
      <c r="N2179" s="46">
        <v>149925</v>
      </c>
      <c r="O2179" s="49"/>
      <c r="P2179" s="46">
        <v>90181</v>
      </c>
      <c r="Q2179" s="66">
        <v>80</v>
      </c>
      <c r="R2179" s="66">
        <v>0</v>
      </c>
      <c r="S2179" s="66">
        <v>15</v>
      </c>
      <c r="T2179" s="46" t="s">
        <v>127</v>
      </c>
      <c r="U2179" s="64">
        <f>Data!$Q2179+Data!$R2179+Data!$S2179</f>
        <v>95</v>
      </c>
      <c r="V2179" s="9" t="str">
        <f>VLOOKUP(TRIM(Data!$B2179),Team!A:B,2,FALSE)</f>
        <v>Heating</v>
      </c>
      <c r="W2179" s="9" t="str">
        <f>VLOOKUP(Data!$D2179,Current!A:B,2,FALSE)</f>
        <v>ACT</v>
      </c>
      <c r="X2179" s="9" t="str">
        <f>IF(Data!$W2179=Data!$E2179,"CURRENT","NO")</f>
        <v>CURRENT</v>
      </c>
    </row>
    <row r="2180" spans="1:24" hidden="1">
      <c r="A2180" s="46" t="s">
        <v>2139</v>
      </c>
      <c r="B2180" s="41" t="s">
        <v>1152</v>
      </c>
      <c r="C2180" s="8" t="s">
        <v>458</v>
      </c>
      <c r="D2180" s="41" t="s">
        <v>2138</v>
      </c>
      <c r="E2180" s="8" t="s">
        <v>2124</v>
      </c>
      <c r="F2180" s="45" t="s">
        <v>1220</v>
      </c>
      <c r="G2180" s="46" t="s">
        <v>158</v>
      </c>
      <c r="H2180" s="47">
        <v>42215</v>
      </c>
      <c r="I2180" s="46">
        <v>258</v>
      </c>
      <c r="J2180" s="66">
        <v>45.39</v>
      </c>
      <c r="K2180" s="66">
        <f>I2180*J2180</f>
        <v>11710.62</v>
      </c>
      <c r="L2180" s="46" t="s">
        <v>157</v>
      </c>
      <c r="M2180" s="46" t="s">
        <v>163</v>
      </c>
      <c r="N2180" s="46">
        <v>149926</v>
      </c>
      <c r="O2180" s="49"/>
      <c r="P2180" s="46">
        <v>90182</v>
      </c>
      <c r="Q2180" s="66">
        <v>80</v>
      </c>
      <c r="R2180" s="66">
        <v>0</v>
      </c>
      <c r="S2180" s="66">
        <v>15</v>
      </c>
      <c r="T2180" s="46" t="s">
        <v>186</v>
      </c>
      <c r="U2180" s="64">
        <f>Data!$Q2180+Data!$R2180+Data!$S2180</f>
        <v>95</v>
      </c>
      <c r="V2180" s="9" t="str">
        <f>VLOOKUP(TRIM(Data!$B2180),Team!A:B,2,FALSE)</f>
        <v>Heating</v>
      </c>
      <c r="W2180" s="9" t="str">
        <f>VLOOKUP(Data!$D2180,Current!A:B,2,FALSE)</f>
        <v>ACT</v>
      </c>
      <c r="X2180" s="9" t="str">
        <f>IF(Data!$W2180=Data!$E2180,"CURRENT","NO")</f>
        <v>CURRENT</v>
      </c>
    </row>
    <row r="2181" spans="1:24" hidden="1">
      <c r="A2181" s="46" t="s">
        <v>2139</v>
      </c>
      <c r="B2181" s="41" t="s">
        <v>1152</v>
      </c>
      <c r="C2181" s="8" t="s">
        <v>458</v>
      </c>
      <c r="D2181" s="41" t="s">
        <v>2138</v>
      </c>
      <c r="E2181" s="8" t="s">
        <v>2124</v>
      </c>
      <c r="F2181" s="45" t="s">
        <v>1221</v>
      </c>
      <c r="G2181" s="46" t="s">
        <v>158</v>
      </c>
      <c r="H2181" s="47">
        <v>42216</v>
      </c>
      <c r="I2181" s="46">
        <v>363</v>
      </c>
      <c r="J2181" s="66">
        <v>48.29</v>
      </c>
      <c r="K2181" s="66">
        <f>I2181*J2181</f>
        <v>17529.27</v>
      </c>
      <c r="L2181" s="46" t="s">
        <v>213</v>
      </c>
      <c r="M2181" s="46" t="s">
        <v>1222</v>
      </c>
      <c r="N2181" s="46">
        <v>149965</v>
      </c>
      <c r="O2181" s="49"/>
      <c r="P2181" s="46">
        <v>90184</v>
      </c>
      <c r="Q2181" s="66">
        <v>160</v>
      </c>
      <c r="R2181" s="66">
        <v>0</v>
      </c>
      <c r="S2181" s="66">
        <v>15</v>
      </c>
      <c r="T2181" s="46" t="s">
        <v>127</v>
      </c>
      <c r="U2181" s="64">
        <f>Data!$Q2181+Data!$R2181+Data!$S2181</f>
        <v>175</v>
      </c>
      <c r="V2181" s="9" t="str">
        <f>VLOOKUP(TRIM(Data!$B2181),Team!A:B,2,FALSE)</f>
        <v>Heating</v>
      </c>
      <c r="W2181" s="9" t="str">
        <f>VLOOKUP(Data!$D2181,Current!A:B,2,FALSE)</f>
        <v>ACT</v>
      </c>
      <c r="X2181" s="9" t="str">
        <f>IF(Data!$W2181=Data!$E2181,"CURRENT","NO")</f>
        <v>CURRENT</v>
      </c>
    </row>
    <row r="2182" spans="1:24" hidden="1">
      <c r="A2182" s="46" t="s">
        <v>1031</v>
      </c>
      <c r="B2182" s="41" t="s">
        <v>1014</v>
      </c>
      <c r="C2182" s="8" t="s">
        <v>458</v>
      </c>
      <c r="D2182" s="41" t="s">
        <v>2138</v>
      </c>
      <c r="E2182" s="8" t="s">
        <v>2124</v>
      </c>
      <c r="F2182" s="77" t="s">
        <v>1223</v>
      </c>
      <c r="G2182" s="78" t="s">
        <v>93</v>
      </c>
      <c r="H2182" s="79">
        <v>42196</v>
      </c>
      <c r="I2182" s="78">
        <v>560</v>
      </c>
      <c r="J2182" s="66">
        <v>53</v>
      </c>
      <c r="K2182" s="66">
        <f t="shared" ref="K2182:K2188" si="38">J2182*I2182</f>
        <v>29680</v>
      </c>
      <c r="L2182" s="78" t="s">
        <v>86</v>
      </c>
      <c r="M2182" s="78" t="s">
        <v>306</v>
      </c>
      <c r="N2182" s="78">
        <v>149355</v>
      </c>
      <c r="O2182" s="78"/>
      <c r="P2182" s="78">
        <v>89876</v>
      </c>
      <c r="Q2182" s="80">
        <v>200</v>
      </c>
      <c r="R2182" s="66">
        <v>0</v>
      </c>
      <c r="S2182" s="80">
        <v>25</v>
      </c>
      <c r="T2182" s="78" t="s">
        <v>127</v>
      </c>
      <c r="U2182" s="64">
        <f>Data!$Q2182+Data!$R2182+Data!$S2182</f>
        <v>225</v>
      </c>
      <c r="V2182" s="9" t="str">
        <f>VLOOKUP(TRIM(Data!$B2182),Team!A:B,2,FALSE)</f>
        <v>HVAC</v>
      </c>
      <c r="W2182" s="9" t="str">
        <f>VLOOKUP(Data!$D2182,Current!A:B,2,FALSE)</f>
        <v>ACT</v>
      </c>
      <c r="X2182" s="9" t="str">
        <f>IF(Data!$W2182=Data!$E2182,"CURRENT","NO")</f>
        <v>CURRENT</v>
      </c>
    </row>
    <row r="2183" spans="1:24" hidden="1">
      <c r="A2183" s="46" t="s">
        <v>1031</v>
      </c>
      <c r="B2183" s="41" t="s">
        <v>1014</v>
      </c>
      <c r="C2183" s="8" t="s">
        <v>2117</v>
      </c>
      <c r="D2183" s="41" t="s">
        <v>2138</v>
      </c>
      <c r="E2183" s="8" t="s">
        <v>2124</v>
      </c>
      <c r="F2183" s="77" t="s">
        <v>1223</v>
      </c>
      <c r="G2183" s="78" t="s">
        <v>93</v>
      </c>
      <c r="H2183" s="79">
        <v>42201</v>
      </c>
      <c r="I2183" s="78">
        <v>560</v>
      </c>
      <c r="J2183" s="66">
        <v>0</v>
      </c>
      <c r="K2183" s="66">
        <f t="shared" si="38"/>
        <v>0</v>
      </c>
      <c r="L2183" s="78" t="s">
        <v>81</v>
      </c>
      <c r="M2183" s="78" t="s">
        <v>288</v>
      </c>
      <c r="N2183" s="78">
        <v>149481</v>
      </c>
      <c r="O2183" s="78"/>
      <c r="P2183" s="78">
        <v>89877</v>
      </c>
      <c r="Q2183" s="80">
        <v>200</v>
      </c>
      <c r="R2183" s="66">
        <v>0</v>
      </c>
      <c r="S2183" s="80">
        <v>25</v>
      </c>
      <c r="T2183" s="78" t="s">
        <v>0</v>
      </c>
      <c r="U2183" s="64">
        <f>Data!$Q2183+Data!$R2183+Data!$S2183</f>
        <v>225</v>
      </c>
      <c r="V2183" s="9" t="str">
        <f>VLOOKUP(TRIM(Data!$B2183),Team!A:B,2,FALSE)</f>
        <v>HVAC</v>
      </c>
      <c r="W2183" s="9" t="str">
        <f>VLOOKUP(Data!$D2183,Current!A:B,2,FALSE)</f>
        <v>ACT</v>
      </c>
      <c r="X2183" s="9" t="str">
        <f>IF(Data!$W2183=Data!$E2183,"CURRENT","NO")</f>
        <v>CURRENT</v>
      </c>
    </row>
    <row r="2184" spans="1:24" hidden="1">
      <c r="A2184" s="46" t="s">
        <v>2142</v>
      </c>
      <c r="B2184" s="41" t="s">
        <v>1014</v>
      </c>
      <c r="C2184" s="8" t="s">
        <v>458</v>
      </c>
      <c r="D2184" s="41" t="s">
        <v>2138</v>
      </c>
      <c r="E2184" s="8" t="s">
        <v>2124</v>
      </c>
      <c r="F2184" s="45" t="s">
        <v>1017</v>
      </c>
      <c r="G2184" s="46" t="s">
        <v>789</v>
      </c>
      <c r="H2184" s="47">
        <v>42206</v>
      </c>
      <c r="I2184" s="46">
        <v>96</v>
      </c>
      <c r="J2184" s="66">
        <v>230.88</v>
      </c>
      <c r="K2184" s="66">
        <f t="shared" si="38"/>
        <v>22164.48</v>
      </c>
      <c r="L2184" s="46" t="s">
        <v>1137</v>
      </c>
      <c r="M2184" s="46" t="s">
        <v>956</v>
      </c>
      <c r="N2184" s="46">
        <v>149616</v>
      </c>
      <c r="O2184" s="46"/>
      <c r="P2184" s="46">
        <v>89965</v>
      </c>
      <c r="Q2184" s="66">
        <v>110.8</v>
      </c>
      <c r="R2184" s="66">
        <v>0</v>
      </c>
      <c r="S2184" s="66">
        <v>45</v>
      </c>
      <c r="T2184" s="46" t="s">
        <v>246</v>
      </c>
      <c r="U2184" s="64">
        <f>Data!$Q2184+Data!$R2184+Data!$S2184</f>
        <v>155.80000000000001</v>
      </c>
      <c r="V2184" s="9" t="str">
        <f>VLOOKUP(TRIM(Data!$B2184),Team!A:B,2,FALSE)</f>
        <v>HVAC</v>
      </c>
      <c r="W2184" s="9" t="str">
        <f>VLOOKUP(Data!$D2184,Current!A:B,2,FALSE)</f>
        <v>ACT</v>
      </c>
      <c r="X2184" s="9" t="str">
        <f>IF(Data!$W2184=Data!$E2184,"CURRENT","NO")</f>
        <v>CURRENT</v>
      </c>
    </row>
    <row r="2185" spans="1:24" hidden="1">
      <c r="A2185" s="46" t="s">
        <v>2142</v>
      </c>
      <c r="B2185" s="41" t="s">
        <v>1014</v>
      </c>
      <c r="C2185" s="8" t="s">
        <v>458</v>
      </c>
      <c r="D2185" s="41" t="s">
        <v>2138</v>
      </c>
      <c r="E2185" s="8" t="s">
        <v>2124</v>
      </c>
      <c r="F2185" s="45" t="s">
        <v>1022</v>
      </c>
      <c r="G2185" s="46" t="s">
        <v>789</v>
      </c>
      <c r="H2185" s="47">
        <v>42206</v>
      </c>
      <c r="I2185" s="46">
        <v>90</v>
      </c>
      <c r="J2185" s="66">
        <v>237.99</v>
      </c>
      <c r="K2185" s="66">
        <f t="shared" si="38"/>
        <v>21419.100000000002</v>
      </c>
      <c r="L2185" s="46" t="s">
        <v>14</v>
      </c>
      <c r="M2185" s="46" t="s">
        <v>956</v>
      </c>
      <c r="N2185" s="46">
        <v>149617</v>
      </c>
      <c r="O2185" s="46"/>
      <c r="P2185" s="46">
        <v>89966</v>
      </c>
      <c r="Q2185" s="66">
        <v>107.1</v>
      </c>
      <c r="R2185" s="66">
        <v>0</v>
      </c>
      <c r="S2185" s="66">
        <v>45</v>
      </c>
      <c r="T2185" s="46" t="s">
        <v>246</v>
      </c>
      <c r="U2185" s="64">
        <f>Data!$Q2185+Data!$R2185+Data!$S2185</f>
        <v>152.1</v>
      </c>
      <c r="V2185" s="9" t="str">
        <f>VLOOKUP(TRIM(Data!$B2185),Team!A:B,2,FALSE)</f>
        <v>HVAC</v>
      </c>
      <c r="W2185" s="9" t="str">
        <f>VLOOKUP(Data!$D2185,Current!A:B,2,FALSE)</f>
        <v>ACT</v>
      </c>
      <c r="X2185" s="9" t="str">
        <f>IF(Data!$W2185=Data!$E2185,"CURRENT","NO")</f>
        <v>CURRENT</v>
      </c>
    </row>
    <row r="2186" spans="1:24" hidden="1">
      <c r="A2186" s="46" t="s">
        <v>2142</v>
      </c>
      <c r="B2186" s="41" t="s">
        <v>1014</v>
      </c>
      <c r="C2186" s="8" t="s">
        <v>2117</v>
      </c>
      <c r="D2186" s="41" t="s">
        <v>2138</v>
      </c>
      <c r="E2186" s="8" t="s">
        <v>2124</v>
      </c>
      <c r="F2186" s="45" t="s">
        <v>496</v>
      </c>
      <c r="G2186" s="46" t="s">
        <v>90</v>
      </c>
      <c r="H2186" s="47">
        <v>42205</v>
      </c>
      <c r="I2186" s="46">
        <v>30</v>
      </c>
      <c r="J2186" s="66">
        <v>0</v>
      </c>
      <c r="K2186" s="66">
        <f t="shared" si="38"/>
        <v>0</v>
      </c>
      <c r="L2186" s="46" t="s">
        <v>89</v>
      </c>
      <c r="M2186" s="46" t="s">
        <v>88</v>
      </c>
      <c r="N2186" s="46">
        <v>149580</v>
      </c>
      <c r="O2186" s="46"/>
      <c r="P2186" s="46">
        <v>89967</v>
      </c>
      <c r="Q2186" s="66">
        <v>200</v>
      </c>
      <c r="R2186" s="66">
        <v>45</v>
      </c>
      <c r="S2186" s="66">
        <v>280</v>
      </c>
      <c r="T2186" s="46" t="s">
        <v>0</v>
      </c>
      <c r="U2186" s="64">
        <f>Data!$Q2186+Data!$R2186+Data!$S2186</f>
        <v>525</v>
      </c>
      <c r="V2186" s="9" t="str">
        <f>VLOOKUP(TRIM(Data!$B2186),Team!A:B,2,FALSE)</f>
        <v>HVAC</v>
      </c>
      <c r="W2186" s="9" t="str">
        <f>VLOOKUP(Data!$D2186,Current!A:B,2,FALSE)</f>
        <v>ACT</v>
      </c>
      <c r="X2186" s="9" t="str">
        <f>IF(Data!$W2186=Data!$E2186,"CURRENT","NO")</f>
        <v>CURRENT</v>
      </c>
    </row>
    <row r="2187" spans="1:24" hidden="1">
      <c r="A2187" s="46" t="s">
        <v>2139</v>
      </c>
      <c r="B2187" s="41" t="s">
        <v>1014</v>
      </c>
      <c r="C2187" s="8" t="s">
        <v>2143</v>
      </c>
      <c r="D2187" s="41" t="s">
        <v>2138</v>
      </c>
      <c r="E2187" s="8" t="s">
        <v>2124</v>
      </c>
      <c r="F2187" s="45" t="s">
        <v>1224</v>
      </c>
      <c r="G2187" s="46" t="s">
        <v>789</v>
      </c>
      <c r="H2187" s="47">
        <v>42213</v>
      </c>
      <c r="I2187" s="46">
        <v>87</v>
      </c>
      <c r="J2187" s="66">
        <v>248.82</v>
      </c>
      <c r="K2187" s="66">
        <f t="shared" si="38"/>
        <v>21647.34</v>
      </c>
      <c r="L2187" s="46" t="s">
        <v>14</v>
      </c>
      <c r="M2187" s="46" t="s">
        <v>1225</v>
      </c>
      <c r="N2187" s="46">
        <v>149846</v>
      </c>
      <c r="O2187" s="46"/>
      <c r="P2187" s="46">
        <v>90151</v>
      </c>
      <c r="Q2187" s="66">
        <v>108.2</v>
      </c>
      <c r="R2187" s="66">
        <v>0</v>
      </c>
      <c r="S2187" s="66">
        <v>45</v>
      </c>
      <c r="T2187" s="46" t="s">
        <v>186</v>
      </c>
      <c r="U2187" s="64">
        <f>Data!$Q2187+Data!$R2187+Data!$S2187</f>
        <v>153.19999999999999</v>
      </c>
      <c r="V2187" s="9" t="str">
        <f>VLOOKUP(TRIM(Data!$B2187),Team!A:B,2,FALSE)</f>
        <v>HVAC</v>
      </c>
      <c r="W2187" s="9" t="str">
        <f>VLOOKUP(Data!$D2187,Current!A:B,2,FALSE)</f>
        <v>ACT</v>
      </c>
      <c r="X2187" s="9" t="str">
        <f>IF(Data!$W2187=Data!$E2187,"CURRENT","NO")</f>
        <v>CURRENT</v>
      </c>
    </row>
    <row r="2188" spans="1:24" hidden="1">
      <c r="A2188" s="46" t="s">
        <v>2139</v>
      </c>
      <c r="B2188" s="41" t="s">
        <v>1014</v>
      </c>
      <c r="C2188" s="8" t="s">
        <v>2143</v>
      </c>
      <c r="D2188" s="41" t="s">
        <v>2138</v>
      </c>
      <c r="E2188" s="8" t="s">
        <v>2124</v>
      </c>
      <c r="F2188" s="45" t="s">
        <v>1226</v>
      </c>
      <c r="G2188" s="46" t="s">
        <v>789</v>
      </c>
      <c r="H2188" s="47">
        <v>42213</v>
      </c>
      <c r="I2188" s="46">
        <v>86</v>
      </c>
      <c r="J2188" s="66">
        <v>237</v>
      </c>
      <c r="K2188" s="66">
        <f t="shared" si="38"/>
        <v>20382</v>
      </c>
      <c r="L2188" s="46" t="s">
        <v>14</v>
      </c>
      <c r="M2188" s="46" t="s">
        <v>1225</v>
      </c>
      <c r="N2188" s="46">
        <v>149847</v>
      </c>
      <c r="O2188" s="46"/>
      <c r="P2188" s="46">
        <v>90152</v>
      </c>
      <c r="Q2188" s="66">
        <v>101.9</v>
      </c>
      <c r="R2188" s="66">
        <v>0</v>
      </c>
      <c r="S2188" s="66">
        <v>45</v>
      </c>
      <c r="T2188" s="46" t="s">
        <v>186</v>
      </c>
      <c r="U2188" s="64">
        <f>Data!$Q2188+Data!$R2188+Data!$S2188</f>
        <v>146.9</v>
      </c>
      <c r="V2188" s="9" t="str">
        <f>VLOOKUP(TRIM(Data!$B2188),Team!A:B,2,FALSE)</f>
        <v>HVAC</v>
      </c>
      <c r="W2188" s="9" t="str">
        <f>VLOOKUP(Data!$D2188,Current!A:B,2,FALSE)</f>
        <v>ACT</v>
      </c>
      <c r="X2188" s="9" t="str">
        <f>IF(Data!$W2188=Data!$E2188,"CURRENT","NO")</f>
        <v>CURRENT</v>
      </c>
    </row>
    <row r="2189" spans="1:24" hidden="1">
      <c r="A2189" s="46" t="s">
        <v>2139</v>
      </c>
      <c r="B2189" s="41" t="s">
        <v>1227</v>
      </c>
      <c r="C2189" s="8" t="s">
        <v>458</v>
      </c>
      <c r="D2189" s="41" t="s">
        <v>2138</v>
      </c>
      <c r="E2189" s="8" t="s">
        <v>2124</v>
      </c>
      <c r="F2189" s="45" t="s">
        <v>1024</v>
      </c>
      <c r="G2189" s="46" t="s">
        <v>1025</v>
      </c>
      <c r="H2189" s="47">
        <v>42215</v>
      </c>
      <c r="I2189" s="46">
        <v>252</v>
      </c>
      <c r="J2189" s="66">
        <v>170</v>
      </c>
      <c r="K2189" s="66">
        <f t="shared" ref="K2189:K2197" si="39">I2189*J2189</f>
        <v>42840</v>
      </c>
      <c r="L2189" s="46" t="s">
        <v>1228</v>
      </c>
      <c r="M2189" s="46" t="s">
        <v>1229</v>
      </c>
      <c r="N2189" s="46">
        <v>149927</v>
      </c>
      <c r="O2189" s="46"/>
      <c r="P2189" s="46">
        <v>90133</v>
      </c>
      <c r="Q2189" s="66">
        <v>214.2</v>
      </c>
      <c r="R2189" s="66">
        <v>45</v>
      </c>
      <c r="S2189" s="66">
        <v>100</v>
      </c>
      <c r="T2189" s="46" t="s">
        <v>186</v>
      </c>
      <c r="U2189" s="64">
        <f>Data!$Q2189+Data!$R2189+Data!$S2189</f>
        <v>359.2</v>
      </c>
      <c r="V2189" s="9" t="str">
        <f>VLOOKUP(TRIM(Data!$B2189),Team!A:B,2,FALSE)</f>
        <v>HVAC</v>
      </c>
      <c r="W2189" s="9" t="str">
        <f>VLOOKUP(Data!$D2189,Current!A:B,2,FALSE)</f>
        <v>ACT</v>
      </c>
      <c r="X2189" s="9" t="str">
        <f>IF(Data!$W2189=Data!$E2189,"CURRENT","NO")</f>
        <v>CURRENT</v>
      </c>
    </row>
    <row r="2190" spans="1:24" hidden="1">
      <c r="A2190" s="46" t="s">
        <v>2139</v>
      </c>
      <c r="B2190" s="41" t="s">
        <v>1227</v>
      </c>
      <c r="C2190" s="8" t="s">
        <v>458</v>
      </c>
      <c r="D2190" s="41" t="s">
        <v>2138</v>
      </c>
      <c r="E2190" s="8" t="s">
        <v>2124</v>
      </c>
      <c r="F2190" s="45" t="s">
        <v>1024</v>
      </c>
      <c r="G2190" s="46" t="s">
        <v>1025</v>
      </c>
      <c r="H2190" s="47">
        <v>42215</v>
      </c>
      <c r="I2190" s="46">
        <v>348</v>
      </c>
      <c r="J2190" s="66">
        <v>170</v>
      </c>
      <c r="K2190" s="66">
        <f t="shared" si="39"/>
        <v>59160</v>
      </c>
      <c r="L2190" s="46" t="s">
        <v>44</v>
      </c>
      <c r="M2190" s="46" t="s">
        <v>1230</v>
      </c>
      <c r="N2190" s="46">
        <v>149970</v>
      </c>
      <c r="O2190" s="46"/>
      <c r="P2190" s="46">
        <v>90134</v>
      </c>
      <c r="Q2190" s="66">
        <v>295.8</v>
      </c>
      <c r="R2190" s="66">
        <v>45</v>
      </c>
      <c r="S2190" s="66">
        <v>100</v>
      </c>
      <c r="T2190" s="46" t="s">
        <v>186</v>
      </c>
      <c r="U2190" s="64">
        <f>Data!$Q2190+Data!$R2190+Data!$S2190</f>
        <v>440.8</v>
      </c>
      <c r="V2190" s="9" t="str">
        <f>VLOOKUP(TRIM(Data!$B2190),Team!A:B,2,FALSE)</f>
        <v>HVAC</v>
      </c>
      <c r="W2190" s="9" t="str">
        <f>VLOOKUP(Data!$D2190,Current!A:B,2,FALSE)</f>
        <v>ACT</v>
      </c>
      <c r="X2190" s="9" t="str">
        <f>IF(Data!$W2190=Data!$E2190,"CURRENT","NO")</f>
        <v>CURRENT</v>
      </c>
    </row>
    <row r="2191" spans="1:24" hidden="1">
      <c r="A2191" s="67" t="s">
        <v>1231</v>
      </c>
      <c r="B2191" s="68" t="s">
        <v>1232</v>
      </c>
      <c r="C2191" s="8" t="s">
        <v>458</v>
      </c>
      <c r="D2191" s="68" t="s">
        <v>2146</v>
      </c>
      <c r="E2191" s="8" t="s">
        <v>463</v>
      </c>
      <c r="F2191" s="69" t="s">
        <v>149</v>
      </c>
      <c r="G2191" s="67" t="s">
        <v>130</v>
      </c>
      <c r="H2191" s="70">
        <v>42222</v>
      </c>
      <c r="I2191" s="67">
        <v>979</v>
      </c>
      <c r="J2191" s="71">
        <v>44.51</v>
      </c>
      <c r="K2191" s="71">
        <f t="shared" si="39"/>
        <v>43575.29</v>
      </c>
      <c r="L2191" s="67" t="s">
        <v>108</v>
      </c>
      <c r="M2191" s="67" t="s">
        <v>1233</v>
      </c>
      <c r="N2191" s="67">
        <v>150129</v>
      </c>
      <c r="O2191" s="67"/>
      <c r="P2191" s="67">
        <v>90357</v>
      </c>
      <c r="Q2191" s="71">
        <v>217.9</v>
      </c>
      <c r="R2191" s="71">
        <v>0</v>
      </c>
      <c r="S2191" s="74">
        <v>35</v>
      </c>
      <c r="T2191" s="67" t="s">
        <v>2122</v>
      </c>
      <c r="U2191" s="64">
        <f>Data!$Q2191+Data!$R2191+Data!$S2191</f>
        <v>252.9</v>
      </c>
      <c r="V2191" s="9" t="str">
        <f>VLOOKUP(TRIM(Data!$B2191),Team!A:B,2,FALSE)</f>
        <v>HVAC</v>
      </c>
      <c r="W2191" s="9" t="str">
        <f>VLOOKUP(Data!$D2191,Current!A:B,2,FALSE)</f>
        <v>ACT</v>
      </c>
      <c r="X2191" s="9" t="str">
        <f>IF(Data!$W2191=Data!$E2191,"CURRENT","NO")</f>
        <v>NO</v>
      </c>
    </row>
    <row r="2192" spans="1:24" hidden="1">
      <c r="A2192" s="67" t="s">
        <v>1234</v>
      </c>
      <c r="B2192" s="68" t="s">
        <v>1232</v>
      </c>
      <c r="C2192" s="8" t="s">
        <v>458</v>
      </c>
      <c r="D2192" s="68" t="s">
        <v>2146</v>
      </c>
      <c r="E2192" s="8" t="s">
        <v>463</v>
      </c>
      <c r="F2192" s="69" t="s">
        <v>144</v>
      </c>
      <c r="G2192" s="67" t="s">
        <v>130</v>
      </c>
      <c r="H2192" s="70">
        <v>42229</v>
      </c>
      <c r="I2192" s="67">
        <v>702</v>
      </c>
      <c r="J2192" s="71">
        <v>36.090000000000003</v>
      </c>
      <c r="K2192" s="71">
        <f t="shared" si="39"/>
        <v>25335.180000000004</v>
      </c>
      <c r="L2192" s="67" t="s">
        <v>77</v>
      </c>
      <c r="M2192" s="67" t="s">
        <v>150</v>
      </c>
      <c r="N2192" s="67">
        <v>150334</v>
      </c>
      <c r="O2192" s="67"/>
      <c r="P2192" s="67">
        <v>90446</v>
      </c>
      <c r="Q2192" s="71">
        <v>200</v>
      </c>
      <c r="R2192" s="71">
        <v>0</v>
      </c>
      <c r="S2192" s="71">
        <v>35</v>
      </c>
      <c r="T2192" s="67" t="s">
        <v>127</v>
      </c>
      <c r="U2192" s="64">
        <f>Data!$Q2192+Data!$R2192+Data!$S2192</f>
        <v>235</v>
      </c>
      <c r="V2192" s="9" t="str">
        <f>VLOOKUP(TRIM(Data!$B2192),Team!A:B,2,FALSE)</f>
        <v>HVAC</v>
      </c>
      <c r="W2192" s="9" t="str">
        <f>VLOOKUP(Data!$D2192,Current!A:B,2,FALSE)</f>
        <v>ACT</v>
      </c>
      <c r="X2192" s="9" t="str">
        <f>IF(Data!$W2192=Data!$E2192,"CURRENT","NO")</f>
        <v>NO</v>
      </c>
    </row>
    <row r="2193" spans="1:24" hidden="1">
      <c r="A2193" s="67" t="s">
        <v>1234</v>
      </c>
      <c r="B2193" s="68" t="s">
        <v>1232</v>
      </c>
      <c r="C2193" s="8" t="s">
        <v>458</v>
      </c>
      <c r="D2193" s="68" t="s">
        <v>2146</v>
      </c>
      <c r="E2193" s="8" t="s">
        <v>463</v>
      </c>
      <c r="F2193" s="69" t="s">
        <v>1235</v>
      </c>
      <c r="G2193" s="67" t="s">
        <v>93</v>
      </c>
      <c r="H2193" s="70">
        <v>42223</v>
      </c>
      <c r="I2193" s="67">
        <v>264</v>
      </c>
      <c r="J2193" s="71">
        <v>83.5</v>
      </c>
      <c r="K2193" s="71">
        <f t="shared" si="39"/>
        <v>22044</v>
      </c>
      <c r="L2193" s="67" t="s">
        <v>86</v>
      </c>
      <c r="M2193" s="67" t="s">
        <v>288</v>
      </c>
      <c r="N2193" s="67">
        <v>150158</v>
      </c>
      <c r="O2193" s="67"/>
      <c r="P2193" s="67">
        <v>90447</v>
      </c>
      <c r="Q2193" s="71">
        <v>200</v>
      </c>
      <c r="R2193" s="71">
        <v>0</v>
      </c>
      <c r="S2193" s="71">
        <v>25</v>
      </c>
      <c r="T2193" s="67" t="s">
        <v>127</v>
      </c>
      <c r="U2193" s="64">
        <f>Data!$Q2193+Data!$R2193+Data!$S2193</f>
        <v>225</v>
      </c>
      <c r="V2193" s="9" t="str">
        <f>VLOOKUP(TRIM(Data!$B2193),Team!A:B,2,FALSE)</f>
        <v>HVAC</v>
      </c>
      <c r="W2193" s="9" t="str">
        <f>VLOOKUP(Data!$D2193,Current!A:B,2,FALSE)</f>
        <v>ACT</v>
      </c>
      <c r="X2193" s="9" t="str">
        <f>IF(Data!$W2193=Data!$E2193,"CURRENT","NO")</f>
        <v>NO</v>
      </c>
    </row>
    <row r="2194" spans="1:24" hidden="1">
      <c r="A2194" s="67" t="s">
        <v>1234</v>
      </c>
      <c r="B2194" s="68" t="s">
        <v>1232</v>
      </c>
      <c r="C2194" s="8" t="s">
        <v>458</v>
      </c>
      <c r="D2194" s="68" t="s">
        <v>2146</v>
      </c>
      <c r="E2194" s="8" t="s">
        <v>463</v>
      </c>
      <c r="F2194" s="69" t="s">
        <v>1039</v>
      </c>
      <c r="G2194" s="67" t="s">
        <v>93</v>
      </c>
      <c r="H2194" s="70">
        <v>42226</v>
      </c>
      <c r="I2194" s="67">
        <v>264</v>
      </c>
      <c r="J2194" s="71">
        <v>77.5</v>
      </c>
      <c r="K2194" s="71">
        <f t="shared" si="39"/>
        <v>20460</v>
      </c>
      <c r="L2194" s="67" t="s">
        <v>81</v>
      </c>
      <c r="M2194" s="67" t="s">
        <v>285</v>
      </c>
      <c r="N2194" s="67">
        <v>150221</v>
      </c>
      <c r="P2194" s="67">
        <v>90448</v>
      </c>
      <c r="Q2194" s="71">
        <v>200</v>
      </c>
      <c r="R2194" s="71">
        <v>0</v>
      </c>
      <c r="S2194" s="71">
        <v>25</v>
      </c>
      <c r="T2194" s="67" t="s">
        <v>127</v>
      </c>
      <c r="U2194" s="64">
        <f>Data!$Q2194+Data!$R2194+Data!$S2194</f>
        <v>225</v>
      </c>
      <c r="V2194" s="9" t="str">
        <f>VLOOKUP(TRIM(Data!$B2194),Team!A:B,2,FALSE)</f>
        <v>HVAC</v>
      </c>
      <c r="W2194" s="9" t="str">
        <f>VLOOKUP(Data!$D2194,Current!A:B,2,FALSE)</f>
        <v>ACT</v>
      </c>
      <c r="X2194" s="9" t="str">
        <f>IF(Data!$W2194=Data!$E2194,"CURRENT","NO")</f>
        <v>NO</v>
      </c>
    </row>
    <row r="2195" spans="1:24" hidden="1">
      <c r="A2195" s="67" t="s">
        <v>1236</v>
      </c>
      <c r="B2195" s="68" t="s">
        <v>1232</v>
      </c>
      <c r="C2195" s="8" t="s">
        <v>458</v>
      </c>
      <c r="D2195" s="68" t="s">
        <v>2146</v>
      </c>
      <c r="E2195" s="8" t="s">
        <v>463</v>
      </c>
      <c r="F2195" s="69" t="s">
        <v>827</v>
      </c>
      <c r="G2195" s="67" t="s">
        <v>130</v>
      </c>
      <c r="H2195" s="70">
        <v>42230</v>
      </c>
      <c r="I2195" s="67">
        <v>702</v>
      </c>
      <c r="J2195" s="71">
        <v>37.86</v>
      </c>
      <c r="K2195" s="71">
        <f t="shared" si="39"/>
        <v>26577.72</v>
      </c>
      <c r="L2195" s="67" t="s">
        <v>309</v>
      </c>
      <c r="M2195" s="67" t="s">
        <v>1237</v>
      </c>
      <c r="N2195" s="67">
        <v>150363</v>
      </c>
      <c r="P2195" s="67">
        <v>90598</v>
      </c>
      <c r="Q2195" s="71">
        <v>200</v>
      </c>
      <c r="R2195" s="71">
        <v>0</v>
      </c>
      <c r="S2195" s="81">
        <v>35</v>
      </c>
      <c r="T2195" s="67" t="s">
        <v>127</v>
      </c>
      <c r="U2195" s="64">
        <f>Data!$Q2195+Data!$R2195+Data!$S2195</f>
        <v>235</v>
      </c>
      <c r="V2195" s="9" t="str">
        <f>VLOOKUP(TRIM(Data!$B2195),Team!A:B,2,FALSE)</f>
        <v>HVAC</v>
      </c>
      <c r="W2195" s="9" t="str">
        <f>VLOOKUP(Data!$D2195,Current!A:B,2,FALSE)</f>
        <v>ACT</v>
      </c>
      <c r="X2195" s="9" t="str">
        <f>IF(Data!$W2195=Data!$E2195,"CURRENT","NO")</f>
        <v>NO</v>
      </c>
    </row>
    <row r="2196" spans="1:24" hidden="1">
      <c r="A2196" s="67" t="s">
        <v>1236</v>
      </c>
      <c r="B2196" s="68" t="s">
        <v>1232</v>
      </c>
      <c r="C2196" s="8" t="s">
        <v>458</v>
      </c>
      <c r="D2196" s="68" t="s">
        <v>2146</v>
      </c>
      <c r="E2196" s="8" t="s">
        <v>463</v>
      </c>
      <c r="F2196" s="69" t="s">
        <v>1037</v>
      </c>
      <c r="G2196" s="67" t="s">
        <v>97</v>
      </c>
      <c r="H2196" s="70">
        <v>42237</v>
      </c>
      <c r="I2196" s="67">
        <v>152</v>
      </c>
      <c r="J2196" s="71">
        <v>159</v>
      </c>
      <c r="K2196" s="71">
        <f t="shared" si="39"/>
        <v>24168</v>
      </c>
      <c r="L2196" s="67" t="s">
        <v>77</v>
      </c>
      <c r="M2196" s="67" t="s">
        <v>947</v>
      </c>
      <c r="N2196" s="67">
        <v>150566</v>
      </c>
      <c r="P2196" s="67">
        <v>90600</v>
      </c>
      <c r="Q2196" s="71">
        <v>200</v>
      </c>
      <c r="R2196" s="71">
        <v>0</v>
      </c>
      <c r="S2196" s="81">
        <v>35</v>
      </c>
      <c r="T2196" s="67" t="s">
        <v>127</v>
      </c>
      <c r="U2196" s="64">
        <f>Data!$Q2196+Data!$R2196+Data!$S2196</f>
        <v>235</v>
      </c>
      <c r="V2196" s="9" t="str">
        <f>VLOOKUP(TRIM(Data!$B2196),Team!A:B,2,FALSE)</f>
        <v>HVAC</v>
      </c>
      <c r="W2196" s="9" t="str">
        <f>VLOOKUP(Data!$D2196,Current!A:B,2,FALSE)</f>
        <v>ACT</v>
      </c>
      <c r="X2196" s="9" t="str">
        <f>IF(Data!$W2196=Data!$E2196,"CURRENT","NO")</f>
        <v>NO</v>
      </c>
    </row>
    <row r="2197" spans="1:24" hidden="1">
      <c r="A2197" s="67" t="s">
        <v>1236</v>
      </c>
      <c r="B2197" s="68" t="s">
        <v>1232</v>
      </c>
      <c r="C2197" s="8" t="s">
        <v>458</v>
      </c>
      <c r="D2197" s="68" t="s">
        <v>2146</v>
      </c>
      <c r="E2197" s="8" t="s">
        <v>463</v>
      </c>
      <c r="F2197" s="69" t="s">
        <v>1238</v>
      </c>
      <c r="G2197" s="67" t="s">
        <v>93</v>
      </c>
      <c r="H2197" s="70">
        <v>42236</v>
      </c>
      <c r="I2197" s="67">
        <v>264</v>
      </c>
      <c r="J2197" s="71">
        <v>75.3</v>
      </c>
      <c r="K2197" s="71">
        <f t="shared" si="39"/>
        <v>19879.2</v>
      </c>
      <c r="L2197" s="67" t="s">
        <v>1239</v>
      </c>
      <c r="M2197" s="67" t="s">
        <v>323</v>
      </c>
      <c r="N2197" s="67">
        <v>150547</v>
      </c>
      <c r="P2197" s="67">
        <v>90601</v>
      </c>
      <c r="Q2197" s="81">
        <v>200</v>
      </c>
      <c r="R2197" s="71">
        <v>0</v>
      </c>
      <c r="S2197" s="81">
        <v>25</v>
      </c>
      <c r="T2197" s="67" t="s">
        <v>127</v>
      </c>
      <c r="U2197" s="64">
        <f>Data!$Q2197+Data!$R2197+Data!$S2197</f>
        <v>225</v>
      </c>
      <c r="V2197" s="9" t="str">
        <f>VLOOKUP(TRIM(Data!$B2197),Team!A:B,2,FALSE)</f>
        <v>HVAC</v>
      </c>
      <c r="W2197" s="9" t="str">
        <f>VLOOKUP(Data!$D2197,Current!A:B,2,FALSE)</f>
        <v>ACT</v>
      </c>
      <c r="X2197" s="9" t="str">
        <f>IF(Data!$W2197=Data!$E2197,"CURRENT","NO")</f>
        <v>NO</v>
      </c>
    </row>
    <row r="2198" spans="1:24" hidden="1">
      <c r="A2198" s="67" t="s">
        <v>1231</v>
      </c>
      <c r="B2198" s="68" t="s">
        <v>1048</v>
      </c>
      <c r="C2198" s="8" t="s">
        <v>458</v>
      </c>
      <c r="D2198" s="68" t="s">
        <v>2146</v>
      </c>
      <c r="E2198" s="8" t="s">
        <v>463</v>
      </c>
      <c r="F2198" s="69" t="s">
        <v>201</v>
      </c>
      <c r="G2198" s="67" t="s">
        <v>160</v>
      </c>
      <c r="H2198" s="70">
        <v>42221</v>
      </c>
      <c r="I2198" s="67">
        <v>75</v>
      </c>
      <c r="J2198" s="71">
        <v>166.79</v>
      </c>
      <c r="K2198" s="71">
        <f t="shared" ref="K2198:K2261" si="40">J2198*I2198</f>
        <v>12509.25</v>
      </c>
      <c r="L2198" s="67" t="s">
        <v>11</v>
      </c>
      <c r="M2198" s="67" t="s">
        <v>1</v>
      </c>
      <c r="N2198" s="67">
        <v>150073</v>
      </c>
      <c r="P2198" s="67">
        <v>90400</v>
      </c>
      <c r="Q2198" s="71">
        <v>100</v>
      </c>
      <c r="R2198" s="71">
        <v>0</v>
      </c>
      <c r="S2198" s="71">
        <v>15</v>
      </c>
      <c r="T2198" s="67" t="s">
        <v>127</v>
      </c>
      <c r="U2198" s="64">
        <f>Data!$Q2198+Data!$R2198+Data!$S2198</f>
        <v>115</v>
      </c>
      <c r="V2198" s="9" t="str">
        <f>VLOOKUP(TRIM(Data!$B2198),Team!A:B,2,FALSE)</f>
        <v>Heating</v>
      </c>
      <c r="W2198" s="9" t="str">
        <f>VLOOKUP(Data!$D2198,Current!A:B,2,FALSE)</f>
        <v>ACT</v>
      </c>
      <c r="X2198" s="9" t="str">
        <f>IF(Data!$W2198=Data!$E2198,"CURRENT","NO")</f>
        <v>NO</v>
      </c>
    </row>
    <row r="2199" spans="1:24" hidden="1">
      <c r="A2199" s="67" t="s">
        <v>1231</v>
      </c>
      <c r="B2199" s="68" t="s">
        <v>1048</v>
      </c>
      <c r="C2199" s="8" t="s">
        <v>458</v>
      </c>
      <c r="D2199" s="68" t="s">
        <v>2146</v>
      </c>
      <c r="E2199" s="8" t="s">
        <v>463</v>
      </c>
      <c r="F2199" s="69" t="s">
        <v>182</v>
      </c>
      <c r="G2199" s="67" t="s">
        <v>160</v>
      </c>
      <c r="H2199" s="70">
        <v>42221</v>
      </c>
      <c r="I2199" s="67">
        <v>50</v>
      </c>
      <c r="J2199" s="71">
        <v>166.79</v>
      </c>
      <c r="K2199" s="71">
        <f t="shared" si="40"/>
        <v>8339.5</v>
      </c>
      <c r="L2199" s="67" t="s">
        <v>11</v>
      </c>
      <c r="M2199" s="67" t="s">
        <v>1</v>
      </c>
      <c r="N2199" s="67">
        <v>150081</v>
      </c>
      <c r="P2199" s="67">
        <v>90401</v>
      </c>
      <c r="Q2199" s="71">
        <v>100</v>
      </c>
      <c r="R2199" s="71">
        <v>0</v>
      </c>
      <c r="S2199" s="71">
        <v>15</v>
      </c>
      <c r="T2199" s="67" t="s">
        <v>127</v>
      </c>
      <c r="U2199" s="64">
        <f>Data!$Q2199+Data!$R2199+Data!$S2199</f>
        <v>115</v>
      </c>
      <c r="V2199" s="9" t="str">
        <f>VLOOKUP(TRIM(Data!$B2199),Team!A:B,2,FALSE)</f>
        <v>Heating</v>
      </c>
      <c r="W2199" s="9" t="str">
        <f>VLOOKUP(Data!$D2199,Current!A:B,2,FALSE)</f>
        <v>ACT</v>
      </c>
      <c r="X2199" s="9" t="str">
        <f>IF(Data!$W2199=Data!$E2199,"CURRENT","NO")</f>
        <v>NO</v>
      </c>
    </row>
    <row r="2200" spans="1:24" hidden="1">
      <c r="A2200" s="67" t="s">
        <v>1231</v>
      </c>
      <c r="B2200" s="68" t="s">
        <v>1048</v>
      </c>
      <c r="C2200" s="8" t="s">
        <v>458</v>
      </c>
      <c r="D2200" s="68" t="s">
        <v>2146</v>
      </c>
      <c r="E2200" s="8" t="s">
        <v>463</v>
      </c>
      <c r="F2200" s="69" t="s">
        <v>1086</v>
      </c>
      <c r="G2200" s="67" t="s">
        <v>160</v>
      </c>
      <c r="H2200" s="70">
        <v>42221</v>
      </c>
      <c r="I2200" s="67">
        <v>25</v>
      </c>
      <c r="J2200" s="71">
        <v>161.38999999999999</v>
      </c>
      <c r="K2200" s="71">
        <f t="shared" si="40"/>
        <v>4034.7499999999995</v>
      </c>
      <c r="L2200" s="67" t="s">
        <v>11</v>
      </c>
      <c r="M2200" s="67" t="s">
        <v>159</v>
      </c>
      <c r="N2200" s="67">
        <v>150083</v>
      </c>
      <c r="P2200" s="67">
        <v>90402</v>
      </c>
      <c r="Q2200" s="71">
        <v>100</v>
      </c>
      <c r="R2200" s="71">
        <v>0</v>
      </c>
      <c r="S2200" s="71">
        <v>15</v>
      </c>
      <c r="T2200" s="67" t="s">
        <v>127</v>
      </c>
      <c r="U2200" s="64">
        <f>Data!$Q2200+Data!$R2200+Data!$S2200</f>
        <v>115</v>
      </c>
      <c r="V2200" s="9" t="str">
        <f>VLOOKUP(TRIM(Data!$B2200),Team!A:B,2,FALSE)</f>
        <v>Heating</v>
      </c>
      <c r="W2200" s="9" t="str">
        <f>VLOOKUP(Data!$D2200,Current!A:B,2,FALSE)</f>
        <v>ACT</v>
      </c>
      <c r="X2200" s="9" t="str">
        <f>IF(Data!$W2200=Data!$E2200,"CURRENT","NO")</f>
        <v>NO</v>
      </c>
    </row>
    <row r="2201" spans="1:24" hidden="1">
      <c r="A2201" s="67" t="s">
        <v>1231</v>
      </c>
      <c r="B2201" s="68" t="s">
        <v>1048</v>
      </c>
      <c r="C2201" s="8" t="s">
        <v>458</v>
      </c>
      <c r="D2201" s="68" t="s">
        <v>2146</v>
      </c>
      <c r="E2201" s="8" t="s">
        <v>463</v>
      </c>
      <c r="F2201" s="69" t="s">
        <v>902</v>
      </c>
      <c r="G2201" s="67" t="s">
        <v>160</v>
      </c>
      <c r="H2201" s="70">
        <v>42221</v>
      </c>
      <c r="I2201" s="67">
        <v>2400</v>
      </c>
      <c r="J2201" s="71">
        <v>31.94</v>
      </c>
      <c r="K2201" s="71">
        <f t="shared" si="40"/>
        <v>76656</v>
      </c>
      <c r="L2201" s="67" t="s">
        <v>11</v>
      </c>
      <c r="M2201" s="67" t="s">
        <v>1</v>
      </c>
      <c r="N2201" s="67">
        <v>150084</v>
      </c>
      <c r="P2201" s="67">
        <v>90403</v>
      </c>
      <c r="Q2201" s="71">
        <v>383.3</v>
      </c>
      <c r="R2201" s="71">
        <v>0</v>
      </c>
      <c r="S2201" s="71">
        <v>15</v>
      </c>
      <c r="T2201" s="67" t="s">
        <v>127</v>
      </c>
      <c r="U2201" s="64">
        <f>Data!$Q2201+Data!$R2201+Data!$S2201</f>
        <v>398.3</v>
      </c>
      <c r="V2201" s="9" t="str">
        <f>VLOOKUP(TRIM(Data!$B2201),Team!A:B,2,FALSE)</f>
        <v>Heating</v>
      </c>
      <c r="W2201" s="9" t="str">
        <f>VLOOKUP(Data!$D2201,Current!A:B,2,FALSE)</f>
        <v>ACT</v>
      </c>
      <c r="X2201" s="9" t="str">
        <f>IF(Data!$W2201=Data!$E2201,"CURRENT","NO")</f>
        <v>NO</v>
      </c>
    </row>
    <row r="2202" spans="1:24" hidden="1">
      <c r="A2202" s="67" t="s">
        <v>1231</v>
      </c>
      <c r="B2202" s="68" t="s">
        <v>1048</v>
      </c>
      <c r="C2202" s="8" t="s">
        <v>458</v>
      </c>
      <c r="D2202" s="68" t="s">
        <v>2146</v>
      </c>
      <c r="E2202" s="8" t="s">
        <v>463</v>
      </c>
      <c r="F2202" s="69" t="s">
        <v>905</v>
      </c>
      <c r="G2202" s="67" t="s">
        <v>160</v>
      </c>
      <c r="H2202" s="70">
        <v>42222</v>
      </c>
      <c r="I2202" s="67">
        <v>300</v>
      </c>
      <c r="J2202" s="71">
        <v>46.77</v>
      </c>
      <c r="K2202" s="71">
        <f t="shared" si="40"/>
        <v>14031.000000000002</v>
      </c>
      <c r="L2202" s="67" t="s">
        <v>11</v>
      </c>
      <c r="M2202" s="67" t="s">
        <v>1240</v>
      </c>
      <c r="N2202" s="67">
        <v>150139</v>
      </c>
      <c r="O2202" s="67"/>
      <c r="P2202" s="67">
        <v>90404</v>
      </c>
      <c r="Q2202" s="71">
        <v>200</v>
      </c>
      <c r="R2202" s="71">
        <v>0</v>
      </c>
      <c r="S2202" s="71">
        <v>15</v>
      </c>
      <c r="T2202" s="67" t="s">
        <v>127</v>
      </c>
      <c r="U2202" s="64">
        <f>Data!$Q2202+Data!$R2202+Data!$S2202</f>
        <v>215</v>
      </c>
      <c r="V2202" s="9" t="str">
        <f>VLOOKUP(TRIM(Data!$B2202),Team!A:B,2,FALSE)</f>
        <v>Heating</v>
      </c>
      <c r="W2202" s="9" t="str">
        <f>VLOOKUP(Data!$D2202,Current!A:B,2,FALSE)</f>
        <v>ACT</v>
      </c>
      <c r="X2202" s="9" t="str">
        <f>IF(Data!$W2202=Data!$E2202,"CURRENT","NO")</f>
        <v>NO</v>
      </c>
    </row>
    <row r="2203" spans="1:24" hidden="1">
      <c r="A2203" s="67" t="s">
        <v>1231</v>
      </c>
      <c r="B2203" s="68" t="s">
        <v>1048</v>
      </c>
      <c r="C2203" s="8" t="s">
        <v>458</v>
      </c>
      <c r="D2203" s="68" t="s">
        <v>2146</v>
      </c>
      <c r="E2203" s="8" t="s">
        <v>463</v>
      </c>
      <c r="F2203" s="69" t="s">
        <v>856</v>
      </c>
      <c r="G2203" s="67" t="s">
        <v>160</v>
      </c>
      <c r="H2203" s="70">
        <v>42222</v>
      </c>
      <c r="I2203" s="67">
        <v>300</v>
      </c>
      <c r="J2203" s="71">
        <v>338.63</v>
      </c>
      <c r="K2203" s="71">
        <f t="shared" si="40"/>
        <v>101589</v>
      </c>
      <c r="L2203" s="67" t="s">
        <v>11</v>
      </c>
      <c r="M2203" s="67" t="s">
        <v>1241</v>
      </c>
      <c r="N2203" s="67">
        <v>150140</v>
      </c>
      <c r="O2203" s="67"/>
      <c r="P2203" s="67">
        <v>90405</v>
      </c>
      <c r="Q2203" s="71">
        <v>200</v>
      </c>
      <c r="R2203" s="71">
        <v>0</v>
      </c>
      <c r="S2203" s="71">
        <v>15</v>
      </c>
      <c r="T2203" s="67" t="s">
        <v>127</v>
      </c>
      <c r="U2203" s="64">
        <f>Data!$Q2203+Data!$R2203+Data!$S2203</f>
        <v>215</v>
      </c>
      <c r="V2203" s="9" t="str">
        <f>VLOOKUP(TRIM(Data!$B2203),Team!A:B,2,FALSE)</f>
        <v>Heating</v>
      </c>
      <c r="W2203" s="9" t="str">
        <f>VLOOKUP(Data!$D2203,Current!A:B,2,FALSE)</f>
        <v>ACT</v>
      </c>
      <c r="X2203" s="9" t="str">
        <f>IF(Data!$W2203=Data!$E2203,"CURRENT","NO")</f>
        <v>NO</v>
      </c>
    </row>
    <row r="2204" spans="1:24" hidden="1">
      <c r="A2204" s="67" t="s">
        <v>1231</v>
      </c>
      <c r="B2204" s="68" t="s">
        <v>1048</v>
      </c>
      <c r="C2204" s="8" t="s">
        <v>458</v>
      </c>
      <c r="D2204" s="68" t="s">
        <v>2146</v>
      </c>
      <c r="E2204" s="8" t="s">
        <v>463</v>
      </c>
      <c r="F2204" s="69" t="s">
        <v>203</v>
      </c>
      <c r="G2204" s="67" t="s">
        <v>160</v>
      </c>
      <c r="H2204" s="70">
        <v>42222</v>
      </c>
      <c r="I2204" s="67">
        <v>450</v>
      </c>
      <c r="J2204" s="71">
        <v>71.52</v>
      </c>
      <c r="K2204" s="71">
        <f t="shared" si="40"/>
        <v>32184</v>
      </c>
      <c r="L2204" s="67" t="s">
        <v>11</v>
      </c>
      <c r="M2204" s="67" t="s">
        <v>1242</v>
      </c>
      <c r="N2204" s="67">
        <v>150141</v>
      </c>
      <c r="O2204" s="67"/>
      <c r="P2204" s="67">
        <v>90406</v>
      </c>
      <c r="Q2204" s="71">
        <v>200</v>
      </c>
      <c r="R2204" s="71">
        <v>0</v>
      </c>
      <c r="S2204" s="74">
        <v>15</v>
      </c>
      <c r="T2204" s="67" t="s">
        <v>246</v>
      </c>
      <c r="U2204" s="64">
        <f>Data!$Q2204+Data!$R2204+Data!$S2204</f>
        <v>215</v>
      </c>
      <c r="V2204" s="9" t="str">
        <f>VLOOKUP(TRIM(Data!$B2204),Team!A:B,2,FALSE)</f>
        <v>Heating</v>
      </c>
      <c r="W2204" s="9" t="str">
        <f>VLOOKUP(Data!$D2204,Current!A:B,2,FALSE)</f>
        <v>ACT</v>
      </c>
      <c r="X2204" s="9" t="str">
        <f>IF(Data!$W2204=Data!$E2204,"CURRENT","NO")</f>
        <v>NO</v>
      </c>
    </row>
    <row r="2205" spans="1:24" hidden="1">
      <c r="A2205" s="67" t="s">
        <v>1231</v>
      </c>
      <c r="B2205" s="68" t="s">
        <v>1048</v>
      </c>
      <c r="C2205" s="8" t="s">
        <v>458</v>
      </c>
      <c r="D2205" s="68" t="s">
        <v>2146</v>
      </c>
      <c r="E2205" s="8" t="s">
        <v>463</v>
      </c>
      <c r="F2205" s="69" t="s">
        <v>1243</v>
      </c>
      <c r="G2205" s="67" t="s">
        <v>1244</v>
      </c>
      <c r="H2205" s="70">
        <v>42219</v>
      </c>
      <c r="I2205" s="67">
        <v>320</v>
      </c>
      <c r="J2205" s="71">
        <v>105</v>
      </c>
      <c r="K2205" s="71">
        <f t="shared" si="40"/>
        <v>33600</v>
      </c>
      <c r="L2205" s="67" t="s">
        <v>1245</v>
      </c>
      <c r="M2205" s="67" t="s">
        <v>594</v>
      </c>
      <c r="N2205" s="67">
        <v>150019</v>
      </c>
      <c r="P2205" s="67">
        <v>90407</v>
      </c>
      <c r="Q2205" s="71">
        <v>168</v>
      </c>
      <c r="R2205" s="71">
        <v>0</v>
      </c>
      <c r="S2205" s="71">
        <v>17.5</v>
      </c>
      <c r="T2205" s="67" t="s">
        <v>127</v>
      </c>
      <c r="U2205" s="64">
        <f>Data!$Q2205+Data!$R2205+Data!$S2205</f>
        <v>185.5</v>
      </c>
      <c r="V2205" s="9" t="str">
        <f>VLOOKUP(TRIM(Data!$B2205),Team!A:B,2,FALSE)</f>
        <v>Heating</v>
      </c>
      <c r="W2205" s="9" t="str">
        <f>VLOOKUP(Data!$D2205,Current!A:B,2,FALSE)</f>
        <v>ACT</v>
      </c>
      <c r="X2205" s="9" t="str">
        <f>IF(Data!$W2205=Data!$E2205,"CURRENT","NO")</f>
        <v>NO</v>
      </c>
    </row>
    <row r="2206" spans="1:24" hidden="1">
      <c r="A2206" s="67" t="s">
        <v>1231</v>
      </c>
      <c r="B2206" s="68" t="s">
        <v>1048</v>
      </c>
      <c r="C2206" s="8" t="s">
        <v>458</v>
      </c>
      <c r="D2206" s="68" t="s">
        <v>2146</v>
      </c>
      <c r="E2206" s="8" t="s">
        <v>463</v>
      </c>
      <c r="F2206" s="69" t="s">
        <v>1246</v>
      </c>
      <c r="G2206" s="67" t="s">
        <v>1244</v>
      </c>
      <c r="H2206" s="70">
        <v>42219</v>
      </c>
      <c r="I2206" s="67">
        <v>358</v>
      </c>
      <c r="J2206" s="71">
        <v>105</v>
      </c>
      <c r="K2206" s="71">
        <f t="shared" si="40"/>
        <v>37590</v>
      </c>
      <c r="L2206" s="67" t="s">
        <v>1245</v>
      </c>
      <c r="M2206" s="67" t="s">
        <v>594</v>
      </c>
      <c r="N2206" s="67">
        <v>150020</v>
      </c>
      <c r="O2206" s="67"/>
      <c r="P2206" s="67">
        <v>90408</v>
      </c>
      <c r="Q2206" s="71">
        <v>187.95</v>
      </c>
      <c r="R2206" s="71">
        <v>0</v>
      </c>
      <c r="S2206" s="71">
        <v>17.5</v>
      </c>
      <c r="T2206" s="67" t="s">
        <v>127</v>
      </c>
      <c r="U2206" s="64">
        <f>Data!$Q2206+Data!$R2206+Data!$S2206</f>
        <v>205.45</v>
      </c>
      <c r="V2206" s="9" t="str">
        <f>VLOOKUP(TRIM(Data!$B2206),Team!A:B,2,FALSE)</f>
        <v>Heating</v>
      </c>
      <c r="W2206" s="9" t="str">
        <f>VLOOKUP(Data!$D2206,Current!A:B,2,FALSE)</f>
        <v>ACT</v>
      </c>
      <c r="X2206" s="9" t="str">
        <f>IF(Data!$W2206=Data!$E2206,"CURRENT","NO")</f>
        <v>NO</v>
      </c>
    </row>
    <row r="2207" spans="1:24" hidden="1">
      <c r="A2207" s="67" t="s">
        <v>1231</v>
      </c>
      <c r="B2207" s="68" t="s">
        <v>1048</v>
      </c>
      <c r="C2207" s="8" t="s">
        <v>458</v>
      </c>
      <c r="D2207" s="68" t="s">
        <v>2146</v>
      </c>
      <c r="E2207" s="8" t="s">
        <v>463</v>
      </c>
      <c r="F2207" s="69" t="s">
        <v>1247</v>
      </c>
      <c r="G2207" s="67" t="s">
        <v>179</v>
      </c>
      <c r="H2207" s="70">
        <v>42217</v>
      </c>
      <c r="I2207" s="67">
        <v>172</v>
      </c>
      <c r="J2207" s="71">
        <v>261.36</v>
      </c>
      <c r="K2207" s="71">
        <f t="shared" si="40"/>
        <v>44953.920000000006</v>
      </c>
      <c r="L2207" s="67" t="s">
        <v>6</v>
      </c>
      <c r="M2207" s="67" t="s">
        <v>713</v>
      </c>
      <c r="N2207" s="67">
        <v>149978</v>
      </c>
      <c r="O2207" s="67"/>
      <c r="P2207" s="67">
        <v>90410</v>
      </c>
      <c r="Q2207" s="71">
        <v>224.8</v>
      </c>
      <c r="R2207" s="71">
        <v>0</v>
      </c>
      <c r="S2207" s="71">
        <v>40</v>
      </c>
      <c r="T2207" s="67" t="s">
        <v>127</v>
      </c>
      <c r="U2207" s="64">
        <f>Data!$Q2207+Data!$R2207+Data!$S2207</f>
        <v>264.8</v>
      </c>
      <c r="V2207" s="9" t="str">
        <f>VLOOKUP(TRIM(Data!$B2207),Team!A:B,2,FALSE)</f>
        <v>Heating</v>
      </c>
      <c r="W2207" s="9" t="str">
        <f>VLOOKUP(Data!$D2207,Current!A:B,2,FALSE)</f>
        <v>ACT</v>
      </c>
      <c r="X2207" s="9" t="str">
        <f>IF(Data!$W2207=Data!$E2207,"CURRENT","NO")</f>
        <v>NO</v>
      </c>
    </row>
    <row r="2208" spans="1:24" hidden="1">
      <c r="A2208" s="67" t="s">
        <v>1231</v>
      </c>
      <c r="B2208" s="68" t="s">
        <v>1048</v>
      </c>
      <c r="C2208" s="8" t="s">
        <v>458</v>
      </c>
      <c r="D2208" s="68" t="s">
        <v>2146</v>
      </c>
      <c r="E2208" s="8" t="s">
        <v>463</v>
      </c>
      <c r="F2208" s="69" t="s">
        <v>1247</v>
      </c>
      <c r="G2208" s="67" t="s">
        <v>179</v>
      </c>
      <c r="H2208" s="70">
        <v>42220</v>
      </c>
      <c r="I2208" s="67">
        <v>172</v>
      </c>
      <c r="J2208" s="71">
        <v>261.36</v>
      </c>
      <c r="K2208" s="71">
        <f t="shared" si="40"/>
        <v>44953.920000000006</v>
      </c>
      <c r="L2208" s="67" t="s">
        <v>6</v>
      </c>
      <c r="M2208" s="67" t="s">
        <v>706</v>
      </c>
      <c r="N2208" s="67">
        <v>150055</v>
      </c>
      <c r="P2208" s="67">
        <v>90411</v>
      </c>
      <c r="Q2208" s="71">
        <v>224.8</v>
      </c>
      <c r="R2208" s="71">
        <v>0</v>
      </c>
      <c r="S2208" s="71">
        <v>20</v>
      </c>
      <c r="T2208" s="67" t="s">
        <v>127</v>
      </c>
      <c r="U2208" s="64">
        <f>Data!$Q2208+Data!$R2208+Data!$S2208</f>
        <v>244.8</v>
      </c>
      <c r="V2208" s="9" t="str">
        <f>VLOOKUP(TRIM(Data!$B2208),Team!A:B,2,FALSE)</f>
        <v>Heating</v>
      </c>
      <c r="W2208" s="9" t="str">
        <f>VLOOKUP(Data!$D2208,Current!A:B,2,FALSE)</f>
        <v>ACT</v>
      </c>
      <c r="X2208" s="9" t="str">
        <f>IF(Data!$W2208=Data!$E2208,"CURRENT","NO")</f>
        <v>NO</v>
      </c>
    </row>
    <row r="2209" spans="1:24" hidden="1">
      <c r="A2209" s="67" t="s">
        <v>1231</v>
      </c>
      <c r="B2209" s="68" t="s">
        <v>1048</v>
      </c>
      <c r="C2209" s="8" t="s">
        <v>458</v>
      </c>
      <c r="D2209" s="68" t="s">
        <v>2146</v>
      </c>
      <c r="E2209" s="8" t="s">
        <v>463</v>
      </c>
      <c r="F2209" s="69" t="s">
        <v>887</v>
      </c>
      <c r="G2209" s="67" t="s">
        <v>179</v>
      </c>
      <c r="H2209" s="70">
        <v>42220</v>
      </c>
      <c r="I2209" s="67">
        <v>178</v>
      </c>
      <c r="J2209" s="71">
        <v>293.14</v>
      </c>
      <c r="K2209" s="71">
        <f t="shared" si="40"/>
        <v>52178.92</v>
      </c>
      <c r="L2209" s="67" t="s">
        <v>6</v>
      </c>
      <c r="M2209" s="67" t="s">
        <v>10</v>
      </c>
      <c r="N2209" s="67">
        <v>150056</v>
      </c>
      <c r="P2209" s="67">
        <v>90412</v>
      </c>
      <c r="Q2209" s="71">
        <v>260.89999999999998</v>
      </c>
      <c r="R2209" s="71">
        <v>0</v>
      </c>
      <c r="S2209" s="71">
        <v>20</v>
      </c>
      <c r="T2209" s="67" t="s">
        <v>127</v>
      </c>
      <c r="U2209" s="64">
        <f>Data!$Q2209+Data!$R2209+Data!$S2209</f>
        <v>280.89999999999998</v>
      </c>
      <c r="V2209" s="9" t="str">
        <f>VLOOKUP(TRIM(Data!$B2209),Team!A:B,2,FALSE)</f>
        <v>Heating</v>
      </c>
      <c r="W2209" s="9" t="str">
        <f>VLOOKUP(Data!$D2209,Current!A:B,2,FALSE)</f>
        <v>ACT</v>
      </c>
      <c r="X2209" s="9" t="str">
        <f>IF(Data!$W2209=Data!$E2209,"CURRENT","NO")</f>
        <v>NO</v>
      </c>
    </row>
    <row r="2210" spans="1:24" hidden="1">
      <c r="A2210" s="67" t="s">
        <v>1231</v>
      </c>
      <c r="B2210" s="68" t="s">
        <v>1048</v>
      </c>
      <c r="C2210" s="8" t="s">
        <v>458</v>
      </c>
      <c r="D2210" s="68" t="s">
        <v>2146</v>
      </c>
      <c r="E2210" s="8" t="s">
        <v>463</v>
      </c>
      <c r="F2210" s="69" t="s">
        <v>1248</v>
      </c>
      <c r="G2210" s="67" t="s">
        <v>158</v>
      </c>
      <c r="H2210" s="70">
        <v>42217</v>
      </c>
      <c r="I2210" s="67">
        <v>350</v>
      </c>
      <c r="J2210" s="71">
        <v>97.2</v>
      </c>
      <c r="K2210" s="71">
        <f t="shared" si="40"/>
        <v>34020</v>
      </c>
      <c r="L2210" s="67" t="s">
        <v>213</v>
      </c>
      <c r="M2210" s="67" t="s">
        <v>353</v>
      </c>
      <c r="N2210" s="67">
        <v>149979</v>
      </c>
      <c r="O2210" s="67"/>
      <c r="P2210" s="67">
        <v>90413</v>
      </c>
      <c r="Q2210" s="71">
        <v>170.1</v>
      </c>
      <c r="R2210" s="71">
        <v>0</v>
      </c>
      <c r="S2210" s="71">
        <v>15</v>
      </c>
      <c r="T2210" s="67" t="s">
        <v>246</v>
      </c>
      <c r="U2210" s="64">
        <f>Data!$Q2210+Data!$R2210+Data!$S2210</f>
        <v>185.1</v>
      </c>
      <c r="V2210" s="9" t="str">
        <f>VLOOKUP(TRIM(Data!$B2210),Team!A:B,2,FALSE)</f>
        <v>Heating</v>
      </c>
      <c r="W2210" s="9" t="str">
        <f>VLOOKUP(Data!$D2210,Current!A:B,2,FALSE)</f>
        <v>ACT</v>
      </c>
      <c r="X2210" s="9" t="str">
        <f>IF(Data!$W2210=Data!$E2210,"CURRENT","NO")</f>
        <v>NO</v>
      </c>
    </row>
    <row r="2211" spans="1:24" hidden="1">
      <c r="A2211" s="67" t="s">
        <v>1231</v>
      </c>
      <c r="B2211" s="68" t="s">
        <v>1048</v>
      </c>
      <c r="C2211" s="8" t="s">
        <v>458</v>
      </c>
      <c r="D2211" s="68" t="s">
        <v>2146</v>
      </c>
      <c r="E2211" s="8" t="s">
        <v>463</v>
      </c>
      <c r="F2211" s="69" t="s">
        <v>1249</v>
      </c>
      <c r="G2211" s="67" t="s">
        <v>158</v>
      </c>
      <c r="H2211" s="70">
        <v>42217</v>
      </c>
      <c r="I2211" s="67">
        <v>128</v>
      </c>
      <c r="J2211" s="71">
        <v>90.97</v>
      </c>
      <c r="K2211" s="71">
        <f t="shared" si="40"/>
        <v>11644.16</v>
      </c>
      <c r="L2211" s="67" t="s">
        <v>213</v>
      </c>
      <c r="M2211" s="67" t="s">
        <v>1250</v>
      </c>
      <c r="N2211" s="67">
        <v>149980</v>
      </c>
      <c r="P2211" s="67">
        <v>90414</v>
      </c>
      <c r="Q2211" s="71">
        <v>80</v>
      </c>
      <c r="R2211" s="71">
        <v>0</v>
      </c>
      <c r="S2211" s="71">
        <v>15</v>
      </c>
      <c r="T2211" s="67" t="s">
        <v>127</v>
      </c>
      <c r="U2211" s="64">
        <f>Data!$Q2211+Data!$R2211+Data!$S2211</f>
        <v>95</v>
      </c>
      <c r="V2211" s="9" t="str">
        <f>VLOOKUP(TRIM(Data!$B2211),Team!A:B,2,FALSE)</f>
        <v>Heating</v>
      </c>
      <c r="W2211" s="9" t="str">
        <f>VLOOKUP(Data!$D2211,Current!A:B,2,FALSE)</f>
        <v>ACT</v>
      </c>
      <c r="X2211" s="9" t="str">
        <f>IF(Data!$W2211=Data!$E2211,"CURRENT","NO")</f>
        <v>NO</v>
      </c>
    </row>
    <row r="2212" spans="1:24" hidden="1">
      <c r="A2212" s="67" t="s">
        <v>1231</v>
      </c>
      <c r="B2212" s="68" t="s">
        <v>1048</v>
      </c>
      <c r="C2212" s="8" t="s">
        <v>458</v>
      </c>
      <c r="D2212" s="68" t="s">
        <v>2146</v>
      </c>
      <c r="E2212" s="8" t="s">
        <v>463</v>
      </c>
      <c r="F2212" s="69" t="s">
        <v>682</v>
      </c>
      <c r="G2212" s="67" t="s">
        <v>158</v>
      </c>
      <c r="H2212" s="70">
        <v>42217</v>
      </c>
      <c r="I2212" s="67">
        <v>2704</v>
      </c>
      <c r="J2212" s="71">
        <v>37.71</v>
      </c>
      <c r="K2212" s="71">
        <f t="shared" si="40"/>
        <v>101967.84</v>
      </c>
      <c r="L2212" s="67" t="s">
        <v>157</v>
      </c>
      <c r="M2212" s="67" t="s">
        <v>1099</v>
      </c>
      <c r="N2212" s="67">
        <v>149981</v>
      </c>
      <c r="P2212" s="67">
        <v>90415</v>
      </c>
      <c r="Q2212" s="71">
        <v>509.8</v>
      </c>
      <c r="R2212" s="71">
        <v>0</v>
      </c>
      <c r="S2212" s="71">
        <v>15</v>
      </c>
      <c r="T2212" s="67" t="s">
        <v>127</v>
      </c>
      <c r="U2212" s="64">
        <f>Data!$Q2212+Data!$R2212+Data!$S2212</f>
        <v>524.79999999999995</v>
      </c>
      <c r="V2212" s="9" t="str">
        <f>VLOOKUP(TRIM(Data!$B2212),Team!A:B,2,FALSE)</f>
        <v>Heating</v>
      </c>
      <c r="W2212" s="9" t="str">
        <f>VLOOKUP(Data!$D2212,Current!A:B,2,FALSE)</f>
        <v>ACT</v>
      </c>
      <c r="X2212" s="9" t="str">
        <f>IF(Data!$W2212=Data!$E2212,"CURRENT","NO")</f>
        <v>NO</v>
      </c>
    </row>
    <row r="2213" spans="1:24" hidden="1">
      <c r="A2213" s="67" t="s">
        <v>1231</v>
      </c>
      <c r="B2213" s="68" t="s">
        <v>1048</v>
      </c>
      <c r="C2213" s="8" t="s">
        <v>458</v>
      </c>
      <c r="D2213" s="68" t="s">
        <v>2146</v>
      </c>
      <c r="E2213" s="8" t="s">
        <v>463</v>
      </c>
      <c r="F2213" s="69" t="s">
        <v>1251</v>
      </c>
      <c r="G2213" s="67" t="s">
        <v>158</v>
      </c>
      <c r="H2213" s="70">
        <v>42217</v>
      </c>
      <c r="I2213" s="67">
        <v>157</v>
      </c>
      <c r="J2213" s="74">
        <v>81.06</v>
      </c>
      <c r="K2213" s="71">
        <f t="shared" si="40"/>
        <v>12726.42</v>
      </c>
      <c r="L2213" s="67" t="s">
        <v>157</v>
      </c>
      <c r="M2213" s="67" t="s">
        <v>1099</v>
      </c>
      <c r="N2213" s="67">
        <v>149982</v>
      </c>
      <c r="P2213" s="67">
        <v>90416</v>
      </c>
      <c r="Q2213" s="71">
        <v>80</v>
      </c>
      <c r="R2213" s="71">
        <v>0</v>
      </c>
      <c r="S2213" s="71">
        <v>15</v>
      </c>
      <c r="T2213" s="67" t="s">
        <v>127</v>
      </c>
      <c r="U2213" s="64">
        <f>Data!$Q2213+Data!$R2213+Data!$S2213</f>
        <v>95</v>
      </c>
      <c r="V2213" s="9" t="str">
        <f>VLOOKUP(TRIM(Data!$B2213),Team!A:B,2,FALSE)</f>
        <v>Heating</v>
      </c>
      <c r="W2213" s="9" t="str">
        <f>VLOOKUP(Data!$D2213,Current!A:B,2,FALSE)</f>
        <v>ACT</v>
      </c>
      <c r="X2213" s="9" t="str">
        <f>IF(Data!$W2213=Data!$E2213,"CURRENT","NO")</f>
        <v>NO</v>
      </c>
    </row>
    <row r="2214" spans="1:24" hidden="1">
      <c r="A2214" s="67" t="s">
        <v>1231</v>
      </c>
      <c r="B2214" s="68" t="s">
        <v>1048</v>
      </c>
      <c r="C2214" s="8" t="s">
        <v>458</v>
      </c>
      <c r="D2214" s="68" t="s">
        <v>2146</v>
      </c>
      <c r="E2214" s="8" t="s">
        <v>463</v>
      </c>
      <c r="F2214" s="69" t="s">
        <v>172</v>
      </c>
      <c r="G2214" s="67" t="s">
        <v>158</v>
      </c>
      <c r="H2214" s="70">
        <v>42219</v>
      </c>
      <c r="I2214" s="67">
        <v>696</v>
      </c>
      <c r="J2214" s="71">
        <v>150.72999999999999</v>
      </c>
      <c r="K2214" s="71">
        <f t="shared" si="40"/>
        <v>104908.07999999999</v>
      </c>
      <c r="L2214" s="67" t="s">
        <v>157</v>
      </c>
      <c r="M2214" s="67" t="s">
        <v>917</v>
      </c>
      <c r="N2214" s="67">
        <v>150026</v>
      </c>
      <c r="O2214" s="67"/>
      <c r="P2214" s="67">
        <v>90417</v>
      </c>
      <c r="Q2214" s="71">
        <v>524.5</v>
      </c>
      <c r="R2214" s="71">
        <v>0</v>
      </c>
      <c r="S2214" s="71">
        <v>15</v>
      </c>
      <c r="T2214" s="67" t="s">
        <v>2122</v>
      </c>
      <c r="U2214" s="64">
        <f>Data!$Q2214+Data!$R2214+Data!$S2214</f>
        <v>539.5</v>
      </c>
      <c r="V2214" s="9" t="str">
        <f>VLOOKUP(TRIM(Data!$B2214),Team!A:B,2,FALSE)</f>
        <v>Heating</v>
      </c>
      <c r="W2214" s="9" t="str">
        <f>VLOOKUP(Data!$D2214,Current!A:B,2,FALSE)</f>
        <v>ACT</v>
      </c>
      <c r="X2214" s="9" t="str">
        <f>IF(Data!$W2214=Data!$E2214,"CURRENT","NO")</f>
        <v>NO</v>
      </c>
    </row>
    <row r="2215" spans="1:24" hidden="1">
      <c r="A2215" s="67" t="s">
        <v>1231</v>
      </c>
      <c r="B2215" s="68" t="s">
        <v>1048</v>
      </c>
      <c r="C2215" s="8" t="s">
        <v>458</v>
      </c>
      <c r="D2215" s="68" t="s">
        <v>2146</v>
      </c>
      <c r="E2215" s="8" t="s">
        <v>463</v>
      </c>
      <c r="F2215" s="69" t="s">
        <v>913</v>
      </c>
      <c r="G2215" s="67" t="s">
        <v>158</v>
      </c>
      <c r="H2215" s="70">
        <v>42220</v>
      </c>
      <c r="I2215" s="67">
        <v>1046</v>
      </c>
      <c r="J2215" s="71">
        <v>82.77</v>
      </c>
      <c r="K2215" s="71">
        <f t="shared" si="40"/>
        <v>86577.42</v>
      </c>
      <c r="L2215" s="67" t="s">
        <v>157</v>
      </c>
      <c r="M2215" s="67" t="s">
        <v>923</v>
      </c>
      <c r="N2215" s="67">
        <v>150049</v>
      </c>
      <c r="O2215" s="67"/>
      <c r="P2215" s="67">
        <v>90418</v>
      </c>
      <c r="Q2215" s="71">
        <v>432.9</v>
      </c>
      <c r="R2215" s="71">
        <v>0</v>
      </c>
      <c r="S2215" s="71">
        <v>15</v>
      </c>
      <c r="T2215" s="67" t="s">
        <v>127</v>
      </c>
      <c r="U2215" s="64">
        <f>Data!$Q2215+Data!$R2215+Data!$S2215</f>
        <v>447.9</v>
      </c>
      <c r="V2215" s="9" t="str">
        <f>VLOOKUP(TRIM(Data!$B2215),Team!A:B,2,FALSE)</f>
        <v>Heating</v>
      </c>
      <c r="W2215" s="9" t="str">
        <f>VLOOKUP(Data!$D2215,Current!A:B,2,FALSE)</f>
        <v>ACT</v>
      </c>
      <c r="X2215" s="9" t="str">
        <f>IF(Data!$W2215=Data!$E2215,"CURRENT","NO")</f>
        <v>NO</v>
      </c>
    </row>
    <row r="2216" spans="1:24" hidden="1">
      <c r="A2216" s="67" t="s">
        <v>1231</v>
      </c>
      <c r="B2216" s="68" t="s">
        <v>1048</v>
      </c>
      <c r="C2216" s="8" t="s">
        <v>458</v>
      </c>
      <c r="D2216" s="68" t="s">
        <v>2146</v>
      </c>
      <c r="E2216" s="8" t="s">
        <v>463</v>
      </c>
      <c r="F2216" s="69" t="s">
        <v>679</v>
      </c>
      <c r="G2216" s="67" t="s">
        <v>158</v>
      </c>
      <c r="H2216" s="70">
        <v>42221</v>
      </c>
      <c r="I2216" s="67">
        <v>852</v>
      </c>
      <c r="J2216" s="71">
        <v>71.83</v>
      </c>
      <c r="K2216" s="71">
        <f t="shared" si="40"/>
        <v>61199.159999999996</v>
      </c>
      <c r="L2216" s="67" t="s">
        <v>157</v>
      </c>
      <c r="M2216" s="67" t="s">
        <v>369</v>
      </c>
      <c r="N2216" s="67">
        <v>150079</v>
      </c>
      <c r="P2216" s="67">
        <v>90419</v>
      </c>
      <c r="Q2216" s="71">
        <v>306</v>
      </c>
      <c r="R2216" s="71">
        <v>0</v>
      </c>
      <c r="S2216" s="71">
        <v>15</v>
      </c>
      <c r="T2216" s="67" t="s">
        <v>127</v>
      </c>
      <c r="U2216" s="64">
        <f>Data!$Q2216+Data!$R2216+Data!$S2216</f>
        <v>321</v>
      </c>
      <c r="V2216" s="9" t="str">
        <f>VLOOKUP(TRIM(Data!$B2216),Team!A:B,2,FALSE)</f>
        <v>Heating</v>
      </c>
      <c r="W2216" s="9" t="str">
        <f>VLOOKUP(Data!$D2216,Current!A:B,2,FALSE)</f>
        <v>ACT</v>
      </c>
      <c r="X2216" s="9" t="str">
        <f>IF(Data!$W2216=Data!$E2216,"CURRENT","NO")</f>
        <v>NO</v>
      </c>
    </row>
    <row r="2217" spans="1:24" hidden="1">
      <c r="A2217" s="67" t="s">
        <v>1231</v>
      </c>
      <c r="B2217" s="68" t="s">
        <v>1048</v>
      </c>
      <c r="C2217" s="8" t="s">
        <v>458</v>
      </c>
      <c r="D2217" s="68" t="s">
        <v>2146</v>
      </c>
      <c r="E2217" s="8" t="s">
        <v>463</v>
      </c>
      <c r="F2217" s="69" t="s">
        <v>1094</v>
      </c>
      <c r="G2217" s="67" t="s">
        <v>158</v>
      </c>
      <c r="H2217" s="70">
        <v>42222</v>
      </c>
      <c r="I2217" s="67">
        <v>400</v>
      </c>
      <c r="J2217" s="71">
        <v>62.35</v>
      </c>
      <c r="K2217" s="71">
        <f t="shared" si="40"/>
        <v>24940</v>
      </c>
      <c r="L2217" s="67" t="s">
        <v>213</v>
      </c>
      <c r="M2217" s="67" t="s">
        <v>369</v>
      </c>
      <c r="N2217" s="67">
        <v>150123</v>
      </c>
      <c r="O2217" s="67"/>
      <c r="P2217" s="67">
        <v>90420</v>
      </c>
      <c r="Q2217" s="71">
        <v>160</v>
      </c>
      <c r="R2217" s="71">
        <v>0</v>
      </c>
      <c r="S2217" s="71">
        <v>15</v>
      </c>
      <c r="T2217" s="67" t="s">
        <v>127</v>
      </c>
      <c r="U2217" s="64">
        <f>Data!$Q2217+Data!$R2217+Data!$S2217</f>
        <v>175</v>
      </c>
      <c r="V2217" s="9" t="str">
        <f>VLOOKUP(TRIM(Data!$B2217),Team!A:B,2,FALSE)</f>
        <v>Heating</v>
      </c>
      <c r="W2217" s="9" t="str">
        <f>VLOOKUP(Data!$D2217,Current!A:B,2,FALSE)</f>
        <v>ACT</v>
      </c>
      <c r="X2217" s="9" t="str">
        <f>IF(Data!$W2217=Data!$E2217,"CURRENT","NO")</f>
        <v>NO</v>
      </c>
    </row>
    <row r="2218" spans="1:24" hidden="1">
      <c r="A2218" s="67" t="s">
        <v>1231</v>
      </c>
      <c r="B2218" s="68" t="s">
        <v>1048</v>
      </c>
      <c r="C2218" s="8" t="s">
        <v>458</v>
      </c>
      <c r="D2218" s="68" t="s">
        <v>2146</v>
      </c>
      <c r="E2218" s="8" t="s">
        <v>463</v>
      </c>
      <c r="F2218" s="69" t="s">
        <v>681</v>
      </c>
      <c r="G2218" s="67" t="s">
        <v>158</v>
      </c>
      <c r="H2218" s="70">
        <v>42222</v>
      </c>
      <c r="I2218" s="67">
        <v>117</v>
      </c>
      <c r="J2218" s="74">
        <v>61.89</v>
      </c>
      <c r="K2218" s="71">
        <f t="shared" si="40"/>
        <v>7241.13</v>
      </c>
      <c r="L2218" s="67" t="s">
        <v>213</v>
      </c>
      <c r="M2218" s="67" t="s">
        <v>1252</v>
      </c>
      <c r="N2218" s="67">
        <v>150128</v>
      </c>
      <c r="O2218" s="67"/>
      <c r="P2218" s="67">
        <v>90421</v>
      </c>
      <c r="Q2218" s="71">
        <v>80</v>
      </c>
      <c r="R2218" s="71">
        <v>0</v>
      </c>
      <c r="S2218" s="71">
        <v>15</v>
      </c>
      <c r="T2218" s="67" t="s">
        <v>127</v>
      </c>
      <c r="U2218" s="64">
        <f>Data!$Q2218+Data!$R2218+Data!$S2218</f>
        <v>95</v>
      </c>
      <c r="V2218" s="9" t="str">
        <f>VLOOKUP(TRIM(Data!$B2218),Team!A:B,2,FALSE)</f>
        <v>Heating</v>
      </c>
      <c r="W2218" s="9" t="str">
        <f>VLOOKUP(Data!$D2218,Current!A:B,2,FALSE)</f>
        <v>ACT</v>
      </c>
      <c r="X2218" s="9" t="str">
        <f>IF(Data!$W2218=Data!$E2218,"CURRENT","NO")</f>
        <v>NO</v>
      </c>
    </row>
    <row r="2219" spans="1:24" hidden="1">
      <c r="A2219" s="67" t="s">
        <v>1234</v>
      </c>
      <c r="B2219" s="68" t="s">
        <v>1048</v>
      </c>
      <c r="C2219" s="8" t="s">
        <v>458</v>
      </c>
      <c r="D2219" s="68" t="s">
        <v>2146</v>
      </c>
      <c r="E2219" s="8" t="s">
        <v>463</v>
      </c>
      <c r="F2219" s="69" t="s">
        <v>856</v>
      </c>
      <c r="G2219" s="67" t="s">
        <v>160</v>
      </c>
      <c r="H2219" s="70">
        <v>42223</v>
      </c>
      <c r="I2219" s="67">
        <v>6500</v>
      </c>
      <c r="J2219" s="74">
        <v>38.630000000000003</v>
      </c>
      <c r="K2219" s="71">
        <f t="shared" si="40"/>
        <v>251095.00000000003</v>
      </c>
      <c r="L2219" s="67" t="s">
        <v>11</v>
      </c>
      <c r="M2219" s="67" t="s">
        <v>1253</v>
      </c>
      <c r="N2219" s="67">
        <v>150152</v>
      </c>
      <c r="O2219" s="67"/>
      <c r="P2219" s="67">
        <v>90499</v>
      </c>
      <c r="Q2219" s="74">
        <v>1255.5</v>
      </c>
      <c r="R2219" s="71">
        <v>0</v>
      </c>
      <c r="S2219" s="71">
        <v>45</v>
      </c>
      <c r="T2219" s="67" t="s">
        <v>127</v>
      </c>
      <c r="U2219" s="64">
        <f>Data!$Q2219+Data!$R2219+Data!$S2219</f>
        <v>1300.5</v>
      </c>
      <c r="V2219" s="9" t="str">
        <f>VLOOKUP(TRIM(Data!$B2219),Team!A:B,2,FALSE)</f>
        <v>Heating</v>
      </c>
      <c r="W2219" s="9" t="str">
        <f>VLOOKUP(Data!$D2219,Current!A:B,2,FALSE)</f>
        <v>ACT</v>
      </c>
      <c r="X2219" s="9" t="str">
        <f>IF(Data!$W2219=Data!$E2219,"CURRENT","NO")</f>
        <v>NO</v>
      </c>
    </row>
    <row r="2220" spans="1:24" hidden="1">
      <c r="A2220" s="67" t="s">
        <v>1234</v>
      </c>
      <c r="B2220" s="68" t="s">
        <v>1048</v>
      </c>
      <c r="C2220" s="8" t="s">
        <v>458</v>
      </c>
      <c r="D2220" s="68" t="s">
        <v>2146</v>
      </c>
      <c r="E2220" s="8" t="s">
        <v>463</v>
      </c>
      <c r="F2220" s="69" t="s">
        <v>695</v>
      </c>
      <c r="G2220" s="67" t="s">
        <v>160</v>
      </c>
      <c r="H2220" s="70">
        <v>42224</v>
      </c>
      <c r="I2220" s="67">
        <v>75</v>
      </c>
      <c r="J2220" s="71">
        <v>161.41</v>
      </c>
      <c r="K2220" s="71">
        <f t="shared" si="40"/>
        <v>12105.75</v>
      </c>
      <c r="L2220" s="67" t="s">
        <v>11</v>
      </c>
      <c r="M2220" s="67" t="s">
        <v>1053</v>
      </c>
      <c r="N2220" s="67">
        <v>150161</v>
      </c>
      <c r="O2220" s="67"/>
      <c r="P2220" s="67">
        <v>90500</v>
      </c>
      <c r="Q2220" s="71">
        <v>100</v>
      </c>
      <c r="R2220" s="71">
        <v>0</v>
      </c>
      <c r="S2220" s="71">
        <v>15</v>
      </c>
      <c r="T2220" s="67" t="s">
        <v>127</v>
      </c>
      <c r="U2220" s="64">
        <f>Data!$Q2220+Data!$R2220+Data!$S2220</f>
        <v>115</v>
      </c>
      <c r="V2220" s="9" t="str">
        <f>VLOOKUP(TRIM(Data!$B2220),Team!A:B,2,FALSE)</f>
        <v>Heating</v>
      </c>
      <c r="W2220" s="9" t="str">
        <f>VLOOKUP(Data!$D2220,Current!A:B,2,FALSE)</f>
        <v>ACT</v>
      </c>
      <c r="X2220" s="9" t="str">
        <f>IF(Data!$W2220=Data!$E2220,"CURRENT","NO")</f>
        <v>NO</v>
      </c>
    </row>
    <row r="2221" spans="1:24" hidden="1">
      <c r="A2221" s="67" t="s">
        <v>1234</v>
      </c>
      <c r="B2221" s="68" t="s">
        <v>1048</v>
      </c>
      <c r="C2221" s="8" t="s">
        <v>458</v>
      </c>
      <c r="D2221" s="68" t="s">
        <v>2146</v>
      </c>
      <c r="E2221" s="8" t="s">
        <v>463</v>
      </c>
      <c r="F2221" s="69" t="s">
        <v>877</v>
      </c>
      <c r="G2221" s="67" t="s">
        <v>160</v>
      </c>
      <c r="H2221" s="70">
        <v>42224</v>
      </c>
      <c r="I2221" s="67">
        <v>25</v>
      </c>
      <c r="J2221" s="71">
        <v>104.49</v>
      </c>
      <c r="K2221" s="71">
        <f t="shared" si="40"/>
        <v>2612.25</v>
      </c>
      <c r="L2221" s="67" t="s">
        <v>11</v>
      </c>
      <c r="M2221" s="67" t="s">
        <v>1254</v>
      </c>
      <c r="N2221" s="67">
        <v>150165</v>
      </c>
      <c r="O2221" s="67"/>
      <c r="P2221" s="67">
        <v>90501</v>
      </c>
      <c r="Q2221" s="71">
        <v>100</v>
      </c>
      <c r="R2221" s="71">
        <v>0</v>
      </c>
      <c r="S2221" s="71">
        <v>15</v>
      </c>
      <c r="T2221" s="67" t="s">
        <v>127</v>
      </c>
      <c r="U2221" s="64">
        <f>Data!$Q2221+Data!$R2221+Data!$S2221</f>
        <v>115</v>
      </c>
      <c r="V2221" s="9" t="str">
        <f>VLOOKUP(TRIM(Data!$B2221),Team!A:B,2,FALSE)</f>
        <v>Heating</v>
      </c>
      <c r="W2221" s="9" t="str">
        <f>VLOOKUP(Data!$D2221,Current!A:B,2,FALSE)</f>
        <v>ACT</v>
      </c>
      <c r="X2221" s="9" t="str">
        <f>IF(Data!$W2221=Data!$E2221,"CURRENT","NO")</f>
        <v>NO</v>
      </c>
    </row>
    <row r="2222" spans="1:24" hidden="1">
      <c r="A2222" s="67" t="s">
        <v>1234</v>
      </c>
      <c r="B2222" s="68" t="s">
        <v>1048</v>
      </c>
      <c r="C2222" s="8" t="s">
        <v>458</v>
      </c>
      <c r="D2222" s="68" t="s">
        <v>2146</v>
      </c>
      <c r="E2222" s="8" t="s">
        <v>463</v>
      </c>
      <c r="F2222" s="69" t="s">
        <v>1074</v>
      </c>
      <c r="G2222" s="67" t="s">
        <v>160</v>
      </c>
      <c r="H2222" s="70">
        <v>42224</v>
      </c>
      <c r="I2222" s="67">
        <v>25</v>
      </c>
      <c r="J2222" s="71">
        <v>105.56</v>
      </c>
      <c r="K2222" s="71">
        <f t="shared" si="40"/>
        <v>2639</v>
      </c>
      <c r="L2222" s="67" t="s">
        <v>11</v>
      </c>
      <c r="M2222" s="67" t="s">
        <v>1053</v>
      </c>
      <c r="N2222" s="67">
        <v>150178</v>
      </c>
      <c r="O2222" s="67"/>
      <c r="P2222" s="67">
        <v>90502</v>
      </c>
      <c r="Q2222" s="71">
        <v>100</v>
      </c>
      <c r="R2222" s="71">
        <v>0</v>
      </c>
      <c r="S2222" s="71">
        <v>15</v>
      </c>
      <c r="T2222" s="67" t="s">
        <v>127</v>
      </c>
      <c r="U2222" s="64">
        <f>Data!$Q2222+Data!$R2222+Data!$S2222</f>
        <v>115</v>
      </c>
      <c r="V2222" s="9" t="str">
        <f>VLOOKUP(TRIM(Data!$B2222),Team!A:B,2,FALSE)</f>
        <v>Heating</v>
      </c>
      <c r="W2222" s="9" t="str">
        <f>VLOOKUP(Data!$D2222,Current!A:B,2,FALSE)</f>
        <v>ACT</v>
      </c>
      <c r="X2222" s="9" t="str">
        <f>IF(Data!$W2222=Data!$E2222,"CURRENT","NO")</f>
        <v>NO</v>
      </c>
    </row>
    <row r="2223" spans="1:24" hidden="1">
      <c r="A2223" s="67" t="s">
        <v>1234</v>
      </c>
      <c r="B2223" s="68" t="s">
        <v>1048</v>
      </c>
      <c r="C2223" s="8" t="s">
        <v>458</v>
      </c>
      <c r="D2223" s="68" t="s">
        <v>2146</v>
      </c>
      <c r="E2223" s="8" t="s">
        <v>463</v>
      </c>
      <c r="F2223" s="69" t="s">
        <v>870</v>
      </c>
      <c r="G2223" s="67" t="s">
        <v>160</v>
      </c>
      <c r="H2223" s="70">
        <v>42226</v>
      </c>
      <c r="I2223" s="67">
        <v>150</v>
      </c>
      <c r="J2223" s="71">
        <v>23.9</v>
      </c>
      <c r="K2223" s="71">
        <f t="shared" si="40"/>
        <v>3585</v>
      </c>
      <c r="L2223" s="67" t="s">
        <v>11</v>
      </c>
      <c r="M2223" s="67" t="s">
        <v>1255</v>
      </c>
      <c r="N2223" s="67">
        <v>150227</v>
      </c>
      <c r="O2223" s="67"/>
      <c r="P2223" s="67">
        <v>90503</v>
      </c>
      <c r="Q2223" s="71">
        <v>100</v>
      </c>
      <c r="R2223" s="71">
        <v>0</v>
      </c>
      <c r="S2223" s="71">
        <v>15</v>
      </c>
      <c r="T2223" s="67" t="s">
        <v>127</v>
      </c>
      <c r="U2223" s="64">
        <f>Data!$Q2223+Data!$R2223+Data!$S2223</f>
        <v>115</v>
      </c>
      <c r="V2223" s="9" t="str">
        <f>VLOOKUP(TRIM(Data!$B2223),Team!A:B,2,FALSE)</f>
        <v>Heating</v>
      </c>
      <c r="W2223" s="9" t="str">
        <f>VLOOKUP(Data!$D2223,Current!A:B,2,FALSE)</f>
        <v>ACT</v>
      </c>
      <c r="X2223" s="9" t="str">
        <f>IF(Data!$W2223=Data!$E2223,"CURRENT","NO")</f>
        <v>NO</v>
      </c>
    </row>
    <row r="2224" spans="1:24" hidden="1">
      <c r="A2224" s="67" t="s">
        <v>1234</v>
      </c>
      <c r="B2224" s="68" t="s">
        <v>1048</v>
      </c>
      <c r="C2224" s="8" t="s">
        <v>458</v>
      </c>
      <c r="D2224" s="68" t="s">
        <v>2146</v>
      </c>
      <c r="E2224" s="8" t="s">
        <v>463</v>
      </c>
      <c r="F2224" s="69" t="s">
        <v>858</v>
      </c>
      <c r="G2224" s="67" t="s">
        <v>160</v>
      </c>
      <c r="H2224" s="70">
        <v>42226</v>
      </c>
      <c r="I2224" s="67">
        <v>125</v>
      </c>
      <c r="J2224" s="71">
        <v>23.79</v>
      </c>
      <c r="K2224" s="71">
        <f t="shared" si="40"/>
        <v>2973.75</v>
      </c>
      <c r="L2224" s="67" t="s">
        <v>11</v>
      </c>
      <c r="M2224" s="67" t="s">
        <v>1255</v>
      </c>
      <c r="N2224" s="67">
        <v>150228</v>
      </c>
      <c r="O2224" s="67"/>
      <c r="P2224" s="67">
        <v>90504</v>
      </c>
      <c r="Q2224" s="71">
        <v>100</v>
      </c>
      <c r="R2224" s="71">
        <v>0</v>
      </c>
      <c r="S2224" s="71">
        <v>15</v>
      </c>
      <c r="T2224" s="67" t="s">
        <v>127</v>
      </c>
      <c r="U2224" s="64">
        <f>Data!$Q2224+Data!$R2224+Data!$S2224</f>
        <v>115</v>
      </c>
      <c r="V2224" s="9" t="str">
        <f>VLOOKUP(TRIM(Data!$B2224),Team!A:B,2,FALSE)</f>
        <v>Heating</v>
      </c>
      <c r="W2224" s="9" t="str">
        <f>VLOOKUP(Data!$D2224,Current!A:B,2,FALSE)</f>
        <v>ACT</v>
      </c>
      <c r="X2224" s="9" t="str">
        <f>IF(Data!$W2224=Data!$E2224,"CURRENT","NO")</f>
        <v>NO</v>
      </c>
    </row>
    <row r="2225" spans="1:24" hidden="1">
      <c r="A2225" s="67" t="s">
        <v>1234</v>
      </c>
      <c r="B2225" s="68" t="s">
        <v>1048</v>
      </c>
      <c r="C2225" s="8" t="s">
        <v>458</v>
      </c>
      <c r="D2225" s="68" t="s">
        <v>2146</v>
      </c>
      <c r="E2225" s="8" t="s">
        <v>463</v>
      </c>
      <c r="F2225" s="69" t="s">
        <v>689</v>
      </c>
      <c r="G2225" s="67" t="s">
        <v>160</v>
      </c>
      <c r="H2225" s="70">
        <v>42226</v>
      </c>
      <c r="I2225" s="67">
        <v>100</v>
      </c>
      <c r="J2225" s="71">
        <v>24.05</v>
      </c>
      <c r="K2225" s="71">
        <f t="shared" si="40"/>
        <v>2405</v>
      </c>
      <c r="L2225" s="67" t="s">
        <v>11</v>
      </c>
      <c r="M2225" s="67" t="s">
        <v>1255</v>
      </c>
      <c r="N2225" s="67">
        <v>150229</v>
      </c>
      <c r="O2225" s="67"/>
      <c r="P2225" s="67">
        <v>90505</v>
      </c>
      <c r="Q2225" s="71">
        <v>100</v>
      </c>
      <c r="R2225" s="71">
        <v>0</v>
      </c>
      <c r="S2225" s="71">
        <v>15</v>
      </c>
      <c r="T2225" s="67" t="s">
        <v>127</v>
      </c>
      <c r="U2225" s="64">
        <f>Data!$Q2225+Data!$R2225+Data!$S2225</f>
        <v>115</v>
      </c>
      <c r="V2225" s="9" t="str">
        <f>VLOOKUP(TRIM(Data!$B2225),Team!A:B,2,FALSE)</f>
        <v>Heating</v>
      </c>
      <c r="W2225" s="9" t="str">
        <f>VLOOKUP(Data!$D2225,Current!A:B,2,FALSE)</f>
        <v>ACT</v>
      </c>
      <c r="X2225" s="9" t="str">
        <f>IF(Data!$W2225=Data!$E2225,"CURRENT","NO")</f>
        <v>NO</v>
      </c>
    </row>
    <row r="2226" spans="1:24" hidden="1">
      <c r="A2226" s="67" t="s">
        <v>1234</v>
      </c>
      <c r="B2226" s="68" t="s">
        <v>1048</v>
      </c>
      <c r="C2226" s="8" t="s">
        <v>458</v>
      </c>
      <c r="D2226" s="68" t="s">
        <v>2146</v>
      </c>
      <c r="E2226" s="8" t="s">
        <v>463</v>
      </c>
      <c r="F2226" s="69" t="s">
        <v>1256</v>
      </c>
      <c r="G2226" s="67" t="s">
        <v>160</v>
      </c>
      <c r="H2226" s="70">
        <v>42226</v>
      </c>
      <c r="I2226" s="67">
        <v>150</v>
      </c>
      <c r="J2226" s="71">
        <v>24.05</v>
      </c>
      <c r="K2226" s="71">
        <f t="shared" si="40"/>
        <v>3607.5</v>
      </c>
      <c r="L2226" s="67" t="s">
        <v>11</v>
      </c>
      <c r="M2226" s="67" t="s">
        <v>1257</v>
      </c>
      <c r="N2226" s="67">
        <v>150230</v>
      </c>
      <c r="O2226" s="67"/>
      <c r="P2226" s="67">
        <v>90506</v>
      </c>
      <c r="Q2226" s="71">
        <v>100</v>
      </c>
      <c r="R2226" s="71">
        <v>0</v>
      </c>
      <c r="S2226" s="71">
        <v>15</v>
      </c>
      <c r="T2226" s="67" t="s">
        <v>127</v>
      </c>
      <c r="U2226" s="64">
        <f>Data!$Q2226+Data!$R2226+Data!$S2226</f>
        <v>115</v>
      </c>
      <c r="V2226" s="9" t="str">
        <f>VLOOKUP(TRIM(Data!$B2226),Team!A:B,2,FALSE)</f>
        <v>Heating</v>
      </c>
      <c r="W2226" s="9" t="str">
        <f>VLOOKUP(Data!$D2226,Current!A:B,2,FALSE)</f>
        <v>ACT</v>
      </c>
      <c r="X2226" s="9" t="str">
        <f>IF(Data!$W2226=Data!$E2226,"CURRENT","NO")</f>
        <v>NO</v>
      </c>
    </row>
    <row r="2227" spans="1:24" hidden="1">
      <c r="A2227" s="67" t="s">
        <v>1234</v>
      </c>
      <c r="B2227" s="68" t="s">
        <v>1048</v>
      </c>
      <c r="C2227" s="8" t="s">
        <v>458</v>
      </c>
      <c r="D2227" s="68" t="s">
        <v>2146</v>
      </c>
      <c r="E2227" s="8" t="s">
        <v>463</v>
      </c>
      <c r="F2227" s="69" t="s">
        <v>191</v>
      </c>
      <c r="G2227" s="67" t="s">
        <v>160</v>
      </c>
      <c r="H2227" s="70">
        <v>42227</v>
      </c>
      <c r="I2227" s="67">
        <v>25</v>
      </c>
      <c r="J2227" s="71">
        <v>25.45</v>
      </c>
      <c r="K2227" s="71">
        <f t="shared" si="40"/>
        <v>636.25</v>
      </c>
      <c r="L2227" s="67" t="s">
        <v>11</v>
      </c>
      <c r="M2227" s="67" t="s">
        <v>159</v>
      </c>
      <c r="N2227" s="67">
        <v>150268</v>
      </c>
      <c r="O2227" s="67"/>
      <c r="P2227" s="67">
        <v>90507</v>
      </c>
      <c r="Q2227" s="71">
        <v>100</v>
      </c>
      <c r="R2227" s="71">
        <v>0</v>
      </c>
      <c r="S2227" s="71">
        <v>15</v>
      </c>
      <c r="T2227" s="67" t="s">
        <v>127</v>
      </c>
      <c r="U2227" s="64">
        <f>Data!$Q2227+Data!$R2227+Data!$S2227</f>
        <v>115</v>
      </c>
      <c r="V2227" s="9" t="str">
        <f>VLOOKUP(TRIM(Data!$B2227),Team!A:B,2,FALSE)</f>
        <v>Heating</v>
      </c>
      <c r="W2227" s="9" t="str">
        <f>VLOOKUP(Data!$D2227,Current!A:B,2,FALSE)</f>
        <v>ACT</v>
      </c>
      <c r="X2227" s="9" t="str">
        <f>IF(Data!$W2227=Data!$E2227,"CURRENT","NO")</f>
        <v>NO</v>
      </c>
    </row>
    <row r="2228" spans="1:24" hidden="1">
      <c r="A2228" s="67" t="s">
        <v>1234</v>
      </c>
      <c r="B2228" s="68" t="s">
        <v>1048</v>
      </c>
      <c r="C2228" s="8" t="s">
        <v>458</v>
      </c>
      <c r="D2228" s="68" t="s">
        <v>2146</v>
      </c>
      <c r="E2228" s="8" t="s">
        <v>463</v>
      </c>
      <c r="F2228" s="69" t="s">
        <v>188</v>
      </c>
      <c r="G2228" s="67" t="s">
        <v>160</v>
      </c>
      <c r="H2228" s="70">
        <v>42227</v>
      </c>
      <c r="I2228" s="67">
        <v>25</v>
      </c>
      <c r="J2228" s="71">
        <v>28.18</v>
      </c>
      <c r="K2228" s="71">
        <f t="shared" si="40"/>
        <v>704.5</v>
      </c>
      <c r="L2228" s="67" t="s">
        <v>11</v>
      </c>
      <c r="M2228" s="67" t="s">
        <v>159</v>
      </c>
      <c r="N2228" s="67">
        <v>150269</v>
      </c>
      <c r="O2228" s="67"/>
      <c r="P2228" s="67">
        <v>90508</v>
      </c>
      <c r="Q2228" s="71">
        <v>100</v>
      </c>
      <c r="R2228" s="71">
        <v>0</v>
      </c>
      <c r="S2228" s="71">
        <v>15</v>
      </c>
      <c r="T2228" s="67" t="s">
        <v>127</v>
      </c>
      <c r="U2228" s="64">
        <f>Data!$Q2228+Data!$R2228+Data!$S2228</f>
        <v>115</v>
      </c>
      <c r="V2228" s="9" t="str">
        <f>VLOOKUP(TRIM(Data!$B2228),Team!A:B,2,FALSE)</f>
        <v>Heating</v>
      </c>
      <c r="W2228" s="9" t="str">
        <f>VLOOKUP(Data!$D2228,Current!A:B,2,FALSE)</f>
        <v>ACT</v>
      </c>
      <c r="X2228" s="9" t="str">
        <f>IF(Data!$W2228=Data!$E2228,"CURRENT","NO")</f>
        <v>NO</v>
      </c>
    </row>
    <row r="2229" spans="1:24" hidden="1">
      <c r="A2229" s="67" t="s">
        <v>1234</v>
      </c>
      <c r="B2229" s="68" t="s">
        <v>1048</v>
      </c>
      <c r="C2229" s="8" t="s">
        <v>458</v>
      </c>
      <c r="D2229" s="68" t="s">
        <v>2146</v>
      </c>
      <c r="E2229" s="8" t="s">
        <v>463</v>
      </c>
      <c r="F2229" s="69" t="s">
        <v>1082</v>
      </c>
      <c r="G2229" s="67" t="s">
        <v>160</v>
      </c>
      <c r="H2229" s="70">
        <v>42227</v>
      </c>
      <c r="I2229" s="67">
        <v>50</v>
      </c>
      <c r="J2229" s="71">
        <v>65.97</v>
      </c>
      <c r="K2229" s="71">
        <f t="shared" si="40"/>
        <v>3298.5</v>
      </c>
      <c r="L2229" s="67" t="s">
        <v>11</v>
      </c>
      <c r="M2229" s="67" t="s">
        <v>159</v>
      </c>
      <c r="N2229" s="67">
        <v>150274</v>
      </c>
      <c r="O2229" s="67"/>
      <c r="P2229" s="67">
        <v>90509</v>
      </c>
      <c r="Q2229" s="71">
        <v>100</v>
      </c>
      <c r="R2229" s="71">
        <v>0</v>
      </c>
      <c r="S2229" s="71">
        <v>15</v>
      </c>
      <c r="T2229" s="67" t="s">
        <v>127</v>
      </c>
      <c r="U2229" s="64">
        <f>Data!$Q2229+Data!$R2229+Data!$S2229</f>
        <v>115</v>
      </c>
      <c r="V2229" s="9" t="str">
        <f>VLOOKUP(TRIM(Data!$B2229),Team!A:B,2,FALSE)</f>
        <v>Heating</v>
      </c>
      <c r="W2229" s="9" t="str">
        <f>VLOOKUP(Data!$D2229,Current!A:B,2,FALSE)</f>
        <v>ACT</v>
      </c>
      <c r="X2229" s="9" t="str">
        <f>IF(Data!$W2229=Data!$E2229,"CURRENT","NO")</f>
        <v>NO</v>
      </c>
    </row>
    <row r="2230" spans="1:24" hidden="1">
      <c r="A2230" s="67" t="s">
        <v>1234</v>
      </c>
      <c r="B2230" s="68" t="s">
        <v>1048</v>
      </c>
      <c r="C2230" s="8" t="s">
        <v>458</v>
      </c>
      <c r="D2230" s="68" t="s">
        <v>2146</v>
      </c>
      <c r="E2230" s="8" t="s">
        <v>463</v>
      </c>
      <c r="F2230" s="69" t="s">
        <v>864</v>
      </c>
      <c r="G2230" s="67" t="s">
        <v>160</v>
      </c>
      <c r="H2230" s="70">
        <v>42227</v>
      </c>
      <c r="I2230" s="67">
        <v>350</v>
      </c>
      <c r="J2230" s="71">
        <v>40.799999999999997</v>
      </c>
      <c r="K2230" s="71">
        <f t="shared" si="40"/>
        <v>14279.999999999998</v>
      </c>
      <c r="L2230" s="67" t="s">
        <v>11</v>
      </c>
      <c r="M2230" s="67" t="s">
        <v>1258</v>
      </c>
      <c r="N2230" s="67">
        <v>150275</v>
      </c>
      <c r="P2230" s="67">
        <v>90510</v>
      </c>
      <c r="Q2230" s="71">
        <v>200</v>
      </c>
      <c r="R2230" s="71">
        <v>0</v>
      </c>
      <c r="S2230" s="71">
        <v>15</v>
      </c>
      <c r="T2230" s="67" t="s">
        <v>127</v>
      </c>
      <c r="U2230" s="64">
        <f>Data!$Q2230+Data!$R2230+Data!$S2230</f>
        <v>215</v>
      </c>
      <c r="V2230" s="9" t="str">
        <f>VLOOKUP(TRIM(Data!$B2230),Team!A:B,2,FALSE)</f>
        <v>Heating</v>
      </c>
      <c r="W2230" s="9" t="str">
        <f>VLOOKUP(Data!$D2230,Current!A:B,2,FALSE)</f>
        <v>ACT</v>
      </c>
      <c r="X2230" s="9" t="str">
        <f>IF(Data!$W2230=Data!$E2230,"CURRENT","NO")</f>
        <v>NO</v>
      </c>
    </row>
    <row r="2231" spans="1:24" hidden="1">
      <c r="A2231" s="67" t="s">
        <v>1234</v>
      </c>
      <c r="B2231" s="68" t="s">
        <v>1048</v>
      </c>
      <c r="C2231" s="8" t="s">
        <v>458</v>
      </c>
      <c r="D2231" s="68" t="s">
        <v>2146</v>
      </c>
      <c r="E2231" s="8" t="s">
        <v>463</v>
      </c>
      <c r="F2231" s="69" t="s">
        <v>867</v>
      </c>
      <c r="G2231" s="67" t="s">
        <v>160</v>
      </c>
      <c r="H2231" s="70">
        <v>42228</v>
      </c>
      <c r="I2231" s="67">
        <v>2200</v>
      </c>
      <c r="J2231" s="71">
        <v>31.8</v>
      </c>
      <c r="K2231" s="71">
        <f t="shared" si="40"/>
        <v>69960</v>
      </c>
      <c r="L2231" s="67" t="s">
        <v>11</v>
      </c>
      <c r="M2231" s="67" t="s">
        <v>1259</v>
      </c>
      <c r="N2231" s="67">
        <v>150299</v>
      </c>
      <c r="P2231" s="67">
        <v>90511</v>
      </c>
      <c r="Q2231" s="71">
        <v>349.8</v>
      </c>
      <c r="R2231" s="71">
        <v>0</v>
      </c>
      <c r="S2231" s="71">
        <v>15</v>
      </c>
      <c r="T2231" s="67" t="s">
        <v>127</v>
      </c>
      <c r="U2231" s="64">
        <f>Data!$Q2231+Data!$R2231+Data!$S2231</f>
        <v>364.8</v>
      </c>
      <c r="V2231" s="9" t="str">
        <f>VLOOKUP(TRIM(Data!$B2231),Team!A:B,2,FALSE)</f>
        <v>Heating</v>
      </c>
      <c r="W2231" s="9" t="str">
        <f>VLOOKUP(Data!$D2231,Current!A:B,2,FALSE)</f>
        <v>ACT</v>
      </c>
      <c r="X2231" s="9" t="str">
        <f>IF(Data!$W2231=Data!$E2231,"CURRENT","NO")</f>
        <v>NO</v>
      </c>
    </row>
    <row r="2232" spans="1:24" hidden="1">
      <c r="A2232" s="67" t="s">
        <v>1234</v>
      </c>
      <c r="B2232" s="68" t="s">
        <v>1048</v>
      </c>
      <c r="C2232" s="8" t="s">
        <v>458</v>
      </c>
      <c r="D2232" s="68" t="s">
        <v>2146</v>
      </c>
      <c r="E2232" s="8" t="s">
        <v>463</v>
      </c>
      <c r="F2232" s="69" t="s">
        <v>1082</v>
      </c>
      <c r="G2232" s="67" t="s">
        <v>160</v>
      </c>
      <c r="H2232" s="70">
        <v>42228</v>
      </c>
      <c r="I2232" s="67">
        <v>150</v>
      </c>
      <c r="J2232" s="71">
        <v>31.8</v>
      </c>
      <c r="K2232" s="71">
        <f t="shared" si="40"/>
        <v>4770</v>
      </c>
      <c r="L2232" s="67" t="s">
        <v>11</v>
      </c>
      <c r="M2232" s="67" t="s">
        <v>1260</v>
      </c>
      <c r="N2232" s="67">
        <v>150300</v>
      </c>
      <c r="P2232" s="67">
        <v>90512</v>
      </c>
      <c r="Q2232" s="71">
        <v>100</v>
      </c>
      <c r="R2232" s="71">
        <v>0</v>
      </c>
      <c r="S2232" s="71">
        <v>15</v>
      </c>
      <c r="T2232" s="67" t="s">
        <v>127</v>
      </c>
      <c r="U2232" s="64">
        <f>Data!$Q2232+Data!$R2232+Data!$S2232</f>
        <v>115</v>
      </c>
      <c r="V2232" s="9" t="str">
        <f>VLOOKUP(TRIM(Data!$B2232),Team!A:B,2,FALSE)</f>
        <v>Heating</v>
      </c>
      <c r="W2232" s="9" t="str">
        <f>VLOOKUP(Data!$D2232,Current!A:B,2,FALSE)</f>
        <v>ACT</v>
      </c>
      <c r="X2232" s="9" t="str">
        <f>IF(Data!$W2232=Data!$E2232,"CURRENT","NO")</f>
        <v>NO</v>
      </c>
    </row>
    <row r="2233" spans="1:24" hidden="1">
      <c r="A2233" s="67" t="s">
        <v>1234</v>
      </c>
      <c r="B2233" s="68" t="s">
        <v>1048</v>
      </c>
      <c r="C2233" s="8" t="s">
        <v>458</v>
      </c>
      <c r="D2233" s="68" t="s">
        <v>2146</v>
      </c>
      <c r="E2233" s="8" t="s">
        <v>463</v>
      </c>
      <c r="F2233" s="69" t="s">
        <v>203</v>
      </c>
      <c r="G2233" s="67" t="s">
        <v>160</v>
      </c>
      <c r="H2233" s="70">
        <v>42228</v>
      </c>
      <c r="I2233" s="67">
        <v>388</v>
      </c>
      <c r="J2233" s="71">
        <v>71.52</v>
      </c>
      <c r="K2233" s="71">
        <f t="shared" si="40"/>
        <v>27749.759999999998</v>
      </c>
      <c r="L2233" s="67" t="s">
        <v>11</v>
      </c>
      <c r="M2233" s="67" t="s">
        <v>1261</v>
      </c>
      <c r="N2233" s="67">
        <v>150319</v>
      </c>
      <c r="P2233" s="67">
        <v>90513</v>
      </c>
      <c r="Q2233" s="71">
        <v>200</v>
      </c>
      <c r="R2233" s="71">
        <v>0</v>
      </c>
      <c r="S2233" s="71">
        <v>15</v>
      </c>
      <c r="T2233" s="67" t="s">
        <v>127</v>
      </c>
      <c r="U2233" s="64">
        <f>Data!$Q2233+Data!$R2233+Data!$S2233</f>
        <v>215</v>
      </c>
      <c r="V2233" s="9" t="str">
        <f>VLOOKUP(TRIM(Data!$B2233),Team!A:B,2,FALSE)</f>
        <v>Heating</v>
      </c>
      <c r="W2233" s="9" t="str">
        <f>VLOOKUP(Data!$D2233,Current!A:B,2,FALSE)</f>
        <v>ACT</v>
      </c>
      <c r="X2233" s="9" t="str">
        <f>IF(Data!$W2233=Data!$E2233,"CURRENT","NO")</f>
        <v>NO</v>
      </c>
    </row>
    <row r="2234" spans="1:24" hidden="1">
      <c r="A2234" s="67" t="s">
        <v>1234</v>
      </c>
      <c r="B2234" s="68" t="s">
        <v>1048</v>
      </c>
      <c r="C2234" s="8" t="s">
        <v>458</v>
      </c>
      <c r="D2234" s="68" t="s">
        <v>2146</v>
      </c>
      <c r="E2234" s="8" t="s">
        <v>463</v>
      </c>
      <c r="F2234" s="69" t="s">
        <v>1262</v>
      </c>
      <c r="G2234" s="67" t="s">
        <v>179</v>
      </c>
      <c r="H2234" s="70">
        <v>42224</v>
      </c>
      <c r="I2234" s="67">
        <v>324</v>
      </c>
      <c r="J2234" s="71">
        <v>237.49</v>
      </c>
      <c r="K2234" s="71">
        <f t="shared" si="40"/>
        <v>76946.760000000009</v>
      </c>
      <c r="L2234" s="67" t="s">
        <v>6</v>
      </c>
      <c r="M2234" s="67" t="s">
        <v>1263</v>
      </c>
      <c r="N2234" s="67">
        <v>150188</v>
      </c>
      <c r="P2234" s="67">
        <v>90515</v>
      </c>
      <c r="Q2234" s="71">
        <v>384.7</v>
      </c>
      <c r="R2234" s="71">
        <v>0</v>
      </c>
      <c r="S2234" s="71">
        <v>40</v>
      </c>
      <c r="T2234" s="67" t="s">
        <v>127</v>
      </c>
      <c r="U2234" s="64">
        <f>Data!$Q2234+Data!$R2234+Data!$S2234</f>
        <v>424.7</v>
      </c>
      <c r="V2234" s="9" t="str">
        <f>VLOOKUP(TRIM(Data!$B2234),Team!A:B,2,FALSE)</f>
        <v>Heating</v>
      </c>
      <c r="W2234" s="9" t="str">
        <f>VLOOKUP(Data!$D2234,Current!A:B,2,FALSE)</f>
        <v>ACT</v>
      </c>
      <c r="X2234" s="9" t="str">
        <f>IF(Data!$W2234=Data!$E2234,"CURRENT","NO")</f>
        <v>NO</v>
      </c>
    </row>
    <row r="2235" spans="1:24" hidden="1">
      <c r="A2235" s="67" t="s">
        <v>1234</v>
      </c>
      <c r="B2235" s="68" t="s">
        <v>1048</v>
      </c>
      <c r="C2235" s="8" t="s">
        <v>458</v>
      </c>
      <c r="D2235" s="68" t="s">
        <v>2146</v>
      </c>
      <c r="E2235" s="8" t="s">
        <v>463</v>
      </c>
      <c r="F2235" s="69" t="s">
        <v>909</v>
      </c>
      <c r="G2235" s="67" t="s">
        <v>179</v>
      </c>
      <c r="H2235" s="70">
        <v>42226</v>
      </c>
      <c r="I2235" s="67">
        <v>446</v>
      </c>
      <c r="J2235" s="71">
        <v>172.46</v>
      </c>
      <c r="K2235" s="71">
        <f t="shared" si="40"/>
        <v>76917.16</v>
      </c>
      <c r="L2235" s="67" t="s">
        <v>1264</v>
      </c>
      <c r="M2235" s="67" t="s">
        <v>706</v>
      </c>
      <c r="N2235" s="67">
        <v>150226</v>
      </c>
      <c r="P2235" s="67">
        <v>90516</v>
      </c>
      <c r="Q2235" s="71">
        <v>384.6</v>
      </c>
      <c r="R2235" s="71">
        <v>0</v>
      </c>
      <c r="S2235" s="71">
        <v>40</v>
      </c>
      <c r="T2235" s="67" t="s">
        <v>127</v>
      </c>
      <c r="U2235" s="64">
        <f>Data!$Q2235+Data!$R2235+Data!$S2235</f>
        <v>424.6</v>
      </c>
      <c r="V2235" s="9" t="str">
        <f>VLOOKUP(TRIM(Data!$B2235),Team!A:B,2,FALSE)</f>
        <v>Heating</v>
      </c>
      <c r="W2235" s="9" t="str">
        <f>VLOOKUP(Data!$D2235,Current!A:B,2,FALSE)</f>
        <v>ACT</v>
      </c>
      <c r="X2235" s="9" t="str">
        <f>IF(Data!$W2235=Data!$E2235,"CURRENT","NO")</f>
        <v>NO</v>
      </c>
    </row>
    <row r="2236" spans="1:24" hidden="1">
      <c r="A2236" s="67" t="s">
        <v>1234</v>
      </c>
      <c r="B2236" s="68" t="s">
        <v>1048</v>
      </c>
      <c r="C2236" s="8" t="s">
        <v>458</v>
      </c>
      <c r="D2236" s="68" t="s">
        <v>2146</v>
      </c>
      <c r="E2236" s="8" t="s">
        <v>463</v>
      </c>
      <c r="F2236" s="69" t="s">
        <v>1265</v>
      </c>
      <c r="G2236" s="67" t="s">
        <v>158</v>
      </c>
      <c r="H2236" s="70">
        <v>42223</v>
      </c>
      <c r="I2236" s="67">
        <v>207</v>
      </c>
      <c r="J2236" s="71">
        <v>139.5</v>
      </c>
      <c r="K2236" s="71">
        <f t="shared" si="40"/>
        <v>28876.5</v>
      </c>
      <c r="L2236" s="67" t="s">
        <v>157</v>
      </c>
      <c r="M2236" s="67" t="s">
        <v>919</v>
      </c>
      <c r="N2236" s="67">
        <v>150157</v>
      </c>
      <c r="P2236" s="67">
        <v>90517</v>
      </c>
      <c r="Q2236" s="71">
        <v>144.4</v>
      </c>
      <c r="R2236" s="71">
        <v>0</v>
      </c>
      <c r="S2236" s="71">
        <v>15</v>
      </c>
      <c r="T2236" s="67" t="s">
        <v>127</v>
      </c>
      <c r="U2236" s="64">
        <f>Data!$Q2236+Data!$R2236+Data!$S2236</f>
        <v>159.4</v>
      </c>
      <c r="V2236" s="9" t="str">
        <f>VLOOKUP(TRIM(Data!$B2236),Team!A:B,2,FALSE)</f>
        <v>Heating</v>
      </c>
      <c r="W2236" s="9" t="str">
        <f>VLOOKUP(Data!$D2236,Current!A:B,2,FALSE)</f>
        <v>ACT</v>
      </c>
      <c r="X2236" s="9" t="str">
        <f>IF(Data!$W2236=Data!$E2236,"CURRENT","NO")</f>
        <v>NO</v>
      </c>
    </row>
    <row r="2237" spans="1:24" hidden="1">
      <c r="A2237" s="67" t="s">
        <v>1234</v>
      </c>
      <c r="B2237" s="68" t="s">
        <v>1048</v>
      </c>
      <c r="C2237" s="8" t="s">
        <v>458</v>
      </c>
      <c r="D2237" s="68" t="s">
        <v>2146</v>
      </c>
      <c r="E2237" s="8" t="s">
        <v>463</v>
      </c>
      <c r="F2237" s="69" t="s">
        <v>1266</v>
      </c>
      <c r="G2237" s="67" t="s">
        <v>158</v>
      </c>
      <c r="H2237" s="70">
        <v>42224</v>
      </c>
      <c r="I2237" s="67">
        <v>324</v>
      </c>
      <c r="J2237" s="71">
        <v>129.52000000000001</v>
      </c>
      <c r="K2237" s="71">
        <f t="shared" si="40"/>
        <v>41964.480000000003</v>
      </c>
      <c r="L2237" s="67" t="s">
        <v>213</v>
      </c>
      <c r="M2237" s="67" t="s">
        <v>919</v>
      </c>
      <c r="N2237" s="67">
        <v>150160</v>
      </c>
      <c r="P2237" s="67">
        <v>90518</v>
      </c>
      <c r="Q2237" s="71">
        <v>209.8</v>
      </c>
      <c r="R2237" s="71">
        <v>0</v>
      </c>
      <c r="S2237" s="71">
        <v>15</v>
      </c>
      <c r="T2237" s="67" t="s">
        <v>246</v>
      </c>
      <c r="U2237" s="64">
        <f>Data!$Q2237+Data!$R2237+Data!$S2237</f>
        <v>224.8</v>
      </c>
      <c r="V2237" s="9" t="str">
        <f>VLOOKUP(TRIM(Data!$B2237),Team!A:B,2,FALSE)</f>
        <v>Heating</v>
      </c>
      <c r="W2237" s="9" t="str">
        <f>VLOOKUP(Data!$D2237,Current!A:B,2,FALSE)</f>
        <v>ACT</v>
      </c>
      <c r="X2237" s="9" t="str">
        <f>IF(Data!$W2237=Data!$E2237,"CURRENT","NO")</f>
        <v>NO</v>
      </c>
    </row>
    <row r="2238" spans="1:24" hidden="1">
      <c r="A2238" s="67" t="s">
        <v>1234</v>
      </c>
      <c r="B2238" s="68" t="s">
        <v>1048</v>
      </c>
      <c r="C2238" s="8" t="s">
        <v>458</v>
      </c>
      <c r="D2238" s="68" t="s">
        <v>2146</v>
      </c>
      <c r="E2238" s="8" t="s">
        <v>463</v>
      </c>
      <c r="F2238" s="69" t="s">
        <v>1267</v>
      </c>
      <c r="G2238" s="67" t="s">
        <v>158</v>
      </c>
      <c r="H2238" s="70">
        <v>42227</v>
      </c>
      <c r="I2238" s="67">
        <v>54</v>
      </c>
      <c r="J2238" s="74">
        <v>62.35</v>
      </c>
      <c r="K2238" s="71">
        <f t="shared" si="40"/>
        <v>3366.9</v>
      </c>
      <c r="L2238" s="67" t="s">
        <v>213</v>
      </c>
      <c r="M2238" s="67" t="s">
        <v>1009</v>
      </c>
      <c r="N2238" s="67">
        <v>150255</v>
      </c>
      <c r="P2238" s="67">
        <v>90520</v>
      </c>
      <c r="Q2238" s="71">
        <v>80</v>
      </c>
      <c r="R2238" s="71">
        <v>0</v>
      </c>
      <c r="S2238" s="71">
        <v>15</v>
      </c>
      <c r="T2238" s="67" t="s">
        <v>127</v>
      </c>
      <c r="U2238" s="64">
        <f>Data!$Q2238+Data!$R2238+Data!$S2238</f>
        <v>95</v>
      </c>
      <c r="V2238" s="9" t="str">
        <f>VLOOKUP(TRIM(Data!$B2238),Team!A:B,2,FALSE)</f>
        <v>Heating</v>
      </c>
      <c r="W2238" s="9" t="str">
        <f>VLOOKUP(Data!$D2238,Current!A:B,2,FALSE)</f>
        <v>ACT</v>
      </c>
      <c r="X2238" s="9" t="str">
        <f>IF(Data!$W2238=Data!$E2238,"CURRENT","NO")</f>
        <v>NO</v>
      </c>
    </row>
    <row r="2239" spans="1:24" hidden="1">
      <c r="A2239" s="67" t="s">
        <v>1234</v>
      </c>
      <c r="B2239" s="68" t="s">
        <v>1048</v>
      </c>
      <c r="C2239" s="8" t="s">
        <v>458</v>
      </c>
      <c r="D2239" s="68" t="s">
        <v>2146</v>
      </c>
      <c r="E2239" s="8" t="s">
        <v>463</v>
      </c>
      <c r="F2239" s="69" t="s">
        <v>678</v>
      </c>
      <c r="G2239" s="67" t="s">
        <v>158</v>
      </c>
      <c r="H2239" s="70">
        <v>42227</v>
      </c>
      <c r="I2239" s="67">
        <v>166</v>
      </c>
      <c r="J2239" s="71">
        <v>117.17</v>
      </c>
      <c r="K2239" s="71">
        <f t="shared" si="40"/>
        <v>19450.22</v>
      </c>
      <c r="L2239" s="67" t="s">
        <v>213</v>
      </c>
      <c r="M2239" s="67" t="s">
        <v>1009</v>
      </c>
      <c r="N2239" s="67">
        <v>150261</v>
      </c>
      <c r="P2239" s="67">
        <v>90521</v>
      </c>
      <c r="Q2239" s="71">
        <v>97.25</v>
      </c>
      <c r="R2239" s="71">
        <v>0</v>
      </c>
      <c r="S2239" s="71">
        <v>15</v>
      </c>
      <c r="T2239" s="67" t="s">
        <v>127</v>
      </c>
      <c r="U2239" s="64">
        <f>Data!$Q2239+Data!$R2239+Data!$S2239</f>
        <v>112.25</v>
      </c>
      <c r="V2239" s="9" t="str">
        <f>VLOOKUP(TRIM(Data!$B2239),Team!A:B,2,FALSE)</f>
        <v>Heating</v>
      </c>
      <c r="W2239" s="9" t="str">
        <f>VLOOKUP(Data!$D2239,Current!A:B,2,FALSE)</f>
        <v>ACT</v>
      </c>
      <c r="X2239" s="9" t="str">
        <f>IF(Data!$W2239=Data!$E2239,"CURRENT","NO")</f>
        <v>NO</v>
      </c>
    </row>
    <row r="2240" spans="1:24" hidden="1">
      <c r="A2240" s="67" t="s">
        <v>1234</v>
      </c>
      <c r="B2240" s="68" t="s">
        <v>1048</v>
      </c>
      <c r="C2240" s="8" t="s">
        <v>458</v>
      </c>
      <c r="D2240" s="68" t="s">
        <v>2146</v>
      </c>
      <c r="E2240" s="8" t="s">
        <v>463</v>
      </c>
      <c r="F2240" s="69" t="s">
        <v>1268</v>
      </c>
      <c r="G2240" s="67" t="s">
        <v>158</v>
      </c>
      <c r="H2240" s="70">
        <v>42228</v>
      </c>
      <c r="I2240" s="67">
        <v>1056</v>
      </c>
      <c r="J2240" s="71">
        <v>38.86</v>
      </c>
      <c r="K2240" s="71">
        <f t="shared" si="40"/>
        <v>41036.159999999996</v>
      </c>
      <c r="L2240" s="67" t="s">
        <v>213</v>
      </c>
      <c r="M2240" s="67" t="s">
        <v>1269</v>
      </c>
      <c r="N2240" s="67">
        <v>150294</v>
      </c>
      <c r="P2240" s="67">
        <v>90522</v>
      </c>
      <c r="Q2240" s="71">
        <v>205.2</v>
      </c>
      <c r="R2240" s="71">
        <v>0</v>
      </c>
      <c r="S2240" s="71">
        <v>15</v>
      </c>
      <c r="T2240" s="67" t="s">
        <v>246</v>
      </c>
      <c r="U2240" s="64">
        <f>Data!$Q2240+Data!$R2240+Data!$S2240</f>
        <v>220.2</v>
      </c>
      <c r="V2240" s="9" t="str">
        <f>VLOOKUP(TRIM(Data!$B2240),Team!A:B,2,FALSE)</f>
        <v>Heating</v>
      </c>
      <c r="W2240" s="9" t="str">
        <f>VLOOKUP(Data!$D2240,Current!A:B,2,FALSE)</f>
        <v>ACT</v>
      </c>
      <c r="X2240" s="9" t="str">
        <f>IF(Data!$W2240=Data!$E2240,"CURRENT","NO")</f>
        <v>NO</v>
      </c>
    </row>
    <row r="2241" spans="1:24" hidden="1">
      <c r="A2241" s="67" t="s">
        <v>1234</v>
      </c>
      <c r="B2241" s="68" t="s">
        <v>1048</v>
      </c>
      <c r="C2241" s="8" t="s">
        <v>458</v>
      </c>
      <c r="D2241" s="68" t="s">
        <v>2146</v>
      </c>
      <c r="E2241" s="8" t="s">
        <v>463</v>
      </c>
      <c r="F2241" s="69" t="s">
        <v>1270</v>
      </c>
      <c r="G2241" s="67" t="s">
        <v>158</v>
      </c>
      <c r="H2241" s="70">
        <v>42229</v>
      </c>
      <c r="I2241" s="67">
        <v>136</v>
      </c>
      <c r="J2241" s="71">
        <v>262.77</v>
      </c>
      <c r="K2241" s="71">
        <f t="shared" si="40"/>
        <v>35736.720000000001</v>
      </c>
      <c r="L2241" s="67" t="s">
        <v>213</v>
      </c>
      <c r="M2241" s="67" t="s">
        <v>594</v>
      </c>
      <c r="N2241" s="67">
        <v>150336</v>
      </c>
      <c r="P2241" s="67">
        <v>90523</v>
      </c>
      <c r="Q2241" s="71">
        <v>178.7</v>
      </c>
      <c r="R2241" s="71">
        <v>0</v>
      </c>
      <c r="S2241" s="71">
        <v>15</v>
      </c>
      <c r="T2241" s="67" t="s">
        <v>186</v>
      </c>
      <c r="U2241" s="64">
        <f>Data!$Q2241+Data!$R2241+Data!$S2241</f>
        <v>193.7</v>
      </c>
      <c r="V2241" s="9" t="str">
        <f>VLOOKUP(TRIM(Data!$B2241),Team!A:B,2,FALSE)</f>
        <v>Heating</v>
      </c>
      <c r="W2241" s="9" t="str">
        <f>VLOOKUP(Data!$D2241,Current!A:B,2,FALSE)</f>
        <v>ACT</v>
      </c>
      <c r="X2241" s="9" t="str">
        <f>IF(Data!$W2241=Data!$E2241,"CURRENT","NO")</f>
        <v>NO</v>
      </c>
    </row>
    <row r="2242" spans="1:24" hidden="1">
      <c r="A2242" s="67" t="s">
        <v>1236</v>
      </c>
      <c r="B2242" s="68" t="s">
        <v>1048</v>
      </c>
      <c r="C2242" s="8" t="s">
        <v>458</v>
      </c>
      <c r="D2242" s="68" t="s">
        <v>2146</v>
      </c>
      <c r="E2242" s="8" t="s">
        <v>463</v>
      </c>
      <c r="F2242" s="69" t="s">
        <v>1271</v>
      </c>
      <c r="G2242" s="67" t="s">
        <v>167</v>
      </c>
      <c r="H2242" s="70">
        <v>42229</v>
      </c>
      <c r="I2242" s="67">
        <v>300</v>
      </c>
      <c r="J2242" s="71">
        <v>127.8</v>
      </c>
      <c r="K2242" s="71">
        <f t="shared" si="40"/>
        <v>38340</v>
      </c>
      <c r="L2242" s="67" t="s">
        <v>166</v>
      </c>
      <c r="M2242" s="67" t="s">
        <v>212</v>
      </c>
      <c r="N2242" s="67">
        <v>150367</v>
      </c>
      <c r="P2242" s="67">
        <v>90659</v>
      </c>
      <c r="Q2242" s="71">
        <v>200</v>
      </c>
      <c r="R2242" s="71">
        <v>45</v>
      </c>
      <c r="S2242" s="71">
        <v>100</v>
      </c>
      <c r="T2242" s="67" t="s">
        <v>127</v>
      </c>
      <c r="U2242" s="64">
        <f>Data!$Q2242+Data!$R2242+Data!$S2242</f>
        <v>345</v>
      </c>
      <c r="V2242" s="9" t="str">
        <f>VLOOKUP(TRIM(Data!$B2242),Team!A:B,2,FALSE)</f>
        <v>Heating</v>
      </c>
      <c r="W2242" s="9" t="str">
        <f>VLOOKUP(Data!$D2242,Current!A:B,2,FALSE)</f>
        <v>ACT</v>
      </c>
      <c r="X2242" s="9" t="str">
        <f>IF(Data!$W2242=Data!$E2242,"CURRENT","NO")</f>
        <v>NO</v>
      </c>
    </row>
    <row r="2243" spans="1:24" hidden="1">
      <c r="A2243" s="67" t="s">
        <v>1236</v>
      </c>
      <c r="B2243" s="68" t="s">
        <v>1048</v>
      </c>
      <c r="C2243" s="8" t="s">
        <v>458</v>
      </c>
      <c r="D2243" s="68" t="s">
        <v>2146</v>
      </c>
      <c r="E2243" s="8" t="s">
        <v>463</v>
      </c>
      <c r="F2243" s="69" t="s">
        <v>1271</v>
      </c>
      <c r="G2243" s="67" t="s">
        <v>167</v>
      </c>
      <c r="H2243" s="70">
        <v>42233</v>
      </c>
      <c r="I2243" s="67">
        <v>300</v>
      </c>
      <c r="J2243" s="71">
        <v>127.8</v>
      </c>
      <c r="K2243" s="71">
        <f t="shared" si="40"/>
        <v>38340</v>
      </c>
      <c r="L2243" s="67" t="s">
        <v>166</v>
      </c>
      <c r="M2243" s="67" t="s">
        <v>212</v>
      </c>
      <c r="N2243" s="67">
        <v>150473</v>
      </c>
      <c r="P2243" s="67">
        <v>90660</v>
      </c>
      <c r="Q2243" s="71">
        <v>200</v>
      </c>
      <c r="R2243" s="71">
        <v>45</v>
      </c>
      <c r="S2243" s="71">
        <v>100</v>
      </c>
      <c r="T2243" s="67" t="s">
        <v>186</v>
      </c>
      <c r="U2243" s="64">
        <f>Data!$Q2243+Data!$R2243+Data!$S2243</f>
        <v>345</v>
      </c>
      <c r="V2243" s="9" t="str">
        <f>VLOOKUP(TRIM(Data!$B2243),Team!A:B,2,FALSE)</f>
        <v>Heating</v>
      </c>
      <c r="W2243" s="9" t="str">
        <f>VLOOKUP(Data!$D2243,Current!A:B,2,FALSE)</f>
        <v>ACT</v>
      </c>
      <c r="X2243" s="9" t="str">
        <f>IF(Data!$W2243=Data!$E2243,"CURRENT","NO")</f>
        <v>NO</v>
      </c>
    </row>
    <row r="2244" spans="1:24" hidden="1">
      <c r="A2244" s="67" t="s">
        <v>1236</v>
      </c>
      <c r="B2244" s="68" t="s">
        <v>1048</v>
      </c>
      <c r="C2244" s="8" t="s">
        <v>458</v>
      </c>
      <c r="D2244" s="68" t="s">
        <v>2146</v>
      </c>
      <c r="E2244" s="8" t="s">
        <v>463</v>
      </c>
      <c r="F2244" s="69" t="s">
        <v>676</v>
      </c>
      <c r="G2244" s="67" t="s">
        <v>167</v>
      </c>
      <c r="H2244" s="70">
        <v>42236</v>
      </c>
      <c r="I2244" s="67">
        <v>337</v>
      </c>
      <c r="J2244" s="71">
        <v>139.19</v>
      </c>
      <c r="K2244" s="71">
        <f t="shared" si="40"/>
        <v>46907.03</v>
      </c>
      <c r="L2244" s="67" t="s">
        <v>166</v>
      </c>
      <c r="M2244" s="67" t="s">
        <v>212</v>
      </c>
      <c r="N2244" s="67">
        <v>150545</v>
      </c>
      <c r="P2244" s="67">
        <v>90661</v>
      </c>
      <c r="Q2244" s="71">
        <v>234.5</v>
      </c>
      <c r="R2244" s="71">
        <v>45</v>
      </c>
      <c r="S2244" s="71">
        <v>100</v>
      </c>
      <c r="T2244" s="67" t="s">
        <v>127</v>
      </c>
      <c r="U2244" s="64">
        <f>Data!$Q2244+Data!$R2244+Data!$S2244</f>
        <v>379.5</v>
      </c>
      <c r="V2244" s="9" t="str">
        <f>VLOOKUP(TRIM(Data!$B2244),Team!A:B,2,FALSE)</f>
        <v>Heating</v>
      </c>
      <c r="W2244" s="9" t="str">
        <f>VLOOKUP(Data!$D2244,Current!A:B,2,FALSE)</f>
        <v>ACT</v>
      </c>
      <c r="X2244" s="9" t="str">
        <f>IF(Data!$W2244=Data!$E2244,"CURRENT","NO")</f>
        <v>NO</v>
      </c>
    </row>
    <row r="2245" spans="1:24" hidden="1">
      <c r="A2245" s="67" t="s">
        <v>1236</v>
      </c>
      <c r="B2245" s="68" t="s">
        <v>1048</v>
      </c>
      <c r="C2245" s="8" t="s">
        <v>458</v>
      </c>
      <c r="D2245" s="68" t="s">
        <v>2146</v>
      </c>
      <c r="E2245" s="8" t="s">
        <v>463</v>
      </c>
      <c r="F2245" s="69" t="s">
        <v>1080</v>
      </c>
      <c r="G2245" s="67" t="s">
        <v>160</v>
      </c>
      <c r="H2245" s="70">
        <v>42233</v>
      </c>
      <c r="I2245" s="67">
        <v>125</v>
      </c>
      <c r="J2245" s="71">
        <v>64.47</v>
      </c>
      <c r="K2245" s="71">
        <f t="shared" si="40"/>
        <v>8058.75</v>
      </c>
      <c r="L2245" s="67" t="s">
        <v>11</v>
      </c>
      <c r="M2245" s="67" t="s">
        <v>1272</v>
      </c>
      <c r="N2245" s="67">
        <v>150427</v>
      </c>
      <c r="P2245" s="67">
        <v>90662</v>
      </c>
      <c r="Q2245" s="71">
        <v>100</v>
      </c>
      <c r="R2245" s="71">
        <v>0</v>
      </c>
      <c r="S2245" s="71">
        <v>15</v>
      </c>
      <c r="T2245" s="67" t="s">
        <v>127</v>
      </c>
      <c r="U2245" s="64">
        <f>Data!$Q2245+Data!$R2245+Data!$S2245</f>
        <v>115</v>
      </c>
      <c r="V2245" s="9" t="str">
        <f>VLOOKUP(TRIM(Data!$B2245),Team!A:B,2,FALSE)</f>
        <v>Heating</v>
      </c>
      <c r="W2245" s="9" t="str">
        <f>VLOOKUP(Data!$D2245,Current!A:B,2,FALSE)</f>
        <v>ACT</v>
      </c>
      <c r="X2245" s="9" t="str">
        <f>IF(Data!$W2245=Data!$E2245,"CURRENT","NO")</f>
        <v>NO</v>
      </c>
    </row>
    <row r="2246" spans="1:24" hidden="1">
      <c r="A2246" s="67" t="s">
        <v>1236</v>
      </c>
      <c r="B2246" s="68" t="s">
        <v>1048</v>
      </c>
      <c r="C2246" s="8" t="s">
        <v>458</v>
      </c>
      <c r="D2246" s="68" t="s">
        <v>2146</v>
      </c>
      <c r="E2246" s="8" t="s">
        <v>463</v>
      </c>
      <c r="F2246" s="69" t="s">
        <v>898</v>
      </c>
      <c r="G2246" s="67" t="s">
        <v>160</v>
      </c>
      <c r="H2246" s="70">
        <v>42233</v>
      </c>
      <c r="I2246" s="67">
        <v>100</v>
      </c>
      <c r="J2246" s="71">
        <v>105</v>
      </c>
      <c r="K2246" s="71">
        <f t="shared" si="40"/>
        <v>10500</v>
      </c>
      <c r="L2246" s="67" t="s">
        <v>11</v>
      </c>
      <c r="M2246" s="67" t="s">
        <v>1272</v>
      </c>
      <c r="N2246" s="67">
        <v>150428</v>
      </c>
      <c r="P2246" s="67">
        <v>90663</v>
      </c>
      <c r="Q2246" s="71">
        <v>100</v>
      </c>
      <c r="R2246" s="71">
        <v>0</v>
      </c>
      <c r="S2246" s="71">
        <v>15</v>
      </c>
      <c r="T2246" s="67" t="s">
        <v>127</v>
      </c>
      <c r="U2246" s="64">
        <f>Data!$Q2246+Data!$R2246+Data!$S2246</f>
        <v>115</v>
      </c>
      <c r="V2246" s="9" t="str">
        <f>VLOOKUP(TRIM(Data!$B2246),Team!A:B,2,FALSE)</f>
        <v>Heating</v>
      </c>
      <c r="W2246" s="9" t="str">
        <f>VLOOKUP(Data!$D2246,Current!A:B,2,FALSE)</f>
        <v>ACT</v>
      </c>
      <c r="X2246" s="9" t="str">
        <f>IF(Data!$W2246=Data!$E2246,"CURRENT","NO")</f>
        <v>NO</v>
      </c>
    </row>
    <row r="2247" spans="1:24" hidden="1">
      <c r="A2247" s="67" t="s">
        <v>1236</v>
      </c>
      <c r="B2247" s="68" t="s">
        <v>1048</v>
      </c>
      <c r="C2247" s="8" t="s">
        <v>458</v>
      </c>
      <c r="D2247" s="68" t="s">
        <v>2146</v>
      </c>
      <c r="E2247" s="8" t="s">
        <v>463</v>
      </c>
      <c r="F2247" s="69" t="s">
        <v>674</v>
      </c>
      <c r="G2247" s="67" t="s">
        <v>160</v>
      </c>
      <c r="H2247" s="70">
        <v>42233</v>
      </c>
      <c r="I2247" s="67">
        <v>25</v>
      </c>
      <c r="J2247" s="71">
        <v>105.44</v>
      </c>
      <c r="K2247" s="71">
        <f t="shared" si="40"/>
        <v>2636</v>
      </c>
      <c r="L2247" s="67" t="s">
        <v>11</v>
      </c>
      <c r="M2247" s="67" t="s">
        <v>1272</v>
      </c>
      <c r="N2247" s="67">
        <v>150429</v>
      </c>
      <c r="P2247" s="67">
        <v>90664</v>
      </c>
      <c r="Q2247" s="71">
        <v>100</v>
      </c>
      <c r="R2247" s="71">
        <v>0</v>
      </c>
      <c r="S2247" s="71">
        <v>15</v>
      </c>
      <c r="T2247" s="67" t="s">
        <v>127</v>
      </c>
      <c r="U2247" s="64">
        <f>Data!$Q2247+Data!$R2247+Data!$S2247</f>
        <v>115</v>
      </c>
      <c r="V2247" s="9" t="str">
        <f>VLOOKUP(TRIM(Data!$B2247),Team!A:B,2,FALSE)</f>
        <v>Heating</v>
      </c>
      <c r="W2247" s="9" t="str">
        <f>VLOOKUP(Data!$D2247,Current!A:B,2,FALSE)</f>
        <v>ACT</v>
      </c>
      <c r="X2247" s="9" t="str">
        <f>IF(Data!$W2247=Data!$E2247,"CURRENT","NO")</f>
        <v>NO</v>
      </c>
    </row>
    <row r="2248" spans="1:24" hidden="1">
      <c r="A2248" s="67" t="s">
        <v>1236</v>
      </c>
      <c r="B2248" s="68" t="s">
        <v>1048</v>
      </c>
      <c r="C2248" s="8" t="s">
        <v>458</v>
      </c>
      <c r="D2248" s="68" t="s">
        <v>2146</v>
      </c>
      <c r="E2248" s="8" t="s">
        <v>463</v>
      </c>
      <c r="F2248" s="69" t="s">
        <v>901</v>
      </c>
      <c r="G2248" s="67" t="s">
        <v>160</v>
      </c>
      <c r="H2248" s="70">
        <v>42233</v>
      </c>
      <c r="I2248" s="67">
        <v>25</v>
      </c>
      <c r="J2248" s="71">
        <v>106.55</v>
      </c>
      <c r="K2248" s="71">
        <f t="shared" si="40"/>
        <v>2663.75</v>
      </c>
      <c r="L2248" s="67" t="s">
        <v>11</v>
      </c>
      <c r="M2248" s="67" t="s">
        <v>1272</v>
      </c>
      <c r="N2248" s="67">
        <v>150430</v>
      </c>
      <c r="P2248" s="67">
        <v>90665</v>
      </c>
      <c r="Q2248" s="71">
        <v>100</v>
      </c>
      <c r="R2248" s="71">
        <v>0</v>
      </c>
      <c r="S2248" s="71">
        <v>15</v>
      </c>
      <c r="T2248" s="67" t="s">
        <v>127</v>
      </c>
      <c r="U2248" s="64">
        <f>Data!$Q2248+Data!$R2248+Data!$S2248</f>
        <v>115</v>
      </c>
      <c r="V2248" s="9" t="str">
        <f>VLOOKUP(TRIM(Data!$B2248),Team!A:B,2,FALSE)</f>
        <v>Heating</v>
      </c>
      <c r="W2248" s="9" t="str">
        <f>VLOOKUP(Data!$D2248,Current!A:B,2,FALSE)</f>
        <v>ACT</v>
      </c>
      <c r="X2248" s="9" t="str">
        <f>IF(Data!$W2248=Data!$E2248,"CURRENT","NO")</f>
        <v>NO</v>
      </c>
    </row>
    <row r="2249" spans="1:24" hidden="1">
      <c r="A2249" s="67" t="s">
        <v>1236</v>
      </c>
      <c r="B2249" s="68" t="s">
        <v>1048</v>
      </c>
      <c r="C2249" s="8" t="s">
        <v>458</v>
      </c>
      <c r="D2249" s="68" t="s">
        <v>2146</v>
      </c>
      <c r="E2249" s="8" t="s">
        <v>463</v>
      </c>
      <c r="F2249" s="69" t="s">
        <v>1273</v>
      </c>
      <c r="G2249" s="67" t="s">
        <v>160</v>
      </c>
      <c r="H2249" s="70">
        <v>42234</v>
      </c>
      <c r="I2249" s="67">
        <v>25</v>
      </c>
      <c r="J2249" s="71">
        <v>65.12</v>
      </c>
      <c r="K2249" s="71">
        <f t="shared" si="40"/>
        <v>1628</v>
      </c>
      <c r="L2249" s="67" t="s">
        <v>521</v>
      </c>
      <c r="M2249" s="67" t="s">
        <v>1272</v>
      </c>
      <c r="N2249" s="67">
        <v>150461</v>
      </c>
      <c r="P2249" s="67">
        <v>90666</v>
      </c>
      <c r="Q2249" s="71">
        <v>100</v>
      </c>
      <c r="R2249" s="71">
        <v>0</v>
      </c>
      <c r="S2249" s="71">
        <v>15</v>
      </c>
      <c r="T2249" s="67" t="s">
        <v>127</v>
      </c>
      <c r="U2249" s="64">
        <f>Data!$Q2249+Data!$R2249+Data!$S2249</f>
        <v>115</v>
      </c>
      <c r="V2249" s="9" t="str">
        <f>VLOOKUP(TRIM(Data!$B2249),Team!A:B,2,FALSE)</f>
        <v>Heating</v>
      </c>
      <c r="W2249" s="9" t="str">
        <f>VLOOKUP(Data!$D2249,Current!A:B,2,FALSE)</f>
        <v>ACT</v>
      </c>
      <c r="X2249" s="9" t="str">
        <f>IF(Data!$W2249=Data!$E2249,"CURRENT","NO")</f>
        <v>NO</v>
      </c>
    </row>
    <row r="2250" spans="1:24" hidden="1">
      <c r="A2250" s="67" t="s">
        <v>1236</v>
      </c>
      <c r="B2250" s="68" t="s">
        <v>1048</v>
      </c>
      <c r="C2250" s="8" t="s">
        <v>458</v>
      </c>
      <c r="D2250" s="68" t="s">
        <v>2146</v>
      </c>
      <c r="E2250" s="8" t="s">
        <v>463</v>
      </c>
      <c r="F2250" s="69" t="s">
        <v>185</v>
      </c>
      <c r="G2250" s="67" t="s">
        <v>160</v>
      </c>
      <c r="H2250" s="70">
        <v>42234</v>
      </c>
      <c r="I2250" s="67">
        <v>1000</v>
      </c>
      <c r="J2250" s="71">
        <v>41.9</v>
      </c>
      <c r="K2250" s="71">
        <f t="shared" si="40"/>
        <v>41900</v>
      </c>
      <c r="L2250" s="67" t="s">
        <v>521</v>
      </c>
      <c r="M2250" s="67" t="s">
        <v>1272</v>
      </c>
      <c r="N2250" s="67">
        <v>150462</v>
      </c>
      <c r="P2250" s="67">
        <v>90667</v>
      </c>
      <c r="Q2250" s="71">
        <v>209.5</v>
      </c>
      <c r="R2250" s="71">
        <v>0</v>
      </c>
      <c r="S2250" s="71">
        <v>15</v>
      </c>
      <c r="T2250" s="67" t="s">
        <v>127</v>
      </c>
      <c r="U2250" s="64">
        <f>Data!$Q2250+Data!$R2250+Data!$S2250</f>
        <v>224.5</v>
      </c>
      <c r="V2250" s="9" t="str">
        <f>VLOOKUP(TRIM(Data!$B2250),Team!A:B,2,FALSE)</f>
        <v>Heating</v>
      </c>
      <c r="W2250" s="9" t="str">
        <f>VLOOKUP(Data!$D2250,Current!A:B,2,FALSE)</f>
        <v>ACT</v>
      </c>
      <c r="X2250" s="9" t="str">
        <f>IF(Data!$W2250=Data!$E2250,"CURRENT","NO")</f>
        <v>NO</v>
      </c>
    </row>
    <row r="2251" spans="1:24" hidden="1">
      <c r="A2251" s="67" t="s">
        <v>1236</v>
      </c>
      <c r="B2251" s="68" t="s">
        <v>1048</v>
      </c>
      <c r="C2251" s="8" t="s">
        <v>458</v>
      </c>
      <c r="D2251" s="68" t="s">
        <v>2146</v>
      </c>
      <c r="E2251" s="8" t="s">
        <v>463</v>
      </c>
      <c r="F2251" s="69" t="s">
        <v>696</v>
      </c>
      <c r="G2251" s="67" t="s">
        <v>160</v>
      </c>
      <c r="H2251" s="70">
        <v>42234</v>
      </c>
      <c r="I2251" s="67">
        <v>275</v>
      </c>
      <c r="J2251" s="71">
        <v>38.14</v>
      </c>
      <c r="K2251" s="71">
        <f t="shared" si="40"/>
        <v>10488.5</v>
      </c>
      <c r="L2251" s="67" t="s">
        <v>521</v>
      </c>
      <c r="M2251" s="67" t="s">
        <v>1272</v>
      </c>
      <c r="N2251" s="67">
        <v>150463</v>
      </c>
      <c r="P2251" s="67">
        <v>90668</v>
      </c>
      <c r="Q2251" s="71">
        <v>100</v>
      </c>
      <c r="R2251" s="71">
        <v>0</v>
      </c>
      <c r="S2251" s="71">
        <v>15</v>
      </c>
      <c r="T2251" s="67" t="s">
        <v>127</v>
      </c>
      <c r="U2251" s="64">
        <f>Data!$Q2251+Data!$R2251+Data!$S2251</f>
        <v>115</v>
      </c>
      <c r="V2251" s="9" t="str">
        <f>VLOOKUP(TRIM(Data!$B2251),Team!A:B,2,FALSE)</f>
        <v>Heating</v>
      </c>
      <c r="W2251" s="9" t="str">
        <f>VLOOKUP(Data!$D2251,Current!A:B,2,FALSE)</f>
        <v>ACT</v>
      </c>
      <c r="X2251" s="9" t="str">
        <f>IF(Data!$W2251=Data!$E2251,"CURRENT","NO")</f>
        <v>NO</v>
      </c>
    </row>
    <row r="2252" spans="1:24" hidden="1">
      <c r="A2252" s="67" t="s">
        <v>1236</v>
      </c>
      <c r="B2252" s="68" t="s">
        <v>1048</v>
      </c>
      <c r="C2252" s="8" t="s">
        <v>458</v>
      </c>
      <c r="D2252" s="68" t="s">
        <v>2146</v>
      </c>
      <c r="E2252" s="8" t="s">
        <v>463</v>
      </c>
      <c r="F2252" s="69" t="s">
        <v>883</v>
      </c>
      <c r="G2252" s="67" t="s">
        <v>160</v>
      </c>
      <c r="H2252" s="70">
        <v>42234</v>
      </c>
      <c r="I2252" s="67">
        <v>125</v>
      </c>
      <c r="J2252" s="71">
        <v>39.64</v>
      </c>
      <c r="K2252" s="71">
        <f t="shared" si="40"/>
        <v>4955</v>
      </c>
      <c r="L2252" s="67" t="s">
        <v>521</v>
      </c>
      <c r="M2252" s="67" t="s">
        <v>1274</v>
      </c>
      <c r="N2252" s="67">
        <v>150464</v>
      </c>
      <c r="P2252" s="67">
        <v>90669</v>
      </c>
      <c r="Q2252" s="71">
        <v>100</v>
      </c>
      <c r="R2252" s="71">
        <v>0</v>
      </c>
      <c r="S2252" s="71">
        <v>15</v>
      </c>
      <c r="T2252" s="67" t="s">
        <v>127</v>
      </c>
      <c r="U2252" s="64">
        <f>Data!$Q2252+Data!$R2252+Data!$S2252</f>
        <v>115</v>
      </c>
      <c r="V2252" s="9" t="str">
        <f>VLOOKUP(TRIM(Data!$B2252),Team!A:B,2,FALSE)</f>
        <v>Heating</v>
      </c>
      <c r="W2252" s="9" t="str">
        <f>VLOOKUP(Data!$D2252,Current!A:B,2,FALSE)</f>
        <v>ACT</v>
      </c>
      <c r="X2252" s="9" t="str">
        <f>IF(Data!$W2252=Data!$E2252,"CURRENT","NO")</f>
        <v>NO</v>
      </c>
    </row>
    <row r="2253" spans="1:24" hidden="1">
      <c r="A2253" s="67" t="s">
        <v>1236</v>
      </c>
      <c r="B2253" s="68" t="s">
        <v>1048</v>
      </c>
      <c r="C2253" s="8" t="s">
        <v>458</v>
      </c>
      <c r="D2253" s="68" t="s">
        <v>2146</v>
      </c>
      <c r="E2253" s="8" t="s">
        <v>463</v>
      </c>
      <c r="F2253" s="69" t="s">
        <v>1058</v>
      </c>
      <c r="G2253" s="67" t="s">
        <v>160</v>
      </c>
      <c r="H2253" s="70">
        <v>42235</v>
      </c>
      <c r="I2253" s="67">
        <v>335</v>
      </c>
      <c r="J2253" s="71">
        <v>42.55</v>
      </c>
      <c r="K2253" s="71">
        <f t="shared" si="40"/>
        <v>14254.249999999998</v>
      </c>
      <c r="L2253" s="67" t="s">
        <v>11</v>
      </c>
      <c r="M2253" s="67" t="s">
        <v>1</v>
      </c>
      <c r="N2253" s="67">
        <v>150494</v>
      </c>
      <c r="P2253" s="67">
        <v>90670</v>
      </c>
      <c r="Q2253" s="71">
        <v>200</v>
      </c>
      <c r="R2253" s="71">
        <v>0</v>
      </c>
      <c r="S2253" s="71">
        <v>15</v>
      </c>
      <c r="T2253" s="67" t="s">
        <v>127</v>
      </c>
      <c r="U2253" s="64">
        <f>Data!$Q2253+Data!$R2253+Data!$S2253</f>
        <v>215</v>
      </c>
      <c r="V2253" s="9" t="str">
        <f>VLOOKUP(TRIM(Data!$B2253),Team!A:B,2,FALSE)</f>
        <v>Heating</v>
      </c>
      <c r="W2253" s="9" t="str">
        <f>VLOOKUP(Data!$D2253,Current!A:B,2,FALSE)</f>
        <v>ACT</v>
      </c>
      <c r="X2253" s="9" t="str">
        <f>IF(Data!$W2253=Data!$E2253,"CURRENT","NO")</f>
        <v>NO</v>
      </c>
    </row>
    <row r="2254" spans="1:24" hidden="1">
      <c r="A2254" s="67" t="s">
        <v>1236</v>
      </c>
      <c r="B2254" s="68" t="s">
        <v>1048</v>
      </c>
      <c r="C2254" s="8" t="s">
        <v>458</v>
      </c>
      <c r="D2254" s="68" t="s">
        <v>2146</v>
      </c>
      <c r="E2254" s="8" t="s">
        <v>463</v>
      </c>
      <c r="F2254" s="69" t="s">
        <v>900</v>
      </c>
      <c r="G2254" s="67" t="s">
        <v>160</v>
      </c>
      <c r="H2254" s="70">
        <v>42235</v>
      </c>
      <c r="I2254" s="67">
        <v>50</v>
      </c>
      <c r="J2254" s="71">
        <v>135.79</v>
      </c>
      <c r="K2254" s="71">
        <f t="shared" si="40"/>
        <v>6789.5</v>
      </c>
      <c r="L2254" s="67" t="s">
        <v>11</v>
      </c>
      <c r="M2254" s="67" t="s">
        <v>1</v>
      </c>
      <c r="N2254" s="67">
        <v>150495</v>
      </c>
      <c r="P2254" s="67">
        <v>90671</v>
      </c>
      <c r="Q2254" s="71">
        <v>100</v>
      </c>
      <c r="R2254" s="71">
        <v>0</v>
      </c>
      <c r="S2254" s="71">
        <v>15</v>
      </c>
      <c r="T2254" s="67" t="s">
        <v>127</v>
      </c>
      <c r="U2254" s="64">
        <f>Data!$Q2254+Data!$R2254+Data!$S2254</f>
        <v>115</v>
      </c>
      <c r="V2254" s="9" t="str">
        <f>VLOOKUP(TRIM(Data!$B2254),Team!A:B,2,FALSE)</f>
        <v>Heating</v>
      </c>
      <c r="W2254" s="9" t="str">
        <f>VLOOKUP(Data!$D2254,Current!A:B,2,FALSE)</f>
        <v>ACT</v>
      </c>
      <c r="X2254" s="9" t="str">
        <f>IF(Data!$W2254=Data!$E2254,"CURRENT","NO")</f>
        <v>NO</v>
      </c>
    </row>
    <row r="2255" spans="1:24" hidden="1">
      <c r="A2255" s="67" t="s">
        <v>1236</v>
      </c>
      <c r="B2255" s="68" t="s">
        <v>1048</v>
      </c>
      <c r="C2255" s="8" t="s">
        <v>458</v>
      </c>
      <c r="D2255" s="68" t="s">
        <v>2146</v>
      </c>
      <c r="E2255" s="8" t="s">
        <v>463</v>
      </c>
      <c r="F2255" s="69" t="s">
        <v>1275</v>
      </c>
      <c r="G2255" s="67" t="s">
        <v>160</v>
      </c>
      <c r="H2255" s="70">
        <v>42235</v>
      </c>
      <c r="I2255" s="67">
        <v>50</v>
      </c>
      <c r="J2255" s="71">
        <v>65.12</v>
      </c>
      <c r="K2255" s="71">
        <f t="shared" si="40"/>
        <v>3256</v>
      </c>
      <c r="L2255" s="67" t="s">
        <v>11</v>
      </c>
      <c r="M2255" s="67" t="s">
        <v>1</v>
      </c>
      <c r="N2255" s="67">
        <v>150497</v>
      </c>
      <c r="P2255" s="67">
        <v>90672</v>
      </c>
      <c r="Q2255" s="71">
        <v>100</v>
      </c>
      <c r="R2255" s="71">
        <v>0</v>
      </c>
      <c r="S2255" s="71">
        <v>15</v>
      </c>
      <c r="T2255" s="67" t="s">
        <v>127</v>
      </c>
      <c r="U2255" s="64">
        <f>Data!$Q2255+Data!$R2255+Data!$S2255</f>
        <v>115</v>
      </c>
      <c r="V2255" s="9" t="str">
        <f>VLOOKUP(TRIM(Data!$B2255),Team!A:B,2,FALSE)</f>
        <v>Heating</v>
      </c>
      <c r="W2255" s="9" t="str">
        <f>VLOOKUP(Data!$D2255,Current!A:B,2,FALSE)</f>
        <v>ACT</v>
      </c>
      <c r="X2255" s="9" t="str">
        <f>IF(Data!$W2255=Data!$E2255,"CURRENT","NO")</f>
        <v>NO</v>
      </c>
    </row>
    <row r="2256" spans="1:24" hidden="1">
      <c r="A2256" s="67" t="s">
        <v>1236</v>
      </c>
      <c r="B2256" s="68" t="s">
        <v>1048</v>
      </c>
      <c r="C2256" s="8" t="s">
        <v>458</v>
      </c>
      <c r="D2256" s="68" t="s">
        <v>2146</v>
      </c>
      <c r="E2256" s="8" t="s">
        <v>463</v>
      </c>
      <c r="F2256" s="69" t="s">
        <v>856</v>
      </c>
      <c r="G2256" s="67" t="s">
        <v>160</v>
      </c>
      <c r="H2256" s="70">
        <v>42236</v>
      </c>
      <c r="I2256" s="67">
        <v>3200</v>
      </c>
      <c r="J2256" s="71">
        <v>38.630000000000003</v>
      </c>
      <c r="K2256" s="71">
        <f t="shared" si="40"/>
        <v>123616.00000000001</v>
      </c>
      <c r="L2256" s="67" t="s">
        <v>11</v>
      </c>
      <c r="M2256" s="67" t="s">
        <v>688</v>
      </c>
      <c r="N2256" s="67">
        <v>150543</v>
      </c>
      <c r="P2256" s="67">
        <v>90673</v>
      </c>
      <c r="Q2256" s="71">
        <v>618.1</v>
      </c>
      <c r="R2256" s="71">
        <v>0</v>
      </c>
      <c r="S2256" s="71">
        <v>45</v>
      </c>
      <c r="T2256" s="67" t="s">
        <v>127</v>
      </c>
      <c r="U2256" s="64">
        <f>Data!$Q2256+Data!$R2256+Data!$S2256</f>
        <v>663.1</v>
      </c>
      <c r="V2256" s="9" t="str">
        <f>VLOOKUP(TRIM(Data!$B2256),Team!A:B,2,FALSE)</f>
        <v>Heating</v>
      </c>
      <c r="W2256" s="9" t="str">
        <f>VLOOKUP(Data!$D2256,Current!A:B,2,FALSE)</f>
        <v>ACT</v>
      </c>
      <c r="X2256" s="9" t="str">
        <f>IF(Data!$W2256=Data!$E2256,"CURRENT","NO")</f>
        <v>NO</v>
      </c>
    </row>
    <row r="2257" spans="1:24" hidden="1">
      <c r="A2257" s="67" t="s">
        <v>1236</v>
      </c>
      <c r="B2257" s="68" t="s">
        <v>1048</v>
      </c>
      <c r="C2257" s="8" t="s">
        <v>458</v>
      </c>
      <c r="D2257" s="68" t="s">
        <v>2146</v>
      </c>
      <c r="E2257" s="8" t="s">
        <v>463</v>
      </c>
      <c r="F2257" s="69" t="s">
        <v>712</v>
      </c>
      <c r="G2257" s="67" t="s">
        <v>179</v>
      </c>
      <c r="H2257" s="70">
        <v>42230</v>
      </c>
      <c r="I2257" s="67">
        <v>160</v>
      </c>
      <c r="J2257" s="71">
        <v>161.71</v>
      </c>
      <c r="K2257" s="71">
        <f t="shared" si="40"/>
        <v>25873.600000000002</v>
      </c>
      <c r="L2257" s="67" t="s">
        <v>6</v>
      </c>
      <c r="M2257" s="67" t="s">
        <v>706</v>
      </c>
      <c r="N2257" s="67">
        <v>150368</v>
      </c>
      <c r="P2257" s="67">
        <v>90674</v>
      </c>
      <c r="Q2257" s="71">
        <v>200</v>
      </c>
      <c r="R2257" s="71">
        <v>0</v>
      </c>
      <c r="S2257" s="71">
        <v>40</v>
      </c>
      <c r="T2257" s="67" t="s">
        <v>127</v>
      </c>
      <c r="U2257" s="64">
        <f>Data!$Q2257+Data!$R2257+Data!$S2257</f>
        <v>240</v>
      </c>
      <c r="V2257" s="9" t="str">
        <f>VLOOKUP(TRIM(Data!$B2257),Team!A:B,2,FALSE)</f>
        <v>Heating</v>
      </c>
      <c r="W2257" s="9" t="str">
        <f>VLOOKUP(Data!$D2257,Current!A:B,2,FALSE)</f>
        <v>ACT</v>
      </c>
      <c r="X2257" s="9" t="str">
        <f>IF(Data!$W2257=Data!$E2257,"CURRENT","NO")</f>
        <v>NO</v>
      </c>
    </row>
    <row r="2258" spans="1:24" hidden="1">
      <c r="A2258" s="67" t="s">
        <v>1236</v>
      </c>
      <c r="B2258" s="68" t="s">
        <v>1048</v>
      </c>
      <c r="C2258" s="8" t="s">
        <v>458</v>
      </c>
      <c r="D2258" s="68" t="s">
        <v>2146</v>
      </c>
      <c r="E2258" s="8" t="s">
        <v>463</v>
      </c>
      <c r="F2258" s="69" t="s">
        <v>714</v>
      </c>
      <c r="G2258" s="67" t="s">
        <v>179</v>
      </c>
      <c r="H2258" s="70">
        <v>42235</v>
      </c>
      <c r="I2258" s="67">
        <v>152</v>
      </c>
      <c r="J2258" s="71">
        <v>277.95999999999998</v>
      </c>
      <c r="K2258" s="71">
        <f t="shared" si="40"/>
        <v>42249.919999999998</v>
      </c>
      <c r="L2258" s="67" t="s">
        <v>6</v>
      </c>
      <c r="M2258" s="67" t="s">
        <v>10</v>
      </c>
      <c r="N2258" s="67">
        <v>150498</v>
      </c>
      <c r="P2258" s="67">
        <v>90675</v>
      </c>
      <c r="Q2258" s="71">
        <v>211.25</v>
      </c>
      <c r="R2258" s="71">
        <v>0</v>
      </c>
      <c r="S2258" s="71">
        <v>40</v>
      </c>
      <c r="T2258" s="67" t="s">
        <v>127</v>
      </c>
      <c r="U2258" s="64">
        <f>Data!$Q2258+Data!$R2258+Data!$S2258</f>
        <v>251.25</v>
      </c>
      <c r="V2258" s="9" t="str">
        <f>VLOOKUP(TRIM(Data!$B2258),Team!A:B,2,FALSE)</f>
        <v>Heating</v>
      </c>
      <c r="W2258" s="9" t="str">
        <f>VLOOKUP(Data!$D2258,Current!A:B,2,FALSE)</f>
        <v>ACT</v>
      </c>
      <c r="X2258" s="9" t="str">
        <f>IF(Data!$W2258=Data!$E2258,"CURRENT","NO")</f>
        <v>NO</v>
      </c>
    </row>
    <row r="2259" spans="1:24" hidden="1">
      <c r="A2259" s="67" t="s">
        <v>1236</v>
      </c>
      <c r="B2259" s="68" t="s">
        <v>1048</v>
      </c>
      <c r="C2259" s="8" t="s">
        <v>458</v>
      </c>
      <c r="D2259" s="68" t="s">
        <v>2146</v>
      </c>
      <c r="E2259" s="8" t="s">
        <v>463</v>
      </c>
      <c r="F2259" s="82" t="s">
        <v>714</v>
      </c>
      <c r="G2259" s="83" t="s">
        <v>179</v>
      </c>
      <c r="H2259" s="84">
        <v>42237</v>
      </c>
      <c r="I2259" s="83">
        <v>228</v>
      </c>
      <c r="J2259" s="71">
        <v>277.95999999999998</v>
      </c>
      <c r="K2259" s="71">
        <f t="shared" si="40"/>
        <v>63374.879999999997</v>
      </c>
      <c r="L2259" s="67" t="s">
        <v>6</v>
      </c>
      <c r="M2259" s="83" t="s">
        <v>706</v>
      </c>
      <c r="N2259" s="83">
        <v>150574</v>
      </c>
      <c r="P2259" s="83">
        <v>90676</v>
      </c>
      <c r="Q2259" s="71">
        <v>316.89999999999998</v>
      </c>
      <c r="R2259" s="71">
        <v>0</v>
      </c>
      <c r="S2259" s="71">
        <v>40</v>
      </c>
      <c r="T2259" s="67" t="s">
        <v>127</v>
      </c>
      <c r="U2259" s="64">
        <f>Data!$Q2259+Data!$R2259+Data!$S2259</f>
        <v>356.9</v>
      </c>
      <c r="V2259" s="9" t="str">
        <f>VLOOKUP(TRIM(Data!$B2259),Team!A:B,2,FALSE)</f>
        <v>Heating</v>
      </c>
      <c r="W2259" s="9" t="str">
        <f>VLOOKUP(Data!$D2259,Current!A:B,2,FALSE)</f>
        <v>ACT</v>
      </c>
      <c r="X2259" s="9" t="str">
        <f>IF(Data!$W2259=Data!$E2259,"CURRENT","NO")</f>
        <v>NO</v>
      </c>
    </row>
    <row r="2260" spans="1:24" hidden="1">
      <c r="A2260" s="67" t="s">
        <v>1236</v>
      </c>
      <c r="B2260" s="68" t="s">
        <v>1048</v>
      </c>
      <c r="C2260" s="8" t="s">
        <v>458</v>
      </c>
      <c r="D2260" s="68" t="s">
        <v>2146</v>
      </c>
      <c r="E2260" s="8" t="s">
        <v>463</v>
      </c>
      <c r="F2260" s="69" t="s">
        <v>172</v>
      </c>
      <c r="G2260" s="67" t="s">
        <v>158</v>
      </c>
      <c r="H2260" s="70">
        <v>42230</v>
      </c>
      <c r="I2260" s="67">
        <v>158</v>
      </c>
      <c r="J2260" s="71">
        <v>150.72999999999999</v>
      </c>
      <c r="K2260" s="71">
        <f t="shared" si="40"/>
        <v>23815.34</v>
      </c>
      <c r="L2260" s="67" t="s">
        <v>213</v>
      </c>
      <c r="M2260" s="67" t="s">
        <v>1252</v>
      </c>
      <c r="N2260" s="67">
        <v>150360</v>
      </c>
      <c r="P2260" s="67">
        <v>90677</v>
      </c>
      <c r="Q2260" s="71">
        <v>119.1</v>
      </c>
      <c r="R2260" s="71">
        <v>0</v>
      </c>
      <c r="S2260" s="71">
        <v>15</v>
      </c>
      <c r="T2260" s="67" t="s">
        <v>127</v>
      </c>
      <c r="U2260" s="64">
        <f>Data!$Q2260+Data!$R2260+Data!$S2260</f>
        <v>134.1</v>
      </c>
      <c r="V2260" s="9" t="str">
        <f>VLOOKUP(TRIM(Data!$B2260),Team!A:B,2,FALSE)</f>
        <v>Heating</v>
      </c>
      <c r="W2260" s="9" t="str">
        <f>VLOOKUP(Data!$D2260,Current!A:B,2,FALSE)</f>
        <v>ACT</v>
      </c>
      <c r="X2260" s="9" t="str">
        <f>IF(Data!$W2260=Data!$E2260,"CURRENT","NO")</f>
        <v>NO</v>
      </c>
    </row>
    <row r="2261" spans="1:24" hidden="1">
      <c r="A2261" s="67" t="s">
        <v>1236</v>
      </c>
      <c r="B2261" s="68" t="s">
        <v>1048</v>
      </c>
      <c r="C2261" s="8" t="s">
        <v>458</v>
      </c>
      <c r="D2261" s="68" t="s">
        <v>2146</v>
      </c>
      <c r="E2261" s="8" t="s">
        <v>463</v>
      </c>
      <c r="F2261" s="69" t="s">
        <v>170</v>
      </c>
      <c r="G2261" s="67" t="s">
        <v>158</v>
      </c>
      <c r="H2261" s="70">
        <v>42231</v>
      </c>
      <c r="I2261" s="67">
        <v>185</v>
      </c>
      <c r="J2261" s="71">
        <v>136.58000000000001</v>
      </c>
      <c r="K2261" s="71">
        <f t="shared" si="40"/>
        <v>25267.300000000003</v>
      </c>
      <c r="L2261" s="67" t="s">
        <v>213</v>
      </c>
      <c r="M2261" s="67" t="s">
        <v>580</v>
      </c>
      <c r="N2261" s="67">
        <v>150380</v>
      </c>
      <c r="P2261" s="67">
        <v>90678</v>
      </c>
      <c r="Q2261" s="71">
        <v>126.3</v>
      </c>
      <c r="R2261" s="71">
        <v>0</v>
      </c>
      <c r="S2261" s="71">
        <v>15</v>
      </c>
      <c r="T2261" s="67" t="s">
        <v>127</v>
      </c>
      <c r="U2261" s="64">
        <f>Data!$Q2261+Data!$R2261+Data!$S2261</f>
        <v>141.30000000000001</v>
      </c>
      <c r="V2261" s="9" t="str">
        <f>VLOOKUP(TRIM(Data!$B2261),Team!A:B,2,FALSE)</f>
        <v>Heating</v>
      </c>
      <c r="W2261" s="9" t="str">
        <f>VLOOKUP(Data!$D2261,Current!A:B,2,FALSE)</f>
        <v>ACT</v>
      </c>
      <c r="X2261" s="9" t="str">
        <f>IF(Data!$W2261=Data!$E2261,"CURRENT","NO")</f>
        <v>NO</v>
      </c>
    </row>
    <row r="2262" spans="1:24" hidden="1">
      <c r="A2262" s="67" t="s">
        <v>1236</v>
      </c>
      <c r="B2262" s="68" t="s">
        <v>1048</v>
      </c>
      <c r="C2262" s="8" t="s">
        <v>458</v>
      </c>
      <c r="D2262" s="68" t="s">
        <v>2146</v>
      </c>
      <c r="E2262" s="8" t="s">
        <v>463</v>
      </c>
      <c r="F2262" s="69" t="s">
        <v>198</v>
      </c>
      <c r="G2262" s="67" t="s">
        <v>158</v>
      </c>
      <c r="H2262" s="70">
        <v>42231</v>
      </c>
      <c r="I2262" s="67">
        <v>464</v>
      </c>
      <c r="J2262" s="71">
        <v>166.64</v>
      </c>
      <c r="K2262" s="71">
        <f t="shared" ref="K2262:K2293" si="41">J2262*I2262</f>
        <v>77320.959999999992</v>
      </c>
      <c r="L2262" s="67" t="s">
        <v>213</v>
      </c>
      <c r="M2262" s="67" t="s">
        <v>1009</v>
      </c>
      <c r="N2262" s="67">
        <v>150382</v>
      </c>
      <c r="P2262" s="67">
        <v>90679</v>
      </c>
      <c r="Q2262" s="71">
        <v>386.6</v>
      </c>
      <c r="R2262" s="71">
        <v>0</v>
      </c>
      <c r="S2262" s="71">
        <v>15</v>
      </c>
      <c r="T2262" s="67" t="s">
        <v>127</v>
      </c>
      <c r="U2262" s="64">
        <f>Data!$Q2262+Data!$R2262+Data!$S2262</f>
        <v>401.6</v>
      </c>
      <c r="V2262" s="9" t="str">
        <f>VLOOKUP(TRIM(Data!$B2262),Team!A:B,2,FALSE)</f>
        <v>Heating</v>
      </c>
      <c r="W2262" s="9" t="str">
        <f>VLOOKUP(Data!$D2262,Current!A:B,2,FALSE)</f>
        <v>ACT</v>
      </c>
      <c r="X2262" s="9" t="str">
        <f>IF(Data!$W2262=Data!$E2262,"CURRENT","NO")</f>
        <v>NO</v>
      </c>
    </row>
    <row r="2263" spans="1:24" hidden="1">
      <c r="A2263" s="67" t="s">
        <v>1236</v>
      </c>
      <c r="B2263" s="68" t="s">
        <v>1048</v>
      </c>
      <c r="C2263" s="8" t="s">
        <v>458</v>
      </c>
      <c r="D2263" s="68" t="s">
        <v>2146</v>
      </c>
      <c r="E2263" s="8" t="s">
        <v>463</v>
      </c>
      <c r="F2263" s="69" t="s">
        <v>1276</v>
      </c>
      <c r="G2263" s="67" t="s">
        <v>158</v>
      </c>
      <c r="H2263" s="70">
        <v>42233</v>
      </c>
      <c r="I2263" s="67">
        <v>152</v>
      </c>
      <c r="J2263" s="71">
        <v>161.18</v>
      </c>
      <c r="K2263" s="71">
        <f t="shared" si="41"/>
        <v>24499.360000000001</v>
      </c>
      <c r="L2263" s="67" t="s">
        <v>213</v>
      </c>
      <c r="M2263" s="67" t="s">
        <v>340</v>
      </c>
      <c r="N2263" s="67">
        <v>150409</v>
      </c>
      <c r="P2263" s="67">
        <v>90680</v>
      </c>
      <c r="Q2263" s="71">
        <v>122.5</v>
      </c>
      <c r="R2263" s="71">
        <v>0</v>
      </c>
      <c r="S2263" s="71">
        <v>15</v>
      </c>
      <c r="T2263" s="67" t="s">
        <v>127</v>
      </c>
      <c r="U2263" s="64">
        <f>Data!$Q2263+Data!$R2263+Data!$S2263</f>
        <v>137.5</v>
      </c>
      <c r="V2263" s="9" t="str">
        <f>VLOOKUP(TRIM(Data!$B2263),Team!A:B,2,FALSE)</f>
        <v>Heating</v>
      </c>
      <c r="W2263" s="9" t="str">
        <f>VLOOKUP(Data!$D2263,Current!A:B,2,FALSE)</f>
        <v>ACT</v>
      </c>
      <c r="X2263" s="9" t="str">
        <f>IF(Data!$W2263=Data!$E2263,"CURRENT","NO")</f>
        <v>NO</v>
      </c>
    </row>
    <row r="2264" spans="1:24" hidden="1">
      <c r="A2264" s="67" t="s">
        <v>1236</v>
      </c>
      <c r="B2264" s="68" t="s">
        <v>1048</v>
      </c>
      <c r="C2264" s="8" t="s">
        <v>458</v>
      </c>
      <c r="D2264" s="68" t="s">
        <v>2146</v>
      </c>
      <c r="E2264" s="8" t="s">
        <v>463</v>
      </c>
      <c r="F2264" s="69" t="s">
        <v>1277</v>
      </c>
      <c r="G2264" s="67" t="s">
        <v>158</v>
      </c>
      <c r="H2264" s="70">
        <v>42233</v>
      </c>
      <c r="I2264" s="67">
        <v>300</v>
      </c>
      <c r="J2264" s="71">
        <v>98.99</v>
      </c>
      <c r="K2264" s="71">
        <f t="shared" si="41"/>
        <v>29697</v>
      </c>
      <c r="L2264" s="67" t="s">
        <v>157</v>
      </c>
      <c r="M2264" s="67" t="s">
        <v>1278</v>
      </c>
      <c r="N2264" s="67">
        <v>150431</v>
      </c>
      <c r="P2264" s="67">
        <v>90682</v>
      </c>
      <c r="Q2264" s="71">
        <v>160</v>
      </c>
      <c r="R2264" s="71">
        <v>0</v>
      </c>
      <c r="S2264" s="71">
        <v>15</v>
      </c>
      <c r="T2264" s="67" t="s">
        <v>127</v>
      </c>
      <c r="U2264" s="64">
        <f>Data!$Q2264+Data!$R2264+Data!$S2264</f>
        <v>175</v>
      </c>
      <c r="V2264" s="9" t="str">
        <f>VLOOKUP(TRIM(Data!$B2264),Team!A:B,2,FALSE)</f>
        <v>Heating</v>
      </c>
      <c r="W2264" s="9" t="str">
        <f>VLOOKUP(Data!$D2264,Current!A:B,2,FALSE)</f>
        <v>ACT</v>
      </c>
      <c r="X2264" s="9" t="str">
        <f>IF(Data!$W2264=Data!$E2264,"CURRENT","NO")</f>
        <v>NO</v>
      </c>
    </row>
    <row r="2265" spans="1:24" hidden="1">
      <c r="A2265" s="67" t="s">
        <v>1236</v>
      </c>
      <c r="B2265" s="68" t="s">
        <v>1048</v>
      </c>
      <c r="C2265" s="8" t="s">
        <v>458</v>
      </c>
      <c r="D2265" s="68" t="s">
        <v>2146</v>
      </c>
      <c r="E2265" s="8" t="s">
        <v>463</v>
      </c>
      <c r="F2265" s="69" t="s">
        <v>1279</v>
      </c>
      <c r="G2265" s="67" t="s">
        <v>158</v>
      </c>
      <c r="H2265" s="70">
        <v>42234</v>
      </c>
      <c r="I2265" s="67">
        <v>498</v>
      </c>
      <c r="J2265" s="71">
        <v>72.12</v>
      </c>
      <c r="K2265" s="71">
        <f t="shared" si="41"/>
        <v>35915.760000000002</v>
      </c>
      <c r="L2265" s="67" t="s">
        <v>157</v>
      </c>
      <c r="M2265" s="67" t="s">
        <v>1280</v>
      </c>
      <c r="N2265" s="67">
        <v>150466</v>
      </c>
      <c r="P2265" s="67">
        <v>90683</v>
      </c>
      <c r="Q2265" s="71">
        <v>179.6</v>
      </c>
      <c r="R2265" s="71">
        <v>0</v>
      </c>
      <c r="S2265" s="71">
        <v>15</v>
      </c>
      <c r="T2265" s="67" t="s">
        <v>127</v>
      </c>
      <c r="U2265" s="64">
        <f>Data!$Q2265+Data!$R2265+Data!$S2265</f>
        <v>194.6</v>
      </c>
      <c r="V2265" s="9" t="str">
        <f>VLOOKUP(TRIM(Data!$B2265),Team!A:B,2,FALSE)</f>
        <v>Heating</v>
      </c>
      <c r="W2265" s="9" t="str">
        <f>VLOOKUP(Data!$D2265,Current!A:B,2,FALSE)</f>
        <v>ACT</v>
      </c>
      <c r="X2265" s="9" t="str">
        <f>IF(Data!$W2265=Data!$E2265,"CURRENT","NO")</f>
        <v>NO</v>
      </c>
    </row>
    <row r="2266" spans="1:24" hidden="1">
      <c r="A2266" s="67" t="s">
        <v>1236</v>
      </c>
      <c r="B2266" s="68" t="s">
        <v>1048</v>
      </c>
      <c r="C2266" s="8" t="s">
        <v>458</v>
      </c>
      <c r="D2266" s="68" t="s">
        <v>2146</v>
      </c>
      <c r="E2266" s="8" t="s">
        <v>463</v>
      </c>
      <c r="F2266" s="69" t="s">
        <v>685</v>
      </c>
      <c r="G2266" s="67" t="s">
        <v>158</v>
      </c>
      <c r="H2266" s="70">
        <v>42235</v>
      </c>
      <c r="I2266" s="67">
        <v>832</v>
      </c>
      <c r="J2266" s="71">
        <v>90.42</v>
      </c>
      <c r="K2266" s="71">
        <f t="shared" si="41"/>
        <v>75229.440000000002</v>
      </c>
      <c r="L2266" s="67" t="s">
        <v>157</v>
      </c>
      <c r="M2266" s="67" t="s">
        <v>919</v>
      </c>
      <c r="N2266" s="67">
        <v>150512</v>
      </c>
      <c r="P2266" s="67">
        <v>90684</v>
      </c>
      <c r="Q2266" s="71">
        <v>376.15</v>
      </c>
      <c r="R2266" s="71">
        <v>0</v>
      </c>
      <c r="S2266" s="71">
        <v>15</v>
      </c>
      <c r="T2266" s="67" t="s">
        <v>127</v>
      </c>
      <c r="U2266" s="64">
        <f>Data!$Q2266+Data!$R2266+Data!$S2266</f>
        <v>391.15</v>
      </c>
      <c r="V2266" s="9" t="str">
        <f>VLOOKUP(TRIM(Data!$B2266),Team!A:B,2,FALSE)</f>
        <v>Heating</v>
      </c>
      <c r="W2266" s="9" t="str">
        <f>VLOOKUP(Data!$D2266,Current!A:B,2,FALSE)</f>
        <v>ACT</v>
      </c>
      <c r="X2266" s="9" t="str">
        <f>IF(Data!$W2266=Data!$E2266,"CURRENT","NO")</f>
        <v>NO</v>
      </c>
    </row>
    <row r="2267" spans="1:24" hidden="1">
      <c r="A2267" s="67" t="s">
        <v>1236</v>
      </c>
      <c r="B2267" s="68" t="s">
        <v>1048</v>
      </c>
      <c r="C2267" s="8" t="s">
        <v>458</v>
      </c>
      <c r="D2267" s="68" t="s">
        <v>2146</v>
      </c>
      <c r="E2267" s="8" t="s">
        <v>463</v>
      </c>
      <c r="F2267" s="69" t="s">
        <v>1279</v>
      </c>
      <c r="G2267" s="67" t="s">
        <v>158</v>
      </c>
      <c r="H2267" s="70">
        <v>42236</v>
      </c>
      <c r="I2267" s="67">
        <v>996</v>
      </c>
      <c r="J2267" s="71">
        <v>72.12</v>
      </c>
      <c r="K2267" s="71">
        <f t="shared" si="41"/>
        <v>71831.520000000004</v>
      </c>
      <c r="L2267" s="67" t="s">
        <v>157</v>
      </c>
      <c r="M2267" s="67" t="s">
        <v>919</v>
      </c>
      <c r="N2267" s="67">
        <v>150528</v>
      </c>
      <c r="P2267" s="67">
        <v>90685</v>
      </c>
      <c r="Q2267" s="71">
        <v>359.2</v>
      </c>
      <c r="R2267" s="71">
        <v>0</v>
      </c>
      <c r="S2267" s="71">
        <v>15</v>
      </c>
      <c r="T2267" s="67" t="s">
        <v>127</v>
      </c>
      <c r="U2267" s="64">
        <f>Data!$Q2267+Data!$R2267+Data!$S2267</f>
        <v>374.2</v>
      </c>
      <c r="V2267" s="9" t="str">
        <f>VLOOKUP(TRIM(Data!$B2267),Team!A:B,2,FALSE)</f>
        <v>Heating</v>
      </c>
      <c r="W2267" s="9" t="str">
        <f>VLOOKUP(Data!$D2267,Current!A:B,2,FALSE)</f>
        <v>ACT</v>
      </c>
      <c r="X2267" s="9" t="str">
        <f>IF(Data!$W2267=Data!$E2267,"CURRENT","NO")</f>
        <v>NO</v>
      </c>
    </row>
    <row r="2268" spans="1:24" hidden="1">
      <c r="A2268" s="67" t="s">
        <v>1236</v>
      </c>
      <c r="B2268" s="68" t="s">
        <v>1048</v>
      </c>
      <c r="C2268" s="8" t="s">
        <v>458</v>
      </c>
      <c r="D2268" s="68" t="s">
        <v>2146</v>
      </c>
      <c r="E2268" s="8" t="s">
        <v>463</v>
      </c>
      <c r="F2268" s="69" t="s">
        <v>679</v>
      </c>
      <c r="G2268" s="67" t="s">
        <v>158</v>
      </c>
      <c r="H2268" s="70">
        <v>42236</v>
      </c>
      <c r="I2268" s="67">
        <v>258</v>
      </c>
      <c r="J2268" s="71">
        <v>71.83</v>
      </c>
      <c r="K2268" s="71">
        <f t="shared" si="41"/>
        <v>18532.14</v>
      </c>
      <c r="L2268" s="67" t="s">
        <v>157</v>
      </c>
      <c r="M2268" s="67" t="s">
        <v>1281</v>
      </c>
      <c r="N2268" s="67">
        <v>150529</v>
      </c>
      <c r="P2268" s="67">
        <v>90686</v>
      </c>
      <c r="Q2268" s="71">
        <v>92.7</v>
      </c>
      <c r="R2268" s="71">
        <v>0</v>
      </c>
      <c r="S2268" s="71">
        <v>15</v>
      </c>
      <c r="T2268" s="67" t="s">
        <v>127</v>
      </c>
      <c r="U2268" s="64">
        <f>Data!$Q2268+Data!$R2268+Data!$S2268</f>
        <v>107.7</v>
      </c>
      <c r="V2268" s="9" t="str">
        <f>VLOOKUP(TRIM(Data!$B2268),Team!A:B,2,FALSE)</f>
        <v>Heating</v>
      </c>
      <c r="W2268" s="9" t="str">
        <f>VLOOKUP(Data!$D2268,Current!A:B,2,FALSE)</f>
        <v>ACT</v>
      </c>
      <c r="X2268" s="9" t="str">
        <f>IF(Data!$W2268=Data!$E2268,"CURRENT","NO")</f>
        <v>NO</v>
      </c>
    </row>
    <row r="2269" spans="1:24" hidden="1">
      <c r="A2269" s="67" t="s">
        <v>1236</v>
      </c>
      <c r="B2269" s="68" t="s">
        <v>1048</v>
      </c>
      <c r="C2269" s="8" t="s">
        <v>458</v>
      </c>
      <c r="D2269" s="68" t="s">
        <v>2146</v>
      </c>
      <c r="E2269" s="8" t="s">
        <v>463</v>
      </c>
      <c r="F2269" s="69" t="s">
        <v>1282</v>
      </c>
      <c r="G2269" s="67" t="s">
        <v>158</v>
      </c>
      <c r="H2269" s="70">
        <v>42237</v>
      </c>
      <c r="I2269" s="67">
        <v>54</v>
      </c>
      <c r="J2269" s="71">
        <v>248.54</v>
      </c>
      <c r="K2269" s="71">
        <f t="shared" si="41"/>
        <v>13421.16</v>
      </c>
      <c r="L2269" s="67" t="s">
        <v>213</v>
      </c>
      <c r="M2269" s="67" t="s">
        <v>564</v>
      </c>
      <c r="N2269" s="67">
        <v>150555</v>
      </c>
      <c r="P2269" s="67">
        <v>90687</v>
      </c>
      <c r="Q2269" s="71">
        <v>80</v>
      </c>
      <c r="R2269" s="71">
        <v>0</v>
      </c>
      <c r="S2269" s="71">
        <v>15</v>
      </c>
      <c r="T2269" s="67" t="s">
        <v>186</v>
      </c>
      <c r="U2269" s="64">
        <f>Data!$Q2269+Data!$R2269+Data!$S2269</f>
        <v>95</v>
      </c>
      <c r="V2269" s="9" t="str">
        <f>VLOOKUP(TRIM(Data!$B2269),Team!A:B,2,FALSE)</f>
        <v>Heating</v>
      </c>
      <c r="W2269" s="9" t="str">
        <f>VLOOKUP(Data!$D2269,Current!A:B,2,FALSE)</f>
        <v>ACT</v>
      </c>
      <c r="X2269" s="9" t="str">
        <f>IF(Data!$W2269=Data!$E2269,"CURRENT","NO")</f>
        <v>NO</v>
      </c>
    </row>
    <row r="2270" spans="1:24" hidden="1">
      <c r="A2270" s="67" t="s">
        <v>2147</v>
      </c>
      <c r="B2270" s="68" t="s">
        <v>1048</v>
      </c>
      <c r="C2270" s="8" t="s">
        <v>458</v>
      </c>
      <c r="D2270" s="68" t="s">
        <v>2146</v>
      </c>
      <c r="E2270" s="8" t="s">
        <v>463</v>
      </c>
      <c r="F2270" s="69" t="s">
        <v>895</v>
      </c>
      <c r="G2270" s="67" t="s">
        <v>160</v>
      </c>
      <c r="H2270" s="70">
        <v>42241</v>
      </c>
      <c r="I2270" s="67">
        <v>75</v>
      </c>
      <c r="J2270" s="71">
        <v>125.18</v>
      </c>
      <c r="K2270" s="71">
        <f t="shared" si="41"/>
        <v>9388.5</v>
      </c>
      <c r="L2270" s="67" t="s">
        <v>11</v>
      </c>
      <c r="M2270" s="67" t="s">
        <v>1283</v>
      </c>
      <c r="N2270" s="67">
        <v>150678</v>
      </c>
      <c r="P2270" s="67">
        <v>90953</v>
      </c>
      <c r="Q2270" s="71">
        <v>100</v>
      </c>
      <c r="R2270" s="71">
        <v>0</v>
      </c>
      <c r="S2270" s="71">
        <v>22.5</v>
      </c>
      <c r="T2270" s="67" t="s">
        <v>127</v>
      </c>
      <c r="U2270" s="64">
        <f>Data!$Q2270+Data!$R2270+Data!$S2270</f>
        <v>122.5</v>
      </c>
      <c r="V2270" s="9" t="str">
        <f>VLOOKUP(TRIM(Data!$B2270),Team!A:B,2,FALSE)</f>
        <v>Heating</v>
      </c>
      <c r="W2270" s="9" t="str">
        <f>VLOOKUP(Data!$D2270,Current!A:B,2,FALSE)</f>
        <v>ACT</v>
      </c>
      <c r="X2270" s="9" t="str">
        <f>IF(Data!$W2270=Data!$E2270,"CURRENT","NO")</f>
        <v>NO</v>
      </c>
    </row>
    <row r="2271" spans="1:24" hidden="1">
      <c r="A2271" s="67" t="s">
        <v>2147</v>
      </c>
      <c r="B2271" s="68" t="s">
        <v>1048</v>
      </c>
      <c r="C2271" s="8" t="s">
        <v>458</v>
      </c>
      <c r="D2271" s="68" t="s">
        <v>2146</v>
      </c>
      <c r="E2271" s="8" t="s">
        <v>463</v>
      </c>
      <c r="F2271" s="69" t="s">
        <v>1082</v>
      </c>
      <c r="G2271" s="67" t="s">
        <v>160</v>
      </c>
      <c r="H2271" s="70">
        <v>42241</v>
      </c>
      <c r="I2271" s="67">
        <v>75</v>
      </c>
      <c r="J2271" s="71">
        <v>65.97</v>
      </c>
      <c r="K2271" s="71">
        <f t="shared" si="41"/>
        <v>4947.75</v>
      </c>
      <c r="L2271" s="67" t="s">
        <v>11</v>
      </c>
      <c r="M2271" s="67" t="s">
        <v>1258</v>
      </c>
      <c r="N2271" s="67">
        <v>150679</v>
      </c>
      <c r="P2271" s="67">
        <v>90954</v>
      </c>
      <c r="Q2271" s="71">
        <v>100</v>
      </c>
      <c r="R2271" s="71">
        <v>0</v>
      </c>
      <c r="S2271" s="71">
        <v>22.5</v>
      </c>
      <c r="T2271" s="67" t="s">
        <v>127</v>
      </c>
      <c r="U2271" s="64">
        <f>Data!$Q2271+Data!$R2271+Data!$S2271</f>
        <v>122.5</v>
      </c>
      <c r="V2271" s="9" t="str">
        <f>VLOOKUP(TRIM(Data!$B2271),Team!A:B,2,FALSE)</f>
        <v>Heating</v>
      </c>
      <c r="W2271" s="9" t="str">
        <f>VLOOKUP(Data!$D2271,Current!A:B,2,FALSE)</f>
        <v>ACT</v>
      </c>
      <c r="X2271" s="9" t="str">
        <f>IF(Data!$W2271=Data!$E2271,"CURRENT","NO")</f>
        <v>NO</v>
      </c>
    </row>
    <row r="2272" spans="1:24" hidden="1">
      <c r="A2272" s="67" t="s">
        <v>2147</v>
      </c>
      <c r="B2272" s="68" t="s">
        <v>1048</v>
      </c>
      <c r="C2272" s="8" t="s">
        <v>458</v>
      </c>
      <c r="D2272" s="68" t="s">
        <v>2146</v>
      </c>
      <c r="E2272" s="8" t="s">
        <v>463</v>
      </c>
      <c r="F2272" s="69" t="s">
        <v>1284</v>
      </c>
      <c r="G2272" s="67" t="s">
        <v>160</v>
      </c>
      <c r="H2272" s="70">
        <v>42242</v>
      </c>
      <c r="I2272" s="67">
        <v>75</v>
      </c>
      <c r="J2272" s="71">
        <v>65.97</v>
      </c>
      <c r="K2272" s="71">
        <f t="shared" si="41"/>
        <v>4947.75</v>
      </c>
      <c r="L2272" s="67" t="s">
        <v>11</v>
      </c>
      <c r="M2272" s="67" t="s">
        <v>1255</v>
      </c>
      <c r="N2272" s="67">
        <v>150705</v>
      </c>
      <c r="P2272" s="67">
        <v>90955</v>
      </c>
      <c r="Q2272" s="71">
        <v>100</v>
      </c>
      <c r="R2272" s="71">
        <v>0</v>
      </c>
      <c r="S2272" s="71">
        <v>22.5</v>
      </c>
      <c r="T2272" s="67" t="s">
        <v>127</v>
      </c>
      <c r="U2272" s="64">
        <f>Data!$Q2272+Data!$R2272+Data!$S2272</f>
        <v>122.5</v>
      </c>
      <c r="V2272" s="9" t="str">
        <f>VLOOKUP(TRIM(Data!$B2272),Team!A:B,2,FALSE)</f>
        <v>Heating</v>
      </c>
      <c r="W2272" s="9" t="str">
        <f>VLOOKUP(Data!$D2272,Current!A:B,2,FALSE)</f>
        <v>ACT</v>
      </c>
      <c r="X2272" s="9" t="str">
        <f>IF(Data!$W2272=Data!$E2272,"CURRENT","NO")</f>
        <v>NO</v>
      </c>
    </row>
    <row r="2273" spans="1:24" hidden="1">
      <c r="A2273" s="67" t="s">
        <v>2147</v>
      </c>
      <c r="B2273" s="68" t="s">
        <v>1048</v>
      </c>
      <c r="C2273" s="8" t="s">
        <v>458</v>
      </c>
      <c r="D2273" s="68" t="s">
        <v>2146</v>
      </c>
      <c r="E2273" s="8" t="s">
        <v>463</v>
      </c>
      <c r="F2273" s="69" t="s">
        <v>1285</v>
      </c>
      <c r="G2273" s="67" t="s">
        <v>160</v>
      </c>
      <c r="H2273" s="70">
        <v>42242</v>
      </c>
      <c r="I2273" s="67">
        <v>25</v>
      </c>
      <c r="J2273" s="71">
        <v>65.97</v>
      </c>
      <c r="K2273" s="71">
        <f t="shared" si="41"/>
        <v>1649.25</v>
      </c>
      <c r="L2273" s="67" t="s">
        <v>11</v>
      </c>
      <c r="M2273" s="67" t="s">
        <v>1255</v>
      </c>
      <c r="N2273" s="67">
        <v>150706</v>
      </c>
      <c r="P2273" s="67">
        <v>90956</v>
      </c>
      <c r="Q2273" s="71">
        <v>100</v>
      </c>
      <c r="R2273" s="71">
        <v>0</v>
      </c>
      <c r="S2273" s="71">
        <v>22.5</v>
      </c>
      <c r="T2273" s="67" t="s">
        <v>127</v>
      </c>
      <c r="U2273" s="64">
        <f>Data!$Q2273+Data!$R2273+Data!$S2273</f>
        <v>122.5</v>
      </c>
      <c r="V2273" s="9" t="str">
        <f>VLOOKUP(TRIM(Data!$B2273),Team!A:B,2,FALSE)</f>
        <v>Heating</v>
      </c>
      <c r="W2273" s="9" t="str">
        <f>VLOOKUP(Data!$D2273,Current!A:B,2,FALSE)</f>
        <v>ACT</v>
      </c>
      <c r="X2273" s="9" t="str">
        <f>IF(Data!$W2273=Data!$E2273,"CURRENT","NO")</f>
        <v>NO</v>
      </c>
    </row>
    <row r="2274" spans="1:24" hidden="1">
      <c r="A2274" s="67" t="s">
        <v>2147</v>
      </c>
      <c r="B2274" s="68" t="s">
        <v>1048</v>
      </c>
      <c r="C2274" s="8" t="s">
        <v>458</v>
      </c>
      <c r="D2274" s="68" t="s">
        <v>2146</v>
      </c>
      <c r="E2274" s="8" t="s">
        <v>463</v>
      </c>
      <c r="F2274" s="69" t="s">
        <v>674</v>
      </c>
      <c r="G2274" s="67" t="s">
        <v>160</v>
      </c>
      <c r="H2274" s="70">
        <v>42243</v>
      </c>
      <c r="I2274" s="67">
        <v>25</v>
      </c>
      <c r="J2274" s="71">
        <v>105.44</v>
      </c>
      <c r="K2274" s="71">
        <f t="shared" si="41"/>
        <v>2636</v>
      </c>
      <c r="L2274" s="67" t="s">
        <v>11</v>
      </c>
      <c r="M2274" s="67" t="s">
        <v>1286</v>
      </c>
      <c r="N2274" s="67">
        <v>150751</v>
      </c>
      <c r="P2274" s="67">
        <v>90957</v>
      </c>
      <c r="Q2274" s="71">
        <v>100</v>
      </c>
      <c r="R2274" s="71">
        <v>0</v>
      </c>
      <c r="S2274" s="71">
        <v>15</v>
      </c>
      <c r="T2274" s="67" t="s">
        <v>127</v>
      </c>
      <c r="U2274" s="64">
        <f>Data!$Q2274+Data!$R2274+Data!$S2274</f>
        <v>115</v>
      </c>
      <c r="V2274" s="9" t="str">
        <f>VLOOKUP(TRIM(Data!$B2274),Team!A:B,2,FALSE)</f>
        <v>Heating</v>
      </c>
      <c r="W2274" s="9" t="str">
        <f>VLOOKUP(Data!$D2274,Current!A:B,2,FALSE)</f>
        <v>ACT</v>
      </c>
      <c r="X2274" s="9" t="str">
        <f>IF(Data!$W2274=Data!$E2274,"CURRENT","NO")</f>
        <v>NO</v>
      </c>
    </row>
    <row r="2275" spans="1:24" hidden="1">
      <c r="A2275" s="67" t="s">
        <v>2147</v>
      </c>
      <c r="B2275" s="68" t="s">
        <v>1048</v>
      </c>
      <c r="C2275" s="8" t="s">
        <v>458</v>
      </c>
      <c r="D2275" s="68" t="s">
        <v>2146</v>
      </c>
      <c r="E2275" s="8" t="s">
        <v>463</v>
      </c>
      <c r="F2275" s="69" t="s">
        <v>895</v>
      </c>
      <c r="G2275" s="67" t="s">
        <v>160</v>
      </c>
      <c r="H2275" s="70">
        <v>42243</v>
      </c>
      <c r="I2275" s="67">
        <v>50</v>
      </c>
      <c r="J2275" s="71">
        <v>125.18</v>
      </c>
      <c r="K2275" s="71">
        <f t="shared" si="41"/>
        <v>6259</v>
      </c>
      <c r="L2275" s="67" t="s">
        <v>11</v>
      </c>
      <c r="M2275" s="67" t="s">
        <v>1287</v>
      </c>
      <c r="N2275" s="67">
        <v>150752</v>
      </c>
      <c r="P2275" s="67">
        <v>90958</v>
      </c>
      <c r="Q2275" s="71">
        <v>100</v>
      </c>
      <c r="R2275" s="71">
        <v>0</v>
      </c>
      <c r="S2275" s="71">
        <v>15</v>
      </c>
      <c r="T2275" s="67" t="s">
        <v>127</v>
      </c>
      <c r="U2275" s="64">
        <f>Data!$Q2275+Data!$R2275+Data!$S2275</f>
        <v>115</v>
      </c>
      <c r="V2275" s="9" t="str">
        <f>VLOOKUP(TRIM(Data!$B2275),Team!A:B,2,FALSE)</f>
        <v>Heating</v>
      </c>
      <c r="W2275" s="9" t="str">
        <f>VLOOKUP(Data!$D2275,Current!A:B,2,FALSE)</f>
        <v>ACT</v>
      </c>
      <c r="X2275" s="9" t="str">
        <f>IF(Data!$W2275=Data!$E2275,"CURRENT","NO")</f>
        <v>NO</v>
      </c>
    </row>
    <row r="2276" spans="1:24" hidden="1">
      <c r="A2276" s="67" t="s">
        <v>2147</v>
      </c>
      <c r="B2276" s="68" t="s">
        <v>1048</v>
      </c>
      <c r="C2276" s="8" t="s">
        <v>458</v>
      </c>
      <c r="D2276" s="68" t="s">
        <v>2146</v>
      </c>
      <c r="E2276" s="8" t="s">
        <v>463</v>
      </c>
      <c r="F2276" s="69" t="s">
        <v>877</v>
      </c>
      <c r="G2276" s="67" t="s">
        <v>160</v>
      </c>
      <c r="H2276" s="70">
        <v>42243</v>
      </c>
      <c r="I2276" s="67">
        <v>25</v>
      </c>
      <c r="J2276" s="71">
        <v>106.55</v>
      </c>
      <c r="K2276" s="71">
        <f t="shared" si="41"/>
        <v>2663.75</v>
      </c>
      <c r="L2276" s="67" t="s">
        <v>11</v>
      </c>
      <c r="M2276" s="67" t="s">
        <v>1287</v>
      </c>
      <c r="N2276" s="67">
        <v>150753</v>
      </c>
      <c r="P2276" s="67">
        <v>90959</v>
      </c>
      <c r="Q2276" s="71">
        <v>100</v>
      </c>
      <c r="R2276" s="71">
        <v>0</v>
      </c>
      <c r="S2276" s="71">
        <v>15</v>
      </c>
      <c r="T2276" s="67" t="s">
        <v>127</v>
      </c>
      <c r="U2276" s="64">
        <f>Data!$Q2276+Data!$R2276+Data!$S2276</f>
        <v>115</v>
      </c>
      <c r="V2276" s="9" t="str">
        <f>VLOOKUP(TRIM(Data!$B2276),Team!A:B,2,FALSE)</f>
        <v>Heating</v>
      </c>
      <c r="W2276" s="9" t="str">
        <f>VLOOKUP(Data!$D2276,Current!A:B,2,FALSE)</f>
        <v>ACT</v>
      </c>
      <c r="X2276" s="9" t="str">
        <f>IF(Data!$W2276=Data!$E2276,"CURRENT","NO")</f>
        <v>NO</v>
      </c>
    </row>
    <row r="2277" spans="1:24" hidden="1">
      <c r="A2277" s="67" t="s">
        <v>2147</v>
      </c>
      <c r="B2277" s="68" t="s">
        <v>1048</v>
      </c>
      <c r="C2277" s="8" t="s">
        <v>458</v>
      </c>
      <c r="D2277" s="68" t="s">
        <v>2146</v>
      </c>
      <c r="E2277" s="8" t="s">
        <v>463</v>
      </c>
      <c r="F2277" s="69" t="s">
        <v>1074</v>
      </c>
      <c r="G2277" s="67" t="s">
        <v>160</v>
      </c>
      <c r="H2277" s="70">
        <v>42243</v>
      </c>
      <c r="I2277" s="67">
        <v>25</v>
      </c>
      <c r="J2277" s="71">
        <v>105.56</v>
      </c>
      <c r="K2277" s="71">
        <f t="shared" si="41"/>
        <v>2639</v>
      </c>
      <c r="L2277" s="67" t="s">
        <v>11</v>
      </c>
      <c r="M2277" s="67" t="s">
        <v>187</v>
      </c>
      <c r="N2277" s="67">
        <v>150754</v>
      </c>
      <c r="P2277" s="67">
        <v>90960</v>
      </c>
      <c r="Q2277" s="71">
        <v>100</v>
      </c>
      <c r="R2277" s="71">
        <v>0</v>
      </c>
      <c r="S2277" s="71">
        <v>15</v>
      </c>
      <c r="T2277" s="67" t="s">
        <v>127</v>
      </c>
      <c r="U2277" s="64">
        <f>Data!$Q2277+Data!$R2277+Data!$S2277</f>
        <v>115</v>
      </c>
      <c r="V2277" s="9" t="str">
        <f>VLOOKUP(TRIM(Data!$B2277),Team!A:B,2,FALSE)</f>
        <v>Heating</v>
      </c>
      <c r="W2277" s="9" t="str">
        <f>VLOOKUP(Data!$D2277,Current!A:B,2,FALSE)</f>
        <v>ACT</v>
      </c>
      <c r="X2277" s="9" t="str">
        <f>IF(Data!$W2277=Data!$E2277,"CURRENT","NO")</f>
        <v>NO</v>
      </c>
    </row>
    <row r="2278" spans="1:24" hidden="1">
      <c r="A2278" s="67" t="s">
        <v>2147</v>
      </c>
      <c r="B2278" s="68" t="s">
        <v>1048</v>
      </c>
      <c r="C2278" s="8" t="s">
        <v>458</v>
      </c>
      <c r="D2278" s="68" t="s">
        <v>2146</v>
      </c>
      <c r="E2278" s="8" t="s">
        <v>463</v>
      </c>
      <c r="F2278" s="69" t="s">
        <v>689</v>
      </c>
      <c r="G2278" s="67" t="s">
        <v>160</v>
      </c>
      <c r="H2278" s="70">
        <v>42247</v>
      </c>
      <c r="I2278" s="67">
        <v>725</v>
      </c>
      <c r="J2278" s="71">
        <v>24.05</v>
      </c>
      <c r="K2278" s="71">
        <f t="shared" si="41"/>
        <v>17436.25</v>
      </c>
      <c r="L2278" s="67" t="s">
        <v>11</v>
      </c>
      <c r="M2278" s="67" t="s">
        <v>159</v>
      </c>
      <c r="N2278" s="67">
        <v>150886</v>
      </c>
      <c r="P2278" s="67">
        <v>90961</v>
      </c>
      <c r="Q2278" s="71">
        <v>200</v>
      </c>
      <c r="R2278" s="71">
        <v>0</v>
      </c>
      <c r="S2278" s="71">
        <v>15</v>
      </c>
      <c r="T2278" s="67" t="s">
        <v>127</v>
      </c>
      <c r="U2278" s="64">
        <f>Data!$Q2278+Data!$R2278+Data!$S2278</f>
        <v>215</v>
      </c>
      <c r="V2278" s="9" t="str">
        <f>VLOOKUP(TRIM(Data!$B2278),Team!A:B,2,FALSE)</f>
        <v>Heating</v>
      </c>
      <c r="W2278" s="9" t="str">
        <f>VLOOKUP(Data!$D2278,Current!A:B,2,FALSE)</f>
        <v>ACT</v>
      </c>
      <c r="X2278" s="9" t="str">
        <f>IF(Data!$W2278=Data!$E2278,"CURRENT","NO")</f>
        <v>NO</v>
      </c>
    </row>
    <row r="2279" spans="1:24" hidden="1">
      <c r="A2279" s="67" t="s">
        <v>2147</v>
      </c>
      <c r="B2279" s="68" t="s">
        <v>1048</v>
      </c>
      <c r="C2279" s="8" t="s">
        <v>458</v>
      </c>
      <c r="D2279" s="68" t="s">
        <v>2146</v>
      </c>
      <c r="E2279" s="8" t="s">
        <v>463</v>
      </c>
      <c r="F2279" s="69" t="s">
        <v>162</v>
      </c>
      <c r="G2279" s="67" t="s">
        <v>160</v>
      </c>
      <c r="H2279" s="70">
        <v>42247</v>
      </c>
      <c r="I2279" s="67">
        <v>75</v>
      </c>
      <c r="J2279" s="71">
        <v>25.42</v>
      </c>
      <c r="K2279" s="71">
        <f t="shared" si="41"/>
        <v>1906.5000000000002</v>
      </c>
      <c r="L2279" s="67" t="s">
        <v>11</v>
      </c>
      <c r="M2279" s="67" t="s">
        <v>159</v>
      </c>
      <c r="N2279" s="67">
        <v>150887</v>
      </c>
      <c r="P2279" s="67">
        <v>90962</v>
      </c>
      <c r="Q2279" s="71">
        <v>100</v>
      </c>
      <c r="R2279" s="71">
        <v>0</v>
      </c>
      <c r="S2279" s="71">
        <v>15</v>
      </c>
      <c r="T2279" s="67" t="s">
        <v>127</v>
      </c>
      <c r="U2279" s="64">
        <f>Data!$Q2279+Data!$R2279+Data!$S2279</f>
        <v>115</v>
      </c>
      <c r="V2279" s="9" t="str">
        <f>VLOOKUP(TRIM(Data!$B2279),Team!A:B,2,FALSE)</f>
        <v>Heating</v>
      </c>
      <c r="W2279" s="9" t="str">
        <f>VLOOKUP(Data!$D2279,Current!A:B,2,FALSE)</f>
        <v>ACT</v>
      </c>
      <c r="X2279" s="9" t="str">
        <f>IF(Data!$W2279=Data!$E2279,"CURRENT","NO")</f>
        <v>NO</v>
      </c>
    </row>
    <row r="2280" spans="1:24" hidden="1">
      <c r="A2280" s="67" t="s">
        <v>2147</v>
      </c>
      <c r="B2280" s="68" t="s">
        <v>1048</v>
      </c>
      <c r="C2280" s="8" t="s">
        <v>458</v>
      </c>
      <c r="D2280" s="68" t="s">
        <v>2146</v>
      </c>
      <c r="E2280" s="8" t="s">
        <v>463</v>
      </c>
      <c r="F2280" s="69" t="s">
        <v>1058</v>
      </c>
      <c r="G2280" s="67" t="s">
        <v>160</v>
      </c>
      <c r="H2280" s="70">
        <v>42247</v>
      </c>
      <c r="I2280" s="67">
        <v>65</v>
      </c>
      <c r="J2280" s="71">
        <v>42.55</v>
      </c>
      <c r="K2280" s="71">
        <f t="shared" si="41"/>
        <v>2765.75</v>
      </c>
      <c r="L2280" s="67" t="s">
        <v>11</v>
      </c>
      <c r="M2280" s="67" t="s">
        <v>1053</v>
      </c>
      <c r="N2280" s="67">
        <v>150888</v>
      </c>
      <c r="P2280" s="67">
        <v>90963</v>
      </c>
      <c r="Q2280" s="71">
        <v>80</v>
      </c>
      <c r="R2280" s="71">
        <v>0</v>
      </c>
      <c r="S2280" s="71">
        <v>15</v>
      </c>
      <c r="T2280" s="67" t="s">
        <v>127</v>
      </c>
      <c r="U2280" s="64">
        <f>Data!$Q2280+Data!$R2280+Data!$S2280</f>
        <v>95</v>
      </c>
      <c r="V2280" s="9" t="str">
        <f>VLOOKUP(TRIM(Data!$B2280),Team!A:B,2,FALSE)</f>
        <v>Heating</v>
      </c>
      <c r="W2280" s="9" t="str">
        <f>VLOOKUP(Data!$D2280,Current!A:B,2,FALSE)</f>
        <v>ACT</v>
      </c>
      <c r="X2280" s="9" t="str">
        <f>IF(Data!$W2280=Data!$E2280,"CURRENT","NO")</f>
        <v>NO</v>
      </c>
    </row>
    <row r="2281" spans="1:24" hidden="1">
      <c r="A2281" s="67" t="s">
        <v>2147</v>
      </c>
      <c r="B2281" s="68" t="s">
        <v>1048</v>
      </c>
      <c r="C2281" s="8" t="s">
        <v>458</v>
      </c>
      <c r="D2281" s="68" t="s">
        <v>2146</v>
      </c>
      <c r="E2281" s="8" t="s">
        <v>463</v>
      </c>
      <c r="F2281" s="69" t="s">
        <v>905</v>
      </c>
      <c r="G2281" s="67" t="s">
        <v>160</v>
      </c>
      <c r="H2281" s="70">
        <v>42247</v>
      </c>
      <c r="I2281" s="67">
        <v>840</v>
      </c>
      <c r="J2281" s="71">
        <v>46.77</v>
      </c>
      <c r="K2281" s="71">
        <f t="shared" si="41"/>
        <v>39286.800000000003</v>
      </c>
      <c r="L2281" s="67" t="s">
        <v>11</v>
      </c>
      <c r="M2281" s="67" t="s">
        <v>1053</v>
      </c>
      <c r="N2281" s="67">
        <v>150889</v>
      </c>
      <c r="P2281" s="67">
        <v>90964</v>
      </c>
      <c r="Q2281" s="71">
        <v>200</v>
      </c>
      <c r="R2281" s="71">
        <v>0</v>
      </c>
      <c r="S2281" s="71">
        <v>15</v>
      </c>
      <c r="T2281" s="67" t="s">
        <v>127</v>
      </c>
      <c r="U2281" s="64">
        <f>Data!$Q2281+Data!$R2281+Data!$S2281</f>
        <v>215</v>
      </c>
      <c r="V2281" s="9" t="str">
        <f>VLOOKUP(TRIM(Data!$B2281),Team!A:B,2,FALSE)</f>
        <v>Heating</v>
      </c>
      <c r="W2281" s="9" t="str">
        <f>VLOOKUP(Data!$D2281,Current!A:B,2,FALSE)</f>
        <v>ACT</v>
      </c>
      <c r="X2281" s="9" t="str">
        <f>IF(Data!$W2281=Data!$E2281,"CURRENT","NO")</f>
        <v>NO</v>
      </c>
    </row>
    <row r="2282" spans="1:24" hidden="1">
      <c r="A2282" s="67" t="s">
        <v>2147</v>
      </c>
      <c r="B2282" s="68" t="s">
        <v>1048</v>
      </c>
      <c r="C2282" s="8" t="s">
        <v>458</v>
      </c>
      <c r="D2282" s="68" t="s">
        <v>2146</v>
      </c>
      <c r="E2282" s="8" t="s">
        <v>463</v>
      </c>
      <c r="F2282" s="69" t="s">
        <v>1288</v>
      </c>
      <c r="G2282" s="67" t="s">
        <v>1244</v>
      </c>
      <c r="H2282" s="70">
        <v>42243</v>
      </c>
      <c r="I2282" s="67">
        <v>278</v>
      </c>
      <c r="J2282" s="71">
        <v>95</v>
      </c>
      <c r="K2282" s="71">
        <f t="shared" si="41"/>
        <v>26410</v>
      </c>
      <c r="L2282" s="67" t="s">
        <v>1245</v>
      </c>
      <c r="M2282" s="67" t="s">
        <v>340</v>
      </c>
      <c r="N2282" s="67">
        <v>150742</v>
      </c>
      <c r="P2282" s="67">
        <v>90965</v>
      </c>
      <c r="Q2282" s="71">
        <v>200</v>
      </c>
      <c r="R2282" s="71">
        <v>0</v>
      </c>
      <c r="S2282" s="74">
        <v>35</v>
      </c>
      <c r="T2282" s="67" t="s">
        <v>127</v>
      </c>
      <c r="U2282" s="64">
        <f>Data!$Q2282+Data!$R2282+Data!$S2282</f>
        <v>235</v>
      </c>
      <c r="V2282" s="9" t="str">
        <f>VLOOKUP(TRIM(Data!$B2282),Team!A:B,2,FALSE)</f>
        <v>Heating</v>
      </c>
      <c r="W2282" s="9" t="str">
        <f>VLOOKUP(Data!$D2282,Current!A:B,2,FALSE)</f>
        <v>ACT</v>
      </c>
      <c r="X2282" s="9" t="str">
        <f>IF(Data!$W2282=Data!$E2282,"CURRENT","NO")</f>
        <v>NO</v>
      </c>
    </row>
    <row r="2283" spans="1:24" hidden="1">
      <c r="A2283" s="67" t="s">
        <v>2147</v>
      </c>
      <c r="B2283" s="68" t="s">
        <v>1048</v>
      </c>
      <c r="C2283" s="8" t="s">
        <v>458</v>
      </c>
      <c r="D2283" s="68" t="s">
        <v>2146</v>
      </c>
      <c r="E2283" s="8" t="s">
        <v>463</v>
      </c>
      <c r="F2283" s="69" t="s">
        <v>1059</v>
      </c>
      <c r="G2283" s="67" t="s">
        <v>167</v>
      </c>
      <c r="H2283" s="70">
        <v>42240</v>
      </c>
      <c r="I2283" s="67">
        <v>300</v>
      </c>
      <c r="J2283" s="71">
        <v>107.7</v>
      </c>
      <c r="K2283" s="71">
        <f t="shared" si="41"/>
        <v>32310</v>
      </c>
      <c r="L2283" s="67" t="s">
        <v>166</v>
      </c>
      <c r="M2283" s="67" t="s">
        <v>212</v>
      </c>
      <c r="N2283" s="67">
        <v>150681</v>
      </c>
      <c r="P2283" s="67">
        <v>90966</v>
      </c>
      <c r="Q2283" s="71">
        <v>200</v>
      </c>
      <c r="R2283" s="71">
        <v>45</v>
      </c>
      <c r="S2283" s="71">
        <v>100</v>
      </c>
      <c r="T2283" s="67" t="s">
        <v>127</v>
      </c>
      <c r="U2283" s="64">
        <f>Data!$Q2283+Data!$R2283+Data!$S2283</f>
        <v>345</v>
      </c>
      <c r="V2283" s="9" t="str">
        <f>VLOOKUP(TRIM(Data!$B2283),Team!A:B,2,FALSE)</f>
        <v>Heating</v>
      </c>
      <c r="W2283" s="9" t="str">
        <f>VLOOKUP(Data!$D2283,Current!A:B,2,FALSE)</f>
        <v>ACT</v>
      </c>
      <c r="X2283" s="9" t="str">
        <f>IF(Data!$W2283=Data!$E2283,"CURRENT","NO")</f>
        <v>NO</v>
      </c>
    </row>
    <row r="2284" spans="1:24" hidden="1">
      <c r="A2284" s="67" t="s">
        <v>2147</v>
      </c>
      <c r="B2284" s="68" t="s">
        <v>1048</v>
      </c>
      <c r="C2284" s="8" t="s">
        <v>458</v>
      </c>
      <c r="D2284" s="68" t="s">
        <v>2146</v>
      </c>
      <c r="E2284" s="8" t="s">
        <v>463</v>
      </c>
      <c r="F2284" s="69" t="s">
        <v>168</v>
      </c>
      <c r="G2284" s="67" t="s">
        <v>167</v>
      </c>
      <c r="H2284" s="70">
        <v>42241</v>
      </c>
      <c r="I2284" s="67">
        <v>524</v>
      </c>
      <c r="J2284" s="71">
        <v>127.78</v>
      </c>
      <c r="K2284" s="71">
        <f t="shared" si="41"/>
        <v>66956.72</v>
      </c>
      <c r="L2284" s="67" t="s">
        <v>166</v>
      </c>
      <c r="M2284" s="67" t="s">
        <v>212</v>
      </c>
      <c r="N2284" s="67">
        <v>150716</v>
      </c>
      <c r="P2284" s="67">
        <v>90967</v>
      </c>
      <c r="Q2284" s="71">
        <v>282.2</v>
      </c>
      <c r="R2284" s="66">
        <v>90</v>
      </c>
      <c r="S2284" s="66">
        <v>10</v>
      </c>
      <c r="T2284" s="46" t="s">
        <v>246</v>
      </c>
      <c r="U2284" s="64">
        <f>Data!$Q2284+Data!$R2284+Data!$S2284</f>
        <v>382.2</v>
      </c>
      <c r="V2284" s="9" t="str">
        <f>VLOOKUP(TRIM(Data!$B2284),Team!A:B,2,FALSE)</f>
        <v>Heating</v>
      </c>
      <c r="W2284" s="9" t="str">
        <f>VLOOKUP(Data!$D2284,Current!A:B,2,FALSE)</f>
        <v>ACT</v>
      </c>
      <c r="X2284" s="9" t="str">
        <f>IF(Data!$W2284=Data!$E2284,"CURRENT","NO")</f>
        <v>NO</v>
      </c>
    </row>
    <row r="2285" spans="1:24" hidden="1">
      <c r="A2285" s="67" t="s">
        <v>2147</v>
      </c>
      <c r="B2285" s="68" t="s">
        <v>1048</v>
      </c>
      <c r="C2285" s="8" t="s">
        <v>458</v>
      </c>
      <c r="D2285" s="68" t="s">
        <v>2146</v>
      </c>
      <c r="E2285" s="8" t="s">
        <v>463</v>
      </c>
      <c r="F2285" s="69" t="s">
        <v>712</v>
      </c>
      <c r="G2285" s="67" t="s">
        <v>179</v>
      </c>
      <c r="H2285" s="70">
        <v>42241</v>
      </c>
      <c r="I2285" s="67">
        <v>175</v>
      </c>
      <c r="J2285" s="71">
        <v>101.71</v>
      </c>
      <c r="K2285" s="71">
        <f t="shared" si="41"/>
        <v>17799.25</v>
      </c>
      <c r="L2285" s="67" t="s">
        <v>6</v>
      </c>
      <c r="M2285" s="67" t="s">
        <v>706</v>
      </c>
      <c r="N2285" s="67">
        <v>150680</v>
      </c>
      <c r="P2285" s="67">
        <v>90968</v>
      </c>
      <c r="Q2285" s="71">
        <v>200</v>
      </c>
      <c r="R2285" s="71">
        <v>0</v>
      </c>
      <c r="S2285" s="71">
        <v>40</v>
      </c>
      <c r="T2285" s="67" t="s">
        <v>127</v>
      </c>
      <c r="U2285" s="64">
        <f>Data!$Q2285+Data!$R2285+Data!$S2285</f>
        <v>240</v>
      </c>
      <c r="V2285" s="9" t="str">
        <f>VLOOKUP(TRIM(Data!$B2285),Team!A:B,2,FALSE)</f>
        <v>Heating</v>
      </c>
      <c r="W2285" s="9" t="str">
        <f>VLOOKUP(Data!$D2285,Current!A:B,2,FALSE)</f>
        <v>ACT</v>
      </c>
      <c r="X2285" s="9" t="str">
        <f>IF(Data!$W2285=Data!$E2285,"CURRENT","NO")</f>
        <v>NO</v>
      </c>
    </row>
    <row r="2286" spans="1:24" hidden="1">
      <c r="A2286" s="67" t="s">
        <v>2147</v>
      </c>
      <c r="B2286" s="68" t="s">
        <v>1048</v>
      </c>
      <c r="C2286" s="8" t="s">
        <v>458</v>
      </c>
      <c r="D2286" s="68" t="s">
        <v>2146</v>
      </c>
      <c r="E2286" s="8" t="s">
        <v>463</v>
      </c>
      <c r="F2286" s="69" t="s">
        <v>1289</v>
      </c>
      <c r="G2286" s="67" t="s">
        <v>179</v>
      </c>
      <c r="H2286" s="70">
        <v>42242</v>
      </c>
      <c r="I2286" s="67">
        <v>125</v>
      </c>
      <c r="J2286" s="71">
        <v>199.87</v>
      </c>
      <c r="K2286" s="71">
        <f t="shared" si="41"/>
        <v>24983.75</v>
      </c>
      <c r="L2286" s="67" t="s">
        <v>6</v>
      </c>
      <c r="M2286" s="67" t="s">
        <v>1290</v>
      </c>
      <c r="N2286" s="67">
        <v>150703</v>
      </c>
      <c r="P2286" s="67">
        <v>90969</v>
      </c>
      <c r="Q2286" s="71">
        <v>200</v>
      </c>
      <c r="R2286" s="71">
        <v>0</v>
      </c>
      <c r="S2286" s="71">
        <v>40</v>
      </c>
      <c r="T2286" s="67" t="s">
        <v>127</v>
      </c>
      <c r="U2286" s="64">
        <f>Data!$Q2286+Data!$R2286+Data!$S2286</f>
        <v>240</v>
      </c>
      <c r="V2286" s="9" t="str">
        <f>VLOOKUP(TRIM(Data!$B2286),Team!A:B,2,FALSE)</f>
        <v>Heating</v>
      </c>
      <c r="W2286" s="9" t="str">
        <f>VLOOKUP(Data!$D2286,Current!A:B,2,FALSE)</f>
        <v>ACT</v>
      </c>
      <c r="X2286" s="9" t="str">
        <f>IF(Data!$W2286=Data!$E2286,"CURRENT","NO")</f>
        <v>NO</v>
      </c>
    </row>
    <row r="2287" spans="1:24" hidden="1">
      <c r="A2287" s="67" t="s">
        <v>2147</v>
      </c>
      <c r="B2287" s="68" t="s">
        <v>1048</v>
      </c>
      <c r="C2287" s="8" t="s">
        <v>458</v>
      </c>
      <c r="D2287" s="68" t="s">
        <v>2146</v>
      </c>
      <c r="E2287" s="8" t="s">
        <v>463</v>
      </c>
      <c r="F2287" s="69" t="s">
        <v>889</v>
      </c>
      <c r="G2287" s="67" t="s">
        <v>179</v>
      </c>
      <c r="H2287" s="70">
        <v>42244</v>
      </c>
      <c r="I2287" s="67">
        <v>176</v>
      </c>
      <c r="J2287" s="71">
        <v>214.01</v>
      </c>
      <c r="K2287" s="71">
        <f t="shared" si="41"/>
        <v>37665.759999999995</v>
      </c>
      <c r="L2287" s="67" t="s">
        <v>862</v>
      </c>
      <c r="M2287" s="67" t="s">
        <v>1291</v>
      </c>
      <c r="N2287" s="67">
        <v>150777</v>
      </c>
      <c r="P2287" s="67">
        <v>90970</v>
      </c>
      <c r="Q2287" s="71">
        <v>200</v>
      </c>
      <c r="R2287" s="71">
        <v>0</v>
      </c>
      <c r="S2287" s="71">
        <v>40</v>
      </c>
      <c r="T2287" s="67" t="s">
        <v>127</v>
      </c>
      <c r="U2287" s="64">
        <f>Data!$Q2287+Data!$R2287+Data!$S2287</f>
        <v>240</v>
      </c>
      <c r="V2287" s="9" t="str">
        <f>VLOOKUP(TRIM(Data!$B2287),Team!A:B,2,FALSE)</f>
        <v>Heating</v>
      </c>
      <c r="W2287" s="9" t="str">
        <f>VLOOKUP(Data!$D2287,Current!A:B,2,FALSE)</f>
        <v>ACT</v>
      </c>
      <c r="X2287" s="9" t="str">
        <f>IF(Data!$W2287=Data!$E2287,"CURRENT","NO")</f>
        <v>NO</v>
      </c>
    </row>
    <row r="2288" spans="1:24" hidden="1">
      <c r="A2288" s="67" t="s">
        <v>2147</v>
      </c>
      <c r="B2288" s="68" t="s">
        <v>1048</v>
      </c>
      <c r="C2288" s="8" t="s">
        <v>458</v>
      </c>
      <c r="D2288" s="68" t="s">
        <v>2146</v>
      </c>
      <c r="E2288" s="8" t="s">
        <v>463</v>
      </c>
      <c r="F2288" s="69" t="s">
        <v>677</v>
      </c>
      <c r="G2288" s="67" t="s">
        <v>158</v>
      </c>
      <c r="H2288" s="70">
        <v>42238</v>
      </c>
      <c r="I2288" s="67">
        <v>282</v>
      </c>
      <c r="J2288" s="71">
        <v>154.25</v>
      </c>
      <c r="K2288" s="71">
        <f t="shared" si="41"/>
        <v>43498.5</v>
      </c>
      <c r="L2288" s="67" t="s">
        <v>157</v>
      </c>
      <c r="M2288" s="67" t="s">
        <v>1292</v>
      </c>
      <c r="N2288" s="67">
        <v>150607</v>
      </c>
      <c r="P2288" s="67">
        <v>90971</v>
      </c>
      <c r="Q2288" s="71">
        <v>217.5</v>
      </c>
      <c r="R2288" s="71">
        <v>0</v>
      </c>
      <c r="S2288" s="71">
        <v>15</v>
      </c>
      <c r="T2288" s="67" t="s">
        <v>127</v>
      </c>
      <c r="U2288" s="64">
        <f>Data!$Q2288+Data!$R2288+Data!$S2288</f>
        <v>232.5</v>
      </c>
      <c r="V2288" s="9" t="str">
        <f>VLOOKUP(TRIM(Data!$B2288),Team!A:B,2,FALSE)</f>
        <v>Heating</v>
      </c>
      <c r="W2288" s="9" t="str">
        <f>VLOOKUP(Data!$D2288,Current!A:B,2,FALSE)</f>
        <v>ACT</v>
      </c>
      <c r="X2288" s="9" t="str">
        <f>IF(Data!$W2288=Data!$E2288,"CURRENT","NO")</f>
        <v>NO</v>
      </c>
    </row>
    <row r="2289" spans="1:24" hidden="1">
      <c r="A2289" s="67" t="s">
        <v>2147</v>
      </c>
      <c r="B2289" s="68" t="s">
        <v>1048</v>
      </c>
      <c r="C2289" s="8" t="s">
        <v>458</v>
      </c>
      <c r="D2289" s="68" t="s">
        <v>2146</v>
      </c>
      <c r="E2289" s="8" t="s">
        <v>463</v>
      </c>
      <c r="F2289" s="69" t="s">
        <v>913</v>
      </c>
      <c r="G2289" s="67" t="s">
        <v>158</v>
      </c>
      <c r="H2289" s="70">
        <v>42241</v>
      </c>
      <c r="I2289" s="67">
        <v>50</v>
      </c>
      <c r="J2289" s="71">
        <v>82.77</v>
      </c>
      <c r="K2289" s="71">
        <f t="shared" si="41"/>
        <v>4138.5</v>
      </c>
      <c r="L2289" s="67" t="s">
        <v>157</v>
      </c>
      <c r="M2289" s="67" t="s">
        <v>1252</v>
      </c>
      <c r="N2289" s="67">
        <v>150674</v>
      </c>
      <c r="P2289" s="67">
        <v>90972</v>
      </c>
      <c r="Q2289" s="71">
        <v>80</v>
      </c>
      <c r="R2289" s="71">
        <v>0</v>
      </c>
      <c r="S2289" s="71">
        <v>15</v>
      </c>
      <c r="T2289" s="67" t="s">
        <v>127</v>
      </c>
      <c r="U2289" s="64">
        <f>Data!$Q2289+Data!$R2289+Data!$S2289</f>
        <v>95</v>
      </c>
      <c r="V2289" s="9" t="str">
        <f>VLOOKUP(TRIM(Data!$B2289),Team!A:B,2,FALSE)</f>
        <v>Heating</v>
      </c>
      <c r="W2289" s="9" t="str">
        <f>VLOOKUP(Data!$D2289,Current!A:B,2,FALSE)</f>
        <v>ACT</v>
      </c>
      <c r="X2289" s="9" t="str">
        <f>IF(Data!$W2289=Data!$E2289,"CURRENT","NO")</f>
        <v>NO</v>
      </c>
    </row>
    <row r="2290" spans="1:24" hidden="1">
      <c r="A2290" s="67" t="s">
        <v>2147</v>
      </c>
      <c r="B2290" s="68" t="s">
        <v>1048</v>
      </c>
      <c r="C2290" s="8" t="s">
        <v>458</v>
      </c>
      <c r="D2290" s="68" t="s">
        <v>2146</v>
      </c>
      <c r="E2290" s="8" t="s">
        <v>463</v>
      </c>
      <c r="F2290" s="69" t="s">
        <v>164</v>
      </c>
      <c r="G2290" s="67" t="s">
        <v>158</v>
      </c>
      <c r="H2290" s="70">
        <v>42241</v>
      </c>
      <c r="I2290" s="67">
        <v>123</v>
      </c>
      <c r="J2290" s="74">
        <v>146.76</v>
      </c>
      <c r="K2290" s="71">
        <f t="shared" si="41"/>
        <v>18051.48</v>
      </c>
      <c r="L2290" s="67" t="s">
        <v>157</v>
      </c>
      <c r="M2290" s="67" t="s">
        <v>1009</v>
      </c>
      <c r="N2290" s="67">
        <v>150675</v>
      </c>
      <c r="P2290" s="67">
        <v>90973</v>
      </c>
      <c r="Q2290" s="74">
        <v>90.3</v>
      </c>
      <c r="R2290" s="71">
        <v>0</v>
      </c>
      <c r="S2290" s="71">
        <v>15</v>
      </c>
      <c r="T2290" s="67" t="s">
        <v>127</v>
      </c>
      <c r="U2290" s="64">
        <f>Data!$Q2290+Data!$R2290+Data!$S2290</f>
        <v>105.3</v>
      </c>
      <c r="V2290" s="9" t="str">
        <f>VLOOKUP(TRIM(Data!$B2290),Team!A:B,2,FALSE)</f>
        <v>Heating</v>
      </c>
      <c r="W2290" s="9" t="str">
        <f>VLOOKUP(Data!$D2290,Current!A:B,2,FALSE)</f>
        <v>ACT</v>
      </c>
      <c r="X2290" s="9" t="str">
        <f>IF(Data!$W2290=Data!$E2290,"CURRENT","NO")</f>
        <v>NO</v>
      </c>
    </row>
    <row r="2291" spans="1:24" hidden="1">
      <c r="A2291" s="67" t="s">
        <v>2147</v>
      </c>
      <c r="B2291" s="68" t="s">
        <v>1048</v>
      </c>
      <c r="C2291" s="8" t="s">
        <v>458</v>
      </c>
      <c r="D2291" s="68" t="s">
        <v>2146</v>
      </c>
      <c r="E2291" s="8" t="s">
        <v>463</v>
      </c>
      <c r="F2291" s="69" t="s">
        <v>921</v>
      </c>
      <c r="G2291" s="67" t="s">
        <v>158</v>
      </c>
      <c r="H2291" s="70">
        <v>42242</v>
      </c>
      <c r="I2291" s="67">
        <v>202</v>
      </c>
      <c r="J2291" s="71">
        <v>119.42</v>
      </c>
      <c r="K2291" s="71">
        <f t="shared" si="41"/>
        <v>24122.84</v>
      </c>
      <c r="L2291" s="67" t="s">
        <v>157</v>
      </c>
      <c r="M2291" s="67" t="s">
        <v>1219</v>
      </c>
      <c r="N2291" s="67">
        <v>150720</v>
      </c>
      <c r="P2291" s="67">
        <v>90974</v>
      </c>
      <c r="Q2291" s="71">
        <v>120.6</v>
      </c>
      <c r="R2291" s="71">
        <v>0</v>
      </c>
      <c r="S2291" s="71">
        <v>15</v>
      </c>
      <c r="T2291" s="67" t="s">
        <v>246</v>
      </c>
      <c r="U2291" s="64">
        <f>Data!$Q2291+Data!$R2291+Data!$S2291</f>
        <v>135.6</v>
      </c>
      <c r="V2291" s="9" t="str">
        <f>VLOOKUP(TRIM(Data!$B2291),Team!A:B,2,FALSE)</f>
        <v>Heating</v>
      </c>
      <c r="W2291" s="9" t="str">
        <f>VLOOKUP(Data!$D2291,Current!A:B,2,FALSE)</f>
        <v>ACT</v>
      </c>
      <c r="X2291" s="9" t="str">
        <f>IF(Data!$W2291=Data!$E2291,"CURRENT","NO")</f>
        <v>NO</v>
      </c>
    </row>
    <row r="2292" spans="1:24" hidden="1">
      <c r="A2292" s="67" t="s">
        <v>2147</v>
      </c>
      <c r="B2292" s="68" t="s">
        <v>1048</v>
      </c>
      <c r="C2292" s="8" t="s">
        <v>458</v>
      </c>
      <c r="D2292" s="68" t="s">
        <v>2146</v>
      </c>
      <c r="E2292" s="8" t="s">
        <v>463</v>
      </c>
      <c r="F2292" s="69" t="s">
        <v>686</v>
      </c>
      <c r="G2292" s="67" t="s">
        <v>158</v>
      </c>
      <c r="H2292" s="70">
        <v>42243</v>
      </c>
      <c r="I2292" s="67">
        <v>870</v>
      </c>
      <c r="J2292" s="71">
        <v>67.92</v>
      </c>
      <c r="K2292" s="71">
        <f t="shared" si="41"/>
        <v>59090.400000000001</v>
      </c>
      <c r="L2292" s="67" t="s">
        <v>157</v>
      </c>
      <c r="M2292" s="67" t="s">
        <v>1293</v>
      </c>
      <c r="N2292" s="67">
        <v>150743</v>
      </c>
      <c r="P2292" s="67">
        <v>90975</v>
      </c>
      <c r="Q2292" s="71">
        <v>295.45</v>
      </c>
      <c r="R2292" s="71">
        <v>0</v>
      </c>
      <c r="S2292" s="71">
        <v>15</v>
      </c>
      <c r="T2292" s="67" t="s">
        <v>127</v>
      </c>
      <c r="U2292" s="64">
        <f>Data!$Q2292+Data!$R2292+Data!$S2292</f>
        <v>310.45</v>
      </c>
      <c r="V2292" s="9" t="str">
        <f>VLOOKUP(TRIM(Data!$B2292),Team!A:B,2,FALSE)</f>
        <v>Heating</v>
      </c>
      <c r="W2292" s="9" t="str">
        <f>VLOOKUP(Data!$D2292,Current!A:B,2,FALSE)</f>
        <v>ACT</v>
      </c>
      <c r="X2292" s="9" t="str">
        <f>IF(Data!$W2292=Data!$E2292,"CURRENT","NO")</f>
        <v>NO</v>
      </c>
    </row>
    <row r="2293" spans="1:24" hidden="1">
      <c r="A2293" s="67" t="s">
        <v>2147</v>
      </c>
      <c r="B2293" s="68" t="s">
        <v>1048</v>
      </c>
      <c r="C2293" s="8" t="s">
        <v>458</v>
      </c>
      <c r="D2293" s="68" t="s">
        <v>2146</v>
      </c>
      <c r="E2293" s="8" t="s">
        <v>463</v>
      </c>
      <c r="F2293" s="69" t="s">
        <v>204</v>
      </c>
      <c r="G2293" s="67" t="s">
        <v>158</v>
      </c>
      <c r="H2293" s="70">
        <v>42243</v>
      </c>
      <c r="I2293" s="67">
        <v>519</v>
      </c>
      <c r="J2293" s="71">
        <v>71.849999999999994</v>
      </c>
      <c r="K2293" s="71">
        <f t="shared" si="41"/>
        <v>37290.149999999994</v>
      </c>
      <c r="L2293" s="67" t="s">
        <v>157</v>
      </c>
      <c r="M2293" s="67" t="s">
        <v>1293</v>
      </c>
      <c r="N2293" s="67">
        <v>150744</v>
      </c>
      <c r="P2293" s="67">
        <v>90976</v>
      </c>
      <c r="Q2293" s="71">
        <v>186.45</v>
      </c>
      <c r="R2293" s="71">
        <v>0</v>
      </c>
      <c r="S2293" s="71">
        <v>15</v>
      </c>
      <c r="T2293" s="67" t="s">
        <v>127</v>
      </c>
      <c r="U2293" s="64">
        <f>Data!$Q2293+Data!$R2293+Data!$S2293</f>
        <v>201.45</v>
      </c>
      <c r="V2293" s="9" t="str">
        <f>VLOOKUP(TRIM(Data!$B2293),Team!A:B,2,FALSE)</f>
        <v>Heating</v>
      </c>
      <c r="W2293" s="9" t="str">
        <f>VLOOKUP(Data!$D2293,Current!A:B,2,FALSE)</f>
        <v>ACT</v>
      </c>
      <c r="X2293" s="9" t="str">
        <f>IF(Data!$W2293=Data!$E2293,"CURRENT","NO")</f>
        <v>NO</v>
      </c>
    </row>
    <row r="2294" spans="1:24" hidden="1">
      <c r="A2294" s="67" t="s">
        <v>2147</v>
      </c>
      <c r="B2294" s="68" t="s">
        <v>1048</v>
      </c>
      <c r="C2294" s="8" t="s">
        <v>458</v>
      </c>
      <c r="D2294" s="68" t="s">
        <v>2146</v>
      </c>
      <c r="E2294" s="8" t="s">
        <v>463</v>
      </c>
      <c r="F2294" s="69" t="s">
        <v>892</v>
      </c>
      <c r="G2294" s="67" t="s">
        <v>158</v>
      </c>
      <c r="H2294" s="70">
        <v>42243</v>
      </c>
      <c r="I2294" s="67">
        <v>150</v>
      </c>
      <c r="J2294" s="71">
        <v>247</v>
      </c>
      <c r="K2294" s="71">
        <f>J2294*I2294</f>
        <v>37050</v>
      </c>
      <c r="L2294" s="67" t="s">
        <v>157</v>
      </c>
      <c r="M2294" s="67" t="s">
        <v>145</v>
      </c>
      <c r="N2294" s="67">
        <v>150745</v>
      </c>
      <c r="P2294" s="67">
        <v>90977</v>
      </c>
      <c r="Q2294" s="71">
        <v>185.25</v>
      </c>
      <c r="R2294" s="71">
        <v>0</v>
      </c>
      <c r="S2294" s="71">
        <v>15</v>
      </c>
      <c r="T2294" s="67" t="s">
        <v>127</v>
      </c>
      <c r="U2294" s="64">
        <f>Data!$Q2294+Data!$R2294+Data!$S2294</f>
        <v>200.25</v>
      </c>
      <c r="V2294" s="9" t="str">
        <f>VLOOKUP(TRIM(Data!$B2294),Team!A:B,2,FALSE)</f>
        <v>Heating</v>
      </c>
      <c r="W2294" s="9" t="str">
        <f>VLOOKUP(Data!$D2294,Current!A:B,2,FALSE)</f>
        <v>ACT</v>
      </c>
      <c r="X2294" s="9" t="str">
        <f>IF(Data!$W2294=Data!$E2294,"CURRENT","NO")</f>
        <v>NO</v>
      </c>
    </row>
    <row r="2295" spans="1:24" hidden="1">
      <c r="A2295" s="67" t="s">
        <v>2147</v>
      </c>
      <c r="B2295" s="68" t="s">
        <v>1048</v>
      </c>
      <c r="C2295" s="8" t="s">
        <v>458</v>
      </c>
      <c r="D2295" s="68" t="s">
        <v>2146</v>
      </c>
      <c r="E2295" s="8" t="s">
        <v>463</v>
      </c>
      <c r="F2295" s="69" t="s">
        <v>178</v>
      </c>
      <c r="G2295" s="67" t="s">
        <v>158</v>
      </c>
      <c r="H2295" s="70">
        <v>42245</v>
      </c>
      <c r="I2295" s="67">
        <v>131</v>
      </c>
      <c r="J2295" s="71">
        <v>176.61</v>
      </c>
      <c r="K2295" s="71">
        <f>J2295*I2295</f>
        <v>23135.910000000003</v>
      </c>
      <c r="L2295" s="67" t="s">
        <v>213</v>
      </c>
      <c r="M2295" s="67" t="s">
        <v>1067</v>
      </c>
      <c r="N2295" s="67">
        <v>150833</v>
      </c>
      <c r="P2295" s="67">
        <v>90978</v>
      </c>
      <c r="Q2295" s="71">
        <v>115.7</v>
      </c>
      <c r="R2295" s="71">
        <v>0</v>
      </c>
      <c r="S2295" s="71">
        <v>15</v>
      </c>
      <c r="T2295" s="67" t="s">
        <v>127</v>
      </c>
      <c r="U2295" s="64">
        <f>Data!$Q2295+Data!$R2295+Data!$S2295</f>
        <v>130.69999999999999</v>
      </c>
      <c r="V2295" s="9" t="str">
        <f>VLOOKUP(TRIM(Data!$B2295),Team!A:B,2,FALSE)</f>
        <v>Heating</v>
      </c>
      <c r="W2295" s="9" t="str">
        <f>VLOOKUP(Data!$D2295,Current!A:B,2,FALSE)</f>
        <v>ACT</v>
      </c>
      <c r="X2295" s="9" t="str">
        <f>IF(Data!$W2295=Data!$E2295,"CURRENT","NO")</f>
        <v>NO</v>
      </c>
    </row>
    <row r="2296" spans="1:24" hidden="1">
      <c r="A2296" s="67" t="s">
        <v>2147</v>
      </c>
      <c r="B2296" s="68" t="s">
        <v>1048</v>
      </c>
      <c r="C2296" s="8" t="s">
        <v>458</v>
      </c>
      <c r="D2296" s="68" t="s">
        <v>2146</v>
      </c>
      <c r="E2296" s="8" t="s">
        <v>463</v>
      </c>
      <c r="F2296" s="69" t="s">
        <v>1063</v>
      </c>
      <c r="G2296" s="67" t="s">
        <v>158</v>
      </c>
      <c r="H2296" s="70">
        <v>42247</v>
      </c>
      <c r="I2296" s="67">
        <v>380</v>
      </c>
      <c r="J2296" s="71">
        <v>84.01</v>
      </c>
      <c r="K2296" s="71">
        <f>J2296*I2296</f>
        <v>31923.800000000003</v>
      </c>
      <c r="L2296" s="67" t="s">
        <v>1294</v>
      </c>
      <c r="M2296" s="67" t="s">
        <v>407</v>
      </c>
      <c r="N2296" s="67">
        <v>150867</v>
      </c>
      <c r="P2296" s="67">
        <v>90979</v>
      </c>
      <c r="Q2296" s="71">
        <v>160</v>
      </c>
      <c r="R2296" s="71">
        <v>0</v>
      </c>
      <c r="S2296" s="71">
        <v>15</v>
      </c>
      <c r="T2296" s="67" t="s">
        <v>127</v>
      </c>
      <c r="U2296" s="64">
        <f>Data!$Q2296+Data!$R2296+Data!$S2296</f>
        <v>175</v>
      </c>
      <c r="V2296" s="9" t="str">
        <f>VLOOKUP(TRIM(Data!$B2296),Team!A:B,2,FALSE)</f>
        <v>Heating</v>
      </c>
      <c r="W2296" s="9" t="str">
        <f>VLOOKUP(Data!$D2296,Current!A:B,2,FALSE)</f>
        <v>ACT</v>
      </c>
      <c r="X2296" s="9" t="str">
        <f>IF(Data!$W2296=Data!$E2296,"CURRENT","NO")</f>
        <v>NO</v>
      </c>
    </row>
    <row r="2297" spans="1:24" hidden="1">
      <c r="A2297" s="67" t="s">
        <v>2147</v>
      </c>
      <c r="B2297" s="68" t="s">
        <v>1048</v>
      </c>
      <c r="C2297" s="8" t="s">
        <v>458</v>
      </c>
      <c r="D2297" s="68" t="s">
        <v>2146</v>
      </c>
      <c r="E2297" s="8" t="s">
        <v>463</v>
      </c>
      <c r="F2297" s="69" t="s">
        <v>196</v>
      </c>
      <c r="G2297" s="67" t="s">
        <v>158</v>
      </c>
      <c r="H2297" s="70">
        <v>42247</v>
      </c>
      <c r="I2297" s="67">
        <v>232</v>
      </c>
      <c r="J2297" s="71">
        <v>106.57</v>
      </c>
      <c r="K2297" s="71">
        <f>J2297*I2297</f>
        <v>24724.239999999998</v>
      </c>
      <c r="L2297" s="67" t="s">
        <v>213</v>
      </c>
      <c r="M2297" s="67" t="s">
        <v>1295</v>
      </c>
      <c r="N2297" s="67">
        <v>150868</v>
      </c>
      <c r="P2297" s="67">
        <v>90980</v>
      </c>
      <c r="Q2297" s="71">
        <v>123.6</v>
      </c>
      <c r="R2297" s="71">
        <v>0</v>
      </c>
      <c r="S2297" s="71">
        <v>15</v>
      </c>
      <c r="T2297" s="67" t="s">
        <v>127</v>
      </c>
      <c r="U2297" s="64">
        <f>Data!$Q2297+Data!$R2297+Data!$S2297</f>
        <v>138.6</v>
      </c>
      <c r="V2297" s="9" t="str">
        <f>VLOOKUP(TRIM(Data!$B2297),Team!A:B,2,FALSE)</f>
        <v>Heating</v>
      </c>
      <c r="W2297" s="9" t="str">
        <f>VLOOKUP(Data!$D2297,Current!A:B,2,FALSE)</f>
        <v>ACT</v>
      </c>
      <c r="X2297" s="9" t="str">
        <f>IF(Data!$W2297=Data!$E2297,"CURRENT","NO")</f>
        <v>NO</v>
      </c>
    </row>
    <row r="2298" spans="1:24" hidden="1">
      <c r="A2298" s="67" t="s">
        <v>1231</v>
      </c>
      <c r="B2298" s="68" t="s">
        <v>448</v>
      </c>
      <c r="C2298" s="8" t="s">
        <v>458</v>
      </c>
      <c r="D2298" s="68" t="s">
        <v>2146</v>
      </c>
      <c r="E2298" s="8" t="s">
        <v>463</v>
      </c>
      <c r="F2298" s="69" t="s">
        <v>1296</v>
      </c>
      <c r="G2298" s="67" t="s">
        <v>153</v>
      </c>
      <c r="H2298" s="70">
        <v>42217</v>
      </c>
      <c r="I2298" s="67">
        <v>625</v>
      </c>
      <c r="J2298" s="71">
        <v>149</v>
      </c>
      <c r="K2298" s="71">
        <f t="shared" ref="K2298:K2361" si="42">I2298*J2298</f>
        <v>93125</v>
      </c>
      <c r="L2298" s="67" t="s">
        <v>108</v>
      </c>
      <c r="M2298" s="67" t="s">
        <v>129</v>
      </c>
      <c r="N2298" s="67">
        <v>149983</v>
      </c>
      <c r="O2298" s="67"/>
      <c r="P2298" s="67">
        <v>90358</v>
      </c>
      <c r="Q2298" s="71">
        <v>465.6</v>
      </c>
      <c r="R2298" s="71">
        <v>0</v>
      </c>
      <c r="S2298" s="71">
        <v>50</v>
      </c>
      <c r="T2298" s="67" t="s">
        <v>127</v>
      </c>
      <c r="U2298" s="64">
        <f>Data!$Q2298+Data!$R2298+Data!$S2298</f>
        <v>515.6</v>
      </c>
      <c r="V2298" s="9" t="str">
        <f>VLOOKUP(TRIM(Data!$B2298),Team!A:B,2,FALSE)</f>
        <v>HVAC</v>
      </c>
      <c r="W2298" s="9" t="str">
        <f>VLOOKUP(Data!$D2298,Current!A:B,2,FALSE)</f>
        <v>ACT</v>
      </c>
      <c r="X2298" s="9" t="str">
        <f>IF(Data!$W2298=Data!$E2298,"CURRENT","NO")</f>
        <v>NO</v>
      </c>
    </row>
    <row r="2299" spans="1:24" hidden="1">
      <c r="A2299" s="67" t="s">
        <v>1231</v>
      </c>
      <c r="B2299" s="68" t="s">
        <v>448</v>
      </c>
      <c r="C2299" s="8" t="s">
        <v>458</v>
      </c>
      <c r="D2299" s="68" t="s">
        <v>2146</v>
      </c>
      <c r="E2299" s="8" t="s">
        <v>463</v>
      </c>
      <c r="F2299" s="69" t="s">
        <v>1297</v>
      </c>
      <c r="G2299" s="67" t="s">
        <v>153</v>
      </c>
      <c r="H2299" s="70">
        <v>42219</v>
      </c>
      <c r="I2299" s="67">
        <v>1275</v>
      </c>
      <c r="J2299" s="71">
        <v>149</v>
      </c>
      <c r="K2299" s="71">
        <f t="shared" si="42"/>
        <v>189975</v>
      </c>
      <c r="L2299" s="67" t="s">
        <v>108</v>
      </c>
      <c r="M2299" s="67" t="s">
        <v>728</v>
      </c>
      <c r="N2299" s="67">
        <v>150016</v>
      </c>
      <c r="O2299" s="67"/>
      <c r="P2299" s="67">
        <v>90359</v>
      </c>
      <c r="Q2299" s="71">
        <v>949.9</v>
      </c>
      <c r="R2299" s="71">
        <v>0</v>
      </c>
      <c r="S2299" s="71">
        <v>50</v>
      </c>
      <c r="T2299" s="67" t="s">
        <v>2104</v>
      </c>
      <c r="U2299" s="64">
        <f>Data!$Q2299+Data!$R2299+Data!$S2299</f>
        <v>999.9</v>
      </c>
      <c r="V2299" s="9" t="str">
        <f>VLOOKUP(TRIM(Data!$B2299),Team!A:B,2,FALSE)</f>
        <v>HVAC</v>
      </c>
      <c r="W2299" s="9" t="str">
        <f>VLOOKUP(Data!$D2299,Current!A:B,2,FALSE)</f>
        <v>ACT</v>
      </c>
      <c r="X2299" s="9" t="str">
        <f>IF(Data!$W2299=Data!$E2299,"CURRENT","NO")</f>
        <v>NO</v>
      </c>
    </row>
    <row r="2300" spans="1:24" hidden="1">
      <c r="A2300" s="67" t="s">
        <v>1231</v>
      </c>
      <c r="B2300" s="68" t="s">
        <v>448</v>
      </c>
      <c r="C2300" s="8" t="s">
        <v>458</v>
      </c>
      <c r="D2300" s="68" t="s">
        <v>2146</v>
      </c>
      <c r="E2300" s="8" t="s">
        <v>463</v>
      </c>
      <c r="F2300" s="69" t="s">
        <v>1298</v>
      </c>
      <c r="G2300" s="67" t="s">
        <v>153</v>
      </c>
      <c r="H2300" s="70">
        <v>42222</v>
      </c>
      <c r="I2300" s="67">
        <v>890</v>
      </c>
      <c r="J2300" s="71">
        <v>169</v>
      </c>
      <c r="K2300" s="71">
        <f t="shared" si="42"/>
        <v>150410</v>
      </c>
      <c r="L2300" s="67" t="s">
        <v>108</v>
      </c>
      <c r="M2300" s="67" t="s">
        <v>371</v>
      </c>
      <c r="N2300" s="67">
        <v>150131</v>
      </c>
      <c r="O2300" s="67"/>
      <c r="P2300" s="67">
        <v>90360</v>
      </c>
      <c r="Q2300" s="71">
        <v>752.05</v>
      </c>
      <c r="R2300" s="71">
        <v>0</v>
      </c>
      <c r="S2300" s="71">
        <v>50</v>
      </c>
      <c r="T2300" s="67" t="s">
        <v>127</v>
      </c>
      <c r="U2300" s="64">
        <f>Data!$Q2300+Data!$R2300+Data!$S2300</f>
        <v>802.05</v>
      </c>
      <c r="V2300" s="9" t="str">
        <f>VLOOKUP(TRIM(Data!$B2300),Team!A:B,2,FALSE)</f>
        <v>HVAC</v>
      </c>
      <c r="W2300" s="9" t="str">
        <f>VLOOKUP(Data!$D2300,Current!A:B,2,FALSE)</f>
        <v>ACT</v>
      </c>
      <c r="X2300" s="9" t="str">
        <f>IF(Data!$W2300=Data!$E2300,"CURRENT","NO")</f>
        <v>NO</v>
      </c>
    </row>
    <row r="2301" spans="1:24" hidden="1">
      <c r="A2301" s="67" t="s">
        <v>1234</v>
      </c>
      <c r="B2301" s="68" t="s">
        <v>448</v>
      </c>
      <c r="C2301" s="8" t="s">
        <v>458</v>
      </c>
      <c r="D2301" s="68" t="s">
        <v>2146</v>
      </c>
      <c r="E2301" s="8" t="s">
        <v>463</v>
      </c>
      <c r="F2301" s="69" t="s">
        <v>1299</v>
      </c>
      <c r="G2301" s="67" t="s">
        <v>153</v>
      </c>
      <c r="H2301" s="70">
        <v>42223</v>
      </c>
      <c r="I2301" s="67">
        <v>522</v>
      </c>
      <c r="J2301" s="71">
        <v>200</v>
      </c>
      <c r="K2301" s="71">
        <f t="shared" si="42"/>
        <v>104400</v>
      </c>
      <c r="L2301" s="67" t="s">
        <v>108</v>
      </c>
      <c r="M2301" s="67" t="s">
        <v>728</v>
      </c>
      <c r="N2301" s="67">
        <v>150189</v>
      </c>
      <c r="P2301" s="67">
        <v>90449</v>
      </c>
      <c r="Q2301" s="71">
        <v>522</v>
      </c>
      <c r="R2301" s="71">
        <v>0</v>
      </c>
      <c r="S2301" s="71">
        <v>25</v>
      </c>
      <c r="T2301" s="67" t="s">
        <v>127</v>
      </c>
      <c r="U2301" s="64">
        <f>Data!$Q2301+Data!$R2301+Data!$S2301</f>
        <v>547</v>
      </c>
      <c r="V2301" s="9" t="str">
        <f>VLOOKUP(TRIM(Data!$B2301),Team!A:B,2,FALSE)</f>
        <v>HVAC</v>
      </c>
      <c r="W2301" s="9" t="str">
        <f>VLOOKUP(Data!$D2301,Current!A:B,2,FALSE)</f>
        <v>ACT</v>
      </c>
      <c r="X2301" s="9" t="str">
        <f>IF(Data!$W2301=Data!$E2301,"CURRENT","NO")</f>
        <v>NO</v>
      </c>
    </row>
    <row r="2302" spans="1:24" hidden="1">
      <c r="A2302" s="67" t="s">
        <v>1234</v>
      </c>
      <c r="B2302" s="68" t="s">
        <v>448</v>
      </c>
      <c r="C2302" s="8" t="s">
        <v>458</v>
      </c>
      <c r="D2302" s="68" t="s">
        <v>2146</v>
      </c>
      <c r="E2302" s="8" t="s">
        <v>463</v>
      </c>
      <c r="F2302" s="69" t="s">
        <v>1300</v>
      </c>
      <c r="G2302" s="67" t="s">
        <v>153</v>
      </c>
      <c r="H2302" s="70">
        <v>42223</v>
      </c>
      <c r="I2302" s="67">
        <v>615</v>
      </c>
      <c r="J2302" s="71">
        <v>200</v>
      </c>
      <c r="K2302" s="71">
        <f t="shared" si="42"/>
        <v>123000</v>
      </c>
      <c r="L2302" s="67" t="s">
        <v>108</v>
      </c>
      <c r="M2302" s="67" t="s">
        <v>134</v>
      </c>
      <c r="N2302" s="67">
        <v>150190</v>
      </c>
      <c r="P2302" s="67">
        <v>90450</v>
      </c>
      <c r="Q2302" s="71">
        <v>615</v>
      </c>
      <c r="R2302" s="71">
        <v>0</v>
      </c>
      <c r="S2302" s="71">
        <v>25</v>
      </c>
      <c r="T2302" s="67" t="s">
        <v>127</v>
      </c>
      <c r="U2302" s="64">
        <f>Data!$Q2302+Data!$R2302+Data!$S2302</f>
        <v>640</v>
      </c>
      <c r="V2302" s="9" t="str">
        <f>VLOOKUP(TRIM(Data!$B2302),Team!A:B,2,FALSE)</f>
        <v>HVAC</v>
      </c>
      <c r="W2302" s="9" t="str">
        <f>VLOOKUP(Data!$D2302,Current!A:B,2,FALSE)</f>
        <v>ACT</v>
      </c>
      <c r="X2302" s="9" t="str">
        <f>IF(Data!$W2302=Data!$E2302,"CURRENT","NO")</f>
        <v>NO</v>
      </c>
    </row>
    <row r="2303" spans="1:24" hidden="1">
      <c r="A2303" s="67" t="s">
        <v>1236</v>
      </c>
      <c r="B2303" s="68" t="s">
        <v>448</v>
      </c>
      <c r="C2303" s="8" t="s">
        <v>458</v>
      </c>
      <c r="D2303" s="68" t="s">
        <v>2146</v>
      </c>
      <c r="E2303" s="8" t="s">
        <v>463</v>
      </c>
      <c r="F2303" s="69" t="s">
        <v>1301</v>
      </c>
      <c r="G2303" s="67" t="s">
        <v>1302</v>
      </c>
      <c r="H2303" s="70">
        <v>42230</v>
      </c>
      <c r="I2303" s="67">
        <v>650</v>
      </c>
      <c r="J2303" s="71">
        <v>24</v>
      </c>
      <c r="K2303" s="71">
        <f t="shared" si="42"/>
        <v>15600</v>
      </c>
      <c r="L2303" s="67" t="s">
        <v>1032</v>
      </c>
      <c r="M2303" s="67" t="s">
        <v>1303</v>
      </c>
      <c r="N2303" s="67">
        <v>150364</v>
      </c>
      <c r="P2303" s="67">
        <v>90602</v>
      </c>
      <c r="Q2303" s="71">
        <v>200</v>
      </c>
      <c r="R2303" s="71">
        <v>0</v>
      </c>
      <c r="S2303" s="71">
        <v>25</v>
      </c>
      <c r="T2303" s="67" t="s">
        <v>246</v>
      </c>
      <c r="U2303" s="64">
        <f>Data!$Q2303+Data!$R2303+Data!$S2303</f>
        <v>225</v>
      </c>
      <c r="V2303" s="9" t="str">
        <f>VLOOKUP(TRIM(Data!$B2303),Team!A:B,2,FALSE)</f>
        <v>HVAC</v>
      </c>
      <c r="W2303" s="9" t="str">
        <f>VLOOKUP(Data!$D2303,Current!A:B,2,FALSE)</f>
        <v>ACT</v>
      </c>
      <c r="X2303" s="9" t="str">
        <f>IF(Data!$W2303=Data!$E2303,"CURRENT","NO")</f>
        <v>NO</v>
      </c>
    </row>
    <row r="2304" spans="1:24" hidden="1">
      <c r="A2304" s="67" t="s">
        <v>1236</v>
      </c>
      <c r="B2304" s="68" t="s">
        <v>448</v>
      </c>
      <c r="C2304" s="8" t="s">
        <v>458</v>
      </c>
      <c r="D2304" s="68" t="s">
        <v>2146</v>
      </c>
      <c r="E2304" s="8" t="s">
        <v>463</v>
      </c>
      <c r="F2304" s="69" t="s">
        <v>1304</v>
      </c>
      <c r="G2304" s="67" t="s">
        <v>1302</v>
      </c>
      <c r="H2304" s="70">
        <v>42230</v>
      </c>
      <c r="I2304" s="67">
        <v>680</v>
      </c>
      <c r="J2304" s="71">
        <v>30</v>
      </c>
      <c r="K2304" s="71">
        <f t="shared" si="42"/>
        <v>20400</v>
      </c>
      <c r="L2304" s="67" t="s">
        <v>1032</v>
      </c>
      <c r="M2304" s="67" t="s">
        <v>1305</v>
      </c>
      <c r="N2304" s="67">
        <v>150365</v>
      </c>
      <c r="P2304" s="67">
        <v>90603</v>
      </c>
      <c r="Q2304" s="71">
        <v>200</v>
      </c>
      <c r="R2304" s="71">
        <v>0</v>
      </c>
      <c r="S2304" s="71">
        <v>25</v>
      </c>
      <c r="T2304" s="67" t="s">
        <v>246</v>
      </c>
      <c r="U2304" s="64">
        <f>Data!$Q2304+Data!$R2304+Data!$S2304</f>
        <v>225</v>
      </c>
      <c r="V2304" s="9" t="str">
        <f>VLOOKUP(TRIM(Data!$B2304),Team!A:B,2,FALSE)</f>
        <v>HVAC</v>
      </c>
      <c r="W2304" s="9" t="str">
        <f>VLOOKUP(Data!$D2304,Current!A:B,2,FALSE)</f>
        <v>ACT</v>
      </c>
      <c r="X2304" s="9" t="str">
        <f>IF(Data!$W2304=Data!$E2304,"CURRENT","NO")</f>
        <v>NO</v>
      </c>
    </row>
    <row r="2305" spans="1:24" hidden="1">
      <c r="A2305" s="67" t="s">
        <v>1236</v>
      </c>
      <c r="B2305" s="68" t="s">
        <v>448</v>
      </c>
      <c r="C2305" s="8" t="s">
        <v>458</v>
      </c>
      <c r="D2305" s="68" t="s">
        <v>2146</v>
      </c>
      <c r="E2305" s="8" t="s">
        <v>463</v>
      </c>
      <c r="F2305" s="69" t="s">
        <v>1306</v>
      </c>
      <c r="G2305" s="67" t="s">
        <v>153</v>
      </c>
      <c r="H2305" s="70">
        <v>42236</v>
      </c>
      <c r="I2305" s="67">
        <v>851</v>
      </c>
      <c r="J2305" s="71">
        <v>132</v>
      </c>
      <c r="K2305" s="71">
        <f t="shared" si="42"/>
        <v>112332</v>
      </c>
      <c r="L2305" s="67" t="s">
        <v>108</v>
      </c>
      <c r="M2305" s="67" t="s">
        <v>1307</v>
      </c>
      <c r="N2305" s="67">
        <v>150554</v>
      </c>
      <c r="O2305" s="67"/>
      <c r="P2305" s="67">
        <v>90604</v>
      </c>
      <c r="Q2305" s="71">
        <v>561.70000000000005</v>
      </c>
      <c r="R2305" s="71">
        <v>0</v>
      </c>
      <c r="S2305" s="71">
        <v>50</v>
      </c>
      <c r="T2305" s="67" t="s">
        <v>186</v>
      </c>
      <c r="U2305" s="64">
        <f>Data!$Q2305+Data!$R2305+Data!$S2305</f>
        <v>611.70000000000005</v>
      </c>
      <c r="V2305" s="9" t="str">
        <f>VLOOKUP(TRIM(Data!$B2305),Team!A:B,2,FALSE)</f>
        <v>HVAC</v>
      </c>
      <c r="W2305" s="9" t="str">
        <f>VLOOKUP(Data!$D2305,Current!A:B,2,FALSE)</f>
        <v>ACT</v>
      </c>
      <c r="X2305" s="9" t="str">
        <f>IF(Data!$W2305=Data!$E2305,"CURRENT","NO")</f>
        <v>NO</v>
      </c>
    </row>
    <row r="2306" spans="1:24" hidden="1">
      <c r="A2306" s="83" t="s">
        <v>2147</v>
      </c>
      <c r="B2306" s="68" t="s">
        <v>448</v>
      </c>
      <c r="C2306" s="8" t="s">
        <v>458</v>
      </c>
      <c r="D2306" s="68" t="s">
        <v>2146</v>
      </c>
      <c r="E2306" s="8" t="s">
        <v>463</v>
      </c>
      <c r="F2306" s="82" t="s">
        <v>1308</v>
      </c>
      <c r="G2306" s="83" t="s">
        <v>153</v>
      </c>
      <c r="H2306" s="84">
        <v>42242</v>
      </c>
      <c r="I2306" s="83">
        <v>312</v>
      </c>
      <c r="J2306" s="71">
        <v>269</v>
      </c>
      <c r="K2306" s="71">
        <f t="shared" si="42"/>
        <v>83928</v>
      </c>
      <c r="L2306" s="83" t="s">
        <v>108</v>
      </c>
      <c r="M2306" s="83" t="s">
        <v>1309</v>
      </c>
      <c r="N2306" s="83">
        <v>150697</v>
      </c>
      <c r="O2306" s="67"/>
      <c r="P2306" s="83">
        <v>90854</v>
      </c>
      <c r="Q2306" s="81">
        <v>419.6</v>
      </c>
      <c r="R2306" s="71">
        <v>0</v>
      </c>
      <c r="S2306" s="81">
        <v>25</v>
      </c>
      <c r="T2306" s="83" t="s">
        <v>127</v>
      </c>
      <c r="U2306" s="64">
        <f>Data!$Q2306+Data!$R2306+Data!$S2306</f>
        <v>444.6</v>
      </c>
      <c r="V2306" s="9" t="str">
        <f>VLOOKUP(TRIM(Data!$B2306),Team!A:B,2,FALSE)</f>
        <v>HVAC</v>
      </c>
      <c r="W2306" s="9" t="str">
        <f>VLOOKUP(Data!$D2306,Current!A:B,2,FALSE)</f>
        <v>ACT</v>
      </c>
      <c r="X2306" s="9" t="str">
        <f>IF(Data!$W2306=Data!$E2306,"CURRENT","NO")</f>
        <v>NO</v>
      </c>
    </row>
    <row r="2307" spans="1:24" hidden="1">
      <c r="A2307" s="83" t="s">
        <v>2147</v>
      </c>
      <c r="B2307" s="68" t="s">
        <v>448</v>
      </c>
      <c r="C2307" s="8" t="s">
        <v>458</v>
      </c>
      <c r="D2307" s="68" t="s">
        <v>2146</v>
      </c>
      <c r="E2307" s="8" t="s">
        <v>463</v>
      </c>
      <c r="F2307" s="82" t="s">
        <v>1310</v>
      </c>
      <c r="G2307" s="83" t="s">
        <v>153</v>
      </c>
      <c r="H2307" s="84">
        <v>42242</v>
      </c>
      <c r="I2307" s="83">
        <v>306</v>
      </c>
      <c r="J2307" s="71">
        <v>279.5</v>
      </c>
      <c r="K2307" s="71">
        <f t="shared" si="42"/>
        <v>85527</v>
      </c>
      <c r="L2307" s="83" t="s">
        <v>1311</v>
      </c>
      <c r="M2307" s="83" t="s">
        <v>826</v>
      </c>
      <c r="N2307" s="83">
        <v>150699</v>
      </c>
      <c r="O2307" s="67"/>
      <c r="P2307" s="83">
        <v>90855</v>
      </c>
      <c r="Q2307" s="81">
        <v>427.6</v>
      </c>
      <c r="R2307" s="71">
        <v>0</v>
      </c>
      <c r="S2307" s="81">
        <v>25</v>
      </c>
      <c r="T2307" s="83" t="s">
        <v>127</v>
      </c>
      <c r="U2307" s="64">
        <f>Data!$Q2307+Data!$R2307+Data!$S2307</f>
        <v>452.6</v>
      </c>
      <c r="V2307" s="9" t="str">
        <f>VLOOKUP(TRIM(Data!$B2307),Team!A:B,2,FALSE)</f>
        <v>HVAC</v>
      </c>
      <c r="W2307" s="9" t="str">
        <f>VLOOKUP(Data!$D2307,Current!A:B,2,FALSE)</f>
        <v>ACT</v>
      </c>
      <c r="X2307" s="9" t="str">
        <f>IF(Data!$W2307=Data!$E2307,"CURRENT","NO")</f>
        <v>NO</v>
      </c>
    </row>
    <row r="2308" spans="1:24" hidden="1">
      <c r="A2308" s="83" t="s">
        <v>2147</v>
      </c>
      <c r="B2308" s="68" t="s">
        <v>448</v>
      </c>
      <c r="C2308" s="8" t="s">
        <v>458</v>
      </c>
      <c r="D2308" s="68" t="s">
        <v>2146</v>
      </c>
      <c r="E2308" s="8" t="s">
        <v>463</v>
      </c>
      <c r="F2308" s="82" t="s">
        <v>1296</v>
      </c>
      <c r="G2308" s="83" t="s">
        <v>153</v>
      </c>
      <c r="H2308" s="84">
        <v>42245</v>
      </c>
      <c r="I2308" s="83">
        <v>605</v>
      </c>
      <c r="J2308" s="71">
        <v>149</v>
      </c>
      <c r="K2308" s="71">
        <f t="shared" si="42"/>
        <v>90145</v>
      </c>
      <c r="L2308" s="83" t="s">
        <v>108</v>
      </c>
      <c r="M2308" s="83" t="s">
        <v>371</v>
      </c>
      <c r="N2308" s="83">
        <v>150812</v>
      </c>
      <c r="P2308" s="83">
        <v>90856</v>
      </c>
      <c r="Q2308" s="81">
        <v>450.7</v>
      </c>
      <c r="R2308" s="71">
        <v>0</v>
      </c>
      <c r="S2308" s="81">
        <v>50</v>
      </c>
      <c r="T2308" s="83" t="s">
        <v>127</v>
      </c>
      <c r="U2308" s="64">
        <f>Data!$Q2308+Data!$R2308+Data!$S2308</f>
        <v>500.7</v>
      </c>
      <c r="V2308" s="9" t="str">
        <f>VLOOKUP(TRIM(Data!$B2308),Team!A:B,2,FALSE)</f>
        <v>HVAC</v>
      </c>
      <c r="W2308" s="9" t="str">
        <f>VLOOKUP(Data!$D2308,Current!A:B,2,FALSE)</f>
        <v>ACT</v>
      </c>
      <c r="X2308" s="9" t="str">
        <f>IF(Data!$W2308=Data!$E2308,"CURRENT","NO")</f>
        <v>NO</v>
      </c>
    </row>
    <row r="2309" spans="1:24" hidden="1">
      <c r="A2309" s="83" t="s">
        <v>2147</v>
      </c>
      <c r="B2309" s="68" t="s">
        <v>448</v>
      </c>
      <c r="C2309" s="8" t="s">
        <v>458</v>
      </c>
      <c r="D2309" s="68" t="s">
        <v>2146</v>
      </c>
      <c r="E2309" s="8" t="s">
        <v>463</v>
      </c>
      <c r="F2309" s="82" t="s">
        <v>1297</v>
      </c>
      <c r="G2309" s="83" t="s">
        <v>153</v>
      </c>
      <c r="H2309" s="84">
        <v>42247</v>
      </c>
      <c r="I2309" s="83">
        <v>965</v>
      </c>
      <c r="J2309" s="71">
        <v>149</v>
      </c>
      <c r="K2309" s="71">
        <f t="shared" si="42"/>
        <v>143785</v>
      </c>
      <c r="L2309" s="83" t="s">
        <v>108</v>
      </c>
      <c r="M2309" s="83" t="s">
        <v>371</v>
      </c>
      <c r="N2309" s="83">
        <v>150863</v>
      </c>
      <c r="P2309" s="83">
        <v>90857</v>
      </c>
      <c r="Q2309" s="81">
        <v>718.9</v>
      </c>
      <c r="R2309" s="71">
        <v>0</v>
      </c>
      <c r="S2309" s="81">
        <v>50</v>
      </c>
      <c r="T2309" s="83" t="s">
        <v>127</v>
      </c>
      <c r="U2309" s="64">
        <f>Data!$Q2309+Data!$R2309+Data!$S2309</f>
        <v>768.9</v>
      </c>
      <c r="V2309" s="9" t="str">
        <f>VLOOKUP(TRIM(Data!$B2309),Team!A:B,2,FALSE)</f>
        <v>HVAC</v>
      </c>
      <c r="W2309" s="9" t="str">
        <f>VLOOKUP(Data!$D2309,Current!A:B,2,FALSE)</f>
        <v>ACT</v>
      </c>
      <c r="X2309" s="9" t="str">
        <f>IF(Data!$W2309=Data!$E2309,"CURRENT","NO")</f>
        <v>NO</v>
      </c>
    </row>
    <row r="2310" spans="1:24" hidden="1">
      <c r="A2310" s="83" t="s">
        <v>2147</v>
      </c>
      <c r="B2310" s="68" t="s">
        <v>448</v>
      </c>
      <c r="C2310" s="8" t="s">
        <v>458</v>
      </c>
      <c r="D2310" s="68" t="s">
        <v>2146</v>
      </c>
      <c r="E2310" s="8" t="s">
        <v>463</v>
      </c>
      <c r="F2310" s="82" t="s">
        <v>1312</v>
      </c>
      <c r="G2310" s="83" t="s">
        <v>1302</v>
      </c>
      <c r="H2310" s="84">
        <v>42244</v>
      </c>
      <c r="I2310" s="83">
        <v>768</v>
      </c>
      <c r="J2310" s="71">
        <v>39.799999999999997</v>
      </c>
      <c r="K2310" s="71">
        <f t="shared" si="42"/>
        <v>30566.399999999998</v>
      </c>
      <c r="L2310" s="83" t="s">
        <v>1032</v>
      </c>
      <c r="M2310" s="83" t="s">
        <v>1313</v>
      </c>
      <c r="N2310" s="83">
        <v>150779</v>
      </c>
      <c r="P2310" s="83">
        <v>90858</v>
      </c>
      <c r="Q2310" s="81">
        <v>200</v>
      </c>
      <c r="R2310" s="71">
        <v>0</v>
      </c>
      <c r="S2310" s="81">
        <v>25</v>
      </c>
      <c r="T2310" s="67" t="s">
        <v>2141</v>
      </c>
      <c r="U2310" s="64">
        <f>Data!$Q2310+Data!$R2310+Data!$S2310</f>
        <v>225</v>
      </c>
      <c r="V2310" s="9" t="str">
        <f>VLOOKUP(TRIM(Data!$B2310),Team!A:B,2,FALSE)</f>
        <v>HVAC</v>
      </c>
      <c r="W2310" s="9" t="str">
        <f>VLOOKUP(Data!$D2310,Current!A:B,2,FALSE)</f>
        <v>ACT</v>
      </c>
      <c r="X2310" s="9" t="str">
        <f>IF(Data!$W2310=Data!$E2310,"CURRENT","NO")</f>
        <v>NO</v>
      </c>
    </row>
    <row r="2311" spans="1:24" hidden="1">
      <c r="A2311" s="83" t="s">
        <v>2147</v>
      </c>
      <c r="B2311" s="68" t="s">
        <v>448</v>
      </c>
      <c r="C2311" s="8" t="s">
        <v>458</v>
      </c>
      <c r="D2311" s="68" t="s">
        <v>2146</v>
      </c>
      <c r="E2311" s="8" t="s">
        <v>463</v>
      </c>
      <c r="F2311" s="82" t="s">
        <v>1314</v>
      </c>
      <c r="G2311" s="83" t="s">
        <v>1302</v>
      </c>
      <c r="H2311" s="84">
        <v>42244</v>
      </c>
      <c r="I2311" s="83">
        <v>1350</v>
      </c>
      <c r="J2311" s="71">
        <v>27</v>
      </c>
      <c r="K2311" s="71">
        <f t="shared" si="42"/>
        <v>36450</v>
      </c>
      <c r="L2311" s="83" t="s">
        <v>1032</v>
      </c>
      <c r="M2311" s="83" t="s">
        <v>1315</v>
      </c>
      <c r="N2311" s="83">
        <v>150780</v>
      </c>
      <c r="P2311" s="83">
        <v>90859</v>
      </c>
      <c r="Q2311" s="81">
        <v>200</v>
      </c>
      <c r="R2311" s="71">
        <v>0</v>
      </c>
      <c r="S2311" s="81">
        <v>25</v>
      </c>
      <c r="T2311" s="67" t="s">
        <v>2141</v>
      </c>
      <c r="U2311" s="64">
        <f>Data!$Q2311+Data!$R2311+Data!$S2311</f>
        <v>225</v>
      </c>
      <c r="V2311" s="9" t="str">
        <f>VLOOKUP(TRIM(Data!$B2311),Team!A:B,2,FALSE)</f>
        <v>HVAC</v>
      </c>
      <c r="W2311" s="9" t="str">
        <f>VLOOKUP(Data!$D2311,Current!A:B,2,FALSE)</f>
        <v>ACT</v>
      </c>
      <c r="X2311" s="9" t="str">
        <f>IF(Data!$W2311=Data!$E2311,"CURRENT","NO")</f>
        <v>NO</v>
      </c>
    </row>
    <row r="2312" spans="1:24" hidden="1">
      <c r="A2312" s="67" t="s">
        <v>1316</v>
      </c>
      <c r="B2312" s="68" t="s">
        <v>925</v>
      </c>
      <c r="C2312" s="8" t="s">
        <v>458</v>
      </c>
      <c r="D2312" s="68" t="s">
        <v>2146</v>
      </c>
      <c r="E2312" s="8" t="s">
        <v>463</v>
      </c>
      <c r="F2312" s="69" t="s">
        <v>1317</v>
      </c>
      <c r="G2312" s="67" t="s">
        <v>1318</v>
      </c>
      <c r="H2312" s="70">
        <v>42219</v>
      </c>
      <c r="I2312" s="67">
        <v>2020</v>
      </c>
      <c r="J2312" s="71">
        <v>10.78</v>
      </c>
      <c r="K2312" s="71">
        <f t="shared" si="42"/>
        <v>21775.599999999999</v>
      </c>
      <c r="L2312" s="67" t="s">
        <v>6</v>
      </c>
      <c r="M2312" s="67" t="s">
        <v>324</v>
      </c>
      <c r="N2312" s="67">
        <v>150018</v>
      </c>
      <c r="O2312" s="67"/>
      <c r="P2312" s="67">
        <v>90361</v>
      </c>
      <c r="Q2312" s="71">
        <v>200</v>
      </c>
      <c r="R2312" s="71">
        <v>0</v>
      </c>
      <c r="S2312" s="71">
        <v>60</v>
      </c>
      <c r="T2312" s="67" t="s">
        <v>127</v>
      </c>
      <c r="U2312" s="64">
        <f>Data!$Q2312+Data!$R2312+Data!$S2312</f>
        <v>260</v>
      </c>
      <c r="V2312" s="9" t="str">
        <f>VLOOKUP(TRIM(Data!$B2312),Team!A:B,2,FALSE)</f>
        <v>HVAC</v>
      </c>
      <c r="W2312" s="9" t="str">
        <f>VLOOKUP(Data!$D2312,Current!A:B,2,FALSE)</f>
        <v>ACT</v>
      </c>
      <c r="X2312" s="9" t="str">
        <f>IF(Data!$W2312=Data!$E2312,"CURRENT","NO")</f>
        <v>NO</v>
      </c>
    </row>
    <row r="2313" spans="1:24" hidden="1">
      <c r="A2313" s="67" t="s">
        <v>1231</v>
      </c>
      <c r="B2313" s="68" t="s">
        <v>796</v>
      </c>
      <c r="C2313" s="8" t="s">
        <v>458</v>
      </c>
      <c r="D2313" s="68" t="s">
        <v>2146</v>
      </c>
      <c r="E2313" s="8" t="s">
        <v>463</v>
      </c>
      <c r="F2313" s="69" t="s">
        <v>239</v>
      </c>
      <c r="G2313" s="67" t="s">
        <v>224</v>
      </c>
      <c r="H2313" s="70">
        <v>42222</v>
      </c>
      <c r="I2313" s="67">
        <v>180</v>
      </c>
      <c r="J2313" s="71">
        <v>23.54</v>
      </c>
      <c r="K2313" s="71">
        <f t="shared" si="42"/>
        <v>4237.2</v>
      </c>
      <c r="L2313" s="67" t="s">
        <v>223</v>
      </c>
      <c r="M2313" s="67" t="s">
        <v>222</v>
      </c>
      <c r="N2313" s="67">
        <v>150116</v>
      </c>
      <c r="O2313" s="67"/>
      <c r="P2313" s="67">
        <v>90379</v>
      </c>
      <c r="Q2313" s="71">
        <v>100</v>
      </c>
      <c r="R2313" s="71">
        <v>0</v>
      </c>
      <c r="S2313" s="71">
        <v>25</v>
      </c>
      <c r="T2313" s="67" t="s">
        <v>127</v>
      </c>
      <c r="U2313" s="64">
        <f>Data!$Q2313+Data!$R2313+Data!$S2313</f>
        <v>125</v>
      </c>
      <c r="V2313" s="9" t="str">
        <f>VLOOKUP(TRIM(Data!$B2313),Team!A:B,2,FALSE)</f>
        <v>Heating</v>
      </c>
      <c r="W2313" s="9" t="str">
        <f>VLOOKUP(Data!$D2313,Current!A:B,2,FALSE)</f>
        <v>ACT</v>
      </c>
      <c r="X2313" s="9" t="str">
        <f>IF(Data!$W2313=Data!$E2313,"CURRENT","NO")</f>
        <v>NO</v>
      </c>
    </row>
    <row r="2314" spans="1:24" hidden="1">
      <c r="A2314" s="67" t="s">
        <v>1231</v>
      </c>
      <c r="B2314" s="68" t="s">
        <v>796</v>
      </c>
      <c r="C2314" s="8" t="s">
        <v>458</v>
      </c>
      <c r="D2314" s="68" t="s">
        <v>2146</v>
      </c>
      <c r="E2314" s="8" t="s">
        <v>463</v>
      </c>
      <c r="F2314" s="69" t="s">
        <v>241</v>
      </c>
      <c r="G2314" s="67" t="s">
        <v>224</v>
      </c>
      <c r="H2314" s="70">
        <v>42222</v>
      </c>
      <c r="I2314" s="67">
        <v>168</v>
      </c>
      <c r="J2314" s="71">
        <v>28.76</v>
      </c>
      <c r="K2314" s="71">
        <f t="shared" si="42"/>
        <v>4831.68</v>
      </c>
      <c r="L2314" s="67" t="s">
        <v>223</v>
      </c>
      <c r="M2314" s="67" t="s">
        <v>222</v>
      </c>
      <c r="N2314" s="67">
        <v>150117</v>
      </c>
      <c r="O2314" s="67"/>
      <c r="P2314" s="67">
        <v>90380</v>
      </c>
      <c r="Q2314" s="71">
        <v>100</v>
      </c>
      <c r="R2314" s="71">
        <v>0</v>
      </c>
      <c r="S2314" s="71">
        <v>25</v>
      </c>
      <c r="T2314" s="67" t="s">
        <v>127</v>
      </c>
      <c r="U2314" s="64">
        <f>Data!$Q2314+Data!$R2314+Data!$S2314</f>
        <v>125</v>
      </c>
      <c r="V2314" s="9" t="str">
        <f>VLOOKUP(TRIM(Data!$B2314),Team!A:B,2,FALSE)</f>
        <v>Heating</v>
      </c>
      <c r="W2314" s="9" t="str">
        <f>VLOOKUP(Data!$D2314,Current!A:B,2,FALSE)</f>
        <v>ACT</v>
      </c>
      <c r="X2314" s="9" t="str">
        <f>IF(Data!$W2314=Data!$E2314,"CURRENT","NO")</f>
        <v>NO</v>
      </c>
    </row>
    <row r="2315" spans="1:24" hidden="1">
      <c r="A2315" s="67" t="s">
        <v>1231</v>
      </c>
      <c r="B2315" s="68" t="s">
        <v>796</v>
      </c>
      <c r="C2315" s="8" t="s">
        <v>458</v>
      </c>
      <c r="D2315" s="68" t="s">
        <v>2146</v>
      </c>
      <c r="E2315" s="8" t="s">
        <v>463</v>
      </c>
      <c r="F2315" s="69" t="s">
        <v>243</v>
      </c>
      <c r="G2315" s="67" t="s">
        <v>224</v>
      </c>
      <c r="H2315" s="70">
        <v>42223</v>
      </c>
      <c r="I2315" s="67">
        <v>180</v>
      </c>
      <c r="J2315" s="71">
        <v>24.61</v>
      </c>
      <c r="K2315" s="71">
        <f t="shared" si="42"/>
        <v>4429.8</v>
      </c>
      <c r="L2315" s="67" t="s">
        <v>227</v>
      </c>
      <c r="M2315" s="67" t="s">
        <v>226</v>
      </c>
      <c r="N2315" s="67">
        <v>150145</v>
      </c>
      <c r="O2315" s="67"/>
      <c r="P2315" s="67">
        <v>90381</v>
      </c>
      <c r="Q2315" s="71">
        <v>200</v>
      </c>
      <c r="R2315" s="71">
        <v>0</v>
      </c>
      <c r="S2315" s="71">
        <v>25</v>
      </c>
      <c r="T2315" s="67" t="s">
        <v>127</v>
      </c>
      <c r="U2315" s="64">
        <f>Data!$Q2315+Data!$R2315+Data!$S2315</f>
        <v>225</v>
      </c>
      <c r="V2315" s="9" t="str">
        <f>VLOOKUP(TRIM(Data!$B2315),Team!A:B,2,FALSE)</f>
        <v>Heating</v>
      </c>
      <c r="W2315" s="9" t="str">
        <f>VLOOKUP(Data!$D2315,Current!A:B,2,FALSE)</f>
        <v>ACT</v>
      </c>
      <c r="X2315" s="9" t="str">
        <f>IF(Data!$W2315=Data!$E2315,"CURRENT","NO")</f>
        <v>NO</v>
      </c>
    </row>
    <row r="2316" spans="1:24" hidden="1">
      <c r="A2316" s="67" t="s">
        <v>1236</v>
      </c>
      <c r="B2316" s="68" t="s">
        <v>796</v>
      </c>
      <c r="C2316" s="8" t="s">
        <v>458</v>
      </c>
      <c r="D2316" s="68" t="s">
        <v>2146</v>
      </c>
      <c r="E2316" s="8" t="s">
        <v>463</v>
      </c>
      <c r="F2316" s="69" t="s">
        <v>1319</v>
      </c>
      <c r="G2316" s="67" t="s">
        <v>248</v>
      </c>
      <c r="H2316" s="70">
        <v>42235</v>
      </c>
      <c r="I2316" s="67">
        <v>4000</v>
      </c>
      <c r="J2316" s="71">
        <v>6.7</v>
      </c>
      <c r="K2316" s="71">
        <f t="shared" si="42"/>
        <v>26800</v>
      </c>
      <c r="L2316" s="67" t="s">
        <v>6</v>
      </c>
      <c r="M2316" s="67" t="s">
        <v>966</v>
      </c>
      <c r="N2316" s="67">
        <v>150504</v>
      </c>
      <c r="P2316" s="67">
        <v>90636</v>
      </c>
      <c r="Q2316" s="81">
        <v>200</v>
      </c>
      <c r="R2316" s="71">
        <v>0</v>
      </c>
      <c r="S2316" s="81">
        <v>60</v>
      </c>
      <c r="T2316" s="67" t="s">
        <v>127</v>
      </c>
      <c r="U2316" s="64">
        <f>Data!$Q2316+Data!$R2316+Data!$S2316</f>
        <v>260</v>
      </c>
      <c r="V2316" s="9" t="str">
        <f>VLOOKUP(TRIM(Data!$B2316),Team!A:B,2,FALSE)</f>
        <v>Heating</v>
      </c>
      <c r="W2316" s="9" t="str">
        <f>VLOOKUP(Data!$D2316,Current!A:B,2,FALSE)</f>
        <v>ACT</v>
      </c>
      <c r="X2316" s="9" t="str">
        <f>IF(Data!$W2316=Data!$E2316,"CURRENT","NO")</f>
        <v>NO</v>
      </c>
    </row>
    <row r="2317" spans="1:24" hidden="1">
      <c r="A2317" s="67" t="s">
        <v>2147</v>
      </c>
      <c r="B2317" s="68" t="s">
        <v>796</v>
      </c>
      <c r="C2317" s="8" t="s">
        <v>458</v>
      </c>
      <c r="D2317" s="68" t="s">
        <v>2146</v>
      </c>
      <c r="E2317" s="8" t="s">
        <v>463</v>
      </c>
      <c r="F2317" s="69" t="s">
        <v>1320</v>
      </c>
      <c r="G2317" s="67" t="s">
        <v>248</v>
      </c>
      <c r="H2317" s="70">
        <v>42237</v>
      </c>
      <c r="I2317" s="67">
        <v>2000</v>
      </c>
      <c r="J2317" s="71">
        <v>6.77</v>
      </c>
      <c r="K2317" s="71">
        <f t="shared" si="42"/>
        <v>13540</v>
      </c>
      <c r="L2317" s="67" t="s">
        <v>6</v>
      </c>
      <c r="M2317" s="67" t="s">
        <v>324</v>
      </c>
      <c r="N2317" s="67">
        <v>150590</v>
      </c>
      <c r="P2317" s="67">
        <v>90907</v>
      </c>
      <c r="Q2317" s="71">
        <v>200</v>
      </c>
      <c r="R2317" s="71">
        <v>0</v>
      </c>
      <c r="S2317" s="71">
        <v>60</v>
      </c>
      <c r="T2317" s="67" t="s">
        <v>2122</v>
      </c>
      <c r="U2317" s="64">
        <f>Data!$Q2317+Data!$R2317+Data!$S2317</f>
        <v>260</v>
      </c>
      <c r="V2317" s="9" t="str">
        <f>VLOOKUP(TRIM(Data!$B2317),Team!A:B,2,FALSE)</f>
        <v>Heating</v>
      </c>
      <c r="W2317" s="9" t="str">
        <f>VLOOKUP(Data!$D2317,Current!A:B,2,FALSE)</f>
        <v>ACT</v>
      </c>
      <c r="X2317" s="9" t="str">
        <f>IF(Data!$W2317=Data!$E2317,"CURRENT","NO")</f>
        <v>NO</v>
      </c>
    </row>
    <row r="2318" spans="1:24" hidden="1">
      <c r="A2318" s="67" t="s">
        <v>2147</v>
      </c>
      <c r="B2318" s="68" t="s">
        <v>796</v>
      </c>
      <c r="C2318" s="8" t="s">
        <v>458</v>
      </c>
      <c r="D2318" s="68" t="s">
        <v>2146</v>
      </c>
      <c r="E2318" s="8" t="s">
        <v>463</v>
      </c>
      <c r="F2318" s="69" t="s">
        <v>930</v>
      </c>
      <c r="G2318" s="67" t="s">
        <v>248</v>
      </c>
      <c r="H2318" s="70">
        <v>42244</v>
      </c>
      <c r="I2318" s="67">
        <v>1400</v>
      </c>
      <c r="J2318" s="71">
        <v>10.82</v>
      </c>
      <c r="K2318" s="71">
        <f t="shared" si="42"/>
        <v>15148</v>
      </c>
      <c r="L2318" s="67" t="s">
        <v>862</v>
      </c>
      <c r="M2318" s="67" t="s">
        <v>1321</v>
      </c>
      <c r="N2318" s="67">
        <v>150781</v>
      </c>
      <c r="P2318" s="67">
        <v>90908</v>
      </c>
      <c r="Q2318" s="71">
        <v>200</v>
      </c>
      <c r="R2318" s="71">
        <v>0</v>
      </c>
      <c r="S2318" s="71">
        <v>60</v>
      </c>
      <c r="T2318" s="67" t="s">
        <v>2122</v>
      </c>
      <c r="U2318" s="64">
        <f>Data!$Q2318+Data!$R2318+Data!$S2318</f>
        <v>260</v>
      </c>
      <c r="V2318" s="9" t="str">
        <f>VLOOKUP(TRIM(Data!$B2318),Team!A:B,2,FALSE)</f>
        <v>Heating</v>
      </c>
      <c r="W2318" s="9" t="str">
        <f>VLOOKUP(Data!$D2318,Current!A:B,2,FALSE)</f>
        <v>ACT</v>
      </c>
      <c r="X2318" s="9" t="str">
        <f>IF(Data!$W2318=Data!$E2318,"CURRENT","NO")</f>
        <v>NO</v>
      </c>
    </row>
    <row r="2319" spans="1:24" hidden="1">
      <c r="A2319" s="67" t="s">
        <v>2147</v>
      </c>
      <c r="B2319" s="68" t="s">
        <v>796</v>
      </c>
      <c r="C2319" s="8" t="s">
        <v>458</v>
      </c>
      <c r="D2319" s="68" t="s">
        <v>2146</v>
      </c>
      <c r="E2319" s="8" t="s">
        <v>463</v>
      </c>
      <c r="F2319" s="69" t="s">
        <v>249</v>
      </c>
      <c r="G2319" s="67" t="s">
        <v>248</v>
      </c>
      <c r="H2319" s="70">
        <v>42245</v>
      </c>
      <c r="I2319" s="67">
        <v>5184</v>
      </c>
      <c r="J2319" s="71">
        <v>12.56</v>
      </c>
      <c r="K2319" s="71">
        <f t="shared" si="42"/>
        <v>65111.040000000001</v>
      </c>
      <c r="L2319" s="67" t="s">
        <v>6</v>
      </c>
      <c r="M2319" s="67" t="s">
        <v>1</v>
      </c>
      <c r="N2319" s="67">
        <v>150806</v>
      </c>
      <c r="P2319" s="67">
        <v>90909</v>
      </c>
      <c r="Q2319" s="71">
        <v>325.60000000000002</v>
      </c>
      <c r="R2319" s="71">
        <v>0</v>
      </c>
      <c r="S2319" s="71">
        <v>30</v>
      </c>
      <c r="T2319" s="67" t="s">
        <v>246</v>
      </c>
      <c r="U2319" s="64">
        <f>Data!$Q2319+Data!$R2319+Data!$S2319</f>
        <v>355.6</v>
      </c>
      <c r="V2319" s="9" t="str">
        <f>VLOOKUP(TRIM(Data!$B2319),Team!A:B,2,FALSE)</f>
        <v>Heating</v>
      </c>
      <c r="W2319" s="9" t="str">
        <f>VLOOKUP(Data!$D2319,Current!A:B,2,FALSE)</f>
        <v>ACT</v>
      </c>
      <c r="X2319" s="9" t="str">
        <f>IF(Data!$W2319=Data!$E2319,"CURRENT","NO")</f>
        <v>NO</v>
      </c>
    </row>
    <row r="2320" spans="1:24" hidden="1">
      <c r="A2320" s="67" t="s">
        <v>2147</v>
      </c>
      <c r="B2320" s="68" t="s">
        <v>796</v>
      </c>
      <c r="C2320" s="8" t="s">
        <v>458</v>
      </c>
      <c r="D2320" s="68" t="s">
        <v>2146</v>
      </c>
      <c r="E2320" s="8" t="s">
        <v>463</v>
      </c>
      <c r="F2320" s="69" t="s">
        <v>1322</v>
      </c>
      <c r="G2320" s="67" t="s">
        <v>248</v>
      </c>
      <c r="H2320" s="70">
        <v>42245</v>
      </c>
      <c r="I2320" s="67">
        <v>1200</v>
      </c>
      <c r="J2320" s="71">
        <v>13.58</v>
      </c>
      <c r="K2320" s="71">
        <f t="shared" si="42"/>
        <v>16296</v>
      </c>
      <c r="L2320" s="67" t="s">
        <v>6</v>
      </c>
      <c r="M2320" s="67" t="s">
        <v>212</v>
      </c>
      <c r="N2320" s="67">
        <v>150810</v>
      </c>
      <c r="O2320" s="67"/>
      <c r="P2320" s="67">
        <v>90910</v>
      </c>
      <c r="Q2320" s="71">
        <v>200</v>
      </c>
      <c r="R2320" s="71">
        <v>0</v>
      </c>
      <c r="S2320" s="71">
        <v>30</v>
      </c>
      <c r="T2320" s="67" t="s">
        <v>127</v>
      </c>
      <c r="U2320" s="64">
        <f>Data!$Q2320+Data!$R2320+Data!$S2320</f>
        <v>230</v>
      </c>
      <c r="V2320" s="9" t="str">
        <f>VLOOKUP(TRIM(Data!$B2320),Team!A:B,2,FALSE)</f>
        <v>Heating</v>
      </c>
      <c r="W2320" s="9" t="str">
        <f>VLOOKUP(Data!$D2320,Current!A:B,2,FALSE)</f>
        <v>ACT</v>
      </c>
      <c r="X2320" s="9" t="str">
        <f>IF(Data!$W2320=Data!$E2320,"CURRENT","NO")</f>
        <v>NO</v>
      </c>
    </row>
    <row r="2321" spans="1:24" hidden="1">
      <c r="A2321" s="67" t="s">
        <v>1234</v>
      </c>
      <c r="B2321" s="68" t="s">
        <v>801</v>
      </c>
      <c r="C2321" s="8" t="s">
        <v>458</v>
      </c>
      <c r="D2321" s="68" t="s">
        <v>2146</v>
      </c>
      <c r="E2321" s="8" t="s">
        <v>463</v>
      </c>
      <c r="F2321" s="69" t="s">
        <v>262</v>
      </c>
      <c r="G2321" s="67" t="s">
        <v>261</v>
      </c>
      <c r="H2321" s="70">
        <v>42227</v>
      </c>
      <c r="I2321" s="67">
        <v>944</v>
      </c>
      <c r="J2321" s="71">
        <v>84.2</v>
      </c>
      <c r="K2321" s="71">
        <f t="shared" si="42"/>
        <v>79484.800000000003</v>
      </c>
      <c r="L2321" s="67" t="s">
        <v>11</v>
      </c>
      <c r="M2321" s="67" t="s">
        <v>1323</v>
      </c>
      <c r="N2321" s="67">
        <v>150267</v>
      </c>
      <c r="O2321" s="67"/>
      <c r="P2321" s="67">
        <v>90453</v>
      </c>
      <c r="Q2321" s="71">
        <v>397.4</v>
      </c>
      <c r="R2321" s="71">
        <v>0</v>
      </c>
      <c r="S2321" s="71">
        <v>40</v>
      </c>
      <c r="T2321" s="67" t="s">
        <v>127</v>
      </c>
      <c r="U2321" s="64">
        <f>Data!$Q2321+Data!$R2321+Data!$S2321</f>
        <v>437.4</v>
      </c>
      <c r="V2321" s="9" t="str">
        <f>VLOOKUP(TRIM(Data!$B2321),Team!A:B,2,FALSE)</f>
        <v>HVAC</v>
      </c>
      <c r="W2321" s="9" t="str">
        <f>VLOOKUP(Data!$D2321,Current!A:B,2,FALSE)</f>
        <v>ACT</v>
      </c>
      <c r="X2321" s="9" t="str">
        <f>IF(Data!$W2321=Data!$E2321,"CURRENT","NO")</f>
        <v>NO</v>
      </c>
    </row>
    <row r="2322" spans="1:24" hidden="1">
      <c r="A2322" s="83" t="s">
        <v>2147</v>
      </c>
      <c r="B2322" s="68" t="s">
        <v>801</v>
      </c>
      <c r="C2322" s="8" t="s">
        <v>458</v>
      </c>
      <c r="D2322" s="68" t="s">
        <v>2146</v>
      </c>
      <c r="E2322" s="8" t="s">
        <v>463</v>
      </c>
      <c r="F2322" s="82" t="s">
        <v>271</v>
      </c>
      <c r="G2322" s="83" t="s">
        <v>253</v>
      </c>
      <c r="H2322" s="84">
        <v>42242</v>
      </c>
      <c r="I2322" s="83">
        <v>1258</v>
      </c>
      <c r="J2322" s="71">
        <v>30.48</v>
      </c>
      <c r="K2322" s="71">
        <f t="shared" si="42"/>
        <v>38343.840000000004</v>
      </c>
      <c r="L2322" s="83" t="s">
        <v>252</v>
      </c>
      <c r="M2322" s="83" t="s">
        <v>1159</v>
      </c>
      <c r="N2322" s="83">
        <v>150711</v>
      </c>
      <c r="O2322" s="67"/>
      <c r="P2322" s="83">
        <v>90860</v>
      </c>
      <c r="Q2322" s="81">
        <v>200</v>
      </c>
      <c r="R2322" s="81">
        <v>0</v>
      </c>
      <c r="S2322" s="81">
        <v>22.5</v>
      </c>
      <c r="T2322" s="83" t="s">
        <v>127</v>
      </c>
      <c r="U2322" s="64">
        <f>Data!$Q2322+Data!$R2322+Data!$S2322</f>
        <v>222.5</v>
      </c>
      <c r="V2322" s="9" t="str">
        <f>VLOOKUP(TRIM(Data!$B2322),Team!A:B,2,FALSE)</f>
        <v>HVAC</v>
      </c>
      <c r="W2322" s="9" t="str">
        <f>VLOOKUP(Data!$D2322,Current!A:B,2,FALSE)</f>
        <v>ACT</v>
      </c>
      <c r="X2322" s="9" t="str">
        <f>IF(Data!$W2322=Data!$E2322,"CURRENT","NO")</f>
        <v>NO</v>
      </c>
    </row>
    <row r="2323" spans="1:24" hidden="1">
      <c r="A2323" s="83" t="s">
        <v>2147</v>
      </c>
      <c r="B2323" s="68" t="s">
        <v>801</v>
      </c>
      <c r="C2323" s="8" t="s">
        <v>458</v>
      </c>
      <c r="D2323" s="68" t="s">
        <v>2146</v>
      </c>
      <c r="E2323" s="8" t="s">
        <v>463</v>
      </c>
      <c r="F2323" s="82" t="s">
        <v>275</v>
      </c>
      <c r="G2323" s="83" t="s">
        <v>253</v>
      </c>
      <c r="H2323" s="84">
        <v>42242</v>
      </c>
      <c r="I2323" s="83">
        <v>600</v>
      </c>
      <c r="J2323" s="74">
        <v>22.93</v>
      </c>
      <c r="K2323" s="71">
        <f t="shared" si="42"/>
        <v>13758</v>
      </c>
      <c r="L2323" s="83" t="s">
        <v>252</v>
      </c>
      <c r="M2323" s="83" t="s">
        <v>1159</v>
      </c>
      <c r="N2323" s="83">
        <v>150712</v>
      </c>
      <c r="O2323" s="67"/>
      <c r="P2323" s="83">
        <v>90861</v>
      </c>
      <c r="Q2323" s="81">
        <v>200</v>
      </c>
      <c r="R2323" s="81">
        <v>0</v>
      </c>
      <c r="S2323" s="81">
        <v>22.5</v>
      </c>
      <c r="T2323" s="83" t="s">
        <v>127</v>
      </c>
      <c r="U2323" s="64">
        <f>Data!$Q2323+Data!$R2323+Data!$S2323</f>
        <v>222.5</v>
      </c>
      <c r="V2323" s="9" t="str">
        <f>VLOOKUP(TRIM(Data!$B2323),Team!A:B,2,FALSE)</f>
        <v>HVAC</v>
      </c>
      <c r="W2323" s="9" t="str">
        <f>VLOOKUP(Data!$D2323,Current!A:B,2,FALSE)</f>
        <v>ACT</v>
      </c>
      <c r="X2323" s="9" t="str">
        <f>IF(Data!$W2323=Data!$E2323,"CURRENT","NO")</f>
        <v>NO</v>
      </c>
    </row>
    <row r="2324" spans="1:24" hidden="1">
      <c r="A2324" s="83" t="s">
        <v>2147</v>
      </c>
      <c r="B2324" s="68" t="s">
        <v>801</v>
      </c>
      <c r="C2324" s="8" t="s">
        <v>458</v>
      </c>
      <c r="D2324" s="68" t="s">
        <v>2146</v>
      </c>
      <c r="E2324" s="8" t="s">
        <v>463</v>
      </c>
      <c r="F2324" s="82" t="s">
        <v>273</v>
      </c>
      <c r="G2324" s="83" t="s">
        <v>253</v>
      </c>
      <c r="H2324" s="84">
        <v>42243</v>
      </c>
      <c r="I2324" s="83">
        <v>500</v>
      </c>
      <c r="J2324" s="71">
        <v>38.75</v>
      </c>
      <c r="K2324" s="71">
        <f t="shared" si="42"/>
        <v>19375</v>
      </c>
      <c r="L2324" s="83" t="s">
        <v>252</v>
      </c>
      <c r="M2324" s="83" t="s">
        <v>1159</v>
      </c>
      <c r="N2324" s="83">
        <v>150746</v>
      </c>
      <c r="P2324" s="83">
        <v>90862</v>
      </c>
      <c r="Q2324" s="81">
        <v>200</v>
      </c>
      <c r="R2324" s="81">
        <v>0</v>
      </c>
      <c r="S2324" s="81">
        <v>45</v>
      </c>
      <c r="T2324" s="83" t="s">
        <v>127</v>
      </c>
      <c r="U2324" s="64">
        <f>Data!$Q2324+Data!$R2324+Data!$S2324</f>
        <v>245</v>
      </c>
      <c r="V2324" s="9" t="str">
        <f>VLOOKUP(TRIM(Data!$B2324),Team!A:B,2,FALSE)</f>
        <v>HVAC</v>
      </c>
      <c r="W2324" s="9" t="str">
        <f>VLOOKUP(Data!$D2324,Current!A:B,2,FALSE)</f>
        <v>ACT</v>
      </c>
      <c r="X2324" s="9" t="str">
        <f>IF(Data!$W2324=Data!$E2324,"CURRENT","NO")</f>
        <v>NO</v>
      </c>
    </row>
    <row r="2325" spans="1:24" hidden="1">
      <c r="A2325" s="67" t="s">
        <v>1231</v>
      </c>
      <c r="B2325" s="68" t="s">
        <v>937</v>
      </c>
      <c r="C2325" s="8" t="s">
        <v>2117</v>
      </c>
      <c r="D2325" s="68" t="s">
        <v>2146</v>
      </c>
      <c r="E2325" s="8" t="s">
        <v>463</v>
      </c>
      <c r="F2325" s="69" t="s">
        <v>110</v>
      </c>
      <c r="G2325" s="67" t="s">
        <v>109</v>
      </c>
      <c r="H2325" s="70">
        <v>42217</v>
      </c>
      <c r="I2325" s="67">
        <v>400</v>
      </c>
      <c r="J2325" s="71">
        <v>0</v>
      </c>
      <c r="K2325" s="71">
        <f t="shared" si="42"/>
        <v>0</v>
      </c>
      <c r="L2325" s="67" t="s">
        <v>108</v>
      </c>
      <c r="M2325" s="67" t="s">
        <v>1324</v>
      </c>
      <c r="N2325" s="67">
        <v>150006</v>
      </c>
      <c r="O2325" s="67"/>
      <c r="P2325" s="67">
        <v>90363</v>
      </c>
      <c r="Q2325" s="71">
        <v>200</v>
      </c>
      <c r="R2325" s="71">
        <v>0</v>
      </c>
      <c r="S2325" s="71">
        <v>50</v>
      </c>
      <c r="T2325" s="67" t="s">
        <v>0</v>
      </c>
      <c r="U2325" s="64">
        <f>Data!$Q2325+Data!$R2325+Data!$S2325</f>
        <v>250</v>
      </c>
      <c r="V2325" s="9" t="str">
        <f>VLOOKUP(TRIM(Data!$B2325),Team!A:B,2,FALSE)</f>
        <v>HVAC</v>
      </c>
      <c r="W2325" s="9" t="str">
        <f>VLOOKUP(Data!$D2325,Current!A:B,2,FALSE)</f>
        <v>ACT</v>
      </c>
      <c r="X2325" s="9" t="str">
        <f>IF(Data!$W2325=Data!$E2325,"CURRENT","NO")</f>
        <v>NO</v>
      </c>
    </row>
    <row r="2326" spans="1:24" hidden="1">
      <c r="A2326" s="67" t="s">
        <v>1231</v>
      </c>
      <c r="B2326" s="68" t="s">
        <v>937</v>
      </c>
      <c r="C2326" s="8" t="s">
        <v>458</v>
      </c>
      <c r="D2326" s="68" t="s">
        <v>2146</v>
      </c>
      <c r="E2326" s="8" t="s">
        <v>463</v>
      </c>
      <c r="F2326" s="69" t="s">
        <v>117</v>
      </c>
      <c r="G2326" s="67" t="s">
        <v>83</v>
      </c>
      <c r="H2326" s="70">
        <v>42217</v>
      </c>
      <c r="I2326" s="67">
        <v>175</v>
      </c>
      <c r="J2326" s="71">
        <v>63.21</v>
      </c>
      <c r="K2326" s="71">
        <f t="shared" si="42"/>
        <v>11061.75</v>
      </c>
      <c r="L2326" s="67" t="s">
        <v>77</v>
      </c>
      <c r="M2326" s="67" t="s">
        <v>831</v>
      </c>
      <c r="N2326" s="67">
        <v>149985</v>
      </c>
      <c r="O2326" s="67"/>
      <c r="P2326" s="67">
        <v>90364</v>
      </c>
      <c r="Q2326" s="71">
        <v>100</v>
      </c>
      <c r="R2326" s="71">
        <v>0</v>
      </c>
      <c r="S2326" s="71">
        <v>15</v>
      </c>
      <c r="T2326" s="67" t="s">
        <v>127</v>
      </c>
      <c r="U2326" s="64">
        <f>Data!$Q2326+Data!$R2326+Data!$S2326</f>
        <v>115</v>
      </c>
      <c r="V2326" s="9" t="str">
        <f>VLOOKUP(TRIM(Data!$B2326),Team!A:B,2,FALSE)</f>
        <v>HVAC</v>
      </c>
      <c r="W2326" s="9" t="str">
        <f>VLOOKUP(Data!$D2326,Current!A:B,2,FALSE)</f>
        <v>ACT</v>
      </c>
      <c r="X2326" s="9" t="str">
        <f>IF(Data!$W2326=Data!$E2326,"CURRENT","NO")</f>
        <v>NO</v>
      </c>
    </row>
    <row r="2327" spans="1:24" hidden="1">
      <c r="A2327" s="67" t="s">
        <v>1231</v>
      </c>
      <c r="B2327" s="68" t="s">
        <v>937</v>
      </c>
      <c r="C2327" s="8" t="s">
        <v>458</v>
      </c>
      <c r="D2327" s="68" t="s">
        <v>2146</v>
      </c>
      <c r="E2327" s="8" t="s">
        <v>463</v>
      </c>
      <c r="F2327" s="69" t="s">
        <v>118</v>
      </c>
      <c r="G2327" s="67" t="s">
        <v>83</v>
      </c>
      <c r="H2327" s="70">
        <v>42217</v>
      </c>
      <c r="I2327" s="67">
        <v>173</v>
      </c>
      <c r="J2327" s="71">
        <v>98</v>
      </c>
      <c r="K2327" s="71">
        <f t="shared" si="42"/>
        <v>16954</v>
      </c>
      <c r="L2327" s="67" t="s">
        <v>77</v>
      </c>
      <c r="M2327" s="67" t="s">
        <v>234</v>
      </c>
      <c r="N2327" s="67">
        <v>150004</v>
      </c>
      <c r="O2327" s="67"/>
      <c r="P2327" s="67">
        <v>90365</v>
      </c>
      <c r="Q2327" s="71">
        <v>100</v>
      </c>
      <c r="R2327" s="71">
        <v>0</v>
      </c>
      <c r="S2327" s="71">
        <v>15</v>
      </c>
      <c r="T2327" s="67" t="s">
        <v>127</v>
      </c>
      <c r="U2327" s="64">
        <f>Data!$Q2327+Data!$R2327+Data!$S2327</f>
        <v>115</v>
      </c>
      <c r="V2327" s="9" t="str">
        <f>VLOOKUP(TRIM(Data!$B2327),Team!A:B,2,FALSE)</f>
        <v>HVAC</v>
      </c>
      <c r="W2327" s="9" t="str">
        <f>VLOOKUP(Data!$D2327,Current!A:B,2,FALSE)</f>
        <v>ACT</v>
      </c>
      <c r="X2327" s="9" t="str">
        <f>IF(Data!$W2327=Data!$E2327,"CURRENT","NO")</f>
        <v>NO</v>
      </c>
    </row>
    <row r="2328" spans="1:24" hidden="1">
      <c r="A2328" s="67" t="s">
        <v>1231</v>
      </c>
      <c r="B2328" s="68" t="s">
        <v>937</v>
      </c>
      <c r="C2328" s="8" t="s">
        <v>458</v>
      </c>
      <c r="D2328" s="68" t="s">
        <v>2146</v>
      </c>
      <c r="E2328" s="8" t="s">
        <v>463</v>
      </c>
      <c r="F2328" s="69" t="s">
        <v>1325</v>
      </c>
      <c r="G2328" s="67" t="s">
        <v>83</v>
      </c>
      <c r="H2328" s="70">
        <v>42217</v>
      </c>
      <c r="I2328" s="67">
        <v>96</v>
      </c>
      <c r="J2328" s="71">
        <v>225.6</v>
      </c>
      <c r="K2328" s="71">
        <f t="shared" si="42"/>
        <v>21657.599999999999</v>
      </c>
      <c r="L2328" s="67" t="s">
        <v>77</v>
      </c>
      <c r="M2328" s="67" t="s">
        <v>1326</v>
      </c>
      <c r="N2328" s="67">
        <v>150005</v>
      </c>
      <c r="P2328" s="67">
        <v>90366</v>
      </c>
      <c r="Q2328" s="71">
        <v>108.3</v>
      </c>
      <c r="R2328" s="71">
        <v>0</v>
      </c>
      <c r="S2328" s="71">
        <v>15</v>
      </c>
      <c r="T2328" s="67" t="s">
        <v>127</v>
      </c>
      <c r="U2328" s="64">
        <f>Data!$Q2328+Data!$R2328+Data!$S2328</f>
        <v>123.3</v>
      </c>
      <c r="V2328" s="9" t="str">
        <f>VLOOKUP(TRIM(Data!$B2328),Team!A:B,2,FALSE)</f>
        <v>HVAC</v>
      </c>
      <c r="W2328" s="9" t="str">
        <f>VLOOKUP(Data!$D2328,Current!A:B,2,FALSE)</f>
        <v>ACT</v>
      </c>
      <c r="X2328" s="9" t="str">
        <f>IF(Data!$W2328=Data!$E2328,"CURRENT","NO")</f>
        <v>NO</v>
      </c>
    </row>
    <row r="2329" spans="1:24" hidden="1">
      <c r="A2329" s="67" t="s">
        <v>1231</v>
      </c>
      <c r="B2329" s="68" t="s">
        <v>937</v>
      </c>
      <c r="C2329" s="8" t="s">
        <v>458</v>
      </c>
      <c r="D2329" s="68" t="s">
        <v>2146</v>
      </c>
      <c r="E2329" s="8" t="s">
        <v>463</v>
      </c>
      <c r="F2329" s="69" t="s">
        <v>635</v>
      </c>
      <c r="G2329" s="67" t="s">
        <v>97</v>
      </c>
      <c r="H2329" s="70">
        <v>42221</v>
      </c>
      <c r="I2329" s="67">
        <v>170</v>
      </c>
      <c r="J2329" s="71">
        <v>158</v>
      </c>
      <c r="K2329" s="71">
        <f t="shared" si="42"/>
        <v>26860</v>
      </c>
      <c r="L2329" s="67" t="s">
        <v>599</v>
      </c>
      <c r="M2329" s="67" t="s">
        <v>134</v>
      </c>
      <c r="N2329" s="67">
        <v>150085</v>
      </c>
      <c r="P2329" s="67">
        <v>90367</v>
      </c>
      <c r="Q2329" s="71">
        <v>200</v>
      </c>
      <c r="R2329" s="71">
        <v>0</v>
      </c>
      <c r="S2329" s="71">
        <v>35</v>
      </c>
      <c r="T2329" s="67" t="s">
        <v>127</v>
      </c>
      <c r="U2329" s="64">
        <f>Data!$Q2329+Data!$R2329+Data!$S2329</f>
        <v>235</v>
      </c>
      <c r="V2329" s="9" t="str">
        <f>VLOOKUP(TRIM(Data!$B2329),Team!A:B,2,FALSE)</f>
        <v>HVAC</v>
      </c>
      <c r="W2329" s="9" t="str">
        <f>VLOOKUP(Data!$D2329,Current!A:B,2,FALSE)</f>
        <v>ACT</v>
      </c>
      <c r="X2329" s="9" t="str">
        <f>IF(Data!$W2329=Data!$E2329,"CURRENT","NO")</f>
        <v>NO</v>
      </c>
    </row>
    <row r="2330" spans="1:24" hidden="1">
      <c r="A2330" s="67" t="s">
        <v>1231</v>
      </c>
      <c r="B2330" s="68" t="s">
        <v>937</v>
      </c>
      <c r="C2330" s="8" t="s">
        <v>2117</v>
      </c>
      <c r="D2330" s="68" t="s">
        <v>2146</v>
      </c>
      <c r="E2330" s="8" t="s">
        <v>463</v>
      </c>
      <c r="F2330" s="69" t="s">
        <v>611</v>
      </c>
      <c r="G2330" s="67" t="s">
        <v>93</v>
      </c>
      <c r="H2330" s="70">
        <v>42219</v>
      </c>
      <c r="I2330" s="67">
        <v>112</v>
      </c>
      <c r="J2330" s="71">
        <v>0</v>
      </c>
      <c r="K2330" s="71">
        <f t="shared" si="42"/>
        <v>0</v>
      </c>
      <c r="L2330" s="67" t="s">
        <v>92</v>
      </c>
      <c r="M2330" s="67" t="s">
        <v>1129</v>
      </c>
      <c r="N2330" s="67">
        <v>150038</v>
      </c>
      <c r="P2330" s="67">
        <v>90368</v>
      </c>
      <c r="Q2330" s="71">
        <v>200</v>
      </c>
      <c r="R2330" s="71">
        <v>0</v>
      </c>
      <c r="S2330" s="71">
        <v>60</v>
      </c>
      <c r="T2330" s="67" t="s">
        <v>0</v>
      </c>
      <c r="U2330" s="64">
        <f>Data!$Q2330+Data!$R2330+Data!$S2330</f>
        <v>260</v>
      </c>
      <c r="V2330" s="9" t="str">
        <f>VLOOKUP(TRIM(Data!$B2330),Team!A:B,2,FALSE)</f>
        <v>HVAC</v>
      </c>
      <c r="W2330" s="9" t="str">
        <f>VLOOKUP(Data!$D2330,Current!A:B,2,FALSE)</f>
        <v>ACT</v>
      </c>
      <c r="X2330" s="9" t="str">
        <f>IF(Data!$W2330=Data!$E2330,"CURRENT","NO")</f>
        <v>NO</v>
      </c>
    </row>
    <row r="2331" spans="1:24" hidden="1">
      <c r="A2331" s="67" t="s">
        <v>1231</v>
      </c>
      <c r="B2331" s="68" t="s">
        <v>937</v>
      </c>
      <c r="C2331" s="8" t="s">
        <v>2143</v>
      </c>
      <c r="D2331" s="68" t="s">
        <v>2146</v>
      </c>
      <c r="E2331" s="8" t="s">
        <v>463</v>
      </c>
      <c r="F2331" s="69" t="s">
        <v>299</v>
      </c>
      <c r="G2331" s="67" t="s">
        <v>93</v>
      </c>
      <c r="H2331" s="70">
        <v>42220</v>
      </c>
      <c r="I2331" s="67">
        <v>72</v>
      </c>
      <c r="J2331" s="71">
        <v>189.2</v>
      </c>
      <c r="K2331" s="71">
        <f t="shared" si="42"/>
        <v>13622.4</v>
      </c>
      <c r="L2331" s="67" t="s">
        <v>86</v>
      </c>
      <c r="M2331" s="67" t="s">
        <v>312</v>
      </c>
      <c r="N2331" s="67">
        <v>150048</v>
      </c>
      <c r="P2331" s="67">
        <v>90524</v>
      </c>
      <c r="Q2331" s="71">
        <v>200</v>
      </c>
      <c r="R2331" s="71">
        <v>0</v>
      </c>
      <c r="S2331" s="71">
        <v>25</v>
      </c>
      <c r="T2331" s="67" t="s">
        <v>2148</v>
      </c>
      <c r="U2331" s="64">
        <f>Data!$Q2331+Data!$R2331+Data!$S2331</f>
        <v>225</v>
      </c>
      <c r="V2331" s="9" t="str">
        <f>VLOOKUP(TRIM(Data!$B2331),Team!A:B,2,FALSE)</f>
        <v>HVAC</v>
      </c>
      <c r="W2331" s="9" t="str">
        <f>VLOOKUP(Data!$D2331,Current!A:B,2,FALSE)</f>
        <v>ACT</v>
      </c>
      <c r="X2331" s="9" t="str">
        <f>IF(Data!$W2331=Data!$E2331,"CURRENT","NO")</f>
        <v>NO</v>
      </c>
    </row>
    <row r="2332" spans="1:24" hidden="1">
      <c r="A2332" s="67" t="s">
        <v>1231</v>
      </c>
      <c r="B2332" s="68" t="s">
        <v>937</v>
      </c>
      <c r="C2332" s="8" t="s">
        <v>458</v>
      </c>
      <c r="D2332" s="68" t="s">
        <v>2146</v>
      </c>
      <c r="E2332" s="8" t="s">
        <v>463</v>
      </c>
      <c r="F2332" s="69" t="s">
        <v>945</v>
      </c>
      <c r="G2332" s="67" t="s">
        <v>93</v>
      </c>
      <c r="H2332" s="70">
        <v>42221</v>
      </c>
      <c r="I2332" s="67">
        <v>72</v>
      </c>
      <c r="J2332" s="71">
        <v>189.2</v>
      </c>
      <c r="K2332" s="71">
        <f t="shared" si="42"/>
        <v>13622.4</v>
      </c>
      <c r="L2332" s="67" t="s">
        <v>86</v>
      </c>
      <c r="M2332" s="67" t="s">
        <v>312</v>
      </c>
      <c r="N2332" s="67">
        <v>150078</v>
      </c>
      <c r="P2332" s="67">
        <v>90369</v>
      </c>
      <c r="Q2332" s="71">
        <v>200</v>
      </c>
      <c r="R2332" s="71">
        <v>0</v>
      </c>
      <c r="S2332" s="71">
        <v>25</v>
      </c>
      <c r="T2332" s="67" t="s">
        <v>127</v>
      </c>
      <c r="U2332" s="64">
        <f>Data!$Q2332+Data!$R2332+Data!$S2332</f>
        <v>225</v>
      </c>
      <c r="V2332" s="9" t="str">
        <f>VLOOKUP(TRIM(Data!$B2332),Team!A:B,2,FALSE)</f>
        <v>HVAC</v>
      </c>
      <c r="W2332" s="9" t="str">
        <f>VLOOKUP(Data!$D2332,Current!A:B,2,FALSE)</f>
        <v>ACT</v>
      </c>
      <c r="X2332" s="9" t="str">
        <f>IF(Data!$W2332=Data!$E2332,"CURRENT","NO")</f>
        <v>NO</v>
      </c>
    </row>
    <row r="2333" spans="1:24" hidden="1">
      <c r="A2333" s="67" t="s">
        <v>1231</v>
      </c>
      <c r="B2333" s="68" t="s">
        <v>937</v>
      </c>
      <c r="C2333" s="8" t="s">
        <v>2117</v>
      </c>
      <c r="D2333" s="68" t="s">
        <v>2146</v>
      </c>
      <c r="E2333" s="8" t="s">
        <v>463</v>
      </c>
      <c r="F2333" s="69" t="s">
        <v>1327</v>
      </c>
      <c r="G2333" s="67" t="s">
        <v>93</v>
      </c>
      <c r="H2333" s="70">
        <v>42221</v>
      </c>
      <c r="I2333" s="67">
        <v>176</v>
      </c>
      <c r="J2333" s="71">
        <v>0</v>
      </c>
      <c r="K2333" s="71">
        <f t="shared" si="42"/>
        <v>0</v>
      </c>
      <c r="L2333" s="67" t="s">
        <v>81</v>
      </c>
      <c r="M2333" s="67" t="s">
        <v>80</v>
      </c>
      <c r="N2333" s="67">
        <v>150086</v>
      </c>
      <c r="O2333" s="67"/>
      <c r="P2333" s="67">
        <v>90370</v>
      </c>
      <c r="Q2333" s="71">
        <v>200</v>
      </c>
      <c r="R2333" s="71">
        <v>0</v>
      </c>
      <c r="S2333" s="71">
        <v>25</v>
      </c>
      <c r="T2333" s="67" t="s">
        <v>0</v>
      </c>
      <c r="U2333" s="64">
        <f>Data!$Q2333+Data!$R2333+Data!$S2333</f>
        <v>225</v>
      </c>
      <c r="V2333" s="9" t="str">
        <f>VLOOKUP(TRIM(Data!$B2333),Team!A:B,2,FALSE)</f>
        <v>HVAC</v>
      </c>
      <c r="W2333" s="9" t="str">
        <f>VLOOKUP(Data!$D2333,Current!A:B,2,FALSE)</f>
        <v>ACT</v>
      </c>
      <c r="X2333" s="9" t="str">
        <f>IF(Data!$W2333=Data!$E2333,"CURRENT","NO")</f>
        <v>NO</v>
      </c>
    </row>
    <row r="2334" spans="1:24" hidden="1">
      <c r="A2334" s="67" t="s">
        <v>1231</v>
      </c>
      <c r="B2334" s="68" t="s">
        <v>937</v>
      </c>
      <c r="C2334" s="8" t="s">
        <v>458</v>
      </c>
      <c r="D2334" s="68" t="s">
        <v>2146</v>
      </c>
      <c r="E2334" s="8" t="s">
        <v>463</v>
      </c>
      <c r="F2334" s="69" t="s">
        <v>300</v>
      </c>
      <c r="G2334" s="67" t="s">
        <v>93</v>
      </c>
      <c r="H2334" s="70">
        <v>42222</v>
      </c>
      <c r="I2334" s="67">
        <v>333</v>
      </c>
      <c r="J2334" s="71">
        <v>185.7</v>
      </c>
      <c r="K2334" s="71">
        <f t="shared" si="42"/>
        <v>61838.1</v>
      </c>
      <c r="L2334" s="67" t="s">
        <v>86</v>
      </c>
      <c r="M2334" s="67" t="s">
        <v>288</v>
      </c>
      <c r="N2334" s="67">
        <v>150118</v>
      </c>
      <c r="O2334" s="67"/>
      <c r="P2334" s="67">
        <v>90371</v>
      </c>
      <c r="Q2334" s="71">
        <v>309.2</v>
      </c>
      <c r="R2334" s="71">
        <v>0</v>
      </c>
      <c r="S2334" s="71">
        <v>25</v>
      </c>
      <c r="T2334" s="67" t="s">
        <v>127</v>
      </c>
      <c r="U2334" s="64">
        <f>Data!$Q2334+Data!$R2334+Data!$S2334</f>
        <v>334.2</v>
      </c>
      <c r="V2334" s="9" t="str">
        <f>VLOOKUP(TRIM(Data!$B2334),Team!A:B,2,FALSE)</f>
        <v>HVAC</v>
      </c>
      <c r="W2334" s="9" t="str">
        <f>VLOOKUP(Data!$D2334,Current!A:B,2,FALSE)</f>
        <v>ACT</v>
      </c>
      <c r="X2334" s="9" t="str">
        <f>IF(Data!$W2334=Data!$E2334,"CURRENT","NO")</f>
        <v>NO</v>
      </c>
    </row>
    <row r="2335" spans="1:24" hidden="1">
      <c r="A2335" s="67" t="s">
        <v>1231</v>
      </c>
      <c r="B2335" s="68" t="s">
        <v>937</v>
      </c>
      <c r="C2335" s="8" t="s">
        <v>2117</v>
      </c>
      <c r="D2335" s="68" t="s">
        <v>2146</v>
      </c>
      <c r="E2335" s="8" t="s">
        <v>463</v>
      </c>
      <c r="F2335" s="69" t="s">
        <v>1328</v>
      </c>
      <c r="G2335" s="67" t="s">
        <v>93</v>
      </c>
      <c r="H2335" s="70">
        <v>42222</v>
      </c>
      <c r="I2335" s="67">
        <v>236</v>
      </c>
      <c r="J2335" s="71">
        <v>0</v>
      </c>
      <c r="K2335" s="71">
        <f t="shared" si="42"/>
        <v>0</v>
      </c>
      <c r="L2335" s="67" t="s">
        <v>86</v>
      </c>
      <c r="M2335" s="67" t="s">
        <v>285</v>
      </c>
      <c r="N2335" s="67">
        <v>150125</v>
      </c>
      <c r="O2335" s="67"/>
      <c r="P2335" s="67">
        <v>90372</v>
      </c>
      <c r="Q2335" s="71">
        <v>200</v>
      </c>
      <c r="R2335" s="71">
        <v>0</v>
      </c>
      <c r="S2335" s="71">
        <v>25</v>
      </c>
      <c r="T2335" s="67" t="s">
        <v>0</v>
      </c>
      <c r="U2335" s="64">
        <f>Data!$Q2335+Data!$R2335+Data!$S2335</f>
        <v>225</v>
      </c>
      <c r="V2335" s="9" t="str">
        <f>VLOOKUP(TRIM(Data!$B2335),Team!A:B,2,FALSE)</f>
        <v>HVAC</v>
      </c>
      <c r="W2335" s="9" t="str">
        <f>VLOOKUP(Data!$D2335,Current!A:B,2,FALSE)</f>
        <v>ACT</v>
      </c>
      <c r="X2335" s="9" t="str">
        <f>IF(Data!$W2335=Data!$E2335,"CURRENT","NO")</f>
        <v>NO</v>
      </c>
    </row>
    <row r="2336" spans="1:24" hidden="1">
      <c r="A2336" s="67" t="s">
        <v>1231</v>
      </c>
      <c r="B2336" s="68" t="s">
        <v>937</v>
      </c>
      <c r="C2336" s="8" t="s">
        <v>458</v>
      </c>
      <c r="D2336" s="68" t="s">
        <v>2146</v>
      </c>
      <c r="E2336" s="8" t="s">
        <v>463</v>
      </c>
      <c r="F2336" s="69" t="s">
        <v>602</v>
      </c>
      <c r="G2336" s="67" t="s">
        <v>93</v>
      </c>
      <c r="H2336" s="70">
        <v>42222</v>
      </c>
      <c r="I2336" s="67">
        <v>264</v>
      </c>
      <c r="J2336" s="71">
        <v>81.5</v>
      </c>
      <c r="K2336" s="71">
        <f t="shared" si="42"/>
        <v>21516</v>
      </c>
      <c r="L2336" s="67" t="s">
        <v>86</v>
      </c>
      <c r="M2336" s="67" t="s">
        <v>312</v>
      </c>
      <c r="N2336" s="67">
        <v>150127</v>
      </c>
      <c r="P2336" s="67">
        <v>90373</v>
      </c>
      <c r="Q2336" s="71">
        <v>200</v>
      </c>
      <c r="R2336" s="71">
        <v>0</v>
      </c>
      <c r="S2336" s="71">
        <v>25</v>
      </c>
      <c r="T2336" s="67" t="s">
        <v>127</v>
      </c>
      <c r="U2336" s="64">
        <f>Data!$Q2336+Data!$R2336+Data!$S2336</f>
        <v>225</v>
      </c>
      <c r="V2336" s="9" t="str">
        <f>VLOOKUP(TRIM(Data!$B2336),Team!A:B,2,FALSE)</f>
        <v>HVAC</v>
      </c>
      <c r="W2336" s="9" t="str">
        <f>VLOOKUP(Data!$D2336,Current!A:B,2,FALSE)</f>
        <v>ACT</v>
      </c>
      <c r="X2336" s="9" t="str">
        <f>IF(Data!$W2336=Data!$E2336,"CURRENT","NO")</f>
        <v>NO</v>
      </c>
    </row>
    <row r="2337" spans="1:24" hidden="1">
      <c r="A2337" s="67" t="s">
        <v>1231</v>
      </c>
      <c r="B2337" s="68" t="s">
        <v>937</v>
      </c>
      <c r="C2337" s="8" t="s">
        <v>458</v>
      </c>
      <c r="D2337" s="68" t="s">
        <v>2146</v>
      </c>
      <c r="E2337" s="8" t="s">
        <v>463</v>
      </c>
      <c r="F2337" s="69" t="s">
        <v>104</v>
      </c>
      <c r="G2337" s="67" t="s">
        <v>70</v>
      </c>
      <c r="H2337" s="70">
        <v>42219</v>
      </c>
      <c r="I2337" s="67">
        <v>108</v>
      </c>
      <c r="J2337" s="71">
        <v>232</v>
      </c>
      <c r="K2337" s="71">
        <f t="shared" si="42"/>
        <v>25056</v>
      </c>
      <c r="L2337" s="67" t="s">
        <v>86</v>
      </c>
      <c r="M2337" s="67" t="s">
        <v>314</v>
      </c>
      <c r="N2337" s="67">
        <v>150022</v>
      </c>
      <c r="P2337" s="67">
        <v>90374</v>
      </c>
      <c r="Q2337" s="71">
        <v>125.3</v>
      </c>
      <c r="R2337" s="71">
        <v>0</v>
      </c>
      <c r="S2337" s="71">
        <v>25</v>
      </c>
      <c r="T2337" s="67" t="s">
        <v>127</v>
      </c>
      <c r="U2337" s="64">
        <f>Data!$Q2337+Data!$R2337+Data!$S2337</f>
        <v>150.30000000000001</v>
      </c>
      <c r="V2337" s="9" t="str">
        <f>VLOOKUP(TRIM(Data!$B2337),Team!A:B,2,FALSE)</f>
        <v>HVAC</v>
      </c>
      <c r="W2337" s="9" t="str">
        <f>VLOOKUP(Data!$D2337,Current!A:B,2,FALSE)</f>
        <v>ACT</v>
      </c>
      <c r="X2337" s="9" t="str">
        <f>IF(Data!$W2337=Data!$E2337,"CURRENT","NO")</f>
        <v>NO</v>
      </c>
    </row>
    <row r="2338" spans="1:24" hidden="1">
      <c r="A2338" s="67" t="s">
        <v>1231</v>
      </c>
      <c r="B2338" s="68" t="s">
        <v>937</v>
      </c>
      <c r="C2338" s="8" t="s">
        <v>458</v>
      </c>
      <c r="D2338" s="68" t="s">
        <v>2146</v>
      </c>
      <c r="E2338" s="8" t="s">
        <v>463</v>
      </c>
      <c r="F2338" s="69" t="s">
        <v>1329</v>
      </c>
      <c r="G2338" s="67" t="s">
        <v>70</v>
      </c>
      <c r="H2338" s="70">
        <v>42219</v>
      </c>
      <c r="I2338" s="67">
        <v>215</v>
      </c>
      <c r="J2338" s="71">
        <v>125</v>
      </c>
      <c r="K2338" s="71">
        <f t="shared" si="42"/>
        <v>26875</v>
      </c>
      <c r="L2338" s="67" t="s">
        <v>86</v>
      </c>
      <c r="M2338" s="67" t="s">
        <v>314</v>
      </c>
      <c r="N2338" s="67">
        <v>150023</v>
      </c>
      <c r="P2338" s="67">
        <v>90375</v>
      </c>
      <c r="Q2338" s="71">
        <v>134.4</v>
      </c>
      <c r="R2338" s="71">
        <v>0</v>
      </c>
      <c r="S2338" s="71">
        <v>25</v>
      </c>
      <c r="T2338" s="67" t="s">
        <v>127</v>
      </c>
      <c r="U2338" s="64">
        <f>Data!$Q2338+Data!$R2338+Data!$S2338</f>
        <v>159.4</v>
      </c>
      <c r="V2338" s="9" t="str">
        <f>VLOOKUP(TRIM(Data!$B2338),Team!A:B,2,FALSE)</f>
        <v>HVAC</v>
      </c>
      <c r="W2338" s="9" t="str">
        <f>VLOOKUP(Data!$D2338,Current!A:B,2,FALSE)</f>
        <v>ACT</v>
      </c>
      <c r="X2338" s="9" t="str">
        <f>IF(Data!$W2338=Data!$E2338,"CURRENT","NO")</f>
        <v>NO</v>
      </c>
    </row>
    <row r="2339" spans="1:24" hidden="1">
      <c r="A2339" s="67" t="s">
        <v>1231</v>
      </c>
      <c r="B2339" s="68" t="s">
        <v>937</v>
      </c>
      <c r="C2339" s="8" t="s">
        <v>458</v>
      </c>
      <c r="D2339" s="68" t="s">
        <v>2146</v>
      </c>
      <c r="E2339" s="8" t="s">
        <v>463</v>
      </c>
      <c r="F2339" s="69" t="s">
        <v>605</v>
      </c>
      <c r="G2339" s="67" t="s">
        <v>70</v>
      </c>
      <c r="H2339" s="70">
        <v>42223</v>
      </c>
      <c r="I2339" s="67">
        <v>826</v>
      </c>
      <c r="J2339" s="71">
        <v>72</v>
      </c>
      <c r="K2339" s="71">
        <f t="shared" si="42"/>
        <v>59472</v>
      </c>
      <c r="L2339" s="67" t="s">
        <v>69</v>
      </c>
      <c r="M2339" s="67" t="s">
        <v>1330</v>
      </c>
      <c r="N2339" s="67">
        <v>150146</v>
      </c>
      <c r="P2339" s="67">
        <v>90376</v>
      </c>
      <c r="Q2339" s="71">
        <v>297.39999999999998</v>
      </c>
      <c r="R2339" s="71">
        <v>0</v>
      </c>
      <c r="S2339" s="71">
        <v>35</v>
      </c>
      <c r="T2339" s="67" t="s">
        <v>127</v>
      </c>
      <c r="U2339" s="64">
        <f>Data!$Q2339+Data!$R2339+Data!$S2339</f>
        <v>332.4</v>
      </c>
      <c r="V2339" s="9" t="str">
        <f>VLOOKUP(TRIM(Data!$B2339),Team!A:B,2,FALSE)</f>
        <v>HVAC</v>
      </c>
      <c r="W2339" s="9" t="str">
        <f>VLOOKUP(Data!$D2339,Current!A:B,2,FALSE)</f>
        <v>ACT</v>
      </c>
      <c r="X2339" s="9" t="str">
        <f>IF(Data!$W2339=Data!$E2339,"CURRENT","NO")</f>
        <v>NO</v>
      </c>
    </row>
    <row r="2340" spans="1:24" hidden="1">
      <c r="A2340" s="67" t="s">
        <v>1231</v>
      </c>
      <c r="B2340" s="68" t="s">
        <v>937</v>
      </c>
      <c r="C2340" s="8" t="s">
        <v>2117</v>
      </c>
      <c r="D2340" s="68" t="s">
        <v>2146</v>
      </c>
      <c r="E2340" s="8" t="s">
        <v>463</v>
      </c>
      <c r="F2340" s="69" t="s">
        <v>106</v>
      </c>
      <c r="G2340" s="67" t="s">
        <v>90</v>
      </c>
      <c r="H2340" s="70">
        <v>42217</v>
      </c>
      <c r="I2340" s="67">
        <v>135</v>
      </c>
      <c r="J2340" s="71">
        <v>0</v>
      </c>
      <c r="K2340" s="71">
        <f t="shared" si="42"/>
        <v>0</v>
      </c>
      <c r="L2340" s="67" t="s">
        <v>89</v>
      </c>
      <c r="M2340" s="67" t="s">
        <v>88</v>
      </c>
      <c r="N2340" s="67">
        <v>149986</v>
      </c>
      <c r="P2340" s="67">
        <v>90377</v>
      </c>
      <c r="Q2340" s="71">
        <v>200</v>
      </c>
      <c r="R2340" s="71">
        <v>45</v>
      </c>
      <c r="S2340" s="71">
        <v>280</v>
      </c>
      <c r="T2340" s="67" t="s">
        <v>0</v>
      </c>
      <c r="U2340" s="64">
        <f>Data!$Q2340+Data!$R2340+Data!$S2340</f>
        <v>525</v>
      </c>
      <c r="V2340" s="9" t="str">
        <f>VLOOKUP(TRIM(Data!$B2340),Team!A:B,2,FALSE)</f>
        <v>HVAC</v>
      </c>
      <c r="W2340" s="9" t="str">
        <f>VLOOKUP(Data!$D2340,Current!A:B,2,FALSE)</f>
        <v>ACT</v>
      </c>
      <c r="X2340" s="9" t="str">
        <f>IF(Data!$W2340=Data!$E2340,"CURRENT","NO")</f>
        <v>NO</v>
      </c>
    </row>
    <row r="2341" spans="1:24" hidden="1">
      <c r="A2341" s="67" t="s">
        <v>1234</v>
      </c>
      <c r="B2341" s="68" t="s">
        <v>937</v>
      </c>
      <c r="C2341" s="8" t="s">
        <v>458</v>
      </c>
      <c r="D2341" s="68" t="s">
        <v>2146</v>
      </c>
      <c r="E2341" s="8" t="s">
        <v>463</v>
      </c>
      <c r="F2341" s="69" t="s">
        <v>79</v>
      </c>
      <c r="G2341" s="67" t="s">
        <v>78</v>
      </c>
      <c r="H2341" s="70">
        <v>42227</v>
      </c>
      <c r="I2341" s="67">
        <v>85</v>
      </c>
      <c r="J2341" s="71">
        <v>83.92</v>
      </c>
      <c r="K2341" s="71">
        <f t="shared" si="42"/>
        <v>7133.2</v>
      </c>
      <c r="L2341" s="67" t="s">
        <v>77</v>
      </c>
      <c r="M2341" s="67" t="s">
        <v>1331</v>
      </c>
      <c r="N2341" s="67">
        <v>150263</v>
      </c>
      <c r="P2341" s="67">
        <v>90454</v>
      </c>
      <c r="Q2341" s="71">
        <v>100</v>
      </c>
      <c r="R2341" s="71">
        <v>0</v>
      </c>
      <c r="S2341" s="71">
        <v>17.5</v>
      </c>
      <c r="T2341" s="67" t="s">
        <v>186</v>
      </c>
      <c r="U2341" s="64">
        <f>Data!$Q2341+Data!$R2341+Data!$S2341</f>
        <v>117.5</v>
      </c>
      <c r="V2341" s="9" t="str">
        <f>VLOOKUP(TRIM(Data!$B2341),Team!A:B,2,FALSE)</f>
        <v>HVAC</v>
      </c>
      <c r="W2341" s="9" t="str">
        <f>VLOOKUP(Data!$D2341,Current!A:B,2,FALSE)</f>
        <v>ACT</v>
      </c>
      <c r="X2341" s="9" t="str">
        <f>IF(Data!$W2341=Data!$E2341,"CURRENT","NO")</f>
        <v>NO</v>
      </c>
    </row>
    <row r="2342" spans="1:24" hidden="1">
      <c r="A2342" s="67" t="s">
        <v>1234</v>
      </c>
      <c r="B2342" s="68" t="s">
        <v>937</v>
      </c>
      <c r="C2342" s="8" t="s">
        <v>458</v>
      </c>
      <c r="D2342" s="68" t="s">
        <v>2146</v>
      </c>
      <c r="E2342" s="8" t="s">
        <v>463</v>
      </c>
      <c r="F2342" s="69" t="s">
        <v>278</v>
      </c>
      <c r="G2342" s="67" t="s">
        <v>78</v>
      </c>
      <c r="H2342" s="70">
        <v>42227</v>
      </c>
      <c r="I2342" s="67">
        <v>60</v>
      </c>
      <c r="J2342" s="71">
        <v>83.35</v>
      </c>
      <c r="K2342" s="71">
        <f t="shared" si="42"/>
        <v>5001</v>
      </c>
      <c r="L2342" s="67" t="s">
        <v>77</v>
      </c>
      <c r="M2342" s="67" t="s">
        <v>1332</v>
      </c>
      <c r="N2342" s="67">
        <v>150264</v>
      </c>
      <c r="P2342" s="67">
        <v>90455</v>
      </c>
      <c r="Q2342" s="71">
        <v>100</v>
      </c>
      <c r="R2342" s="71">
        <v>0</v>
      </c>
      <c r="S2342" s="71">
        <v>17.5</v>
      </c>
      <c r="T2342" s="67" t="s">
        <v>186</v>
      </c>
      <c r="U2342" s="64">
        <f>Data!$Q2342+Data!$R2342+Data!$S2342</f>
        <v>117.5</v>
      </c>
      <c r="V2342" s="9" t="str">
        <f>VLOOKUP(TRIM(Data!$B2342),Team!A:B,2,FALSE)</f>
        <v>HVAC</v>
      </c>
      <c r="W2342" s="9" t="str">
        <f>VLOOKUP(Data!$D2342,Current!A:B,2,FALSE)</f>
        <v>ACT</v>
      </c>
      <c r="X2342" s="9" t="str">
        <f>IF(Data!$W2342=Data!$E2342,"CURRENT","NO")</f>
        <v>NO</v>
      </c>
    </row>
    <row r="2343" spans="1:24" hidden="1">
      <c r="A2343" s="67" t="s">
        <v>1234</v>
      </c>
      <c r="B2343" s="68" t="s">
        <v>937</v>
      </c>
      <c r="C2343" s="8" t="s">
        <v>458</v>
      </c>
      <c r="D2343" s="68" t="s">
        <v>2146</v>
      </c>
      <c r="E2343" s="8" t="s">
        <v>463</v>
      </c>
      <c r="F2343" s="69" t="s">
        <v>1333</v>
      </c>
      <c r="G2343" s="67" t="s">
        <v>78</v>
      </c>
      <c r="H2343" s="70">
        <v>42229</v>
      </c>
      <c r="I2343" s="67">
        <v>85</v>
      </c>
      <c r="J2343" s="71">
        <v>77.42</v>
      </c>
      <c r="K2343" s="71">
        <f t="shared" si="42"/>
        <v>6580.7</v>
      </c>
      <c r="L2343" s="67" t="s">
        <v>77</v>
      </c>
      <c r="M2343" s="67" t="s">
        <v>1331</v>
      </c>
      <c r="N2343" s="67">
        <v>150332</v>
      </c>
      <c r="O2343" s="67"/>
      <c r="P2343" s="67">
        <v>90456</v>
      </c>
      <c r="Q2343" s="71">
        <v>100</v>
      </c>
      <c r="R2343" s="71">
        <v>0</v>
      </c>
      <c r="S2343" s="71">
        <v>17.5</v>
      </c>
      <c r="T2343" s="67" t="s">
        <v>186</v>
      </c>
      <c r="U2343" s="64">
        <f>Data!$Q2343+Data!$R2343+Data!$S2343</f>
        <v>117.5</v>
      </c>
      <c r="V2343" s="9" t="str">
        <f>VLOOKUP(TRIM(Data!$B2343),Team!A:B,2,FALSE)</f>
        <v>HVAC</v>
      </c>
      <c r="W2343" s="9" t="str">
        <f>VLOOKUP(Data!$D2343,Current!A:B,2,FALSE)</f>
        <v>ACT</v>
      </c>
      <c r="X2343" s="9" t="str">
        <f>IF(Data!$W2343=Data!$E2343,"CURRENT","NO")</f>
        <v>NO</v>
      </c>
    </row>
    <row r="2344" spans="1:24" hidden="1">
      <c r="A2344" s="67" t="s">
        <v>1234</v>
      </c>
      <c r="B2344" s="68" t="s">
        <v>937</v>
      </c>
      <c r="C2344" s="8" t="s">
        <v>458</v>
      </c>
      <c r="D2344" s="68" t="s">
        <v>2146</v>
      </c>
      <c r="E2344" s="8" t="s">
        <v>463</v>
      </c>
      <c r="F2344" s="69" t="s">
        <v>601</v>
      </c>
      <c r="G2344" s="67" t="s">
        <v>78</v>
      </c>
      <c r="H2344" s="70">
        <v>42229</v>
      </c>
      <c r="I2344" s="67">
        <v>75</v>
      </c>
      <c r="J2344" s="71">
        <v>88.38</v>
      </c>
      <c r="K2344" s="71">
        <f t="shared" si="42"/>
        <v>6628.5</v>
      </c>
      <c r="L2344" s="67" t="s">
        <v>77</v>
      </c>
      <c r="M2344" s="67" t="s">
        <v>1331</v>
      </c>
      <c r="N2344" s="67">
        <v>150333</v>
      </c>
      <c r="O2344" s="67"/>
      <c r="P2344" s="67">
        <v>90457</v>
      </c>
      <c r="Q2344" s="71">
        <v>100</v>
      </c>
      <c r="R2344" s="71">
        <v>0</v>
      </c>
      <c r="S2344" s="71">
        <v>17.5</v>
      </c>
      <c r="T2344" s="67" t="s">
        <v>127</v>
      </c>
      <c r="U2344" s="64">
        <f>Data!$Q2344+Data!$R2344+Data!$S2344</f>
        <v>117.5</v>
      </c>
      <c r="V2344" s="9" t="str">
        <f>VLOOKUP(TRIM(Data!$B2344),Team!A:B,2,FALSE)</f>
        <v>HVAC</v>
      </c>
      <c r="W2344" s="9" t="str">
        <f>VLOOKUP(Data!$D2344,Current!A:B,2,FALSE)</f>
        <v>ACT</v>
      </c>
      <c r="X2344" s="9" t="str">
        <f>IF(Data!$W2344=Data!$E2344,"CURRENT","NO")</f>
        <v>NO</v>
      </c>
    </row>
    <row r="2345" spans="1:24" hidden="1">
      <c r="A2345" s="67" t="s">
        <v>1234</v>
      </c>
      <c r="B2345" s="68" t="s">
        <v>937</v>
      </c>
      <c r="C2345" s="8" t="s">
        <v>458</v>
      </c>
      <c r="D2345" s="68" t="s">
        <v>2146</v>
      </c>
      <c r="E2345" s="8" t="s">
        <v>463</v>
      </c>
      <c r="F2345" s="69" t="s">
        <v>110</v>
      </c>
      <c r="G2345" s="67" t="s">
        <v>109</v>
      </c>
      <c r="H2345" s="70">
        <v>42228</v>
      </c>
      <c r="I2345" s="67">
        <v>108</v>
      </c>
      <c r="J2345" s="71">
        <v>230</v>
      </c>
      <c r="K2345" s="71">
        <f t="shared" si="42"/>
        <v>24840</v>
      </c>
      <c r="L2345" s="67" t="s">
        <v>108</v>
      </c>
      <c r="M2345" s="67" t="s">
        <v>947</v>
      </c>
      <c r="N2345" s="67">
        <v>150308</v>
      </c>
      <c r="O2345" s="67"/>
      <c r="P2345" s="67">
        <v>90458</v>
      </c>
      <c r="Q2345" s="71">
        <v>124.2</v>
      </c>
      <c r="R2345" s="71">
        <v>0</v>
      </c>
      <c r="S2345" s="71">
        <v>25</v>
      </c>
      <c r="T2345" s="67" t="s">
        <v>127</v>
      </c>
      <c r="U2345" s="64">
        <f>Data!$Q2345+Data!$R2345+Data!$S2345</f>
        <v>149.19999999999999</v>
      </c>
      <c r="V2345" s="9" t="str">
        <f>VLOOKUP(TRIM(Data!$B2345),Team!A:B,2,FALSE)</f>
        <v>HVAC</v>
      </c>
      <c r="W2345" s="9" t="str">
        <f>VLOOKUP(Data!$D2345,Current!A:B,2,FALSE)</f>
        <v>ACT</v>
      </c>
      <c r="X2345" s="9" t="str">
        <f>IF(Data!$W2345=Data!$E2345,"CURRENT","NO")</f>
        <v>NO</v>
      </c>
    </row>
    <row r="2346" spans="1:24" hidden="1">
      <c r="A2346" s="67" t="s">
        <v>1234</v>
      </c>
      <c r="B2346" s="68" t="s">
        <v>937</v>
      </c>
      <c r="C2346" s="8" t="s">
        <v>458</v>
      </c>
      <c r="D2346" s="68" t="s">
        <v>2146</v>
      </c>
      <c r="E2346" s="8" t="s">
        <v>463</v>
      </c>
      <c r="F2346" s="69" t="s">
        <v>318</v>
      </c>
      <c r="G2346" s="67" t="s">
        <v>109</v>
      </c>
      <c r="H2346" s="70">
        <v>42228</v>
      </c>
      <c r="I2346" s="67">
        <v>292</v>
      </c>
      <c r="J2346" s="71">
        <v>150</v>
      </c>
      <c r="K2346" s="71">
        <f t="shared" si="42"/>
        <v>43800</v>
      </c>
      <c r="L2346" s="67" t="s">
        <v>108</v>
      </c>
      <c r="M2346" s="67" t="s">
        <v>947</v>
      </c>
      <c r="N2346" s="67">
        <v>150309</v>
      </c>
      <c r="O2346" s="67"/>
      <c r="P2346" s="67">
        <v>90459</v>
      </c>
      <c r="Q2346" s="71">
        <v>219</v>
      </c>
      <c r="R2346" s="71">
        <v>0</v>
      </c>
      <c r="S2346" s="71">
        <v>25</v>
      </c>
      <c r="T2346" s="67" t="s">
        <v>127</v>
      </c>
      <c r="U2346" s="64">
        <f>Data!$Q2346+Data!$R2346+Data!$S2346</f>
        <v>244</v>
      </c>
      <c r="V2346" s="9" t="str">
        <f>VLOOKUP(TRIM(Data!$B2346),Team!A:B,2,FALSE)</f>
        <v>HVAC</v>
      </c>
      <c r="W2346" s="9" t="str">
        <f>VLOOKUP(Data!$D2346,Current!A:B,2,FALSE)</f>
        <v>ACT</v>
      </c>
      <c r="X2346" s="9" t="str">
        <f>IF(Data!$W2346=Data!$E2346,"CURRENT","NO")</f>
        <v>NO</v>
      </c>
    </row>
    <row r="2347" spans="1:24" hidden="1">
      <c r="A2347" s="67" t="s">
        <v>1234</v>
      </c>
      <c r="B2347" s="68" t="s">
        <v>937</v>
      </c>
      <c r="C2347" s="8" t="s">
        <v>2117</v>
      </c>
      <c r="D2347" s="68" t="s">
        <v>2146</v>
      </c>
      <c r="E2347" s="8" t="s">
        <v>463</v>
      </c>
      <c r="F2347" s="69" t="s">
        <v>1325</v>
      </c>
      <c r="G2347" s="67" t="s">
        <v>83</v>
      </c>
      <c r="H2347" s="70">
        <v>42224</v>
      </c>
      <c r="I2347" s="67">
        <v>94</v>
      </c>
      <c r="J2347" s="71">
        <v>0</v>
      </c>
      <c r="K2347" s="71">
        <f t="shared" si="42"/>
        <v>0</v>
      </c>
      <c r="L2347" s="67" t="s">
        <v>77</v>
      </c>
      <c r="M2347" s="67" t="s">
        <v>76</v>
      </c>
      <c r="N2347" s="67">
        <v>150203</v>
      </c>
      <c r="O2347" s="67"/>
      <c r="P2347" s="67">
        <v>90460</v>
      </c>
      <c r="Q2347" s="71">
        <v>200</v>
      </c>
      <c r="R2347" s="71">
        <v>0</v>
      </c>
      <c r="S2347" s="71">
        <v>35</v>
      </c>
      <c r="T2347" s="67" t="s">
        <v>0</v>
      </c>
      <c r="U2347" s="64">
        <f>Data!$Q2347+Data!$R2347+Data!$S2347</f>
        <v>235</v>
      </c>
      <c r="V2347" s="9" t="str">
        <f>VLOOKUP(TRIM(Data!$B2347),Team!A:B,2,FALSE)</f>
        <v>HVAC</v>
      </c>
      <c r="W2347" s="9" t="str">
        <f>VLOOKUP(Data!$D2347,Current!A:B,2,FALSE)</f>
        <v>ACT</v>
      </c>
      <c r="X2347" s="9" t="str">
        <f>IF(Data!$W2347=Data!$E2347,"CURRENT","NO")</f>
        <v>NO</v>
      </c>
    </row>
    <row r="2348" spans="1:24" hidden="1">
      <c r="A2348" s="67" t="s">
        <v>1234</v>
      </c>
      <c r="B2348" s="68" t="s">
        <v>937</v>
      </c>
      <c r="C2348" s="8" t="s">
        <v>458</v>
      </c>
      <c r="D2348" s="68" t="s">
        <v>2146</v>
      </c>
      <c r="E2348" s="8" t="s">
        <v>463</v>
      </c>
      <c r="F2348" s="69" t="s">
        <v>101</v>
      </c>
      <c r="G2348" s="67" t="s">
        <v>97</v>
      </c>
      <c r="H2348" s="70">
        <v>42227</v>
      </c>
      <c r="I2348" s="67">
        <v>258</v>
      </c>
      <c r="J2348" s="71">
        <v>152</v>
      </c>
      <c r="K2348" s="71">
        <f t="shared" si="42"/>
        <v>39216</v>
      </c>
      <c r="L2348" s="67" t="s">
        <v>77</v>
      </c>
      <c r="M2348" s="67" t="s">
        <v>150</v>
      </c>
      <c r="N2348" s="67">
        <v>150266</v>
      </c>
      <c r="O2348" s="67"/>
      <c r="P2348" s="67">
        <v>90461</v>
      </c>
      <c r="Q2348" s="71">
        <v>200</v>
      </c>
      <c r="R2348" s="71">
        <v>0</v>
      </c>
      <c r="S2348" s="71">
        <v>35</v>
      </c>
      <c r="T2348" s="67" t="s">
        <v>127</v>
      </c>
      <c r="U2348" s="64">
        <f>Data!$Q2348+Data!$R2348+Data!$S2348</f>
        <v>235</v>
      </c>
      <c r="V2348" s="9" t="str">
        <f>VLOOKUP(TRIM(Data!$B2348),Team!A:B,2,FALSE)</f>
        <v>HVAC</v>
      </c>
      <c r="W2348" s="9" t="str">
        <f>VLOOKUP(Data!$D2348,Current!A:B,2,FALSE)</f>
        <v>ACT</v>
      </c>
      <c r="X2348" s="9" t="str">
        <f>IF(Data!$W2348=Data!$E2348,"CURRENT","NO")</f>
        <v>NO</v>
      </c>
    </row>
    <row r="2349" spans="1:24" hidden="1">
      <c r="A2349" s="67" t="s">
        <v>1234</v>
      </c>
      <c r="B2349" s="68" t="s">
        <v>937</v>
      </c>
      <c r="C2349" s="8" t="s">
        <v>458</v>
      </c>
      <c r="D2349" s="68" t="s">
        <v>2146</v>
      </c>
      <c r="E2349" s="8" t="s">
        <v>463</v>
      </c>
      <c r="F2349" s="69" t="s">
        <v>1334</v>
      </c>
      <c r="G2349" s="67" t="s">
        <v>93</v>
      </c>
      <c r="H2349" s="70">
        <v>42228</v>
      </c>
      <c r="I2349" s="67">
        <v>112</v>
      </c>
      <c r="J2349" s="71">
        <v>133.4</v>
      </c>
      <c r="K2349" s="71">
        <f t="shared" si="42"/>
        <v>14940.800000000001</v>
      </c>
      <c r="L2349" s="67" t="s">
        <v>14</v>
      </c>
      <c r="M2349" s="67" t="s">
        <v>150</v>
      </c>
      <c r="N2349" s="67">
        <v>150313</v>
      </c>
      <c r="O2349" s="67"/>
      <c r="P2349" s="67">
        <v>90462</v>
      </c>
      <c r="Q2349" s="71">
        <v>200</v>
      </c>
      <c r="R2349" s="71">
        <v>0</v>
      </c>
      <c r="S2349" s="71">
        <v>60</v>
      </c>
      <c r="T2349" s="67" t="s">
        <v>127</v>
      </c>
      <c r="U2349" s="64">
        <f>Data!$Q2349+Data!$R2349+Data!$S2349</f>
        <v>260</v>
      </c>
      <c r="V2349" s="9" t="str">
        <f>VLOOKUP(TRIM(Data!$B2349),Team!A:B,2,FALSE)</f>
        <v>HVAC</v>
      </c>
      <c r="W2349" s="9" t="str">
        <f>VLOOKUP(Data!$D2349,Current!A:B,2,FALSE)</f>
        <v>ACT</v>
      </c>
      <c r="X2349" s="9" t="str">
        <f>IF(Data!$W2349=Data!$E2349,"CURRENT","NO")</f>
        <v>NO</v>
      </c>
    </row>
    <row r="2350" spans="1:24" hidden="1">
      <c r="A2350" s="67" t="s">
        <v>1234</v>
      </c>
      <c r="B2350" s="68" t="s">
        <v>937</v>
      </c>
      <c r="C2350" s="8" t="s">
        <v>458</v>
      </c>
      <c r="D2350" s="68" t="s">
        <v>2146</v>
      </c>
      <c r="E2350" s="8" t="s">
        <v>463</v>
      </c>
      <c r="F2350" s="69" t="s">
        <v>292</v>
      </c>
      <c r="G2350" s="67" t="s">
        <v>93</v>
      </c>
      <c r="H2350" s="70">
        <v>42223</v>
      </c>
      <c r="I2350" s="67">
        <v>195</v>
      </c>
      <c r="J2350" s="71">
        <v>96</v>
      </c>
      <c r="K2350" s="71">
        <f t="shared" si="42"/>
        <v>18720</v>
      </c>
      <c r="L2350" s="67" t="s">
        <v>81</v>
      </c>
      <c r="M2350" s="67" t="s">
        <v>312</v>
      </c>
      <c r="N2350" s="67">
        <v>150156</v>
      </c>
      <c r="O2350" s="67"/>
      <c r="P2350" s="67">
        <v>90463</v>
      </c>
      <c r="Q2350" s="71">
        <v>200</v>
      </c>
      <c r="R2350" s="71">
        <v>0</v>
      </c>
      <c r="S2350" s="71">
        <v>25</v>
      </c>
      <c r="T2350" s="67" t="s">
        <v>127</v>
      </c>
      <c r="U2350" s="64">
        <f>Data!$Q2350+Data!$R2350+Data!$S2350</f>
        <v>225</v>
      </c>
      <c r="V2350" s="9" t="str">
        <f>VLOOKUP(TRIM(Data!$B2350),Team!A:B,2,FALSE)</f>
        <v>HVAC</v>
      </c>
      <c r="W2350" s="9" t="str">
        <f>VLOOKUP(Data!$D2350,Current!A:B,2,FALSE)</f>
        <v>ACT</v>
      </c>
      <c r="X2350" s="9" t="str">
        <f>IF(Data!$W2350=Data!$E2350,"CURRENT","NO")</f>
        <v>NO</v>
      </c>
    </row>
    <row r="2351" spans="1:24" hidden="1">
      <c r="A2351" s="67" t="s">
        <v>1234</v>
      </c>
      <c r="B2351" s="68" t="s">
        <v>937</v>
      </c>
      <c r="C2351" s="8" t="s">
        <v>2117</v>
      </c>
      <c r="D2351" s="68" t="s">
        <v>2146</v>
      </c>
      <c r="E2351" s="8" t="s">
        <v>463</v>
      </c>
      <c r="F2351" s="69" t="s">
        <v>300</v>
      </c>
      <c r="G2351" s="67" t="s">
        <v>93</v>
      </c>
      <c r="H2351" s="70">
        <v>42223</v>
      </c>
      <c r="I2351" s="67">
        <v>111</v>
      </c>
      <c r="J2351" s="71">
        <v>0</v>
      </c>
      <c r="K2351" s="71">
        <f t="shared" si="42"/>
        <v>0</v>
      </c>
      <c r="L2351" s="67" t="s">
        <v>81</v>
      </c>
      <c r="M2351" s="67" t="s">
        <v>80</v>
      </c>
      <c r="N2351" s="67">
        <v>150173</v>
      </c>
      <c r="O2351" s="67"/>
      <c r="P2351" s="67">
        <v>90464</v>
      </c>
      <c r="Q2351" s="71">
        <v>200</v>
      </c>
      <c r="R2351" s="71">
        <v>0</v>
      </c>
      <c r="S2351" s="71">
        <v>25</v>
      </c>
      <c r="T2351" s="67" t="s">
        <v>0</v>
      </c>
      <c r="U2351" s="64">
        <f>Data!$Q2351+Data!$R2351+Data!$S2351</f>
        <v>225</v>
      </c>
      <c r="V2351" s="9" t="str">
        <f>VLOOKUP(TRIM(Data!$B2351),Team!A:B,2,FALSE)</f>
        <v>HVAC</v>
      </c>
      <c r="W2351" s="9" t="str">
        <f>VLOOKUP(Data!$D2351,Current!A:B,2,FALSE)</f>
        <v>ACT</v>
      </c>
      <c r="X2351" s="9" t="str">
        <f>IF(Data!$W2351=Data!$E2351,"CURRENT","NO")</f>
        <v>NO</v>
      </c>
    </row>
    <row r="2352" spans="1:24" hidden="1">
      <c r="A2352" s="67" t="s">
        <v>1234</v>
      </c>
      <c r="B2352" s="68" t="s">
        <v>937</v>
      </c>
      <c r="C2352" s="8" t="s">
        <v>2117</v>
      </c>
      <c r="D2352" s="68" t="s">
        <v>2146</v>
      </c>
      <c r="E2352" s="8" t="s">
        <v>463</v>
      </c>
      <c r="F2352" s="69" t="s">
        <v>1335</v>
      </c>
      <c r="G2352" s="67" t="s">
        <v>93</v>
      </c>
      <c r="H2352" s="70">
        <v>42228</v>
      </c>
      <c r="I2352" s="67">
        <v>236</v>
      </c>
      <c r="J2352" s="71">
        <v>0</v>
      </c>
      <c r="K2352" s="71">
        <f t="shared" si="42"/>
        <v>0</v>
      </c>
      <c r="L2352" s="67" t="s">
        <v>81</v>
      </c>
      <c r="M2352" s="67" t="s">
        <v>288</v>
      </c>
      <c r="N2352" s="67">
        <v>150303</v>
      </c>
      <c r="O2352" s="67"/>
      <c r="P2352" s="67">
        <v>90465</v>
      </c>
      <c r="Q2352" s="71">
        <v>400</v>
      </c>
      <c r="R2352" s="71">
        <v>0</v>
      </c>
      <c r="S2352" s="71">
        <v>25</v>
      </c>
      <c r="T2352" s="67" t="s">
        <v>127</v>
      </c>
      <c r="U2352" s="64">
        <f>Data!$Q2352+Data!$R2352+Data!$S2352</f>
        <v>425</v>
      </c>
      <c r="V2352" s="9" t="str">
        <f>VLOOKUP(TRIM(Data!$B2352),Team!A:B,2,FALSE)</f>
        <v>HVAC</v>
      </c>
      <c r="W2352" s="9" t="str">
        <f>VLOOKUP(Data!$D2352,Current!A:B,2,FALSE)</f>
        <v>ACT</v>
      </c>
      <c r="X2352" s="9" t="str">
        <f>IF(Data!$W2352=Data!$E2352,"CURRENT","NO")</f>
        <v>NO</v>
      </c>
    </row>
    <row r="2353" spans="1:24" hidden="1">
      <c r="A2353" s="67" t="s">
        <v>1234</v>
      </c>
      <c r="B2353" s="68" t="s">
        <v>937</v>
      </c>
      <c r="C2353" s="8" t="s">
        <v>2117</v>
      </c>
      <c r="D2353" s="68" t="s">
        <v>2146</v>
      </c>
      <c r="E2353" s="8" t="s">
        <v>463</v>
      </c>
      <c r="F2353" s="69" t="s">
        <v>300</v>
      </c>
      <c r="G2353" s="67" t="s">
        <v>93</v>
      </c>
      <c r="H2353" s="70">
        <v>42229</v>
      </c>
      <c r="I2353" s="67">
        <v>111</v>
      </c>
      <c r="J2353" s="71">
        <v>0</v>
      </c>
      <c r="K2353" s="71">
        <f t="shared" si="42"/>
        <v>0</v>
      </c>
      <c r="L2353" s="67" t="s">
        <v>81</v>
      </c>
      <c r="M2353" s="67" t="s">
        <v>285</v>
      </c>
      <c r="N2353" s="67">
        <v>150341</v>
      </c>
      <c r="O2353" s="67"/>
      <c r="P2353" s="67">
        <v>90466</v>
      </c>
      <c r="Q2353" s="71">
        <v>200</v>
      </c>
      <c r="R2353" s="71">
        <v>0</v>
      </c>
      <c r="S2353" s="71">
        <v>25</v>
      </c>
      <c r="T2353" s="67" t="s">
        <v>0</v>
      </c>
      <c r="U2353" s="64">
        <f>Data!$Q2353+Data!$R2353+Data!$S2353</f>
        <v>225</v>
      </c>
      <c r="V2353" s="9" t="str">
        <f>VLOOKUP(TRIM(Data!$B2353),Team!A:B,2,FALSE)</f>
        <v>HVAC</v>
      </c>
      <c r="W2353" s="9" t="str">
        <f>VLOOKUP(Data!$D2353,Current!A:B,2,FALSE)</f>
        <v>ACT</v>
      </c>
      <c r="X2353" s="9" t="str">
        <f>IF(Data!$W2353=Data!$E2353,"CURRENT","NO")</f>
        <v>NO</v>
      </c>
    </row>
    <row r="2354" spans="1:24" hidden="1">
      <c r="A2354" s="67" t="s">
        <v>1234</v>
      </c>
      <c r="B2354" s="68" t="s">
        <v>937</v>
      </c>
      <c r="C2354" s="8" t="s">
        <v>2117</v>
      </c>
      <c r="D2354" s="68" t="s">
        <v>2146</v>
      </c>
      <c r="E2354" s="8" t="s">
        <v>463</v>
      </c>
      <c r="F2354" s="69" t="s">
        <v>1329</v>
      </c>
      <c r="G2354" s="67" t="s">
        <v>70</v>
      </c>
      <c r="H2354" s="70">
        <v>42223</v>
      </c>
      <c r="I2354" s="67">
        <v>214</v>
      </c>
      <c r="J2354" s="71">
        <v>0</v>
      </c>
      <c r="K2354" s="71">
        <f t="shared" si="42"/>
        <v>0</v>
      </c>
      <c r="L2354" s="67" t="s">
        <v>81</v>
      </c>
      <c r="M2354" s="67" t="s">
        <v>80</v>
      </c>
      <c r="N2354" s="67">
        <v>150176</v>
      </c>
      <c r="O2354" s="67"/>
      <c r="P2354" s="67">
        <v>90467</v>
      </c>
      <c r="Q2354" s="71">
        <v>200</v>
      </c>
      <c r="R2354" s="71">
        <v>0</v>
      </c>
      <c r="S2354" s="71">
        <v>25</v>
      </c>
      <c r="T2354" s="67" t="s">
        <v>0</v>
      </c>
      <c r="U2354" s="64">
        <f>Data!$Q2354+Data!$R2354+Data!$S2354</f>
        <v>225</v>
      </c>
      <c r="V2354" s="9" t="str">
        <f>VLOOKUP(TRIM(Data!$B2354),Team!A:B,2,FALSE)</f>
        <v>HVAC</v>
      </c>
      <c r="W2354" s="9" t="str">
        <f>VLOOKUP(Data!$D2354,Current!A:B,2,FALSE)</f>
        <v>ACT</v>
      </c>
      <c r="X2354" s="9" t="str">
        <f>IF(Data!$W2354=Data!$E2354,"CURRENT","NO")</f>
        <v>NO</v>
      </c>
    </row>
    <row r="2355" spans="1:24" hidden="1">
      <c r="A2355" s="67" t="s">
        <v>1234</v>
      </c>
      <c r="B2355" s="68" t="s">
        <v>937</v>
      </c>
      <c r="C2355" s="8" t="s">
        <v>2117</v>
      </c>
      <c r="D2355" s="68" t="s">
        <v>2146</v>
      </c>
      <c r="E2355" s="8" t="s">
        <v>463</v>
      </c>
      <c r="F2355" s="69" t="s">
        <v>1336</v>
      </c>
      <c r="G2355" s="67" t="s">
        <v>70</v>
      </c>
      <c r="H2355" s="70">
        <v>42223</v>
      </c>
      <c r="I2355" s="67">
        <v>76</v>
      </c>
      <c r="J2355" s="71">
        <v>0</v>
      </c>
      <c r="K2355" s="71">
        <f t="shared" si="42"/>
        <v>0</v>
      </c>
      <c r="L2355" s="67" t="s">
        <v>69</v>
      </c>
      <c r="M2355" s="67" t="s">
        <v>145</v>
      </c>
      <c r="N2355" s="67">
        <v>150170</v>
      </c>
      <c r="O2355" s="67"/>
      <c r="P2355" s="67">
        <v>90468</v>
      </c>
      <c r="Q2355" s="71">
        <v>200</v>
      </c>
      <c r="R2355" s="71">
        <v>0</v>
      </c>
      <c r="S2355" s="71">
        <v>35</v>
      </c>
      <c r="T2355" s="67" t="s">
        <v>0</v>
      </c>
      <c r="U2355" s="64">
        <f>Data!$Q2355+Data!$R2355+Data!$S2355</f>
        <v>235</v>
      </c>
      <c r="V2355" s="9" t="str">
        <f>VLOOKUP(TRIM(Data!$B2355),Team!A:B,2,FALSE)</f>
        <v>HVAC</v>
      </c>
      <c r="W2355" s="9" t="str">
        <f>VLOOKUP(Data!$D2355,Current!A:B,2,FALSE)</f>
        <v>ACT</v>
      </c>
      <c r="X2355" s="9" t="str">
        <f>IF(Data!$W2355=Data!$E2355,"CURRENT","NO")</f>
        <v>NO</v>
      </c>
    </row>
    <row r="2356" spans="1:24" hidden="1">
      <c r="A2356" s="67" t="s">
        <v>1234</v>
      </c>
      <c r="B2356" s="68" t="s">
        <v>937</v>
      </c>
      <c r="C2356" s="8" t="s">
        <v>2117</v>
      </c>
      <c r="D2356" s="68" t="s">
        <v>2146</v>
      </c>
      <c r="E2356" s="8" t="s">
        <v>463</v>
      </c>
      <c r="F2356" s="69" t="s">
        <v>605</v>
      </c>
      <c r="G2356" s="67" t="s">
        <v>70</v>
      </c>
      <c r="H2356" s="70">
        <v>42224</v>
      </c>
      <c r="I2356" s="67">
        <v>274</v>
      </c>
      <c r="J2356" s="71">
        <v>0</v>
      </c>
      <c r="K2356" s="71">
        <f t="shared" si="42"/>
        <v>0</v>
      </c>
      <c r="L2356" s="67" t="s">
        <v>69</v>
      </c>
      <c r="M2356" s="67" t="s">
        <v>1337</v>
      </c>
      <c r="N2356" s="67">
        <v>150177</v>
      </c>
      <c r="O2356" s="67"/>
      <c r="P2356" s="67">
        <v>90469</v>
      </c>
      <c r="Q2356" s="71">
        <v>200</v>
      </c>
      <c r="R2356" s="71">
        <v>0</v>
      </c>
      <c r="S2356" s="71">
        <v>35</v>
      </c>
      <c r="T2356" s="67" t="s">
        <v>0</v>
      </c>
      <c r="U2356" s="64">
        <f>Data!$Q2356+Data!$R2356+Data!$S2356</f>
        <v>235</v>
      </c>
      <c r="V2356" s="9" t="str">
        <f>VLOOKUP(TRIM(Data!$B2356),Team!A:B,2,FALSE)</f>
        <v>HVAC</v>
      </c>
      <c r="W2356" s="9" t="str">
        <f>VLOOKUP(Data!$D2356,Current!A:B,2,FALSE)</f>
        <v>ACT</v>
      </c>
      <c r="X2356" s="9" t="str">
        <f>IF(Data!$W2356=Data!$E2356,"CURRENT","NO")</f>
        <v>NO</v>
      </c>
    </row>
    <row r="2357" spans="1:24" hidden="1">
      <c r="A2357" s="67" t="s">
        <v>1234</v>
      </c>
      <c r="B2357" s="68" t="s">
        <v>937</v>
      </c>
      <c r="C2357" s="8" t="s">
        <v>2117</v>
      </c>
      <c r="D2357" s="68" t="s">
        <v>2146</v>
      </c>
      <c r="E2357" s="8" t="s">
        <v>463</v>
      </c>
      <c r="F2357" s="69" t="s">
        <v>1338</v>
      </c>
      <c r="G2357" s="67" t="s">
        <v>70</v>
      </c>
      <c r="H2357" s="70">
        <v>42226</v>
      </c>
      <c r="I2357" s="67">
        <v>106</v>
      </c>
      <c r="J2357" s="71">
        <v>0</v>
      </c>
      <c r="K2357" s="71">
        <f t="shared" si="42"/>
        <v>0</v>
      </c>
      <c r="L2357" s="67" t="s">
        <v>69</v>
      </c>
      <c r="M2357" s="67" t="s">
        <v>145</v>
      </c>
      <c r="N2357" s="67">
        <v>150219</v>
      </c>
      <c r="O2357" s="67"/>
      <c r="P2357" s="67">
        <v>90470</v>
      </c>
      <c r="Q2357" s="71">
        <v>200</v>
      </c>
      <c r="R2357" s="71">
        <v>0</v>
      </c>
      <c r="S2357" s="71">
        <v>35</v>
      </c>
      <c r="T2357" s="67" t="s">
        <v>0</v>
      </c>
      <c r="U2357" s="64">
        <f>Data!$Q2357+Data!$R2357+Data!$S2357</f>
        <v>235</v>
      </c>
      <c r="V2357" s="9" t="str">
        <f>VLOOKUP(TRIM(Data!$B2357),Team!A:B,2,FALSE)</f>
        <v>HVAC</v>
      </c>
      <c r="W2357" s="9" t="str">
        <f>VLOOKUP(Data!$D2357,Current!A:B,2,FALSE)</f>
        <v>ACT</v>
      </c>
      <c r="X2357" s="9" t="str">
        <f>IF(Data!$W2357=Data!$E2357,"CURRENT","NO")</f>
        <v>NO</v>
      </c>
    </row>
    <row r="2358" spans="1:24" hidden="1">
      <c r="A2358" s="67" t="s">
        <v>1234</v>
      </c>
      <c r="B2358" s="68" t="s">
        <v>937</v>
      </c>
      <c r="C2358" s="8" t="s">
        <v>458</v>
      </c>
      <c r="D2358" s="68" t="s">
        <v>2146</v>
      </c>
      <c r="E2358" s="8" t="s">
        <v>463</v>
      </c>
      <c r="F2358" s="69" t="s">
        <v>605</v>
      </c>
      <c r="G2358" s="67" t="s">
        <v>70</v>
      </c>
      <c r="H2358" s="70">
        <v>42229</v>
      </c>
      <c r="I2358" s="67">
        <v>544</v>
      </c>
      <c r="J2358" s="71">
        <v>72</v>
      </c>
      <c r="K2358" s="71">
        <f t="shared" si="42"/>
        <v>39168</v>
      </c>
      <c r="L2358" s="67" t="s">
        <v>69</v>
      </c>
      <c r="M2358" s="67" t="s">
        <v>88</v>
      </c>
      <c r="N2358" s="67">
        <v>150340</v>
      </c>
      <c r="O2358" s="67"/>
      <c r="P2358" s="67">
        <v>90471</v>
      </c>
      <c r="Q2358" s="71">
        <v>200</v>
      </c>
      <c r="R2358" s="71">
        <v>0</v>
      </c>
      <c r="S2358" s="71">
        <v>35</v>
      </c>
      <c r="T2358" s="67" t="s">
        <v>127</v>
      </c>
      <c r="U2358" s="64">
        <f>Data!$Q2358+Data!$R2358+Data!$S2358</f>
        <v>235</v>
      </c>
      <c r="V2358" s="9" t="str">
        <f>VLOOKUP(TRIM(Data!$B2358),Team!A:B,2,FALSE)</f>
        <v>HVAC</v>
      </c>
      <c r="W2358" s="9" t="str">
        <f>VLOOKUP(Data!$D2358,Current!A:B,2,FALSE)</f>
        <v>ACT</v>
      </c>
      <c r="X2358" s="9" t="str">
        <f>IF(Data!$W2358=Data!$E2358,"CURRENT","NO")</f>
        <v>NO</v>
      </c>
    </row>
    <row r="2359" spans="1:24" hidden="1">
      <c r="A2359" s="67" t="s">
        <v>1234</v>
      </c>
      <c r="B2359" s="68" t="s">
        <v>937</v>
      </c>
      <c r="C2359" s="8" t="s">
        <v>458</v>
      </c>
      <c r="D2359" s="68" t="s">
        <v>2146</v>
      </c>
      <c r="E2359" s="8" t="s">
        <v>463</v>
      </c>
      <c r="F2359" s="69" t="s">
        <v>1131</v>
      </c>
      <c r="G2359" s="67" t="s">
        <v>1132</v>
      </c>
      <c r="H2359" s="70">
        <v>42229</v>
      </c>
      <c r="I2359" s="67">
        <v>152</v>
      </c>
      <c r="J2359" s="71">
        <v>178</v>
      </c>
      <c r="K2359" s="71">
        <f t="shared" si="42"/>
        <v>27056</v>
      </c>
      <c r="L2359" s="67" t="s">
        <v>14</v>
      </c>
      <c r="M2359" s="67" t="s">
        <v>947</v>
      </c>
      <c r="N2359" s="67">
        <v>150335</v>
      </c>
      <c r="P2359" s="67">
        <v>90472</v>
      </c>
      <c r="Q2359" s="71">
        <v>200</v>
      </c>
      <c r="R2359" s="71">
        <v>0</v>
      </c>
      <c r="S2359" s="71">
        <v>90</v>
      </c>
      <c r="T2359" s="67" t="s">
        <v>246</v>
      </c>
      <c r="U2359" s="64">
        <f>Data!$Q2359+Data!$R2359+Data!$S2359</f>
        <v>290</v>
      </c>
      <c r="V2359" s="9" t="str">
        <f>VLOOKUP(TRIM(Data!$B2359),Team!A:B,2,FALSE)</f>
        <v>HVAC</v>
      </c>
      <c r="W2359" s="9" t="str">
        <f>VLOOKUP(Data!$D2359,Current!A:B,2,FALSE)</f>
        <v>ACT</v>
      </c>
      <c r="X2359" s="9" t="str">
        <f>IF(Data!$W2359=Data!$E2359,"CURRENT","NO")</f>
        <v>NO</v>
      </c>
    </row>
    <row r="2360" spans="1:24" hidden="1">
      <c r="A2360" s="67" t="s">
        <v>1234</v>
      </c>
      <c r="B2360" s="68" t="s">
        <v>937</v>
      </c>
      <c r="C2360" s="8" t="s">
        <v>458</v>
      </c>
      <c r="D2360" s="68" t="s">
        <v>2146</v>
      </c>
      <c r="E2360" s="8" t="s">
        <v>463</v>
      </c>
      <c r="F2360" s="69" t="s">
        <v>107</v>
      </c>
      <c r="G2360" s="67" t="s">
        <v>90</v>
      </c>
      <c r="H2360" s="70">
        <v>42224</v>
      </c>
      <c r="I2360" s="67">
        <v>168</v>
      </c>
      <c r="J2360" s="71">
        <v>105</v>
      </c>
      <c r="K2360" s="71">
        <f t="shared" si="42"/>
        <v>17640</v>
      </c>
      <c r="L2360" s="67" t="s">
        <v>114</v>
      </c>
      <c r="M2360" s="67" t="s">
        <v>88</v>
      </c>
      <c r="N2360" s="67">
        <v>150166</v>
      </c>
      <c r="P2360" s="67">
        <v>90473</v>
      </c>
      <c r="Q2360" s="71">
        <v>100</v>
      </c>
      <c r="R2360" s="71">
        <v>22.5</v>
      </c>
      <c r="S2360" s="71">
        <v>270</v>
      </c>
      <c r="T2360" s="67" t="s">
        <v>127</v>
      </c>
      <c r="U2360" s="64">
        <f>Data!$Q2360+Data!$R2360+Data!$S2360</f>
        <v>392.5</v>
      </c>
      <c r="V2360" s="9" t="str">
        <f>VLOOKUP(TRIM(Data!$B2360),Team!A:B,2,FALSE)</f>
        <v>HVAC</v>
      </c>
      <c r="W2360" s="9" t="str">
        <f>VLOOKUP(Data!$D2360,Current!A:B,2,FALSE)</f>
        <v>ACT</v>
      </c>
      <c r="X2360" s="9" t="str">
        <f>IF(Data!$W2360=Data!$E2360,"CURRENT","NO")</f>
        <v>NO</v>
      </c>
    </row>
    <row r="2361" spans="1:24" hidden="1">
      <c r="A2361" s="67" t="s">
        <v>1234</v>
      </c>
      <c r="B2361" s="68" t="s">
        <v>937</v>
      </c>
      <c r="C2361" s="8" t="s">
        <v>458</v>
      </c>
      <c r="D2361" s="68" t="s">
        <v>2146</v>
      </c>
      <c r="E2361" s="8" t="s">
        <v>463</v>
      </c>
      <c r="F2361" s="69" t="s">
        <v>91</v>
      </c>
      <c r="G2361" s="67" t="s">
        <v>90</v>
      </c>
      <c r="H2361" s="70">
        <v>42224</v>
      </c>
      <c r="I2361" s="67">
        <v>212</v>
      </c>
      <c r="J2361" s="71">
        <v>89</v>
      </c>
      <c r="K2361" s="71">
        <f t="shared" si="42"/>
        <v>18868</v>
      </c>
      <c r="L2361" s="67" t="s">
        <v>114</v>
      </c>
      <c r="M2361" s="67" t="s">
        <v>88</v>
      </c>
      <c r="N2361" s="67">
        <v>150168</v>
      </c>
      <c r="P2361" s="67">
        <v>90474</v>
      </c>
      <c r="Q2361" s="71">
        <v>100</v>
      </c>
      <c r="R2361" s="71">
        <v>22.5</v>
      </c>
      <c r="S2361" s="71">
        <v>10</v>
      </c>
      <c r="T2361" s="67" t="s">
        <v>127</v>
      </c>
      <c r="U2361" s="64">
        <f>Data!$Q2361+Data!$R2361+Data!$S2361</f>
        <v>132.5</v>
      </c>
      <c r="V2361" s="9" t="str">
        <f>VLOOKUP(TRIM(Data!$B2361),Team!A:B,2,FALSE)</f>
        <v>HVAC</v>
      </c>
      <c r="W2361" s="9" t="str">
        <f>VLOOKUP(Data!$D2361,Current!A:B,2,FALSE)</f>
        <v>ACT</v>
      </c>
      <c r="X2361" s="9" t="str">
        <f>IF(Data!$W2361=Data!$E2361,"CURRENT","NO")</f>
        <v>NO</v>
      </c>
    </row>
    <row r="2362" spans="1:24" hidden="1">
      <c r="A2362" s="67" t="s">
        <v>1234</v>
      </c>
      <c r="B2362" s="68" t="s">
        <v>937</v>
      </c>
      <c r="C2362" s="8" t="s">
        <v>2117</v>
      </c>
      <c r="D2362" s="68" t="s">
        <v>2146</v>
      </c>
      <c r="E2362" s="8" t="s">
        <v>463</v>
      </c>
      <c r="F2362" s="69" t="s">
        <v>91</v>
      </c>
      <c r="G2362" s="67" t="s">
        <v>90</v>
      </c>
      <c r="H2362" s="70">
        <v>42227</v>
      </c>
      <c r="I2362" s="67">
        <v>192</v>
      </c>
      <c r="J2362" s="71">
        <v>0</v>
      </c>
      <c r="K2362" s="71">
        <f t="shared" ref="K2362:K2425" si="43">I2362*J2362</f>
        <v>0</v>
      </c>
      <c r="L2362" s="67" t="s">
        <v>89</v>
      </c>
      <c r="M2362" s="67" t="s">
        <v>88</v>
      </c>
      <c r="N2362" s="67">
        <v>150256</v>
      </c>
      <c r="P2362" s="67">
        <v>90475</v>
      </c>
      <c r="Q2362" s="71">
        <v>200</v>
      </c>
      <c r="R2362" s="71">
        <v>45</v>
      </c>
      <c r="S2362" s="71">
        <v>20</v>
      </c>
      <c r="T2362" s="67" t="s">
        <v>0</v>
      </c>
      <c r="U2362" s="64">
        <f>Data!$Q2362+Data!$R2362+Data!$S2362</f>
        <v>265</v>
      </c>
      <c r="V2362" s="9" t="str">
        <f>VLOOKUP(TRIM(Data!$B2362),Team!A:B,2,FALSE)</f>
        <v>HVAC</v>
      </c>
      <c r="W2362" s="9" t="str">
        <f>VLOOKUP(Data!$D2362,Current!A:B,2,FALSE)</f>
        <v>ACT</v>
      </c>
      <c r="X2362" s="9" t="str">
        <f>IF(Data!$W2362=Data!$E2362,"CURRENT","NO")</f>
        <v>NO</v>
      </c>
    </row>
    <row r="2363" spans="1:24" hidden="1">
      <c r="A2363" s="67" t="s">
        <v>1236</v>
      </c>
      <c r="B2363" s="68" t="s">
        <v>937</v>
      </c>
      <c r="C2363" s="8" t="s">
        <v>458</v>
      </c>
      <c r="D2363" s="68" t="s">
        <v>2146</v>
      </c>
      <c r="E2363" s="8" t="s">
        <v>463</v>
      </c>
      <c r="F2363" s="69" t="s">
        <v>1339</v>
      </c>
      <c r="G2363" s="67" t="s">
        <v>78</v>
      </c>
      <c r="H2363" s="70">
        <v>42231</v>
      </c>
      <c r="I2363" s="67">
        <v>110</v>
      </c>
      <c r="J2363" s="71">
        <v>80.42</v>
      </c>
      <c r="K2363" s="71">
        <f t="shared" si="43"/>
        <v>8846.2000000000007</v>
      </c>
      <c r="L2363" s="67" t="s">
        <v>77</v>
      </c>
      <c r="M2363" s="67" t="s">
        <v>1340</v>
      </c>
      <c r="N2363" s="67">
        <v>150389</v>
      </c>
      <c r="P2363" s="67">
        <v>90607</v>
      </c>
      <c r="Q2363" s="71">
        <v>200</v>
      </c>
      <c r="R2363" s="71">
        <v>0</v>
      </c>
      <c r="S2363" s="71">
        <v>35</v>
      </c>
      <c r="T2363" s="67" t="s">
        <v>127</v>
      </c>
      <c r="U2363" s="64">
        <f>Data!$Q2363+Data!$R2363+Data!$S2363</f>
        <v>235</v>
      </c>
      <c r="V2363" s="9" t="str">
        <f>VLOOKUP(TRIM(Data!$B2363),Team!A:B,2,FALSE)</f>
        <v>HVAC</v>
      </c>
      <c r="W2363" s="9" t="str">
        <f>VLOOKUP(Data!$D2363,Current!A:B,2,FALSE)</f>
        <v>ACT</v>
      </c>
      <c r="X2363" s="9" t="str">
        <f>IF(Data!$W2363=Data!$E2363,"CURRENT","NO")</f>
        <v>NO</v>
      </c>
    </row>
    <row r="2364" spans="1:24" hidden="1">
      <c r="A2364" s="67" t="s">
        <v>1236</v>
      </c>
      <c r="B2364" s="68" t="s">
        <v>937</v>
      </c>
      <c r="C2364" s="8" t="s">
        <v>458</v>
      </c>
      <c r="D2364" s="68" t="s">
        <v>2146</v>
      </c>
      <c r="E2364" s="8" t="s">
        <v>463</v>
      </c>
      <c r="F2364" s="69" t="s">
        <v>1341</v>
      </c>
      <c r="G2364" s="67" t="s">
        <v>78</v>
      </c>
      <c r="H2364" s="70">
        <v>42233</v>
      </c>
      <c r="I2364" s="67">
        <v>55</v>
      </c>
      <c r="J2364" s="71">
        <v>98.13</v>
      </c>
      <c r="K2364" s="71">
        <f t="shared" si="43"/>
        <v>5397.15</v>
      </c>
      <c r="L2364" s="67" t="s">
        <v>77</v>
      </c>
      <c r="M2364" s="67" t="s">
        <v>826</v>
      </c>
      <c r="N2364" s="67">
        <v>150442</v>
      </c>
      <c r="P2364" s="67">
        <v>90610</v>
      </c>
      <c r="Q2364" s="71">
        <v>200</v>
      </c>
      <c r="R2364" s="71">
        <v>0</v>
      </c>
      <c r="S2364" s="71">
        <v>35</v>
      </c>
      <c r="T2364" s="67" t="s">
        <v>2141</v>
      </c>
      <c r="U2364" s="64">
        <f>Data!$Q2364+Data!$R2364+Data!$S2364</f>
        <v>235</v>
      </c>
      <c r="V2364" s="9" t="str">
        <f>VLOOKUP(TRIM(Data!$B2364),Team!A:B,2,FALSE)</f>
        <v>HVAC</v>
      </c>
      <c r="W2364" s="9" t="str">
        <f>VLOOKUP(Data!$D2364,Current!A:B,2,FALSE)</f>
        <v>ACT</v>
      </c>
      <c r="X2364" s="9" t="str">
        <f>IF(Data!$W2364=Data!$E2364,"CURRENT","NO")</f>
        <v>NO</v>
      </c>
    </row>
    <row r="2365" spans="1:24" hidden="1">
      <c r="A2365" s="67" t="s">
        <v>1236</v>
      </c>
      <c r="B2365" s="68" t="s">
        <v>937</v>
      </c>
      <c r="C2365" s="8" t="s">
        <v>458</v>
      </c>
      <c r="D2365" s="68" t="s">
        <v>2146</v>
      </c>
      <c r="E2365" s="8" t="s">
        <v>463</v>
      </c>
      <c r="F2365" s="69" t="s">
        <v>1342</v>
      </c>
      <c r="G2365" s="67" t="s">
        <v>78</v>
      </c>
      <c r="H2365" s="70">
        <v>42234</v>
      </c>
      <c r="I2365" s="67">
        <v>85</v>
      </c>
      <c r="J2365" s="71">
        <v>89.87</v>
      </c>
      <c r="K2365" s="71">
        <f t="shared" si="43"/>
        <v>7638.9500000000007</v>
      </c>
      <c r="L2365" s="67" t="s">
        <v>77</v>
      </c>
      <c r="M2365" s="67" t="s">
        <v>1343</v>
      </c>
      <c r="N2365" s="67">
        <v>150474</v>
      </c>
      <c r="P2365" s="67">
        <v>90611</v>
      </c>
      <c r="Q2365" s="71">
        <v>100</v>
      </c>
      <c r="R2365" s="71">
        <v>0</v>
      </c>
      <c r="S2365" s="71">
        <v>15</v>
      </c>
      <c r="T2365" s="67" t="s">
        <v>127</v>
      </c>
      <c r="U2365" s="64">
        <f>Data!$Q2365+Data!$R2365+Data!$S2365</f>
        <v>115</v>
      </c>
      <c r="V2365" s="9" t="str">
        <f>VLOOKUP(TRIM(Data!$B2365),Team!A:B,2,FALSE)</f>
        <v>HVAC</v>
      </c>
      <c r="W2365" s="9" t="str">
        <f>VLOOKUP(Data!$D2365,Current!A:B,2,FALSE)</f>
        <v>ACT</v>
      </c>
      <c r="X2365" s="9" t="str">
        <f>IF(Data!$W2365=Data!$E2365,"CURRENT","NO")</f>
        <v>NO</v>
      </c>
    </row>
    <row r="2366" spans="1:24" hidden="1">
      <c r="A2366" s="67" t="s">
        <v>1236</v>
      </c>
      <c r="B2366" s="68" t="s">
        <v>937</v>
      </c>
      <c r="C2366" s="8" t="s">
        <v>458</v>
      </c>
      <c r="D2366" s="68" t="s">
        <v>2146</v>
      </c>
      <c r="E2366" s="8" t="s">
        <v>463</v>
      </c>
      <c r="F2366" s="69" t="s">
        <v>120</v>
      </c>
      <c r="G2366" s="67" t="s">
        <v>78</v>
      </c>
      <c r="H2366" s="70">
        <v>42234</v>
      </c>
      <c r="I2366" s="67">
        <v>60</v>
      </c>
      <c r="J2366" s="71">
        <v>107.96</v>
      </c>
      <c r="K2366" s="71">
        <f t="shared" si="43"/>
        <v>6477.5999999999995</v>
      </c>
      <c r="L2366" s="67" t="s">
        <v>77</v>
      </c>
      <c r="M2366" s="67" t="s">
        <v>1340</v>
      </c>
      <c r="N2366" s="67">
        <v>150475</v>
      </c>
      <c r="P2366" s="67">
        <v>90612</v>
      </c>
      <c r="Q2366" s="71">
        <v>100</v>
      </c>
      <c r="R2366" s="71">
        <v>0</v>
      </c>
      <c r="S2366" s="71">
        <v>15</v>
      </c>
      <c r="T2366" s="67" t="s">
        <v>127</v>
      </c>
      <c r="U2366" s="64">
        <f>Data!$Q2366+Data!$R2366+Data!$S2366</f>
        <v>115</v>
      </c>
      <c r="V2366" s="9" t="str">
        <f>VLOOKUP(TRIM(Data!$B2366),Team!A:B,2,FALSE)</f>
        <v>HVAC</v>
      </c>
      <c r="W2366" s="9" t="str">
        <f>VLOOKUP(Data!$D2366,Current!A:B,2,FALSE)</f>
        <v>ACT</v>
      </c>
      <c r="X2366" s="9" t="str">
        <f>IF(Data!$W2366=Data!$E2366,"CURRENT","NO")</f>
        <v>NO</v>
      </c>
    </row>
    <row r="2367" spans="1:24" hidden="1">
      <c r="A2367" s="67" t="s">
        <v>1236</v>
      </c>
      <c r="B2367" s="68" t="s">
        <v>937</v>
      </c>
      <c r="C2367" s="8" t="s">
        <v>458</v>
      </c>
      <c r="D2367" s="68" t="s">
        <v>2146</v>
      </c>
      <c r="E2367" s="8" t="s">
        <v>463</v>
      </c>
      <c r="F2367" s="69" t="s">
        <v>1344</v>
      </c>
      <c r="G2367" s="67" t="s">
        <v>78</v>
      </c>
      <c r="H2367" s="70">
        <v>42234</v>
      </c>
      <c r="I2367" s="67">
        <v>80</v>
      </c>
      <c r="J2367" s="71">
        <v>100.97</v>
      </c>
      <c r="K2367" s="71">
        <f t="shared" si="43"/>
        <v>8077.6</v>
      </c>
      <c r="L2367" s="67" t="s">
        <v>77</v>
      </c>
      <c r="M2367" s="67" t="s">
        <v>826</v>
      </c>
      <c r="N2367" s="67">
        <v>150476</v>
      </c>
      <c r="P2367" s="67">
        <v>90613</v>
      </c>
      <c r="Q2367" s="71">
        <v>100</v>
      </c>
      <c r="R2367" s="71">
        <v>0</v>
      </c>
      <c r="S2367" s="71">
        <v>15</v>
      </c>
      <c r="T2367" s="67" t="s">
        <v>127</v>
      </c>
      <c r="U2367" s="64">
        <f>Data!$Q2367+Data!$R2367+Data!$S2367</f>
        <v>115</v>
      </c>
      <c r="V2367" s="9" t="str">
        <f>VLOOKUP(TRIM(Data!$B2367),Team!A:B,2,FALSE)</f>
        <v>HVAC</v>
      </c>
      <c r="W2367" s="9" t="str">
        <f>VLOOKUP(Data!$D2367,Current!A:B,2,FALSE)</f>
        <v>ACT</v>
      </c>
      <c r="X2367" s="9" t="str">
        <f>IF(Data!$W2367=Data!$E2367,"CURRENT","NO")</f>
        <v>NO</v>
      </c>
    </row>
    <row r="2368" spans="1:24" hidden="1">
      <c r="A2368" s="67" t="s">
        <v>1236</v>
      </c>
      <c r="B2368" s="68" t="s">
        <v>937</v>
      </c>
      <c r="C2368" s="8" t="s">
        <v>458</v>
      </c>
      <c r="D2368" s="68" t="s">
        <v>2146</v>
      </c>
      <c r="E2368" s="8" t="s">
        <v>463</v>
      </c>
      <c r="F2368" s="69" t="s">
        <v>1345</v>
      </c>
      <c r="G2368" s="67" t="s">
        <v>78</v>
      </c>
      <c r="H2368" s="70">
        <v>42235</v>
      </c>
      <c r="I2368" s="67">
        <v>40</v>
      </c>
      <c r="J2368" s="71">
        <v>68.040000000000006</v>
      </c>
      <c r="K2368" s="71">
        <f t="shared" si="43"/>
        <v>2721.6000000000004</v>
      </c>
      <c r="L2368" s="67" t="s">
        <v>77</v>
      </c>
      <c r="M2368" s="67" t="s">
        <v>1331</v>
      </c>
      <c r="N2368" s="67">
        <v>150499</v>
      </c>
      <c r="P2368" s="67">
        <v>90614</v>
      </c>
      <c r="Q2368" s="71">
        <v>100</v>
      </c>
      <c r="R2368" s="71">
        <v>0</v>
      </c>
      <c r="S2368" s="71">
        <v>17.5</v>
      </c>
      <c r="T2368" s="67" t="s">
        <v>246</v>
      </c>
      <c r="U2368" s="64">
        <f>Data!$Q2368+Data!$R2368+Data!$S2368</f>
        <v>117.5</v>
      </c>
      <c r="V2368" s="9" t="str">
        <f>VLOOKUP(TRIM(Data!$B2368),Team!A:B,2,FALSE)</f>
        <v>HVAC</v>
      </c>
      <c r="W2368" s="9" t="str">
        <f>VLOOKUP(Data!$D2368,Current!A:B,2,FALSE)</f>
        <v>ACT</v>
      </c>
      <c r="X2368" s="9" t="str">
        <f>IF(Data!$W2368=Data!$E2368,"CURRENT","NO")</f>
        <v>NO</v>
      </c>
    </row>
    <row r="2369" spans="1:24" hidden="1">
      <c r="A2369" s="67" t="s">
        <v>1236</v>
      </c>
      <c r="B2369" s="68" t="s">
        <v>937</v>
      </c>
      <c r="C2369" s="8" t="s">
        <v>458</v>
      </c>
      <c r="D2369" s="68" t="s">
        <v>2146</v>
      </c>
      <c r="E2369" s="8" t="s">
        <v>463</v>
      </c>
      <c r="F2369" s="69" t="s">
        <v>625</v>
      </c>
      <c r="G2369" s="67" t="s">
        <v>78</v>
      </c>
      <c r="H2369" s="70">
        <v>42235</v>
      </c>
      <c r="I2369" s="67">
        <v>10</v>
      </c>
      <c r="J2369" s="71">
        <v>84.3</v>
      </c>
      <c r="K2369" s="71">
        <f t="shared" si="43"/>
        <v>843</v>
      </c>
      <c r="L2369" s="67" t="s">
        <v>77</v>
      </c>
      <c r="M2369" s="67" t="s">
        <v>1331</v>
      </c>
      <c r="N2369" s="67">
        <v>150500</v>
      </c>
      <c r="P2369" s="67">
        <v>90615</v>
      </c>
      <c r="Q2369" s="71">
        <v>100</v>
      </c>
      <c r="R2369" s="71">
        <v>0</v>
      </c>
      <c r="S2369" s="71">
        <v>17.5</v>
      </c>
      <c r="T2369" s="67" t="s">
        <v>127</v>
      </c>
      <c r="U2369" s="64">
        <f>Data!$Q2369+Data!$R2369+Data!$S2369</f>
        <v>117.5</v>
      </c>
      <c r="V2369" s="9" t="str">
        <f>VLOOKUP(TRIM(Data!$B2369),Team!A:B,2,FALSE)</f>
        <v>HVAC</v>
      </c>
      <c r="W2369" s="9" t="str">
        <f>VLOOKUP(Data!$D2369,Current!A:B,2,FALSE)</f>
        <v>ACT</v>
      </c>
      <c r="X2369" s="9" t="str">
        <f>IF(Data!$W2369=Data!$E2369,"CURRENT","NO")</f>
        <v>NO</v>
      </c>
    </row>
    <row r="2370" spans="1:24" hidden="1">
      <c r="A2370" s="67" t="s">
        <v>1236</v>
      </c>
      <c r="B2370" s="68" t="s">
        <v>937</v>
      </c>
      <c r="C2370" s="8" t="s">
        <v>458</v>
      </c>
      <c r="D2370" s="68" t="s">
        <v>2146</v>
      </c>
      <c r="E2370" s="8" t="s">
        <v>463</v>
      </c>
      <c r="F2370" s="69" t="s">
        <v>1346</v>
      </c>
      <c r="G2370" s="67" t="s">
        <v>109</v>
      </c>
      <c r="H2370" s="70">
        <v>42231</v>
      </c>
      <c r="I2370" s="67">
        <v>126</v>
      </c>
      <c r="J2370" s="71">
        <v>145</v>
      </c>
      <c r="K2370" s="71">
        <f t="shared" si="43"/>
        <v>18270</v>
      </c>
      <c r="L2370" s="67" t="s">
        <v>108</v>
      </c>
      <c r="M2370" s="67" t="s">
        <v>943</v>
      </c>
      <c r="N2370" s="67">
        <v>150395</v>
      </c>
      <c r="P2370" s="67">
        <v>90616</v>
      </c>
      <c r="Q2370" s="71">
        <v>100</v>
      </c>
      <c r="R2370" s="71">
        <v>0</v>
      </c>
      <c r="S2370" s="71">
        <v>15</v>
      </c>
      <c r="T2370" s="67" t="s">
        <v>127</v>
      </c>
      <c r="U2370" s="64">
        <f>Data!$Q2370+Data!$R2370+Data!$S2370</f>
        <v>115</v>
      </c>
      <c r="V2370" s="9" t="str">
        <f>VLOOKUP(TRIM(Data!$B2370),Team!A:B,2,FALSE)</f>
        <v>HVAC</v>
      </c>
      <c r="W2370" s="9" t="str">
        <f>VLOOKUP(Data!$D2370,Current!A:B,2,FALSE)</f>
        <v>ACT</v>
      </c>
      <c r="X2370" s="9" t="str">
        <f>IF(Data!$W2370=Data!$E2370,"CURRENT","NO")</f>
        <v>NO</v>
      </c>
    </row>
    <row r="2371" spans="1:24" hidden="1">
      <c r="A2371" s="67" t="s">
        <v>1236</v>
      </c>
      <c r="B2371" s="68" t="s">
        <v>937</v>
      </c>
      <c r="C2371" s="8" t="s">
        <v>458</v>
      </c>
      <c r="D2371" s="68" t="s">
        <v>2146</v>
      </c>
      <c r="E2371" s="8" t="s">
        <v>463</v>
      </c>
      <c r="F2371" s="69" t="s">
        <v>1347</v>
      </c>
      <c r="G2371" s="67" t="s">
        <v>109</v>
      </c>
      <c r="H2371" s="70">
        <v>42231</v>
      </c>
      <c r="I2371" s="67">
        <v>296</v>
      </c>
      <c r="J2371" s="71">
        <v>95</v>
      </c>
      <c r="K2371" s="71">
        <f t="shared" si="43"/>
        <v>28120</v>
      </c>
      <c r="L2371" s="67" t="s">
        <v>108</v>
      </c>
      <c r="M2371" s="67" t="s">
        <v>947</v>
      </c>
      <c r="N2371" s="67">
        <v>150396</v>
      </c>
      <c r="P2371" s="67">
        <v>90617</v>
      </c>
      <c r="Q2371" s="71">
        <v>200</v>
      </c>
      <c r="R2371" s="71">
        <v>0</v>
      </c>
      <c r="S2371" s="71">
        <v>15</v>
      </c>
      <c r="T2371" s="67" t="s">
        <v>2141</v>
      </c>
      <c r="U2371" s="64">
        <f>Data!$Q2371+Data!$R2371+Data!$S2371</f>
        <v>215</v>
      </c>
      <c r="V2371" s="9" t="str">
        <f>VLOOKUP(TRIM(Data!$B2371),Team!A:B,2,FALSE)</f>
        <v>HVAC</v>
      </c>
      <c r="W2371" s="9" t="str">
        <f>VLOOKUP(Data!$D2371,Current!A:B,2,FALSE)</f>
        <v>ACT</v>
      </c>
      <c r="X2371" s="9" t="str">
        <f>IF(Data!$W2371=Data!$E2371,"CURRENT","NO")</f>
        <v>NO</v>
      </c>
    </row>
    <row r="2372" spans="1:24" hidden="1">
      <c r="A2372" s="67" t="s">
        <v>1236</v>
      </c>
      <c r="B2372" s="68" t="s">
        <v>937</v>
      </c>
      <c r="C2372" s="8" t="s">
        <v>458</v>
      </c>
      <c r="D2372" s="68" t="s">
        <v>2146</v>
      </c>
      <c r="E2372" s="8" t="s">
        <v>463</v>
      </c>
      <c r="F2372" s="69" t="s">
        <v>110</v>
      </c>
      <c r="G2372" s="67" t="s">
        <v>109</v>
      </c>
      <c r="H2372" s="70">
        <v>42231</v>
      </c>
      <c r="I2372" s="67">
        <v>108</v>
      </c>
      <c r="J2372" s="71">
        <v>230</v>
      </c>
      <c r="K2372" s="71">
        <f t="shared" si="43"/>
        <v>24840</v>
      </c>
      <c r="L2372" s="67" t="s">
        <v>108</v>
      </c>
      <c r="M2372" s="67" t="s">
        <v>947</v>
      </c>
      <c r="N2372" s="67">
        <v>150397</v>
      </c>
      <c r="P2372" s="67">
        <v>90618</v>
      </c>
      <c r="Q2372" s="71">
        <v>124.2</v>
      </c>
      <c r="R2372" s="71">
        <v>0</v>
      </c>
      <c r="S2372" s="71">
        <v>15</v>
      </c>
      <c r="T2372" s="67" t="s">
        <v>127</v>
      </c>
      <c r="U2372" s="64">
        <f>Data!$Q2372+Data!$R2372+Data!$S2372</f>
        <v>139.19999999999999</v>
      </c>
      <c r="V2372" s="9" t="str">
        <f>VLOOKUP(TRIM(Data!$B2372),Team!A:B,2,FALSE)</f>
        <v>HVAC</v>
      </c>
      <c r="W2372" s="9" t="str">
        <f>VLOOKUP(Data!$D2372,Current!A:B,2,FALSE)</f>
        <v>ACT</v>
      </c>
      <c r="X2372" s="9" t="str">
        <f>IF(Data!$W2372=Data!$E2372,"CURRENT","NO")</f>
        <v>NO</v>
      </c>
    </row>
    <row r="2373" spans="1:24" hidden="1">
      <c r="A2373" s="67" t="s">
        <v>1236</v>
      </c>
      <c r="B2373" s="68" t="s">
        <v>937</v>
      </c>
      <c r="C2373" s="8" t="s">
        <v>2117</v>
      </c>
      <c r="D2373" s="68" t="s">
        <v>2146</v>
      </c>
      <c r="E2373" s="8" t="s">
        <v>463</v>
      </c>
      <c r="F2373" s="69" t="s">
        <v>1346</v>
      </c>
      <c r="G2373" s="67" t="s">
        <v>109</v>
      </c>
      <c r="H2373" s="70">
        <v>42234</v>
      </c>
      <c r="I2373" s="67">
        <v>422</v>
      </c>
      <c r="J2373" s="71">
        <v>0</v>
      </c>
      <c r="K2373" s="71">
        <f t="shared" si="43"/>
        <v>0</v>
      </c>
      <c r="L2373" s="67" t="s">
        <v>108</v>
      </c>
      <c r="M2373" s="67" t="s">
        <v>1129</v>
      </c>
      <c r="N2373" s="67">
        <v>150477</v>
      </c>
      <c r="P2373" s="67">
        <v>90619</v>
      </c>
      <c r="Q2373" s="71">
        <v>200</v>
      </c>
      <c r="R2373" s="71">
        <v>0</v>
      </c>
      <c r="S2373" s="71">
        <v>50</v>
      </c>
      <c r="T2373" s="67" t="s">
        <v>0</v>
      </c>
      <c r="U2373" s="64">
        <f>Data!$Q2373+Data!$R2373+Data!$S2373</f>
        <v>250</v>
      </c>
      <c r="V2373" s="9" t="str">
        <f>VLOOKUP(TRIM(Data!$B2373),Team!A:B,2,FALSE)</f>
        <v>HVAC</v>
      </c>
      <c r="W2373" s="9" t="str">
        <f>VLOOKUP(Data!$D2373,Current!A:B,2,FALSE)</f>
        <v>ACT</v>
      </c>
      <c r="X2373" s="9" t="str">
        <f>IF(Data!$W2373=Data!$E2373,"CURRENT","NO")</f>
        <v>NO</v>
      </c>
    </row>
    <row r="2374" spans="1:24" hidden="1">
      <c r="A2374" s="67" t="s">
        <v>1236</v>
      </c>
      <c r="B2374" s="68" t="s">
        <v>937</v>
      </c>
      <c r="C2374" s="8" t="s">
        <v>458</v>
      </c>
      <c r="D2374" s="68" t="s">
        <v>2146</v>
      </c>
      <c r="E2374" s="8" t="s">
        <v>463</v>
      </c>
      <c r="F2374" s="69" t="s">
        <v>118</v>
      </c>
      <c r="G2374" s="67" t="s">
        <v>83</v>
      </c>
      <c r="H2374" s="70">
        <v>42236</v>
      </c>
      <c r="I2374" s="67">
        <v>140</v>
      </c>
      <c r="J2374" s="71">
        <v>98</v>
      </c>
      <c r="K2374" s="71">
        <f t="shared" si="43"/>
        <v>13720</v>
      </c>
      <c r="L2374" s="67" t="s">
        <v>77</v>
      </c>
      <c r="M2374" s="67" t="s">
        <v>1348</v>
      </c>
      <c r="N2374" s="67">
        <v>150535</v>
      </c>
      <c r="P2374" s="67">
        <v>90620</v>
      </c>
      <c r="Q2374" s="71">
        <v>200</v>
      </c>
      <c r="R2374" s="71">
        <v>0</v>
      </c>
      <c r="S2374" s="71">
        <v>35</v>
      </c>
      <c r="T2374" s="67" t="s">
        <v>127</v>
      </c>
      <c r="U2374" s="64">
        <f>Data!$Q2374+Data!$R2374+Data!$S2374</f>
        <v>235</v>
      </c>
      <c r="V2374" s="9" t="str">
        <f>VLOOKUP(TRIM(Data!$B2374),Team!A:B,2,FALSE)</f>
        <v>HVAC</v>
      </c>
      <c r="W2374" s="9" t="str">
        <f>VLOOKUP(Data!$D2374,Current!A:B,2,FALSE)</f>
        <v>ACT</v>
      </c>
      <c r="X2374" s="9" t="str">
        <f>IF(Data!$W2374=Data!$E2374,"CURRENT","NO")</f>
        <v>NO</v>
      </c>
    </row>
    <row r="2375" spans="1:24" hidden="1">
      <c r="A2375" s="67" t="s">
        <v>1236</v>
      </c>
      <c r="B2375" s="68" t="s">
        <v>937</v>
      </c>
      <c r="C2375" s="8" t="s">
        <v>458</v>
      </c>
      <c r="D2375" s="68" t="s">
        <v>2146</v>
      </c>
      <c r="E2375" s="8" t="s">
        <v>463</v>
      </c>
      <c r="F2375" s="69" t="s">
        <v>99</v>
      </c>
      <c r="G2375" s="67" t="s">
        <v>97</v>
      </c>
      <c r="H2375" s="70">
        <v>42233</v>
      </c>
      <c r="I2375" s="67">
        <v>258</v>
      </c>
      <c r="J2375" s="71">
        <v>152</v>
      </c>
      <c r="K2375" s="71">
        <f t="shared" si="43"/>
        <v>39216</v>
      </c>
      <c r="L2375" s="67" t="s">
        <v>77</v>
      </c>
      <c r="M2375" s="67" t="s">
        <v>1340</v>
      </c>
      <c r="N2375" s="67">
        <v>150439</v>
      </c>
      <c r="P2375" s="67">
        <v>90621</v>
      </c>
      <c r="Q2375" s="71">
        <v>196.1</v>
      </c>
      <c r="R2375" s="71">
        <v>0</v>
      </c>
      <c r="S2375" s="71">
        <v>15</v>
      </c>
      <c r="T2375" s="67" t="s">
        <v>127</v>
      </c>
      <c r="U2375" s="64">
        <f>Data!$Q2375+Data!$R2375+Data!$S2375</f>
        <v>211.1</v>
      </c>
      <c r="V2375" s="9" t="str">
        <f>VLOOKUP(TRIM(Data!$B2375),Team!A:B,2,FALSE)</f>
        <v>HVAC</v>
      </c>
      <c r="W2375" s="9" t="str">
        <f>VLOOKUP(Data!$D2375,Current!A:B,2,FALSE)</f>
        <v>ACT</v>
      </c>
      <c r="X2375" s="9" t="str">
        <f>IF(Data!$W2375=Data!$E2375,"CURRENT","NO")</f>
        <v>NO</v>
      </c>
    </row>
    <row r="2376" spans="1:24" hidden="1">
      <c r="A2376" s="67" t="s">
        <v>1236</v>
      </c>
      <c r="B2376" s="68" t="s">
        <v>937</v>
      </c>
      <c r="C2376" s="8" t="s">
        <v>458</v>
      </c>
      <c r="D2376" s="68" t="s">
        <v>2146</v>
      </c>
      <c r="E2376" s="8" t="s">
        <v>463</v>
      </c>
      <c r="F2376" s="69" t="s">
        <v>98</v>
      </c>
      <c r="G2376" s="67" t="s">
        <v>97</v>
      </c>
      <c r="H2376" s="70">
        <v>42233</v>
      </c>
      <c r="I2376" s="67">
        <v>258</v>
      </c>
      <c r="J2376" s="71">
        <v>152</v>
      </c>
      <c r="K2376" s="71">
        <f t="shared" si="43"/>
        <v>39216</v>
      </c>
      <c r="L2376" s="67" t="s">
        <v>77</v>
      </c>
      <c r="M2376" s="67" t="s">
        <v>150</v>
      </c>
      <c r="N2376" s="67">
        <v>150440</v>
      </c>
      <c r="P2376" s="67">
        <v>90622</v>
      </c>
      <c r="Q2376" s="71">
        <v>196.1</v>
      </c>
      <c r="R2376" s="71">
        <v>0</v>
      </c>
      <c r="S2376" s="71">
        <v>15</v>
      </c>
      <c r="T2376" s="67" t="s">
        <v>127</v>
      </c>
      <c r="U2376" s="64">
        <f>Data!$Q2376+Data!$R2376+Data!$S2376</f>
        <v>211.1</v>
      </c>
      <c r="V2376" s="9" t="str">
        <f>VLOOKUP(TRIM(Data!$B2376),Team!A:B,2,FALSE)</f>
        <v>HVAC</v>
      </c>
      <c r="W2376" s="9" t="str">
        <f>VLOOKUP(Data!$D2376,Current!A:B,2,FALSE)</f>
        <v>ACT</v>
      </c>
      <c r="X2376" s="9" t="str">
        <f>IF(Data!$W2376=Data!$E2376,"CURRENT","NO")</f>
        <v>NO</v>
      </c>
    </row>
    <row r="2377" spans="1:24" hidden="1">
      <c r="A2377" s="67" t="s">
        <v>1236</v>
      </c>
      <c r="B2377" s="68" t="s">
        <v>937</v>
      </c>
      <c r="C2377" s="8" t="s">
        <v>458</v>
      </c>
      <c r="D2377" s="68" t="s">
        <v>2146</v>
      </c>
      <c r="E2377" s="8" t="s">
        <v>463</v>
      </c>
      <c r="F2377" s="69" t="s">
        <v>635</v>
      </c>
      <c r="G2377" s="67" t="s">
        <v>97</v>
      </c>
      <c r="H2377" s="70">
        <v>42233</v>
      </c>
      <c r="I2377" s="67">
        <v>170</v>
      </c>
      <c r="J2377" s="71">
        <v>158</v>
      </c>
      <c r="K2377" s="71">
        <f t="shared" si="43"/>
        <v>26860</v>
      </c>
      <c r="L2377" s="67" t="s">
        <v>77</v>
      </c>
      <c r="M2377" s="67" t="s">
        <v>600</v>
      </c>
      <c r="N2377" s="67">
        <v>150441</v>
      </c>
      <c r="P2377" s="67">
        <v>90623</v>
      </c>
      <c r="Q2377" s="71">
        <v>134.30000000000001</v>
      </c>
      <c r="R2377" s="71">
        <v>0</v>
      </c>
      <c r="S2377" s="71">
        <v>15</v>
      </c>
      <c r="T2377" s="67" t="s">
        <v>246</v>
      </c>
      <c r="U2377" s="64">
        <f>Data!$Q2377+Data!$R2377+Data!$S2377</f>
        <v>149.30000000000001</v>
      </c>
      <c r="V2377" s="9" t="str">
        <f>VLOOKUP(TRIM(Data!$B2377),Team!A:B,2,FALSE)</f>
        <v>HVAC</v>
      </c>
      <c r="W2377" s="9" t="str">
        <f>VLOOKUP(Data!$D2377,Current!A:B,2,FALSE)</f>
        <v>ACT</v>
      </c>
      <c r="X2377" s="9" t="str">
        <f>IF(Data!$W2377=Data!$E2377,"CURRENT","NO")</f>
        <v>NO</v>
      </c>
    </row>
    <row r="2378" spans="1:24" hidden="1">
      <c r="A2378" s="67" t="s">
        <v>1236</v>
      </c>
      <c r="B2378" s="68" t="s">
        <v>937</v>
      </c>
      <c r="C2378" s="8" t="s">
        <v>2117</v>
      </c>
      <c r="D2378" s="68" t="s">
        <v>2146</v>
      </c>
      <c r="E2378" s="8" t="s">
        <v>463</v>
      </c>
      <c r="F2378" s="69" t="s">
        <v>1334</v>
      </c>
      <c r="G2378" s="67" t="s">
        <v>93</v>
      </c>
      <c r="H2378" s="70">
        <v>42231</v>
      </c>
      <c r="I2378" s="67">
        <v>112</v>
      </c>
      <c r="J2378" s="71">
        <v>0</v>
      </c>
      <c r="K2378" s="71">
        <f t="shared" si="43"/>
        <v>0</v>
      </c>
      <c r="L2378" s="67" t="s">
        <v>92</v>
      </c>
      <c r="M2378" s="67" t="s">
        <v>1129</v>
      </c>
      <c r="N2378" s="67">
        <v>150383</v>
      </c>
      <c r="P2378" s="67">
        <v>90624</v>
      </c>
      <c r="Q2378" s="71">
        <v>200</v>
      </c>
      <c r="R2378" s="71">
        <v>0</v>
      </c>
      <c r="S2378" s="71">
        <v>60</v>
      </c>
      <c r="T2378" s="67" t="s">
        <v>0</v>
      </c>
      <c r="U2378" s="64">
        <f>Data!$Q2378+Data!$R2378+Data!$S2378</f>
        <v>260</v>
      </c>
      <c r="V2378" s="9" t="str">
        <f>VLOOKUP(TRIM(Data!$B2378),Team!A:B,2,FALSE)</f>
        <v>HVAC</v>
      </c>
      <c r="W2378" s="9" t="str">
        <f>VLOOKUP(Data!$D2378,Current!A:B,2,FALSE)</f>
        <v>ACT</v>
      </c>
      <c r="X2378" s="9" t="str">
        <f>IF(Data!$W2378=Data!$E2378,"CURRENT","NO")</f>
        <v>NO</v>
      </c>
    </row>
    <row r="2379" spans="1:24" hidden="1">
      <c r="A2379" s="67" t="s">
        <v>1236</v>
      </c>
      <c r="B2379" s="68" t="s">
        <v>937</v>
      </c>
      <c r="C2379" s="8" t="s">
        <v>2117</v>
      </c>
      <c r="D2379" s="68" t="s">
        <v>2146</v>
      </c>
      <c r="E2379" s="8" t="s">
        <v>463</v>
      </c>
      <c r="F2379" s="69" t="s">
        <v>1349</v>
      </c>
      <c r="G2379" s="67" t="s">
        <v>93</v>
      </c>
      <c r="H2379" s="70">
        <v>42231</v>
      </c>
      <c r="I2379" s="67">
        <v>236</v>
      </c>
      <c r="J2379" s="71">
        <v>0</v>
      </c>
      <c r="K2379" s="71">
        <f t="shared" si="43"/>
        <v>0</v>
      </c>
      <c r="L2379" s="67" t="s">
        <v>86</v>
      </c>
      <c r="M2379" s="67" t="s">
        <v>288</v>
      </c>
      <c r="N2379" s="67">
        <v>150385</v>
      </c>
      <c r="P2379" s="67">
        <v>90625</v>
      </c>
      <c r="Q2379" s="71">
        <v>400</v>
      </c>
      <c r="R2379" s="71">
        <v>0</v>
      </c>
      <c r="S2379" s="71">
        <v>25</v>
      </c>
      <c r="T2379" s="67" t="s">
        <v>0</v>
      </c>
      <c r="U2379" s="64">
        <f>Data!$Q2379+Data!$R2379+Data!$S2379</f>
        <v>425</v>
      </c>
      <c r="V2379" s="9" t="str">
        <f>VLOOKUP(TRIM(Data!$B2379),Team!A:B,2,FALSE)</f>
        <v>HVAC</v>
      </c>
      <c r="W2379" s="9" t="str">
        <f>VLOOKUP(Data!$D2379,Current!A:B,2,FALSE)</f>
        <v>ACT</v>
      </c>
      <c r="X2379" s="9" t="str">
        <f>IF(Data!$W2379=Data!$E2379,"CURRENT","NO")</f>
        <v>NO</v>
      </c>
    </row>
    <row r="2380" spans="1:24" hidden="1">
      <c r="A2380" s="67" t="s">
        <v>1236</v>
      </c>
      <c r="B2380" s="68" t="s">
        <v>937</v>
      </c>
      <c r="C2380" s="8" t="s">
        <v>2117</v>
      </c>
      <c r="D2380" s="68" t="s">
        <v>2146</v>
      </c>
      <c r="E2380" s="8" t="s">
        <v>463</v>
      </c>
      <c r="F2380" s="69" t="s">
        <v>602</v>
      </c>
      <c r="G2380" s="67" t="s">
        <v>93</v>
      </c>
      <c r="H2380" s="70">
        <v>42234</v>
      </c>
      <c r="I2380" s="67">
        <v>264</v>
      </c>
      <c r="J2380" s="71">
        <v>0</v>
      </c>
      <c r="K2380" s="71">
        <f t="shared" si="43"/>
        <v>0</v>
      </c>
      <c r="L2380" s="67" t="s">
        <v>81</v>
      </c>
      <c r="M2380" s="67" t="s">
        <v>283</v>
      </c>
      <c r="N2380" s="67">
        <v>150468</v>
      </c>
      <c r="P2380" s="67">
        <v>90626</v>
      </c>
      <c r="Q2380" s="71">
        <v>200</v>
      </c>
      <c r="R2380" s="71">
        <v>0</v>
      </c>
      <c r="S2380" s="71">
        <v>25</v>
      </c>
      <c r="T2380" s="67" t="s">
        <v>0</v>
      </c>
      <c r="U2380" s="64">
        <f>Data!$Q2380+Data!$R2380+Data!$S2380</f>
        <v>225</v>
      </c>
      <c r="V2380" s="9" t="str">
        <f>VLOOKUP(TRIM(Data!$B2380),Team!A:B,2,FALSE)</f>
        <v>HVAC</v>
      </c>
      <c r="W2380" s="9" t="str">
        <f>VLOOKUP(Data!$D2380,Current!A:B,2,FALSE)</f>
        <v>ACT</v>
      </c>
      <c r="X2380" s="9" t="str">
        <f>IF(Data!$W2380=Data!$E2380,"CURRENT","NO")</f>
        <v>NO</v>
      </c>
    </row>
    <row r="2381" spans="1:24" hidden="1">
      <c r="A2381" s="67" t="s">
        <v>1236</v>
      </c>
      <c r="B2381" s="68" t="s">
        <v>937</v>
      </c>
      <c r="C2381" s="8" t="s">
        <v>2117</v>
      </c>
      <c r="D2381" s="68" t="s">
        <v>2146</v>
      </c>
      <c r="E2381" s="8" t="s">
        <v>463</v>
      </c>
      <c r="F2381" s="69" t="s">
        <v>1350</v>
      </c>
      <c r="G2381" s="67" t="s">
        <v>93</v>
      </c>
      <c r="H2381" s="70">
        <v>42235</v>
      </c>
      <c r="I2381" s="67">
        <v>116</v>
      </c>
      <c r="J2381" s="71">
        <v>0</v>
      </c>
      <c r="K2381" s="71">
        <f t="shared" si="43"/>
        <v>0</v>
      </c>
      <c r="L2381" s="67" t="s">
        <v>81</v>
      </c>
      <c r="M2381" s="67" t="s">
        <v>658</v>
      </c>
      <c r="N2381" s="67">
        <v>150501</v>
      </c>
      <c r="P2381" s="67">
        <v>90627</v>
      </c>
      <c r="Q2381" s="71">
        <v>200</v>
      </c>
      <c r="R2381" s="71">
        <v>0</v>
      </c>
      <c r="S2381" s="71">
        <v>25</v>
      </c>
      <c r="T2381" s="67" t="s">
        <v>0</v>
      </c>
      <c r="U2381" s="64">
        <f>Data!$Q2381+Data!$R2381+Data!$S2381</f>
        <v>225</v>
      </c>
      <c r="V2381" s="9" t="str">
        <f>VLOOKUP(TRIM(Data!$B2381),Team!A:B,2,FALSE)</f>
        <v>HVAC</v>
      </c>
      <c r="W2381" s="9" t="str">
        <f>VLOOKUP(Data!$D2381,Current!A:B,2,FALSE)</f>
        <v>ACT</v>
      </c>
      <c r="X2381" s="9" t="str">
        <f>IF(Data!$W2381=Data!$E2381,"CURRENT","NO")</f>
        <v>NO</v>
      </c>
    </row>
    <row r="2382" spans="1:24" hidden="1">
      <c r="A2382" s="67" t="s">
        <v>1236</v>
      </c>
      <c r="B2382" s="68" t="s">
        <v>937</v>
      </c>
      <c r="C2382" s="8" t="s">
        <v>2117</v>
      </c>
      <c r="D2382" s="68" t="s">
        <v>2146</v>
      </c>
      <c r="E2382" s="8" t="s">
        <v>463</v>
      </c>
      <c r="F2382" s="69" t="s">
        <v>1328</v>
      </c>
      <c r="G2382" s="67" t="s">
        <v>93</v>
      </c>
      <c r="H2382" s="70">
        <v>42236</v>
      </c>
      <c r="I2382" s="67">
        <v>236</v>
      </c>
      <c r="J2382" s="71">
        <v>0</v>
      </c>
      <c r="K2382" s="71">
        <f t="shared" si="43"/>
        <v>0</v>
      </c>
      <c r="L2382" s="67" t="s">
        <v>86</v>
      </c>
      <c r="M2382" s="67" t="s">
        <v>306</v>
      </c>
      <c r="N2382" s="67">
        <v>150546</v>
      </c>
      <c r="P2382" s="67">
        <v>90628</v>
      </c>
      <c r="Q2382" s="71">
        <v>200</v>
      </c>
      <c r="R2382" s="71">
        <v>0</v>
      </c>
      <c r="S2382" s="71">
        <v>25</v>
      </c>
      <c r="T2382" s="67" t="s">
        <v>0</v>
      </c>
      <c r="U2382" s="64">
        <f>Data!$Q2382+Data!$R2382+Data!$S2382</f>
        <v>225</v>
      </c>
      <c r="V2382" s="9" t="str">
        <f>VLOOKUP(TRIM(Data!$B2382),Team!A:B,2,FALSE)</f>
        <v>HVAC</v>
      </c>
      <c r="W2382" s="9" t="str">
        <f>VLOOKUP(Data!$D2382,Current!A:B,2,FALSE)</f>
        <v>ACT</v>
      </c>
      <c r="X2382" s="9" t="str">
        <f>IF(Data!$W2382=Data!$E2382,"CURRENT","NO")</f>
        <v>NO</v>
      </c>
    </row>
    <row r="2383" spans="1:24" hidden="1">
      <c r="A2383" s="67" t="s">
        <v>1236</v>
      </c>
      <c r="B2383" s="68" t="s">
        <v>937</v>
      </c>
      <c r="C2383" s="8" t="s">
        <v>458</v>
      </c>
      <c r="D2383" s="68" t="s">
        <v>2146</v>
      </c>
      <c r="E2383" s="8" t="s">
        <v>463</v>
      </c>
      <c r="F2383" s="69" t="s">
        <v>1351</v>
      </c>
      <c r="G2383" s="67" t="s">
        <v>70</v>
      </c>
      <c r="H2383" s="70">
        <v>42233</v>
      </c>
      <c r="I2383" s="67">
        <v>215</v>
      </c>
      <c r="J2383" s="71">
        <v>125</v>
      </c>
      <c r="K2383" s="71">
        <f t="shared" si="43"/>
        <v>26875</v>
      </c>
      <c r="L2383" s="67" t="s">
        <v>81</v>
      </c>
      <c r="M2383" s="67" t="s">
        <v>288</v>
      </c>
      <c r="N2383" s="67">
        <v>150432</v>
      </c>
      <c r="P2383" s="67">
        <v>90629</v>
      </c>
      <c r="Q2383" s="71">
        <v>200</v>
      </c>
      <c r="R2383" s="71">
        <v>0</v>
      </c>
      <c r="S2383" s="71">
        <v>25</v>
      </c>
      <c r="T2383" s="67" t="s">
        <v>127</v>
      </c>
      <c r="U2383" s="64">
        <f>Data!$Q2383+Data!$R2383+Data!$S2383</f>
        <v>225</v>
      </c>
      <c r="V2383" s="9" t="str">
        <f>VLOOKUP(TRIM(Data!$B2383),Team!A:B,2,FALSE)</f>
        <v>HVAC</v>
      </c>
      <c r="W2383" s="9" t="str">
        <f>VLOOKUP(Data!$D2383,Current!A:B,2,FALSE)</f>
        <v>ACT</v>
      </c>
      <c r="X2383" s="9" t="str">
        <f>IF(Data!$W2383=Data!$E2383,"CURRENT","NO")</f>
        <v>NO</v>
      </c>
    </row>
    <row r="2384" spans="1:24" hidden="1">
      <c r="A2384" s="67" t="s">
        <v>1236</v>
      </c>
      <c r="B2384" s="68" t="s">
        <v>937</v>
      </c>
      <c r="C2384" s="8" t="s">
        <v>2117</v>
      </c>
      <c r="D2384" s="68" t="s">
        <v>2146</v>
      </c>
      <c r="E2384" s="8" t="s">
        <v>463</v>
      </c>
      <c r="F2384" s="69" t="s">
        <v>1351</v>
      </c>
      <c r="G2384" s="67" t="s">
        <v>70</v>
      </c>
      <c r="H2384" s="70">
        <v>42235</v>
      </c>
      <c r="I2384" s="67">
        <v>197</v>
      </c>
      <c r="J2384" s="71">
        <v>0</v>
      </c>
      <c r="K2384" s="71">
        <f t="shared" si="43"/>
        <v>0</v>
      </c>
      <c r="L2384" s="67" t="s">
        <v>81</v>
      </c>
      <c r="M2384" s="67" t="s">
        <v>80</v>
      </c>
      <c r="N2384" s="67">
        <v>150505</v>
      </c>
      <c r="P2384" s="67">
        <v>90630</v>
      </c>
      <c r="Q2384" s="71">
        <v>200</v>
      </c>
      <c r="R2384" s="71">
        <v>0</v>
      </c>
      <c r="S2384" s="71">
        <v>25</v>
      </c>
      <c r="T2384" s="67" t="s">
        <v>0</v>
      </c>
      <c r="U2384" s="64">
        <f>Data!$Q2384+Data!$R2384+Data!$S2384</f>
        <v>225</v>
      </c>
      <c r="V2384" s="9" t="str">
        <f>VLOOKUP(TRIM(Data!$B2384),Team!A:B,2,FALSE)</f>
        <v>HVAC</v>
      </c>
      <c r="W2384" s="9" t="str">
        <f>VLOOKUP(Data!$D2384,Current!A:B,2,FALSE)</f>
        <v>ACT</v>
      </c>
      <c r="X2384" s="9" t="str">
        <f>IF(Data!$W2384=Data!$E2384,"CURRENT","NO")</f>
        <v>NO</v>
      </c>
    </row>
    <row r="2385" spans="1:24" hidden="1">
      <c r="A2385" s="67" t="s">
        <v>1236</v>
      </c>
      <c r="B2385" s="68" t="s">
        <v>937</v>
      </c>
      <c r="C2385" s="8" t="s">
        <v>2117</v>
      </c>
      <c r="D2385" s="68" t="s">
        <v>2146</v>
      </c>
      <c r="E2385" s="8" t="s">
        <v>463</v>
      </c>
      <c r="F2385" s="69" t="s">
        <v>322</v>
      </c>
      <c r="G2385" s="67" t="s">
        <v>70</v>
      </c>
      <c r="H2385" s="70">
        <v>42230</v>
      </c>
      <c r="I2385" s="67">
        <v>106</v>
      </c>
      <c r="J2385" s="71">
        <v>0</v>
      </c>
      <c r="K2385" s="71">
        <f t="shared" si="43"/>
        <v>0</v>
      </c>
      <c r="L2385" s="67" t="s">
        <v>69</v>
      </c>
      <c r="M2385" s="67" t="s">
        <v>88</v>
      </c>
      <c r="N2385" s="67">
        <v>150361</v>
      </c>
      <c r="P2385" s="67">
        <v>90631</v>
      </c>
      <c r="Q2385" s="71">
        <v>200</v>
      </c>
      <c r="R2385" s="71">
        <v>0</v>
      </c>
      <c r="S2385" s="71">
        <v>35</v>
      </c>
      <c r="T2385" s="67" t="s">
        <v>0</v>
      </c>
      <c r="U2385" s="64">
        <f>Data!$Q2385+Data!$R2385+Data!$S2385</f>
        <v>235</v>
      </c>
      <c r="V2385" s="9" t="str">
        <f>VLOOKUP(TRIM(Data!$B2385),Team!A:B,2,FALSE)</f>
        <v>HVAC</v>
      </c>
      <c r="W2385" s="9" t="str">
        <f>VLOOKUP(Data!$D2385,Current!A:B,2,FALSE)</f>
        <v>ACT</v>
      </c>
      <c r="X2385" s="9" t="str">
        <f>IF(Data!$W2385=Data!$E2385,"CURRENT","NO")</f>
        <v>NO</v>
      </c>
    </row>
    <row r="2386" spans="1:24" hidden="1">
      <c r="A2386" s="67" t="s">
        <v>1236</v>
      </c>
      <c r="B2386" s="68" t="s">
        <v>937</v>
      </c>
      <c r="C2386" s="8" t="s">
        <v>458</v>
      </c>
      <c r="D2386" s="68" t="s">
        <v>2146</v>
      </c>
      <c r="E2386" s="8" t="s">
        <v>463</v>
      </c>
      <c r="F2386" s="69" t="s">
        <v>75</v>
      </c>
      <c r="G2386" s="67" t="s">
        <v>70</v>
      </c>
      <c r="H2386" s="70">
        <v>42235</v>
      </c>
      <c r="I2386" s="67">
        <v>548</v>
      </c>
      <c r="J2386" s="71">
        <v>73</v>
      </c>
      <c r="K2386" s="71">
        <f t="shared" si="43"/>
        <v>40004</v>
      </c>
      <c r="L2386" s="67" t="s">
        <v>69</v>
      </c>
      <c r="M2386" s="67" t="s">
        <v>288</v>
      </c>
      <c r="N2386" s="67">
        <v>150511</v>
      </c>
      <c r="P2386" s="67">
        <v>90632</v>
      </c>
      <c r="Q2386" s="71">
        <v>200</v>
      </c>
      <c r="R2386" s="71">
        <v>0</v>
      </c>
      <c r="S2386" s="71">
        <v>35</v>
      </c>
      <c r="T2386" s="67" t="s">
        <v>127</v>
      </c>
      <c r="U2386" s="64">
        <f>Data!$Q2386+Data!$R2386+Data!$S2386</f>
        <v>235</v>
      </c>
      <c r="V2386" s="9" t="str">
        <f>VLOOKUP(TRIM(Data!$B2386),Team!A:B,2,FALSE)</f>
        <v>HVAC</v>
      </c>
      <c r="W2386" s="9" t="str">
        <f>VLOOKUP(Data!$D2386,Current!A:B,2,FALSE)</f>
        <v>ACT</v>
      </c>
      <c r="X2386" s="9" t="str">
        <f>IF(Data!$W2386=Data!$E2386,"CURRENT","NO")</f>
        <v>NO</v>
      </c>
    </row>
    <row r="2387" spans="1:24" hidden="1">
      <c r="A2387" s="67" t="s">
        <v>1236</v>
      </c>
      <c r="B2387" s="68" t="s">
        <v>937</v>
      </c>
      <c r="C2387" s="8" t="s">
        <v>458</v>
      </c>
      <c r="D2387" s="68" t="s">
        <v>2146</v>
      </c>
      <c r="E2387" s="8" t="s">
        <v>463</v>
      </c>
      <c r="F2387" s="69" t="s">
        <v>73</v>
      </c>
      <c r="G2387" s="67" t="s">
        <v>70</v>
      </c>
      <c r="H2387" s="70">
        <v>42236</v>
      </c>
      <c r="I2387" s="67">
        <v>218</v>
      </c>
      <c r="J2387" s="71">
        <v>168.07</v>
      </c>
      <c r="K2387" s="71">
        <f t="shared" si="43"/>
        <v>36639.26</v>
      </c>
      <c r="L2387" s="67" t="s">
        <v>69</v>
      </c>
      <c r="M2387" s="67" t="s">
        <v>288</v>
      </c>
      <c r="N2387" s="67">
        <v>150527</v>
      </c>
      <c r="P2387" s="67">
        <v>90633</v>
      </c>
      <c r="Q2387" s="71">
        <v>200</v>
      </c>
      <c r="R2387" s="71">
        <v>0</v>
      </c>
      <c r="S2387" s="71">
        <v>35</v>
      </c>
      <c r="T2387" s="67" t="s">
        <v>127</v>
      </c>
      <c r="U2387" s="64">
        <f>Data!$Q2387+Data!$R2387+Data!$S2387</f>
        <v>235</v>
      </c>
      <c r="V2387" s="9" t="str">
        <f>VLOOKUP(TRIM(Data!$B2387),Team!A:B,2,FALSE)</f>
        <v>HVAC</v>
      </c>
      <c r="W2387" s="9" t="str">
        <f>VLOOKUP(Data!$D2387,Current!A:B,2,FALSE)</f>
        <v>ACT</v>
      </c>
      <c r="X2387" s="9" t="str">
        <f>IF(Data!$W2387=Data!$E2387,"CURRENT","NO")</f>
        <v>NO</v>
      </c>
    </row>
    <row r="2388" spans="1:24" hidden="1">
      <c r="A2388" s="67" t="s">
        <v>2147</v>
      </c>
      <c r="B2388" s="68" t="s">
        <v>937</v>
      </c>
      <c r="C2388" s="8" t="s">
        <v>458</v>
      </c>
      <c r="D2388" s="68" t="s">
        <v>2146</v>
      </c>
      <c r="E2388" s="8" t="s">
        <v>463</v>
      </c>
      <c r="F2388" s="69" t="s">
        <v>1352</v>
      </c>
      <c r="G2388" s="67" t="s">
        <v>78</v>
      </c>
      <c r="H2388" s="70">
        <v>42238</v>
      </c>
      <c r="I2388" s="67">
        <v>85</v>
      </c>
      <c r="J2388" s="71">
        <v>99.32</v>
      </c>
      <c r="K2388" s="71">
        <f t="shared" si="43"/>
        <v>8442.1999999999989</v>
      </c>
      <c r="L2388" s="67" t="s">
        <v>77</v>
      </c>
      <c r="M2388" s="67" t="s">
        <v>234</v>
      </c>
      <c r="N2388" s="67">
        <v>150592</v>
      </c>
      <c r="P2388" s="67">
        <v>90865</v>
      </c>
      <c r="Q2388" s="71">
        <v>100</v>
      </c>
      <c r="R2388" s="71">
        <v>0</v>
      </c>
      <c r="S2388" s="71">
        <v>17.5</v>
      </c>
      <c r="T2388" s="67" t="s">
        <v>127</v>
      </c>
      <c r="U2388" s="64">
        <f>Data!$Q2388+Data!$R2388+Data!$S2388</f>
        <v>117.5</v>
      </c>
      <c r="V2388" s="9" t="str">
        <f>VLOOKUP(TRIM(Data!$B2388),Team!A:B,2,FALSE)</f>
        <v>HVAC</v>
      </c>
      <c r="W2388" s="9" t="str">
        <f>VLOOKUP(Data!$D2388,Current!A:B,2,FALSE)</f>
        <v>ACT</v>
      </c>
      <c r="X2388" s="9" t="str">
        <f>IF(Data!$W2388=Data!$E2388,"CURRENT","NO")</f>
        <v>NO</v>
      </c>
    </row>
    <row r="2389" spans="1:24" hidden="1">
      <c r="A2389" s="67" t="s">
        <v>2147</v>
      </c>
      <c r="B2389" s="68" t="s">
        <v>937</v>
      </c>
      <c r="C2389" s="8" t="s">
        <v>458</v>
      </c>
      <c r="D2389" s="68" t="s">
        <v>2146</v>
      </c>
      <c r="E2389" s="8" t="s">
        <v>463</v>
      </c>
      <c r="F2389" s="69" t="s">
        <v>601</v>
      </c>
      <c r="G2389" s="67" t="s">
        <v>78</v>
      </c>
      <c r="H2389" s="70">
        <v>42238</v>
      </c>
      <c r="I2389" s="67">
        <v>10</v>
      </c>
      <c r="J2389" s="71">
        <v>88.38</v>
      </c>
      <c r="K2389" s="71">
        <f t="shared" si="43"/>
        <v>883.8</v>
      </c>
      <c r="L2389" s="67" t="s">
        <v>77</v>
      </c>
      <c r="M2389" s="67" t="s">
        <v>234</v>
      </c>
      <c r="N2389" s="67">
        <v>150593</v>
      </c>
      <c r="P2389" s="67">
        <v>90866</v>
      </c>
      <c r="Q2389" s="71">
        <v>100</v>
      </c>
      <c r="R2389" s="71">
        <v>0</v>
      </c>
      <c r="S2389" s="71">
        <v>17.5</v>
      </c>
      <c r="T2389" s="67" t="s">
        <v>127</v>
      </c>
      <c r="U2389" s="64">
        <f>Data!$Q2389+Data!$R2389+Data!$S2389</f>
        <v>117.5</v>
      </c>
      <c r="V2389" s="9" t="str">
        <f>VLOOKUP(TRIM(Data!$B2389),Team!A:B,2,FALSE)</f>
        <v>HVAC</v>
      </c>
      <c r="W2389" s="9" t="str">
        <f>VLOOKUP(Data!$D2389,Current!A:B,2,FALSE)</f>
        <v>ACT</v>
      </c>
      <c r="X2389" s="9" t="str">
        <f>IF(Data!$W2389=Data!$E2389,"CURRENT","NO")</f>
        <v>NO</v>
      </c>
    </row>
    <row r="2390" spans="1:24" hidden="1">
      <c r="A2390" s="67" t="s">
        <v>2147</v>
      </c>
      <c r="B2390" s="68" t="s">
        <v>937</v>
      </c>
      <c r="C2390" s="8" t="s">
        <v>2117</v>
      </c>
      <c r="D2390" s="68" t="s">
        <v>2146</v>
      </c>
      <c r="E2390" s="8" t="s">
        <v>463</v>
      </c>
      <c r="F2390" s="69" t="s">
        <v>1333</v>
      </c>
      <c r="G2390" s="67" t="s">
        <v>78</v>
      </c>
      <c r="H2390" s="70">
        <v>42238</v>
      </c>
      <c r="I2390" s="67">
        <v>540</v>
      </c>
      <c r="J2390" s="71">
        <v>0</v>
      </c>
      <c r="K2390" s="71">
        <f t="shared" si="43"/>
        <v>0</v>
      </c>
      <c r="L2390" s="67" t="s">
        <v>77</v>
      </c>
      <c r="M2390" s="67" t="s">
        <v>1353</v>
      </c>
      <c r="N2390" s="67">
        <v>150594</v>
      </c>
      <c r="P2390" s="67">
        <v>90867</v>
      </c>
      <c r="Q2390" s="71">
        <v>200</v>
      </c>
      <c r="R2390" s="71">
        <v>0</v>
      </c>
      <c r="S2390" s="71">
        <v>35</v>
      </c>
      <c r="T2390" s="67" t="s">
        <v>0</v>
      </c>
      <c r="U2390" s="64">
        <f>Data!$Q2390+Data!$R2390+Data!$S2390</f>
        <v>235</v>
      </c>
      <c r="V2390" s="9" t="str">
        <f>VLOOKUP(TRIM(Data!$B2390),Team!A:B,2,FALSE)</f>
        <v>HVAC</v>
      </c>
      <c r="W2390" s="9" t="str">
        <f>VLOOKUP(Data!$D2390,Current!A:B,2,FALSE)</f>
        <v>ACT</v>
      </c>
      <c r="X2390" s="9" t="str">
        <f>IF(Data!$W2390=Data!$E2390,"CURRENT","NO")</f>
        <v>NO</v>
      </c>
    </row>
    <row r="2391" spans="1:24" hidden="1">
      <c r="A2391" s="67" t="s">
        <v>2147</v>
      </c>
      <c r="B2391" s="68" t="s">
        <v>937</v>
      </c>
      <c r="C2391" s="8" t="s">
        <v>2117</v>
      </c>
      <c r="D2391" s="68" t="s">
        <v>2146</v>
      </c>
      <c r="E2391" s="8" t="s">
        <v>463</v>
      </c>
      <c r="F2391" s="69" t="s">
        <v>280</v>
      </c>
      <c r="G2391" s="67" t="s">
        <v>78</v>
      </c>
      <c r="H2391" s="70">
        <v>42244</v>
      </c>
      <c r="I2391" s="67">
        <v>270</v>
      </c>
      <c r="J2391" s="71">
        <v>0</v>
      </c>
      <c r="K2391" s="71">
        <f t="shared" si="43"/>
        <v>0</v>
      </c>
      <c r="L2391" s="67" t="s">
        <v>309</v>
      </c>
      <c r="M2391" s="67" t="s">
        <v>1354</v>
      </c>
      <c r="N2391" s="67">
        <v>150790</v>
      </c>
      <c r="P2391" s="67">
        <v>90868</v>
      </c>
      <c r="Q2391" s="71">
        <v>200</v>
      </c>
      <c r="R2391" s="71">
        <v>0</v>
      </c>
      <c r="S2391" s="71">
        <v>35</v>
      </c>
      <c r="T2391" s="67" t="s">
        <v>0</v>
      </c>
      <c r="U2391" s="64">
        <f>Data!$Q2391+Data!$R2391+Data!$S2391</f>
        <v>235</v>
      </c>
      <c r="V2391" s="9" t="str">
        <f>VLOOKUP(TRIM(Data!$B2391),Team!A:B,2,FALSE)</f>
        <v>HVAC</v>
      </c>
      <c r="W2391" s="9" t="str">
        <f>VLOOKUP(Data!$D2391,Current!A:B,2,FALSE)</f>
        <v>ACT</v>
      </c>
      <c r="X2391" s="9" t="str">
        <f>IF(Data!$W2391=Data!$E2391,"CURRENT","NO")</f>
        <v>NO</v>
      </c>
    </row>
    <row r="2392" spans="1:24" hidden="1">
      <c r="A2392" s="67" t="s">
        <v>2147</v>
      </c>
      <c r="B2392" s="68" t="s">
        <v>937</v>
      </c>
      <c r="C2392" s="67" t="s">
        <v>2149</v>
      </c>
      <c r="D2392" s="68" t="s">
        <v>2146</v>
      </c>
      <c r="E2392" s="8" t="s">
        <v>463</v>
      </c>
      <c r="F2392" s="69" t="s">
        <v>110</v>
      </c>
      <c r="G2392" s="67" t="s">
        <v>109</v>
      </c>
      <c r="H2392" s="70">
        <v>42242</v>
      </c>
      <c r="I2392" s="67">
        <v>108</v>
      </c>
      <c r="J2392" s="71">
        <v>230</v>
      </c>
      <c r="K2392" s="71">
        <f t="shared" si="43"/>
        <v>24840</v>
      </c>
      <c r="L2392" s="67" t="s">
        <v>108</v>
      </c>
      <c r="M2392" s="67" t="s">
        <v>1355</v>
      </c>
      <c r="N2392" s="67">
        <v>150707</v>
      </c>
      <c r="P2392" s="67">
        <v>90869</v>
      </c>
      <c r="Q2392" s="71">
        <v>200</v>
      </c>
      <c r="R2392" s="71">
        <v>0</v>
      </c>
      <c r="S2392" s="71">
        <v>50</v>
      </c>
      <c r="T2392" s="67" t="s">
        <v>127</v>
      </c>
      <c r="U2392" s="64">
        <f>Data!$Q2392+Data!$R2392+Data!$S2392</f>
        <v>250</v>
      </c>
      <c r="V2392" s="9" t="str">
        <f>VLOOKUP(TRIM(Data!$B2392),Team!A:B,2,FALSE)</f>
        <v>HVAC</v>
      </c>
      <c r="W2392" s="9" t="str">
        <f>VLOOKUP(Data!$D2392,Current!A:B,2,FALSE)</f>
        <v>ACT</v>
      </c>
      <c r="X2392" s="9" t="str">
        <f>IF(Data!$W2392=Data!$E2392,"CURRENT","NO")</f>
        <v>NO</v>
      </c>
    </row>
    <row r="2393" spans="1:24" hidden="1">
      <c r="A2393" s="67" t="s">
        <v>2147</v>
      </c>
      <c r="B2393" s="68" t="s">
        <v>937</v>
      </c>
      <c r="C2393" s="67" t="s">
        <v>2117</v>
      </c>
      <c r="D2393" s="68" t="s">
        <v>2146</v>
      </c>
      <c r="E2393" s="8" t="s">
        <v>463</v>
      </c>
      <c r="F2393" s="69" t="s">
        <v>118</v>
      </c>
      <c r="G2393" s="67" t="s">
        <v>83</v>
      </c>
      <c r="H2393" s="70">
        <v>42241</v>
      </c>
      <c r="I2393" s="67">
        <v>321</v>
      </c>
      <c r="J2393" s="71">
        <v>0</v>
      </c>
      <c r="K2393" s="71">
        <f t="shared" si="43"/>
        <v>0</v>
      </c>
      <c r="L2393" s="67" t="s">
        <v>77</v>
      </c>
      <c r="M2393" s="67" t="s">
        <v>76</v>
      </c>
      <c r="N2393" s="67">
        <v>150682</v>
      </c>
      <c r="P2393" s="67">
        <v>90870</v>
      </c>
      <c r="Q2393" s="71">
        <v>200</v>
      </c>
      <c r="R2393" s="71">
        <v>0</v>
      </c>
      <c r="S2393" s="71">
        <v>35</v>
      </c>
      <c r="T2393" s="67" t="s">
        <v>0</v>
      </c>
      <c r="U2393" s="64">
        <f>Data!$Q2393+Data!$R2393+Data!$S2393</f>
        <v>235</v>
      </c>
      <c r="V2393" s="9" t="str">
        <f>VLOOKUP(TRIM(Data!$B2393),Team!A:B,2,FALSE)</f>
        <v>HVAC</v>
      </c>
      <c r="W2393" s="9" t="str">
        <f>VLOOKUP(Data!$D2393,Current!A:B,2,FALSE)</f>
        <v>ACT</v>
      </c>
      <c r="X2393" s="9" t="str">
        <f>IF(Data!$W2393=Data!$E2393,"CURRENT","NO")</f>
        <v>NO</v>
      </c>
    </row>
    <row r="2394" spans="1:24" hidden="1">
      <c r="A2394" s="67" t="s">
        <v>2147</v>
      </c>
      <c r="B2394" s="68" t="s">
        <v>937</v>
      </c>
      <c r="C2394" s="67" t="s">
        <v>2117</v>
      </c>
      <c r="D2394" s="68" t="s">
        <v>2146</v>
      </c>
      <c r="E2394" s="8" t="s">
        <v>463</v>
      </c>
      <c r="F2394" s="69" t="s">
        <v>320</v>
      </c>
      <c r="G2394" s="67" t="s">
        <v>93</v>
      </c>
      <c r="H2394" s="70">
        <v>42240</v>
      </c>
      <c r="I2394" s="67">
        <v>176</v>
      </c>
      <c r="J2394" s="71">
        <v>0</v>
      </c>
      <c r="K2394" s="71">
        <f t="shared" si="43"/>
        <v>0</v>
      </c>
      <c r="L2394" s="67" t="s">
        <v>92</v>
      </c>
      <c r="M2394" s="67" t="s">
        <v>76</v>
      </c>
      <c r="N2394" s="67">
        <v>150649</v>
      </c>
      <c r="P2394" s="67">
        <v>90871</v>
      </c>
      <c r="Q2394" s="71">
        <v>200</v>
      </c>
      <c r="R2394" s="71">
        <v>0</v>
      </c>
      <c r="S2394" s="71">
        <v>60</v>
      </c>
      <c r="T2394" s="67" t="s">
        <v>0</v>
      </c>
      <c r="U2394" s="64">
        <f>Data!$Q2394+Data!$R2394+Data!$S2394</f>
        <v>260</v>
      </c>
      <c r="V2394" s="9" t="str">
        <f>VLOOKUP(TRIM(Data!$B2394),Team!A:B,2,FALSE)</f>
        <v>HVAC</v>
      </c>
      <c r="W2394" s="9" t="str">
        <f>VLOOKUP(Data!$D2394,Current!A:B,2,FALSE)</f>
        <v>ACT</v>
      </c>
      <c r="X2394" s="9" t="str">
        <f>IF(Data!$W2394=Data!$E2394,"CURRENT","NO")</f>
        <v>NO</v>
      </c>
    </row>
    <row r="2395" spans="1:24" hidden="1">
      <c r="A2395" s="67" t="s">
        <v>2147</v>
      </c>
      <c r="B2395" s="68" t="s">
        <v>937</v>
      </c>
      <c r="C2395" s="67" t="s">
        <v>2149</v>
      </c>
      <c r="D2395" s="68" t="s">
        <v>2146</v>
      </c>
      <c r="E2395" s="8" t="s">
        <v>463</v>
      </c>
      <c r="F2395" s="69" t="s">
        <v>611</v>
      </c>
      <c r="G2395" s="67" t="s">
        <v>93</v>
      </c>
      <c r="H2395" s="70">
        <v>42244</v>
      </c>
      <c r="I2395" s="67">
        <v>110</v>
      </c>
      <c r="J2395" s="71">
        <v>121.7</v>
      </c>
      <c r="K2395" s="71">
        <f t="shared" si="43"/>
        <v>13387</v>
      </c>
      <c r="L2395" s="67" t="s">
        <v>745</v>
      </c>
      <c r="M2395" s="67" t="s">
        <v>1356</v>
      </c>
      <c r="N2395" s="67">
        <v>150778</v>
      </c>
      <c r="P2395" s="67">
        <v>90872</v>
      </c>
      <c r="Q2395" s="71">
        <v>200</v>
      </c>
      <c r="R2395" s="71">
        <v>0</v>
      </c>
      <c r="S2395" s="71">
        <v>60</v>
      </c>
      <c r="T2395" s="67" t="s">
        <v>186</v>
      </c>
      <c r="U2395" s="64">
        <f>Data!$Q2395+Data!$R2395+Data!$S2395</f>
        <v>260</v>
      </c>
      <c r="V2395" s="9" t="str">
        <f>VLOOKUP(TRIM(Data!$B2395),Team!A:B,2,FALSE)</f>
        <v>HVAC</v>
      </c>
      <c r="W2395" s="9" t="str">
        <f>VLOOKUP(Data!$D2395,Current!A:B,2,FALSE)</f>
        <v>ACT</v>
      </c>
      <c r="X2395" s="9" t="str">
        <f>IF(Data!$W2395=Data!$E2395,"CURRENT","NO")</f>
        <v>NO</v>
      </c>
    </row>
    <row r="2396" spans="1:24" hidden="1">
      <c r="A2396" s="67" t="s">
        <v>2147</v>
      </c>
      <c r="B2396" s="68" t="s">
        <v>937</v>
      </c>
      <c r="C2396" s="67" t="s">
        <v>2117</v>
      </c>
      <c r="D2396" s="68" t="s">
        <v>2146</v>
      </c>
      <c r="E2396" s="8" t="s">
        <v>463</v>
      </c>
      <c r="F2396" s="69" t="s">
        <v>611</v>
      </c>
      <c r="G2396" s="67" t="s">
        <v>93</v>
      </c>
      <c r="H2396" s="70">
        <v>42247</v>
      </c>
      <c r="I2396" s="67">
        <v>108</v>
      </c>
      <c r="J2396" s="71">
        <v>0</v>
      </c>
      <c r="K2396" s="71">
        <f t="shared" si="43"/>
        <v>0</v>
      </c>
      <c r="L2396" s="67" t="s">
        <v>92</v>
      </c>
      <c r="M2396" s="67" t="s">
        <v>841</v>
      </c>
      <c r="N2396" s="67">
        <v>150896</v>
      </c>
      <c r="P2396" s="67">
        <v>90873</v>
      </c>
      <c r="Q2396" s="71">
        <v>200</v>
      </c>
      <c r="R2396" s="71">
        <v>0</v>
      </c>
      <c r="S2396" s="71">
        <v>60</v>
      </c>
      <c r="T2396" s="67" t="s">
        <v>0</v>
      </c>
      <c r="U2396" s="64">
        <f>Data!$Q2396+Data!$R2396+Data!$S2396</f>
        <v>260</v>
      </c>
      <c r="V2396" s="9" t="str">
        <f>VLOOKUP(TRIM(Data!$B2396),Team!A:B,2,FALSE)</f>
        <v>HVAC</v>
      </c>
      <c r="W2396" s="9" t="str">
        <f>VLOOKUP(Data!$D2396,Current!A:B,2,FALSE)</f>
        <v>ACT</v>
      </c>
      <c r="X2396" s="9" t="str">
        <f>IF(Data!$W2396=Data!$E2396,"CURRENT","NO")</f>
        <v>NO</v>
      </c>
    </row>
    <row r="2397" spans="1:24" hidden="1">
      <c r="A2397" s="67" t="s">
        <v>2147</v>
      </c>
      <c r="B2397" s="68" t="s">
        <v>937</v>
      </c>
      <c r="C2397" s="67" t="s">
        <v>2149</v>
      </c>
      <c r="D2397" s="68" t="s">
        <v>2146</v>
      </c>
      <c r="E2397" s="8" t="s">
        <v>463</v>
      </c>
      <c r="F2397" s="69" t="s">
        <v>313</v>
      </c>
      <c r="G2397" s="67" t="s">
        <v>93</v>
      </c>
      <c r="H2397" s="70">
        <v>42240</v>
      </c>
      <c r="I2397" s="67">
        <v>108</v>
      </c>
      <c r="J2397" s="71">
        <v>180.4</v>
      </c>
      <c r="K2397" s="71">
        <f t="shared" si="43"/>
        <v>19483.2</v>
      </c>
      <c r="L2397" s="67" t="s">
        <v>81</v>
      </c>
      <c r="M2397" s="67" t="s">
        <v>1357</v>
      </c>
      <c r="N2397" s="67">
        <v>150630</v>
      </c>
      <c r="P2397" s="67">
        <v>90874</v>
      </c>
      <c r="Q2397" s="71">
        <v>100</v>
      </c>
      <c r="R2397" s="71">
        <v>0</v>
      </c>
      <c r="S2397" s="71">
        <v>25</v>
      </c>
      <c r="T2397" s="67" t="s">
        <v>127</v>
      </c>
      <c r="U2397" s="64">
        <f>Data!$Q2397+Data!$R2397+Data!$S2397</f>
        <v>125</v>
      </c>
      <c r="V2397" s="9" t="str">
        <f>VLOOKUP(TRIM(Data!$B2397),Team!A:B,2,FALSE)</f>
        <v>HVAC</v>
      </c>
      <c r="W2397" s="9" t="str">
        <f>VLOOKUP(Data!$D2397,Current!A:B,2,FALSE)</f>
        <v>ACT</v>
      </c>
      <c r="X2397" s="9" t="str">
        <f>IF(Data!$W2397=Data!$E2397,"CURRENT","NO")</f>
        <v>NO</v>
      </c>
    </row>
    <row r="2398" spans="1:24" hidden="1">
      <c r="A2398" s="67" t="s">
        <v>2147</v>
      </c>
      <c r="B2398" s="68" t="s">
        <v>937</v>
      </c>
      <c r="C2398" s="67" t="s">
        <v>2117</v>
      </c>
      <c r="D2398" s="68" t="s">
        <v>2146</v>
      </c>
      <c r="E2398" s="8" t="s">
        <v>463</v>
      </c>
      <c r="F2398" s="69" t="s">
        <v>297</v>
      </c>
      <c r="G2398" s="67" t="s">
        <v>93</v>
      </c>
      <c r="H2398" s="70">
        <v>42240</v>
      </c>
      <c r="I2398" s="67">
        <v>144</v>
      </c>
      <c r="J2398" s="71">
        <v>0</v>
      </c>
      <c r="K2398" s="71">
        <f t="shared" si="43"/>
        <v>0</v>
      </c>
      <c r="L2398" s="67" t="s">
        <v>81</v>
      </c>
      <c r="M2398" s="67" t="s">
        <v>80</v>
      </c>
      <c r="N2398" s="67">
        <v>150637</v>
      </c>
      <c r="P2398" s="67">
        <v>90875</v>
      </c>
      <c r="Q2398" s="71">
        <v>400</v>
      </c>
      <c r="R2398" s="71">
        <v>0</v>
      </c>
      <c r="S2398" s="71">
        <v>25</v>
      </c>
      <c r="T2398" s="67" t="s">
        <v>0</v>
      </c>
      <c r="U2398" s="64">
        <f>Data!$Q2398+Data!$R2398+Data!$S2398</f>
        <v>425</v>
      </c>
      <c r="V2398" s="9" t="str">
        <f>VLOOKUP(TRIM(Data!$B2398),Team!A:B,2,FALSE)</f>
        <v>HVAC</v>
      </c>
      <c r="W2398" s="9" t="str">
        <f>VLOOKUP(Data!$D2398,Current!A:B,2,FALSE)</f>
        <v>ACT</v>
      </c>
      <c r="X2398" s="9" t="str">
        <f>IF(Data!$W2398=Data!$E2398,"CURRENT","NO")</f>
        <v>NO</v>
      </c>
    </row>
    <row r="2399" spans="1:24" hidden="1">
      <c r="A2399" s="67" t="s">
        <v>2147</v>
      </c>
      <c r="B2399" s="68" t="s">
        <v>937</v>
      </c>
      <c r="C2399" s="67" t="s">
        <v>2149</v>
      </c>
      <c r="D2399" s="68" t="s">
        <v>2146</v>
      </c>
      <c r="E2399" s="8" t="s">
        <v>463</v>
      </c>
      <c r="F2399" s="69" t="s">
        <v>1358</v>
      </c>
      <c r="G2399" s="67" t="s">
        <v>93</v>
      </c>
      <c r="H2399" s="70">
        <v>42240</v>
      </c>
      <c r="I2399" s="67">
        <v>76</v>
      </c>
      <c r="J2399" s="71">
        <v>179</v>
      </c>
      <c r="K2399" s="71">
        <f t="shared" si="43"/>
        <v>13604</v>
      </c>
      <c r="L2399" s="67" t="s">
        <v>81</v>
      </c>
      <c r="M2399" s="67" t="s">
        <v>88</v>
      </c>
      <c r="N2399" s="67">
        <v>150650</v>
      </c>
      <c r="P2399" s="67">
        <v>90876</v>
      </c>
      <c r="Q2399" s="71">
        <v>100</v>
      </c>
      <c r="R2399" s="71">
        <v>0</v>
      </c>
      <c r="S2399" s="71">
        <v>25</v>
      </c>
      <c r="T2399" s="67" t="s">
        <v>127</v>
      </c>
      <c r="U2399" s="64">
        <f>Data!$Q2399+Data!$R2399+Data!$S2399</f>
        <v>125</v>
      </c>
      <c r="V2399" s="9" t="str">
        <f>VLOOKUP(TRIM(Data!$B2399),Team!A:B,2,FALSE)</f>
        <v>HVAC</v>
      </c>
      <c r="W2399" s="9" t="str">
        <f>VLOOKUP(Data!$D2399,Current!A:B,2,FALSE)</f>
        <v>ACT</v>
      </c>
      <c r="X2399" s="9" t="str">
        <f>IF(Data!$W2399=Data!$E2399,"CURRENT","NO")</f>
        <v>NO</v>
      </c>
    </row>
    <row r="2400" spans="1:24" hidden="1">
      <c r="A2400" s="67" t="s">
        <v>2147</v>
      </c>
      <c r="B2400" s="68" t="s">
        <v>937</v>
      </c>
      <c r="C2400" s="67" t="s">
        <v>2149</v>
      </c>
      <c r="D2400" s="68" t="s">
        <v>2146</v>
      </c>
      <c r="E2400" s="8" t="s">
        <v>463</v>
      </c>
      <c r="F2400" s="69" t="s">
        <v>615</v>
      </c>
      <c r="G2400" s="67" t="s">
        <v>93</v>
      </c>
      <c r="H2400" s="70">
        <v>42241</v>
      </c>
      <c r="I2400" s="67">
        <v>76</v>
      </c>
      <c r="J2400" s="71">
        <v>185.9</v>
      </c>
      <c r="K2400" s="71">
        <f t="shared" si="43"/>
        <v>14128.4</v>
      </c>
      <c r="L2400" s="67" t="s">
        <v>81</v>
      </c>
      <c r="M2400" s="67" t="s">
        <v>1357</v>
      </c>
      <c r="N2400" s="67">
        <v>150673</v>
      </c>
      <c r="P2400" s="67">
        <v>90879</v>
      </c>
      <c r="Q2400" s="71">
        <v>200</v>
      </c>
      <c r="R2400" s="71">
        <v>0</v>
      </c>
      <c r="S2400" s="71">
        <v>25</v>
      </c>
      <c r="T2400" s="67" t="s">
        <v>127</v>
      </c>
      <c r="U2400" s="64">
        <f>Data!$Q2400+Data!$R2400+Data!$S2400</f>
        <v>225</v>
      </c>
      <c r="V2400" s="9" t="str">
        <f>VLOOKUP(TRIM(Data!$B2400),Team!A:B,2,FALSE)</f>
        <v>HVAC</v>
      </c>
      <c r="W2400" s="9" t="str">
        <f>VLOOKUP(Data!$D2400,Current!A:B,2,FALSE)</f>
        <v>ACT</v>
      </c>
      <c r="X2400" s="9" t="str">
        <f>IF(Data!$W2400=Data!$E2400,"CURRENT","NO")</f>
        <v>NO</v>
      </c>
    </row>
    <row r="2401" spans="1:24" hidden="1">
      <c r="A2401" s="67" t="s">
        <v>2147</v>
      </c>
      <c r="B2401" s="68" t="s">
        <v>937</v>
      </c>
      <c r="C2401" s="67" t="s">
        <v>2117</v>
      </c>
      <c r="D2401" s="68" t="s">
        <v>2146</v>
      </c>
      <c r="E2401" s="8" t="s">
        <v>463</v>
      </c>
      <c r="F2401" s="69" t="s">
        <v>102</v>
      </c>
      <c r="G2401" s="67" t="s">
        <v>93</v>
      </c>
      <c r="H2401" s="70">
        <v>42241</v>
      </c>
      <c r="I2401" s="67">
        <v>264</v>
      </c>
      <c r="J2401" s="71">
        <v>0</v>
      </c>
      <c r="K2401" s="71">
        <f t="shared" si="43"/>
        <v>0</v>
      </c>
      <c r="L2401" s="67" t="s">
        <v>86</v>
      </c>
      <c r="M2401" s="67" t="s">
        <v>306</v>
      </c>
      <c r="N2401" s="67">
        <v>150683</v>
      </c>
      <c r="P2401" s="67">
        <v>90880</v>
      </c>
      <c r="Q2401" s="71">
        <v>200</v>
      </c>
      <c r="R2401" s="71">
        <v>0</v>
      </c>
      <c r="S2401" s="71">
        <v>25</v>
      </c>
      <c r="T2401" s="67" t="s">
        <v>0</v>
      </c>
      <c r="U2401" s="64">
        <f>Data!$Q2401+Data!$R2401+Data!$S2401</f>
        <v>225</v>
      </c>
      <c r="V2401" s="9" t="str">
        <f>VLOOKUP(TRIM(Data!$B2401),Team!A:B,2,FALSE)</f>
        <v>HVAC</v>
      </c>
      <c r="W2401" s="9" t="str">
        <f>VLOOKUP(Data!$D2401,Current!A:B,2,FALSE)</f>
        <v>ACT</v>
      </c>
      <c r="X2401" s="9" t="str">
        <f>IF(Data!$W2401=Data!$E2401,"CURRENT","NO")</f>
        <v>NO</v>
      </c>
    </row>
    <row r="2402" spans="1:24" hidden="1">
      <c r="A2402" s="67" t="s">
        <v>2147</v>
      </c>
      <c r="B2402" s="68" t="s">
        <v>937</v>
      </c>
      <c r="C2402" s="67" t="s">
        <v>2149</v>
      </c>
      <c r="D2402" s="68" t="s">
        <v>2146</v>
      </c>
      <c r="E2402" s="8" t="s">
        <v>463</v>
      </c>
      <c r="F2402" s="69" t="s">
        <v>299</v>
      </c>
      <c r="G2402" s="67" t="s">
        <v>93</v>
      </c>
      <c r="H2402" s="70">
        <v>42242</v>
      </c>
      <c r="I2402" s="67">
        <v>72</v>
      </c>
      <c r="J2402" s="71">
        <v>189.2</v>
      </c>
      <c r="K2402" s="71">
        <f t="shared" si="43"/>
        <v>13622.4</v>
      </c>
      <c r="L2402" s="67" t="s">
        <v>81</v>
      </c>
      <c r="M2402" s="67" t="s">
        <v>312</v>
      </c>
      <c r="N2402" s="67">
        <v>150709</v>
      </c>
      <c r="P2402" s="67">
        <v>90881</v>
      </c>
      <c r="Q2402" s="71">
        <v>200</v>
      </c>
      <c r="R2402" s="71">
        <v>0</v>
      </c>
      <c r="S2402" s="71">
        <v>25</v>
      </c>
      <c r="T2402" s="67" t="s">
        <v>127</v>
      </c>
      <c r="U2402" s="64">
        <f>Data!$Q2402+Data!$R2402+Data!$S2402</f>
        <v>225</v>
      </c>
      <c r="V2402" s="9" t="str">
        <f>VLOOKUP(TRIM(Data!$B2402),Team!A:B,2,FALSE)</f>
        <v>HVAC</v>
      </c>
      <c r="W2402" s="9" t="str">
        <f>VLOOKUP(Data!$D2402,Current!A:B,2,FALSE)</f>
        <v>ACT</v>
      </c>
      <c r="X2402" s="9" t="str">
        <f>IF(Data!$W2402=Data!$E2402,"CURRENT","NO")</f>
        <v>NO</v>
      </c>
    </row>
    <row r="2403" spans="1:24" hidden="1">
      <c r="A2403" s="67" t="s">
        <v>2147</v>
      </c>
      <c r="B2403" s="68" t="s">
        <v>937</v>
      </c>
      <c r="C2403" s="67" t="s">
        <v>2117</v>
      </c>
      <c r="D2403" s="68" t="s">
        <v>2146</v>
      </c>
      <c r="E2403" s="8" t="s">
        <v>463</v>
      </c>
      <c r="F2403" s="69" t="s">
        <v>1143</v>
      </c>
      <c r="G2403" s="67" t="s">
        <v>93</v>
      </c>
      <c r="H2403" s="70">
        <v>42242</v>
      </c>
      <c r="I2403" s="67">
        <v>264</v>
      </c>
      <c r="J2403" s="71">
        <v>0</v>
      </c>
      <c r="K2403" s="71">
        <f t="shared" si="43"/>
        <v>0</v>
      </c>
      <c r="L2403" s="67" t="s">
        <v>81</v>
      </c>
      <c r="M2403" s="67" t="s">
        <v>80</v>
      </c>
      <c r="N2403" s="67">
        <v>150713</v>
      </c>
      <c r="P2403" s="67">
        <v>90882</v>
      </c>
      <c r="Q2403" s="71">
        <v>200</v>
      </c>
      <c r="R2403" s="71">
        <v>0</v>
      </c>
      <c r="S2403" s="71">
        <v>25</v>
      </c>
      <c r="T2403" s="67" t="s">
        <v>0</v>
      </c>
      <c r="U2403" s="64">
        <f>Data!$Q2403+Data!$R2403+Data!$S2403</f>
        <v>225</v>
      </c>
      <c r="V2403" s="9" t="str">
        <f>VLOOKUP(TRIM(Data!$B2403),Team!A:B,2,FALSE)</f>
        <v>HVAC</v>
      </c>
      <c r="W2403" s="9" t="str">
        <f>VLOOKUP(Data!$D2403,Current!A:B,2,FALSE)</f>
        <v>ACT</v>
      </c>
      <c r="X2403" s="9" t="str">
        <f>IF(Data!$W2403=Data!$E2403,"CURRENT","NO")</f>
        <v>NO</v>
      </c>
    </row>
    <row r="2404" spans="1:24" hidden="1">
      <c r="A2404" s="67" t="s">
        <v>2147</v>
      </c>
      <c r="B2404" s="68" t="s">
        <v>937</v>
      </c>
      <c r="C2404" s="67" t="s">
        <v>2149</v>
      </c>
      <c r="D2404" s="68" t="s">
        <v>2146</v>
      </c>
      <c r="E2404" s="8" t="s">
        <v>463</v>
      </c>
      <c r="F2404" s="69" t="s">
        <v>298</v>
      </c>
      <c r="G2404" s="67" t="s">
        <v>93</v>
      </c>
      <c r="H2404" s="70">
        <v>42243</v>
      </c>
      <c r="I2404" s="67">
        <v>101</v>
      </c>
      <c r="J2404" s="71">
        <v>145.5</v>
      </c>
      <c r="K2404" s="71">
        <f t="shared" si="43"/>
        <v>14695.5</v>
      </c>
      <c r="L2404" s="67" t="s">
        <v>81</v>
      </c>
      <c r="M2404" s="67" t="s">
        <v>312</v>
      </c>
      <c r="N2404" s="67">
        <v>150747</v>
      </c>
      <c r="P2404" s="67">
        <v>90883</v>
      </c>
      <c r="Q2404" s="71">
        <v>200</v>
      </c>
      <c r="R2404" s="71">
        <v>0</v>
      </c>
      <c r="S2404" s="71">
        <v>25</v>
      </c>
      <c r="T2404" s="67" t="s">
        <v>127</v>
      </c>
      <c r="U2404" s="64">
        <f>Data!$Q2404+Data!$R2404+Data!$S2404</f>
        <v>225</v>
      </c>
      <c r="V2404" s="9" t="str">
        <f>VLOOKUP(TRIM(Data!$B2404),Team!A:B,2,FALSE)</f>
        <v>HVAC</v>
      </c>
      <c r="W2404" s="9" t="str">
        <f>VLOOKUP(Data!$D2404,Current!A:B,2,FALSE)</f>
        <v>ACT</v>
      </c>
      <c r="X2404" s="9" t="str">
        <f>IF(Data!$W2404=Data!$E2404,"CURRENT","NO")</f>
        <v>NO</v>
      </c>
    </row>
    <row r="2405" spans="1:24" hidden="1">
      <c r="A2405" s="67" t="s">
        <v>2147</v>
      </c>
      <c r="B2405" s="68" t="s">
        <v>937</v>
      </c>
      <c r="C2405" s="67" t="s">
        <v>2117</v>
      </c>
      <c r="D2405" s="68" t="s">
        <v>2146</v>
      </c>
      <c r="E2405" s="8" t="s">
        <v>463</v>
      </c>
      <c r="F2405" s="69" t="s">
        <v>313</v>
      </c>
      <c r="G2405" s="67" t="s">
        <v>93</v>
      </c>
      <c r="H2405" s="70">
        <v>42243</v>
      </c>
      <c r="I2405" s="67">
        <v>108</v>
      </c>
      <c r="J2405" s="71">
        <v>0</v>
      </c>
      <c r="K2405" s="71">
        <f t="shared" si="43"/>
        <v>0</v>
      </c>
      <c r="L2405" s="67" t="s">
        <v>86</v>
      </c>
      <c r="M2405" s="67" t="s">
        <v>306</v>
      </c>
      <c r="N2405" s="67">
        <v>150756</v>
      </c>
      <c r="P2405" s="67">
        <v>90884</v>
      </c>
      <c r="Q2405" s="71">
        <v>200</v>
      </c>
      <c r="R2405" s="71">
        <v>0</v>
      </c>
      <c r="S2405" s="71">
        <v>25</v>
      </c>
      <c r="T2405" s="67" t="s">
        <v>0</v>
      </c>
      <c r="U2405" s="64">
        <f>Data!$Q2405+Data!$R2405+Data!$S2405</f>
        <v>225</v>
      </c>
      <c r="V2405" s="9" t="str">
        <f>VLOOKUP(TRIM(Data!$B2405),Team!A:B,2,FALSE)</f>
        <v>HVAC</v>
      </c>
      <c r="W2405" s="9" t="str">
        <f>VLOOKUP(Data!$D2405,Current!A:B,2,FALSE)</f>
        <v>ACT</v>
      </c>
      <c r="X2405" s="9" t="str">
        <f>IF(Data!$W2405=Data!$E2405,"CURRENT","NO")</f>
        <v>NO</v>
      </c>
    </row>
    <row r="2406" spans="1:24" hidden="1">
      <c r="A2406" s="67" t="s">
        <v>2147</v>
      </c>
      <c r="B2406" s="68" t="s">
        <v>937</v>
      </c>
      <c r="C2406" s="67" t="s">
        <v>2149</v>
      </c>
      <c r="D2406" s="68" t="s">
        <v>2146</v>
      </c>
      <c r="E2406" s="8" t="s">
        <v>463</v>
      </c>
      <c r="F2406" s="69" t="s">
        <v>292</v>
      </c>
      <c r="G2406" s="67" t="s">
        <v>93</v>
      </c>
      <c r="H2406" s="70">
        <v>42244</v>
      </c>
      <c r="I2406" s="67">
        <v>195</v>
      </c>
      <c r="J2406" s="71">
        <v>96</v>
      </c>
      <c r="K2406" s="71">
        <f t="shared" si="43"/>
        <v>18720</v>
      </c>
      <c r="L2406" s="67" t="s">
        <v>81</v>
      </c>
      <c r="M2406" s="67" t="s">
        <v>312</v>
      </c>
      <c r="N2406" s="67">
        <v>150782</v>
      </c>
      <c r="P2406" s="67">
        <v>90885</v>
      </c>
      <c r="Q2406" s="71">
        <v>100</v>
      </c>
      <c r="R2406" s="71">
        <v>0</v>
      </c>
      <c r="S2406" s="71">
        <v>25</v>
      </c>
      <c r="T2406" s="67" t="s">
        <v>127</v>
      </c>
      <c r="U2406" s="64">
        <f>Data!$Q2406+Data!$R2406+Data!$S2406</f>
        <v>125</v>
      </c>
      <c r="V2406" s="9" t="str">
        <f>VLOOKUP(TRIM(Data!$B2406),Team!A:B,2,FALSE)</f>
        <v>HVAC</v>
      </c>
      <c r="W2406" s="9" t="str">
        <f>VLOOKUP(Data!$D2406,Current!A:B,2,FALSE)</f>
        <v>ACT</v>
      </c>
      <c r="X2406" s="9" t="str">
        <f>IF(Data!$W2406=Data!$E2406,"CURRENT","NO")</f>
        <v>NO</v>
      </c>
    </row>
    <row r="2407" spans="1:24" hidden="1">
      <c r="A2407" s="67" t="s">
        <v>2147</v>
      </c>
      <c r="B2407" s="68" t="s">
        <v>937</v>
      </c>
      <c r="C2407" s="67" t="s">
        <v>2149</v>
      </c>
      <c r="D2407" s="68" t="s">
        <v>2146</v>
      </c>
      <c r="E2407" s="8" t="s">
        <v>463</v>
      </c>
      <c r="F2407" s="69" t="s">
        <v>316</v>
      </c>
      <c r="G2407" s="67" t="s">
        <v>93</v>
      </c>
      <c r="H2407" s="70">
        <v>42244</v>
      </c>
      <c r="I2407" s="67">
        <v>108</v>
      </c>
      <c r="J2407" s="71">
        <v>176.9</v>
      </c>
      <c r="K2407" s="71">
        <f t="shared" si="43"/>
        <v>19105.2</v>
      </c>
      <c r="L2407" s="67" t="s">
        <v>81</v>
      </c>
      <c r="M2407" s="67" t="s">
        <v>1359</v>
      </c>
      <c r="N2407" s="67">
        <v>150784</v>
      </c>
      <c r="P2407" s="67">
        <v>90886</v>
      </c>
      <c r="Q2407" s="71">
        <v>100</v>
      </c>
      <c r="R2407" s="71">
        <v>0</v>
      </c>
      <c r="S2407" s="71">
        <v>25</v>
      </c>
      <c r="T2407" s="67" t="s">
        <v>127</v>
      </c>
      <c r="U2407" s="64">
        <f>Data!$Q2407+Data!$R2407+Data!$S2407</f>
        <v>125</v>
      </c>
      <c r="V2407" s="9" t="str">
        <f>VLOOKUP(TRIM(Data!$B2407),Team!A:B,2,FALSE)</f>
        <v>HVAC</v>
      </c>
      <c r="W2407" s="9" t="str">
        <f>VLOOKUP(Data!$D2407,Current!A:B,2,FALSE)</f>
        <v>ACT</v>
      </c>
      <c r="X2407" s="9" t="str">
        <f>IF(Data!$W2407=Data!$E2407,"CURRENT","NO")</f>
        <v>NO</v>
      </c>
    </row>
    <row r="2408" spans="1:24" hidden="1">
      <c r="A2408" s="67" t="s">
        <v>2147</v>
      </c>
      <c r="B2408" s="68" t="s">
        <v>937</v>
      </c>
      <c r="C2408" s="67" t="s">
        <v>2117</v>
      </c>
      <c r="D2408" s="68" t="s">
        <v>2146</v>
      </c>
      <c r="E2408" s="8" t="s">
        <v>463</v>
      </c>
      <c r="F2408" s="69" t="s">
        <v>293</v>
      </c>
      <c r="G2408" s="67" t="s">
        <v>93</v>
      </c>
      <c r="H2408" s="70">
        <v>42244</v>
      </c>
      <c r="I2408" s="67">
        <v>176</v>
      </c>
      <c r="J2408" s="71">
        <v>0</v>
      </c>
      <c r="K2408" s="71">
        <f t="shared" si="43"/>
        <v>0</v>
      </c>
      <c r="L2408" s="67" t="s">
        <v>81</v>
      </c>
      <c r="M2408" s="67" t="s">
        <v>306</v>
      </c>
      <c r="N2408" s="67">
        <v>150794</v>
      </c>
      <c r="P2408" s="67">
        <v>90887</v>
      </c>
      <c r="Q2408" s="71">
        <v>200</v>
      </c>
      <c r="R2408" s="71">
        <v>0</v>
      </c>
      <c r="S2408" s="71">
        <v>25</v>
      </c>
      <c r="T2408" s="67" t="s">
        <v>0</v>
      </c>
      <c r="U2408" s="64">
        <f>Data!$Q2408+Data!$R2408+Data!$S2408</f>
        <v>225</v>
      </c>
      <c r="V2408" s="9" t="str">
        <f>VLOOKUP(TRIM(Data!$B2408),Team!A:B,2,FALSE)</f>
        <v>HVAC</v>
      </c>
      <c r="W2408" s="9" t="str">
        <f>VLOOKUP(Data!$D2408,Current!A:B,2,FALSE)</f>
        <v>ACT</v>
      </c>
      <c r="X2408" s="9" t="str">
        <f>IF(Data!$W2408=Data!$E2408,"CURRENT","NO")</f>
        <v>NO</v>
      </c>
    </row>
    <row r="2409" spans="1:24" hidden="1">
      <c r="A2409" s="67" t="s">
        <v>2147</v>
      </c>
      <c r="B2409" s="68" t="s">
        <v>937</v>
      </c>
      <c r="C2409" s="67" t="s">
        <v>2117</v>
      </c>
      <c r="D2409" s="68" t="s">
        <v>2146</v>
      </c>
      <c r="E2409" s="8" t="s">
        <v>463</v>
      </c>
      <c r="F2409" s="69" t="s">
        <v>743</v>
      </c>
      <c r="G2409" s="67" t="s">
        <v>93</v>
      </c>
      <c r="H2409" s="70">
        <v>42245</v>
      </c>
      <c r="I2409" s="67">
        <v>236</v>
      </c>
      <c r="J2409" s="71">
        <v>0</v>
      </c>
      <c r="K2409" s="71">
        <f t="shared" si="43"/>
        <v>0</v>
      </c>
      <c r="L2409" s="67" t="s">
        <v>86</v>
      </c>
      <c r="M2409" s="67" t="s">
        <v>306</v>
      </c>
      <c r="N2409" s="67">
        <v>150814</v>
      </c>
      <c r="P2409" s="67">
        <v>90888</v>
      </c>
      <c r="Q2409" s="71">
        <v>400</v>
      </c>
      <c r="R2409" s="71">
        <v>0</v>
      </c>
      <c r="S2409" s="71">
        <v>25</v>
      </c>
      <c r="T2409" s="67" t="s">
        <v>0</v>
      </c>
      <c r="U2409" s="64">
        <f>Data!$Q2409+Data!$R2409+Data!$S2409</f>
        <v>425</v>
      </c>
      <c r="V2409" s="9" t="str">
        <f>VLOOKUP(TRIM(Data!$B2409),Team!A:B,2,FALSE)</f>
        <v>HVAC</v>
      </c>
      <c r="W2409" s="9" t="str">
        <f>VLOOKUP(Data!$D2409,Current!A:B,2,FALSE)</f>
        <v>ACT</v>
      </c>
      <c r="X2409" s="9" t="str">
        <f>IF(Data!$W2409=Data!$E2409,"CURRENT","NO")</f>
        <v>NO</v>
      </c>
    </row>
    <row r="2410" spans="1:24" hidden="1">
      <c r="A2410" s="67" t="s">
        <v>2147</v>
      </c>
      <c r="B2410" s="68" t="s">
        <v>937</v>
      </c>
      <c r="C2410" s="67" t="s">
        <v>2117</v>
      </c>
      <c r="D2410" s="68" t="s">
        <v>2146</v>
      </c>
      <c r="E2410" s="8" t="s">
        <v>463</v>
      </c>
      <c r="F2410" s="69" t="s">
        <v>1136</v>
      </c>
      <c r="G2410" s="67" t="s">
        <v>93</v>
      </c>
      <c r="H2410" s="70">
        <v>42247</v>
      </c>
      <c r="I2410" s="67">
        <v>560</v>
      </c>
      <c r="J2410" s="71">
        <v>0</v>
      </c>
      <c r="K2410" s="71">
        <f t="shared" si="43"/>
        <v>0</v>
      </c>
      <c r="L2410" s="67" t="s">
        <v>86</v>
      </c>
      <c r="M2410" s="67" t="s">
        <v>1151</v>
      </c>
      <c r="N2410" s="67">
        <v>150875</v>
      </c>
      <c r="P2410" s="67">
        <v>90889</v>
      </c>
      <c r="Q2410" s="71">
        <v>400</v>
      </c>
      <c r="R2410" s="71">
        <v>0</v>
      </c>
      <c r="S2410" s="71">
        <v>25</v>
      </c>
      <c r="T2410" s="67" t="s">
        <v>0</v>
      </c>
      <c r="U2410" s="64">
        <f>Data!$Q2410+Data!$R2410+Data!$S2410</f>
        <v>425</v>
      </c>
      <c r="V2410" s="9" t="str">
        <f>VLOOKUP(TRIM(Data!$B2410),Team!A:B,2,FALSE)</f>
        <v>HVAC</v>
      </c>
      <c r="W2410" s="9" t="str">
        <f>VLOOKUP(Data!$D2410,Current!A:B,2,FALSE)</f>
        <v>ACT</v>
      </c>
      <c r="X2410" s="9" t="str">
        <f>IF(Data!$W2410=Data!$E2410,"CURRENT","NO")</f>
        <v>NO</v>
      </c>
    </row>
    <row r="2411" spans="1:24" hidden="1">
      <c r="A2411" s="67" t="s">
        <v>2147</v>
      </c>
      <c r="B2411" s="68" t="s">
        <v>937</v>
      </c>
      <c r="C2411" s="67" t="s">
        <v>2149</v>
      </c>
      <c r="D2411" s="68" t="s">
        <v>2146</v>
      </c>
      <c r="E2411" s="8" t="s">
        <v>463</v>
      </c>
      <c r="F2411" s="69" t="s">
        <v>632</v>
      </c>
      <c r="G2411" s="67" t="s">
        <v>70</v>
      </c>
      <c r="H2411" s="70">
        <v>42237</v>
      </c>
      <c r="I2411" s="67">
        <v>106</v>
      </c>
      <c r="J2411" s="71">
        <v>178.36</v>
      </c>
      <c r="K2411" s="71">
        <f t="shared" si="43"/>
        <v>18906.16</v>
      </c>
      <c r="L2411" s="67" t="s">
        <v>69</v>
      </c>
      <c r="M2411" s="67" t="s">
        <v>288</v>
      </c>
      <c r="N2411" s="67">
        <v>150589</v>
      </c>
      <c r="P2411" s="67">
        <v>90890</v>
      </c>
      <c r="Q2411" s="71">
        <v>200</v>
      </c>
      <c r="R2411" s="71">
        <v>0</v>
      </c>
      <c r="S2411" s="71">
        <v>35</v>
      </c>
      <c r="T2411" s="67" t="s">
        <v>127</v>
      </c>
      <c r="U2411" s="64">
        <f>Data!$Q2411+Data!$R2411+Data!$S2411</f>
        <v>235</v>
      </c>
      <c r="V2411" s="9" t="str">
        <f>VLOOKUP(TRIM(Data!$B2411),Team!A:B,2,FALSE)</f>
        <v>HVAC</v>
      </c>
      <c r="W2411" s="9" t="str">
        <f>VLOOKUP(Data!$D2411,Current!A:B,2,FALSE)</f>
        <v>ACT</v>
      </c>
      <c r="X2411" s="9" t="str">
        <f>IF(Data!$W2411=Data!$E2411,"CURRENT","NO")</f>
        <v>NO</v>
      </c>
    </row>
    <row r="2412" spans="1:24" hidden="1">
      <c r="A2412" s="67" t="s">
        <v>2147</v>
      </c>
      <c r="B2412" s="68" t="s">
        <v>937</v>
      </c>
      <c r="C2412" s="67" t="s">
        <v>2117</v>
      </c>
      <c r="D2412" s="68" t="s">
        <v>2146</v>
      </c>
      <c r="E2412" s="8" t="s">
        <v>463</v>
      </c>
      <c r="F2412" s="69" t="s">
        <v>1338</v>
      </c>
      <c r="G2412" s="67" t="s">
        <v>70</v>
      </c>
      <c r="H2412" s="70">
        <v>42237</v>
      </c>
      <c r="I2412" s="67">
        <v>212</v>
      </c>
      <c r="J2412" s="71">
        <v>0</v>
      </c>
      <c r="K2412" s="71">
        <f t="shared" si="43"/>
        <v>0</v>
      </c>
      <c r="L2412" s="67" t="s">
        <v>69</v>
      </c>
      <c r="M2412" s="67" t="s">
        <v>282</v>
      </c>
      <c r="N2412" s="67">
        <v>150601</v>
      </c>
      <c r="P2412" s="67">
        <v>90891</v>
      </c>
      <c r="Q2412" s="71">
        <v>400</v>
      </c>
      <c r="R2412" s="71">
        <v>0</v>
      </c>
      <c r="S2412" s="71">
        <v>35</v>
      </c>
      <c r="T2412" s="67" t="s">
        <v>0</v>
      </c>
      <c r="U2412" s="64">
        <f>Data!$Q2412+Data!$R2412+Data!$S2412</f>
        <v>435</v>
      </c>
      <c r="V2412" s="9" t="str">
        <f>VLOOKUP(TRIM(Data!$B2412),Team!A:B,2,FALSE)</f>
        <v>HVAC</v>
      </c>
      <c r="W2412" s="9" t="str">
        <f>VLOOKUP(Data!$D2412,Current!A:B,2,FALSE)</f>
        <v>ACT</v>
      </c>
      <c r="X2412" s="9" t="str">
        <f>IF(Data!$W2412=Data!$E2412,"CURRENT","NO")</f>
        <v>NO</v>
      </c>
    </row>
    <row r="2413" spans="1:24" hidden="1">
      <c r="A2413" s="67" t="s">
        <v>2147</v>
      </c>
      <c r="B2413" s="68" t="s">
        <v>937</v>
      </c>
      <c r="C2413" s="67" t="s">
        <v>2117</v>
      </c>
      <c r="D2413" s="68" t="s">
        <v>2146</v>
      </c>
      <c r="E2413" s="8" t="s">
        <v>463</v>
      </c>
      <c r="F2413" s="69" t="s">
        <v>73</v>
      </c>
      <c r="G2413" s="67" t="s">
        <v>70</v>
      </c>
      <c r="H2413" s="70">
        <v>42240</v>
      </c>
      <c r="I2413" s="67">
        <v>109</v>
      </c>
      <c r="J2413" s="71">
        <v>0</v>
      </c>
      <c r="K2413" s="71">
        <f t="shared" si="43"/>
        <v>0</v>
      </c>
      <c r="L2413" s="67" t="s">
        <v>69</v>
      </c>
      <c r="M2413" s="67" t="s">
        <v>85</v>
      </c>
      <c r="N2413" s="67">
        <v>150641</v>
      </c>
      <c r="P2413" s="67">
        <v>90892</v>
      </c>
      <c r="Q2413" s="71">
        <v>200</v>
      </c>
      <c r="R2413" s="71">
        <v>0</v>
      </c>
      <c r="S2413" s="71">
        <v>35</v>
      </c>
      <c r="T2413" s="67" t="s">
        <v>0</v>
      </c>
      <c r="U2413" s="64">
        <f>Data!$Q2413+Data!$R2413+Data!$S2413</f>
        <v>235</v>
      </c>
      <c r="V2413" s="9" t="str">
        <f>VLOOKUP(TRIM(Data!$B2413),Team!A:B,2,FALSE)</f>
        <v>HVAC</v>
      </c>
      <c r="W2413" s="9" t="str">
        <f>VLOOKUP(Data!$D2413,Current!A:B,2,FALSE)</f>
        <v>ACT</v>
      </c>
      <c r="X2413" s="9" t="str">
        <f>IF(Data!$W2413=Data!$E2413,"CURRENT","NO")</f>
        <v>NO</v>
      </c>
    </row>
    <row r="2414" spans="1:24" hidden="1">
      <c r="A2414" s="67" t="s">
        <v>2147</v>
      </c>
      <c r="B2414" s="68" t="s">
        <v>937</v>
      </c>
      <c r="C2414" s="67" t="s">
        <v>2149</v>
      </c>
      <c r="D2414" s="68" t="s">
        <v>2146</v>
      </c>
      <c r="E2414" s="8" t="s">
        <v>463</v>
      </c>
      <c r="F2414" s="69" t="s">
        <v>1358</v>
      </c>
      <c r="G2414" s="67" t="s">
        <v>70</v>
      </c>
      <c r="H2414" s="70">
        <v>42244</v>
      </c>
      <c r="I2414" s="67">
        <v>94</v>
      </c>
      <c r="J2414" s="71">
        <v>168.07</v>
      </c>
      <c r="K2414" s="71">
        <f t="shared" si="43"/>
        <v>15798.58</v>
      </c>
      <c r="L2414" s="67" t="s">
        <v>213</v>
      </c>
      <c r="M2414" s="67" t="s">
        <v>1360</v>
      </c>
      <c r="N2414" s="67">
        <v>150774</v>
      </c>
      <c r="P2414" s="67">
        <v>90893</v>
      </c>
      <c r="Q2414" s="71">
        <v>200</v>
      </c>
      <c r="R2414" s="71">
        <v>0</v>
      </c>
      <c r="S2414" s="71">
        <v>35</v>
      </c>
      <c r="T2414" s="67" t="s">
        <v>127</v>
      </c>
      <c r="U2414" s="64">
        <f>Data!$Q2414+Data!$R2414+Data!$S2414</f>
        <v>235</v>
      </c>
      <c r="V2414" s="9" t="str">
        <f>VLOOKUP(TRIM(Data!$B2414),Team!A:B,2,FALSE)</f>
        <v>HVAC</v>
      </c>
      <c r="W2414" s="9" t="str">
        <f>VLOOKUP(Data!$D2414,Current!A:B,2,FALSE)</f>
        <v>ACT</v>
      </c>
      <c r="X2414" s="9" t="str">
        <f>IF(Data!$W2414=Data!$E2414,"CURRENT","NO")</f>
        <v>NO</v>
      </c>
    </row>
    <row r="2415" spans="1:24" hidden="1">
      <c r="A2415" s="67" t="s">
        <v>2147</v>
      </c>
      <c r="B2415" s="68" t="s">
        <v>937</v>
      </c>
      <c r="C2415" s="67" t="s">
        <v>2117</v>
      </c>
      <c r="D2415" s="68" t="s">
        <v>2146</v>
      </c>
      <c r="E2415" s="8" t="s">
        <v>463</v>
      </c>
      <c r="F2415" s="69" t="s">
        <v>1361</v>
      </c>
      <c r="G2415" s="67" t="s">
        <v>70</v>
      </c>
      <c r="H2415" s="70">
        <v>42244</v>
      </c>
      <c r="I2415" s="67">
        <v>80</v>
      </c>
      <c r="J2415" s="71">
        <v>0</v>
      </c>
      <c r="K2415" s="71">
        <f t="shared" si="43"/>
        <v>0</v>
      </c>
      <c r="L2415" s="67" t="s">
        <v>1362</v>
      </c>
      <c r="M2415" s="67" t="s">
        <v>288</v>
      </c>
      <c r="N2415" s="67">
        <v>150791</v>
      </c>
      <c r="P2415" s="67">
        <v>90894</v>
      </c>
      <c r="Q2415" s="71">
        <v>200</v>
      </c>
      <c r="R2415" s="71">
        <v>0</v>
      </c>
      <c r="S2415" s="71">
        <v>35</v>
      </c>
      <c r="T2415" s="67" t="s">
        <v>0</v>
      </c>
      <c r="U2415" s="64">
        <f>Data!$Q2415+Data!$R2415+Data!$S2415</f>
        <v>235</v>
      </c>
      <c r="V2415" s="9" t="str">
        <f>VLOOKUP(TRIM(Data!$B2415),Team!A:B,2,FALSE)</f>
        <v>HVAC</v>
      </c>
      <c r="W2415" s="9" t="str">
        <f>VLOOKUP(Data!$D2415,Current!A:B,2,FALSE)</f>
        <v>ACT</v>
      </c>
      <c r="X2415" s="9" t="str">
        <f>IF(Data!$W2415=Data!$E2415,"CURRENT","NO")</f>
        <v>NO</v>
      </c>
    </row>
    <row r="2416" spans="1:24" hidden="1">
      <c r="A2416" s="67" t="s">
        <v>2147</v>
      </c>
      <c r="B2416" s="68" t="s">
        <v>937</v>
      </c>
      <c r="C2416" s="67" t="s">
        <v>2117</v>
      </c>
      <c r="D2416" s="68" t="s">
        <v>2146</v>
      </c>
      <c r="E2416" s="8" t="s">
        <v>463</v>
      </c>
      <c r="F2416" s="69" t="s">
        <v>71</v>
      </c>
      <c r="G2416" s="67" t="s">
        <v>70</v>
      </c>
      <c r="H2416" s="70">
        <v>42247</v>
      </c>
      <c r="I2416" s="67">
        <v>109</v>
      </c>
      <c r="J2416" s="71">
        <v>0</v>
      </c>
      <c r="K2416" s="71">
        <f t="shared" si="43"/>
        <v>0</v>
      </c>
      <c r="L2416" s="67" t="s">
        <v>1363</v>
      </c>
      <c r="M2416" s="67" t="s">
        <v>1364</v>
      </c>
      <c r="N2416" s="67">
        <v>150880</v>
      </c>
      <c r="P2416" s="67">
        <v>90895</v>
      </c>
      <c r="Q2416" s="71">
        <v>200</v>
      </c>
      <c r="R2416" s="71">
        <v>0</v>
      </c>
      <c r="S2416" s="71">
        <v>35</v>
      </c>
      <c r="T2416" s="67" t="s">
        <v>0</v>
      </c>
      <c r="U2416" s="64">
        <f>Data!$Q2416+Data!$R2416+Data!$S2416</f>
        <v>235</v>
      </c>
      <c r="V2416" s="9" t="str">
        <f>VLOOKUP(TRIM(Data!$B2416),Team!A:B,2,FALSE)</f>
        <v>HVAC</v>
      </c>
      <c r="W2416" s="9" t="str">
        <f>VLOOKUP(Data!$D2416,Current!A:B,2,FALSE)</f>
        <v>ACT</v>
      </c>
      <c r="X2416" s="9" t="str">
        <f>IF(Data!$W2416=Data!$E2416,"CURRENT","NO")</f>
        <v>NO</v>
      </c>
    </row>
    <row r="2417" spans="1:24" hidden="1">
      <c r="A2417" s="67" t="s">
        <v>2147</v>
      </c>
      <c r="B2417" s="68" t="s">
        <v>937</v>
      </c>
      <c r="C2417" s="67" t="s">
        <v>2149</v>
      </c>
      <c r="D2417" s="68" t="s">
        <v>2146</v>
      </c>
      <c r="E2417" s="8" t="s">
        <v>463</v>
      </c>
      <c r="F2417" s="69" t="s">
        <v>1365</v>
      </c>
      <c r="G2417" s="67" t="s">
        <v>70</v>
      </c>
      <c r="H2417" s="70">
        <v>42247</v>
      </c>
      <c r="I2417" s="67">
        <v>100</v>
      </c>
      <c r="J2417" s="71">
        <v>138</v>
      </c>
      <c r="K2417" s="71">
        <f t="shared" si="43"/>
        <v>13800</v>
      </c>
      <c r="L2417" s="67" t="s">
        <v>86</v>
      </c>
      <c r="M2417" s="67" t="s">
        <v>1366</v>
      </c>
      <c r="N2417" s="67">
        <v>150872</v>
      </c>
      <c r="P2417" s="67">
        <v>90896</v>
      </c>
      <c r="Q2417" s="71">
        <v>100</v>
      </c>
      <c r="R2417" s="71">
        <v>0</v>
      </c>
      <c r="S2417" s="71">
        <v>25</v>
      </c>
      <c r="T2417" s="67" t="s">
        <v>127</v>
      </c>
      <c r="U2417" s="64">
        <f>Data!$Q2417+Data!$R2417+Data!$S2417</f>
        <v>125</v>
      </c>
      <c r="V2417" s="9" t="str">
        <f>VLOOKUP(TRIM(Data!$B2417),Team!A:B,2,FALSE)</f>
        <v>HVAC</v>
      </c>
      <c r="W2417" s="9" t="str">
        <f>VLOOKUP(Data!$D2417,Current!A:B,2,FALSE)</f>
        <v>ACT</v>
      </c>
      <c r="X2417" s="9" t="str">
        <f>IF(Data!$W2417=Data!$E2417,"CURRENT","NO")</f>
        <v>NO</v>
      </c>
    </row>
    <row r="2418" spans="1:24" hidden="1">
      <c r="A2418" s="67" t="s">
        <v>2147</v>
      </c>
      <c r="B2418" s="68" t="s">
        <v>937</v>
      </c>
      <c r="C2418" s="67" t="s">
        <v>2117</v>
      </c>
      <c r="D2418" s="68" t="s">
        <v>2146</v>
      </c>
      <c r="E2418" s="8" t="s">
        <v>463</v>
      </c>
      <c r="F2418" s="69" t="s">
        <v>938</v>
      </c>
      <c r="G2418" s="67" t="s">
        <v>70</v>
      </c>
      <c r="H2418" s="70">
        <v>42247</v>
      </c>
      <c r="I2418" s="67">
        <v>105</v>
      </c>
      <c r="J2418" s="71">
        <v>0</v>
      </c>
      <c r="K2418" s="71">
        <f t="shared" si="43"/>
        <v>0</v>
      </c>
      <c r="L2418" s="67" t="s">
        <v>86</v>
      </c>
      <c r="M2418" s="67" t="s">
        <v>1367</v>
      </c>
      <c r="N2418" s="67">
        <v>150881</v>
      </c>
      <c r="P2418" s="67">
        <v>90897</v>
      </c>
      <c r="Q2418" s="71">
        <v>200</v>
      </c>
      <c r="R2418" s="71">
        <v>0</v>
      </c>
      <c r="S2418" s="71">
        <v>25</v>
      </c>
      <c r="T2418" s="67" t="s">
        <v>0</v>
      </c>
      <c r="U2418" s="64">
        <f>Data!$Q2418+Data!$R2418+Data!$S2418</f>
        <v>225</v>
      </c>
      <c r="V2418" s="9" t="str">
        <f>VLOOKUP(TRIM(Data!$B2418),Team!A:B,2,FALSE)</f>
        <v>HVAC</v>
      </c>
      <c r="W2418" s="9" t="str">
        <f>VLOOKUP(Data!$D2418,Current!A:B,2,FALSE)</f>
        <v>ACT</v>
      </c>
      <c r="X2418" s="9" t="str">
        <f>IF(Data!$W2418=Data!$E2418,"CURRENT","NO")</f>
        <v>NO</v>
      </c>
    </row>
    <row r="2419" spans="1:24" hidden="1">
      <c r="A2419" s="67" t="s">
        <v>2147</v>
      </c>
      <c r="B2419" s="68" t="s">
        <v>937</v>
      </c>
      <c r="C2419" s="67" t="s">
        <v>2149</v>
      </c>
      <c r="D2419" s="68" t="s">
        <v>2146</v>
      </c>
      <c r="E2419" s="8" t="s">
        <v>463</v>
      </c>
      <c r="F2419" s="69" t="s">
        <v>1351</v>
      </c>
      <c r="G2419" s="67" t="s">
        <v>70</v>
      </c>
      <c r="H2419" s="70">
        <v>42247</v>
      </c>
      <c r="I2419" s="67">
        <v>100</v>
      </c>
      <c r="J2419" s="71">
        <v>125</v>
      </c>
      <c r="K2419" s="71">
        <f t="shared" si="43"/>
        <v>12500</v>
      </c>
      <c r="L2419" s="67" t="s">
        <v>86</v>
      </c>
      <c r="M2419" s="67" t="s">
        <v>1366</v>
      </c>
      <c r="N2419" s="67">
        <v>150892</v>
      </c>
      <c r="P2419" s="67">
        <v>90898</v>
      </c>
      <c r="Q2419" s="71">
        <v>100</v>
      </c>
      <c r="R2419" s="71">
        <v>0</v>
      </c>
      <c r="S2419" s="71">
        <v>25</v>
      </c>
      <c r="T2419" s="67" t="s">
        <v>127</v>
      </c>
      <c r="U2419" s="64">
        <f>Data!$Q2419+Data!$R2419+Data!$S2419</f>
        <v>125</v>
      </c>
      <c r="V2419" s="9" t="str">
        <f>VLOOKUP(TRIM(Data!$B2419),Team!A:B,2,FALSE)</f>
        <v>HVAC</v>
      </c>
      <c r="W2419" s="9" t="str">
        <f>VLOOKUP(Data!$D2419,Current!A:B,2,FALSE)</f>
        <v>ACT</v>
      </c>
      <c r="X2419" s="9" t="str">
        <f>IF(Data!$W2419=Data!$E2419,"CURRENT","NO")</f>
        <v>NO</v>
      </c>
    </row>
    <row r="2420" spans="1:24" hidden="1">
      <c r="A2420" s="67" t="s">
        <v>2147</v>
      </c>
      <c r="B2420" s="68" t="s">
        <v>937</v>
      </c>
      <c r="C2420" s="67" t="s">
        <v>2117</v>
      </c>
      <c r="D2420" s="68" t="s">
        <v>2146</v>
      </c>
      <c r="E2420" s="8" t="s">
        <v>463</v>
      </c>
      <c r="F2420" s="69" t="s">
        <v>75</v>
      </c>
      <c r="G2420" s="67" t="s">
        <v>70</v>
      </c>
      <c r="H2420" s="70">
        <v>42245</v>
      </c>
      <c r="I2420" s="67">
        <v>264</v>
      </c>
      <c r="J2420" s="71">
        <v>0</v>
      </c>
      <c r="K2420" s="71">
        <f t="shared" si="43"/>
        <v>0</v>
      </c>
      <c r="L2420" s="67" t="s">
        <v>213</v>
      </c>
      <c r="M2420" s="67" t="s">
        <v>85</v>
      </c>
      <c r="N2420" s="67">
        <v>150818</v>
      </c>
      <c r="P2420" s="67">
        <v>90981</v>
      </c>
      <c r="Q2420" s="71">
        <v>200</v>
      </c>
      <c r="R2420" s="71">
        <v>0</v>
      </c>
      <c r="S2420" s="71">
        <v>35</v>
      </c>
      <c r="T2420" s="67" t="s">
        <v>0</v>
      </c>
      <c r="U2420" s="64">
        <f>Data!$Q2420+Data!$R2420+Data!$S2420</f>
        <v>235</v>
      </c>
      <c r="V2420" s="9" t="str">
        <f>VLOOKUP(TRIM(Data!$B2420),Team!A:B,2,FALSE)</f>
        <v>HVAC</v>
      </c>
      <c r="W2420" s="9" t="str">
        <f>VLOOKUP(Data!$D2420,Current!A:B,2,FALSE)</f>
        <v>ACT</v>
      </c>
      <c r="X2420" s="9" t="str">
        <f>IF(Data!$W2420=Data!$E2420,"CURRENT","NO")</f>
        <v>NO</v>
      </c>
    </row>
    <row r="2421" spans="1:24" hidden="1">
      <c r="A2421" s="67" t="s">
        <v>2147</v>
      </c>
      <c r="B2421" s="68" t="s">
        <v>937</v>
      </c>
      <c r="C2421" s="67" t="s">
        <v>2149</v>
      </c>
      <c r="D2421" s="68" t="s">
        <v>2146</v>
      </c>
      <c r="E2421" s="8" t="s">
        <v>463</v>
      </c>
      <c r="F2421" s="69" t="s">
        <v>1131</v>
      </c>
      <c r="G2421" s="67" t="s">
        <v>1132</v>
      </c>
      <c r="H2421" s="70">
        <v>42240</v>
      </c>
      <c r="I2421" s="67">
        <v>152</v>
      </c>
      <c r="J2421" s="71">
        <v>178</v>
      </c>
      <c r="K2421" s="71">
        <f t="shared" si="43"/>
        <v>27056</v>
      </c>
      <c r="L2421" s="67" t="s">
        <v>1133</v>
      </c>
      <c r="M2421" s="67" t="s">
        <v>847</v>
      </c>
      <c r="N2421" s="67">
        <v>150627</v>
      </c>
      <c r="P2421" s="67">
        <v>90899</v>
      </c>
      <c r="Q2421" s="71">
        <v>200</v>
      </c>
      <c r="R2421" s="71">
        <v>0</v>
      </c>
      <c r="S2421" s="71">
        <v>90</v>
      </c>
      <c r="T2421" s="67" t="s">
        <v>186</v>
      </c>
      <c r="U2421" s="64">
        <f>Data!$Q2421+Data!$R2421+Data!$S2421</f>
        <v>290</v>
      </c>
      <c r="V2421" s="9" t="str">
        <f>VLOOKUP(TRIM(Data!$B2421),Team!A:B,2,FALSE)</f>
        <v>HVAC</v>
      </c>
      <c r="W2421" s="9" t="str">
        <f>VLOOKUP(Data!$D2421,Current!A:B,2,FALSE)</f>
        <v>ACT</v>
      </c>
      <c r="X2421" s="9" t="str">
        <f>IF(Data!$W2421=Data!$E2421,"CURRENT","NO")</f>
        <v>NO</v>
      </c>
    </row>
    <row r="2422" spans="1:24" hidden="1">
      <c r="A2422" s="67" t="s">
        <v>2147</v>
      </c>
      <c r="B2422" s="68" t="s">
        <v>937</v>
      </c>
      <c r="C2422" s="67" t="s">
        <v>2149</v>
      </c>
      <c r="D2422" s="68" t="s">
        <v>2146</v>
      </c>
      <c r="E2422" s="8" t="s">
        <v>463</v>
      </c>
      <c r="F2422" s="69" t="s">
        <v>95</v>
      </c>
      <c r="G2422" s="67" t="s">
        <v>90</v>
      </c>
      <c r="H2422" s="70">
        <v>42240</v>
      </c>
      <c r="I2422" s="67">
        <v>103</v>
      </c>
      <c r="J2422" s="71">
        <v>135</v>
      </c>
      <c r="K2422" s="71">
        <f t="shared" si="43"/>
        <v>13905</v>
      </c>
      <c r="L2422" s="67" t="s">
        <v>89</v>
      </c>
      <c r="M2422" s="67" t="s">
        <v>612</v>
      </c>
      <c r="N2422" s="67">
        <v>150623</v>
      </c>
      <c r="P2422" s="67">
        <v>90901</v>
      </c>
      <c r="Q2422" s="71">
        <v>200</v>
      </c>
      <c r="R2422" s="71">
        <v>45</v>
      </c>
      <c r="S2422" s="71">
        <v>280</v>
      </c>
      <c r="T2422" s="67" t="s">
        <v>127</v>
      </c>
      <c r="U2422" s="64">
        <f>Data!$Q2422+Data!$R2422+Data!$S2422</f>
        <v>525</v>
      </c>
      <c r="V2422" s="9" t="str">
        <f>VLOOKUP(TRIM(Data!$B2422),Team!A:B,2,FALSE)</f>
        <v>HVAC</v>
      </c>
      <c r="W2422" s="9" t="str">
        <f>VLOOKUP(Data!$D2422,Current!A:B,2,FALSE)</f>
        <v>ACT</v>
      </c>
      <c r="X2422" s="9" t="str">
        <f>IF(Data!$W2422=Data!$E2422,"CURRENT","NO")</f>
        <v>NO</v>
      </c>
    </row>
    <row r="2423" spans="1:24" hidden="1">
      <c r="A2423" s="67" t="s">
        <v>2147</v>
      </c>
      <c r="B2423" s="68" t="s">
        <v>937</v>
      </c>
      <c r="C2423" s="67" t="s">
        <v>2117</v>
      </c>
      <c r="D2423" s="68" t="s">
        <v>2146</v>
      </c>
      <c r="E2423" s="8" t="s">
        <v>463</v>
      </c>
      <c r="F2423" s="69" t="s">
        <v>95</v>
      </c>
      <c r="G2423" s="67" t="s">
        <v>90</v>
      </c>
      <c r="H2423" s="70">
        <v>42241</v>
      </c>
      <c r="I2423" s="67">
        <v>103</v>
      </c>
      <c r="J2423" s="71">
        <v>0</v>
      </c>
      <c r="K2423" s="71">
        <f t="shared" si="43"/>
        <v>0</v>
      </c>
      <c r="L2423" s="67" t="s">
        <v>114</v>
      </c>
      <c r="M2423" s="67" t="s">
        <v>1129</v>
      </c>
      <c r="N2423" s="67">
        <v>150666</v>
      </c>
      <c r="P2423" s="67">
        <v>90902</v>
      </c>
      <c r="Q2423" s="71">
        <v>200</v>
      </c>
      <c r="R2423" s="71">
        <v>45</v>
      </c>
      <c r="S2423" s="71">
        <v>20</v>
      </c>
      <c r="T2423" s="67" t="s">
        <v>0</v>
      </c>
      <c r="U2423" s="64">
        <f>Data!$Q2423+Data!$R2423+Data!$S2423</f>
        <v>265</v>
      </c>
      <c r="V2423" s="9" t="str">
        <f>VLOOKUP(TRIM(Data!$B2423),Team!A:B,2,FALSE)</f>
        <v>HVAC</v>
      </c>
      <c r="W2423" s="9" t="str">
        <f>VLOOKUP(Data!$D2423,Current!A:B,2,FALSE)</f>
        <v>ACT</v>
      </c>
      <c r="X2423" s="9" t="str">
        <f>IF(Data!$W2423=Data!$E2423,"CURRENT","NO")</f>
        <v>NO</v>
      </c>
    </row>
    <row r="2424" spans="1:24" hidden="1">
      <c r="A2424" s="67" t="s">
        <v>2147</v>
      </c>
      <c r="B2424" s="68" t="s">
        <v>937</v>
      </c>
      <c r="C2424" s="67" t="s">
        <v>2149</v>
      </c>
      <c r="D2424" s="68" t="s">
        <v>2146</v>
      </c>
      <c r="E2424" s="8" t="s">
        <v>463</v>
      </c>
      <c r="F2424" s="69" t="s">
        <v>91</v>
      </c>
      <c r="G2424" s="67" t="s">
        <v>90</v>
      </c>
      <c r="H2424" s="70">
        <v>42247</v>
      </c>
      <c r="I2424" s="67">
        <v>196</v>
      </c>
      <c r="J2424" s="71">
        <v>89</v>
      </c>
      <c r="K2424" s="71">
        <f t="shared" si="43"/>
        <v>17444</v>
      </c>
      <c r="L2424" s="67" t="s">
        <v>114</v>
      </c>
      <c r="M2424" s="67" t="s">
        <v>1129</v>
      </c>
      <c r="N2424" s="67">
        <v>150857</v>
      </c>
      <c r="P2424" s="67">
        <v>90903</v>
      </c>
      <c r="Q2424" s="71">
        <v>100</v>
      </c>
      <c r="R2424" s="71">
        <v>45</v>
      </c>
      <c r="S2424" s="71">
        <v>10</v>
      </c>
      <c r="T2424" s="67" t="s">
        <v>127</v>
      </c>
      <c r="U2424" s="64">
        <f>Data!$Q2424+Data!$R2424+Data!$S2424</f>
        <v>155</v>
      </c>
      <c r="V2424" s="9" t="str">
        <f>VLOOKUP(TRIM(Data!$B2424),Team!A:B,2,FALSE)</f>
        <v>HVAC</v>
      </c>
      <c r="W2424" s="9" t="str">
        <f>VLOOKUP(Data!$D2424,Current!A:B,2,FALSE)</f>
        <v>ACT</v>
      </c>
      <c r="X2424" s="9" t="str">
        <f>IF(Data!$W2424=Data!$E2424,"CURRENT","NO")</f>
        <v>NO</v>
      </c>
    </row>
    <row r="2425" spans="1:24" hidden="1">
      <c r="A2425" s="67" t="s">
        <v>2147</v>
      </c>
      <c r="B2425" s="68" t="s">
        <v>937</v>
      </c>
      <c r="C2425" s="67" t="s">
        <v>2149</v>
      </c>
      <c r="D2425" s="68" t="s">
        <v>2146</v>
      </c>
      <c r="E2425" s="8" t="s">
        <v>463</v>
      </c>
      <c r="F2425" s="69" t="s">
        <v>106</v>
      </c>
      <c r="G2425" s="67" t="s">
        <v>90</v>
      </c>
      <c r="H2425" s="70">
        <v>42247</v>
      </c>
      <c r="I2425" s="67">
        <v>98</v>
      </c>
      <c r="J2425" s="71">
        <v>117</v>
      </c>
      <c r="K2425" s="71">
        <f t="shared" si="43"/>
        <v>11466</v>
      </c>
      <c r="L2425" s="67" t="s">
        <v>89</v>
      </c>
      <c r="M2425" s="67" t="s">
        <v>612</v>
      </c>
      <c r="N2425" s="67">
        <v>150858</v>
      </c>
      <c r="P2425" s="67">
        <v>90904</v>
      </c>
      <c r="Q2425" s="71">
        <v>100</v>
      </c>
      <c r="R2425" s="71">
        <v>45</v>
      </c>
      <c r="S2425" s="71">
        <v>270</v>
      </c>
      <c r="T2425" s="67" t="s">
        <v>127</v>
      </c>
      <c r="U2425" s="64">
        <f>Data!$Q2425+Data!$R2425+Data!$S2425</f>
        <v>415</v>
      </c>
      <c r="V2425" s="9" t="str">
        <f>VLOOKUP(TRIM(Data!$B2425),Team!A:B,2,FALSE)</f>
        <v>HVAC</v>
      </c>
      <c r="W2425" s="9" t="str">
        <f>VLOOKUP(Data!$D2425,Current!A:B,2,FALSE)</f>
        <v>ACT</v>
      </c>
      <c r="X2425" s="9" t="str">
        <f>IF(Data!$W2425=Data!$E2425,"CURRENT","NO")</f>
        <v>NO</v>
      </c>
    </row>
    <row r="2426" spans="1:24" hidden="1">
      <c r="A2426" s="85" t="s">
        <v>2147</v>
      </c>
      <c r="B2426" s="86" t="s">
        <v>937</v>
      </c>
      <c r="C2426" s="87" t="s">
        <v>2117</v>
      </c>
      <c r="D2426" s="86" t="s">
        <v>2146</v>
      </c>
      <c r="E2426" s="87" t="s">
        <v>463</v>
      </c>
      <c r="F2426" s="88" t="s">
        <v>1143</v>
      </c>
      <c r="G2426" s="85" t="s">
        <v>93</v>
      </c>
      <c r="H2426" s="89">
        <v>42237</v>
      </c>
      <c r="I2426" s="85">
        <v>264</v>
      </c>
      <c r="J2426" s="90">
        <v>0</v>
      </c>
      <c r="K2426" s="90">
        <v>0</v>
      </c>
      <c r="L2426" s="85" t="s">
        <v>81</v>
      </c>
      <c r="M2426" s="85" t="s">
        <v>312</v>
      </c>
      <c r="N2426" s="85">
        <v>150605</v>
      </c>
      <c r="O2426" s="85"/>
      <c r="P2426" s="85">
        <v>91115</v>
      </c>
      <c r="Q2426" s="90">
        <v>200</v>
      </c>
      <c r="R2426" s="90">
        <v>0</v>
      </c>
      <c r="S2426" s="90">
        <v>25</v>
      </c>
      <c r="T2426" s="85" t="s">
        <v>0</v>
      </c>
      <c r="U2426" s="64">
        <f>Data!$Q2426+Data!$R2426+Data!$S2426</f>
        <v>225</v>
      </c>
      <c r="V2426" s="9" t="str">
        <f>VLOOKUP(TRIM(Data!$B2426),Team!A:B,2,FALSE)</f>
        <v>HVAC</v>
      </c>
      <c r="W2426" s="9" t="str">
        <f>VLOOKUP(Data!$D2426,Current!A:B,2,FALSE)</f>
        <v>ACT</v>
      </c>
      <c r="X2426" s="9" t="str">
        <f>IF(Data!$W2426=Data!$E2426,"CURRENT","NO")</f>
        <v>NO</v>
      </c>
    </row>
    <row r="2427" spans="1:24" hidden="1">
      <c r="A2427" s="67" t="s">
        <v>1231</v>
      </c>
      <c r="B2427" s="68" t="s">
        <v>794</v>
      </c>
      <c r="C2427" s="91" t="s">
        <v>2144</v>
      </c>
      <c r="D2427" s="68" t="s">
        <v>2146</v>
      </c>
      <c r="E2427" s="8" t="s">
        <v>463</v>
      </c>
      <c r="F2427" s="69" t="s">
        <v>1176</v>
      </c>
      <c r="G2427" s="67" t="s">
        <v>1177</v>
      </c>
      <c r="H2427" s="70">
        <v>42220</v>
      </c>
      <c r="I2427" s="67">
        <v>2400</v>
      </c>
      <c r="J2427" s="71">
        <v>4.8499999999999996</v>
      </c>
      <c r="K2427" s="71">
        <f t="shared" ref="K2427:K2490" si="44">I2427*J2427</f>
        <v>11640</v>
      </c>
      <c r="L2427" s="67" t="s">
        <v>1368</v>
      </c>
      <c r="M2427" s="67" t="s">
        <v>148</v>
      </c>
      <c r="N2427" s="67">
        <v>150062</v>
      </c>
      <c r="O2427" s="67"/>
      <c r="P2427" s="67">
        <v>90382</v>
      </c>
      <c r="Q2427" s="71">
        <v>200</v>
      </c>
      <c r="R2427" s="71">
        <v>0</v>
      </c>
      <c r="S2427" s="71">
        <v>65</v>
      </c>
      <c r="T2427" s="67" t="s">
        <v>127</v>
      </c>
      <c r="U2427" s="64">
        <f>Data!$Q2427+Data!$R2427+Data!$S2427</f>
        <v>265</v>
      </c>
      <c r="V2427" s="9" t="str">
        <f>VLOOKUP(TRIM(Data!$B2427),Team!A:B,2,FALSE)</f>
        <v>Heating</v>
      </c>
      <c r="W2427" s="9" t="str">
        <f>VLOOKUP(Data!$D2427,Current!A:B,2,FALSE)</f>
        <v>ACT</v>
      </c>
      <c r="X2427" s="9" t="str">
        <f>IF(Data!$W2427=Data!$E2427,"CURRENT","NO")</f>
        <v>NO</v>
      </c>
    </row>
    <row r="2428" spans="1:24" hidden="1">
      <c r="A2428" s="67" t="s">
        <v>1231</v>
      </c>
      <c r="B2428" s="68" t="s">
        <v>794</v>
      </c>
      <c r="C2428" s="8" t="s">
        <v>458</v>
      </c>
      <c r="D2428" s="68" t="s">
        <v>2146</v>
      </c>
      <c r="E2428" s="8" t="s">
        <v>463</v>
      </c>
      <c r="F2428" s="69" t="s">
        <v>1369</v>
      </c>
      <c r="G2428" s="67" t="s">
        <v>146</v>
      </c>
      <c r="H2428" s="70">
        <v>42217</v>
      </c>
      <c r="I2428" s="67">
        <v>1258</v>
      </c>
      <c r="J2428" s="71">
        <v>22.59</v>
      </c>
      <c r="K2428" s="71">
        <f t="shared" si="44"/>
        <v>28418.22</v>
      </c>
      <c r="L2428" s="67" t="s">
        <v>69</v>
      </c>
      <c r="M2428" s="67" t="s">
        <v>282</v>
      </c>
      <c r="N2428" s="67">
        <v>149977</v>
      </c>
      <c r="O2428" s="67"/>
      <c r="P2428" s="67">
        <v>90384</v>
      </c>
      <c r="Q2428" s="71">
        <v>200</v>
      </c>
      <c r="R2428" s="71">
        <v>0</v>
      </c>
      <c r="S2428" s="71">
        <v>17.5</v>
      </c>
      <c r="T2428" s="67" t="s">
        <v>246</v>
      </c>
      <c r="U2428" s="64">
        <f>Data!$Q2428+Data!$R2428+Data!$S2428</f>
        <v>217.5</v>
      </c>
      <c r="V2428" s="9" t="str">
        <f>VLOOKUP(TRIM(Data!$B2428),Team!A:B,2,FALSE)</f>
        <v>Heating</v>
      </c>
      <c r="W2428" s="9" t="str">
        <f>VLOOKUP(Data!$D2428,Current!A:B,2,FALSE)</f>
        <v>ACT</v>
      </c>
      <c r="X2428" s="9" t="str">
        <f>IF(Data!$W2428=Data!$E2428,"CURRENT","NO")</f>
        <v>NO</v>
      </c>
    </row>
    <row r="2429" spans="1:24" hidden="1">
      <c r="A2429" s="67" t="s">
        <v>1231</v>
      </c>
      <c r="B2429" s="68" t="s">
        <v>794</v>
      </c>
      <c r="C2429" s="8" t="s">
        <v>458</v>
      </c>
      <c r="D2429" s="68" t="s">
        <v>2146</v>
      </c>
      <c r="E2429" s="8" t="s">
        <v>463</v>
      </c>
      <c r="F2429" s="69" t="s">
        <v>555</v>
      </c>
      <c r="G2429" s="67" t="s">
        <v>146</v>
      </c>
      <c r="H2429" s="70">
        <v>42217</v>
      </c>
      <c r="I2429" s="67">
        <v>1258</v>
      </c>
      <c r="J2429" s="71">
        <v>22.59</v>
      </c>
      <c r="K2429" s="71">
        <f t="shared" si="44"/>
        <v>28418.22</v>
      </c>
      <c r="L2429" s="67" t="s">
        <v>69</v>
      </c>
      <c r="M2429" s="67" t="s">
        <v>72</v>
      </c>
      <c r="N2429" s="67">
        <v>149994</v>
      </c>
      <c r="P2429" s="67">
        <v>90385</v>
      </c>
      <c r="Q2429" s="71">
        <v>200</v>
      </c>
      <c r="R2429" s="71">
        <v>0</v>
      </c>
      <c r="S2429" s="71">
        <v>17.5</v>
      </c>
      <c r="T2429" s="67" t="s">
        <v>127</v>
      </c>
      <c r="U2429" s="64">
        <f>Data!$Q2429+Data!$R2429+Data!$S2429</f>
        <v>217.5</v>
      </c>
      <c r="V2429" s="9" t="str">
        <f>VLOOKUP(TRIM(Data!$B2429),Team!A:B,2,FALSE)</f>
        <v>Heating</v>
      </c>
      <c r="W2429" s="9" t="str">
        <f>VLOOKUP(Data!$D2429,Current!A:B,2,FALSE)</f>
        <v>ACT</v>
      </c>
      <c r="X2429" s="9" t="str">
        <f>IF(Data!$W2429=Data!$E2429,"CURRENT","NO")</f>
        <v>NO</v>
      </c>
    </row>
    <row r="2430" spans="1:24" hidden="1">
      <c r="A2430" s="67" t="s">
        <v>1231</v>
      </c>
      <c r="B2430" s="68" t="s">
        <v>794</v>
      </c>
      <c r="C2430" s="8" t="s">
        <v>458</v>
      </c>
      <c r="D2430" s="68" t="s">
        <v>2146</v>
      </c>
      <c r="E2430" s="8" t="s">
        <v>463</v>
      </c>
      <c r="F2430" s="69" t="s">
        <v>557</v>
      </c>
      <c r="G2430" s="67" t="s">
        <v>146</v>
      </c>
      <c r="H2430" s="70">
        <v>42219</v>
      </c>
      <c r="I2430" s="67">
        <v>1500</v>
      </c>
      <c r="J2430" s="71">
        <v>19.350000000000001</v>
      </c>
      <c r="K2430" s="71">
        <f t="shared" si="44"/>
        <v>29025.000000000004</v>
      </c>
      <c r="L2430" s="67" t="s">
        <v>69</v>
      </c>
      <c r="M2430" s="67" t="s">
        <v>1191</v>
      </c>
      <c r="N2430" s="67">
        <v>150024</v>
      </c>
      <c r="P2430" s="67">
        <v>90386</v>
      </c>
      <c r="Q2430" s="71">
        <v>200</v>
      </c>
      <c r="R2430" s="71">
        <v>0</v>
      </c>
      <c r="S2430" s="71">
        <v>35</v>
      </c>
      <c r="T2430" s="67" t="s">
        <v>127</v>
      </c>
      <c r="U2430" s="64">
        <f>Data!$Q2430+Data!$R2430+Data!$S2430</f>
        <v>235</v>
      </c>
      <c r="V2430" s="9" t="str">
        <f>VLOOKUP(TRIM(Data!$B2430),Team!A:B,2,FALSE)</f>
        <v>Heating</v>
      </c>
      <c r="W2430" s="9" t="str">
        <f>VLOOKUP(Data!$D2430,Current!A:B,2,FALSE)</f>
        <v>ACT</v>
      </c>
      <c r="X2430" s="9" t="str">
        <f>IF(Data!$W2430=Data!$E2430,"CURRENT","NO")</f>
        <v>NO</v>
      </c>
    </row>
    <row r="2431" spans="1:24" hidden="1">
      <c r="A2431" s="67" t="s">
        <v>1231</v>
      </c>
      <c r="B2431" s="68" t="s">
        <v>794</v>
      </c>
      <c r="C2431" s="8" t="s">
        <v>458</v>
      </c>
      <c r="D2431" s="68" t="s">
        <v>2146</v>
      </c>
      <c r="E2431" s="8" t="s">
        <v>463</v>
      </c>
      <c r="F2431" s="69" t="s">
        <v>589</v>
      </c>
      <c r="G2431" s="67" t="s">
        <v>146</v>
      </c>
      <c r="H2431" s="70">
        <v>42220</v>
      </c>
      <c r="I2431" s="67">
        <v>459</v>
      </c>
      <c r="J2431" s="71">
        <v>26.23</v>
      </c>
      <c r="K2431" s="71">
        <f t="shared" si="44"/>
        <v>12039.57</v>
      </c>
      <c r="L2431" s="67" t="s">
        <v>69</v>
      </c>
      <c r="M2431" s="67" t="s">
        <v>282</v>
      </c>
      <c r="N2431" s="67">
        <v>150050</v>
      </c>
      <c r="P2431" s="67">
        <v>90387</v>
      </c>
      <c r="Q2431" s="71">
        <v>200</v>
      </c>
      <c r="R2431" s="71">
        <v>0</v>
      </c>
      <c r="S2431" s="71">
        <v>17.5</v>
      </c>
      <c r="T2431" s="67" t="s">
        <v>127</v>
      </c>
      <c r="U2431" s="64">
        <f>Data!$Q2431+Data!$R2431+Data!$S2431</f>
        <v>217.5</v>
      </c>
      <c r="V2431" s="9" t="str">
        <f>VLOOKUP(TRIM(Data!$B2431),Team!A:B,2,FALSE)</f>
        <v>Heating</v>
      </c>
      <c r="W2431" s="9" t="str">
        <f>VLOOKUP(Data!$D2431,Current!A:B,2,FALSE)</f>
        <v>ACT</v>
      </c>
      <c r="X2431" s="9" t="str">
        <f>IF(Data!$W2431=Data!$E2431,"CURRENT","NO")</f>
        <v>NO</v>
      </c>
    </row>
    <row r="2432" spans="1:24" hidden="1">
      <c r="A2432" s="67" t="s">
        <v>1231</v>
      </c>
      <c r="B2432" s="68" t="s">
        <v>794</v>
      </c>
      <c r="C2432" s="8" t="s">
        <v>458</v>
      </c>
      <c r="D2432" s="68" t="s">
        <v>2146</v>
      </c>
      <c r="E2432" s="8" t="s">
        <v>463</v>
      </c>
      <c r="F2432" s="69" t="s">
        <v>545</v>
      </c>
      <c r="G2432" s="67" t="s">
        <v>146</v>
      </c>
      <c r="H2432" s="70">
        <v>42220</v>
      </c>
      <c r="I2432" s="67">
        <v>621</v>
      </c>
      <c r="J2432" s="71">
        <v>22.94</v>
      </c>
      <c r="K2432" s="71">
        <f t="shared" si="44"/>
        <v>14245.740000000002</v>
      </c>
      <c r="L2432" s="67" t="s">
        <v>213</v>
      </c>
      <c r="M2432" s="67" t="s">
        <v>527</v>
      </c>
      <c r="N2432" s="67">
        <v>150057</v>
      </c>
      <c r="P2432" s="67">
        <v>90388</v>
      </c>
      <c r="Q2432" s="71">
        <v>200</v>
      </c>
      <c r="R2432" s="71">
        <v>0</v>
      </c>
      <c r="S2432" s="71">
        <v>17.5</v>
      </c>
      <c r="T2432" s="67" t="s">
        <v>127</v>
      </c>
      <c r="U2432" s="64">
        <f>Data!$Q2432+Data!$R2432+Data!$S2432</f>
        <v>217.5</v>
      </c>
      <c r="V2432" s="9" t="str">
        <f>VLOOKUP(TRIM(Data!$B2432),Team!A:B,2,FALSE)</f>
        <v>Heating</v>
      </c>
      <c r="W2432" s="9" t="str">
        <f>VLOOKUP(Data!$D2432,Current!A:B,2,FALSE)</f>
        <v>ACT</v>
      </c>
      <c r="X2432" s="9" t="str">
        <f>IF(Data!$W2432=Data!$E2432,"CURRENT","NO")</f>
        <v>NO</v>
      </c>
    </row>
    <row r="2433" spans="1:24" hidden="1">
      <c r="A2433" s="67" t="s">
        <v>1231</v>
      </c>
      <c r="B2433" s="68" t="s">
        <v>794</v>
      </c>
      <c r="C2433" s="8" t="s">
        <v>458</v>
      </c>
      <c r="D2433" s="68" t="s">
        <v>2146</v>
      </c>
      <c r="E2433" s="8" t="s">
        <v>463</v>
      </c>
      <c r="F2433" s="69" t="s">
        <v>1370</v>
      </c>
      <c r="G2433" s="67" t="s">
        <v>146</v>
      </c>
      <c r="H2433" s="70">
        <v>42221</v>
      </c>
      <c r="I2433" s="67">
        <v>2202</v>
      </c>
      <c r="J2433" s="71">
        <v>26.13</v>
      </c>
      <c r="K2433" s="71">
        <f t="shared" si="44"/>
        <v>57538.259999999995</v>
      </c>
      <c r="L2433" s="67" t="s">
        <v>69</v>
      </c>
      <c r="M2433" s="67" t="s">
        <v>282</v>
      </c>
      <c r="N2433" s="67">
        <v>150077</v>
      </c>
      <c r="O2433" s="67"/>
      <c r="P2433" s="67">
        <v>90389</v>
      </c>
      <c r="Q2433" s="71">
        <v>287.7</v>
      </c>
      <c r="R2433" s="71">
        <v>0</v>
      </c>
      <c r="S2433" s="71">
        <v>35</v>
      </c>
      <c r="T2433" s="67" t="s">
        <v>127</v>
      </c>
      <c r="U2433" s="64">
        <f>Data!$Q2433+Data!$R2433+Data!$S2433</f>
        <v>322.7</v>
      </c>
      <c r="V2433" s="9" t="str">
        <f>VLOOKUP(TRIM(Data!$B2433),Team!A:B,2,FALSE)</f>
        <v>Heating</v>
      </c>
      <c r="W2433" s="9" t="str">
        <f>VLOOKUP(Data!$D2433,Current!A:B,2,FALSE)</f>
        <v>ACT</v>
      </c>
      <c r="X2433" s="9" t="str">
        <f>IF(Data!$W2433=Data!$E2433,"CURRENT","NO")</f>
        <v>NO</v>
      </c>
    </row>
    <row r="2434" spans="1:24" hidden="1">
      <c r="A2434" s="67" t="s">
        <v>1231</v>
      </c>
      <c r="B2434" s="68" t="s">
        <v>794</v>
      </c>
      <c r="C2434" s="8" t="s">
        <v>458</v>
      </c>
      <c r="D2434" s="68" t="s">
        <v>2146</v>
      </c>
      <c r="E2434" s="8" t="s">
        <v>463</v>
      </c>
      <c r="F2434" s="69" t="s">
        <v>1371</v>
      </c>
      <c r="G2434" s="67" t="s">
        <v>146</v>
      </c>
      <c r="H2434" s="70">
        <v>42222</v>
      </c>
      <c r="I2434" s="67">
        <v>540</v>
      </c>
      <c r="J2434" s="71">
        <v>49.38</v>
      </c>
      <c r="K2434" s="71">
        <f t="shared" si="44"/>
        <v>26665.200000000001</v>
      </c>
      <c r="L2434" s="67" t="s">
        <v>69</v>
      </c>
      <c r="M2434" s="67" t="s">
        <v>282</v>
      </c>
      <c r="N2434" s="67">
        <v>150124</v>
      </c>
      <c r="O2434" s="67"/>
      <c r="P2434" s="67">
        <v>90390</v>
      </c>
      <c r="Q2434" s="71">
        <v>200</v>
      </c>
      <c r="R2434" s="71">
        <v>0</v>
      </c>
      <c r="S2434" s="71">
        <v>35</v>
      </c>
      <c r="T2434" s="67" t="s">
        <v>127</v>
      </c>
      <c r="U2434" s="64">
        <f>Data!$Q2434+Data!$R2434+Data!$S2434</f>
        <v>235</v>
      </c>
      <c r="V2434" s="9" t="str">
        <f>VLOOKUP(TRIM(Data!$B2434),Team!A:B,2,FALSE)</f>
        <v>Heating</v>
      </c>
      <c r="W2434" s="9" t="str">
        <f>VLOOKUP(Data!$D2434,Current!A:B,2,FALSE)</f>
        <v>ACT</v>
      </c>
      <c r="X2434" s="9" t="str">
        <f>IF(Data!$W2434=Data!$E2434,"CURRENT","NO")</f>
        <v>NO</v>
      </c>
    </row>
    <row r="2435" spans="1:24" hidden="1">
      <c r="A2435" s="67" t="s">
        <v>1231</v>
      </c>
      <c r="B2435" s="68" t="s">
        <v>794</v>
      </c>
      <c r="C2435" s="8" t="s">
        <v>458</v>
      </c>
      <c r="D2435" s="68" t="s">
        <v>2146</v>
      </c>
      <c r="E2435" s="8" t="s">
        <v>463</v>
      </c>
      <c r="F2435" s="69" t="s">
        <v>548</v>
      </c>
      <c r="G2435" s="67" t="s">
        <v>158</v>
      </c>
      <c r="H2435" s="70">
        <v>42217</v>
      </c>
      <c r="I2435" s="67">
        <v>224</v>
      </c>
      <c r="J2435" s="71">
        <v>107.26</v>
      </c>
      <c r="K2435" s="71">
        <f t="shared" si="44"/>
        <v>24026.240000000002</v>
      </c>
      <c r="L2435" s="67" t="s">
        <v>157</v>
      </c>
      <c r="M2435" s="67" t="s">
        <v>1250</v>
      </c>
      <c r="N2435" s="67">
        <v>149984</v>
      </c>
      <c r="O2435" s="67"/>
      <c r="P2435" s="67">
        <v>90391</v>
      </c>
      <c r="Q2435" s="71">
        <v>120.1</v>
      </c>
      <c r="R2435" s="71">
        <v>0</v>
      </c>
      <c r="S2435" s="71">
        <v>15</v>
      </c>
      <c r="T2435" s="67" t="s">
        <v>127</v>
      </c>
      <c r="U2435" s="64">
        <f>Data!$Q2435+Data!$R2435+Data!$S2435</f>
        <v>135.1</v>
      </c>
      <c r="V2435" s="9" t="str">
        <f>VLOOKUP(TRIM(Data!$B2435),Team!A:B,2,FALSE)</f>
        <v>Heating</v>
      </c>
      <c r="W2435" s="9" t="str">
        <f>VLOOKUP(Data!$D2435,Current!A:B,2,FALSE)</f>
        <v>ACT</v>
      </c>
      <c r="X2435" s="9" t="str">
        <f>IF(Data!$W2435=Data!$E2435,"CURRENT","NO")</f>
        <v>NO</v>
      </c>
    </row>
    <row r="2436" spans="1:24" hidden="1">
      <c r="A2436" s="67" t="s">
        <v>1231</v>
      </c>
      <c r="B2436" s="68" t="s">
        <v>794</v>
      </c>
      <c r="C2436" s="8" t="s">
        <v>458</v>
      </c>
      <c r="D2436" s="68" t="s">
        <v>2146</v>
      </c>
      <c r="E2436" s="8" t="s">
        <v>463</v>
      </c>
      <c r="F2436" s="69" t="s">
        <v>1372</v>
      </c>
      <c r="G2436" s="67" t="s">
        <v>158</v>
      </c>
      <c r="H2436" s="70">
        <v>42219</v>
      </c>
      <c r="I2436" s="67">
        <v>1290</v>
      </c>
      <c r="J2436" s="71">
        <v>35.1</v>
      </c>
      <c r="K2436" s="71">
        <f t="shared" si="44"/>
        <v>45279</v>
      </c>
      <c r="L2436" s="67" t="s">
        <v>157</v>
      </c>
      <c r="M2436" s="67" t="s">
        <v>1099</v>
      </c>
      <c r="N2436" s="67">
        <v>150021</v>
      </c>
      <c r="P2436" s="67">
        <v>90392</v>
      </c>
      <c r="Q2436" s="71">
        <v>226.4</v>
      </c>
      <c r="R2436" s="71">
        <v>0</v>
      </c>
      <c r="S2436" s="71">
        <v>15</v>
      </c>
      <c r="T2436" s="67" t="s">
        <v>127</v>
      </c>
      <c r="U2436" s="64">
        <f>Data!$Q2436+Data!$R2436+Data!$S2436</f>
        <v>241.4</v>
      </c>
      <c r="V2436" s="9" t="str">
        <f>VLOOKUP(TRIM(Data!$B2436),Team!A:B,2,FALSE)</f>
        <v>Heating</v>
      </c>
      <c r="W2436" s="9" t="str">
        <f>VLOOKUP(Data!$D2436,Current!A:B,2,FALSE)</f>
        <v>ACT</v>
      </c>
      <c r="X2436" s="9" t="str">
        <f>IF(Data!$W2436=Data!$E2436,"CURRENT","NO")</f>
        <v>NO</v>
      </c>
    </row>
    <row r="2437" spans="1:24" hidden="1">
      <c r="A2437" s="67" t="s">
        <v>1231</v>
      </c>
      <c r="B2437" s="68" t="s">
        <v>794</v>
      </c>
      <c r="C2437" s="8" t="s">
        <v>458</v>
      </c>
      <c r="D2437" s="68" t="s">
        <v>2146</v>
      </c>
      <c r="E2437" s="8" t="s">
        <v>463</v>
      </c>
      <c r="F2437" s="69" t="s">
        <v>576</v>
      </c>
      <c r="G2437" s="67" t="s">
        <v>158</v>
      </c>
      <c r="H2437" s="70">
        <v>42220</v>
      </c>
      <c r="I2437" s="67">
        <v>180</v>
      </c>
      <c r="J2437" s="74">
        <v>52.96</v>
      </c>
      <c r="K2437" s="71">
        <f t="shared" si="44"/>
        <v>9532.7999999999993</v>
      </c>
      <c r="L2437" s="67" t="s">
        <v>213</v>
      </c>
      <c r="M2437" s="67" t="s">
        <v>1183</v>
      </c>
      <c r="N2437" s="67">
        <v>150051</v>
      </c>
      <c r="P2437" s="67">
        <v>90393</v>
      </c>
      <c r="Q2437" s="71">
        <v>80</v>
      </c>
      <c r="R2437" s="71">
        <v>0</v>
      </c>
      <c r="S2437" s="71">
        <v>15</v>
      </c>
      <c r="T2437" s="67" t="s">
        <v>127</v>
      </c>
      <c r="U2437" s="64">
        <f>Data!$Q2437+Data!$R2437+Data!$S2437</f>
        <v>95</v>
      </c>
      <c r="V2437" s="9" t="str">
        <f>VLOOKUP(TRIM(Data!$B2437),Team!A:B,2,FALSE)</f>
        <v>Heating</v>
      </c>
      <c r="W2437" s="9" t="str">
        <f>VLOOKUP(Data!$D2437,Current!A:B,2,FALSE)</f>
        <v>ACT</v>
      </c>
      <c r="X2437" s="9" t="str">
        <f>IF(Data!$W2437=Data!$E2437,"CURRENT","NO")</f>
        <v>NO</v>
      </c>
    </row>
    <row r="2438" spans="1:24" hidden="1">
      <c r="A2438" s="67" t="s">
        <v>1231</v>
      </c>
      <c r="B2438" s="68" t="s">
        <v>794</v>
      </c>
      <c r="C2438" s="8" t="s">
        <v>458</v>
      </c>
      <c r="D2438" s="68" t="s">
        <v>2146</v>
      </c>
      <c r="E2438" s="8" t="s">
        <v>463</v>
      </c>
      <c r="F2438" s="69" t="s">
        <v>1373</v>
      </c>
      <c r="G2438" s="67" t="s">
        <v>158</v>
      </c>
      <c r="H2438" s="70">
        <v>42220</v>
      </c>
      <c r="I2438" s="67">
        <v>232</v>
      </c>
      <c r="J2438" s="74">
        <v>99.88</v>
      </c>
      <c r="K2438" s="71">
        <f t="shared" si="44"/>
        <v>23172.16</v>
      </c>
      <c r="L2438" s="67" t="s">
        <v>213</v>
      </c>
      <c r="M2438" s="67" t="s">
        <v>1374</v>
      </c>
      <c r="N2438" s="67">
        <v>150052</v>
      </c>
      <c r="P2438" s="67">
        <v>90394</v>
      </c>
      <c r="Q2438" s="74">
        <v>115.9</v>
      </c>
      <c r="R2438" s="71">
        <v>0</v>
      </c>
      <c r="S2438" s="71">
        <v>15</v>
      </c>
      <c r="T2438" s="67" t="s">
        <v>127</v>
      </c>
      <c r="U2438" s="64">
        <f>Data!$Q2438+Data!$R2438+Data!$S2438</f>
        <v>130.9</v>
      </c>
      <c r="V2438" s="9" t="str">
        <f>VLOOKUP(TRIM(Data!$B2438),Team!A:B,2,FALSE)</f>
        <v>Heating</v>
      </c>
      <c r="W2438" s="9" t="str">
        <f>VLOOKUP(Data!$D2438,Current!A:B,2,FALSE)</f>
        <v>ACT</v>
      </c>
      <c r="X2438" s="9" t="str">
        <f>IF(Data!$W2438=Data!$E2438,"CURRENT","NO")</f>
        <v>NO</v>
      </c>
    </row>
    <row r="2439" spans="1:24" hidden="1">
      <c r="A2439" s="67" t="s">
        <v>1231</v>
      </c>
      <c r="B2439" s="68" t="s">
        <v>794</v>
      </c>
      <c r="C2439" s="8" t="s">
        <v>458</v>
      </c>
      <c r="D2439" s="68" t="s">
        <v>2146</v>
      </c>
      <c r="E2439" s="8" t="s">
        <v>463</v>
      </c>
      <c r="F2439" s="69" t="s">
        <v>1375</v>
      </c>
      <c r="G2439" s="67" t="s">
        <v>158</v>
      </c>
      <c r="H2439" s="70">
        <v>42220</v>
      </c>
      <c r="I2439" s="67">
        <v>190</v>
      </c>
      <c r="J2439" s="71">
        <v>95.65</v>
      </c>
      <c r="K2439" s="71">
        <f t="shared" si="44"/>
        <v>18173.5</v>
      </c>
      <c r="L2439" s="67" t="s">
        <v>157</v>
      </c>
      <c r="M2439" s="67" t="s">
        <v>1069</v>
      </c>
      <c r="N2439" s="67">
        <v>150053</v>
      </c>
      <c r="P2439" s="67">
        <v>90395</v>
      </c>
      <c r="Q2439" s="71">
        <v>90.9</v>
      </c>
      <c r="R2439" s="71">
        <v>0</v>
      </c>
      <c r="S2439" s="71">
        <v>15</v>
      </c>
      <c r="T2439" s="67" t="s">
        <v>127</v>
      </c>
      <c r="U2439" s="64">
        <f>Data!$Q2439+Data!$R2439+Data!$S2439</f>
        <v>105.9</v>
      </c>
      <c r="V2439" s="9" t="str">
        <f>VLOOKUP(TRIM(Data!$B2439),Team!A:B,2,FALSE)</f>
        <v>Heating</v>
      </c>
      <c r="W2439" s="9" t="str">
        <f>VLOOKUP(Data!$D2439,Current!A:B,2,FALSE)</f>
        <v>ACT</v>
      </c>
      <c r="X2439" s="9" t="str">
        <f>IF(Data!$W2439=Data!$E2439,"CURRENT","NO")</f>
        <v>NO</v>
      </c>
    </row>
    <row r="2440" spans="1:24" hidden="1">
      <c r="A2440" s="67" t="s">
        <v>1231</v>
      </c>
      <c r="B2440" s="68" t="s">
        <v>794</v>
      </c>
      <c r="C2440" s="8" t="s">
        <v>458</v>
      </c>
      <c r="D2440" s="68" t="s">
        <v>2146</v>
      </c>
      <c r="E2440" s="8" t="s">
        <v>463</v>
      </c>
      <c r="F2440" s="69" t="s">
        <v>578</v>
      </c>
      <c r="G2440" s="67" t="s">
        <v>158</v>
      </c>
      <c r="H2440" s="70">
        <v>42221</v>
      </c>
      <c r="I2440" s="67">
        <v>68</v>
      </c>
      <c r="J2440" s="74">
        <v>102.28</v>
      </c>
      <c r="K2440" s="71">
        <f t="shared" si="44"/>
        <v>6955.04</v>
      </c>
      <c r="L2440" s="67" t="s">
        <v>213</v>
      </c>
      <c r="M2440" s="67" t="s">
        <v>340</v>
      </c>
      <c r="N2440" s="67">
        <v>150090</v>
      </c>
      <c r="P2440" s="67">
        <v>90397</v>
      </c>
      <c r="Q2440" s="71">
        <v>100</v>
      </c>
      <c r="R2440" s="71">
        <v>0</v>
      </c>
      <c r="S2440" s="71">
        <v>15</v>
      </c>
      <c r="T2440" s="67" t="s">
        <v>127</v>
      </c>
      <c r="U2440" s="64">
        <f>Data!$Q2440+Data!$R2440+Data!$S2440</f>
        <v>115</v>
      </c>
      <c r="V2440" s="9" t="str">
        <f>VLOOKUP(TRIM(Data!$B2440),Team!A:B,2,FALSE)</f>
        <v>Heating</v>
      </c>
      <c r="W2440" s="9" t="str">
        <f>VLOOKUP(Data!$D2440,Current!A:B,2,FALSE)</f>
        <v>ACT</v>
      </c>
      <c r="X2440" s="9" t="str">
        <f>IF(Data!$W2440=Data!$E2440,"CURRENT","NO")</f>
        <v>NO</v>
      </c>
    </row>
    <row r="2441" spans="1:24" hidden="1">
      <c r="A2441" s="67" t="s">
        <v>1231</v>
      </c>
      <c r="B2441" s="68" t="s">
        <v>794</v>
      </c>
      <c r="C2441" s="8" t="s">
        <v>458</v>
      </c>
      <c r="D2441" s="68" t="s">
        <v>2146</v>
      </c>
      <c r="E2441" s="8" t="s">
        <v>463</v>
      </c>
      <c r="F2441" s="69" t="s">
        <v>595</v>
      </c>
      <c r="G2441" s="67" t="s">
        <v>158</v>
      </c>
      <c r="H2441" s="70">
        <v>42221</v>
      </c>
      <c r="I2441" s="67">
        <v>429</v>
      </c>
      <c r="J2441" s="71">
        <v>60.27</v>
      </c>
      <c r="K2441" s="71">
        <f t="shared" si="44"/>
        <v>25855.83</v>
      </c>
      <c r="L2441" s="67" t="s">
        <v>213</v>
      </c>
      <c r="M2441" s="67" t="s">
        <v>1091</v>
      </c>
      <c r="N2441" s="67">
        <v>150094</v>
      </c>
      <c r="P2441" s="67">
        <v>90398</v>
      </c>
      <c r="Q2441" s="71">
        <v>160</v>
      </c>
      <c r="R2441" s="71">
        <v>0</v>
      </c>
      <c r="S2441" s="71">
        <v>15</v>
      </c>
      <c r="T2441" s="67" t="s">
        <v>127</v>
      </c>
      <c r="U2441" s="64">
        <f>Data!$Q2441+Data!$R2441+Data!$S2441</f>
        <v>175</v>
      </c>
      <c r="V2441" s="9" t="str">
        <f>VLOOKUP(TRIM(Data!$B2441),Team!A:B,2,FALSE)</f>
        <v>Heating</v>
      </c>
      <c r="W2441" s="9" t="str">
        <f>VLOOKUP(Data!$D2441,Current!A:B,2,FALSE)</f>
        <v>ACT</v>
      </c>
      <c r="X2441" s="9" t="str">
        <f>IF(Data!$W2441=Data!$E2441,"CURRENT","NO")</f>
        <v>NO</v>
      </c>
    </row>
    <row r="2442" spans="1:24" hidden="1">
      <c r="A2442" s="67" t="s">
        <v>1231</v>
      </c>
      <c r="B2442" s="68" t="s">
        <v>794</v>
      </c>
      <c r="C2442" s="8" t="s">
        <v>458</v>
      </c>
      <c r="D2442" s="68" t="s">
        <v>2146</v>
      </c>
      <c r="E2442" s="8" t="s">
        <v>463</v>
      </c>
      <c r="F2442" s="69" t="s">
        <v>1376</v>
      </c>
      <c r="G2442" s="67" t="s">
        <v>158</v>
      </c>
      <c r="H2442" s="70">
        <v>42222</v>
      </c>
      <c r="I2442" s="67">
        <v>315</v>
      </c>
      <c r="J2442" s="71">
        <v>106.23</v>
      </c>
      <c r="K2442" s="71">
        <f t="shared" si="44"/>
        <v>33462.450000000004</v>
      </c>
      <c r="L2442" s="67" t="s">
        <v>213</v>
      </c>
      <c r="M2442" s="67" t="s">
        <v>919</v>
      </c>
      <c r="N2442" s="67">
        <v>150126</v>
      </c>
      <c r="O2442" s="67"/>
      <c r="P2442" s="67">
        <v>90399</v>
      </c>
      <c r="Q2442" s="71">
        <v>167.3</v>
      </c>
      <c r="R2442" s="71">
        <v>0</v>
      </c>
      <c r="S2442" s="71">
        <v>15</v>
      </c>
      <c r="T2442" s="67" t="s">
        <v>127</v>
      </c>
      <c r="U2442" s="64">
        <f>Data!$Q2442+Data!$R2442+Data!$S2442</f>
        <v>182.3</v>
      </c>
      <c r="V2442" s="9" t="str">
        <f>VLOOKUP(TRIM(Data!$B2442),Team!A:B,2,FALSE)</f>
        <v>Heating</v>
      </c>
      <c r="W2442" s="9" t="str">
        <f>VLOOKUP(Data!$D2442,Current!A:B,2,FALSE)</f>
        <v>ACT</v>
      </c>
      <c r="X2442" s="9" t="str">
        <f>IF(Data!$W2442=Data!$E2442,"CURRENT","NO")</f>
        <v>NO</v>
      </c>
    </row>
    <row r="2443" spans="1:24" hidden="1">
      <c r="A2443" s="67" t="s">
        <v>1234</v>
      </c>
      <c r="B2443" s="68" t="s">
        <v>794</v>
      </c>
      <c r="C2443" s="8" t="s">
        <v>458</v>
      </c>
      <c r="D2443" s="68" t="s">
        <v>2146</v>
      </c>
      <c r="E2443" s="8" t="s">
        <v>463</v>
      </c>
      <c r="F2443" s="69" t="s">
        <v>362</v>
      </c>
      <c r="G2443" s="67" t="s">
        <v>261</v>
      </c>
      <c r="H2443" s="70">
        <v>42226</v>
      </c>
      <c r="I2443" s="67">
        <v>1360</v>
      </c>
      <c r="J2443" s="71">
        <v>47</v>
      </c>
      <c r="K2443" s="71">
        <f t="shared" si="44"/>
        <v>63920</v>
      </c>
      <c r="L2443" s="67" t="s">
        <v>11</v>
      </c>
      <c r="M2443" s="67" t="s">
        <v>1377</v>
      </c>
      <c r="N2443" s="67">
        <v>150225</v>
      </c>
      <c r="O2443" s="67"/>
      <c r="P2443" s="67">
        <v>90478</v>
      </c>
      <c r="Q2443" s="71">
        <v>319.60000000000002</v>
      </c>
      <c r="R2443" s="71">
        <v>0</v>
      </c>
      <c r="S2443" s="71">
        <v>40</v>
      </c>
      <c r="T2443" s="67" t="s">
        <v>127</v>
      </c>
      <c r="U2443" s="64">
        <f>Data!$Q2443+Data!$R2443+Data!$S2443</f>
        <v>359.6</v>
      </c>
      <c r="V2443" s="9" t="str">
        <f>VLOOKUP(TRIM(Data!$B2443),Team!A:B,2,FALSE)</f>
        <v>Heating</v>
      </c>
      <c r="W2443" s="9" t="str">
        <f>VLOOKUP(Data!$D2443,Current!A:B,2,FALSE)</f>
        <v>ACT</v>
      </c>
      <c r="X2443" s="9" t="str">
        <f>IF(Data!$W2443=Data!$E2443,"CURRENT","NO")</f>
        <v>NO</v>
      </c>
    </row>
    <row r="2444" spans="1:24" hidden="1">
      <c r="A2444" s="67" t="s">
        <v>1234</v>
      </c>
      <c r="B2444" s="68" t="s">
        <v>794</v>
      </c>
      <c r="C2444" s="8" t="s">
        <v>458</v>
      </c>
      <c r="D2444" s="68" t="s">
        <v>2146</v>
      </c>
      <c r="E2444" s="8" t="s">
        <v>463</v>
      </c>
      <c r="F2444" s="69" t="s">
        <v>1378</v>
      </c>
      <c r="G2444" s="67" t="s">
        <v>980</v>
      </c>
      <c r="H2444" s="70">
        <v>42230</v>
      </c>
      <c r="I2444" s="67">
        <v>5040</v>
      </c>
      <c r="J2444" s="71">
        <v>23.18</v>
      </c>
      <c r="K2444" s="71">
        <f t="shared" si="44"/>
        <v>116827.2</v>
      </c>
      <c r="L2444" s="67" t="s">
        <v>11</v>
      </c>
      <c r="M2444" s="67" t="s">
        <v>444</v>
      </c>
      <c r="N2444" s="67">
        <v>150357</v>
      </c>
      <c r="O2444" s="67"/>
      <c r="P2444" s="67">
        <v>90479</v>
      </c>
      <c r="Q2444" s="71">
        <v>584.1</v>
      </c>
      <c r="R2444" s="71">
        <v>0</v>
      </c>
      <c r="S2444" s="71">
        <v>65</v>
      </c>
      <c r="T2444" s="67" t="s">
        <v>127</v>
      </c>
      <c r="U2444" s="64">
        <f>Data!$Q2444+Data!$R2444+Data!$S2444</f>
        <v>649.1</v>
      </c>
      <c r="V2444" s="9" t="str">
        <f>VLOOKUP(TRIM(Data!$B2444),Team!A:B,2,FALSE)</f>
        <v>Heating</v>
      </c>
      <c r="W2444" s="9" t="str">
        <f>VLOOKUP(Data!$D2444,Current!A:B,2,FALSE)</f>
        <v>ACT</v>
      </c>
      <c r="X2444" s="9" t="str">
        <f>IF(Data!$W2444=Data!$E2444,"CURRENT","NO")</f>
        <v>NO</v>
      </c>
    </row>
    <row r="2445" spans="1:24" hidden="1">
      <c r="A2445" s="67" t="s">
        <v>1234</v>
      </c>
      <c r="B2445" s="68" t="s">
        <v>794</v>
      </c>
      <c r="C2445" s="8" t="s">
        <v>458</v>
      </c>
      <c r="D2445" s="68" t="s">
        <v>2146</v>
      </c>
      <c r="E2445" s="8" t="s">
        <v>463</v>
      </c>
      <c r="F2445" s="69" t="s">
        <v>1379</v>
      </c>
      <c r="G2445" s="67" t="s">
        <v>146</v>
      </c>
      <c r="H2445" s="70">
        <v>42223</v>
      </c>
      <c r="I2445" s="67">
        <v>173</v>
      </c>
      <c r="J2445" s="71">
        <v>57.84</v>
      </c>
      <c r="K2445" s="71">
        <f t="shared" si="44"/>
        <v>10006.32</v>
      </c>
      <c r="L2445" s="67" t="s">
        <v>69</v>
      </c>
      <c r="M2445" s="67" t="s">
        <v>1203</v>
      </c>
      <c r="N2445" s="67">
        <v>150153</v>
      </c>
      <c r="O2445" s="67"/>
      <c r="P2445" s="67">
        <v>90480</v>
      </c>
      <c r="Q2445" s="71">
        <v>100</v>
      </c>
      <c r="R2445" s="71">
        <v>0</v>
      </c>
      <c r="S2445" s="71">
        <v>15</v>
      </c>
      <c r="T2445" s="67" t="s">
        <v>127</v>
      </c>
      <c r="U2445" s="64">
        <f>Data!$Q2445+Data!$R2445+Data!$S2445</f>
        <v>115</v>
      </c>
      <c r="V2445" s="9" t="str">
        <f>VLOOKUP(TRIM(Data!$B2445),Team!A:B,2,FALSE)</f>
        <v>Heating</v>
      </c>
      <c r="W2445" s="9" t="str">
        <f>VLOOKUP(Data!$D2445,Current!A:B,2,FALSE)</f>
        <v>ACT</v>
      </c>
      <c r="X2445" s="9" t="str">
        <f>IF(Data!$W2445=Data!$E2445,"CURRENT","NO")</f>
        <v>NO</v>
      </c>
    </row>
    <row r="2446" spans="1:24" hidden="1">
      <c r="A2446" s="67" t="s">
        <v>1234</v>
      </c>
      <c r="B2446" s="68" t="s">
        <v>794</v>
      </c>
      <c r="C2446" s="8" t="s">
        <v>458</v>
      </c>
      <c r="D2446" s="68" t="s">
        <v>2146</v>
      </c>
      <c r="E2446" s="8" t="s">
        <v>463</v>
      </c>
      <c r="F2446" s="69" t="s">
        <v>1380</v>
      </c>
      <c r="G2446" s="67" t="s">
        <v>146</v>
      </c>
      <c r="H2446" s="70">
        <v>42223</v>
      </c>
      <c r="I2446" s="67">
        <v>216</v>
      </c>
      <c r="J2446" s="71">
        <v>37.840000000000003</v>
      </c>
      <c r="K2446" s="71">
        <f t="shared" si="44"/>
        <v>8173.4400000000005</v>
      </c>
      <c r="L2446" s="67" t="s">
        <v>69</v>
      </c>
      <c r="M2446" s="67" t="s">
        <v>363</v>
      </c>
      <c r="N2446" s="67">
        <v>150155</v>
      </c>
      <c r="O2446" s="67"/>
      <c r="P2446" s="67">
        <v>90481</v>
      </c>
      <c r="Q2446" s="71">
        <v>100</v>
      </c>
      <c r="R2446" s="71">
        <v>0</v>
      </c>
      <c r="S2446" s="71">
        <v>15</v>
      </c>
      <c r="T2446" s="67" t="s">
        <v>127</v>
      </c>
      <c r="U2446" s="64">
        <f>Data!$Q2446+Data!$R2446+Data!$S2446</f>
        <v>115</v>
      </c>
      <c r="V2446" s="9" t="str">
        <f>VLOOKUP(TRIM(Data!$B2446),Team!A:B,2,FALSE)</f>
        <v>Heating</v>
      </c>
      <c r="W2446" s="9" t="str">
        <f>VLOOKUP(Data!$D2446,Current!A:B,2,FALSE)</f>
        <v>ACT</v>
      </c>
      <c r="X2446" s="9" t="str">
        <f>IF(Data!$W2446=Data!$E2446,"CURRENT","NO")</f>
        <v>NO</v>
      </c>
    </row>
    <row r="2447" spans="1:24" hidden="1">
      <c r="A2447" s="67" t="s">
        <v>1234</v>
      </c>
      <c r="B2447" s="68" t="s">
        <v>794</v>
      </c>
      <c r="C2447" s="8" t="s">
        <v>458</v>
      </c>
      <c r="D2447" s="68" t="s">
        <v>2146</v>
      </c>
      <c r="E2447" s="8" t="s">
        <v>463</v>
      </c>
      <c r="F2447" s="69" t="s">
        <v>1381</v>
      </c>
      <c r="G2447" s="67" t="s">
        <v>146</v>
      </c>
      <c r="H2447" s="70">
        <v>42224</v>
      </c>
      <c r="I2447" s="67">
        <v>1350</v>
      </c>
      <c r="J2447" s="71">
        <v>26.44</v>
      </c>
      <c r="K2447" s="71">
        <f t="shared" si="44"/>
        <v>35694</v>
      </c>
      <c r="L2447" s="67" t="s">
        <v>69</v>
      </c>
      <c r="M2447" s="67" t="s">
        <v>72</v>
      </c>
      <c r="N2447" s="67">
        <v>150162</v>
      </c>
      <c r="O2447" s="67"/>
      <c r="P2447" s="67">
        <v>90482</v>
      </c>
      <c r="Q2447" s="71">
        <v>200</v>
      </c>
      <c r="R2447" s="71">
        <v>0</v>
      </c>
      <c r="S2447" s="71">
        <v>15</v>
      </c>
      <c r="T2447" s="67" t="s">
        <v>246</v>
      </c>
      <c r="U2447" s="64">
        <f>Data!$Q2447+Data!$R2447+Data!$S2447</f>
        <v>215</v>
      </c>
      <c r="V2447" s="9" t="str">
        <f>VLOOKUP(TRIM(Data!$B2447),Team!A:B,2,FALSE)</f>
        <v>Heating</v>
      </c>
      <c r="W2447" s="9" t="str">
        <f>VLOOKUP(Data!$D2447,Current!A:B,2,FALSE)</f>
        <v>ACT</v>
      </c>
      <c r="X2447" s="9" t="str">
        <f>IF(Data!$W2447=Data!$E2447,"CURRENT","NO")</f>
        <v>NO</v>
      </c>
    </row>
    <row r="2448" spans="1:24" hidden="1">
      <c r="A2448" s="67" t="s">
        <v>1234</v>
      </c>
      <c r="B2448" s="68" t="s">
        <v>794</v>
      </c>
      <c r="C2448" s="8" t="s">
        <v>458</v>
      </c>
      <c r="D2448" s="68" t="s">
        <v>2146</v>
      </c>
      <c r="E2448" s="8" t="s">
        <v>463</v>
      </c>
      <c r="F2448" s="69" t="s">
        <v>1382</v>
      </c>
      <c r="G2448" s="67" t="s">
        <v>146</v>
      </c>
      <c r="H2448" s="70">
        <v>42224</v>
      </c>
      <c r="I2448" s="67">
        <v>1800</v>
      </c>
      <c r="J2448" s="71">
        <v>19.87</v>
      </c>
      <c r="K2448" s="71">
        <f t="shared" si="44"/>
        <v>35766</v>
      </c>
      <c r="L2448" s="67" t="s">
        <v>69</v>
      </c>
      <c r="M2448" s="67" t="s">
        <v>282</v>
      </c>
      <c r="N2448" s="67">
        <v>150163</v>
      </c>
      <c r="O2448" s="67"/>
      <c r="P2448" s="67">
        <v>90483</v>
      </c>
      <c r="Q2448" s="71">
        <v>200</v>
      </c>
      <c r="R2448" s="71">
        <v>0</v>
      </c>
      <c r="S2448" s="71">
        <v>15</v>
      </c>
      <c r="T2448" s="67" t="s">
        <v>127</v>
      </c>
      <c r="U2448" s="64">
        <f>Data!$Q2448+Data!$R2448+Data!$S2448</f>
        <v>215</v>
      </c>
      <c r="V2448" s="9" t="str">
        <f>VLOOKUP(TRIM(Data!$B2448),Team!A:B,2,FALSE)</f>
        <v>Heating</v>
      </c>
      <c r="W2448" s="9" t="str">
        <f>VLOOKUP(Data!$D2448,Current!A:B,2,FALSE)</f>
        <v>ACT</v>
      </c>
      <c r="X2448" s="9" t="str">
        <f>IF(Data!$W2448=Data!$E2448,"CURRENT","NO")</f>
        <v>NO</v>
      </c>
    </row>
    <row r="2449" spans="1:24" hidden="1">
      <c r="A2449" s="67" t="s">
        <v>1234</v>
      </c>
      <c r="B2449" s="68" t="s">
        <v>794</v>
      </c>
      <c r="C2449" s="8" t="s">
        <v>458</v>
      </c>
      <c r="D2449" s="68" t="s">
        <v>2146</v>
      </c>
      <c r="E2449" s="8" t="s">
        <v>463</v>
      </c>
      <c r="F2449" s="69" t="s">
        <v>1379</v>
      </c>
      <c r="G2449" s="67" t="s">
        <v>146</v>
      </c>
      <c r="H2449" s="70">
        <v>42226</v>
      </c>
      <c r="I2449" s="67">
        <v>432</v>
      </c>
      <c r="J2449" s="71">
        <v>67.02</v>
      </c>
      <c r="K2449" s="71">
        <f t="shared" si="44"/>
        <v>28952.639999999999</v>
      </c>
      <c r="L2449" s="67" t="s">
        <v>69</v>
      </c>
      <c r="M2449" s="67" t="s">
        <v>282</v>
      </c>
      <c r="N2449" s="67">
        <v>150220</v>
      </c>
      <c r="O2449" s="67"/>
      <c r="P2449" s="67">
        <v>90484</v>
      </c>
      <c r="Q2449" s="71">
        <v>200</v>
      </c>
      <c r="R2449" s="71">
        <v>0</v>
      </c>
      <c r="S2449" s="71">
        <v>35</v>
      </c>
      <c r="T2449" s="67" t="s">
        <v>186</v>
      </c>
      <c r="U2449" s="64">
        <f>Data!$Q2449+Data!$R2449+Data!$S2449</f>
        <v>235</v>
      </c>
      <c r="V2449" s="9" t="str">
        <f>VLOOKUP(TRIM(Data!$B2449),Team!A:B,2,FALSE)</f>
        <v>Heating</v>
      </c>
      <c r="W2449" s="9" t="str">
        <f>VLOOKUP(Data!$D2449,Current!A:B,2,FALSE)</f>
        <v>ACT</v>
      </c>
      <c r="X2449" s="9" t="str">
        <f>IF(Data!$W2449=Data!$E2449,"CURRENT","NO")</f>
        <v>NO</v>
      </c>
    </row>
    <row r="2450" spans="1:24" hidden="1">
      <c r="A2450" s="67" t="s">
        <v>1234</v>
      </c>
      <c r="B2450" s="68" t="s">
        <v>794</v>
      </c>
      <c r="C2450" s="8" t="s">
        <v>458</v>
      </c>
      <c r="D2450" s="68" t="s">
        <v>2146</v>
      </c>
      <c r="E2450" s="8" t="s">
        <v>463</v>
      </c>
      <c r="F2450" s="69" t="s">
        <v>1380</v>
      </c>
      <c r="G2450" s="67" t="s">
        <v>146</v>
      </c>
      <c r="H2450" s="70">
        <v>42227</v>
      </c>
      <c r="I2450" s="67">
        <v>540</v>
      </c>
      <c r="J2450" s="71">
        <v>57.84</v>
      </c>
      <c r="K2450" s="71">
        <f t="shared" si="44"/>
        <v>31233.600000000002</v>
      </c>
      <c r="L2450" s="67" t="s">
        <v>69</v>
      </c>
      <c r="M2450" s="67" t="s">
        <v>282</v>
      </c>
      <c r="N2450" s="67">
        <v>150258</v>
      </c>
      <c r="O2450" s="67"/>
      <c r="P2450" s="67">
        <v>90485</v>
      </c>
      <c r="Q2450" s="71">
        <v>200</v>
      </c>
      <c r="R2450" s="71">
        <v>0</v>
      </c>
      <c r="S2450" s="71">
        <v>17.5</v>
      </c>
      <c r="T2450" s="67" t="s">
        <v>127</v>
      </c>
      <c r="U2450" s="64">
        <f>Data!$Q2450+Data!$R2450+Data!$S2450</f>
        <v>217.5</v>
      </c>
      <c r="V2450" s="9" t="str">
        <f>VLOOKUP(TRIM(Data!$B2450),Team!A:B,2,FALSE)</f>
        <v>Heating</v>
      </c>
      <c r="W2450" s="9" t="str">
        <f>VLOOKUP(Data!$D2450,Current!A:B,2,FALSE)</f>
        <v>ACT</v>
      </c>
      <c r="X2450" s="9" t="str">
        <f>IF(Data!$W2450=Data!$E2450,"CURRENT","NO")</f>
        <v>NO</v>
      </c>
    </row>
    <row r="2451" spans="1:24" hidden="1">
      <c r="A2451" s="67" t="s">
        <v>1234</v>
      </c>
      <c r="B2451" s="68" t="s">
        <v>794</v>
      </c>
      <c r="C2451" s="8" t="s">
        <v>458</v>
      </c>
      <c r="D2451" s="68" t="s">
        <v>2146</v>
      </c>
      <c r="E2451" s="8" t="s">
        <v>463</v>
      </c>
      <c r="F2451" s="69" t="s">
        <v>368</v>
      </c>
      <c r="G2451" s="67" t="s">
        <v>146</v>
      </c>
      <c r="H2451" s="70">
        <v>42227</v>
      </c>
      <c r="I2451" s="67">
        <v>2348</v>
      </c>
      <c r="J2451" s="71">
        <v>26.2</v>
      </c>
      <c r="K2451" s="71">
        <f t="shared" si="44"/>
        <v>61517.599999999999</v>
      </c>
      <c r="L2451" s="67" t="s">
        <v>69</v>
      </c>
      <c r="M2451" s="67" t="s">
        <v>363</v>
      </c>
      <c r="N2451" s="67">
        <v>150260</v>
      </c>
      <c r="O2451" s="67"/>
      <c r="P2451" s="67">
        <v>90486</v>
      </c>
      <c r="Q2451" s="71">
        <v>307.60000000000002</v>
      </c>
      <c r="R2451" s="71">
        <v>0</v>
      </c>
      <c r="S2451" s="71">
        <v>17.5</v>
      </c>
      <c r="T2451" s="67" t="s">
        <v>246</v>
      </c>
      <c r="U2451" s="64">
        <f>Data!$Q2451+Data!$R2451+Data!$S2451</f>
        <v>325.10000000000002</v>
      </c>
      <c r="V2451" s="9" t="str">
        <f>VLOOKUP(TRIM(Data!$B2451),Team!A:B,2,FALSE)</f>
        <v>Heating</v>
      </c>
      <c r="W2451" s="9" t="str">
        <f>VLOOKUP(Data!$D2451,Current!A:B,2,FALSE)</f>
        <v>ACT</v>
      </c>
      <c r="X2451" s="9" t="str">
        <f>IF(Data!$W2451=Data!$E2451,"CURRENT","NO")</f>
        <v>NO</v>
      </c>
    </row>
    <row r="2452" spans="1:24" hidden="1">
      <c r="A2452" s="67" t="s">
        <v>1234</v>
      </c>
      <c r="B2452" s="68" t="s">
        <v>794</v>
      </c>
      <c r="C2452" s="8" t="s">
        <v>458</v>
      </c>
      <c r="D2452" s="68" t="s">
        <v>2146</v>
      </c>
      <c r="E2452" s="8" t="s">
        <v>463</v>
      </c>
      <c r="F2452" s="69" t="s">
        <v>1383</v>
      </c>
      <c r="G2452" s="67" t="s">
        <v>146</v>
      </c>
      <c r="H2452" s="70">
        <v>42228</v>
      </c>
      <c r="I2452" s="67">
        <v>1258</v>
      </c>
      <c r="J2452" s="71">
        <v>28.37</v>
      </c>
      <c r="K2452" s="71">
        <f t="shared" si="44"/>
        <v>35689.46</v>
      </c>
      <c r="L2452" s="67" t="s">
        <v>69</v>
      </c>
      <c r="M2452" s="67" t="s">
        <v>282</v>
      </c>
      <c r="N2452" s="67">
        <v>150302</v>
      </c>
      <c r="O2452" s="67"/>
      <c r="P2452" s="67">
        <v>90487</v>
      </c>
      <c r="Q2452" s="71">
        <v>200</v>
      </c>
      <c r="R2452" s="71">
        <v>0</v>
      </c>
      <c r="S2452" s="71">
        <v>35</v>
      </c>
      <c r="T2452" s="67" t="s">
        <v>127</v>
      </c>
      <c r="U2452" s="64">
        <f>Data!$Q2452+Data!$R2452+Data!$S2452</f>
        <v>235</v>
      </c>
      <c r="V2452" s="9" t="str">
        <f>VLOOKUP(TRIM(Data!$B2452),Team!A:B,2,FALSE)</f>
        <v>Heating</v>
      </c>
      <c r="W2452" s="9" t="str">
        <f>VLOOKUP(Data!$D2452,Current!A:B,2,FALSE)</f>
        <v>ACT</v>
      </c>
      <c r="X2452" s="9" t="str">
        <f>IF(Data!$W2452=Data!$E2452,"CURRENT","NO")</f>
        <v>NO</v>
      </c>
    </row>
    <row r="2453" spans="1:24" hidden="1">
      <c r="A2453" s="67" t="s">
        <v>1234</v>
      </c>
      <c r="B2453" s="68" t="s">
        <v>794</v>
      </c>
      <c r="C2453" s="8" t="s">
        <v>458</v>
      </c>
      <c r="D2453" s="68" t="s">
        <v>2146</v>
      </c>
      <c r="E2453" s="8" t="s">
        <v>463</v>
      </c>
      <c r="F2453" s="69" t="s">
        <v>1371</v>
      </c>
      <c r="G2453" s="67" t="s">
        <v>146</v>
      </c>
      <c r="H2453" s="70">
        <v>42229</v>
      </c>
      <c r="I2453" s="67">
        <v>540</v>
      </c>
      <c r="J2453" s="71">
        <v>49.38</v>
      </c>
      <c r="K2453" s="71">
        <f t="shared" si="44"/>
        <v>26665.200000000001</v>
      </c>
      <c r="L2453" s="67" t="s">
        <v>69</v>
      </c>
      <c r="M2453" s="67" t="s">
        <v>363</v>
      </c>
      <c r="N2453" s="67">
        <v>150338</v>
      </c>
      <c r="O2453" s="67"/>
      <c r="P2453" s="67">
        <v>90488</v>
      </c>
      <c r="Q2453" s="71">
        <v>200</v>
      </c>
      <c r="R2453" s="71">
        <v>0</v>
      </c>
      <c r="S2453" s="71">
        <v>35</v>
      </c>
      <c r="T2453" s="67" t="s">
        <v>186</v>
      </c>
      <c r="U2453" s="64">
        <f>Data!$Q2453+Data!$R2453+Data!$S2453</f>
        <v>235</v>
      </c>
      <c r="V2453" s="9" t="str">
        <f>VLOOKUP(TRIM(Data!$B2453),Team!A:B,2,FALSE)</f>
        <v>Heating</v>
      </c>
      <c r="W2453" s="9" t="str">
        <f>VLOOKUP(Data!$D2453,Current!A:B,2,FALSE)</f>
        <v>ACT</v>
      </c>
      <c r="X2453" s="9" t="str">
        <f>IF(Data!$W2453=Data!$E2453,"CURRENT","NO")</f>
        <v>NO</v>
      </c>
    </row>
    <row r="2454" spans="1:24" hidden="1">
      <c r="A2454" s="67" t="s">
        <v>1234</v>
      </c>
      <c r="B2454" s="68" t="s">
        <v>794</v>
      </c>
      <c r="C2454" s="8" t="s">
        <v>458</v>
      </c>
      <c r="D2454" s="68" t="s">
        <v>2146</v>
      </c>
      <c r="E2454" s="8" t="s">
        <v>463</v>
      </c>
      <c r="F2454" s="69" t="s">
        <v>1384</v>
      </c>
      <c r="G2454" s="67" t="s">
        <v>158</v>
      </c>
      <c r="H2454" s="70">
        <v>42224</v>
      </c>
      <c r="I2454" s="67">
        <v>258</v>
      </c>
      <c r="J2454" s="71">
        <v>42.91</v>
      </c>
      <c r="K2454" s="71">
        <f t="shared" si="44"/>
        <v>11070.779999999999</v>
      </c>
      <c r="L2454" s="67" t="s">
        <v>213</v>
      </c>
      <c r="M2454" s="67" t="s">
        <v>917</v>
      </c>
      <c r="N2454" s="67">
        <v>150164</v>
      </c>
      <c r="O2454" s="67"/>
      <c r="P2454" s="67">
        <v>90490</v>
      </c>
      <c r="Q2454" s="71">
        <v>80</v>
      </c>
      <c r="R2454" s="71">
        <v>0</v>
      </c>
      <c r="S2454" s="71">
        <v>15</v>
      </c>
      <c r="T2454" s="67" t="s">
        <v>127</v>
      </c>
      <c r="U2454" s="64">
        <f>Data!$Q2454+Data!$R2454+Data!$S2454</f>
        <v>95</v>
      </c>
      <c r="V2454" s="9" t="str">
        <f>VLOOKUP(TRIM(Data!$B2454),Team!A:B,2,FALSE)</f>
        <v>Heating</v>
      </c>
      <c r="W2454" s="9" t="str">
        <f>VLOOKUP(Data!$D2454,Current!A:B,2,FALSE)</f>
        <v>ACT</v>
      </c>
      <c r="X2454" s="9" t="str">
        <f>IF(Data!$W2454=Data!$E2454,"CURRENT","NO")</f>
        <v>NO</v>
      </c>
    </row>
    <row r="2455" spans="1:24" hidden="1">
      <c r="A2455" s="67" t="s">
        <v>1234</v>
      </c>
      <c r="B2455" s="68" t="s">
        <v>794</v>
      </c>
      <c r="C2455" s="8" t="s">
        <v>458</v>
      </c>
      <c r="D2455" s="68" t="s">
        <v>2146</v>
      </c>
      <c r="E2455" s="8" t="s">
        <v>463</v>
      </c>
      <c r="F2455" s="69" t="s">
        <v>390</v>
      </c>
      <c r="G2455" s="67" t="s">
        <v>158</v>
      </c>
      <c r="H2455" s="70">
        <v>42223</v>
      </c>
      <c r="I2455" s="67">
        <v>173</v>
      </c>
      <c r="J2455" s="71">
        <v>93.3</v>
      </c>
      <c r="K2455" s="71">
        <f t="shared" si="44"/>
        <v>16140.9</v>
      </c>
      <c r="L2455" s="67" t="s">
        <v>157</v>
      </c>
      <c r="M2455" s="67" t="s">
        <v>1252</v>
      </c>
      <c r="N2455" s="67">
        <v>150169</v>
      </c>
      <c r="O2455" s="67"/>
      <c r="P2455" s="67">
        <v>90491</v>
      </c>
      <c r="Q2455" s="71">
        <v>80.7</v>
      </c>
      <c r="R2455" s="71">
        <v>0</v>
      </c>
      <c r="S2455" s="71">
        <v>15</v>
      </c>
      <c r="T2455" s="67" t="s">
        <v>127</v>
      </c>
      <c r="U2455" s="64">
        <f>Data!$Q2455+Data!$R2455+Data!$S2455</f>
        <v>95.7</v>
      </c>
      <c r="V2455" s="9" t="str">
        <f>VLOOKUP(TRIM(Data!$B2455),Team!A:B,2,FALSE)</f>
        <v>Heating</v>
      </c>
      <c r="W2455" s="9" t="str">
        <f>VLOOKUP(Data!$D2455,Current!A:B,2,FALSE)</f>
        <v>ACT</v>
      </c>
      <c r="X2455" s="9" t="str">
        <f>IF(Data!$W2455=Data!$E2455,"CURRENT","NO")</f>
        <v>NO</v>
      </c>
    </row>
    <row r="2456" spans="1:24" hidden="1">
      <c r="A2456" s="67" t="s">
        <v>1234</v>
      </c>
      <c r="B2456" s="68" t="s">
        <v>794</v>
      </c>
      <c r="C2456" s="8" t="s">
        <v>458</v>
      </c>
      <c r="D2456" s="68" t="s">
        <v>2146</v>
      </c>
      <c r="E2456" s="8" t="s">
        <v>463</v>
      </c>
      <c r="F2456" s="69" t="s">
        <v>1385</v>
      </c>
      <c r="G2456" s="67" t="s">
        <v>158</v>
      </c>
      <c r="H2456" s="70">
        <v>42226</v>
      </c>
      <c r="I2456" s="67">
        <v>1053</v>
      </c>
      <c r="J2456" s="74">
        <v>51.77</v>
      </c>
      <c r="K2456" s="71">
        <f t="shared" si="44"/>
        <v>54513.810000000005</v>
      </c>
      <c r="L2456" s="67" t="s">
        <v>157</v>
      </c>
      <c r="M2456" s="67" t="s">
        <v>919</v>
      </c>
      <c r="N2456" s="67">
        <v>150217</v>
      </c>
      <c r="O2456" s="67"/>
      <c r="P2456" s="67">
        <v>90492</v>
      </c>
      <c r="Q2456" s="74">
        <v>272.60000000000002</v>
      </c>
      <c r="R2456" s="71">
        <v>0</v>
      </c>
      <c r="S2456" s="71">
        <v>15</v>
      </c>
      <c r="T2456" s="67" t="s">
        <v>186</v>
      </c>
      <c r="U2456" s="64">
        <f>Data!$Q2456+Data!$R2456+Data!$S2456</f>
        <v>287.60000000000002</v>
      </c>
      <c r="V2456" s="9" t="str">
        <f>VLOOKUP(TRIM(Data!$B2456),Team!A:B,2,FALSE)</f>
        <v>Heating</v>
      </c>
      <c r="W2456" s="9" t="str">
        <f>VLOOKUP(Data!$D2456,Current!A:B,2,FALSE)</f>
        <v>ACT</v>
      </c>
      <c r="X2456" s="9" t="str">
        <f>IF(Data!$W2456=Data!$E2456,"CURRENT","NO")</f>
        <v>NO</v>
      </c>
    </row>
    <row r="2457" spans="1:24" hidden="1">
      <c r="A2457" s="67" t="s">
        <v>1234</v>
      </c>
      <c r="B2457" s="68" t="s">
        <v>794</v>
      </c>
      <c r="C2457" s="8" t="s">
        <v>458</v>
      </c>
      <c r="D2457" s="68" t="s">
        <v>2146</v>
      </c>
      <c r="E2457" s="8" t="s">
        <v>463</v>
      </c>
      <c r="F2457" s="69" t="s">
        <v>1167</v>
      </c>
      <c r="G2457" s="67" t="s">
        <v>158</v>
      </c>
      <c r="H2457" s="70">
        <v>42212</v>
      </c>
      <c r="I2457" s="67">
        <v>312</v>
      </c>
      <c r="J2457" s="71">
        <v>203.5</v>
      </c>
      <c r="K2457" s="71">
        <f t="shared" si="44"/>
        <v>63492</v>
      </c>
      <c r="L2457" s="67" t="s">
        <v>213</v>
      </c>
      <c r="M2457" s="67" t="s">
        <v>1386</v>
      </c>
      <c r="N2457" s="67">
        <v>150218</v>
      </c>
      <c r="O2457" s="67"/>
      <c r="P2457" s="67">
        <v>90493</v>
      </c>
      <c r="Q2457" s="71">
        <v>317.5</v>
      </c>
      <c r="R2457" s="71">
        <v>0</v>
      </c>
      <c r="S2457" s="71">
        <v>15</v>
      </c>
      <c r="T2457" s="67" t="s">
        <v>127</v>
      </c>
      <c r="U2457" s="64">
        <f>Data!$Q2457+Data!$R2457+Data!$S2457</f>
        <v>332.5</v>
      </c>
      <c r="V2457" s="9" t="str">
        <f>VLOOKUP(TRIM(Data!$B2457),Team!A:B,2,FALSE)</f>
        <v>Heating</v>
      </c>
      <c r="W2457" s="9" t="str">
        <f>VLOOKUP(Data!$D2457,Current!A:B,2,FALSE)</f>
        <v>ACT</v>
      </c>
      <c r="X2457" s="9" t="str">
        <f>IF(Data!$W2457=Data!$E2457,"CURRENT","NO")</f>
        <v>NO</v>
      </c>
    </row>
    <row r="2458" spans="1:24" hidden="1">
      <c r="A2458" s="67" t="s">
        <v>1234</v>
      </c>
      <c r="B2458" s="68" t="s">
        <v>794</v>
      </c>
      <c r="C2458" s="8" t="s">
        <v>458</v>
      </c>
      <c r="D2458" s="68" t="s">
        <v>2146</v>
      </c>
      <c r="E2458" s="8" t="s">
        <v>463</v>
      </c>
      <c r="F2458" s="69" t="s">
        <v>960</v>
      </c>
      <c r="G2458" s="67" t="s">
        <v>158</v>
      </c>
      <c r="H2458" s="70">
        <v>42228</v>
      </c>
      <c r="I2458" s="67">
        <v>39</v>
      </c>
      <c r="J2458" s="74">
        <v>116.43</v>
      </c>
      <c r="K2458" s="71">
        <f t="shared" si="44"/>
        <v>4540.7700000000004</v>
      </c>
      <c r="L2458" s="67" t="s">
        <v>157</v>
      </c>
      <c r="M2458" s="67" t="s">
        <v>594</v>
      </c>
      <c r="N2458" s="67">
        <v>150293</v>
      </c>
      <c r="P2458" s="67">
        <v>90494</v>
      </c>
      <c r="Q2458" s="71">
        <v>80</v>
      </c>
      <c r="R2458" s="71">
        <v>0</v>
      </c>
      <c r="S2458" s="71">
        <v>15</v>
      </c>
      <c r="T2458" s="67" t="s">
        <v>127</v>
      </c>
      <c r="U2458" s="64">
        <f>Data!$Q2458+Data!$R2458+Data!$S2458</f>
        <v>95</v>
      </c>
      <c r="V2458" s="9" t="str">
        <f>VLOOKUP(TRIM(Data!$B2458),Team!A:B,2,FALSE)</f>
        <v>Heating</v>
      </c>
      <c r="W2458" s="9" t="str">
        <f>VLOOKUP(Data!$D2458,Current!A:B,2,FALSE)</f>
        <v>ACT</v>
      </c>
      <c r="X2458" s="9" t="str">
        <f>IF(Data!$W2458=Data!$E2458,"CURRENT","NO")</f>
        <v>NO</v>
      </c>
    </row>
    <row r="2459" spans="1:24" hidden="1">
      <c r="A2459" s="67" t="s">
        <v>1234</v>
      </c>
      <c r="B2459" s="68" t="s">
        <v>794</v>
      </c>
      <c r="C2459" s="8" t="s">
        <v>458</v>
      </c>
      <c r="D2459" s="68" t="s">
        <v>2146</v>
      </c>
      <c r="E2459" s="8" t="s">
        <v>463</v>
      </c>
      <c r="F2459" s="69" t="s">
        <v>1171</v>
      </c>
      <c r="G2459" s="67" t="s">
        <v>158</v>
      </c>
      <c r="H2459" s="70">
        <v>42228</v>
      </c>
      <c r="I2459" s="67">
        <v>37</v>
      </c>
      <c r="J2459" s="74">
        <v>110.96</v>
      </c>
      <c r="K2459" s="71">
        <f t="shared" si="44"/>
        <v>4105.5199999999995</v>
      </c>
      <c r="L2459" s="67" t="s">
        <v>157</v>
      </c>
      <c r="M2459" s="67" t="s">
        <v>594</v>
      </c>
      <c r="N2459" s="67">
        <v>150296</v>
      </c>
      <c r="P2459" s="67">
        <v>90495</v>
      </c>
      <c r="Q2459" s="71">
        <v>80</v>
      </c>
      <c r="R2459" s="71">
        <v>0</v>
      </c>
      <c r="S2459" s="71">
        <v>15</v>
      </c>
      <c r="T2459" s="67" t="s">
        <v>127</v>
      </c>
      <c r="U2459" s="64">
        <f>Data!$Q2459+Data!$R2459+Data!$S2459</f>
        <v>95</v>
      </c>
      <c r="V2459" s="9" t="str">
        <f>VLOOKUP(TRIM(Data!$B2459),Team!A:B,2,FALSE)</f>
        <v>Heating</v>
      </c>
      <c r="W2459" s="9" t="str">
        <f>VLOOKUP(Data!$D2459,Current!A:B,2,FALSE)</f>
        <v>ACT</v>
      </c>
      <c r="X2459" s="9" t="str">
        <f>IF(Data!$W2459=Data!$E2459,"CURRENT","NO")</f>
        <v>NO</v>
      </c>
    </row>
    <row r="2460" spans="1:24" hidden="1">
      <c r="A2460" s="67" t="s">
        <v>1234</v>
      </c>
      <c r="B2460" s="68" t="s">
        <v>794</v>
      </c>
      <c r="C2460" s="8" t="s">
        <v>458</v>
      </c>
      <c r="D2460" s="68" t="s">
        <v>2146</v>
      </c>
      <c r="E2460" s="8" t="s">
        <v>463</v>
      </c>
      <c r="F2460" s="69" t="s">
        <v>378</v>
      </c>
      <c r="G2460" s="67" t="s">
        <v>158</v>
      </c>
      <c r="H2460" s="70">
        <v>42228</v>
      </c>
      <c r="I2460" s="67">
        <v>52</v>
      </c>
      <c r="J2460" s="71">
        <v>13.49</v>
      </c>
      <c r="K2460" s="71">
        <f t="shared" si="44"/>
        <v>701.48</v>
      </c>
      <c r="L2460" s="67" t="s">
        <v>157</v>
      </c>
      <c r="M2460" s="67" t="s">
        <v>594</v>
      </c>
      <c r="N2460" s="67">
        <v>150297</v>
      </c>
      <c r="P2460" s="67">
        <v>90496</v>
      </c>
      <c r="Q2460" s="71">
        <v>80</v>
      </c>
      <c r="R2460" s="71">
        <v>0</v>
      </c>
      <c r="S2460" s="71">
        <v>15</v>
      </c>
      <c r="T2460" s="67" t="s">
        <v>127</v>
      </c>
      <c r="U2460" s="64">
        <f>Data!$Q2460+Data!$R2460+Data!$S2460</f>
        <v>95</v>
      </c>
      <c r="V2460" s="9" t="str">
        <f>VLOOKUP(TRIM(Data!$B2460),Team!A:B,2,FALSE)</f>
        <v>Heating</v>
      </c>
      <c r="W2460" s="9" t="str">
        <f>VLOOKUP(Data!$D2460,Current!A:B,2,FALSE)</f>
        <v>ACT</v>
      </c>
      <c r="X2460" s="9" t="str">
        <f>IF(Data!$W2460=Data!$E2460,"CURRENT","NO")</f>
        <v>NO</v>
      </c>
    </row>
    <row r="2461" spans="1:24" hidden="1">
      <c r="A2461" s="67" t="s">
        <v>1234</v>
      </c>
      <c r="B2461" s="68" t="s">
        <v>794</v>
      </c>
      <c r="C2461" s="8" t="s">
        <v>458</v>
      </c>
      <c r="D2461" s="68" t="s">
        <v>2146</v>
      </c>
      <c r="E2461" s="8" t="s">
        <v>463</v>
      </c>
      <c r="F2461" s="69" t="s">
        <v>375</v>
      </c>
      <c r="G2461" s="67" t="s">
        <v>158</v>
      </c>
      <c r="H2461" s="70">
        <v>42228</v>
      </c>
      <c r="I2461" s="67">
        <v>390</v>
      </c>
      <c r="J2461" s="71">
        <v>58.73</v>
      </c>
      <c r="K2461" s="71">
        <f t="shared" si="44"/>
        <v>22904.699999999997</v>
      </c>
      <c r="L2461" s="67" t="s">
        <v>213</v>
      </c>
      <c r="M2461" s="67" t="s">
        <v>917</v>
      </c>
      <c r="N2461" s="67">
        <v>150301</v>
      </c>
      <c r="P2461" s="67">
        <v>90497</v>
      </c>
      <c r="Q2461" s="71">
        <v>160</v>
      </c>
      <c r="R2461" s="71">
        <v>0</v>
      </c>
      <c r="S2461" s="71">
        <v>15</v>
      </c>
      <c r="T2461" s="67" t="s">
        <v>127</v>
      </c>
      <c r="U2461" s="64">
        <f>Data!$Q2461+Data!$R2461+Data!$S2461</f>
        <v>175</v>
      </c>
      <c r="V2461" s="9" t="str">
        <f>VLOOKUP(TRIM(Data!$B2461),Team!A:B,2,FALSE)</f>
        <v>Heating</v>
      </c>
      <c r="W2461" s="9" t="str">
        <f>VLOOKUP(Data!$D2461,Current!A:B,2,FALSE)</f>
        <v>ACT</v>
      </c>
      <c r="X2461" s="9" t="str">
        <f>IF(Data!$W2461=Data!$E2461,"CURRENT","NO")</f>
        <v>NO</v>
      </c>
    </row>
    <row r="2462" spans="1:24" hidden="1">
      <c r="A2462" s="67" t="s">
        <v>1234</v>
      </c>
      <c r="B2462" s="68" t="s">
        <v>794</v>
      </c>
      <c r="C2462" s="8" t="s">
        <v>458</v>
      </c>
      <c r="D2462" s="68" t="s">
        <v>2146</v>
      </c>
      <c r="E2462" s="8" t="s">
        <v>463</v>
      </c>
      <c r="F2462" s="69" t="s">
        <v>336</v>
      </c>
      <c r="G2462" s="67" t="s">
        <v>158</v>
      </c>
      <c r="H2462" s="70">
        <v>42229</v>
      </c>
      <c r="I2462" s="67">
        <v>458</v>
      </c>
      <c r="J2462" s="71">
        <v>60.66</v>
      </c>
      <c r="K2462" s="71">
        <f t="shared" si="44"/>
        <v>27782.28</v>
      </c>
      <c r="L2462" s="67" t="s">
        <v>213</v>
      </c>
      <c r="M2462" s="67" t="s">
        <v>709</v>
      </c>
      <c r="N2462" s="67">
        <v>150337</v>
      </c>
      <c r="P2462" s="67">
        <v>90498</v>
      </c>
      <c r="Q2462" s="71">
        <v>160</v>
      </c>
      <c r="R2462" s="71">
        <v>0</v>
      </c>
      <c r="S2462" s="71">
        <v>15</v>
      </c>
      <c r="T2462" s="67" t="s">
        <v>127</v>
      </c>
      <c r="U2462" s="64">
        <f>Data!$Q2462+Data!$R2462+Data!$S2462</f>
        <v>175</v>
      </c>
      <c r="V2462" s="9" t="str">
        <f>VLOOKUP(TRIM(Data!$B2462),Team!A:B,2,FALSE)</f>
        <v>Heating</v>
      </c>
      <c r="W2462" s="9" t="str">
        <f>VLOOKUP(Data!$D2462,Current!A:B,2,FALSE)</f>
        <v>ACT</v>
      </c>
      <c r="X2462" s="9" t="str">
        <f>IF(Data!$W2462=Data!$E2462,"CURRENT","NO")</f>
        <v>NO</v>
      </c>
    </row>
    <row r="2463" spans="1:24" hidden="1">
      <c r="A2463" s="67" t="s">
        <v>1236</v>
      </c>
      <c r="B2463" s="68" t="s">
        <v>794</v>
      </c>
      <c r="C2463" s="8" t="s">
        <v>458</v>
      </c>
      <c r="D2463" s="68" t="s">
        <v>2146</v>
      </c>
      <c r="E2463" s="8" t="s">
        <v>463</v>
      </c>
      <c r="F2463" s="69" t="s">
        <v>1387</v>
      </c>
      <c r="G2463" s="67" t="s">
        <v>1388</v>
      </c>
      <c r="H2463" s="70">
        <v>42236</v>
      </c>
      <c r="I2463" s="67">
        <v>310</v>
      </c>
      <c r="J2463" s="71">
        <v>190.69</v>
      </c>
      <c r="K2463" s="71">
        <f t="shared" si="44"/>
        <v>59113.9</v>
      </c>
      <c r="L2463" s="67" t="s">
        <v>1389</v>
      </c>
      <c r="M2463" s="67" t="s">
        <v>1390</v>
      </c>
      <c r="N2463" s="67">
        <v>150537</v>
      </c>
      <c r="P2463" s="67">
        <v>90637</v>
      </c>
      <c r="Q2463" s="71">
        <v>295.60000000000002</v>
      </c>
      <c r="R2463" s="71">
        <v>0</v>
      </c>
      <c r="S2463" s="71">
        <v>55</v>
      </c>
      <c r="T2463" s="67" t="s">
        <v>2141</v>
      </c>
      <c r="U2463" s="64">
        <f>Data!$Q2463+Data!$R2463+Data!$S2463</f>
        <v>350.6</v>
      </c>
      <c r="V2463" s="9" t="str">
        <f>VLOOKUP(TRIM(Data!$B2463),Team!A:B,2,FALSE)</f>
        <v>Heating</v>
      </c>
      <c r="W2463" s="9" t="str">
        <f>VLOOKUP(Data!$D2463,Current!A:B,2,FALSE)</f>
        <v>ACT</v>
      </c>
      <c r="X2463" s="9" t="str">
        <f>IF(Data!$W2463=Data!$E2463,"CURRENT","NO")</f>
        <v>NO</v>
      </c>
    </row>
    <row r="2464" spans="1:24" hidden="1">
      <c r="A2464" s="67" t="s">
        <v>1236</v>
      </c>
      <c r="B2464" s="68" t="s">
        <v>794</v>
      </c>
      <c r="C2464" s="8" t="s">
        <v>458</v>
      </c>
      <c r="D2464" s="68" t="s">
        <v>2146</v>
      </c>
      <c r="E2464" s="8" t="s">
        <v>463</v>
      </c>
      <c r="F2464" s="69" t="s">
        <v>1391</v>
      </c>
      <c r="G2464" s="67" t="s">
        <v>980</v>
      </c>
      <c r="H2464" s="70">
        <v>42233</v>
      </c>
      <c r="I2464" s="67">
        <v>2160</v>
      </c>
      <c r="J2464" s="71">
        <v>20.91</v>
      </c>
      <c r="K2464" s="71">
        <f t="shared" si="44"/>
        <v>45165.599999999999</v>
      </c>
      <c r="L2464" s="67" t="s">
        <v>2</v>
      </c>
      <c r="M2464" s="67" t="s">
        <v>361</v>
      </c>
      <c r="N2464" s="67">
        <v>150444</v>
      </c>
      <c r="P2464" s="67">
        <v>90638</v>
      </c>
      <c r="Q2464" s="71">
        <v>225.8</v>
      </c>
      <c r="R2464" s="71">
        <v>0</v>
      </c>
      <c r="S2464" s="71">
        <v>65</v>
      </c>
      <c r="T2464" s="67" t="s">
        <v>2141</v>
      </c>
      <c r="U2464" s="64">
        <f>Data!$Q2464+Data!$R2464+Data!$S2464</f>
        <v>290.8</v>
      </c>
      <c r="V2464" s="9" t="str">
        <f>VLOOKUP(TRIM(Data!$B2464),Team!A:B,2,FALSE)</f>
        <v>Heating</v>
      </c>
      <c r="W2464" s="9" t="str">
        <f>VLOOKUP(Data!$D2464,Current!A:B,2,FALSE)</f>
        <v>ACT</v>
      </c>
      <c r="X2464" s="9" t="str">
        <f>IF(Data!$W2464=Data!$E2464,"CURRENT","NO")</f>
        <v>NO</v>
      </c>
    </row>
    <row r="2465" spans="1:24" hidden="1">
      <c r="A2465" s="67" t="s">
        <v>1236</v>
      </c>
      <c r="B2465" s="68" t="s">
        <v>794</v>
      </c>
      <c r="C2465" s="8" t="s">
        <v>458</v>
      </c>
      <c r="D2465" s="68" t="s">
        <v>2146</v>
      </c>
      <c r="E2465" s="8" t="s">
        <v>463</v>
      </c>
      <c r="F2465" s="69" t="s">
        <v>1392</v>
      </c>
      <c r="G2465" s="67" t="s">
        <v>980</v>
      </c>
      <c r="H2465" s="70">
        <v>42234</v>
      </c>
      <c r="I2465" s="67">
        <v>2160</v>
      </c>
      <c r="J2465" s="74">
        <v>22.82</v>
      </c>
      <c r="K2465" s="71">
        <f t="shared" si="44"/>
        <v>49291.199999999997</v>
      </c>
      <c r="L2465" s="67" t="s">
        <v>2</v>
      </c>
      <c r="M2465" s="67" t="s">
        <v>1393</v>
      </c>
      <c r="N2465" s="67">
        <v>150478</v>
      </c>
      <c r="P2465" s="67">
        <v>90639</v>
      </c>
      <c r="Q2465" s="74">
        <v>246.5</v>
      </c>
      <c r="R2465" s="71">
        <v>0</v>
      </c>
      <c r="S2465" s="71">
        <v>65</v>
      </c>
      <c r="T2465" s="67" t="s">
        <v>127</v>
      </c>
      <c r="U2465" s="64">
        <f>Data!$Q2465+Data!$R2465+Data!$S2465</f>
        <v>311.5</v>
      </c>
      <c r="V2465" s="9" t="str">
        <f>VLOOKUP(TRIM(Data!$B2465),Team!A:B,2,FALSE)</f>
        <v>Heating</v>
      </c>
      <c r="W2465" s="9" t="str">
        <f>VLOOKUP(Data!$D2465,Current!A:B,2,FALSE)</f>
        <v>ACT</v>
      </c>
      <c r="X2465" s="9" t="str">
        <f>IF(Data!$W2465=Data!$E2465,"CURRENT","NO")</f>
        <v>NO</v>
      </c>
    </row>
    <row r="2466" spans="1:24" hidden="1">
      <c r="A2466" s="67" t="s">
        <v>1236</v>
      </c>
      <c r="B2466" s="68" t="s">
        <v>794</v>
      </c>
      <c r="C2466" s="8" t="s">
        <v>458</v>
      </c>
      <c r="D2466" s="68" t="s">
        <v>2146</v>
      </c>
      <c r="E2466" s="8" t="s">
        <v>463</v>
      </c>
      <c r="F2466" s="69" t="s">
        <v>1394</v>
      </c>
      <c r="G2466" s="67" t="s">
        <v>980</v>
      </c>
      <c r="H2466" s="70">
        <v>42236</v>
      </c>
      <c r="I2466" s="67">
        <v>5544</v>
      </c>
      <c r="J2466" s="71">
        <v>11.48</v>
      </c>
      <c r="K2466" s="71">
        <f t="shared" si="44"/>
        <v>63645.120000000003</v>
      </c>
      <c r="L2466" s="67" t="s">
        <v>2</v>
      </c>
      <c r="M2466" s="67" t="s">
        <v>1129</v>
      </c>
      <c r="N2466" s="67">
        <v>150542</v>
      </c>
      <c r="P2466" s="67">
        <v>90641</v>
      </c>
      <c r="Q2466" s="71">
        <v>318.2</v>
      </c>
      <c r="R2466" s="71">
        <v>0</v>
      </c>
      <c r="S2466" s="71">
        <v>65</v>
      </c>
      <c r="T2466" s="67" t="s">
        <v>127</v>
      </c>
      <c r="U2466" s="64">
        <f>Data!$Q2466+Data!$R2466+Data!$S2466</f>
        <v>383.2</v>
      </c>
      <c r="V2466" s="9" t="str">
        <f>VLOOKUP(TRIM(Data!$B2466),Team!A:B,2,FALSE)</f>
        <v>Heating</v>
      </c>
      <c r="W2466" s="9" t="str">
        <f>VLOOKUP(Data!$D2466,Current!A:B,2,FALSE)</f>
        <v>ACT</v>
      </c>
      <c r="X2466" s="9" t="str">
        <f>IF(Data!$W2466=Data!$E2466,"CURRENT","NO")</f>
        <v>NO</v>
      </c>
    </row>
    <row r="2467" spans="1:24" hidden="1">
      <c r="A2467" s="67" t="s">
        <v>1236</v>
      </c>
      <c r="B2467" s="68" t="s">
        <v>794</v>
      </c>
      <c r="C2467" s="8" t="s">
        <v>458</v>
      </c>
      <c r="D2467" s="68" t="s">
        <v>2146</v>
      </c>
      <c r="E2467" s="8" t="s">
        <v>463</v>
      </c>
      <c r="F2467" s="69" t="s">
        <v>1188</v>
      </c>
      <c r="G2467" s="67" t="s">
        <v>980</v>
      </c>
      <c r="H2467" s="70">
        <v>42237</v>
      </c>
      <c r="I2467" s="67">
        <v>7140</v>
      </c>
      <c r="J2467" s="71">
        <v>12.69</v>
      </c>
      <c r="K2467" s="71">
        <f t="shared" si="44"/>
        <v>90606.599999999991</v>
      </c>
      <c r="L2467" s="67" t="s">
        <v>2</v>
      </c>
      <c r="M2467" s="67" t="s">
        <v>1395</v>
      </c>
      <c r="N2467" s="67">
        <v>150560</v>
      </c>
      <c r="P2467" s="67">
        <v>90643</v>
      </c>
      <c r="Q2467" s="71">
        <v>453</v>
      </c>
      <c r="R2467" s="71">
        <v>0</v>
      </c>
      <c r="S2467" s="71">
        <v>65</v>
      </c>
      <c r="T2467" s="67" t="s">
        <v>2141</v>
      </c>
      <c r="U2467" s="64">
        <f>Data!$Q2467+Data!$R2467+Data!$S2467</f>
        <v>518</v>
      </c>
      <c r="V2467" s="9" t="str">
        <f>VLOOKUP(TRIM(Data!$B2467),Team!A:B,2,FALSE)</f>
        <v>Heating</v>
      </c>
      <c r="W2467" s="9" t="str">
        <f>VLOOKUP(Data!$D2467,Current!A:B,2,FALSE)</f>
        <v>ACT</v>
      </c>
      <c r="X2467" s="9" t="str">
        <f>IF(Data!$W2467=Data!$E2467,"CURRENT","NO")</f>
        <v>NO</v>
      </c>
    </row>
    <row r="2468" spans="1:24" hidden="1">
      <c r="A2468" s="67" t="s">
        <v>1236</v>
      </c>
      <c r="B2468" s="68" t="s">
        <v>794</v>
      </c>
      <c r="C2468" s="8" t="s">
        <v>458</v>
      </c>
      <c r="D2468" s="68" t="s">
        <v>2146</v>
      </c>
      <c r="E2468" s="8" t="s">
        <v>463</v>
      </c>
      <c r="F2468" s="69" t="s">
        <v>1180</v>
      </c>
      <c r="G2468" s="67" t="s">
        <v>146</v>
      </c>
      <c r="H2468" s="70">
        <v>42230</v>
      </c>
      <c r="I2468" s="67">
        <v>1260</v>
      </c>
      <c r="J2468" s="71">
        <v>20.68</v>
      </c>
      <c r="K2468" s="71">
        <f t="shared" si="44"/>
        <v>26056.799999999999</v>
      </c>
      <c r="L2468" s="67" t="s">
        <v>69</v>
      </c>
      <c r="M2468" s="67" t="s">
        <v>363</v>
      </c>
      <c r="N2468" s="67">
        <v>150362</v>
      </c>
      <c r="P2468" s="67">
        <v>90644</v>
      </c>
      <c r="Q2468" s="71">
        <v>200</v>
      </c>
      <c r="R2468" s="71">
        <v>0</v>
      </c>
      <c r="S2468" s="71">
        <v>35</v>
      </c>
      <c r="T2468" s="67" t="s">
        <v>127</v>
      </c>
      <c r="U2468" s="64">
        <f>Data!$Q2468+Data!$R2468+Data!$S2468</f>
        <v>235</v>
      </c>
      <c r="V2468" s="9" t="str">
        <f>VLOOKUP(TRIM(Data!$B2468),Team!A:B,2,FALSE)</f>
        <v>Heating</v>
      </c>
      <c r="W2468" s="9" t="str">
        <f>VLOOKUP(Data!$D2468,Current!A:B,2,FALSE)</f>
        <v>ACT</v>
      </c>
      <c r="X2468" s="9" t="str">
        <f>IF(Data!$W2468=Data!$E2468,"CURRENT","NO")</f>
        <v>NO</v>
      </c>
    </row>
    <row r="2469" spans="1:24" hidden="1">
      <c r="A2469" s="67" t="s">
        <v>1236</v>
      </c>
      <c r="B2469" s="68" t="s">
        <v>794</v>
      </c>
      <c r="C2469" s="8" t="s">
        <v>458</v>
      </c>
      <c r="D2469" s="68" t="s">
        <v>2146</v>
      </c>
      <c r="E2469" s="8" t="s">
        <v>463</v>
      </c>
      <c r="F2469" s="69" t="s">
        <v>1396</v>
      </c>
      <c r="G2469" s="67" t="s">
        <v>146</v>
      </c>
      <c r="H2469" s="70">
        <v>42234</v>
      </c>
      <c r="I2469" s="67">
        <v>540</v>
      </c>
      <c r="J2469" s="71">
        <v>49.38</v>
      </c>
      <c r="K2469" s="71">
        <f t="shared" si="44"/>
        <v>26665.200000000001</v>
      </c>
      <c r="L2469" s="67" t="s">
        <v>69</v>
      </c>
      <c r="M2469" s="67" t="s">
        <v>363</v>
      </c>
      <c r="N2469" s="67">
        <v>150460</v>
      </c>
      <c r="P2469" s="67">
        <v>90645</v>
      </c>
      <c r="Q2469" s="71">
        <v>200</v>
      </c>
      <c r="R2469" s="71">
        <v>0</v>
      </c>
      <c r="S2469" s="71">
        <v>35</v>
      </c>
      <c r="T2469" s="67" t="s">
        <v>2141</v>
      </c>
      <c r="U2469" s="64">
        <f>Data!$Q2469+Data!$R2469+Data!$S2469</f>
        <v>235</v>
      </c>
      <c r="V2469" s="9" t="str">
        <f>VLOOKUP(TRIM(Data!$B2469),Team!A:B,2,FALSE)</f>
        <v>Heating</v>
      </c>
      <c r="W2469" s="9" t="str">
        <f>VLOOKUP(Data!$D2469,Current!A:B,2,FALSE)</f>
        <v>ACT</v>
      </c>
      <c r="X2469" s="9" t="str">
        <f>IF(Data!$W2469=Data!$E2469,"CURRENT","NO")</f>
        <v>NO</v>
      </c>
    </row>
    <row r="2470" spans="1:24" hidden="1">
      <c r="A2470" s="67" t="s">
        <v>1236</v>
      </c>
      <c r="B2470" s="68" t="s">
        <v>794</v>
      </c>
      <c r="C2470" s="8" t="s">
        <v>458</v>
      </c>
      <c r="D2470" s="68" t="s">
        <v>2146</v>
      </c>
      <c r="E2470" s="8" t="s">
        <v>463</v>
      </c>
      <c r="F2470" s="69" t="s">
        <v>409</v>
      </c>
      <c r="G2470" s="67" t="s">
        <v>146</v>
      </c>
      <c r="H2470" s="70">
        <v>42235</v>
      </c>
      <c r="I2470" s="67">
        <v>864</v>
      </c>
      <c r="J2470" s="71">
        <v>58.55</v>
      </c>
      <c r="K2470" s="71">
        <f t="shared" si="44"/>
        <v>50587.199999999997</v>
      </c>
      <c r="L2470" s="67" t="s">
        <v>69</v>
      </c>
      <c r="M2470" s="67" t="s">
        <v>363</v>
      </c>
      <c r="N2470" s="67">
        <v>150507</v>
      </c>
      <c r="P2470" s="67">
        <v>90646</v>
      </c>
      <c r="Q2470" s="71">
        <v>252.9</v>
      </c>
      <c r="R2470" s="71">
        <v>0</v>
      </c>
      <c r="S2470" s="71">
        <v>17.5</v>
      </c>
      <c r="T2470" s="67" t="s">
        <v>127</v>
      </c>
      <c r="U2470" s="64">
        <f>Data!$Q2470+Data!$R2470+Data!$S2470</f>
        <v>270.39999999999998</v>
      </c>
      <c r="V2470" s="9" t="str">
        <f>VLOOKUP(TRIM(Data!$B2470),Team!A:B,2,FALSE)</f>
        <v>Heating</v>
      </c>
      <c r="W2470" s="9" t="str">
        <f>VLOOKUP(Data!$D2470,Current!A:B,2,FALSE)</f>
        <v>ACT</v>
      </c>
      <c r="X2470" s="9" t="str">
        <f>IF(Data!$W2470=Data!$E2470,"CURRENT","NO")</f>
        <v>NO</v>
      </c>
    </row>
    <row r="2471" spans="1:24" hidden="1">
      <c r="A2471" s="67" t="s">
        <v>1236</v>
      </c>
      <c r="B2471" s="68" t="s">
        <v>794</v>
      </c>
      <c r="C2471" s="8" t="s">
        <v>458</v>
      </c>
      <c r="D2471" s="68" t="s">
        <v>2146</v>
      </c>
      <c r="E2471" s="8" t="s">
        <v>463</v>
      </c>
      <c r="F2471" s="69" t="s">
        <v>555</v>
      </c>
      <c r="G2471" s="67" t="s">
        <v>146</v>
      </c>
      <c r="H2471" s="70">
        <v>42235</v>
      </c>
      <c r="I2471" s="67">
        <v>800</v>
      </c>
      <c r="J2471" s="71">
        <v>22.59</v>
      </c>
      <c r="K2471" s="71">
        <f t="shared" si="44"/>
        <v>18072</v>
      </c>
      <c r="L2471" s="67" t="s">
        <v>69</v>
      </c>
      <c r="M2471" s="67" t="s">
        <v>282</v>
      </c>
      <c r="N2471" s="67">
        <v>150508</v>
      </c>
      <c r="P2471" s="67">
        <v>90647</v>
      </c>
      <c r="Q2471" s="71">
        <v>200</v>
      </c>
      <c r="R2471" s="71">
        <v>0</v>
      </c>
      <c r="S2471" s="71">
        <v>17.5</v>
      </c>
      <c r="T2471" s="67" t="s">
        <v>127</v>
      </c>
      <c r="U2471" s="64">
        <f>Data!$Q2471+Data!$R2471+Data!$S2471</f>
        <v>217.5</v>
      </c>
      <c r="V2471" s="9" t="str">
        <f>VLOOKUP(TRIM(Data!$B2471),Team!A:B,2,FALSE)</f>
        <v>Heating</v>
      </c>
      <c r="W2471" s="9" t="str">
        <f>VLOOKUP(Data!$D2471,Current!A:B,2,FALSE)</f>
        <v>ACT</v>
      </c>
      <c r="X2471" s="9" t="str">
        <f>IF(Data!$W2471=Data!$E2471,"CURRENT","NO")</f>
        <v>NO</v>
      </c>
    </row>
    <row r="2472" spans="1:24" hidden="1">
      <c r="A2472" s="67" t="s">
        <v>1236</v>
      </c>
      <c r="B2472" s="68" t="s">
        <v>794</v>
      </c>
      <c r="C2472" s="8" t="s">
        <v>458</v>
      </c>
      <c r="D2472" s="68" t="s">
        <v>2146</v>
      </c>
      <c r="E2472" s="8" t="s">
        <v>463</v>
      </c>
      <c r="F2472" s="69" t="s">
        <v>1397</v>
      </c>
      <c r="G2472" s="67" t="s">
        <v>146</v>
      </c>
      <c r="H2472" s="70">
        <v>42236</v>
      </c>
      <c r="I2472" s="67">
        <v>2024</v>
      </c>
      <c r="J2472" s="71">
        <v>14.84</v>
      </c>
      <c r="K2472" s="71">
        <f t="shared" si="44"/>
        <v>30036.16</v>
      </c>
      <c r="L2472" s="67" t="s">
        <v>69</v>
      </c>
      <c r="M2472" s="67" t="s">
        <v>363</v>
      </c>
      <c r="N2472" s="67">
        <v>150531</v>
      </c>
      <c r="P2472" s="67">
        <v>90648</v>
      </c>
      <c r="Q2472" s="71">
        <v>200</v>
      </c>
      <c r="R2472" s="71">
        <v>0</v>
      </c>
      <c r="S2472" s="71">
        <v>17.5</v>
      </c>
      <c r="T2472" s="67" t="s">
        <v>127</v>
      </c>
      <c r="U2472" s="64">
        <f>Data!$Q2472+Data!$R2472+Data!$S2472</f>
        <v>217.5</v>
      </c>
      <c r="V2472" s="9" t="str">
        <f>VLOOKUP(TRIM(Data!$B2472),Team!A:B,2,FALSE)</f>
        <v>Heating</v>
      </c>
      <c r="W2472" s="9" t="str">
        <f>VLOOKUP(Data!$D2472,Current!A:B,2,FALSE)</f>
        <v>ACT</v>
      </c>
      <c r="X2472" s="9" t="str">
        <f>IF(Data!$W2472=Data!$E2472,"CURRENT","NO")</f>
        <v>NO</v>
      </c>
    </row>
    <row r="2473" spans="1:24" hidden="1">
      <c r="A2473" s="67" t="s">
        <v>1236</v>
      </c>
      <c r="B2473" s="68" t="s">
        <v>794</v>
      </c>
      <c r="C2473" s="8" t="s">
        <v>458</v>
      </c>
      <c r="D2473" s="68" t="s">
        <v>2146</v>
      </c>
      <c r="E2473" s="8" t="s">
        <v>463</v>
      </c>
      <c r="F2473" s="69" t="s">
        <v>1398</v>
      </c>
      <c r="G2473" s="67" t="s">
        <v>146</v>
      </c>
      <c r="H2473" s="70">
        <v>42236</v>
      </c>
      <c r="I2473" s="67">
        <v>528</v>
      </c>
      <c r="J2473" s="71">
        <v>28.39</v>
      </c>
      <c r="K2473" s="71">
        <f t="shared" si="44"/>
        <v>14989.92</v>
      </c>
      <c r="L2473" s="67" t="s">
        <v>157</v>
      </c>
      <c r="M2473" s="67" t="s">
        <v>282</v>
      </c>
      <c r="N2473" s="67">
        <v>150532</v>
      </c>
      <c r="P2473" s="67">
        <v>90649</v>
      </c>
      <c r="Q2473" s="71">
        <v>200</v>
      </c>
      <c r="R2473" s="71">
        <v>0</v>
      </c>
      <c r="S2473" s="71">
        <v>17.5</v>
      </c>
      <c r="T2473" s="67" t="s">
        <v>127</v>
      </c>
      <c r="U2473" s="64">
        <f>Data!$Q2473+Data!$R2473+Data!$S2473</f>
        <v>217.5</v>
      </c>
      <c r="V2473" s="9" t="str">
        <f>VLOOKUP(TRIM(Data!$B2473),Team!A:B,2,FALSE)</f>
        <v>Heating</v>
      </c>
      <c r="W2473" s="9" t="str">
        <f>VLOOKUP(Data!$D2473,Current!A:B,2,FALSE)</f>
        <v>ACT</v>
      </c>
      <c r="X2473" s="9" t="str">
        <f>IF(Data!$W2473=Data!$E2473,"CURRENT","NO")</f>
        <v>NO</v>
      </c>
    </row>
    <row r="2474" spans="1:24" hidden="1">
      <c r="A2474" s="67" t="s">
        <v>1236</v>
      </c>
      <c r="B2474" s="68" t="s">
        <v>794</v>
      </c>
      <c r="C2474" s="8" t="s">
        <v>458</v>
      </c>
      <c r="D2474" s="68" t="s">
        <v>2146</v>
      </c>
      <c r="E2474" s="8" t="s">
        <v>463</v>
      </c>
      <c r="F2474" s="69" t="s">
        <v>597</v>
      </c>
      <c r="G2474" s="67" t="s">
        <v>158</v>
      </c>
      <c r="H2474" s="70">
        <v>42230</v>
      </c>
      <c r="I2474" s="67">
        <v>568</v>
      </c>
      <c r="J2474" s="71">
        <v>47.83</v>
      </c>
      <c r="K2474" s="71">
        <f t="shared" si="44"/>
        <v>27167.439999999999</v>
      </c>
      <c r="L2474" s="67" t="s">
        <v>157</v>
      </c>
      <c r="M2474" s="67" t="s">
        <v>923</v>
      </c>
      <c r="N2474" s="67">
        <v>150359</v>
      </c>
      <c r="P2474" s="67">
        <v>90650</v>
      </c>
      <c r="Q2474" s="71">
        <v>160</v>
      </c>
      <c r="R2474" s="71">
        <v>0</v>
      </c>
      <c r="S2474" s="71">
        <v>15</v>
      </c>
      <c r="T2474" s="67" t="s">
        <v>127</v>
      </c>
      <c r="U2474" s="64">
        <f>Data!$Q2474+Data!$R2474+Data!$S2474</f>
        <v>175</v>
      </c>
      <c r="V2474" s="9" t="str">
        <f>VLOOKUP(TRIM(Data!$B2474),Team!A:B,2,FALSE)</f>
        <v>Heating</v>
      </c>
      <c r="W2474" s="9" t="str">
        <f>VLOOKUP(Data!$D2474,Current!A:B,2,FALSE)</f>
        <v>ACT</v>
      </c>
      <c r="X2474" s="9" t="str">
        <f>IF(Data!$W2474=Data!$E2474,"CURRENT","NO")</f>
        <v>NO</v>
      </c>
    </row>
    <row r="2475" spans="1:24" hidden="1">
      <c r="A2475" s="67" t="s">
        <v>1236</v>
      </c>
      <c r="B2475" s="68" t="s">
        <v>794</v>
      </c>
      <c r="C2475" s="8" t="s">
        <v>458</v>
      </c>
      <c r="D2475" s="68" t="s">
        <v>2146</v>
      </c>
      <c r="E2475" s="8" t="s">
        <v>463</v>
      </c>
      <c r="F2475" s="69" t="s">
        <v>357</v>
      </c>
      <c r="G2475" s="67" t="s">
        <v>158</v>
      </c>
      <c r="H2475" s="70">
        <v>42231</v>
      </c>
      <c r="I2475" s="67">
        <v>568</v>
      </c>
      <c r="J2475" s="71">
        <v>43.53</v>
      </c>
      <c r="K2475" s="71">
        <f t="shared" si="44"/>
        <v>24725.040000000001</v>
      </c>
      <c r="L2475" s="67" t="s">
        <v>213</v>
      </c>
      <c r="M2475" s="67" t="s">
        <v>594</v>
      </c>
      <c r="N2475" s="67">
        <v>150381</v>
      </c>
      <c r="P2475" s="67">
        <v>90651</v>
      </c>
      <c r="Q2475" s="71">
        <v>160</v>
      </c>
      <c r="R2475" s="71">
        <v>0</v>
      </c>
      <c r="S2475" s="71">
        <v>15</v>
      </c>
      <c r="T2475" s="67" t="s">
        <v>127</v>
      </c>
      <c r="U2475" s="64">
        <f>Data!$Q2475+Data!$R2475+Data!$S2475</f>
        <v>175</v>
      </c>
      <c r="V2475" s="9" t="str">
        <f>VLOOKUP(TRIM(Data!$B2475),Team!A:B,2,FALSE)</f>
        <v>Heating</v>
      </c>
      <c r="W2475" s="9" t="str">
        <f>VLOOKUP(Data!$D2475,Current!A:B,2,FALSE)</f>
        <v>ACT</v>
      </c>
      <c r="X2475" s="9" t="str">
        <f>IF(Data!$W2475=Data!$E2475,"CURRENT","NO")</f>
        <v>NO</v>
      </c>
    </row>
    <row r="2476" spans="1:24" hidden="1">
      <c r="A2476" s="67" t="s">
        <v>1236</v>
      </c>
      <c r="B2476" s="68" t="s">
        <v>794</v>
      </c>
      <c r="C2476" s="8" t="s">
        <v>458</v>
      </c>
      <c r="D2476" s="68" t="s">
        <v>2146</v>
      </c>
      <c r="E2476" s="8" t="s">
        <v>463</v>
      </c>
      <c r="F2476" s="69" t="s">
        <v>1399</v>
      </c>
      <c r="G2476" s="67" t="s">
        <v>158</v>
      </c>
      <c r="H2476" s="70">
        <v>42233</v>
      </c>
      <c r="I2476" s="67">
        <v>390</v>
      </c>
      <c r="J2476" s="71">
        <v>60.27</v>
      </c>
      <c r="K2476" s="71">
        <f t="shared" si="44"/>
        <v>23505.300000000003</v>
      </c>
      <c r="L2476" s="67" t="s">
        <v>213</v>
      </c>
      <c r="M2476" s="67" t="s">
        <v>1400</v>
      </c>
      <c r="N2476" s="67">
        <v>150412</v>
      </c>
      <c r="P2476" s="67">
        <v>90652</v>
      </c>
      <c r="Q2476" s="71">
        <v>160</v>
      </c>
      <c r="R2476" s="71">
        <v>0</v>
      </c>
      <c r="S2476" s="71">
        <v>15</v>
      </c>
      <c r="T2476" s="67" t="s">
        <v>246</v>
      </c>
      <c r="U2476" s="64">
        <f>Data!$Q2476+Data!$R2476+Data!$S2476</f>
        <v>175</v>
      </c>
      <c r="V2476" s="9" t="str">
        <f>VLOOKUP(TRIM(Data!$B2476),Team!A:B,2,FALSE)</f>
        <v>Heating</v>
      </c>
      <c r="W2476" s="9" t="str">
        <f>VLOOKUP(Data!$D2476,Current!A:B,2,FALSE)</f>
        <v>ACT</v>
      </c>
      <c r="X2476" s="9" t="str">
        <f>IF(Data!$W2476=Data!$E2476,"CURRENT","NO")</f>
        <v>NO</v>
      </c>
    </row>
    <row r="2477" spans="1:24" hidden="1">
      <c r="A2477" s="67" t="s">
        <v>1236</v>
      </c>
      <c r="B2477" s="68" t="s">
        <v>794</v>
      </c>
      <c r="C2477" s="8" t="s">
        <v>458</v>
      </c>
      <c r="D2477" s="68" t="s">
        <v>2146</v>
      </c>
      <c r="E2477" s="8" t="s">
        <v>463</v>
      </c>
      <c r="F2477" s="69" t="s">
        <v>389</v>
      </c>
      <c r="G2477" s="67" t="s">
        <v>158</v>
      </c>
      <c r="H2477" s="70">
        <v>42234</v>
      </c>
      <c r="I2477" s="67">
        <v>293</v>
      </c>
      <c r="J2477" s="71">
        <v>119.57</v>
      </c>
      <c r="K2477" s="71">
        <f t="shared" si="44"/>
        <v>35034.009999999995</v>
      </c>
      <c r="L2477" s="67" t="s">
        <v>157</v>
      </c>
      <c r="M2477" s="67" t="s">
        <v>358</v>
      </c>
      <c r="N2477" s="67">
        <v>150467</v>
      </c>
      <c r="P2477" s="67">
        <v>90653</v>
      </c>
      <c r="Q2477" s="71">
        <v>175.2</v>
      </c>
      <c r="R2477" s="71">
        <v>0</v>
      </c>
      <c r="S2477" s="71">
        <v>15</v>
      </c>
      <c r="T2477" s="67" t="s">
        <v>127</v>
      </c>
      <c r="U2477" s="64">
        <f>Data!$Q2477+Data!$R2477+Data!$S2477</f>
        <v>190.2</v>
      </c>
      <c r="V2477" s="9" t="str">
        <f>VLOOKUP(TRIM(Data!$B2477),Team!A:B,2,FALSE)</f>
        <v>Heating</v>
      </c>
      <c r="W2477" s="9" t="str">
        <f>VLOOKUP(Data!$D2477,Current!A:B,2,FALSE)</f>
        <v>ACT</v>
      </c>
      <c r="X2477" s="9" t="str">
        <f>IF(Data!$W2477=Data!$E2477,"CURRENT","NO")</f>
        <v>NO</v>
      </c>
    </row>
    <row r="2478" spans="1:24" hidden="1">
      <c r="A2478" s="67" t="s">
        <v>1236</v>
      </c>
      <c r="B2478" s="68" t="s">
        <v>794</v>
      </c>
      <c r="C2478" s="8" t="s">
        <v>458</v>
      </c>
      <c r="D2478" s="68" t="s">
        <v>2146</v>
      </c>
      <c r="E2478" s="8" t="s">
        <v>463</v>
      </c>
      <c r="F2478" s="69" t="s">
        <v>351</v>
      </c>
      <c r="G2478" s="67" t="s">
        <v>158</v>
      </c>
      <c r="H2478" s="70">
        <v>42234</v>
      </c>
      <c r="I2478" s="67">
        <v>180</v>
      </c>
      <c r="J2478" s="71">
        <v>39.79</v>
      </c>
      <c r="K2478" s="71">
        <f t="shared" si="44"/>
        <v>7162.2</v>
      </c>
      <c r="L2478" s="67" t="s">
        <v>157</v>
      </c>
      <c r="M2478" s="67" t="s">
        <v>340</v>
      </c>
      <c r="N2478" s="67">
        <v>150469</v>
      </c>
      <c r="P2478" s="67">
        <v>90654</v>
      </c>
      <c r="Q2478" s="71">
        <v>80</v>
      </c>
      <c r="R2478" s="71">
        <v>0</v>
      </c>
      <c r="S2478" s="71">
        <v>15</v>
      </c>
      <c r="T2478" s="67" t="s">
        <v>127</v>
      </c>
      <c r="U2478" s="64">
        <f>Data!$Q2478+Data!$R2478+Data!$S2478</f>
        <v>95</v>
      </c>
      <c r="V2478" s="9" t="str">
        <f>VLOOKUP(TRIM(Data!$B2478),Team!A:B,2,FALSE)</f>
        <v>Heating</v>
      </c>
      <c r="W2478" s="9" t="str">
        <f>VLOOKUP(Data!$D2478,Current!A:B,2,FALSE)</f>
        <v>ACT</v>
      </c>
      <c r="X2478" s="9" t="str">
        <f>IF(Data!$W2478=Data!$E2478,"CURRENT","NO")</f>
        <v>NO</v>
      </c>
    </row>
    <row r="2479" spans="1:24" hidden="1">
      <c r="A2479" s="67" t="s">
        <v>1236</v>
      </c>
      <c r="B2479" s="68" t="s">
        <v>794</v>
      </c>
      <c r="C2479" s="8" t="s">
        <v>458</v>
      </c>
      <c r="D2479" s="68" t="s">
        <v>2146</v>
      </c>
      <c r="E2479" s="8" t="s">
        <v>463</v>
      </c>
      <c r="F2479" s="69" t="s">
        <v>390</v>
      </c>
      <c r="G2479" s="67" t="s">
        <v>158</v>
      </c>
      <c r="H2479" s="70">
        <v>42235</v>
      </c>
      <c r="I2479" s="67">
        <v>416</v>
      </c>
      <c r="J2479" s="71">
        <v>93.3</v>
      </c>
      <c r="K2479" s="71">
        <f t="shared" si="44"/>
        <v>38812.799999999996</v>
      </c>
      <c r="L2479" s="67" t="s">
        <v>157</v>
      </c>
      <c r="M2479" s="67" t="s">
        <v>1067</v>
      </c>
      <c r="N2479" s="67">
        <v>150506</v>
      </c>
      <c r="P2479" s="67">
        <v>90655</v>
      </c>
      <c r="Q2479" s="71">
        <v>194.1</v>
      </c>
      <c r="R2479" s="71">
        <v>0</v>
      </c>
      <c r="S2479" s="71">
        <v>15</v>
      </c>
      <c r="T2479" s="67" t="s">
        <v>127</v>
      </c>
      <c r="U2479" s="64">
        <f>Data!$Q2479+Data!$R2479+Data!$S2479</f>
        <v>209.1</v>
      </c>
      <c r="V2479" s="9" t="str">
        <f>VLOOKUP(TRIM(Data!$B2479),Team!A:B,2,FALSE)</f>
        <v>Heating</v>
      </c>
      <c r="W2479" s="9" t="str">
        <f>VLOOKUP(Data!$D2479,Current!A:B,2,FALSE)</f>
        <v>ACT</v>
      </c>
      <c r="X2479" s="9" t="str">
        <f>IF(Data!$W2479=Data!$E2479,"CURRENT","NO")</f>
        <v>NO</v>
      </c>
    </row>
    <row r="2480" spans="1:24" hidden="1">
      <c r="A2480" s="67" t="s">
        <v>1236</v>
      </c>
      <c r="B2480" s="68" t="s">
        <v>794</v>
      </c>
      <c r="C2480" s="8" t="s">
        <v>458</v>
      </c>
      <c r="D2480" s="68" t="s">
        <v>2146</v>
      </c>
      <c r="E2480" s="8" t="s">
        <v>463</v>
      </c>
      <c r="F2480" s="69" t="s">
        <v>344</v>
      </c>
      <c r="G2480" s="67" t="s">
        <v>158</v>
      </c>
      <c r="H2480" s="70">
        <v>42235</v>
      </c>
      <c r="I2480" s="67">
        <v>207</v>
      </c>
      <c r="J2480" s="71">
        <v>48.4</v>
      </c>
      <c r="K2480" s="71">
        <f t="shared" si="44"/>
        <v>10018.799999999999</v>
      </c>
      <c r="L2480" s="67" t="s">
        <v>157</v>
      </c>
      <c r="M2480" s="67" t="s">
        <v>340</v>
      </c>
      <c r="N2480" s="67">
        <v>150509</v>
      </c>
      <c r="P2480" s="67">
        <v>90656</v>
      </c>
      <c r="Q2480" s="71">
        <v>80</v>
      </c>
      <c r="R2480" s="71">
        <v>0</v>
      </c>
      <c r="S2480" s="71">
        <v>15</v>
      </c>
      <c r="T2480" s="67" t="s">
        <v>127</v>
      </c>
      <c r="U2480" s="64">
        <f>Data!$Q2480+Data!$R2480+Data!$S2480</f>
        <v>95</v>
      </c>
      <c r="V2480" s="9" t="str">
        <f>VLOOKUP(TRIM(Data!$B2480),Team!A:B,2,FALSE)</f>
        <v>Heating</v>
      </c>
      <c r="W2480" s="9" t="str">
        <f>VLOOKUP(Data!$D2480,Current!A:B,2,FALSE)</f>
        <v>ACT</v>
      </c>
      <c r="X2480" s="9" t="str">
        <f>IF(Data!$W2480=Data!$E2480,"CURRENT","NO")</f>
        <v>NO</v>
      </c>
    </row>
    <row r="2481" spans="1:24" hidden="1">
      <c r="A2481" s="67" t="s">
        <v>1236</v>
      </c>
      <c r="B2481" s="68" t="s">
        <v>794</v>
      </c>
      <c r="C2481" s="8" t="s">
        <v>458</v>
      </c>
      <c r="D2481" s="68" t="s">
        <v>2146</v>
      </c>
      <c r="E2481" s="8" t="s">
        <v>463</v>
      </c>
      <c r="F2481" s="69" t="s">
        <v>1401</v>
      </c>
      <c r="G2481" s="67" t="s">
        <v>158</v>
      </c>
      <c r="H2481" s="70">
        <v>42236</v>
      </c>
      <c r="I2481" s="67">
        <v>100</v>
      </c>
      <c r="J2481" s="74">
        <v>45.45</v>
      </c>
      <c r="K2481" s="71">
        <f t="shared" si="44"/>
        <v>4545</v>
      </c>
      <c r="L2481" s="67" t="s">
        <v>157</v>
      </c>
      <c r="M2481" s="67" t="s">
        <v>340</v>
      </c>
      <c r="N2481" s="67">
        <v>150530</v>
      </c>
      <c r="P2481" s="67">
        <v>90657</v>
      </c>
      <c r="Q2481" s="71">
        <v>80</v>
      </c>
      <c r="R2481" s="71">
        <v>0</v>
      </c>
      <c r="S2481" s="71">
        <v>15</v>
      </c>
      <c r="T2481" s="67" t="s">
        <v>127</v>
      </c>
      <c r="U2481" s="64">
        <f>Data!$Q2481+Data!$R2481+Data!$S2481</f>
        <v>95</v>
      </c>
      <c r="V2481" s="9" t="str">
        <f>VLOOKUP(TRIM(Data!$B2481),Team!A:B,2,FALSE)</f>
        <v>Heating</v>
      </c>
      <c r="W2481" s="9" t="str">
        <f>VLOOKUP(Data!$D2481,Current!A:B,2,FALSE)</f>
        <v>ACT</v>
      </c>
      <c r="X2481" s="9" t="str">
        <f>IF(Data!$W2481=Data!$E2481,"CURRENT","NO")</f>
        <v>NO</v>
      </c>
    </row>
    <row r="2482" spans="1:24" hidden="1">
      <c r="A2482" s="67" t="s">
        <v>1236</v>
      </c>
      <c r="B2482" s="68" t="s">
        <v>794</v>
      </c>
      <c r="C2482" s="8" t="s">
        <v>458</v>
      </c>
      <c r="D2482" s="68" t="s">
        <v>2146</v>
      </c>
      <c r="E2482" s="8" t="s">
        <v>463</v>
      </c>
      <c r="F2482" s="69" t="s">
        <v>1006</v>
      </c>
      <c r="G2482" s="67" t="s">
        <v>158</v>
      </c>
      <c r="H2482" s="70">
        <v>42237</v>
      </c>
      <c r="I2482" s="67">
        <v>168</v>
      </c>
      <c r="J2482" s="71">
        <v>100.21</v>
      </c>
      <c r="K2482" s="71">
        <f t="shared" si="44"/>
        <v>16835.28</v>
      </c>
      <c r="L2482" s="67" t="s">
        <v>213</v>
      </c>
      <c r="M2482" s="67" t="s">
        <v>1101</v>
      </c>
      <c r="N2482" s="67">
        <v>150561</v>
      </c>
      <c r="P2482" s="67">
        <v>90658</v>
      </c>
      <c r="Q2482" s="71">
        <v>84.2</v>
      </c>
      <c r="R2482" s="71">
        <v>0</v>
      </c>
      <c r="S2482" s="71">
        <v>15</v>
      </c>
      <c r="T2482" s="67" t="s">
        <v>127</v>
      </c>
      <c r="U2482" s="64">
        <f>Data!$Q2482+Data!$R2482+Data!$S2482</f>
        <v>99.2</v>
      </c>
      <c r="V2482" s="9" t="str">
        <f>VLOOKUP(TRIM(Data!$B2482),Team!A:B,2,FALSE)</f>
        <v>Heating</v>
      </c>
      <c r="W2482" s="9" t="str">
        <f>VLOOKUP(Data!$D2482,Current!A:B,2,FALSE)</f>
        <v>ACT</v>
      </c>
      <c r="X2482" s="9" t="str">
        <f>IF(Data!$W2482=Data!$E2482,"CURRENT","NO")</f>
        <v>NO</v>
      </c>
    </row>
    <row r="2483" spans="1:24" hidden="1">
      <c r="A2483" s="67" t="s">
        <v>2147</v>
      </c>
      <c r="B2483" s="68" t="s">
        <v>794</v>
      </c>
      <c r="C2483" s="8" t="s">
        <v>458</v>
      </c>
      <c r="D2483" s="68" t="s">
        <v>2146</v>
      </c>
      <c r="E2483" s="8" t="s">
        <v>463</v>
      </c>
      <c r="F2483" s="69" t="s">
        <v>1394</v>
      </c>
      <c r="G2483" s="67" t="s">
        <v>980</v>
      </c>
      <c r="H2483" s="70">
        <v>42242</v>
      </c>
      <c r="I2483" s="67">
        <v>5544</v>
      </c>
      <c r="J2483" s="71">
        <v>11.48</v>
      </c>
      <c r="K2483" s="71">
        <f t="shared" si="44"/>
        <v>63645.120000000003</v>
      </c>
      <c r="L2483" s="67" t="s">
        <v>2</v>
      </c>
      <c r="M2483" s="67" t="s">
        <v>444</v>
      </c>
      <c r="N2483" s="67">
        <v>150704</v>
      </c>
      <c r="P2483" s="67">
        <v>90911</v>
      </c>
      <c r="Q2483" s="71">
        <v>318.2</v>
      </c>
      <c r="R2483" s="71">
        <v>0</v>
      </c>
      <c r="S2483" s="71">
        <v>65</v>
      </c>
      <c r="T2483" s="67" t="s">
        <v>127</v>
      </c>
      <c r="U2483" s="64">
        <f>Data!$Q2483+Data!$R2483+Data!$S2483</f>
        <v>383.2</v>
      </c>
      <c r="V2483" s="9" t="str">
        <f>VLOOKUP(TRIM(Data!$B2483),Team!A:B,2,FALSE)</f>
        <v>Heating</v>
      </c>
      <c r="W2483" s="9" t="str">
        <f>VLOOKUP(Data!$D2483,Current!A:B,2,FALSE)</f>
        <v>ACT</v>
      </c>
      <c r="X2483" s="9" t="str">
        <f>IF(Data!$W2483=Data!$E2483,"CURRENT","NO")</f>
        <v>NO</v>
      </c>
    </row>
    <row r="2484" spans="1:24" hidden="1">
      <c r="A2484" s="67" t="s">
        <v>2147</v>
      </c>
      <c r="B2484" s="68" t="s">
        <v>794</v>
      </c>
      <c r="C2484" s="8" t="s">
        <v>458</v>
      </c>
      <c r="D2484" s="68" t="s">
        <v>2146</v>
      </c>
      <c r="E2484" s="8" t="s">
        <v>463</v>
      </c>
      <c r="F2484" s="69" t="s">
        <v>1391</v>
      </c>
      <c r="G2484" s="67" t="s">
        <v>980</v>
      </c>
      <c r="H2484" s="70">
        <v>42243</v>
      </c>
      <c r="I2484" s="67">
        <v>2070</v>
      </c>
      <c r="J2484" s="71">
        <v>22.89</v>
      </c>
      <c r="K2484" s="71">
        <f t="shared" si="44"/>
        <v>47382.3</v>
      </c>
      <c r="L2484" s="67" t="s">
        <v>2</v>
      </c>
      <c r="M2484" s="67" t="s">
        <v>444</v>
      </c>
      <c r="N2484" s="67">
        <v>150740</v>
      </c>
      <c r="P2484" s="67">
        <v>90912</v>
      </c>
      <c r="Q2484" s="71">
        <v>236.9</v>
      </c>
      <c r="R2484" s="71">
        <v>0</v>
      </c>
      <c r="S2484" s="71">
        <v>65</v>
      </c>
      <c r="T2484" s="67" t="s">
        <v>127</v>
      </c>
      <c r="U2484" s="64">
        <f>Data!$Q2484+Data!$R2484+Data!$S2484</f>
        <v>301.89999999999998</v>
      </c>
      <c r="V2484" s="9" t="str">
        <f>VLOOKUP(TRIM(Data!$B2484),Team!A:B,2,FALSE)</f>
        <v>Heating</v>
      </c>
      <c r="W2484" s="9" t="str">
        <f>VLOOKUP(Data!$D2484,Current!A:B,2,FALSE)</f>
        <v>ACT</v>
      </c>
      <c r="X2484" s="9" t="str">
        <f>IF(Data!$W2484=Data!$E2484,"CURRENT","NO")</f>
        <v>NO</v>
      </c>
    </row>
    <row r="2485" spans="1:24" hidden="1">
      <c r="A2485" s="67" t="s">
        <v>2147</v>
      </c>
      <c r="B2485" s="68" t="s">
        <v>794</v>
      </c>
      <c r="C2485" s="8" t="s">
        <v>458</v>
      </c>
      <c r="D2485" s="68" t="s">
        <v>2146</v>
      </c>
      <c r="E2485" s="8" t="s">
        <v>463</v>
      </c>
      <c r="F2485" s="69" t="s">
        <v>1383</v>
      </c>
      <c r="G2485" s="67" t="s">
        <v>146</v>
      </c>
      <c r="H2485" s="70">
        <v>42238</v>
      </c>
      <c r="I2485" s="67">
        <v>270</v>
      </c>
      <c r="J2485" s="71">
        <v>28.38</v>
      </c>
      <c r="K2485" s="71">
        <f t="shared" si="44"/>
        <v>7662.5999999999995</v>
      </c>
      <c r="L2485" s="67" t="s">
        <v>69</v>
      </c>
      <c r="M2485" s="67" t="s">
        <v>282</v>
      </c>
      <c r="N2485" s="67">
        <v>150598</v>
      </c>
      <c r="P2485" s="67">
        <v>90915</v>
      </c>
      <c r="Q2485" s="71">
        <v>200</v>
      </c>
      <c r="R2485" s="71">
        <v>0</v>
      </c>
      <c r="S2485" s="71">
        <v>35</v>
      </c>
      <c r="T2485" s="67" t="s">
        <v>127</v>
      </c>
      <c r="U2485" s="64">
        <f>Data!$Q2485+Data!$R2485+Data!$S2485</f>
        <v>235</v>
      </c>
      <c r="V2485" s="9" t="str">
        <f>VLOOKUP(TRIM(Data!$B2485),Team!A:B,2,FALSE)</f>
        <v>Heating</v>
      </c>
      <c r="W2485" s="9" t="str">
        <f>VLOOKUP(Data!$D2485,Current!A:B,2,FALSE)</f>
        <v>ACT</v>
      </c>
      <c r="X2485" s="9" t="str">
        <f>IF(Data!$W2485=Data!$E2485,"CURRENT","NO")</f>
        <v>NO</v>
      </c>
    </row>
    <row r="2486" spans="1:24" hidden="1">
      <c r="A2486" s="67" t="s">
        <v>2147</v>
      </c>
      <c r="B2486" s="68" t="s">
        <v>794</v>
      </c>
      <c r="C2486" s="8" t="s">
        <v>458</v>
      </c>
      <c r="D2486" s="68" t="s">
        <v>2146</v>
      </c>
      <c r="E2486" s="8" t="s">
        <v>463</v>
      </c>
      <c r="F2486" s="69" t="s">
        <v>408</v>
      </c>
      <c r="G2486" s="67" t="s">
        <v>146</v>
      </c>
      <c r="H2486" s="70">
        <v>42237</v>
      </c>
      <c r="I2486" s="67">
        <v>432</v>
      </c>
      <c r="J2486" s="71">
        <v>65.78</v>
      </c>
      <c r="K2486" s="71">
        <f t="shared" si="44"/>
        <v>28416.959999999999</v>
      </c>
      <c r="L2486" s="67" t="s">
        <v>69</v>
      </c>
      <c r="M2486" s="67" t="s">
        <v>709</v>
      </c>
      <c r="N2486" s="67">
        <v>150599</v>
      </c>
      <c r="P2486" s="67">
        <v>90916</v>
      </c>
      <c r="Q2486" s="71">
        <v>200</v>
      </c>
      <c r="R2486" s="71">
        <v>0</v>
      </c>
      <c r="S2486" s="71">
        <v>17.5</v>
      </c>
      <c r="T2486" s="67" t="s">
        <v>127</v>
      </c>
      <c r="U2486" s="64">
        <f>Data!$Q2486+Data!$R2486+Data!$S2486</f>
        <v>217.5</v>
      </c>
      <c r="V2486" s="9" t="str">
        <f>VLOOKUP(TRIM(Data!$B2486),Team!A:B,2,FALSE)</f>
        <v>Heating</v>
      </c>
      <c r="W2486" s="9" t="str">
        <f>VLOOKUP(Data!$D2486,Current!A:B,2,FALSE)</f>
        <v>ACT</v>
      </c>
      <c r="X2486" s="9" t="str">
        <f>IF(Data!$W2486=Data!$E2486,"CURRENT","NO")</f>
        <v>NO</v>
      </c>
    </row>
    <row r="2487" spans="1:24" hidden="1">
      <c r="A2487" s="67" t="s">
        <v>2147</v>
      </c>
      <c r="B2487" s="68" t="s">
        <v>794</v>
      </c>
      <c r="C2487" s="8" t="s">
        <v>458</v>
      </c>
      <c r="D2487" s="68" t="s">
        <v>2146</v>
      </c>
      <c r="E2487" s="8" t="s">
        <v>463</v>
      </c>
      <c r="F2487" s="69" t="s">
        <v>975</v>
      </c>
      <c r="G2487" s="67" t="s">
        <v>146</v>
      </c>
      <c r="H2487" s="70">
        <v>42237</v>
      </c>
      <c r="I2487" s="67">
        <v>2024</v>
      </c>
      <c r="J2487" s="71">
        <v>21.57</v>
      </c>
      <c r="K2487" s="71">
        <f t="shared" si="44"/>
        <v>43657.68</v>
      </c>
      <c r="L2487" s="67" t="s">
        <v>1402</v>
      </c>
      <c r="M2487" s="67" t="s">
        <v>527</v>
      </c>
      <c r="N2487" s="67">
        <v>150600</v>
      </c>
      <c r="P2487" s="67">
        <v>90917</v>
      </c>
      <c r="Q2487" s="71">
        <v>218.3</v>
      </c>
      <c r="R2487" s="71">
        <v>0</v>
      </c>
      <c r="S2487" s="71">
        <v>17.5</v>
      </c>
      <c r="T2487" s="67" t="s">
        <v>1403</v>
      </c>
      <c r="U2487" s="64">
        <f>Data!$Q2487+Data!$R2487+Data!$S2487</f>
        <v>235.8</v>
      </c>
      <c r="V2487" s="9" t="str">
        <f>VLOOKUP(TRIM(Data!$B2487),Team!A:B,2,FALSE)</f>
        <v>Heating</v>
      </c>
      <c r="W2487" s="9" t="str">
        <f>VLOOKUP(Data!$D2487,Current!A:B,2,FALSE)</f>
        <v>ACT</v>
      </c>
      <c r="X2487" s="9" t="str">
        <f>IF(Data!$W2487=Data!$E2487,"CURRENT","NO")</f>
        <v>NO</v>
      </c>
    </row>
    <row r="2488" spans="1:24" hidden="1">
      <c r="A2488" s="67" t="s">
        <v>2147</v>
      </c>
      <c r="B2488" s="68" t="s">
        <v>794</v>
      </c>
      <c r="C2488" s="8" t="s">
        <v>458</v>
      </c>
      <c r="D2488" s="68" t="s">
        <v>2146</v>
      </c>
      <c r="E2488" s="8" t="s">
        <v>463</v>
      </c>
      <c r="F2488" s="69" t="s">
        <v>1379</v>
      </c>
      <c r="G2488" s="67" t="s">
        <v>146</v>
      </c>
      <c r="H2488" s="70">
        <v>42240</v>
      </c>
      <c r="I2488" s="67">
        <v>432</v>
      </c>
      <c r="J2488" s="71">
        <v>67.02</v>
      </c>
      <c r="K2488" s="71">
        <f t="shared" si="44"/>
        <v>28952.639999999999</v>
      </c>
      <c r="L2488" s="67" t="s">
        <v>69</v>
      </c>
      <c r="M2488" s="67" t="s">
        <v>282</v>
      </c>
      <c r="N2488" s="67">
        <v>150633</v>
      </c>
      <c r="P2488" s="67">
        <v>90918</v>
      </c>
      <c r="Q2488" s="71">
        <v>200</v>
      </c>
      <c r="R2488" s="71">
        <v>0</v>
      </c>
      <c r="S2488" s="71">
        <v>17.5</v>
      </c>
      <c r="T2488" s="67" t="s">
        <v>127</v>
      </c>
      <c r="U2488" s="64">
        <f>Data!$Q2488+Data!$R2488+Data!$S2488</f>
        <v>217.5</v>
      </c>
      <c r="V2488" s="9" t="str">
        <f>VLOOKUP(TRIM(Data!$B2488),Team!A:B,2,FALSE)</f>
        <v>Heating</v>
      </c>
      <c r="W2488" s="9" t="str">
        <f>VLOOKUP(Data!$D2488,Current!A:B,2,FALSE)</f>
        <v>ACT</v>
      </c>
      <c r="X2488" s="9" t="str">
        <f>IF(Data!$W2488=Data!$E2488,"CURRENT","NO")</f>
        <v>NO</v>
      </c>
    </row>
    <row r="2489" spans="1:24" hidden="1">
      <c r="A2489" s="67" t="s">
        <v>2147</v>
      </c>
      <c r="B2489" s="68" t="s">
        <v>794</v>
      </c>
      <c r="C2489" s="8" t="s">
        <v>458</v>
      </c>
      <c r="D2489" s="68" t="s">
        <v>2146</v>
      </c>
      <c r="E2489" s="8" t="s">
        <v>463</v>
      </c>
      <c r="F2489" s="69" t="s">
        <v>1380</v>
      </c>
      <c r="G2489" s="67" t="s">
        <v>146</v>
      </c>
      <c r="H2489" s="70">
        <v>42240</v>
      </c>
      <c r="I2489" s="67">
        <v>540</v>
      </c>
      <c r="J2489" s="71">
        <v>57.84</v>
      </c>
      <c r="K2489" s="71">
        <f t="shared" si="44"/>
        <v>31233.600000000002</v>
      </c>
      <c r="L2489" s="67" t="s">
        <v>69</v>
      </c>
      <c r="M2489" s="67" t="s">
        <v>363</v>
      </c>
      <c r="N2489" s="67">
        <v>150634</v>
      </c>
      <c r="P2489" s="67">
        <v>90919</v>
      </c>
      <c r="Q2489" s="71">
        <v>200</v>
      </c>
      <c r="R2489" s="71">
        <v>0</v>
      </c>
      <c r="S2489" s="71">
        <v>17.5</v>
      </c>
      <c r="T2489" s="67" t="s">
        <v>127</v>
      </c>
      <c r="U2489" s="64">
        <f>Data!$Q2489+Data!$R2489+Data!$S2489</f>
        <v>217.5</v>
      </c>
      <c r="V2489" s="9" t="str">
        <f>VLOOKUP(TRIM(Data!$B2489),Team!A:B,2,FALSE)</f>
        <v>Heating</v>
      </c>
      <c r="W2489" s="9" t="str">
        <f>VLOOKUP(Data!$D2489,Current!A:B,2,FALSE)</f>
        <v>ACT</v>
      </c>
      <c r="X2489" s="9" t="str">
        <f>IF(Data!$W2489=Data!$E2489,"CURRENT","NO")</f>
        <v>NO</v>
      </c>
    </row>
    <row r="2490" spans="1:24" hidden="1">
      <c r="A2490" s="67" t="s">
        <v>2147</v>
      </c>
      <c r="B2490" s="68" t="s">
        <v>794</v>
      </c>
      <c r="C2490" s="8" t="s">
        <v>458</v>
      </c>
      <c r="D2490" s="68" t="s">
        <v>2146</v>
      </c>
      <c r="E2490" s="8" t="s">
        <v>463</v>
      </c>
      <c r="F2490" s="69" t="s">
        <v>1396</v>
      </c>
      <c r="G2490" s="67" t="s">
        <v>146</v>
      </c>
      <c r="H2490" s="70">
        <v>42241</v>
      </c>
      <c r="I2490" s="67">
        <v>540</v>
      </c>
      <c r="J2490" s="71">
        <v>49.38</v>
      </c>
      <c r="K2490" s="71">
        <f t="shared" si="44"/>
        <v>26665.200000000001</v>
      </c>
      <c r="L2490" s="67" t="s">
        <v>69</v>
      </c>
      <c r="M2490" s="67" t="s">
        <v>363</v>
      </c>
      <c r="N2490" s="67">
        <v>150663</v>
      </c>
      <c r="P2490" s="67">
        <v>90920</v>
      </c>
      <c r="Q2490" s="71">
        <v>200</v>
      </c>
      <c r="R2490" s="71">
        <v>0</v>
      </c>
      <c r="S2490" s="71">
        <v>15</v>
      </c>
      <c r="T2490" s="67" t="s">
        <v>127</v>
      </c>
      <c r="U2490" s="64">
        <f>Data!$Q2490+Data!$R2490+Data!$S2490</f>
        <v>215</v>
      </c>
      <c r="V2490" s="9" t="str">
        <f>VLOOKUP(TRIM(Data!$B2490),Team!A:B,2,FALSE)</f>
        <v>Heating</v>
      </c>
      <c r="W2490" s="9" t="str">
        <f>VLOOKUP(Data!$D2490,Current!A:B,2,FALSE)</f>
        <v>ACT</v>
      </c>
      <c r="X2490" s="9" t="str">
        <f>IF(Data!$W2490=Data!$E2490,"CURRENT","NO")</f>
        <v>NO</v>
      </c>
    </row>
    <row r="2491" spans="1:24" hidden="1">
      <c r="A2491" s="67" t="s">
        <v>2147</v>
      </c>
      <c r="B2491" s="68" t="s">
        <v>794</v>
      </c>
      <c r="C2491" s="8" t="s">
        <v>458</v>
      </c>
      <c r="D2491" s="68" t="s">
        <v>2146</v>
      </c>
      <c r="E2491" s="8" t="s">
        <v>463</v>
      </c>
      <c r="F2491" s="69" t="s">
        <v>1214</v>
      </c>
      <c r="G2491" s="67" t="s">
        <v>146</v>
      </c>
      <c r="H2491" s="70">
        <v>42241</v>
      </c>
      <c r="I2491" s="67">
        <v>380</v>
      </c>
      <c r="J2491" s="71">
        <v>66.78</v>
      </c>
      <c r="K2491" s="71">
        <f t="shared" ref="K2491:K2539" si="45">I2491*J2491</f>
        <v>25376.400000000001</v>
      </c>
      <c r="L2491" s="67" t="s">
        <v>157</v>
      </c>
      <c r="M2491" s="67" t="s">
        <v>282</v>
      </c>
      <c r="N2491" s="67">
        <v>150668</v>
      </c>
      <c r="P2491" s="67">
        <v>90921</v>
      </c>
      <c r="Q2491" s="71">
        <v>200</v>
      </c>
      <c r="R2491" s="71">
        <v>0</v>
      </c>
      <c r="S2491" s="71">
        <v>17.5</v>
      </c>
      <c r="T2491" s="67" t="s">
        <v>127</v>
      </c>
      <c r="U2491" s="64">
        <f>Data!$Q2491+Data!$R2491+Data!$S2491</f>
        <v>217.5</v>
      </c>
      <c r="V2491" s="9" t="str">
        <f>VLOOKUP(TRIM(Data!$B2491),Team!A:B,2,FALSE)</f>
        <v>Heating</v>
      </c>
      <c r="W2491" s="9" t="str">
        <f>VLOOKUP(Data!$D2491,Current!A:B,2,FALSE)</f>
        <v>ACT</v>
      </c>
      <c r="X2491" s="9" t="str">
        <f>IF(Data!$W2491=Data!$E2491,"CURRENT","NO")</f>
        <v>NO</v>
      </c>
    </row>
    <row r="2492" spans="1:24" hidden="1">
      <c r="A2492" s="67" t="s">
        <v>2147</v>
      </c>
      <c r="B2492" s="68" t="s">
        <v>794</v>
      </c>
      <c r="C2492" s="8" t="s">
        <v>458</v>
      </c>
      <c r="D2492" s="68" t="s">
        <v>2146</v>
      </c>
      <c r="E2492" s="8" t="s">
        <v>463</v>
      </c>
      <c r="F2492" s="69" t="s">
        <v>1397</v>
      </c>
      <c r="G2492" s="67" t="s">
        <v>146</v>
      </c>
      <c r="H2492" s="70">
        <v>42242</v>
      </c>
      <c r="I2492" s="67">
        <v>1024</v>
      </c>
      <c r="J2492" s="71">
        <v>14.84</v>
      </c>
      <c r="K2492" s="71">
        <f t="shared" si="45"/>
        <v>15196.16</v>
      </c>
      <c r="L2492" s="67" t="s">
        <v>69</v>
      </c>
      <c r="M2492" s="67" t="s">
        <v>282</v>
      </c>
      <c r="N2492" s="67">
        <v>150710</v>
      </c>
      <c r="P2492" s="67">
        <v>90922</v>
      </c>
      <c r="Q2492" s="71">
        <v>200</v>
      </c>
      <c r="R2492" s="71">
        <v>0</v>
      </c>
      <c r="S2492" s="71">
        <v>17.5</v>
      </c>
      <c r="T2492" s="67" t="s">
        <v>127</v>
      </c>
      <c r="U2492" s="64">
        <f>Data!$Q2492+Data!$R2492+Data!$S2492</f>
        <v>217.5</v>
      </c>
      <c r="V2492" s="9" t="str">
        <f>VLOOKUP(TRIM(Data!$B2492),Team!A:B,2,FALSE)</f>
        <v>Heating</v>
      </c>
      <c r="W2492" s="9" t="str">
        <f>VLOOKUP(Data!$D2492,Current!A:B,2,FALSE)</f>
        <v>ACT</v>
      </c>
      <c r="X2492" s="9" t="str">
        <f>IF(Data!$W2492=Data!$E2492,"CURRENT","NO")</f>
        <v>NO</v>
      </c>
    </row>
    <row r="2493" spans="1:24" hidden="1">
      <c r="A2493" s="67" t="s">
        <v>2147</v>
      </c>
      <c r="B2493" s="68" t="s">
        <v>794</v>
      </c>
      <c r="C2493" s="8" t="s">
        <v>458</v>
      </c>
      <c r="D2493" s="68" t="s">
        <v>2146</v>
      </c>
      <c r="E2493" s="8" t="s">
        <v>463</v>
      </c>
      <c r="F2493" s="69" t="s">
        <v>557</v>
      </c>
      <c r="G2493" s="67" t="s">
        <v>146</v>
      </c>
      <c r="H2493" s="70">
        <v>42242</v>
      </c>
      <c r="I2493" s="67">
        <v>3000</v>
      </c>
      <c r="J2493" s="71">
        <v>19.350000000000001</v>
      </c>
      <c r="K2493" s="71">
        <f t="shared" si="45"/>
        <v>58050.000000000007</v>
      </c>
      <c r="L2493" s="67" t="s">
        <v>69</v>
      </c>
      <c r="M2493" s="67" t="s">
        <v>959</v>
      </c>
      <c r="N2493" s="67">
        <v>150717</v>
      </c>
      <c r="P2493" s="67">
        <v>90923</v>
      </c>
      <c r="Q2493" s="71">
        <v>290.25</v>
      </c>
      <c r="R2493" s="71">
        <v>0</v>
      </c>
      <c r="S2493" s="71">
        <v>17.5</v>
      </c>
      <c r="T2493" s="67" t="s">
        <v>127</v>
      </c>
      <c r="U2493" s="64">
        <f>Data!$Q2493+Data!$R2493+Data!$S2493</f>
        <v>307.75</v>
      </c>
      <c r="V2493" s="9" t="str">
        <f>VLOOKUP(TRIM(Data!$B2493),Team!A:B,2,FALSE)</f>
        <v>Heating</v>
      </c>
      <c r="W2493" s="9" t="str">
        <f>VLOOKUP(Data!$D2493,Current!A:B,2,FALSE)</f>
        <v>ACT</v>
      </c>
      <c r="X2493" s="9" t="str">
        <f>IF(Data!$W2493=Data!$E2493,"CURRENT","NO")</f>
        <v>NO</v>
      </c>
    </row>
    <row r="2494" spans="1:24" hidden="1">
      <c r="A2494" s="67" t="s">
        <v>2147</v>
      </c>
      <c r="B2494" s="68" t="s">
        <v>794</v>
      </c>
      <c r="C2494" s="8" t="s">
        <v>458</v>
      </c>
      <c r="D2494" s="68" t="s">
        <v>2146</v>
      </c>
      <c r="E2494" s="8" t="s">
        <v>463</v>
      </c>
      <c r="F2494" s="69" t="s">
        <v>1404</v>
      </c>
      <c r="G2494" s="67" t="s">
        <v>146</v>
      </c>
      <c r="H2494" s="70">
        <v>42243</v>
      </c>
      <c r="I2494" s="67">
        <v>1008</v>
      </c>
      <c r="J2494" s="71">
        <v>29.46</v>
      </c>
      <c r="K2494" s="71">
        <f t="shared" si="45"/>
        <v>29695.68</v>
      </c>
      <c r="L2494" s="67" t="s">
        <v>69</v>
      </c>
      <c r="M2494" s="67" t="s">
        <v>619</v>
      </c>
      <c r="N2494" s="67">
        <v>150749</v>
      </c>
      <c r="P2494" s="67">
        <v>90924</v>
      </c>
      <c r="Q2494" s="71">
        <v>200</v>
      </c>
      <c r="R2494" s="71">
        <v>0</v>
      </c>
      <c r="S2494" s="71">
        <v>17.5</v>
      </c>
      <c r="T2494" s="67" t="s">
        <v>246</v>
      </c>
      <c r="U2494" s="64">
        <f>Data!$Q2494+Data!$R2494+Data!$S2494</f>
        <v>217.5</v>
      </c>
      <c r="V2494" s="9" t="str">
        <f>VLOOKUP(TRIM(Data!$B2494),Team!A:B,2,FALSE)</f>
        <v>Heating</v>
      </c>
      <c r="W2494" s="9" t="str">
        <f>VLOOKUP(Data!$D2494,Current!A:B,2,FALSE)</f>
        <v>ACT</v>
      </c>
      <c r="X2494" s="9" t="str">
        <f>IF(Data!$W2494=Data!$E2494,"CURRENT","NO")</f>
        <v>NO</v>
      </c>
    </row>
    <row r="2495" spans="1:24" hidden="1">
      <c r="A2495" s="67" t="s">
        <v>2147</v>
      </c>
      <c r="B2495" s="68" t="s">
        <v>794</v>
      </c>
      <c r="C2495" s="8" t="s">
        <v>458</v>
      </c>
      <c r="D2495" s="68" t="s">
        <v>2146</v>
      </c>
      <c r="E2495" s="8" t="s">
        <v>463</v>
      </c>
      <c r="F2495" s="69" t="s">
        <v>1405</v>
      </c>
      <c r="G2495" s="67" t="s">
        <v>146</v>
      </c>
      <c r="H2495" s="70">
        <v>42243</v>
      </c>
      <c r="I2495" s="67">
        <v>1176</v>
      </c>
      <c r="J2495" s="71">
        <v>20.43</v>
      </c>
      <c r="K2495" s="71">
        <f t="shared" si="45"/>
        <v>24025.68</v>
      </c>
      <c r="L2495" s="67" t="s">
        <v>157</v>
      </c>
      <c r="M2495" s="67" t="s">
        <v>363</v>
      </c>
      <c r="N2495" s="67">
        <v>150750</v>
      </c>
      <c r="P2495" s="67">
        <v>90925</v>
      </c>
      <c r="Q2495" s="71">
        <v>200</v>
      </c>
      <c r="R2495" s="71">
        <v>0</v>
      </c>
      <c r="S2495" s="71">
        <v>17.5</v>
      </c>
      <c r="T2495" s="67" t="s">
        <v>127</v>
      </c>
      <c r="U2495" s="64">
        <f>Data!$Q2495+Data!$R2495+Data!$S2495</f>
        <v>217.5</v>
      </c>
      <c r="V2495" s="9" t="str">
        <f>VLOOKUP(TRIM(Data!$B2495),Team!A:B,2,FALSE)</f>
        <v>Heating</v>
      </c>
      <c r="W2495" s="9" t="str">
        <f>VLOOKUP(Data!$D2495,Current!A:B,2,FALSE)</f>
        <v>ACT</v>
      </c>
      <c r="X2495" s="9" t="str">
        <f>IF(Data!$W2495=Data!$E2495,"CURRENT","NO")</f>
        <v>NO</v>
      </c>
    </row>
    <row r="2496" spans="1:24" hidden="1">
      <c r="A2496" s="67" t="s">
        <v>2147</v>
      </c>
      <c r="B2496" s="68" t="s">
        <v>794</v>
      </c>
      <c r="C2496" s="8" t="s">
        <v>458</v>
      </c>
      <c r="D2496" s="68" t="s">
        <v>2146</v>
      </c>
      <c r="E2496" s="8" t="s">
        <v>463</v>
      </c>
      <c r="F2496" s="69" t="s">
        <v>1406</v>
      </c>
      <c r="G2496" s="67" t="s">
        <v>146</v>
      </c>
      <c r="H2496" s="70">
        <v>42244</v>
      </c>
      <c r="I2496" s="67">
        <v>1080</v>
      </c>
      <c r="J2496" s="71">
        <v>31.62</v>
      </c>
      <c r="K2496" s="71">
        <f t="shared" si="45"/>
        <v>34149.599999999999</v>
      </c>
      <c r="L2496" s="67" t="s">
        <v>69</v>
      </c>
      <c r="M2496" s="67" t="s">
        <v>282</v>
      </c>
      <c r="N2496" s="67">
        <v>150785</v>
      </c>
      <c r="P2496" s="67">
        <v>90926</v>
      </c>
      <c r="Q2496" s="71">
        <v>200</v>
      </c>
      <c r="R2496" s="71">
        <v>0</v>
      </c>
      <c r="S2496" s="71">
        <v>17.5</v>
      </c>
      <c r="T2496" s="67" t="s">
        <v>127</v>
      </c>
      <c r="U2496" s="64">
        <f>Data!$Q2496+Data!$R2496+Data!$S2496</f>
        <v>217.5</v>
      </c>
      <c r="V2496" s="9" t="str">
        <f>VLOOKUP(TRIM(Data!$B2496),Team!A:B,2,FALSE)</f>
        <v>Heating</v>
      </c>
      <c r="W2496" s="9" t="str">
        <f>VLOOKUP(Data!$D2496,Current!A:B,2,FALSE)</f>
        <v>ACT</v>
      </c>
      <c r="X2496" s="9" t="str">
        <f>IF(Data!$W2496=Data!$E2496,"CURRENT","NO")</f>
        <v>NO</v>
      </c>
    </row>
    <row r="2497" spans="1:24" hidden="1">
      <c r="A2497" s="67" t="s">
        <v>2147</v>
      </c>
      <c r="B2497" s="68" t="s">
        <v>794</v>
      </c>
      <c r="C2497" s="8" t="s">
        <v>458</v>
      </c>
      <c r="D2497" s="68" t="s">
        <v>2146</v>
      </c>
      <c r="E2497" s="8" t="s">
        <v>463</v>
      </c>
      <c r="F2497" s="69" t="s">
        <v>1407</v>
      </c>
      <c r="G2497" s="67" t="s">
        <v>146</v>
      </c>
      <c r="H2497" s="70">
        <v>42244</v>
      </c>
      <c r="I2497" s="67">
        <v>1000</v>
      </c>
      <c r="J2497" s="71">
        <v>18.59</v>
      </c>
      <c r="K2497" s="71">
        <f t="shared" si="45"/>
        <v>18590</v>
      </c>
      <c r="L2497" s="67" t="s">
        <v>69</v>
      </c>
      <c r="M2497" s="67" t="s">
        <v>1408</v>
      </c>
      <c r="N2497" s="67">
        <v>150786</v>
      </c>
      <c r="P2497" s="67">
        <v>90927</v>
      </c>
      <c r="Q2497" s="71">
        <v>200</v>
      </c>
      <c r="R2497" s="71">
        <v>0</v>
      </c>
      <c r="S2497" s="71">
        <v>17.5</v>
      </c>
      <c r="T2497" s="67" t="s">
        <v>246</v>
      </c>
      <c r="U2497" s="64">
        <f>Data!$Q2497+Data!$R2497+Data!$S2497</f>
        <v>217.5</v>
      </c>
      <c r="V2497" s="9" t="str">
        <f>VLOOKUP(TRIM(Data!$B2497),Team!A:B,2,FALSE)</f>
        <v>Heating</v>
      </c>
      <c r="W2497" s="9" t="str">
        <f>VLOOKUP(Data!$D2497,Current!A:B,2,FALSE)</f>
        <v>ACT</v>
      </c>
      <c r="X2497" s="9" t="str">
        <f>IF(Data!$W2497=Data!$E2497,"CURRENT","NO")</f>
        <v>NO</v>
      </c>
    </row>
    <row r="2498" spans="1:24" hidden="1">
      <c r="A2498" s="67" t="s">
        <v>2147</v>
      </c>
      <c r="B2498" s="68" t="s">
        <v>794</v>
      </c>
      <c r="C2498" s="8" t="s">
        <v>458</v>
      </c>
      <c r="D2498" s="68" t="s">
        <v>2146</v>
      </c>
      <c r="E2498" s="8" t="s">
        <v>463</v>
      </c>
      <c r="F2498" s="69" t="s">
        <v>555</v>
      </c>
      <c r="G2498" s="67" t="s">
        <v>146</v>
      </c>
      <c r="H2498" s="70">
        <v>42245</v>
      </c>
      <c r="I2498" s="67">
        <v>5032</v>
      </c>
      <c r="J2498" s="71">
        <v>22.59</v>
      </c>
      <c r="K2498" s="71">
        <f t="shared" si="45"/>
        <v>113672.88</v>
      </c>
      <c r="L2498" s="67" t="s">
        <v>213</v>
      </c>
      <c r="M2498" s="67" t="s">
        <v>1150</v>
      </c>
      <c r="N2498" s="67">
        <v>150802</v>
      </c>
      <c r="P2498" s="67">
        <v>90928</v>
      </c>
      <c r="Q2498" s="71">
        <v>568.4</v>
      </c>
      <c r="R2498" s="71">
        <v>0</v>
      </c>
      <c r="S2498" s="71">
        <v>17.5</v>
      </c>
      <c r="T2498" s="67" t="s">
        <v>2141</v>
      </c>
      <c r="U2498" s="64">
        <f>Data!$Q2498+Data!$R2498+Data!$S2498</f>
        <v>585.9</v>
      </c>
      <c r="V2498" s="9" t="str">
        <f>VLOOKUP(TRIM(Data!$B2498),Team!A:B,2,FALSE)</f>
        <v>Heating</v>
      </c>
      <c r="W2498" s="9" t="str">
        <f>VLOOKUP(Data!$D2498,Current!A:B,2,FALSE)</f>
        <v>ACT</v>
      </c>
      <c r="X2498" s="9" t="str">
        <f>IF(Data!$W2498=Data!$E2498,"CURRENT","NO")</f>
        <v>NO</v>
      </c>
    </row>
    <row r="2499" spans="1:24" hidden="1">
      <c r="A2499" s="67" t="s">
        <v>2147</v>
      </c>
      <c r="B2499" s="68" t="s">
        <v>794</v>
      </c>
      <c r="C2499" s="8" t="s">
        <v>458</v>
      </c>
      <c r="D2499" s="68" t="s">
        <v>2146</v>
      </c>
      <c r="E2499" s="8" t="s">
        <v>463</v>
      </c>
      <c r="F2499" s="69" t="s">
        <v>1409</v>
      </c>
      <c r="G2499" s="67" t="s">
        <v>146</v>
      </c>
      <c r="H2499" s="70">
        <v>42245</v>
      </c>
      <c r="I2499" s="67">
        <v>830</v>
      </c>
      <c r="J2499" s="71">
        <v>14.84</v>
      </c>
      <c r="K2499" s="71">
        <f t="shared" si="45"/>
        <v>12317.2</v>
      </c>
      <c r="L2499" s="67" t="s">
        <v>1410</v>
      </c>
      <c r="M2499" s="67" t="s">
        <v>527</v>
      </c>
      <c r="N2499" s="67">
        <v>150805</v>
      </c>
      <c r="P2499" s="67">
        <v>90929</v>
      </c>
      <c r="Q2499" s="71">
        <v>200</v>
      </c>
      <c r="R2499" s="71">
        <v>0</v>
      </c>
      <c r="S2499" s="71">
        <v>17.5</v>
      </c>
      <c r="T2499" s="67" t="s">
        <v>127</v>
      </c>
      <c r="U2499" s="64">
        <f>Data!$Q2499+Data!$R2499+Data!$S2499</f>
        <v>217.5</v>
      </c>
      <c r="V2499" s="9" t="str">
        <f>VLOOKUP(TRIM(Data!$B2499),Team!A:B,2,FALSE)</f>
        <v>Heating</v>
      </c>
      <c r="W2499" s="9" t="str">
        <f>VLOOKUP(Data!$D2499,Current!A:B,2,FALSE)</f>
        <v>ACT</v>
      </c>
      <c r="X2499" s="9" t="str">
        <f>IF(Data!$W2499=Data!$E2499,"CURRENT","NO")</f>
        <v>NO</v>
      </c>
    </row>
    <row r="2500" spans="1:24" hidden="1">
      <c r="A2500" s="67" t="s">
        <v>2147</v>
      </c>
      <c r="B2500" s="68" t="s">
        <v>794</v>
      </c>
      <c r="C2500" s="8" t="s">
        <v>458</v>
      </c>
      <c r="D2500" s="68" t="s">
        <v>2146</v>
      </c>
      <c r="E2500" s="8" t="s">
        <v>463</v>
      </c>
      <c r="F2500" s="69" t="s">
        <v>1214</v>
      </c>
      <c r="G2500" s="67" t="s">
        <v>146</v>
      </c>
      <c r="H2500" s="70">
        <v>42247</v>
      </c>
      <c r="I2500" s="67">
        <v>380</v>
      </c>
      <c r="J2500" s="71">
        <v>65.78</v>
      </c>
      <c r="K2500" s="71">
        <f t="shared" si="45"/>
        <v>24996.400000000001</v>
      </c>
      <c r="L2500" s="67" t="s">
        <v>213</v>
      </c>
      <c r="M2500" s="67" t="s">
        <v>1411</v>
      </c>
      <c r="N2500" s="67">
        <v>150870</v>
      </c>
      <c r="P2500" s="67">
        <v>90930</v>
      </c>
      <c r="Q2500" s="71">
        <v>200</v>
      </c>
      <c r="R2500" s="71">
        <v>0</v>
      </c>
      <c r="S2500" s="71">
        <v>17.5</v>
      </c>
      <c r="T2500" s="67" t="s">
        <v>186</v>
      </c>
      <c r="U2500" s="64">
        <f>Data!$Q2500+Data!$R2500+Data!$S2500</f>
        <v>217.5</v>
      </c>
      <c r="V2500" s="9" t="str">
        <f>VLOOKUP(TRIM(Data!$B2500),Team!A:B,2,FALSE)</f>
        <v>Heating</v>
      </c>
      <c r="W2500" s="9" t="str">
        <f>VLOOKUP(Data!$D2500,Current!A:B,2,FALSE)</f>
        <v>ACT</v>
      </c>
      <c r="X2500" s="9" t="str">
        <f>IF(Data!$W2500=Data!$E2500,"CURRENT","NO")</f>
        <v>NO</v>
      </c>
    </row>
    <row r="2501" spans="1:24" hidden="1">
      <c r="A2501" s="67" t="s">
        <v>2147</v>
      </c>
      <c r="B2501" s="68" t="s">
        <v>794</v>
      </c>
      <c r="C2501" s="8" t="s">
        <v>458</v>
      </c>
      <c r="D2501" s="68" t="s">
        <v>2146</v>
      </c>
      <c r="E2501" s="8" t="s">
        <v>463</v>
      </c>
      <c r="F2501" s="69" t="s">
        <v>1412</v>
      </c>
      <c r="G2501" s="67" t="s">
        <v>146</v>
      </c>
      <c r="H2501" s="70">
        <v>42247</v>
      </c>
      <c r="I2501" s="67">
        <v>1174</v>
      </c>
      <c r="J2501" s="71">
        <v>29.64</v>
      </c>
      <c r="K2501" s="71">
        <f t="shared" si="45"/>
        <v>34797.360000000001</v>
      </c>
      <c r="L2501" s="67" t="s">
        <v>69</v>
      </c>
      <c r="M2501" s="67" t="s">
        <v>1413</v>
      </c>
      <c r="N2501" s="67">
        <v>150871</v>
      </c>
      <c r="P2501" s="67">
        <v>90931</v>
      </c>
      <c r="Q2501" s="71">
        <v>200</v>
      </c>
      <c r="R2501" s="71">
        <v>0</v>
      </c>
      <c r="S2501" s="71">
        <v>17.5</v>
      </c>
      <c r="T2501" s="67" t="s">
        <v>127</v>
      </c>
      <c r="U2501" s="64">
        <f>Data!$Q2501+Data!$R2501+Data!$S2501</f>
        <v>217.5</v>
      </c>
      <c r="V2501" s="9" t="str">
        <f>VLOOKUP(TRIM(Data!$B2501),Team!A:B,2,FALSE)</f>
        <v>Heating</v>
      </c>
      <c r="W2501" s="9" t="str">
        <f>VLOOKUP(Data!$D2501,Current!A:B,2,FALSE)</f>
        <v>ACT</v>
      </c>
      <c r="X2501" s="9" t="str">
        <f>IF(Data!$W2501=Data!$E2501,"CURRENT","NO")</f>
        <v>NO</v>
      </c>
    </row>
    <row r="2502" spans="1:24" hidden="1">
      <c r="A2502" s="67" t="s">
        <v>2147</v>
      </c>
      <c r="B2502" s="68" t="s">
        <v>794</v>
      </c>
      <c r="C2502" s="8" t="s">
        <v>458</v>
      </c>
      <c r="D2502" s="68" t="s">
        <v>2146</v>
      </c>
      <c r="E2502" s="8" t="s">
        <v>463</v>
      </c>
      <c r="F2502" s="69" t="s">
        <v>532</v>
      </c>
      <c r="G2502" s="67" t="s">
        <v>158</v>
      </c>
      <c r="H2502" s="70">
        <v>42238</v>
      </c>
      <c r="I2502" s="67">
        <v>70</v>
      </c>
      <c r="J2502" s="71">
        <v>94.72</v>
      </c>
      <c r="K2502" s="71">
        <f t="shared" si="45"/>
        <v>6630.4</v>
      </c>
      <c r="L2502" s="67" t="s">
        <v>213</v>
      </c>
      <c r="M2502" s="67" t="s">
        <v>564</v>
      </c>
      <c r="N2502" s="67">
        <v>150585</v>
      </c>
      <c r="P2502" s="67">
        <v>90932</v>
      </c>
      <c r="Q2502" s="71">
        <v>80</v>
      </c>
      <c r="R2502" s="71">
        <v>0</v>
      </c>
      <c r="S2502" s="71">
        <v>15</v>
      </c>
      <c r="T2502" s="67" t="s">
        <v>127</v>
      </c>
      <c r="U2502" s="64">
        <f>Data!$Q2502+Data!$R2502+Data!$S2502</f>
        <v>95</v>
      </c>
      <c r="V2502" s="9" t="str">
        <f>VLOOKUP(TRIM(Data!$B2502),Team!A:B,2,FALSE)</f>
        <v>Heating</v>
      </c>
      <c r="W2502" s="9" t="str">
        <f>VLOOKUP(Data!$D2502,Current!A:B,2,FALSE)</f>
        <v>ACT</v>
      </c>
      <c r="X2502" s="9" t="str">
        <f>IF(Data!$W2502=Data!$E2502,"CURRENT","NO")</f>
        <v>NO</v>
      </c>
    </row>
    <row r="2503" spans="1:24" hidden="1">
      <c r="A2503" s="67" t="s">
        <v>2147</v>
      </c>
      <c r="B2503" s="68" t="s">
        <v>794</v>
      </c>
      <c r="C2503" s="8" t="s">
        <v>458</v>
      </c>
      <c r="D2503" s="68" t="s">
        <v>2146</v>
      </c>
      <c r="E2503" s="8" t="s">
        <v>463</v>
      </c>
      <c r="F2503" s="69" t="s">
        <v>349</v>
      </c>
      <c r="G2503" s="67" t="s">
        <v>158</v>
      </c>
      <c r="H2503" s="70">
        <v>42238</v>
      </c>
      <c r="I2503" s="67">
        <v>648</v>
      </c>
      <c r="J2503" s="71">
        <v>89.32</v>
      </c>
      <c r="K2503" s="71">
        <f t="shared" si="45"/>
        <v>57879.359999999993</v>
      </c>
      <c r="L2503" s="67" t="s">
        <v>157</v>
      </c>
      <c r="M2503" s="67" t="s">
        <v>919</v>
      </c>
      <c r="N2503" s="67">
        <v>150597</v>
      </c>
      <c r="P2503" s="67">
        <v>90933</v>
      </c>
      <c r="Q2503" s="71">
        <v>289.39999999999998</v>
      </c>
      <c r="R2503" s="71">
        <v>0</v>
      </c>
      <c r="S2503" s="71">
        <v>15</v>
      </c>
      <c r="T2503" s="67" t="s">
        <v>127</v>
      </c>
      <c r="U2503" s="64">
        <f>Data!$Q2503+Data!$R2503+Data!$S2503</f>
        <v>304.39999999999998</v>
      </c>
      <c r="V2503" s="9" t="str">
        <f>VLOOKUP(TRIM(Data!$B2503),Team!A:B,2,FALSE)</f>
        <v>Heating</v>
      </c>
      <c r="W2503" s="9" t="str">
        <f>VLOOKUP(Data!$D2503,Current!A:B,2,FALSE)</f>
        <v>ACT</v>
      </c>
      <c r="X2503" s="9" t="str">
        <f>IF(Data!$W2503=Data!$E2503,"CURRENT","NO")</f>
        <v>NO</v>
      </c>
    </row>
    <row r="2504" spans="1:24" hidden="1">
      <c r="A2504" s="67" t="s">
        <v>2147</v>
      </c>
      <c r="B2504" s="68" t="s">
        <v>794</v>
      </c>
      <c r="C2504" s="8" t="s">
        <v>458</v>
      </c>
      <c r="D2504" s="68" t="s">
        <v>2146</v>
      </c>
      <c r="E2504" s="8" t="s">
        <v>463</v>
      </c>
      <c r="F2504" s="69" t="s">
        <v>393</v>
      </c>
      <c r="G2504" s="67" t="s">
        <v>158</v>
      </c>
      <c r="H2504" s="70">
        <v>42240</v>
      </c>
      <c r="I2504" s="67">
        <v>429</v>
      </c>
      <c r="J2504" s="71">
        <v>61.7</v>
      </c>
      <c r="K2504" s="71">
        <f t="shared" si="45"/>
        <v>26469.300000000003</v>
      </c>
      <c r="L2504" s="67" t="s">
        <v>157</v>
      </c>
      <c r="M2504" s="67" t="s">
        <v>1069</v>
      </c>
      <c r="N2504" s="67">
        <v>150631</v>
      </c>
      <c r="P2504" s="67">
        <v>90934</v>
      </c>
      <c r="Q2504" s="71">
        <v>160</v>
      </c>
      <c r="R2504" s="71">
        <v>0</v>
      </c>
      <c r="S2504" s="71">
        <v>15</v>
      </c>
      <c r="T2504" s="67" t="s">
        <v>127</v>
      </c>
      <c r="U2504" s="64">
        <f>Data!$Q2504+Data!$R2504+Data!$S2504</f>
        <v>175</v>
      </c>
      <c r="V2504" s="9" t="str">
        <f>VLOOKUP(TRIM(Data!$B2504),Team!A:B,2,FALSE)</f>
        <v>Heating</v>
      </c>
      <c r="W2504" s="9" t="str">
        <f>VLOOKUP(Data!$D2504,Current!A:B,2,FALSE)</f>
        <v>ACT</v>
      </c>
      <c r="X2504" s="9" t="str">
        <f>IF(Data!$W2504=Data!$E2504,"CURRENT","NO")</f>
        <v>NO</v>
      </c>
    </row>
    <row r="2505" spans="1:24" hidden="1">
      <c r="A2505" s="67" t="s">
        <v>2147</v>
      </c>
      <c r="B2505" s="68" t="s">
        <v>794</v>
      </c>
      <c r="C2505" s="8" t="s">
        <v>458</v>
      </c>
      <c r="D2505" s="68" t="s">
        <v>2146</v>
      </c>
      <c r="E2505" s="8" t="s">
        <v>463</v>
      </c>
      <c r="F2505" s="69" t="s">
        <v>1414</v>
      </c>
      <c r="G2505" s="67" t="s">
        <v>158</v>
      </c>
      <c r="H2505" s="70">
        <v>42240</v>
      </c>
      <c r="I2505" s="67">
        <v>507</v>
      </c>
      <c r="J2505" s="71">
        <v>81.94</v>
      </c>
      <c r="K2505" s="71">
        <f t="shared" si="45"/>
        <v>41543.58</v>
      </c>
      <c r="L2505" s="67" t="s">
        <v>157</v>
      </c>
      <c r="M2505" s="67" t="s">
        <v>594</v>
      </c>
      <c r="N2505" s="67">
        <v>150632</v>
      </c>
      <c r="P2505" s="67">
        <v>90935</v>
      </c>
      <c r="Q2505" s="71">
        <v>207.7</v>
      </c>
      <c r="R2505" s="71">
        <v>0</v>
      </c>
      <c r="S2505" s="71">
        <v>15</v>
      </c>
      <c r="T2505" s="67" t="s">
        <v>127</v>
      </c>
      <c r="U2505" s="64">
        <f>Data!$Q2505+Data!$R2505+Data!$S2505</f>
        <v>222.7</v>
      </c>
      <c r="V2505" s="9" t="str">
        <f>VLOOKUP(TRIM(Data!$B2505),Team!A:B,2,FALSE)</f>
        <v>Heating</v>
      </c>
      <c r="W2505" s="9" t="str">
        <f>VLOOKUP(Data!$D2505,Current!A:B,2,FALSE)</f>
        <v>ACT</v>
      </c>
      <c r="X2505" s="9" t="str">
        <f>IF(Data!$W2505=Data!$E2505,"CURRENT","NO")</f>
        <v>NO</v>
      </c>
    </row>
    <row r="2506" spans="1:24" hidden="1">
      <c r="A2506" s="67" t="s">
        <v>2147</v>
      </c>
      <c r="B2506" s="68" t="s">
        <v>794</v>
      </c>
      <c r="C2506" s="8" t="s">
        <v>458</v>
      </c>
      <c r="D2506" s="68" t="s">
        <v>2146</v>
      </c>
      <c r="E2506" s="8" t="s">
        <v>463</v>
      </c>
      <c r="F2506" s="69" t="s">
        <v>575</v>
      </c>
      <c r="G2506" s="67" t="s">
        <v>158</v>
      </c>
      <c r="H2506" s="70">
        <v>42241</v>
      </c>
      <c r="I2506" s="67">
        <v>576</v>
      </c>
      <c r="J2506" s="74">
        <v>83.58</v>
      </c>
      <c r="K2506" s="71">
        <f t="shared" si="45"/>
        <v>48142.080000000002</v>
      </c>
      <c r="L2506" s="67" t="s">
        <v>157</v>
      </c>
      <c r="M2506" s="67" t="s">
        <v>394</v>
      </c>
      <c r="N2506" s="67">
        <v>150667</v>
      </c>
      <c r="P2506" s="67">
        <v>90937</v>
      </c>
      <c r="Q2506" s="74">
        <v>240.7</v>
      </c>
      <c r="R2506" s="71">
        <v>0</v>
      </c>
      <c r="S2506" s="71">
        <v>15</v>
      </c>
      <c r="T2506" s="67" t="s">
        <v>127</v>
      </c>
      <c r="U2506" s="64">
        <f>Data!$Q2506+Data!$R2506+Data!$S2506</f>
        <v>255.7</v>
      </c>
      <c r="V2506" s="9" t="str">
        <f>VLOOKUP(TRIM(Data!$B2506),Team!A:B,2,FALSE)</f>
        <v>Heating</v>
      </c>
      <c r="W2506" s="9" t="str">
        <f>VLOOKUP(Data!$D2506,Current!A:B,2,FALSE)</f>
        <v>ACT</v>
      </c>
      <c r="X2506" s="9" t="str">
        <f>IF(Data!$W2506=Data!$E2506,"CURRENT","NO")</f>
        <v>NO</v>
      </c>
    </row>
    <row r="2507" spans="1:24" hidden="1">
      <c r="A2507" s="67" t="s">
        <v>2147</v>
      </c>
      <c r="B2507" s="68" t="s">
        <v>794</v>
      </c>
      <c r="C2507" s="8" t="s">
        <v>458</v>
      </c>
      <c r="D2507" s="68" t="s">
        <v>2146</v>
      </c>
      <c r="E2507" s="8" t="s">
        <v>463</v>
      </c>
      <c r="F2507" s="69" t="s">
        <v>1010</v>
      </c>
      <c r="G2507" s="67" t="s">
        <v>158</v>
      </c>
      <c r="H2507" s="70">
        <v>42241</v>
      </c>
      <c r="I2507" s="67">
        <v>57</v>
      </c>
      <c r="J2507" s="74">
        <v>89.59</v>
      </c>
      <c r="K2507" s="71">
        <f t="shared" si="45"/>
        <v>5106.63</v>
      </c>
      <c r="L2507" s="67" t="s">
        <v>157</v>
      </c>
      <c r="M2507" s="67" t="s">
        <v>340</v>
      </c>
      <c r="N2507" s="67">
        <v>150671</v>
      </c>
      <c r="P2507" s="67">
        <v>90938</v>
      </c>
      <c r="Q2507" s="71">
        <v>80</v>
      </c>
      <c r="R2507" s="71">
        <v>0</v>
      </c>
      <c r="S2507" s="71">
        <v>15</v>
      </c>
      <c r="T2507" s="67" t="s">
        <v>127</v>
      </c>
      <c r="U2507" s="64">
        <f>Data!$Q2507+Data!$R2507+Data!$S2507</f>
        <v>95</v>
      </c>
      <c r="V2507" s="9" t="str">
        <f>VLOOKUP(TRIM(Data!$B2507),Team!A:B,2,FALSE)</f>
        <v>Heating</v>
      </c>
      <c r="W2507" s="9" t="str">
        <f>VLOOKUP(Data!$D2507,Current!A:B,2,FALSE)</f>
        <v>ACT</v>
      </c>
      <c r="X2507" s="9" t="str">
        <f>IF(Data!$W2507=Data!$E2507,"CURRENT","NO")</f>
        <v>NO</v>
      </c>
    </row>
    <row r="2508" spans="1:24" hidden="1">
      <c r="A2508" s="67" t="s">
        <v>2147</v>
      </c>
      <c r="B2508" s="68" t="s">
        <v>794</v>
      </c>
      <c r="C2508" s="8" t="s">
        <v>458</v>
      </c>
      <c r="D2508" s="68" t="s">
        <v>2146</v>
      </c>
      <c r="E2508" s="8" t="s">
        <v>463</v>
      </c>
      <c r="F2508" s="69" t="s">
        <v>399</v>
      </c>
      <c r="G2508" s="67" t="s">
        <v>158</v>
      </c>
      <c r="H2508" s="70">
        <v>42241</v>
      </c>
      <c r="I2508" s="67">
        <v>468</v>
      </c>
      <c r="J2508" s="74">
        <v>50.13</v>
      </c>
      <c r="K2508" s="71">
        <f t="shared" si="45"/>
        <v>23460.84</v>
      </c>
      <c r="L2508" s="67" t="s">
        <v>157</v>
      </c>
      <c r="M2508" s="67" t="s">
        <v>1415</v>
      </c>
      <c r="N2508" s="67">
        <v>150686</v>
      </c>
      <c r="P2508" s="67">
        <v>90939</v>
      </c>
      <c r="Q2508" s="71">
        <v>160</v>
      </c>
      <c r="R2508" s="71">
        <v>0</v>
      </c>
      <c r="S2508" s="71">
        <v>15</v>
      </c>
      <c r="T2508" s="67" t="s">
        <v>127</v>
      </c>
      <c r="U2508" s="64">
        <f>Data!$Q2508+Data!$R2508+Data!$S2508</f>
        <v>175</v>
      </c>
      <c r="V2508" s="9" t="str">
        <f>VLOOKUP(TRIM(Data!$B2508),Team!A:B,2,FALSE)</f>
        <v>Heating</v>
      </c>
      <c r="W2508" s="9" t="str">
        <f>VLOOKUP(Data!$D2508,Current!A:B,2,FALSE)</f>
        <v>ACT</v>
      </c>
      <c r="X2508" s="9" t="str">
        <f>IF(Data!$W2508=Data!$E2508,"CURRENT","NO")</f>
        <v>NO</v>
      </c>
    </row>
    <row r="2509" spans="1:24" hidden="1">
      <c r="A2509" s="67" t="s">
        <v>2147</v>
      </c>
      <c r="B2509" s="68" t="s">
        <v>794</v>
      </c>
      <c r="C2509" s="8" t="s">
        <v>458</v>
      </c>
      <c r="D2509" s="68" t="s">
        <v>2146</v>
      </c>
      <c r="E2509" s="8" t="s">
        <v>463</v>
      </c>
      <c r="F2509" s="69" t="s">
        <v>1416</v>
      </c>
      <c r="G2509" s="67" t="s">
        <v>158</v>
      </c>
      <c r="H2509" s="70">
        <v>42242</v>
      </c>
      <c r="I2509" s="67">
        <v>1000</v>
      </c>
      <c r="J2509" s="71">
        <v>2.96</v>
      </c>
      <c r="K2509" s="71">
        <f t="shared" si="45"/>
        <v>2960</v>
      </c>
      <c r="L2509" s="67" t="s">
        <v>157</v>
      </c>
      <c r="M2509" s="67" t="s">
        <v>1009</v>
      </c>
      <c r="N2509" s="67">
        <v>150708</v>
      </c>
      <c r="P2509" s="67">
        <v>90940</v>
      </c>
      <c r="Q2509" s="71">
        <v>80</v>
      </c>
      <c r="R2509" s="71">
        <v>0</v>
      </c>
      <c r="S2509" s="71">
        <v>15</v>
      </c>
      <c r="T2509" s="67" t="s">
        <v>127</v>
      </c>
      <c r="U2509" s="64">
        <f>Data!$Q2509+Data!$R2509+Data!$S2509</f>
        <v>95</v>
      </c>
      <c r="V2509" s="9" t="str">
        <f>VLOOKUP(TRIM(Data!$B2509),Team!A:B,2,FALSE)</f>
        <v>Heating</v>
      </c>
      <c r="W2509" s="9" t="str">
        <f>VLOOKUP(Data!$D2509,Current!A:B,2,FALSE)</f>
        <v>ACT</v>
      </c>
      <c r="X2509" s="9" t="str">
        <f>IF(Data!$W2509=Data!$E2509,"CURRENT","NO")</f>
        <v>NO</v>
      </c>
    </row>
    <row r="2510" spans="1:24" hidden="1">
      <c r="A2510" s="67" t="s">
        <v>2147</v>
      </c>
      <c r="B2510" s="68" t="s">
        <v>794</v>
      </c>
      <c r="C2510" s="8" t="s">
        <v>458</v>
      </c>
      <c r="D2510" s="68" t="s">
        <v>2146</v>
      </c>
      <c r="E2510" s="8" t="s">
        <v>463</v>
      </c>
      <c r="F2510" s="69" t="s">
        <v>1417</v>
      </c>
      <c r="G2510" s="67" t="s">
        <v>158</v>
      </c>
      <c r="H2510" s="70">
        <v>42242</v>
      </c>
      <c r="I2510" s="67">
        <v>421</v>
      </c>
      <c r="J2510" s="71">
        <v>50.13</v>
      </c>
      <c r="K2510" s="71">
        <f t="shared" si="45"/>
        <v>21104.73</v>
      </c>
      <c r="L2510" s="67" t="s">
        <v>157</v>
      </c>
      <c r="M2510" s="67" t="s">
        <v>1418</v>
      </c>
      <c r="N2510" s="67">
        <v>150718</v>
      </c>
      <c r="P2510" s="67">
        <v>90941</v>
      </c>
      <c r="Q2510" s="71">
        <v>160</v>
      </c>
      <c r="R2510" s="71">
        <v>0</v>
      </c>
      <c r="S2510" s="71">
        <v>15</v>
      </c>
      <c r="T2510" s="67" t="s">
        <v>127</v>
      </c>
      <c r="U2510" s="64">
        <f>Data!$Q2510+Data!$R2510+Data!$S2510</f>
        <v>175</v>
      </c>
      <c r="V2510" s="9" t="str">
        <f>VLOOKUP(TRIM(Data!$B2510),Team!A:B,2,FALSE)</f>
        <v>Heating</v>
      </c>
      <c r="W2510" s="9" t="str">
        <f>VLOOKUP(Data!$D2510,Current!A:B,2,FALSE)</f>
        <v>ACT</v>
      </c>
      <c r="X2510" s="9" t="str">
        <f>IF(Data!$W2510=Data!$E2510,"CURRENT","NO")</f>
        <v>NO</v>
      </c>
    </row>
    <row r="2511" spans="1:24" hidden="1">
      <c r="A2511" s="67" t="s">
        <v>2147</v>
      </c>
      <c r="B2511" s="68" t="s">
        <v>794</v>
      </c>
      <c r="C2511" s="8" t="s">
        <v>458</v>
      </c>
      <c r="D2511" s="68" t="s">
        <v>2146</v>
      </c>
      <c r="E2511" s="8" t="s">
        <v>463</v>
      </c>
      <c r="F2511" s="69" t="s">
        <v>958</v>
      </c>
      <c r="G2511" s="67" t="s">
        <v>158</v>
      </c>
      <c r="H2511" s="70">
        <v>42242</v>
      </c>
      <c r="I2511" s="67">
        <v>416</v>
      </c>
      <c r="J2511" s="71">
        <v>39.43</v>
      </c>
      <c r="K2511" s="71">
        <f t="shared" si="45"/>
        <v>16402.88</v>
      </c>
      <c r="L2511" s="67" t="s">
        <v>157</v>
      </c>
      <c r="M2511" s="67" t="s">
        <v>1419</v>
      </c>
      <c r="N2511" s="67">
        <v>150719</v>
      </c>
      <c r="P2511" s="67">
        <v>90942</v>
      </c>
      <c r="Q2511" s="71">
        <v>160</v>
      </c>
      <c r="R2511" s="71">
        <v>0</v>
      </c>
      <c r="S2511" s="71">
        <v>15</v>
      </c>
      <c r="T2511" s="67" t="s">
        <v>127</v>
      </c>
      <c r="U2511" s="64">
        <f>Data!$Q2511+Data!$R2511+Data!$S2511</f>
        <v>175</v>
      </c>
      <c r="V2511" s="9" t="str">
        <f>VLOOKUP(TRIM(Data!$B2511),Team!A:B,2,FALSE)</f>
        <v>Heating</v>
      </c>
      <c r="W2511" s="9" t="str">
        <f>VLOOKUP(Data!$D2511,Current!A:B,2,FALSE)</f>
        <v>ACT</v>
      </c>
      <c r="X2511" s="9" t="str">
        <f>IF(Data!$W2511=Data!$E2511,"CURRENT","NO")</f>
        <v>NO</v>
      </c>
    </row>
    <row r="2512" spans="1:24" hidden="1">
      <c r="A2512" s="67" t="s">
        <v>2147</v>
      </c>
      <c r="B2512" s="68" t="s">
        <v>794</v>
      </c>
      <c r="C2512" s="8" t="s">
        <v>458</v>
      </c>
      <c r="D2512" s="68" t="s">
        <v>2146</v>
      </c>
      <c r="E2512" s="8" t="s">
        <v>463</v>
      </c>
      <c r="F2512" s="69" t="s">
        <v>558</v>
      </c>
      <c r="G2512" s="67" t="s">
        <v>158</v>
      </c>
      <c r="H2512" s="70">
        <v>42242</v>
      </c>
      <c r="I2512" s="67">
        <v>68</v>
      </c>
      <c r="J2512" s="71">
        <v>102.28</v>
      </c>
      <c r="K2512" s="71">
        <f t="shared" si="45"/>
        <v>6955.04</v>
      </c>
      <c r="L2512" s="67" t="s">
        <v>157</v>
      </c>
      <c r="M2512" s="67" t="s">
        <v>1083</v>
      </c>
      <c r="N2512" s="67">
        <v>150721</v>
      </c>
      <c r="P2512" s="67">
        <v>90943</v>
      </c>
      <c r="Q2512" s="71">
        <v>80</v>
      </c>
      <c r="R2512" s="71">
        <v>0</v>
      </c>
      <c r="S2512" s="71">
        <v>15</v>
      </c>
      <c r="T2512" s="67" t="s">
        <v>127</v>
      </c>
      <c r="U2512" s="64">
        <f>Data!$Q2512+Data!$R2512+Data!$S2512</f>
        <v>95</v>
      </c>
      <c r="V2512" s="9" t="str">
        <f>VLOOKUP(TRIM(Data!$B2512),Team!A:B,2,FALSE)</f>
        <v>Heating</v>
      </c>
      <c r="W2512" s="9" t="str">
        <f>VLOOKUP(Data!$D2512,Current!A:B,2,FALSE)</f>
        <v>ACT</v>
      </c>
      <c r="X2512" s="9" t="str">
        <f>IF(Data!$W2512=Data!$E2512,"CURRENT","NO")</f>
        <v>NO</v>
      </c>
    </row>
    <row r="2513" spans="1:24" hidden="1">
      <c r="A2513" s="67" t="s">
        <v>2147</v>
      </c>
      <c r="B2513" s="68" t="s">
        <v>794</v>
      </c>
      <c r="C2513" s="8" t="s">
        <v>458</v>
      </c>
      <c r="D2513" s="68" t="s">
        <v>2146</v>
      </c>
      <c r="E2513" s="8" t="s">
        <v>463</v>
      </c>
      <c r="F2513" s="69" t="s">
        <v>590</v>
      </c>
      <c r="G2513" s="67" t="s">
        <v>158</v>
      </c>
      <c r="H2513" s="70">
        <v>42244</v>
      </c>
      <c r="I2513" s="67">
        <v>416</v>
      </c>
      <c r="J2513" s="71">
        <v>61.46</v>
      </c>
      <c r="K2513" s="71">
        <f t="shared" si="45"/>
        <v>25567.360000000001</v>
      </c>
      <c r="L2513" s="67" t="s">
        <v>157</v>
      </c>
      <c r="M2513" s="67" t="s">
        <v>919</v>
      </c>
      <c r="N2513" s="67">
        <v>150787</v>
      </c>
      <c r="P2513" s="67">
        <v>90944</v>
      </c>
      <c r="Q2513" s="71">
        <v>160</v>
      </c>
      <c r="R2513" s="71">
        <v>0</v>
      </c>
      <c r="S2513" s="71">
        <v>15</v>
      </c>
      <c r="T2513" s="67" t="s">
        <v>127</v>
      </c>
      <c r="U2513" s="64">
        <f>Data!$Q2513+Data!$R2513+Data!$S2513</f>
        <v>175</v>
      </c>
      <c r="V2513" s="9" t="str">
        <f>VLOOKUP(TRIM(Data!$B2513),Team!A:B,2,FALSE)</f>
        <v>Heating</v>
      </c>
      <c r="W2513" s="9" t="str">
        <f>VLOOKUP(Data!$D2513,Current!A:B,2,FALSE)</f>
        <v>ACT</v>
      </c>
      <c r="X2513" s="9" t="str">
        <f>IF(Data!$W2513=Data!$E2513,"CURRENT","NO")</f>
        <v>NO</v>
      </c>
    </row>
    <row r="2514" spans="1:24" hidden="1">
      <c r="A2514" s="67" t="s">
        <v>2147</v>
      </c>
      <c r="B2514" s="68" t="s">
        <v>794</v>
      </c>
      <c r="C2514" s="8" t="s">
        <v>458</v>
      </c>
      <c r="D2514" s="68" t="s">
        <v>2146</v>
      </c>
      <c r="E2514" s="8" t="s">
        <v>463</v>
      </c>
      <c r="F2514" s="69" t="s">
        <v>575</v>
      </c>
      <c r="G2514" s="67" t="s">
        <v>158</v>
      </c>
      <c r="H2514" s="70">
        <v>42244</v>
      </c>
      <c r="I2514" s="67">
        <v>178</v>
      </c>
      <c r="J2514" s="74">
        <v>50.13</v>
      </c>
      <c r="K2514" s="71">
        <f t="shared" si="45"/>
        <v>8923.1400000000012</v>
      </c>
      <c r="L2514" s="67" t="s">
        <v>157</v>
      </c>
      <c r="M2514" s="67" t="s">
        <v>1293</v>
      </c>
      <c r="N2514" s="67">
        <v>150788</v>
      </c>
      <c r="P2514" s="67">
        <v>90945</v>
      </c>
      <c r="Q2514" s="71">
        <v>80</v>
      </c>
      <c r="R2514" s="71">
        <v>0</v>
      </c>
      <c r="S2514" s="71">
        <v>15</v>
      </c>
      <c r="T2514" s="67" t="s">
        <v>127</v>
      </c>
      <c r="U2514" s="64">
        <f>Data!$Q2514+Data!$R2514+Data!$S2514</f>
        <v>95</v>
      </c>
      <c r="V2514" s="9" t="str">
        <f>VLOOKUP(TRIM(Data!$B2514),Team!A:B,2,FALSE)</f>
        <v>Heating</v>
      </c>
      <c r="W2514" s="9" t="str">
        <f>VLOOKUP(Data!$D2514,Current!A:B,2,FALSE)</f>
        <v>ACT</v>
      </c>
      <c r="X2514" s="9" t="str">
        <f>IF(Data!$W2514=Data!$E2514,"CURRENT","NO")</f>
        <v>NO</v>
      </c>
    </row>
    <row r="2515" spans="1:24" hidden="1">
      <c r="A2515" s="67" t="s">
        <v>2147</v>
      </c>
      <c r="B2515" s="68" t="s">
        <v>794</v>
      </c>
      <c r="C2515" s="8" t="s">
        <v>458</v>
      </c>
      <c r="D2515" s="68" t="s">
        <v>2146</v>
      </c>
      <c r="E2515" s="8" t="s">
        <v>463</v>
      </c>
      <c r="F2515" s="69" t="s">
        <v>593</v>
      </c>
      <c r="G2515" s="67" t="s">
        <v>158</v>
      </c>
      <c r="H2515" s="70">
        <v>42244</v>
      </c>
      <c r="I2515" s="67">
        <v>416</v>
      </c>
      <c r="J2515" s="71">
        <v>53.8</v>
      </c>
      <c r="K2515" s="71">
        <f t="shared" si="45"/>
        <v>22380.799999999999</v>
      </c>
      <c r="L2515" s="67" t="s">
        <v>157</v>
      </c>
      <c r="M2515" s="67" t="s">
        <v>163</v>
      </c>
      <c r="N2515" s="67">
        <v>150789</v>
      </c>
      <c r="P2515" s="67">
        <v>90946</v>
      </c>
      <c r="Q2515" s="71">
        <v>160</v>
      </c>
      <c r="R2515" s="71">
        <v>0</v>
      </c>
      <c r="S2515" s="71">
        <v>15</v>
      </c>
      <c r="T2515" s="67" t="s">
        <v>127</v>
      </c>
      <c r="U2515" s="64">
        <f>Data!$Q2515+Data!$R2515+Data!$S2515</f>
        <v>175</v>
      </c>
      <c r="V2515" s="9" t="str">
        <f>VLOOKUP(TRIM(Data!$B2515),Team!A:B,2,FALSE)</f>
        <v>Heating</v>
      </c>
      <c r="W2515" s="9" t="str">
        <f>VLOOKUP(Data!$D2515,Current!A:B,2,FALSE)</f>
        <v>ACT</v>
      </c>
      <c r="X2515" s="9" t="str">
        <f>IF(Data!$W2515=Data!$E2515,"CURRENT","NO")</f>
        <v>NO</v>
      </c>
    </row>
    <row r="2516" spans="1:24" hidden="1">
      <c r="A2516" s="67" t="s">
        <v>2147</v>
      </c>
      <c r="B2516" s="68" t="s">
        <v>794</v>
      </c>
      <c r="C2516" s="8" t="s">
        <v>458</v>
      </c>
      <c r="D2516" s="68" t="s">
        <v>2146</v>
      </c>
      <c r="E2516" s="8" t="s">
        <v>463</v>
      </c>
      <c r="F2516" s="69" t="s">
        <v>530</v>
      </c>
      <c r="G2516" s="67" t="s">
        <v>158</v>
      </c>
      <c r="H2516" s="70">
        <v>42245</v>
      </c>
      <c r="I2516" s="67">
        <v>65</v>
      </c>
      <c r="J2516" s="71">
        <v>132.25</v>
      </c>
      <c r="K2516" s="71">
        <f t="shared" si="45"/>
        <v>8596.25</v>
      </c>
      <c r="L2516" s="67" t="s">
        <v>157</v>
      </c>
      <c r="M2516" s="67" t="s">
        <v>340</v>
      </c>
      <c r="N2516" s="67">
        <v>150834</v>
      </c>
      <c r="P2516" s="67">
        <v>90947</v>
      </c>
      <c r="Q2516" s="71">
        <v>80</v>
      </c>
      <c r="R2516" s="71">
        <v>0</v>
      </c>
      <c r="S2516" s="71">
        <v>15</v>
      </c>
      <c r="T2516" s="67" t="s">
        <v>127</v>
      </c>
      <c r="U2516" s="64">
        <f>Data!$Q2516+Data!$R2516+Data!$S2516</f>
        <v>95</v>
      </c>
      <c r="V2516" s="9" t="str">
        <f>VLOOKUP(TRIM(Data!$B2516),Team!A:B,2,FALSE)</f>
        <v>Heating</v>
      </c>
      <c r="W2516" s="9" t="str">
        <f>VLOOKUP(Data!$D2516,Current!A:B,2,FALSE)</f>
        <v>ACT</v>
      </c>
      <c r="X2516" s="9" t="str">
        <f>IF(Data!$W2516=Data!$E2516,"CURRENT","NO")</f>
        <v>NO</v>
      </c>
    </row>
    <row r="2517" spans="1:24" hidden="1">
      <c r="A2517" s="67" t="s">
        <v>2147</v>
      </c>
      <c r="B2517" s="68" t="s">
        <v>794</v>
      </c>
      <c r="C2517" s="8" t="s">
        <v>458</v>
      </c>
      <c r="D2517" s="68" t="s">
        <v>2146</v>
      </c>
      <c r="E2517" s="8" t="s">
        <v>463</v>
      </c>
      <c r="F2517" s="69" t="s">
        <v>1420</v>
      </c>
      <c r="G2517" s="67" t="s">
        <v>158</v>
      </c>
      <c r="H2517" s="70">
        <v>42245</v>
      </c>
      <c r="I2517" s="67">
        <v>65</v>
      </c>
      <c r="J2517" s="71">
        <v>143.06</v>
      </c>
      <c r="K2517" s="71">
        <f t="shared" si="45"/>
        <v>9298.9</v>
      </c>
      <c r="L2517" s="67" t="s">
        <v>157</v>
      </c>
      <c r="M2517" s="67" t="s">
        <v>340</v>
      </c>
      <c r="N2517" s="67">
        <v>150836</v>
      </c>
      <c r="P2517" s="67">
        <v>90948</v>
      </c>
      <c r="Q2517" s="71">
        <v>80</v>
      </c>
      <c r="R2517" s="71">
        <v>0</v>
      </c>
      <c r="S2517" s="71">
        <v>15</v>
      </c>
      <c r="T2517" s="67" t="s">
        <v>2141</v>
      </c>
      <c r="U2517" s="64">
        <f>Data!$Q2517+Data!$R2517+Data!$S2517</f>
        <v>95</v>
      </c>
      <c r="V2517" s="9" t="str">
        <f>VLOOKUP(TRIM(Data!$B2517),Team!A:B,2,FALSE)</f>
        <v>Heating</v>
      </c>
      <c r="W2517" s="9" t="str">
        <f>VLOOKUP(Data!$D2517,Current!A:B,2,FALSE)</f>
        <v>ACT</v>
      </c>
      <c r="X2517" s="9" t="str">
        <f>IF(Data!$W2517=Data!$E2517,"CURRENT","NO")</f>
        <v>NO</v>
      </c>
    </row>
    <row r="2518" spans="1:24" hidden="1">
      <c r="A2518" s="67" t="s">
        <v>2147</v>
      </c>
      <c r="B2518" s="68" t="s">
        <v>794</v>
      </c>
      <c r="C2518" s="8" t="s">
        <v>458</v>
      </c>
      <c r="D2518" s="68" t="s">
        <v>2146</v>
      </c>
      <c r="E2518" s="8" t="s">
        <v>463</v>
      </c>
      <c r="F2518" s="69" t="s">
        <v>1003</v>
      </c>
      <c r="G2518" s="67" t="s">
        <v>158</v>
      </c>
      <c r="H2518" s="70">
        <v>42247</v>
      </c>
      <c r="I2518" s="67">
        <v>65</v>
      </c>
      <c r="J2518" s="71">
        <v>120.79</v>
      </c>
      <c r="K2518" s="71">
        <f t="shared" si="45"/>
        <v>7851.35</v>
      </c>
      <c r="L2518" s="67" t="s">
        <v>213</v>
      </c>
      <c r="M2518" s="67" t="s">
        <v>1101</v>
      </c>
      <c r="N2518" s="67">
        <v>150864</v>
      </c>
      <c r="P2518" s="67">
        <v>90949</v>
      </c>
      <c r="Q2518" s="71">
        <v>80</v>
      </c>
      <c r="R2518" s="71">
        <v>0</v>
      </c>
      <c r="S2518" s="71">
        <v>15</v>
      </c>
      <c r="T2518" s="67" t="s">
        <v>2148</v>
      </c>
      <c r="U2518" s="64">
        <f>Data!$Q2518+Data!$R2518+Data!$S2518</f>
        <v>95</v>
      </c>
      <c r="V2518" s="9" t="str">
        <f>VLOOKUP(TRIM(Data!$B2518),Team!A:B,2,FALSE)</f>
        <v>Heating</v>
      </c>
      <c r="W2518" s="9" t="str">
        <f>VLOOKUP(Data!$D2518,Current!A:B,2,FALSE)</f>
        <v>ACT</v>
      </c>
      <c r="X2518" s="9" t="str">
        <f>IF(Data!$W2518=Data!$E2518,"CURRENT","NO")</f>
        <v>NO</v>
      </c>
    </row>
    <row r="2519" spans="1:24" hidden="1">
      <c r="A2519" s="67" t="s">
        <v>2147</v>
      </c>
      <c r="B2519" s="68" t="s">
        <v>794</v>
      </c>
      <c r="C2519" s="8" t="s">
        <v>458</v>
      </c>
      <c r="D2519" s="68" t="s">
        <v>2146</v>
      </c>
      <c r="E2519" s="8" t="s">
        <v>463</v>
      </c>
      <c r="F2519" s="69" t="s">
        <v>529</v>
      </c>
      <c r="G2519" s="67" t="s">
        <v>158</v>
      </c>
      <c r="H2519" s="70">
        <v>42247</v>
      </c>
      <c r="I2519" s="67">
        <v>65</v>
      </c>
      <c r="J2519" s="71">
        <v>135.49</v>
      </c>
      <c r="K2519" s="71">
        <f t="shared" si="45"/>
        <v>8806.85</v>
      </c>
      <c r="L2519" s="67" t="s">
        <v>213</v>
      </c>
      <c r="M2519" s="67" t="s">
        <v>1101</v>
      </c>
      <c r="N2519" s="67">
        <v>150865</v>
      </c>
      <c r="P2519" s="67">
        <v>90950</v>
      </c>
      <c r="Q2519" s="71">
        <v>80</v>
      </c>
      <c r="R2519" s="71">
        <v>0</v>
      </c>
      <c r="S2519" s="71">
        <v>15</v>
      </c>
      <c r="T2519" s="67" t="s">
        <v>127</v>
      </c>
      <c r="U2519" s="64">
        <f>Data!$Q2519+Data!$R2519+Data!$S2519</f>
        <v>95</v>
      </c>
      <c r="V2519" s="9" t="str">
        <f>VLOOKUP(TRIM(Data!$B2519),Team!A:B,2,FALSE)</f>
        <v>Heating</v>
      </c>
      <c r="W2519" s="9" t="str">
        <f>VLOOKUP(Data!$D2519,Current!A:B,2,FALSE)</f>
        <v>ACT</v>
      </c>
      <c r="X2519" s="9" t="str">
        <f>IF(Data!$W2519=Data!$E2519,"CURRENT","NO")</f>
        <v>NO</v>
      </c>
    </row>
    <row r="2520" spans="1:24" hidden="1">
      <c r="A2520" s="67" t="s">
        <v>2147</v>
      </c>
      <c r="B2520" s="68" t="s">
        <v>794</v>
      </c>
      <c r="C2520" s="8" t="s">
        <v>458</v>
      </c>
      <c r="D2520" s="68" t="s">
        <v>2146</v>
      </c>
      <c r="E2520" s="8" t="s">
        <v>463</v>
      </c>
      <c r="F2520" s="69" t="s">
        <v>1421</v>
      </c>
      <c r="G2520" s="67" t="s">
        <v>158</v>
      </c>
      <c r="H2520" s="70">
        <v>42247</v>
      </c>
      <c r="I2520" s="67">
        <v>88</v>
      </c>
      <c r="J2520" s="74">
        <v>200.43</v>
      </c>
      <c r="K2520" s="71">
        <f t="shared" si="45"/>
        <v>17637.84</v>
      </c>
      <c r="L2520" s="67" t="s">
        <v>213</v>
      </c>
      <c r="M2520" s="67" t="s">
        <v>1101</v>
      </c>
      <c r="N2520" s="67">
        <v>150866</v>
      </c>
      <c r="P2520" s="67">
        <v>90951</v>
      </c>
      <c r="Q2520" s="74">
        <v>88.2</v>
      </c>
      <c r="R2520" s="71">
        <v>0</v>
      </c>
      <c r="S2520" s="71">
        <v>15</v>
      </c>
      <c r="T2520" s="67" t="s">
        <v>127</v>
      </c>
      <c r="U2520" s="64">
        <f>Data!$Q2520+Data!$R2520+Data!$S2520</f>
        <v>103.2</v>
      </c>
      <c r="V2520" s="9" t="str">
        <f>VLOOKUP(TRIM(Data!$B2520),Team!A:B,2,FALSE)</f>
        <v>Heating</v>
      </c>
      <c r="W2520" s="9" t="str">
        <f>VLOOKUP(Data!$D2520,Current!A:B,2,FALSE)</f>
        <v>ACT</v>
      </c>
      <c r="X2520" s="9" t="str">
        <f>IF(Data!$W2520=Data!$E2520,"CURRENT","NO")</f>
        <v>NO</v>
      </c>
    </row>
    <row r="2521" spans="1:24" hidden="1">
      <c r="A2521" s="67" t="s">
        <v>2147</v>
      </c>
      <c r="B2521" s="68" t="s">
        <v>794</v>
      </c>
      <c r="C2521" s="8" t="s">
        <v>458</v>
      </c>
      <c r="D2521" s="68" t="s">
        <v>2146</v>
      </c>
      <c r="E2521" s="8" t="s">
        <v>463</v>
      </c>
      <c r="F2521" s="69" t="s">
        <v>1201</v>
      </c>
      <c r="G2521" s="67" t="s">
        <v>158</v>
      </c>
      <c r="H2521" s="70">
        <v>42247</v>
      </c>
      <c r="I2521" s="67">
        <v>1320</v>
      </c>
      <c r="J2521" s="71">
        <v>33.5</v>
      </c>
      <c r="K2521" s="71">
        <f t="shared" si="45"/>
        <v>44220</v>
      </c>
      <c r="L2521" s="67" t="s">
        <v>213</v>
      </c>
      <c r="M2521" s="67" t="s">
        <v>407</v>
      </c>
      <c r="N2521" s="67">
        <v>150869</v>
      </c>
      <c r="P2521" s="67">
        <v>90952</v>
      </c>
      <c r="Q2521" s="71">
        <v>221.1</v>
      </c>
      <c r="R2521" s="71">
        <v>0</v>
      </c>
      <c r="S2521" s="71">
        <v>15</v>
      </c>
      <c r="T2521" s="67" t="s">
        <v>127</v>
      </c>
      <c r="U2521" s="64">
        <f>Data!$Q2521+Data!$R2521+Data!$S2521</f>
        <v>236.1</v>
      </c>
      <c r="V2521" s="9" t="str">
        <f>VLOOKUP(TRIM(Data!$B2521),Team!A:B,2,FALSE)</f>
        <v>Heating</v>
      </c>
      <c r="W2521" s="9" t="str">
        <f>VLOOKUP(Data!$D2521,Current!A:B,2,FALSE)</f>
        <v>ACT</v>
      </c>
      <c r="X2521" s="9" t="str">
        <f>IF(Data!$W2521=Data!$E2521,"CURRENT","NO")</f>
        <v>NO</v>
      </c>
    </row>
    <row r="2522" spans="1:24" hidden="1">
      <c r="A2522" s="67" t="s">
        <v>2147</v>
      </c>
      <c r="B2522" s="68" t="s">
        <v>1422</v>
      </c>
      <c r="C2522" s="8" t="s">
        <v>458</v>
      </c>
      <c r="D2522" s="68" t="s">
        <v>2146</v>
      </c>
      <c r="E2522" s="8" t="s">
        <v>463</v>
      </c>
      <c r="F2522" s="69" t="s">
        <v>1423</v>
      </c>
      <c r="G2522" s="67" t="s">
        <v>153</v>
      </c>
      <c r="H2522" s="70">
        <v>42240</v>
      </c>
      <c r="I2522" s="67">
        <v>480</v>
      </c>
      <c r="J2522" s="71">
        <v>149</v>
      </c>
      <c r="K2522" s="71">
        <f t="shared" si="45"/>
        <v>71520</v>
      </c>
      <c r="L2522" s="67" t="s">
        <v>108</v>
      </c>
      <c r="M2522" s="67" t="s">
        <v>971</v>
      </c>
      <c r="N2522" s="67">
        <v>150626</v>
      </c>
      <c r="O2522" s="67"/>
      <c r="P2522" s="67">
        <v>90863</v>
      </c>
      <c r="Q2522" s="71">
        <v>357.6</v>
      </c>
      <c r="R2522" s="71">
        <v>0</v>
      </c>
      <c r="S2522" s="71">
        <v>50</v>
      </c>
      <c r="T2522" s="67" t="s">
        <v>2150</v>
      </c>
      <c r="U2522" s="64">
        <f>Data!$Q2522+Data!$R2522+Data!$S2522</f>
        <v>407.6</v>
      </c>
      <c r="V2522" s="9" t="str">
        <f>VLOOKUP(TRIM(Data!$B2522),Team!A:B,2,FALSE)</f>
        <v>HVAC</v>
      </c>
      <c r="W2522" s="9" t="str">
        <f>VLOOKUP(Data!$D2522,Current!A:B,2,FALSE)</f>
        <v>ACT</v>
      </c>
      <c r="X2522" s="9" t="str">
        <f>IF(Data!$W2522=Data!$E2522,"CURRENT","NO")</f>
        <v>NO</v>
      </c>
    </row>
    <row r="2523" spans="1:24" hidden="1">
      <c r="A2523" s="67" t="s">
        <v>1231</v>
      </c>
      <c r="B2523" s="68" t="s">
        <v>798</v>
      </c>
      <c r="C2523" s="8" t="s">
        <v>2117</v>
      </c>
      <c r="D2523" s="68" t="s">
        <v>2146</v>
      </c>
      <c r="E2523" s="8" t="s">
        <v>463</v>
      </c>
      <c r="F2523" s="69" t="s">
        <v>1016</v>
      </c>
      <c r="G2523" s="67" t="s">
        <v>789</v>
      </c>
      <c r="H2523" s="70">
        <v>42219</v>
      </c>
      <c r="I2523" s="67">
        <v>68</v>
      </c>
      <c r="J2523" s="71">
        <v>0</v>
      </c>
      <c r="K2523" s="71">
        <f t="shared" si="45"/>
        <v>0</v>
      </c>
      <c r="L2523" s="67" t="s">
        <v>14</v>
      </c>
      <c r="M2523" s="67" t="s">
        <v>76</v>
      </c>
      <c r="N2523" s="67">
        <v>150034</v>
      </c>
      <c r="O2523" s="67"/>
      <c r="P2523" s="67">
        <v>90378</v>
      </c>
      <c r="Q2523" s="71">
        <v>200</v>
      </c>
      <c r="R2523" s="71">
        <v>0</v>
      </c>
      <c r="S2523" s="71">
        <v>90</v>
      </c>
      <c r="T2523" s="67" t="s">
        <v>0</v>
      </c>
      <c r="U2523" s="64">
        <f>Data!$Q2523+Data!$R2523+Data!$S2523</f>
        <v>290</v>
      </c>
      <c r="V2523" s="9" t="str">
        <f>VLOOKUP(TRIM(Data!$B2523),Team!A:B,2,FALSE)</f>
        <v>HVAC</v>
      </c>
      <c r="W2523" s="9" t="str">
        <f>VLOOKUP(Data!$D2523,Current!A:B,2,FALSE)</f>
        <v>ACT</v>
      </c>
      <c r="X2523" s="9" t="str">
        <f>IF(Data!$W2523=Data!$E2523,"CURRENT","NO")</f>
        <v>NO</v>
      </c>
    </row>
    <row r="2524" spans="1:24" hidden="1">
      <c r="A2524" s="67" t="s">
        <v>1234</v>
      </c>
      <c r="B2524" s="68" t="s">
        <v>798</v>
      </c>
      <c r="C2524" s="8" t="s">
        <v>2117</v>
      </c>
      <c r="D2524" s="68" t="s">
        <v>2146</v>
      </c>
      <c r="E2524" s="8" t="s">
        <v>463</v>
      </c>
      <c r="F2524" s="69" t="s">
        <v>1226</v>
      </c>
      <c r="G2524" s="67" t="s">
        <v>789</v>
      </c>
      <c r="H2524" s="70">
        <v>42226</v>
      </c>
      <c r="I2524" s="67">
        <v>81</v>
      </c>
      <c r="J2524" s="71">
        <v>0</v>
      </c>
      <c r="K2524" s="71">
        <f t="shared" si="45"/>
        <v>0</v>
      </c>
      <c r="L2524" s="67" t="s">
        <v>14</v>
      </c>
      <c r="M2524" s="67" t="s">
        <v>76</v>
      </c>
      <c r="N2524" s="67">
        <v>150231</v>
      </c>
      <c r="O2524" s="67"/>
      <c r="P2524" s="67">
        <v>90476</v>
      </c>
      <c r="Q2524" s="71">
        <v>200</v>
      </c>
      <c r="R2524" s="71">
        <v>0</v>
      </c>
      <c r="S2524" s="71">
        <v>90</v>
      </c>
      <c r="T2524" s="67" t="s">
        <v>0</v>
      </c>
      <c r="U2524" s="64">
        <f>Data!$Q2524+Data!$R2524+Data!$S2524</f>
        <v>290</v>
      </c>
      <c r="V2524" s="9" t="str">
        <f>VLOOKUP(TRIM(Data!$B2524),Team!A:B,2,FALSE)</f>
        <v>HVAC</v>
      </c>
      <c r="W2524" s="9" t="str">
        <f>VLOOKUP(Data!$D2524,Current!A:B,2,FALSE)</f>
        <v>ACT</v>
      </c>
      <c r="X2524" s="9" t="str">
        <f>IF(Data!$W2524=Data!$E2524,"CURRENT","NO")</f>
        <v>NO</v>
      </c>
    </row>
    <row r="2525" spans="1:24" hidden="1">
      <c r="A2525" s="83" t="s">
        <v>1236</v>
      </c>
      <c r="B2525" s="68" t="s">
        <v>798</v>
      </c>
      <c r="C2525" s="8" t="s">
        <v>2143</v>
      </c>
      <c r="D2525" s="68" t="s">
        <v>2146</v>
      </c>
      <c r="E2525" s="8" t="s">
        <v>463</v>
      </c>
      <c r="F2525" s="82" t="s">
        <v>1424</v>
      </c>
      <c r="G2525" s="83" t="s">
        <v>83</v>
      </c>
      <c r="H2525" s="84">
        <v>42235</v>
      </c>
      <c r="I2525" s="83">
        <v>185</v>
      </c>
      <c r="J2525" s="71">
        <v>330</v>
      </c>
      <c r="K2525" s="71">
        <f t="shared" si="45"/>
        <v>61050</v>
      </c>
      <c r="L2525" s="83" t="s">
        <v>309</v>
      </c>
      <c r="M2525" s="83" t="s">
        <v>1425</v>
      </c>
      <c r="N2525" s="83">
        <v>150503</v>
      </c>
      <c r="O2525" s="67"/>
      <c r="P2525" s="83">
        <v>90634</v>
      </c>
      <c r="Q2525" s="81">
        <v>305.25</v>
      </c>
      <c r="R2525" s="81">
        <v>0</v>
      </c>
      <c r="S2525" s="81">
        <v>35</v>
      </c>
      <c r="T2525" s="83" t="s">
        <v>127</v>
      </c>
      <c r="U2525" s="64">
        <f>Data!$Q2525+Data!$R2525+Data!$S2525</f>
        <v>340.25</v>
      </c>
      <c r="V2525" s="9" t="str">
        <f>VLOOKUP(TRIM(Data!$B2525),Team!A:B,2,FALSE)</f>
        <v>HVAC</v>
      </c>
      <c r="W2525" s="9" t="str">
        <f>VLOOKUP(Data!$D2525,Current!A:B,2,FALSE)</f>
        <v>ACT</v>
      </c>
      <c r="X2525" s="9" t="str">
        <f>IF(Data!$W2525=Data!$E2525,"CURRENT","NO")</f>
        <v>NO</v>
      </c>
    </row>
    <row r="2526" spans="1:24" hidden="1">
      <c r="A2526" s="83" t="s">
        <v>1236</v>
      </c>
      <c r="B2526" s="68" t="s">
        <v>798</v>
      </c>
      <c r="C2526" s="8" t="s">
        <v>2143</v>
      </c>
      <c r="D2526" s="68" t="s">
        <v>2146</v>
      </c>
      <c r="E2526" s="8" t="s">
        <v>463</v>
      </c>
      <c r="F2526" s="82" t="s">
        <v>1426</v>
      </c>
      <c r="G2526" s="83" t="s">
        <v>121</v>
      </c>
      <c r="H2526" s="84">
        <v>42233</v>
      </c>
      <c r="I2526" s="83">
        <v>14</v>
      </c>
      <c r="J2526" s="71">
        <v>386</v>
      </c>
      <c r="K2526" s="71">
        <f t="shared" si="45"/>
        <v>5404</v>
      </c>
      <c r="L2526" s="83" t="s">
        <v>89</v>
      </c>
      <c r="M2526" s="83" t="s">
        <v>1427</v>
      </c>
      <c r="N2526" s="83">
        <v>150433</v>
      </c>
      <c r="P2526" s="83">
        <v>90635</v>
      </c>
      <c r="Q2526" s="81">
        <v>200</v>
      </c>
      <c r="R2526" s="81">
        <v>45</v>
      </c>
      <c r="S2526" s="81">
        <v>280</v>
      </c>
      <c r="T2526" s="83" t="s">
        <v>2141</v>
      </c>
      <c r="U2526" s="64">
        <f>Data!$Q2526+Data!$R2526+Data!$S2526</f>
        <v>525</v>
      </c>
      <c r="V2526" s="9" t="str">
        <f>VLOOKUP(TRIM(Data!$B2526),Team!A:B,2,FALSE)</f>
        <v>HVAC</v>
      </c>
      <c r="W2526" s="9" t="str">
        <f>VLOOKUP(Data!$D2526,Current!A:B,2,FALSE)</f>
        <v>ACT</v>
      </c>
      <c r="X2526" s="9" t="str">
        <f>IF(Data!$W2526=Data!$E2526,"CURRENT","NO")</f>
        <v>NO</v>
      </c>
    </row>
    <row r="2527" spans="1:24" hidden="1">
      <c r="A2527" s="83" t="s">
        <v>2147</v>
      </c>
      <c r="B2527" s="68" t="s">
        <v>798</v>
      </c>
      <c r="C2527" s="8" t="s">
        <v>2143</v>
      </c>
      <c r="D2527" s="68" t="s">
        <v>2146</v>
      </c>
      <c r="E2527" s="8" t="s">
        <v>463</v>
      </c>
      <c r="F2527" s="69" t="s">
        <v>1017</v>
      </c>
      <c r="G2527" s="67" t="s">
        <v>789</v>
      </c>
      <c r="H2527" s="70">
        <v>42247</v>
      </c>
      <c r="I2527" s="67">
        <v>96</v>
      </c>
      <c r="J2527" s="71">
        <v>241.65</v>
      </c>
      <c r="K2527" s="71">
        <f t="shared" si="45"/>
        <v>23198.400000000001</v>
      </c>
      <c r="L2527" s="67" t="s">
        <v>14</v>
      </c>
      <c r="M2527" s="67" t="s">
        <v>1148</v>
      </c>
      <c r="N2527" s="67">
        <v>150873</v>
      </c>
      <c r="P2527" s="67">
        <v>90905</v>
      </c>
      <c r="Q2527" s="71">
        <v>116</v>
      </c>
      <c r="R2527" s="71">
        <v>0</v>
      </c>
      <c r="S2527" s="71">
        <v>45</v>
      </c>
      <c r="T2527" s="67" t="s">
        <v>186</v>
      </c>
      <c r="U2527" s="64">
        <f>Data!$Q2527+Data!$R2527+Data!$S2527</f>
        <v>161</v>
      </c>
      <c r="V2527" s="9" t="str">
        <f>VLOOKUP(TRIM(Data!$B2527),Team!A:B,2,FALSE)</f>
        <v>HVAC</v>
      </c>
      <c r="W2527" s="9" t="str">
        <f>VLOOKUP(Data!$D2527,Current!A:B,2,FALSE)</f>
        <v>ACT</v>
      </c>
      <c r="X2527" s="9" t="str">
        <f>IF(Data!$W2527=Data!$E2527,"CURRENT","NO")</f>
        <v>NO</v>
      </c>
    </row>
    <row r="2528" spans="1:24" hidden="1">
      <c r="A2528" s="83" t="s">
        <v>2147</v>
      </c>
      <c r="B2528" s="68" t="s">
        <v>798</v>
      </c>
      <c r="C2528" s="8" t="s">
        <v>2143</v>
      </c>
      <c r="D2528" s="68" t="s">
        <v>2146</v>
      </c>
      <c r="E2528" s="8" t="s">
        <v>463</v>
      </c>
      <c r="F2528" s="69" t="s">
        <v>1226</v>
      </c>
      <c r="G2528" s="67" t="s">
        <v>789</v>
      </c>
      <c r="H2528" s="70">
        <v>42247</v>
      </c>
      <c r="I2528" s="67">
        <v>95</v>
      </c>
      <c r="J2528" s="71">
        <v>248.06</v>
      </c>
      <c r="K2528" s="71">
        <f t="shared" si="45"/>
        <v>23565.7</v>
      </c>
      <c r="L2528" s="67" t="s">
        <v>14</v>
      </c>
      <c r="M2528" s="67" t="s">
        <v>1148</v>
      </c>
      <c r="N2528" s="67">
        <v>150874</v>
      </c>
      <c r="P2528" s="67">
        <v>90906</v>
      </c>
      <c r="Q2528" s="71">
        <v>117.8</v>
      </c>
      <c r="R2528" s="71">
        <v>0</v>
      </c>
      <c r="S2528" s="71">
        <v>45</v>
      </c>
      <c r="T2528" s="67" t="s">
        <v>186</v>
      </c>
      <c r="U2528" s="64">
        <f>Data!$Q2528+Data!$R2528+Data!$S2528</f>
        <v>162.80000000000001</v>
      </c>
      <c r="V2528" s="9" t="str">
        <f>VLOOKUP(TRIM(Data!$B2528),Team!A:B,2,FALSE)</f>
        <v>HVAC</v>
      </c>
      <c r="W2528" s="9" t="str">
        <f>VLOOKUP(Data!$D2528,Current!A:B,2,FALSE)</f>
        <v>ACT</v>
      </c>
      <c r="X2528" s="9" t="str">
        <f>IF(Data!$W2528=Data!$E2528,"CURRENT","NO")</f>
        <v>NO</v>
      </c>
    </row>
    <row r="2529" spans="1:24" hidden="1">
      <c r="A2529" s="67" t="s">
        <v>1231</v>
      </c>
      <c r="B2529" s="68" t="s">
        <v>1428</v>
      </c>
      <c r="C2529" s="8" t="s">
        <v>458</v>
      </c>
      <c r="D2529" s="68" t="s">
        <v>2146</v>
      </c>
      <c r="E2529" s="8" t="s">
        <v>463</v>
      </c>
      <c r="F2529" s="69" t="s">
        <v>443</v>
      </c>
      <c r="G2529" s="67" t="s">
        <v>442</v>
      </c>
      <c r="H2529" s="70">
        <v>42222</v>
      </c>
      <c r="I2529" s="67">
        <v>2500</v>
      </c>
      <c r="J2529" s="71">
        <v>21.8</v>
      </c>
      <c r="K2529" s="71">
        <f t="shared" si="45"/>
        <v>54500</v>
      </c>
      <c r="L2529" s="67" t="s">
        <v>108</v>
      </c>
      <c r="M2529" s="67" t="s">
        <v>444</v>
      </c>
      <c r="N2529" s="67">
        <v>150132</v>
      </c>
      <c r="O2529" s="67"/>
      <c r="P2529" s="67">
        <v>90362</v>
      </c>
      <c r="Q2529" s="71">
        <v>272.5</v>
      </c>
      <c r="R2529" s="71">
        <v>0</v>
      </c>
      <c r="S2529" s="71">
        <v>50</v>
      </c>
      <c r="T2529" s="67" t="s">
        <v>186</v>
      </c>
      <c r="U2529" s="64">
        <f>Data!$Q2529+Data!$R2529+Data!$S2529</f>
        <v>322.5</v>
      </c>
      <c r="V2529" s="9" t="str">
        <f>VLOOKUP(TRIM(Data!$B2529),Team!A:B,2,FALSE)</f>
        <v>HVAC</v>
      </c>
      <c r="W2529" s="9" t="str">
        <f>VLOOKUP(Data!$D2529,Current!A:B,2,FALSE)</f>
        <v>ACT</v>
      </c>
      <c r="X2529" s="9" t="str">
        <f>IF(Data!$W2529=Data!$E2529,"CURRENT","NO")</f>
        <v>NO</v>
      </c>
    </row>
    <row r="2530" spans="1:24" hidden="1">
      <c r="A2530" s="83" t="s">
        <v>1236</v>
      </c>
      <c r="B2530" s="68" t="s">
        <v>1428</v>
      </c>
      <c r="C2530" s="8" t="s">
        <v>458</v>
      </c>
      <c r="D2530" s="68" t="s">
        <v>2146</v>
      </c>
      <c r="E2530" s="8" t="s">
        <v>463</v>
      </c>
      <c r="F2530" s="82" t="s">
        <v>1429</v>
      </c>
      <c r="G2530" s="83" t="s">
        <v>1430</v>
      </c>
      <c r="H2530" s="84">
        <v>42234</v>
      </c>
      <c r="I2530" s="83">
        <v>1000</v>
      </c>
      <c r="J2530" s="71">
        <v>7.4</v>
      </c>
      <c r="K2530" s="71">
        <f t="shared" si="45"/>
        <v>7400</v>
      </c>
      <c r="L2530" s="83" t="s">
        <v>1431</v>
      </c>
      <c r="M2530" s="83" t="s">
        <v>1432</v>
      </c>
      <c r="N2530" s="83">
        <v>150470</v>
      </c>
      <c r="O2530" s="67"/>
      <c r="P2530" s="83">
        <v>90605</v>
      </c>
      <c r="Q2530" s="71">
        <v>200</v>
      </c>
      <c r="R2530" s="71">
        <v>0</v>
      </c>
      <c r="S2530" s="71">
        <v>25</v>
      </c>
      <c r="T2530" s="83" t="s">
        <v>127</v>
      </c>
      <c r="U2530" s="64">
        <f>Data!$Q2530+Data!$R2530+Data!$S2530</f>
        <v>225</v>
      </c>
      <c r="V2530" s="9" t="str">
        <f>VLOOKUP(TRIM(Data!$B2530),Team!A:B,2,FALSE)</f>
        <v>HVAC</v>
      </c>
      <c r="W2530" s="9" t="str">
        <f>VLOOKUP(Data!$D2530,Current!A:B,2,FALSE)</f>
        <v>ACT</v>
      </c>
      <c r="X2530" s="9" t="str">
        <f>IF(Data!$W2530=Data!$E2530,"CURRENT","NO")</f>
        <v>NO</v>
      </c>
    </row>
    <row r="2531" spans="1:24" hidden="1">
      <c r="A2531" s="83" t="s">
        <v>1236</v>
      </c>
      <c r="B2531" s="68" t="s">
        <v>1428</v>
      </c>
      <c r="C2531" s="8" t="s">
        <v>458</v>
      </c>
      <c r="D2531" s="68" t="s">
        <v>2146</v>
      </c>
      <c r="E2531" s="8" t="s">
        <v>463</v>
      </c>
      <c r="F2531" s="82" t="s">
        <v>1433</v>
      </c>
      <c r="G2531" s="83" t="s">
        <v>1430</v>
      </c>
      <c r="H2531" s="84">
        <v>42234</v>
      </c>
      <c r="I2531" s="83">
        <v>704</v>
      </c>
      <c r="J2531" s="71">
        <v>6.9</v>
      </c>
      <c r="K2531" s="71">
        <f t="shared" si="45"/>
        <v>4857.6000000000004</v>
      </c>
      <c r="L2531" s="83" t="s">
        <v>1431</v>
      </c>
      <c r="M2531" s="83" t="s">
        <v>1432</v>
      </c>
      <c r="N2531" s="83">
        <v>150471</v>
      </c>
      <c r="O2531" s="67"/>
      <c r="P2531" s="83">
        <v>90606</v>
      </c>
      <c r="Q2531" s="71">
        <v>200</v>
      </c>
      <c r="R2531" s="71">
        <v>0</v>
      </c>
      <c r="S2531" s="71">
        <v>25</v>
      </c>
      <c r="T2531" s="83" t="s">
        <v>127</v>
      </c>
      <c r="U2531" s="64">
        <f>Data!$Q2531+Data!$R2531+Data!$S2531</f>
        <v>225</v>
      </c>
      <c r="V2531" s="9" t="str">
        <f>VLOOKUP(TRIM(Data!$B2531),Team!A:B,2,FALSE)</f>
        <v>HVAC</v>
      </c>
      <c r="W2531" s="9" t="str">
        <f>VLOOKUP(Data!$D2531,Current!A:B,2,FALSE)</f>
        <v>ACT</v>
      </c>
      <c r="X2531" s="9" t="str">
        <f>IF(Data!$W2531=Data!$E2531,"CURRENT","NO")</f>
        <v>NO</v>
      </c>
    </row>
    <row r="2532" spans="1:24" hidden="1">
      <c r="A2532" s="83" t="s">
        <v>2147</v>
      </c>
      <c r="B2532" s="68" t="s">
        <v>1428</v>
      </c>
      <c r="C2532" s="8" t="s">
        <v>458</v>
      </c>
      <c r="D2532" s="68" t="s">
        <v>2146</v>
      </c>
      <c r="E2532" s="8" t="s">
        <v>463</v>
      </c>
      <c r="F2532" s="69" t="s">
        <v>1024</v>
      </c>
      <c r="G2532" s="67" t="s">
        <v>1025</v>
      </c>
      <c r="H2532" s="70">
        <v>42247</v>
      </c>
      <c r="I2532" s="67">
        <v>400</v>
      </c>
      <c r="J2532" s="71">
        <v>170</v>
      </c>
      <c r="K2532" s="71">
        <f t="shared" si="45"/>
        <v>68000</v>
      </c>
      <c r="L2532" s="67" t="s">
        <v>44</v>
      </c>
      <c r="M2532" s="67" t="s">
        <v>1230</v>
      </c>
      <c r="N2532" s="67">
        <v>150895</v>
      </c>
      <c r="P2532" s="67">
        <v>90864</v>
      </c>
      <c r="Q2532" s="81">
        <v>340</v>
      </c>
      <c r="R2532" s="71">
        <v>45</v>
      </c>
      <c r="S2532" s="81">
        <v>100</v>
      </c>
      <c r="T2532" s="83" t="s">
        <v>2141</v>
      </c>
      <c r="U2532" s="64">
        <f>Data!$Q2532+Data!$R2532+Data!$S2532</f>
        <v>485</v>
      </c>
      <c r="V2532" s="9" t="str">
        <f>VLOOKUP(TRIM(Data!$B2532),Team!A:B,2,FALSE)</f>
        <v>HVAC</v>
      </c>
      <c r="W2532" s="9" t="str">
        <f>VLOOKUP(Data!$D2532,Current!A:B,2,FALSE)</f>
        <v>ACT</v>
      </c>
      <c r="X2532" s="9" t="str">
        <f>IF(Data!$W2532=Data!$E2532,"CURRENT","NO")</f>
        <v>NO</v>
      </c>
    </row>
    <row r="2533" spans="1:24" hidden="1">
      <c r="A2533" s="46" t="s">
        <v>1231</v>
      </c>
      <c r="B2533" s="41" t="s">
        <v>1232</v>
      </c>
      <c r="C2533" s="8" t="s">
        <v>458</v>
      </c>
      <c r="D2533" s="41" t="s">
        <v>2146</v>
      </c>
      <c r="E2533" s="8" t="s">
        <v>2151</v>
      </c>
      <c r="F2533" s="45" t="s">
        <v>149</v>
      </c>
      <c r="G2533" s="46" t="s">
        <v>130</v>
      </c>
      <c r="H2533" s="47">
        <v>42222</v>
      </c>
      <c r="I2533" s="46">
        <v>979</v>
      </c>
      <c r="J2533" s="66">
        <v>44.51</v>
      </c>
      <c r="K2533" s="66">
        <f t="shared" si="45"/>
        <v>43575.29</v>
      </c>
      <c r="L2533" s="46" t="s">
        <v>108</v>
      </c>
      <c r="M2533" s="46" t="s">
        <v>1233</v>
      </c>
      <c r="N2533" s="46">
        <v>150129</v>
      </c>
      <c r="O2533" s="46"/>
      <c r="P2533" s="46">
        <v>90357</v>
      </c>
      <c r="Q2533" s="66">
        <v>217.9</v>
      </c>
      <c r="R2533" s="66">
        <v>0</v>
      </c>
      <c r="S2533" s="66">
        <v>35</v>
      </c>
      <c r="T2533" s="46" t="s">
        <v>2122</v>
      </c>
      <c r="U2533" s="64">
        <f>Data!$Q2533+Data!$R2533+Data!$S2533</f>
        <v>252.9</v>
      </c>
      <c r="V2533" s="9" t="str">
        <f>VLOOKUP(TRIM(Data!$B2533),Team!A:B,2,FALSE)</f>
        <v>HVAC</v>
      </c>
      <c r="W2533" s="9" t="str">
        <f>VLOOKUP(Data!$D2533,Current!A:B,2,FALSE)</f>
        <v>ACT</v>
      </c>
      <c r="X2533" s="9" t="str">
        <f>IF(Data!$W2533=Data!$E2533,"CURRENT","NO")</f>
        <v>CURRENT</v>
      </c>
    </row>
    <row r="2534" spans="1:24" hidden="1">
      <c r="A2534" s="46" t="s">
        <v>1234</v>
      </c>
      <c r="B2534" s="41" t="s">
        <v>1232</v>
      </c>
      <c r="C2534" s="8" t="s">
        <v>458</v>
      </c>
      <c r="D2534" s="41" t="s">
        <v>2146</v>
      </c>
      <c r="E2534" s="8" t="s">
        <v>2151</v>
      </c>
      <c r="F2534" s="45" t="s">
        <v>144</v>
      </c>
      <c r="G2534" s="46" t="s">
        <v>130</v>
      </c>
      <c r="H2534" s="47">
        <v>42229</v>
      </c>
      <c r="I2534" s="46">
        <v>702</v>
      </c>
      <c r="J2534" s="66">
        <v>36.090000000000003</v>
      </c>
      <c r="K2534" s="66">
        <f t="shared" si="45"/>
        <v>25335.180000000004</v>
      </c>
      <c r="L2534" s="46" t="s">
        <v>77</v>
      </c>
      <c r="M2534" s="46" t="s">
        <v>150</v>
      </c>
      <c r="N2534" s="46">
        <v>150334</v>
      </c>
      <c r="O2534" s="46"/>
      <c r="P2534" s="46">
        <v>90446</v>
      </c>
      <c r="Q2534" s="66">
        <v>200</v>
      </c>
      <c r="R2534" s="66">
        <v>0</v>
      </c>
      <c r="S2534" s="66">
        <v>35</v>
      </c>
      <c r="T2534" s="46" t="s">
        <v>127</v>
      </c>
      <c r="U2534" s="64">
        <f>Data!$Q2534+Data!$R2534+Data!$S2534</f>
        <v>235</v>
      </c>
      <c r="V2534" s="9" t="str">
        <f>VLOOKUP(TRIM(Data!$B2534),Team!A:B,2,FALSE)</f>
        <v>HVAC</v>
      </c>
      <c r="W2534" s="9" t="str">
        <f>VLOOKUP(Data!$D2534,Current!A:B,2,FALSE)</f>
        <v>ACT</v>
      </c>
      <c r="X2534" s="9" t="str">
        <f>IF(Data!$W2534=Data!$E2534,"CURRENT","NO")</f>
        <v>CURRENT</v>
      </c>
    </row>
    <row r="2535" spans="1:24" hidden="1">
      <c r="A2535" s="46" t="s">
        <v>1234</v>
      </c>
      <c r="B2535" s="41" t="s">
        <v>1232</v>
      </c>
      <c r="C2535" s="8" t="s">
        <v>458</v>
      </c>
      <c r="D2535" s="41" t="s">
        <v>2146</v>
      </c>
      <c r="E2535" s="8" t="s">
        <v>2151</v>
      </c>
      <c r="F2535" s="45" t="s">
        <v>1235</v>
      </c>
      <c r="G2535" s="46" t="s">
        <v>93</v>
      </c>
      <c r="H2535" s="47">
        <v>42223</v>
      </c>
      <c r="I2535" s="46">
        <v>264</v>
      </c>
      <c r="J2535" s="66">
        <v>83.5</v>
      </c>
      <c r="K2535" s="66">
        <f t="shared" si="45"/>
        <v>22044</v>
      </c>
      <c r="L2535" s="46" t="s">
        <v>86</v>
      </c>
      <c r="M2535" s="46" t="s">
        <v>288</v>
      </c>
      <c r="N2535" s="46">
        <v>150158</v>
      </c>
      <c r="O2535" s="46"/>
      <c r="P2535" s="46">
        <v>90447</v>
      </c>
      <c r="Q2535" s="66">
        <v>200</v>
      </c>
      <c r="R2535" s="66">
        <v>0</v>
      </c>
      <c r="S2535" s="66">
        <v>25</v>
      </c>
      <c r="T2535" s="46" t="s">
        <v>127</v>
      </c>
      <c r="U2535" s="64">
        <f>Data!$Q2535+Data!$R2535+Data!$S2535</f>
        <v>225</v>
      </c>
      <c r="V2535" s="9" t="str">
        <f>VLOOKUP(TRIM(Data!$B2535),Team!A:B,2,FALSE)</f>
        <v>HVAC</v>
      </c>
      <c r="W2535" s="9" t="str">
        <f>VLOOKUP(Data!$D2535,Current!A:B,2,FALSE)</f>
        <v>ACT</v>
      </c>
      <c r="X2535" s="9" t="str">
        <f>IF(Data!$W2535=Data!$E2535,"CURRENT","NO")</f>
        <v>CURRENT</v>
      </c>
    </row>
    <row r="2536" spans="1:24" hidden="1">
      <c r="A2536" s="46" t="s">
        <v>1234</v>
      </c>
      <c r="B2536" s="41" t="s">
        <v>1232</v>
      </c>
      <c r="C2536" s="8" t="s">
        <v>458</v>
      </c>
      <c r="D2536" s="41" t="s">
        <v>2146</v>
      </c>
      <c r="E2536" s="8" t="s">
        <v>2151</v>
      </c>
      <c r="F2536" s="45" t="s">
        <v>1039</v>
      </c>
      <c r="G2536" s="46" t="s">
        <v>93</v>
      </c>
      <c r="H2536" s="47">
        <v>42226</v>
      </c>
      <c r="I2536" s="46">
        <v>264</v>
      </c>
      <c r="J2536" s="66">
        <v>77.5</v>
      </c>
      <c r="K2536" s="66">
        <f t="shared" si="45"/>
        <v>20460</v>
      </c>
      <c r="L2536" s="46" t="s">
        <v>81</v>
      </c>
      <c r="M2536" s="46" t="s">
        <v>285</v>
      </c>
      <c r="N2536" s="46">
        <v>150221</v>
      </c>
      <c r="O2536" s="49"/>
      <c r="P2536" s="46">
        <v>90448</v>
      </c>
      <c r="Q2536" s="66">
        <v>200</v>
      </c>
      <c r="R2536" s="66">
        <v>0</v>
      </c>
      <c r="S2536" s="66">
        <v>25</v>
      </c>
      <c r="T2536" s="46" t="s">
        <v>127</v>
      </c>
      <c r="U2536" s="64">
        <f>Data!$Q2536+Data!$R2536+Data!$S2536</f>
        <v>225</v>
      </c>
      <c r="V2536" s="9" t="str">
        <f>VLOOKUP(TRIM(Data!$B2536),Team!A:B,2,FALSE)</f>
        <v>HVAC</v>
      </c>
      <c r="W2536" s="9" t="str">
        <f>VLOOKUP(Data!$D2536,Current!A:B,2,FALSE)</f>
        <v>ACT</v>
      </c>
      <c r="X2536" s="9" t="str">
        <f>IF(Data!$W2536=Data!$E2536,"CURRENT","NO")</f>
        <v>CURRENT</v>
      </c>
    </row>
    <row r="2537" spans="1:24" hidden="1">
      <c r="A2537" s="46" t="s">
        <v>1236</v>
      </c>
      <c r="B2537" s="41" t="s">
        <v>1232</v>
      </c>
      <c r="C2537" s="8" t="s">
        <v>458</v>
      </c>
      <c r="D2537" s="41" t="s">
        <v>2146</v>
      </c>
      <c r="E2537" s="8" t="s">
        <v>2151</v>
      </c>
      <c r="F2537" s="45" t="s">
        <v>827</v>
      </c>
      <c r="G2537" s="46" t="s">
        <v>130</v>
      </c>
      <c r="H2537" s="47">
        <v>42230</v>
      </c>
      <c r="I2537" s="46">
        <v>702</v>
      </c>
      <c r="J2537" s="66">
        <v>37.86</v>
      </c>
      <c r="K2537" s="66">
        <f t="shared" si="45"/>
        <v>26577.72</v>
      </c>
      <c r="L2537" s="46" t="s">
        <v>309</v>
      </c>
      <c r="M2537" s="46" t="s">
        <v>1237</v>
      </c>
      <c r="N2537" s="46">
        <v>150363</v>
      </c>
      <c r="O2537" s="49"/>
      <c r="P2537" s="46">
        <v>90598</v>
      </c>
      <c r="Q2537" s="66">
        <v>200</v>
      </c>
      <c r="R2537" s="66">
        <v>0</v>
      </c>
      <c r="S2537" s="80">
        <v>35</v>
      </c>
      <c r="T2537" s="46" t="s">
        <v>127</v>
      </c>
      <c r="U2537" s="64">
        <f>Data!$Q2537+Data!$R2537+Data!$S2537</f>
        <v>235</v>
      </c>
      <c r="V2537" s="9" t="str">
        <f>VLOOKUP(TRIM(Data!$B2537),Team!A:B,2,FALSE)</f>
        <v>HVAC</v>
      </c>
      <c r="W2537" s="9" t="str">
        <f>VLOOKUP(Data!$D2537,Current!A:B,2,FALSE)</f>
        <v>ACT</v>
      </c>
      <c r="X2537" s="9" t="str">
        <f>IF(Data!$W2537=Data!$E2537,"CURRENT","NO")</f>
        <v>CURRENT</v>
      </c>
    </row>
    <row r="2538" spans="1:24" hidden="1">
      <c r="A2538" s="46" t="s">
        <v>1236</v>
      </c>
      <c r="B2538" s="41" t="s">
        <v>1232</v>
      </c>
      <c r="C2538" s="8" t="s">
        <v>458</v>
      </c>
      <c r="D2538" s="41" t="s">
        <v>2146</v>
      </c>
      <c r="E2538" s="8" t="s">
        <v>2151</v>
      </c>
      <c r="F2538" s="45" t="s">
        <v>1037</v>
      </c>
      <c r="G2538" s="46" t="s">
        <v>97</v>
      </c>
      <c r="H2538" s="47">
        <v>42237</v>
      </c>
      <c r="I2538" s="46">
        <v>152</v>
      </c>
      <c r="J2538" s="66">
        <v>159</v>
      </c>
      <c r="K2538" s="66">
        <f t="shared" si="45"/>
        <v>24168</v>
      </c>
      <c r="L2538" s="46" t="s">
        <v>77</v>
      </c>
      <c r="M2538" s="46" t="s">
        <v>947</v>
      </c>
      <c r="N2538" s="46">
        <v>150566</v>
      </c>
      <c r="O2538" s="49"/>
      <c r="P2538" s="46">
        <v>90600</v>
      </c>
      <c r="Q2538" s="66">
        <v>200</v>
      </c>
      <c r="R2538" s="66">
        <v>0</v>
      </c>
      <c r="S2538" s="80">
        <v>35</v>
      </c>
      <c r="T2538" s="46" t="s">
        <v>127</v>
      </c>
      <c r="U2538" s="64">
        <f>Data!$Q2538+Data!$R2538+Data!$S2538</f>
        <v>235</v>
      </c>
      <c r="V2538" s="9" t="str">
        <f>VLOOKUP(TRIM(Data!$B2538),Team!A:B,2,FALSE)</f>
        <v>HVAC</v>
      </c>
      <c r="W2538" s="9" t="str">
        <f>VLOOKUP(Data!$D2538,Current!A:B,2,FALSE)</f>
        <v>ACT</v>
      </c>
      <c r="X2538" s="9" t="str">
        <f>IF(Data!$W2538=Data!$E2538,"CURRENT","NO")</f>
        <v>CURRENT</v>
      </c>
    </row>
    <row r="2539" spans="1:24" hidden="1">
      <c r="A2539" s="46" t="s">
        <v>1236</v>
      </c>
      <c r="B2539" s="41" t="s">
        <v>1232</v>
      </c>
      <c r="C2539" s="8" t="s">
        <v>458</v>
      </c>
      <c r="D2539" s="41" t="s">
        <v>2146</v>
      </c>
      <c r="E2539" s="8" t="s">
        <v>2151</v>
      </c>
      <c r="F2539" s="45" t="s">
        <v>1238</v>
      </c>
      <c r="G2539" s="46" t="s">
        <v>93</v>
      </c>
      <c r="H2539" s="47">
        <v>42236</v>
      </c>
      <c r="I2539" s="46">
        <v>264</v>
      </c>
      <c r="J2539" s="66">
        <v>75.3</v>
      </c>
      <c r="K2539" s="66">
        <f t="shared" si="45"/>
        <v>19879.2</v>
      </c>
      <c r="L2539" s="46" t="s">
        <v>1239</v>
      </c>
      <c r="M2539" s="46" t="s">
        <v>323</v>
      </c>
      <c r="N2539" s="46">
        <v>150547</v>
      </c>
      <c r="O2539" s="49"/>
      <c r="P2539" s="46">
        <v>90601</v>
      </c>
      <c r="Q2539" s="80">
        <v>200</v>
      </c>
      <c r="R2539" s="66">
        <v>0</v>
      </c>
      <c r="S2539" s="80">
        <v>25</v>
      </c>
      <c r="T2539" s="46" t="s">
        <v>127</v>
      </c>
      <c r="U2539" s="64">
        <f>Data!$Q2539+Data!$R2539+Data!$S2539</f>
        <v>225</v>
      </c>
      <c r="V2539" s="9" t="str">
        <f>VLOOKUP(TRIM(Data!$B2539),Team!A:B,2,FALSE)</f>
        <v>HVAC</v>
      </c>
      <c r="W2539" s="9" t="str">
        <f>VLOOKUP(Data!$D2539,Current!A:B,2,FALSE)</f>
        <v>ACT</v>
      </c>
      <c r="X2539" s="9" t="str">
        <f>IF(Data!$W2539=Data!$E2539,"CURRENT","NO")</f>
        <v>CURRENT</v>
      </c>
    </row>
    <row r="2540" spans="1:24" hidden="1">
      <c r="A2540" s="46" t="s">
        <v>1231</v>
      </c>
      <c r="B2540" s="41" t="s">
        <v>1048</v>
      </c>
      <c r="C2540" s="8" t="s">
        <v>458</v>
      </c>
      <c r="D2540" s="41" t="s">
        <v>2146</v>
      </c>
      <c r="E2540" s="8" t="s">
        <v>2151</v>
      </c>
      <c r="F2540" s="45" t="s">
        <v>201</v>
      </c>
      <c r="G2540" s="46" t="s">
        <v>160</v>
      </c>
      <c r="H2540" s="47">
        <v>42221</v>
      </c>
      <c r="I2540" s="46">
        <v>75</v>
      </c>
      <c r="J2540" s="66">
        <v>166.79</v>
      </c>
      <c r="K2540" s="66">
        <f>J2540*I2540</f>
        <v>12509.25</v>
      </c>
      <c r="L2540" s="46" t="s">
        <v>11</v>
      </c>
      <c r="M2540" s="46" t="s">
        <v>1</v>
      </c>
      <c r="N2540" s="46">
        <v>150073</v>
      </c>
      <c r="O2540" s="49"/>
      <c r="P2540" s="46">
        <v>90400</v>
      </c>
      <c r="Q2540" s="66">
        <v>100</v>
      </c>
      <c r="R2540" s="66">
        <v>0</v>
      </c>
      <c r="S2540" s="66">
        <v>15</v>
      </c>
      <c r="T2540" s="46" t="s">
        <v>127</v>
      </c>
      <c r="U2540" s="64">
        <f>Data!$Q2540+Data!$R2540+Data!$S2540</f>
        <v>115</v>
      </c>
      <c r="V2540" s="9" t="str">
        <f>VLOOKUP(TRIM(Data!$B2540),Team!A:B,2,FALSE)</f>
        <v>Heating</v>
      </c>
      <c r="W2540" s="9" t="str">
        <f>VLOOKUP(Data!$D2540,Current!A:B,2,FALSE)</f>
        <v>ACT</v>
      </c>
      <c r="X2540" s="9" t="str">
        <f>IF(Data!$W2540=Data!$E2540,"CURRENT","NO")</f>
        <v>CURRENT</v>
      </c>
    </row>
    <row r="2541" spans="1:24" hidden="1">
      <c r="A2541" s="46" t="s">
        <v>1231</v>
      </c>
      <c r="B2541" s="41" t="s">
        <v>1048</v>
      </c>
      <c r="C2541" s="8" t="s">
        <v>458</v>
      </c>
      <c r="D2541" s="41" t="s">
        <v>2146</v>
      </c>
      <c r="E2541" s="8" t="s">
        <v>2151</v>
      </c>
      <c r="F2541" s="45" t="s">
        <v>182</v>
      </c>
      <c r="G2541" s="46" t="s">
        <v>160</v>
      </c>
      <c r="H2541" s="47">
        <v>42221</v>
      </c>
      <c r="I2541" s="46">
        <v>50</v>
      </c>
      <c r="J2541" s="66">
        <v>166.79</v>
      </c>
      <c r="K2541" s="66">
        <f>J2541*I2541</f>
        <v>8339.5</v>
      </c>
      <c r="L2541" s="46" t="s">
        <v>11</v>
      </c>
      <c r="M2541" s="46" t="s">
        <v>1</v>
      </c>
      <c r="N2541" s="46">
        <v>150081</v>
      </c>
      <c r="O2541" s="49"/>
      <c r="P2541" s="46">
        <v>90401</v>
      </c>
      <c r="Q2541" s="66">
        <v>100</v>
      </c>
      <c r="R2541" s="66">
        <v>0</v>
      </c>
      <c r="S2541" s="66">
        <v>15</v>
      </c>
      <c r="T2541" s="46" t="s">
        <v>127</v>
      </c>
      <c r="U2541" s="64">
        <f>Data!$Q2541+Data!$R2541+Data!$S2541</f>
        <v>115</v>
      </c>
      <c r="V2541" s="9" t="str">
        <f>VLOOKUP(TRIM(Data!$B2541),Team!A:B,2,FALSE)</f>
        <v>Heating</v>
      </c>
      <c r="W2541" s="9" t="str">
        <f>VLOOKUP(Data!$D2541,Current!A:B,2,FALSE)</f>
        <v>ACT</v>
      </c>
      <c r="X2541" s="9" t="str">
        <f>IF(Data!$W2541=Data!$E2541,"CURRENT","NO")</f>
        <v>CURRENT</v>
      </c>
    </row>
    <row r="2542" spans="1:24" hidden="1">
      <c r="A2542" s="46" t="s">
        <v>1231</v>
      </c>
      <c r="B2542" s="41" t="s">
        <v>1048</v>
      </c>
      <c r="C2542" s="8" t="s">
        <v>458</v>
      </c>
      <c r="D2542" s="41" t="s">
        <v>2146</v>
      </c>
      <c r="E2542" s="8" t="s">
        <v>2151</v>
      </c>
      <c r="F2542" s="45" t="s">
        <v>1086</v>
      </c>
      <c r="G2542" s="46" t="s">
        <v>160</v>
      </c>
      <c r="H2542" s="47">
        <v>42221</v>
      </c>
      <c r="I2542" s="46">
        <v>25</v>
      </c>
      <c r="J2542" s="66">
        <v>161.38999999999999</v>
      </c>
      <c r="K2542" s="66">
        <f>J2542*I2542</f>
        <v>4034.7499999999995</v>
      </c>
      <c r="L2542" s="46" t="s">
        <v>11</v>
      </c>
      <c r="M2542" s="46" t="s">
        <v>159</v>
      </c>
      <c r="N2542" s="46">
        <v>150083</v>
      </c>
      <c r="O2542" s="49"/>
      <c r="P2542" s="46">
        <v>90402</v>
      </c>
      <c r="Q2542" s="66">
        <v>100</v>
      </c>
      <c r="R2542" s="66">
        <v>0</v>
      </c>
      <c r="S2542" s="66">
        <v>15</v>
      </c>
      <c r="T2542" s="46" t="s">
        <v>127</v>
      </c>
      <c r="U2542" s="64">
        <f>Data!$Q2542+Data!$R2542+Data!$S2542</f>
        <v>115</v>
      </c>
      <c r="V2542" s="9" t="str">
        <f>VLOOKUP(TRIM(Data!$B2542),Team!A:B,2,FALSE)</f>
        <v>Heating</v>
      </c>
      <c r="W2542" s="9" t="str">
        <f>VLOOKUP(Data!$D2542,Current!A:B,2,FALSE)</f>
        <v>ACT</v>
      </c>
      <c r="X2542" s="9" t="str">
        <f>IF(Data!$W2542=Data!$E2542,"CURRENT","NO")</f>
        <v>CURRENT</v>
      </c>
    </row>
    <row r="2543" spans="1:24" hidden="1">
      <c r="A2543" s="46" t="s">
        <v>1231</v>
      </c>
      <c r="B2543" s="41" t="s">
        <v>1048</v>
      </c>
      <c r="C2543" s="8" t="s">
        <v>458</v>
      </c>
      <c r="D2543" s="41" t="s">
        <v>2146</v>
      </c>
      <c r="E2543" s="8" t="s">
        <v>2151</v>
      </c>
      <c r="F2543" s="45" t="s">
        <v>902</v>
      </c>
      <c r="G2543" s="46" t="s">
        <v>160</v>
      </c>
      <c r="H2543" s="47">
        <v>42221</v>
      </c>
      <c r="I2543" s="46">
        <v>2400</v>
      </c>
      <c r="J2543" s="66">
        <v>31.94</v>
      </c>
      <c r="K2543" s="66">
        <f t="shared" ref="K2543:K2606" si="46">J2543*I2543</f>
        <v>76656</v>
      </c>
      <c r="L2543" s="46" t="s">
        <v>11</v>
      </c>
      <c r="M2543" s="46" t="s">
        <v>1</v>
      </c>
      <c r="N2543" s="46">
        <v>150084</v>
      </c>
      <c r="O2543" s="49"/>
      <c r="P2543" s="46">
        <v>90403</v>
      </c>
      <c r="Q2543" s="66">
        <v>383.3</v>
      </c>
      <c r="R2543" s="66">
        <v>0</v>
      </c>
      <c r="S2543" s="66">
        <v>15</v>
      </c>
      <c r="T2543" s="46" t="s">
        <v>127</v>
      </c>
      <c r="U2543" s="64">
        <f>Data!$Q2543+Data!$R2543+Data!$S2543</f>
        <v>398.3</v>
      </c>
      <c r="V2543" s="9" t="str">
        <f>VLOOKUP(TRIM(Data!$B2543),Team!A:B,2,FALSE)</f>
        <v>Heating</v>
      </c>
      <c r="W2543" s="9" t="str">
        <f>VLOOKUP(Data!$D2543,Current!A:B,2,FALSE)</f>
        <v>ACT</v>
      </c>
      <c r="X2543" s="9" t="str">
        <f>IF(Data!$W2543=Data!$E2543,"CURRENT","NO")</f>
        <v>CURRENT</v>
      </c>
    </row>
    <row r="2544" spans="1:24" hidden="1">
      <c r="A2544" s="46" t="s">
        <v>1231</v>
      </c>
      <c r="B2544" s="41" t="s">
        <v>1048</v>
      </c>
      <c r="C2544" s="8" t="s">
        <v>458</v>
      </c>
      <c r="D2544" s="41" t="s">
        <v>2146</v>
      </c>
      <c r="E2544" s="8" t="s">
        <v>2151</v>
      </c>
      <c r="F2544" s="45" t="s">
        <v>905</v>
      </c>
      <c r="G2544" s="46" t="s">
        <v>160</v>
      </c>
      <c r="H2544" s="47">
        <v>42222</v>
      </c>
      <c r="I2544" s="46">
        <v>300</v>
      </c>
      <c r="J2544" s="66">
        <v>46.77</v>
      </c>
      <c r="K2544" s="66">
        <f t="shared" si="46"/>
        <v>14031.000000000002</v>
      </c>
      <c r="L2544" s="46" t="s">
        <v>11</v>
      </c>
      <c r="M2544" s="46" t="s">
        <v>1240</v>
      </c>
      <c r="N2544" s="46">
        <v>150139</v>
      </c>
      <c r="O2544" s="46"/>
      <c r="P2544" s="46">
        <v>90404</v>
      </c>
      <c r="Q2544" s="66">
        <v>200</v>
      </c>
      <c r="R2544" s="66">
        <v>0</v>
      </c>
      <c r="S2544" s="66">
        <v>15</v>
      </c>
      <c r="T2544" s="46" t="s">
        <v>127</v>
      </c>
      <c r="U2544" s="64">
        <f>Data!$Q2544+Data!$R2544+Data!$S2544</f>
        <v>215</v>
      </c>
      <c r="V2544" s="9" t="str">
        <f>VLOOKUP(TRIM(Data!$B2544),Team!A:B,2,FALSE)</f>
        <v>Heating</v>
      </c>
      <c r="W2544" s="9" t="str">
        <f>VLOOKUP(Data!$D2544,Current!A:B,2,FALSE)</f>
        <v>ACT</v>
      </c>
      <c r="X2544" s="9" t="str">
        <f>IF(Data!$W2544=Data!$E2544,"CURRENT","NO")</f>
        <v>CURRENT</v>
      </c>
    </row>
    <row r="2545" spans="1:24" hidden="1">
      <c r="A2545" s="46" t="s">
        <v>1231</v>
      </c>
      <c r="B2545" s="41" t="s">
        <v>1048</v>
      </c>
      <c r="C2545" s="8" t="s">
        <v>458</v>
      </c>
      <c r="D2545" s="41" t="s">
        <v>2146</v>
      </c>
      <c r="E2545" s="8" t="s">
        <v>2151</v>
      </c>
      <c r="F2545" s="45" t="s">
        <v>856</v>
      </c>
      <c r="G2545" s="46" t="s">
        <v>160</v>
      </c>
      <c r="H2545" s="47">
        <v>42222</v>
      </c>
      <c r="I2545" s="46">
        <v>300</v>
      </c>
      <c r="J2545" s="66">
        <v>338.63</v>
      </c>
      <c r="K2545" s="66">
        <f t="shared" si="46"/>
        <v>101589</v>
      </c>
      <c r="L2545" s="46" t="s">
        <v>11</v>
      </c>
      <c r="M2545" s="46" t="s">
        <v>1241</v>
      </c>
      <c r="N2545" s="46">
        <v>150140</v>
      </c>
      <c r="O2545" s="46"/>
      <c r="P2545" s="46">
        <v>90405</v>
      </c>
      <c r="Q2545" s="66">
        <v>200</v>
      </c>
      <c r="R2545" s="66">
        <v>0</v>
      </c>
      <c r="S2545" s="66">
        <v>15</v>
      </c>
      <c r="T2545" s="46" t="s">
        <v>127</v>
      </c>
      <c r="U2545" s="64">
        <f>Data!$Q2545+Data!$R2545+Data!$S2545</f>
        <v>215</v>
      </c>
      <c r="V2545" s="9" t="str">
        <f>VLOOKUP(TRIM(Data!$B2545),Team!A:B,2,FALSE)</f>
        <v>Heating</v>
      </c>
      <c r="W2545" s="9" t="str">
        <f>VLOOKUP(Data!$D2545,Current!A:B,2,FALSE)</f>
        <v>ACT</v>
      </c>
      <c r="X2545" s="9" t="str">
        <f>IF(Data!$W2545=Data!$E2545,"CURRENT","NO")</f>
        <v>CURRENT</v>
      </c>
    </row>
    <row r="2546" spans="1:24" hidden="1">
      <c r="A2546" s="46" t="s">
        <v>1231</v>
      </c>
      <c r="B2546" s="41" t="s">
        <v>1048</v>
      </c>
      <c r="C2546" s="8" t="s">
        <v>458</v>
      </c>
      <c r="D2546" s="41" t="s">
        <v>2146</v>
      </c>
      <c r="E2546" s="8" t="s">
        <v>2151</v>
      </c>
      <c r="F2546" s="45" t="s">
        <v>203</v>
      </c>
      <c r="G2546" s="46" t="s">
        <v>160</v>
      </c>
      <c r="H2546" s="47">
        <v>42222</v>
      </c>
      <c r="I2546" s="46">
        <v>450</v>
      </c>
      <c r="J2546" s="66">
        <v>71.52</v>
      </c>
      <c r="K2546" s="66">
        <f t="shared" si="46"/>
        <v>32184</v>
      </c>
      <c r="L2546" s="46" t="s">
        <v>11</v>
      </c>
      <c r="M2546" s="46" t="s">
        <v>1242</v>
      </c>
      <c r="N2546" s="46">
        <v>150141</v>
      </c>
      <c r="O2546" s="46"/>
      <c r="P2546" s="46">
        <v>90406</v>
      </c>
      <c r="Q2546" s="66">
        <v>200</v>
      </c>
      <c r="R2546" s="66">
        <v>0</v>
      </c>
      <c r="S2546" s="66">
        <v>15</v>
      </c>
      <c r="T2546" s="46" t="s">
        <v>246</v>
      </c>
      <c r="U2546" s="64">
        <f>Data!$Q2546+Data!$R2546+Data!$S2546</f>
        <v>215</v>
      </c>
      <c r="V2546" s="9" t="str">
        <f>VLOOKUP(TRIM(Data!$B2546),Team!A:B,2,FALSE)</f>
        <v>Heating</v>
      </c>
      <c r="W2546" s="9" t="str">
        <f>VLOOKUP(Data!$D2546,Current!A:B,2,FALSE)</f>
        <v>ACT</v>
      </c>
      <c r="X2546" s="9" t="str">
        <f>IF(Data!$W2546=Data!$E2546,"CURRENT","NO")</f>
        <v>CURRENT</v>
      </c>
    </row>
    <row r="2547" spans="1:24" hidden="1">
      <c r="A2547" s="46" t="s">
        <v>1231</v>
      </c>
      <c r="B2547" s="41" t="s">
        <v>1048</v>
      </c>
      <c r="C2547" s="8" t="s">
        <v>458</v>
      </c>
      <c r="D2547" s="41" t="s">
        <v>2146</v>
      </c>
      <c r="E2547" s="8" t="s">
        <v>2151</v>
      </c>
      <c r="F2547" s="45" t="s">
        <v>1243</v>
      </c>
      <c r="G2547" s="46" t="s">
        <v>1244</v>
      </c>
      <c r="H2547" s="47">
        <v>42219</v>
      </c>
      <c r="I2547" s="46">
        <v>320</v>
      </c>
      <c r="J2547" s="66">
        <v>105</v>
      </c>
      <c r="K2547" s="66">
        <f t="shared" si="46"/>
        <v>33600</v>
      </c>
      <c r="L2547" s="46" t="s">
        <v>1245</v>
      </c>
      <c r="M2547" s="46" t="s">
        <v>594</v>
      </c>
      <c r="N2547" s="46">
        <v>150019</v>
      </c>
      <c r="O2547" s="49"/>
      <c r="P2547" s="46">
        <v>90407</v>
      </c>
      <c r="Q2547" s="66">
        <v>168</v>
      </c>
      <c r="R2547" s="66">
        <v>0</v>
      </c>
      <c r="S2547" s="66">
        <v>17.5</v>
      </c>
      <c r="T2547" s="46" t="s">
        <v>127</v>
      </c>
      <c r="U2547" s="64">
        <f>Data!$Q2547+Data!$R2547+Data!$S2547</f>
        <v>185.5</v>
      </c>
      <c r="V2547" s="9" t="str">
        <f>VLOOKUP(TRIM(Data!$B2547),Team!A:B,2,FALSE)</f>
        <v>Heating</v>
      </c>
      <c r="W2547" s="9" t="str">
        <f>VLOOKUP(Data!$D2547,Current!A:B,2,FALSE)</f>
        <v>ACT</v>
      </c>
      <c r="X2547" s="9" t="str">
        <f>IF(Data!$W2547=Data!$E2547,"CURRENT","NO")</f>
        <v>CURRENT</v>
      </c>
    </row>
    <row r="2548" spans="1:24" hidden="1">
      <c r="A2548" s="46" t="s">
        <v>1231</v>
      </c>
      <c r="B2548" s="41" t="s">
        <v>1048</v>
      </c>
      <c r="C2548" s="8" t="s">
        <v>458</v>
      </c>
      <c r="D2548" s="41" t="s">
        <v>2146</v>
      </c>
      <c r="E2548" s="8" t="s">
        <v>2151</v>
      </c>
      <c r="F2548" s="45" t="s">
        <v>1246</v>
      </c>
      <c r="G2548" s="46" t="s">
        <v>1244</v>
      </c>
      <c r="H2548" s="47">
        <v>42219</v>
      </c>
      <c r="I2548" s="46">
        <v>358</v>
      </c>
      <c r="J2548" s="66">
        <v>105</v>
      </c>
      <c r="K2548" s="66">
        <f t="shared" si="46"/>
        <v>37590</v>
      </c>
      <c r="L2548" s="46" t="s">
        <v>1245</v>
      </c>
      <c r="M2548" s="46" t="s">
        <v>594</v>
      </c>
      <c r="N2548" s="46">
        <v>150020</v>
      </c>
      <c r="O2548" s="46"/>
      <c r="P2548" s="46">
        <v>90408</v>
      </c>
      <c r="Q2548" s="66">
        <v>187.95</v>
      </c>
      <c r="R2548" s="66">
        <v>0</v>
      </c>
      <c r="S2548" s="66">
        <v>17.5</v>
      </c>
      <c r="T2548" s="46" t="s">
        <v>127</v>
      </c>
      <c r="U2548" s="64">
        <f>Data!$Q2548+Data!$R2548+Data!$S2548</f>
        <v>205.45</v>
      </c>
      <c r="V2548" s="9" t="str">
        <f>VLOOKUP(TRIM(Data!$B2548),Team!A:B,2,FALSE)</f>
        <v>Heating</v>
      </c>
      <c r="W2548" s="9" t="str">
        <f>VLOOKUP(Data!$D2548,Current!A:B,2,FALSE)</f>
        <v>ACT</v>
      </c>
      <c r="X2548" s="9" t="str">
        <f>IF(Data!$W2548=Data!$E2548,"CURRENT","NO")</f>
        <v>CURRENT</v>
      </c>
    </row>
    <row r="2549" spans="1:24" hidden="1">
      <c r="A2549" s="46" t="s">
        <v>1231</v>
      </c>
      <c r="B2549" s="41" t="s">
        <v>1048</v>
      </c>
      <c r="C2549" s="8" t="s">
        <v>458</v>
      </c>
      <c r="D2549" s="41" t="s">
        <v>2146</v>
      </c>
      <c r="E2549" s="8" t="s">
        <v>2151</v>
      </c>
      <c r="F2549" s="45" t="s">
        <v>1247</v>
      </c>
      <c r="G2549" s="46" t="s">
        <v>179</v>
      </c>
      <c r="H2549" s="47">
        <v>42217</v>
      </c>
      <c r="I2549" s="46">
        <v>172</v>
      </c>
      <c r="J2549" s="66">
        <v>261.36</v>
      </c>
      <c r="K2549" s="66">
        <f t="shared" si="46"/>
        <v>44953.920000000006</v>
      </c>
      <c r="L2549" s="46" t="s">
        <v>6</v>
      </c>
      <c r="M2549" s="46" t="s">
        <v>713</v>
      </c>
      <c r="N2549" s="46">
        <v>149978</v>
      </c>
      <c r="O2549" s="46"/>
      <c r="P2549" s="46">
        <v>90410</v>
      </c>
      <c r="Q2549" s="66">
        <v>224.8</v>
      </c>
      <c r="R2549" s="66">
        <v>0</v>
      </c>
      <c r="S2549" s="66">
        <v>40</v>
      </c>
      <c r="T2549" s="46" t="s">
        <v>127</v>
      </c>
      <c r="U2549" s="64">
        <f>Data!$Q2549+Data!$R2549+Data!$S2549</f>
        <v>264.8</v>
      </c>
      <c r="V2549" s="9" t="str">
        <f>VLOOKUP(TRIM(Data!$B2549),Team!A:B,2,FALSE)</f>
        <v>Heating</v>
      </c>
      <c r="W2549" s="9" t="str">
        <f>VLOOKUP(Data!$D2549,Current!A:B,2,FALSE)</f>
        <v>ACT</v>
      </c>
      <c r="X2549" s="9" t="str">
        <f>IF(Data!$W2549=Data!$E2549,"CURRENT","NO")</f>
        <v>CURRENT</v>
      </c>
    </row>
    <row r="2550" spans="1:24" hidden="1">
      <c r="A2550" s="46" t="s">
        <v>1231</v>
      </c>
      <c r="B2550" s="41" t="s">
        <v>1048</v>
      </c>
      <c r="C2550" s="8" t="s">
        <v>458</v>
      </c>
      <c r="D2550" s="41" t="s">
        <v>2146</v>
      </c>
      <c r="E2550" s="8" t="s">
        <v>2151</v>
      </c>
      <c r="F2550" s="45" t="s">
        <v>1247</v>
      </c>
      <c r="G2550" s="46" t="s">
        <v>179</v>
      </c>
      <c r="H2550" s="47">
        <v>42220</v>
      </c>
      <c r="I2550" s="46">
        <v>172</v>
      </c>
      <c r="J2550" s="66">
        <v>261.36</v>
      </c>
      <c r="K2550" s="66">
        <f t="shared" si="46"/>
        <v>44953.920000000006</v>
      </c>
      <c r="L2550" s="46" t="s">
        <v>6</v>
      </c>
      <c r="M2550" s="46" t="s">
        <v>706</v>
      </c>
      <c r="N2550" s="46">
        <v>150055</v>
      </c>
      <c r="O2550" s="49"/>
      <c r="P2550" s="46">
        <v>90411</v>
      </c>
      <c r="Q2550" s="66">
        <v>224.8</v>
      </c>
      <c r="R2550" s="66">
        <v>0</v>
      </c>
      <c r="S2550" s="66">
        <v>20</v>
      </c>
      <c r="T2550" s="46" t="s">
        <v>127</v>
      </c>
      <c r="U2550" s="64">
        <f>Data!$Q2550+Data!$R2550+Data!$S2550</f>
        <v>244.8</v>
      </c>
      <c r="V2550" s="9" t="str">
        <f>VLOOKUP(TRIM(Data!$B2550),Team!A:B,2,FALSE)</f>
        <v>Heating</v>
      </c>
      <c r="W2550" s="9" t="str">
        <f>VLOOKUP(Data!$D2550,Current!A:B,2,FALSE)</f>
        <v>ACT</v>
      </c>
      <c r="X2550" s="9" t="str">
        <f>IF(Data!$W2550=Data!$E2550,"CURRENT","NO")</f>
        <v>CURRENT</v>
      </c>
    </row>
    <row r="2551" spans="1:24" hidden="1">
      <c r="A2551" s="46" t="s">
        <v>1231</v>
      </c>
      <c r="B2551" s="41" t="s">
        <v>1048</v>
      </c>
      <c r="C2551" s="8" t="s">
        <v>458</v>
      </c>
      <c r="D2551" s="41" t="s">
        <v>2146</v>
      </c>
      <c r="E2551" s="8" t="s">
        <v>2151</v>
      </c>
      <c r="F2551" s="45" t="s">
        <v>887</v>
      </c>
      <c r="G2551" s="46" t="s">
        <v>179</v>
      </c>
      <c r="H2551" s="47">
        <v>42220</v>
      </c>
      <c r="I2551" s="46">
        <v>178</v>
      </c>
      <c r="J2551" s="66">
        <v>293.14</v>
      </c>
      <c r="K2551" s="66">
        <f t="shared" si="46"/>
        <v>52178.92</v>
      </c>
      <c r="L2551" s="46" t="s">
        <v>6</v>
      </c>
      <c r="M2551" s="46" t="s">
        <v>10</v>
      </c>
      <c r="N2551" s="46">
        <v>150056</v>
      </c>
      <c r="O2551" s="49"/>
      <c r="P2551" s="46">
        <v>90412</v>
      </c>
      <c r="Q2551" s="66">
        <v>260.89999999999998</v>
      </c>
      <c r="R2551" s="66">
        <v>0</v>
      </c>
      <c r="S2551" s="66">
        <v>20</v>
      </c>
      <c r="T2551" s="46" t="s">
        <v>127</v>
      </c>
      <c r="U2551" s="64">
        <f>Data!$Q2551+Data!$R2551+Data!$S2551</f>
        <v>280.89999999999998</v>
      </c>
      <c r="V2551" s="9" t="str">
        <f>VLOOKUP(TRIM(Data!$B2551),Team!A:B,2,FALSE)</f>
        <v>Heating</v>
      </c>
      <c r="W2551" s="9" t="str">
        <f>VLOOKUP(Data!$D2551,Current!A:B,2,FALSE)</f>
        <v>ACT</v>
      </c>
      <c r="X2551" s="9" t="str">
        <f>IF(Data!$W2551=Data!$E2551,"CURRENT","NO")</f>
        <v>CURRENT</v>
      </c>
    </row>
    <row r="2552" spans="1:24" hidden="1">
      <c r="A2552" s="46" t="s">
        <v>1231</v>
      </c>
      <c r="B2552" s="41" t="s">
        <v>1048</v>
      </c>
      <c r="C2552" s="8" t="s">
        <v>458</v>
      </c>
      <c r="D2552" s="41" t="s">
        <v>2146</v>
      </c>
      <c r="E2552" s="8" t="s">
        <v>2151</v>
      </c>
      <c r="F2552" s="45" t="s">
        <v>1248</v>
      </c>
      <c r="G2552" s="46" t="s">
        <v>158</v>
      </c>
      <c r="H2552" s="47">
        <v>42217</v>
      </c>
      <c r="I2552" s="46">
        <v>350</v>
      </c>
      <c r="J2552" s="66">
        <v>97.2</v>
      </c>
      <c r="K2552" s="66">
        <f t="shared" si="46"/>
        <v>34020</v>
      </c>
      <c r="L2552" s="46" t="s">
        <v>213</v>
      </c>
      <c r="M2552" s="46" t="s">
        <v>353</v>
      </c>
      <c r="N2552" s="46">
        <v>149979</v>
      </c>
      <c r="O2552" s="46"/>
      <c r="P2552" s="46">
        <v>90413</v>
      </c>
      <c r="Q2552" s="66">
        <v>170.1</v>
      </c>
      <c r="R2552" s="66">
        <v>0</v>
      </c>
      <c r="S2552" s="66">
        <v>15</v>
      </c>
      <c r="T2552" s="46" t="s">
        <v>246</v>
      </c>
      <c r="U2552" s="64">
        <f>Data!$Q2552+Data!$R2552+Data!$S2552</f>
        <v>185.1</v>
      </c>
      <c r="V2552" s="9" t="str">
        <f>VLOOKUP(TRIM(Data!$B2552),Team!A:B,2,FALSE)</f>
        <v>Heating</v>
      </c>
      <c r="W2552" s="9" t="str">
        <f>VLOOKUP(Data!$D2552,Current!A:B,2,FALSE)</f>
        <v>ACT</v>
      </c>
      <c r="X2552" s="9" t="str">
        <f>IF(Data!$W2552=Data!$E2552,"CURRENT","NO")</f>
        <v>CURRENT</v>
      </c>
    </row>
    <row r="2553" spans="1:24" hidden="1">
      <c r="A2553" s="46" t="s">
        <v>1231</v>
      </c>
      <c r="B2553" s="41" t="s">
        <v>1048</v>
      </c>
      <c r="C2553" s="8" t="s">
        <v>458</v>
      </c>
      <c r="D2553" s="41" t="s">
        <v>2146</v>
      </c>
      <c r="E2553" s="8" t="s">
        <v>2151</v>
      </c>
      <c r="F2553" s="45" t="s">
        <v>1249</v>
      </c>
      <c r="G2553" s="46" t="s">
        <v>158</v>
      </c>
      <c r="H2553" s="47">
        <v>42217</v>
      </c>
      <c r="I2553" s="46">
        <v>128</v>
      </c>
      <c r="J2553" s="66">
        <v>90.97</v>
      </c>
      <c r="K2553" s="66">
        <f t="shared" si="46"/>
        <v>11644.16</v>
      </c>
      <c r="L2553" s="46" t="s">
        <v>213</v>
      </c>
      <c r="M2553" s="46" t="s">
        <v>1250</v>
      </c>
      <c r="N2553" s="46">
        <v>149980</v>
      </c>
      <c r="O2553" s="49"/>
      <c r="P2553" s="46">
        <v>90414</v>
      </c>
      <c r="Q2553" s="66">
        <v>80</v>
      </c>
      <c r="R2553" s="66">
        <v>0</v>
      </c>
      <c r="S2553" s="66">
        <v>15</v>
      </c>
      <c r="T2553" s="46" t="s">
        <v>127</v>
      </c>
      <c r="U2553" s="64">
        <f>Data!$Q2553+Data!$R2553+Data!$S2553</f>
        <v>95</v>
      </c>
      <c r="V2553" s="9" t="str">
        <f>VLOOKUP(TRIM(Data!$B2553),Team!A:B,2,FALSE)</f>
        <v>Heating</v>
      </c>
      <c r="W2553" s="9" t="str">
        <f>VLOOKUP(Data!$D2553,Current!A:B,2,FALSE)</f>
        <v>ACT</v>
      </c>
      <c r="X2553" s="9" t="str">
        <f>IF(Data!$W2553=Data!$E2553,"CURRENT","NO")</f>
        <v>CURRENT</v>
      </c>
    </row>
    <row r="2554" spans="1:24" hidden="1">
      <c r="A2554" s="46" t="s">
        <v>1231</v>
      </c>
      <c r="B2554" s="41" t="s">
        <v>1048</v>
      </c>
      <c r="C2554" s="8" t="s">
        <v>458</v>
      </c>
      <c r="D2554" s="41" t="s">
        <v>2146</v>
      </c>
      <c r="E2554" s="8" t="s">
        <v>2151</v>
      </c>
      <c r="F2554" s="45" t="s">
        <v>682</v>
      </c>
      <c r="G2554" s="46" t="s">
        <v>158</v>
      </c>
      <c r="H2554" s="47">
        <v>42217</v>
      </c>
      <c r="I2554" s="46">
        <v>2704</v>
      </c>
      <c r="J2554" s="66">
        <v>37.71</v>
      </c>
      <c r="K2554" s="66">
        <f t="shared" si="46"/>
        <v>101967.84</v>
      </c>
      <c r="L2554" s="46" t="s">
        <v>157</v>
      </c>
      <c r="M2554" s="46" t="s">
        <v>1099</v>
      </c>
      <c r="N2554" s="46">
        <v>149981</v>
      </c>
      <c r="O2554" s="49"/>
      <c r="P2554" s="46">
        <v>90415</v>
      </c>
      <c r="Q2554" s="66">
        <v>509.8</v>
      </c>
      <c r="R2554" s="66">
        <v>0</v>
      </c>
      <c r="S2554" s="66">
        <v>15</v>
      </c>
      <c r="T2554" s="46" t="s">
        <v>127</v>
      </c>
      <c r="U2554" s="64">
        <f>Data!$Q2554+Data!$R2554+Data!$S2554</f>
        <v>524.79999999999995</v>
      </c>
      <c r="V2554" s="9" t="str">
        <f>VLOOKUP(TRIM(Data!$B2554),Team!A:B,2,FALSE)</f>
        <v>Heating</v>
      </c>
      <c r="W2554" s="9" t="str">
        <f>VLOOKUP(Data!$D2554,Current!A:B,2,FALSE)</f>
        <v>ACT</v>
      </c>
      <c r="X2554" s="9" t="str">
        <f>IF(Data!$W2554=Data!$E2554,"CURRENT","NO")</f>
        <v>CURRENT</v>
      </c>
    </row>
    <row r="2555" spans="1:24" hidden="1">
      <c r="A2555" s="46" t="s">
        <v>1231</v>
      </c>
      <c r="B2555" s="41" t="s">
        <v>1048</v>
      </c>
      <c r="C2555" s="8" t="s">
        <v>458</v>
      </c>
      <c r="D2555" s="41" t="s">
        <v>2146</v>
      </c>
      <c r="E2555" s="8" t="s">
        <v>2151</v>
      </c>
      <c r="F2555" s="45" t="s">
        <v>1251</v>
      </c>
      <c r="G2555" s="46" t="s">
        <v>158</v>
      </c>
      <c r="H2555" s="47">
        <v>42217</v>
      </c>
      <c r="I2555" s="46">
        <v>157</v>
      </c>
      <c r="J2555" s="66">
        <v>81.06</v>
      </c>
      <c r="K2555" s="66">
        <f t="shared" si="46"/>
        <v>12726.42</v>
      </c>
      <c r="L2555" s="46" t="s">
        <v>157</v>
      </c>
      <c r="M2555" s="46" t="s">
        <v>1099</v>
      </c>
      <c r="N2555" s="46">
        <v>149982</v>
      </c>
      <c r="O2555" s="49"/>
      <c r="P2555" s="46">
        <v>90416</v>
      </c>
      <c r="Q2555" s="66">
        <v>80</v>
      </c>
      <c r="R2555" s="66">
        <v>0</v>
      </c>
      <c r="S2555" s="66">
        <v>15</v>
      </c>
      <c r="T2555" s="46" t="s">
        <v>127</v>
      </c>
      <c r="U2555" s="64">
        <f>Data!$Q2555+Data!$R2555+Data!$S2555</f>
        <v>95</v>
      </c>
      <c r="V2555" s="9" t="str">
        <f>VLOOKUP(TRIM(Data!$B2555),Team!A:B,2,FALSE)</f>
        <v>Heating</v>
      </c>
      <c r="W2555" s="9" t="str">
        <f>VLOOKUP(Data!$D2555,Current!A:B,2,FALSE)</f>
        <v>ACT</v>
      </c>
      <c r="X2555" s="9" t="str">
        <f>IF(Data!$W2555=Data!$E2555,"CURRENT","NO")</f>
        <v>CURRENT</v>
      </c>
    </row>
    <row r="2556" spans="1:24" hidden="1">
      <c r="A2556" s="46" t="s">
        <v>1231</v>
      </c>
      <c r="B2556" s="41" t="s">
        <v>1048</v>
      </c>
      <c r="C2556" s="8" t="s">
        <v>458</v>
      </c>
      <c r="D2556" s="41" t="s">
        <v>2146</v>
      </c>
      <c r="E2556" s="8" t="s">
        <v>2151</v>
      </c>
      <c r="F2556" s="45" t="s">
        <v>172</v>
      </c>
      <c r="G2556" s="46" t="s">
        <v>158</v>
      </c>
      <c r="H2556" s="47">
        <v>42219</v>
      </c>
      <c r="I2556" s="46">
        <v>696</v>
      </c>
      <c r="J2556" s="66">
        <v>150.72999999999999</v>
      </c>
      <c r="K2556" s="66">
        <f t="shared" si="46"/>
        <v>104908.07999999999</v>
      </c>
      <c r="L2556" s="46" t="s">
        <v>157</v>
      </c>
      <c r="M2556" s="46" t="s">
        <v>917</v>
      </c>
      <c r="N2556" s="46">
        <v>150026</v>
      </c>
      <c r="O2556" s="46"/>
      <c r="P2556" s="46">
        <v>90417</v>
      </c>
      <c r="Q2556" s="66">
        <v>524.5</v>
      </c>
      <c r="R2556" s="66">
        <v>0</v>
      </c>
      <c r="S2556" s="66">
        <v>15</v>
      </c>
      <c r="T2556" s="46" t="s">
        <v>2122</v>
      </c>
      <c r="U2556" s="64">
        <f>Data!$Q2556+Data!$R2556+Data!$S2556</f>
        <v>539.5</v>
      </c>
      <c r="V2556" s="9" t="str">
        <f>VLOOKUP(TRIM(Data!$B2556),Team!A:B,2,FALSE)</f>
        <v>Heating</v>
      </c>
      <c r="W2556" s="9" t="str">
        <f>VLOOKUP(Data!$D2556,Current!A:B,2,FALSE)</f>
        <v>ACT</v>
      </c>
      <c r="X2556" s="9" t="str">
        <f>IF(Data!$W2556=Data!$E2556,"CURRENT","NO")</f>
        <v>CURRENT</v>
      </c>
    </row>
    <row r="2557" spans="1:24" hidden="1">
      <c r="A2557" s="46" t="s">
        <v>1231</v>
      </c>
      <c r="B2557" s="41" t="s">
        <v>1048</v>
      </c>
      <c r="C2557" s="8" t="s">
        <v>458</v>
      </c>
      <c r="D2557" s="41" t="s">
        <v>2146</v>
      </c>
      <c r="E2557" s="8" t="s">
        <v>2151</v>
      </c>
      <c r="F2557" s="45" t="s">
        <v>913</v>
      </c>
      <c r="G2557" s="46" t="s">
        <v>158</v>
      </c>
      <c r="H2557" s="47">
        <v>42220</v>
      </c>
      <c r="I2557" s="46">
        <v>1046</v>
      </c>
      <c r="J2557" s="66">
        <v>82.77</v>
      </c>
      <c r="K2557" s="66">
        <f t="shared" si="46"/>
        <v>86577.42</v>
      </c>
      <c r="L2557" s="46" t="s">
        <v>157</v>
      </c>
      <c r="M2557" s="46" t="s">
        <v>923</v>
      </c>
      <c r="N2557" s="46">
        <v>150049</v>
      </c>
      <c r="O2557" s="46"/>
      <c r="P2557" s="46">
        <v>90418</v>
      </c>
      <c r="Q2557" s="66">
        <v>432.9</v>
      </c>
      <c r="R2557" s="66">
        <v>0</v>
      </c>
      <c r="S2557" s="66">
        <v>15</v>
      </c>
      <c r="T2557" s="46" t="s">
        <v>127</v>
      </c>
      <c r="U2557" s="64">
        <f>Data!$Q2557+Data!$R2557+Data!$S2557</f>
        <v>447.9</v>
      </c>
      <c r="V2557" s="9" t="str">
        <f>VLOOKUP(TRIM(Data!$B2557),Team!A:B,2,FALSE)</f>
        <v>Heating</v>
      </c>
      <c r="W2557" s="9" t="str">
        <f>VLOOKUP(Data!$D2557,Current!A:B,2,FALSE)</f>
        <v>ACT</v>
      </c>
      <c r="X2557" s="9" t="str">
        <f>IF(Data!$W2557=Data!$E2557,"CURRENT","NO")</f>
        <v>CURRENT</v>
      </c>
    </row>
    <row r="2558" spans="1:24" hidden="1">
      <c r="A2558" s="46" t="s">
        <v>1231</v>
      </c>
      <c r="B2558" s="41" t="s">
        <v>1048</v>
      </c>
      <c r="C2558" s="8" t="s">
        <v>458</v>
      </c>
      <c r="D2558" s="41" t="s">
        <v>2146</v>
      </c>
      <c r="E2558" s="8" t="s">
        <v>2151</v>
      </c>
      <c r="F2558" s="45" t="s">
        <v>679</v>
      </c>
      <c r="G2558" s="46" t="s">
        <v>158</v>
      </c>
      <c r="H2558" s="47">
        <v>42221</v>
      </c>
      <c r="I2558" s="46">
        <v>852</v>
      </c>
      <c r="J2558" s="66">
        <v>71.83</v>
      </c>
      <c r="K2558" s="66">
        <f t="shared" si="46"/>
        <v>61199.159999999996</v>
      </c>
      <c r="L2558" s="46" t="s">
        <v>157</v>
      </c>
      <c r="M2558" s="46" t="s">
        <v>369</v>
      </c>
      <c r="N2558" s="46">
        <v>150079</v>
      </c>
      <c r="O2558" s="49"/>
      <c r="P2558" s="46">
        <v>90419</v>
      </c>
      <c r="Q2558" s="66">
        <v>306</v>
      </c>
      <c r="R2558" s="66">
        <v>0</v>
      </c>
      <c r="S2558" s="66">
        <v>15</v>
      </c>
      <c r="T2558" s="46" t="s">
        <v>127</v>
      </c>
      <c r="U2558" s="64">
        <f>Data!$Q2558+Data!$R2558+Data!$S2558</f>
        <v>321</v>
      </c>
      <c r="V2558" s="9" t="str">
        <f>VLOOKUP(TRIM(Data!$B2558),Team!A:B,2,FALSE)</f>
        <v>Heating</v>
      </c>
      <c r="W2558" s="9" t="str">
        <f>VLOOKUP(Data!$D2558,Current!A:B,2,FALSE)</f>
        <v>ACT</v>
      </c>
      <c r="X2558" s="9" t="str">
        <f>IF(Data!$W2558=Data!$E2558,"CURRENT","NO")</f>
        <v>CURRENT</v>
      </c>
    </row>
    <row r="2559" spans="1:24" hidden="1">
      <c r="A2559" s="46" t="s">
        <v>1231</v>
      </c>
      <c r="B2559" s="41" t="s">
        <v>1048</v>
      </c>
      <c r="C2559" s="8" t="s">
        <v>458</v>
      </c>
      <c r="D2559" s="41" t="s">
        <v>2146</v>
      </c>
      <c r="E2559" s="8" t="s">
        <v>2151</v>
      </c>
      <c r="F2559" s="45" t="s">
        <v>1094</v>
      </c>
      <c r="G2559" s="46" t="s">
        <v>158</v>
      </c>
      <c r="H2559" s="47">
        <v>42222</v>
      </c>
      <c r="I2559" s="46">
        <v>400</v>
      </c>
      <c r="J2559" s="66">
        <v>62.35</v>
      </c>
      <c r="K2559" s="66">
        <f t="shared" si="46"/>
        <v>24940</v>
      </c>
      <c r="L2559" s="46" t="s">
        <v>213</v>
      </c>
      <c r="M2559" s="46" t="s">
        <v>369</v>
      </c>
      <c r="N2559" s="46">
        <v>150123</v>
      </c>
      <c r="O2559" s="46"/>
      <c r="P2559" s="46">
        <v>90420</v>
      </c>
      <c r="Q2559" s="66">
        <v>160</v>
      </c>
      <c r="R2559" s="66">
        <v>0</v>
      </c>
      <c r="S2559" s="66">
        <v>15</v>
      </c>
      <c r="T2559" s="46" t="s">
        <v>127</v>
      </c>
      <c r="U2559" s="64">
        <f>Data!$Q2559+Data!$R2559+Data!$S2559</f>
        <v>175</v>
      </c>
      <c r="V2559" s="9" t="str">
        <f>VLOOKUP(TRIM(Data!$B2559),Team!A:B,2,FALSE)</f>
        <v>Heating</v>
      </c>
      <c r="W2559" s="9" t="str">
        <f>VLOOKUP(Data!$D2559,Current!A:B,2,FALSE)</f>
        <v>ACT</v>
      </c>
      <c r="X2559" s="9" t="str">
        <f>IF(Data!$W2559=Data!$E2559,"CURRENT","NO")</f>
        <v>CURRENT</v>
      </c>
    </row>
    <row r="2560" spans="1:24" hidden="1">
      <c r="A2560" s="46" t="s">
        <v>1231</v>
      </c>
      <c r="B2560" s="41" t="s">
        <v>1048</v>
      </c>
      <c r="C2560" s="8" t="s">
        <v>458</v>
      </c>
      <c r="D2560" s="41" t="s">
        <v>2146</v>
      </c>
      <c r="E2560" s="8" t="s">
        <v>2151</v>
      </c>
      <c r="F2560" s="45" t="s">
        <v>681</v>
      </c>
      <c r="G2560" s="46" t="s">
        <v>158</v>
      </c>
      <c r="H2560" s="47">
        <v>42222</v>
      </c>
      <c r="I2560" s="46">
        <v>117</v>
      </c>
      <c r="J2560" s="66">
        <v>61.89</v>
      </c>
      <c r="K2560" s="66">
        <f t="shared" si="46"/>
        <v>7241.13</v>
      </c>
      <c r="L2560" s="46" t="s">
        <v>213</v>
      </c>
      <c r="M2560" s="46" t="s">
        <v>1252</v>
      </c>
      <c r="N2560" s="46">
        <v>150128</v>
      </c>
      <c r="O2560" s="46"/>
      <c r="P2560" s="46">
        <v>90421</v>
      </c>
      <c r="Q2560" s="66">
        <v>80</v>
      </c>
      <c r="R2560" s="66">
        <v>0</v>
      </c>
      <c r="S2560" s="66">
        <v>15</v>
      </c>
      <c r="T2560" s="46" t="s">
        <v>127</v>
      </c>
      <c r="U2560" s="64">
        <f>Data!$Q2560+Data!$R2560+Data!$S2560</f>
        <v>95</v>
      </c>
      <c r="V2560" s="9" t="str">
        <f>VLOOKUP(TRIM(Data!$B2560),Team!A:B,2,FALSE)</f>
        <v>Heating</v>
      </c>
      <c r="W2560" s="9" t="str">
        <f>VLOOKUP(Data!$D2560,Current!A:B,2,FALSE)</f>
        <v>ACT</v>
      </c>
      <c r="X2560" s="9" t="str">
        <f>IF(Data!$W2560=Data!$E2560,"CURRENT","NO")</f>
        <v>CURRENT</v>
      </c>
    </row>
    <row r="2561" spans="1:24" hidden="1">
      <c r="A2561" s="46" t="s">
        <v>1234</v>
      </c>
      <c r="B2561" s="41" t="s">
        <v>1048</v>
      </c>
      <c r="C2561" s="8" t="s">
        <v>458</v>
      </c>
      <c r="D2561" s="41" t="s">
        <v>2146</v>
      </c>
      <c r="E2561" s="8" t="s">
        <v>2151</v>
      </c>
      <c r="F2561" s="45" t="s">
        <v>856</v>
      </c>
      <c r="G2561" s="46" t="s">
        <v>160</v>
      </c>
      <c r="H2561" s="47">
        <v>42223</v>
      </c>
      <c r="I2561" s="46">
        <v>6500</v>
      </c>
      <c r="J2561" s="66">
        <v>38.630000000000003</v>
      </c>
      <c r="K2561" s="66">
        <f t="shared" si="46"/>
        <v>251095.00000000003</v>
      </c>
      <c r="L2561" s="46" t="s">
        <v>11</v>
      </c>
      <c r="M2561" s="46" t="s">
        <v>1253</v>
      </c>
      <c r="N2561" s="46">
        <v>150152</v>
      </c>
      <c r="O2561" s="46"/>
      <c r="P2561" s="46">
        <v>90499</v>
      </c>
      <c r="Q2561" s="66">
        <v>1255.5</v>
      </c>
      <c r="R2561" s="66">
        <v>0</v>
      </c>
      <c r="S2561" s="66">
        <v>45</v>
      </c>
      <c r="T2561" s="46" t="s">
        <v>127</v>
      </c>
      <c r="U2561" s="64">
        <f>Data!$Q2561+Data!$R2561+Data!$S2561</f>
        <v>1300.5</v>
      </c>
      <c r="V2561" s="9" t="str">
        <f>VLOOKUP(TRIM(Data!$B2561),Team!A:B,2,FALSE)</f>
        <v>Heating</v>
      </c>
      <c r="W2561" s="9" t="str">
        <f>VLOOKUP(Data!$D2561,Current!A:B,2,FALSE)</f>
        <v>ACT</v>
      </c>
      <c r="X2561" s="9" t="str">
        <f>IF(Data!$W2561=Data!$E2561,"CURRENT","NO")</f>
        <v>CURRENT</v>
      </c>
    </row>
    <row r="2562" spans="1:24" hidden="1">
      <c r="A2562" s="46" t="s">
        <v>1234</v>
      </c>
      <c r="B2562" s="41" t="s">
        <v>1048</v>
      </c>
      <c r="C2562" s="8" t="s">
        <v>458</v>
      </c>
      <c r="D2562" s="41" t="s">
        <v>2146</v>
      </c>
      <c r="E2562" s="8" t="s">
        <v>2151</v>
      </c>
      <c r="F2562" s="45" t="s">
        <v>695</v>
      </c>
      <c r="G2562" s="46" t="s">
        <v>160</v>
      </c>
      <c r="H2562" s="47">
        <v>42224</v>
      </c>
      <c r="I2562" s="46">
        <v>75</v>
      </c>
      <c r="J2562" s="66">
        <v>161.41</v>
      </c>
      <c r="K2562" s="66">
        <f t="shared" si="46"/>
        <v>12105.75</v>
      </c>
      <c r="L2562" s="46" t="s">
        <v>11</v>
      </c>
      <c r="M2562" s="46" t="s">
        <v>1053</v>
      </c>
      <c r="N2562" s="46">
        <v>150161</v>
      </c>
      <c r="O2562" s="46"/>
      <c r="P2562" s="46">
        <v>90500</v>
      </c>
      <c r="Q2562" s="66">
        <v>100</v>
      </c>
      <c r="R2562" s="66">
        <v>0</v>
      </c>
      <c r="S2562" s="66">
        <v>15</v>
      </c>
      <c r="T2562" s="46" t="s">
        <v>127</v>
      </c>
      <c r="U2562" s="64">
        <f>Data!$Q2562+Data!$R2562+Data!$S2562</f>
        <v>115</v>
      </c>
      <c r="V2562" s="9" t="str">
        <f>VLOOKUP(TRIM(Data!$B2562),Team!A:B,2,FALSE)</f>
        <v>Heating</v>
      </c>
      <c r="W2562" s="9" t="str">
        <f>VLOOKUP(Data!$D2562,Current!A:B,2,FALSE)</f>
        <v>ACT</v>
      </c>
      <c r="X2562" s="9" t="str">
        <f>IF(Data!$W2562=Data!$E2562,"CURRENT","NO")</f>
        <v>CURRENT</v>
      </c>
    </row>
    <row r="2563" spans="1:24" hidden="1">
      <c r="A2563" s="46" t="s">
        <v>1234</v>
      </c>
      <c r="B2563" s="41" t="s">
        <v>1048</v>
      </c>
      <c r="C2563" s="8" t="s">
        <v>458</v>
      </c>
      <c r="D2563" s="41" t="s">
        <v>2146</v>
      </c>
      <c r="E2563" s="8" t="s">
        <v>2151</v>
      </c>
      <c r="F2563" s="45" t="s">
        <v>877</v>
      </c>
      <c r="G2563" s="46" t="s">
        <v>160</v>
      </c>
      <c r="H2563" s="47">
        <v>42224</v>
      </c>
      <c r="I2563" s="46">
        <v>25</v>
      </c>
      <c r="J2563" s="66">
        <v>104.49</v>
      </c>
      <c r="K2563" s="66">
        <f t="shared" si="46"/>
        <v>2612.25</v>
      </c>
      <c r="L2563" s="46" t="s">
        <v>11</v>
      </c>
      <c r="M2563" s="46" t="s">
        <v>1254</v>
      </c>
      <c r="N2563" s="46">
        <v>150165</v>
      </c>
      <c r="O2563" s="46"/>
      <c r="P2563" s="46">
        <v>90501</v>
      </c>
      <c r="Q2563" s="66">
        <v>100</v>
      </c>
      <c r="R2563" s="66">
        <v>0</v>
      </c>
      <c r="S2563" s="66">
        <v>15</v>
      </c>
      <c r="T2563" s="46" t="s">
        <v>127</v>
      </c>
      <c r="U2563" s="64">
        <f>Data!$Q2563+Data!$R2563+Data!$S2563</f>
        <v>115</v>
      </c>
      <c r="V2563" s="9" t="str">
        <f>VLOOKUP(TRIM(Data!$B2563),Team!A:B,2,FALSE)</f>
        <v>Heating</v>
      </c>
      <c r="W2563" s="9" t="str">
        <f>VLOOKUP(Data!$D2563,Current!A:B,2,FALSE)</f>
        <v>ACT</v>
      </c>
      <c r="X2563" s="9" t="str">
        <f>IF(Data!$W2563=Data!$E2563,"CURRENT","NO")</f>
        <v>CURRENT</v>
      </c>
    </row>
    <row r="2564" spans="1:24" hidden="1">
      <c r="A2564" s="46" t="s">
        <v>1234</v>
      </c>
      <c r="B2564" s="41" t="s">
        <v>1048</v>
      </c>
      <c r="C2564" s="8" t="s">
        <v>458</v>
      </c>
      <c r="D2564" s="41" t="s">
        <v>2146</v>
      </c>
      <c r="E2564" s="8" t="s">
        <v>2151</v>
      </c>
      <c r="F2564" s="45" t="s">
        <v>1074</v>
      </c>
      <c r="G2564" s="46" t="s">
        <v>160</v>
      </c>
      <c r="H2564" s="47">
        <v>42224</v>
      </c>
      <c r="I2564" s="46">
        <v>25</v>
      </c>
      <c r="J2564" s="66">
        <v>105.56</v>
      </c>
      <c r="K2564" s="66">
        <f t="shared" si="46"/>
        <v>2639</v>
      </c>
      <c r="L2564" s="46" t="s">
        <v>11</v>
      </c>
      <c r="M2564" s="46" t="s">
        <v>1053</v>
      </c>
      <c r="N2564" s="46">
        <v>150178</v>
      </c>
      <c r="O2564" s="46"/>
      <c r="P2564" s="46">
        <v>90502</v>
      </c>
      <c r="Q2564" s="66">
        <v>100</v>
      </c>
      <c r="R2564" s="66">
        <v>0</v>
      </c>
      <c r="S2564" s="66">
        <v>15</v>
      </c>
      <c r="T2564" s="46" t="s">
        <v>127</v>
      </c>
      <c r="U2564" s="64">
        <f>Data!$Q2564+Data!$R2564+Data!$S2564</f>
        <v>115</v>
      </c>
      <c r="V2564" s="9" t="str">
        <f>VLOOKUP(TRIM(Data!$B2564),Team!A:B,2,FALSE)</f>
        <v>Heating</v>
      </c>
      <c r="W2564" s="9" t="str">
        <f>VLOOKUP(Data!$D2564,Current!A:B,2,FALSE)</f>
        <v>ACT</v>
      </c>
      <c r="X2564" s="9" t="str">
        <f>IF(Data!$W2564=Data!$E2564,"CURRENT","NO")</f>
        <v>CURRENT</v>
      </c>
    </row>
    <row r="2565" spans="1:24" hidden="1">
      <c r="A2565" s="46" t="s">
        <v>1234</v>
      </c>
      <c r="B2565" s="41" t="s">
        <v>1048</v>
      </c>
      <c r="C2565" s="8" t="s">
        <v>458</v>
      </c>
      <c r="D2565" s="41" t="s">
        <v>2146</v>
      </c>
      <c r="E2565" s="8" t="s">
        <v>2151</v>
      </c>
      <c r="F2565" s="45" t="s">
        <v>870</v>
      </c>
      <c r="G2565" s="46" t="s">
        <v>160</v>
      </c>
      <c r="H2565" s="47">
        <v>42226</v>
      </c>
      <c r="I2565" s="46">
        <v>150</v>
      </c>
      <c r="J2565" s="66">
        <v>23.9</v>
      </c>
      <c r="K2565" s="66">
        <f t="shared" si="46"/>
        <v>3585</v>
      </c>
      <c r="L2565" s="46" t="s">
        <v>11</v>
      </c>
      <c r="M2565" s="46" t="s">
        <v>1255</v>
      </c>
      <c r="N2565" s="46">
        <v>150227</v>
      </c>
      <c r="O2565" s="46"/>
      <c r="P2565" s="46">
        <v>90503</v>
      </c>
      <c r="Q2565" s="66">
        <v>100</v>
      </c>
      <c r="R2565" s="66">
        <v>0</v>
      </c>
      <c r="S2565" s="66">
        <v>15</v>
      </c>
      <c r="T2565" s="46" t="s">
        <v>127</v>
      </c>
      <c r="U2565" s="64">
        <f>Data!$Q2565+Data!$R2565+Data!$S2565</f>
        <v>115</v>
      </c>
      <c r="V2565" s="9" t="str">
        <f>VLOOKUP(TRIM(Data!$B2565),Team!A:B,2,FALSE)</f>
        <v>Heating</v>
      </c>
      <c r="W2565" s="9" t="str">
        <f>VLOOKUP(Data!$D2565,Current!A:B,2,FALSE)</f>
        <v>ACT</v>
      </c>
      <c r="X2565" s="9" t="str">
        <f>IF(Data!$W2565=Data!$E2565,"CURRENT","NO")</f>
        <v>CURRENT</v>
      </c>
    </row>
    <row r="2566" spans="1:24" hidden="1">
      <c r="A2566" s="46" t="s">
        <v>1234</v>
      </c>
      <c r="B2566" s="41" t="s">
        <v>1048</v>
      </c>
      <c r="C2566" s="8" t="s">
        <v>458</v>
      </c>
      <c r="D2566" s="41" t="s">
        <v>2146</v>
      </c>
      <c r="E2566" s="8" t="s">
        <v>2151</v>
      </c>
      <c r="F2566" s="45" t="s">
        <v>858</v>
      </c>
      <c r="G2566" s="46" t="s">
        <v>160</v>
      </c>
      <c r="H2566" s="47">
        <v>42226</v>
      </c>
      <c r="I2566" s="46">
        <v>125</v>
      </c>
      <c r="J2566" s="66">
        <v>23.79</v>
      </c>
      <c r="K2566" s="66">
        <f t="shared" si="46"/>
        <v>2973.75</v>
      </c>
      <c r="L2566" s="46" t="s">
        <v>11</v>
      </c>
      <c r="M2566" s="46" t="s">
        <v>1255</v>
      </c>
      <c r="N2566" s="46">
        <v>150228</v>
      </c>
      <c r="O2566" s="46"/>
      <c r="P2566" s="46">
        <v>90504</v>
      </c>
      <c r="Q2566" s="66">
        <v>100</v>
      </c>
      <c r="R2566" s="66">
        <v>0</v>
      </c>
      <c r="S2566" s="66">
        <v>15</v>
      </c>
      <c r="T2566" s="46" t="s">
        <v>127</v>
      </c>
      <c r="U2566" s="64">
        <f>Data!$Q2566+Data!$R2566+Data!$S2566</f>
        <v>115</v>
      </c>
      <c r="V2566" s="9" t="str">
        <f>VLOOKUP(TRIM(Data!$B2566),Team!A:B,2,FALSE)</f>
        <v>Heating</v>
      </c>
      <c r="W2566" s="9" t="str">
        <f>VLOOKUP(Data!$D2566,Current!A:B,2,FALSE)</f>
        <v>ACT</v>
      </c>
      <c r="X2566" s="9" t="str">
        <f>IF(Data!$W2566=Data!$E2566,"CURRENT","NO")</f>
        <v>CURRENT</v>
      </c>
    </row>
    <row r="2567" spans="1:24" hidden="1">
      <c r="A2567" s="46" t="s">
        <v>1234</v>
      </c>
      <c r="B2567" s="41" t="s">
        <v>1048</v>
      </c>
      <c r="C2567" s="8" t="s">
        <v>458</v>
      </c>
      <c r="D2567" s="41" t="s">
        <v>2146</v>
      </c>
      <c r="E2567" s="8" t="s">
        <v>2151</v>
      </c>
      <c r="F2567" s="45" t="s">
        <v>689</v>
      </c>
      <c r="G2567" s="46" t="s">
        <v>160</v>
      </c>
      <c r="H2567" s="47">
        <v>42226</v>
      </c>
      <c r="I2567" s="46">
        <v>100</v>
      </c>
      <c r="J2567" s="66">
        <v>24.05</v>
      </c>
      <c r="K2567" s="66">
        <f t="shared" si="46"/>
        <v>2405</v>
      </c>
      <c r="L2567" s="46" t="s">
        <v>11</v>
      </c>
      <c r="M2567" s="46" t="s">
        <v>1255</v>
      </c>
      <c r="N2567" s="46">
        <v>150229</v>
      </c>
      <c r="O2567" s="46"/>
      <c r="P2567" s="46">
        <v>90505</v>
      </c>
      <c r="Q2567" s="66">
        <v>100</v>
      </c>
      <c r="R2567" s="66">
        <v>0</v>
      </c>
      <c r="S2567" s="66">
        <v>15</v>
      </c>
      <c r="T2567" s="46" t="s">
        <v>127</v>
      </c>
      <c r="U2567" s="64">
        <f>Data!$Q2567+Data!$R2567+Data!$S2567</f>
        <v>115</v>
      </c>
      <c r="V2567" s="9" t="str">
        <f>VLOOKUP(TRIM(Data!$B2567),Team!A:B,2,FALSE)</f>
        <v>Heating</v>
      </c>
      <c r="W2567" s="9" t="str">
        <f>VLOOKUP(Data!$D2567,Current!A:B,2,FALSE)</f>
        <v>ACT</v>
      </c>
      <c r="X2567" s="9" t="str">
        <f>IF(Data!$W2567=Data!$E2567,"CURRENT","NO")</f>
        <v>CURRENT</v>
      </c>
    </row>
    <row r="2568" spans="1:24" hidden="1">
      <c r="A2568" s="46" t="s">
        <v>1234</v>
      </c>
      <c r="B2568" s="41" t="s">
        <v>1048</v>
      </c>
      <c r="C2568" s="8" t="s">
        <v>458</v>
      </c>
      <c r="D2568" s="41" t="s">
        <v>2146</v>
      </c>
      <c r="E2568" s="8" t="s">
        <v>2151</v>
      </c>
      <c r="F2568" s="45" t="s">
        <v>1256</v>
      </c>
      <c r="G2568" s="46" t="s">
        <v>160</v>
      </c>
      <c r="H2568" s="47">
        <v>42226</v>
      </c>
      <c r="I2568" s="46">
        <v>150</v>
      </c>
      <c r="J2568" s="66">
        <v>24.05</v>
      </c>
      <c r="K2568" s="66">
        <f t="shared" si="46"/>
        <v>3607.5</v>
      </c>
      <c r="L2568" s="46" t="s">
        <v>11</v>
      </c>
      <c r="M2568" s="46" t="s">
        <v>1257</v>
      </c>
      <c r="N2568" s="46">
        <v>150230</v>
      </c>
      <c r="O2568" s="46"/>
      <c r="P2568" s="46">
        <v>90506</v>
      </c>
      <c r="Q2568" s="66">
        <v>100</v>
      </c>
      <c r="R2568" s="66">
        <v>0</v>
      </c>
      <c r="S2568" s="66">
        <v>15</v>
      </c>
      <c r="T2568" s="46" t="s">
        <v>127</v>
      </c>
      <c r="U2568" s="64">
        <f>Data!$Q2568+Data!$R2568+Data!$S2568</f>
        <v>115</v>
      </c>
      <c r="V2568" s="9" t="str">
        <f>VLOOKUP(TRIM(Data!$B2568),Team!A:B,2,FALSE)</f>
        <v>Heating</v>
      </c>
      <c r="W2568" s="9" t="str">
        <f>VLOOKUP(Data!$D2568,Current!A:B,2,FALSE)</f>
        <v>ACT</v>
      </c>
      <c r="X2568" s="9" t="str">
        <f>IF(Data!$W2568=Data!$E2568,"CURRENT","NO")</f>
        <v>CURRENT</v>
      </c>
    </row>
    <row r="2569" spans="1:24" hidden="1">
      <c r="A2569" s="46" t="s">
        <v>1234</v>
      </c>
      <c r="B2569" s="41" t="s">
        <v>1048</v>
      </c>
      <c r="C2569" s="8" t="s">
        <v>458</v>
      </c>
      <c r="D2569" s="41" t="s">
        <v>2146</v>
      </c>
      <c r="E2569" s="8" t="s">
        <v>2151</v>
      </c>
      <c r="F2569" s="45" t="s">
        <v>191</v>
      </c>
      <c r="G2569" s="46" t="s">
        <v>160</v>
      </c>
      <c r="H2569" s="47">
        <v>42227</v>
      </c>
      <c r="I2569" s="46">
        <v>25</v>
      </c>
      <c r="J2569" s="66">
        <v>25.45</v>
      </c>
      <c r="K2569" s="66">
        <f t="shared" si="46"/>
        <v>636.25</v>
      </c>
      <c r="L2569" s="46" t="s">
        <v>11</v>
      </c>
      <c r="M2569" s="46" t="s">
        <v>159</v>
      </c>
      <c r="N2569" s="46">
        <v>150268</v>
      </c>
      <c r="O2569" s="46"/>
      <c r="P2569" s="46">
        <v>90507</v>
      </c>
      <c r="Q2569" s="66">
        <v>100</v>
      </c>
      <c r="R2569" s="66">
        <v>0</v>
      </c>
      <c r="S2569" s="66">
        <v>15</v>
      </c>
      <c r="T2569" s="46" t="s">
        <v>127</v>
      </c>
      <c r="U2569" s="64">
        <f>Data!$Q2569+Data!$R2569+Data!$S2569</f>
        <v>115</v>
      </c>
      <c r="V2569" s="9" t="str">
        <f>VLOOKUP(TRIM(Data!$B2569),Team!A:B,2,FALSE)</f>
        <v>Heating</v>
      </c>
      <c r="W2569" s="9" t="str">
        <f>VLOOKUP(Data!$D2569,Current!A:B,2,FALSE)</f>
        <v>ACT</v>
      </c>
      <c r="X2569" s="9" t="str">
        <f>IF(Data!$W2569=Data!$E2569,"CURRENT","NO")</f>
        <v>CURRENT</v>
      </c>
    </row>
    <row r="2570" spans="1:24" hidden="1">
      <c r="A2570" s="46" t="s">
        <v>1234</v>
      </c>
      <c r="B2570" s="41" t="s">
        <v>1048</v>
      </c>
      <c r="C2570" s="8" t="s">
        <v>458</v>
      </c>
      <c r="D2570" s="41" t="s">
        <v>2146</v>
      </c>
      <c r="E2570" s="8" t="s">
        <v>2151</v>
      </c>
      <c r="F2570" s="45" t="s">
        <v>188</v>
      </c>
      <c r="G2570" s="46" t="s">
        <v>160</v>
      </c>
      <c r="H2570" s="47">
        <v>42227</v>
      </c>
      <c r="I2570" s="46">
        <v>25</v>
      </c>
      <c r="J2570" s="66">
        <v>28.18</v>
      </c>
      <c r="K2570" s="66">
        <f t="shared" si="46"/>
        <v>704.5</v>
      </c>
      <c r="L2570" s="46" t="s">
        <v>11</v>
      </c>
      <c r="M2570" s="46" t="s">
        <v>159</v>
      </c>
      <c r="N2570" s="46">
        <v>150269</v>
      </c>
      <c r="O2570" s="46"/>
      <c r="P2570" s="46">
        <v>90508</v>
      </c>
      <c r="Q2570" s="66">
        <v>100</v>
      </c>
      <c r="R2570" s="66">
        <v>0</v>
      </c>
      <c r="S2570" s="66">
        <v>15</v>
      </c>
      <c r="T2570" s="46" t="s">
        <v>127</v>
      </c>
      <c r="U2570" s="64">
        <f>Data!$Q2570+Data!$R2570+Data!$S2570</f>
        <v>115</v>
      </c>
      <c r="V2570" s="9" t="str">
        <f>VLOOKUP(TRIM(Data!$B2570),Team!A:B,2,FALSE)</f>
        <v>Heating</v>
      </c>
      <c r="W2570" s="9" t="str">
        <f>VLOOKUP(Data!$D2570,Current!A:B,2,FALSE)</f>
        <v>ACT</v>
      </c>
      <c r="X2570" s="9" t="str">
        <f>IF(Data!$W2570=Data!$E2570,"CURRENT","NO")</f>
        <v>CURRENT</v>
      </c>
    </row>
    <row r="2571" spans="1:24" hidden="1">
      <c r="A2571" s="46" t="s">
        <v>1234</v>
      </c>
      <c r="B2571" s="41" t="s">
        <v>1048</v>
      </c>
      <c r="C2571" s="8" t="s">
        <v>458</v>
      </c>
      <c r="D2571" s="41" t="s">
        <v>2146</v>
      </c>
      <c r="E2571" s="8" t="s">
        <v>2151</v>
      </c>
      <c r="F2571" s="45" t="s">
        <v>1082</v>
      </c>
      <c r="G2571" s="46" t="s">
        <v>160</v>
      </c>
      <c r="H2571" s="47">
        <v>42227</v>
      </c>
      <c r="I2571" s="46">
        <v>50</v>
      </c>
      <c r="J2571" s="66">
        <v>65.97</v>
      </c>
      <c r="K2571" s="66">
        <f t="shared" si="46"/>
        <v>3298.5</v>
      </c>
      <c r="L2571" s="46" t="s">
        <v>11</v>
      </c>
      <c r="M2571" s="46" t="s">
        <v>159</v>
      </c>
      <c r="N2571" s="46">
        <v>150274</v>
      </c>
      <c r="O2571" s="46"/>
      <c r="P2571" s="46">
        <v>90509</v>
      </c>
      <c r="Q2571" s="66">
        <v>100</v>
      </c>
      <c r="R2571" s="66">
        <v>0</v>
      </c>
      <c r="S2571" s="66">
        <v>15</v>
      </c>
      <c r="T2571" s="46" t="s">
        <v>127</v>
      </c>
      <c r="U2571" s="64">
        <f>Data!$Q2571+Data!$R2571+Data!$S2571</f>
        <v>115</v>
      </c>
      <c r="V2571" s="9" t="str">
        <f>VLOOKUP(TRIM(Data!$B2571),Team!A:B,2,FALSE)</f>
        <v>Heating</v>
      </c>
      <c r="W2571" s="9" t="str">
        <f>VLOOKUP(Data!$D2571,Current!A:B,2,FALSE)</f>
        <v>ACT</v>
      </c>
      <c r="X2571" s="9" t="str">
        <f>IF(Data!$W2571=Data!$E2571,"CURRENT","NO")</f>
        <v>CURRENT</v>
      </c>
    </row>
    <row r="2572" spans="1:24" hidden="1">
      <c r="A2572" s="46" t="s">
        <v>1234</v>
      </c>
      <c r="B2572" s="41" t="s">
        <v>1048</v>
      </c>
      <c r="C2572" s="8" t="s">
        <v>458</v>
      </c>
      <c r="D2572" s="41" t="s">
        <v>2146</v>
      </c>
      <c r="E2572" s="8" t="s">
        <v>2151</v>
      </c>
      <c r="F2572" s="45" t="s">
        <v>864</v>
      </c>
      <c r="G2572" s="46" t="s">
        <v>160</v>
      </c>
      <c r="H2572" s="47">
        <v>42227</v>
      </c>
      <c r="I2572" s="46">
        <v>350</v>
      </c>
      <c r="J2572" s="66">
        <v>40.799999999999997</v>
      </c>
      <c r="K2572" s="66">
        <f t="shared" si="46"/>
        <v>14279.999999999998</v>
      </c>
      <c r="L2572" s="46" t="s">
        <v>11</v>
      </c>
      <c r="M2572" s="46" t="s">
        <v>1258</v>
      </c>
      <c r="N2572" s="46">
        <v>150275</v>
      </c>
      <c r="O2572" s="49"/>
      <c r="P2572" s="46">
        <v>90510</v>
      </c>
      <c r="Q2572" s="66">
        <v>200</v>
      </c>
      <c r="R2572" s="66">
        <v>0</v>
      </c>
      <c r="S2572" s="66">
        <v>15</v>
      </c>
      <c r="T2572" s="46" t="s">
        <v>127</v>
      </c>
      <c r="U2572" s="64">
        <f>Data!$Q2572+Data!$R2572+Data!$S2572</f>
        <v>215</v>
      </c>
      <c r="V2572" s="9" t="str">
        <f>VLOOKUP(TRIM(Data!$B2572),Team!A:B,2,FALSE)</f>
        <v>Heating</v>
      </c>
      <c r="W2572" s="9" t="str">
        <f>VLOOKUP(Data!$D2572,Current!A:B,2,FALSE)</f>
        <v>ACT</v>
      </c>
      <c r="X2572" s="9" t="str">
        <f>IF(Data!$W2572=Data!$E2572,"CURRENT","NO")</f>
        <v>CURRENT</v>
      </c>
    </row>
    <row r="2573" spans="1:24" hidden="1">
      <c r="A2573" s="46" t="s">
        <v>1234</v>
      </c>
      <c r="B2573" s="41" t="s">
        <v>1048</v>
      </c>
      <c r="C2573" s="8" t="s">
        <v>458</v>
      </c>
      <c r="D2573" s="41" t="s">
        <v>2146</v>
      </c>
      <c r="E2573" s="8" t="s">
        <v>2151</v>
      </c>
      <c r="F2573" s="45" t="s">
        <v>867</v>
      </c>
      <c r="G2573" s="46" t="s">
        <v>160</v>
      </c>
      <c r="H2573" s="47">
        <v>42228</v>
      </c>
      <c r="I2573" s="46">
        <v>2200</v>
      </c>
      <c r="J2573" s="66">
        <v>31.8</v>
      </c>
      <c r="K2573" s="66">
        <f t="shared" si="46"/>
        <v>69960</v>
      </c>
      <c r="L2573" s="46" t="s">
        <v>11</v>
      </c>
      <c r="M2573" s="46" t="s">
        <v>1259</v>
      </c>
      <c r="N2573" s="46">
        <v>150299</v>
      </c>
      <c r="O2573" s="49"/>
      <c r="P2573" s="46">
        <v>90511</v>
      </c>
      <c r="Q2573" s="66">
        <v>349.8</v>
      </c>
      <c r="R2573" s="66">
        <v>0</v>
      </c>
      <c r="S2573" s="66">
        <v>15</v>
      </c>
      <c r="T2573" s="46" t="s">
        <v>127</v>
      </c>
      <c r="U2573" s="64">
        <f>Data!$Q2573+Data!$R2573+Data!$S2573</f>
        <v>364.8</v>
      </c>
      <c r="V2573" s="9" t="str">
        <f>VLOOKUP(TRIM(Data!$B2573),Team!A:B,2,FALSE)</f>
        <v>Heating</v>
      </c>
      <c r="W2573" s="9" t="str">
        <f>VLOOKUP(Data!$D2573,Current!A:B,2,FALSE)</f>
        <v>ACT</v>
      </c>
      <c r="X2573" s="9" t="str">
        <f>IF(Data!$W2573=Data!$E2573,"CURRENT","NO")</f>
        <v>CURRENT</v>
      </c>
    </row>
    <row r="2574" spans="1:24" hidden="1">
      <c r="A2574" s="46" t="s">
        <v>1234</v>
      </c>
      <c r="B2574" s="41" t="s">
        <v>1048</v>
      </c>
      <c r="C2574" s="8" t="s">
        <v>458</v>
      </c>
      <c r="D2574" s="41" t="s">
        <v>2146</v>
      </c>
      <c r="E2574" s="8" t="s">
        <v>2151</v>
      </c>
      <c r="F2574" s="45" t="s">
        <v>1082</v>
      </c>
      <c r="G2574" s="46" t="s">
        <v>160</v>
      </c>
      <c r="H2574" s="47">
        <v>42228</v>
      </c>
      <c r="I2574" s="46">
        <v>150</v>
      </c>
      <c r="J2574" s="66">
        <v>31.8</v>
      </c>
      <c r="K2574" s="66">
        <f t="shared" si="46"/>
        <v>4770</v>
      </c>
      <c r="L2574" s="46" t="s">
        <v>11</v>
      </c>
      <c r="M2574" s="46" t="s">
        <v>1260</v>
      </c>
      <c r="N2574" s="46">
        <v>150300</v>
      </c>
      <c r="O2574" s="49"/>
      <c r="P2574" s="46">
        <v>90512</v>
      </c>
      <c r="Q2574" s="66">
        <v>100</v>
      </c>
      <c r="R2574" s="66">
        <v>0</v>
      </c>
      <c r="S2574" s="66">
        <v>15</v>
      </c>
      <c r="T2574" s="46" t="s">
        <v>127</v>
      </c>
      <c r="U2574" s="64">
        <f>Data!$Q2574+Data!$R2574+Data!$S2574</f>
        <v>115</v>
      </c>
      <c r="V2574" s="9" t="str">
        <f>VLOOKUP(TRIM(Data!$B2574),Team!A:B,2,FALSE)</f>
        <v>Heating</v>
      </c>
      <c r="W2574" s="9" t="str">
        <f>VLOOKUP(Data!$D2574,Current!A:B,2,FALSE)</f>
        <v>ACT</v>
      </c>
      <c r="X2574" s="9" t="str">
        <f>IF(Data!$W2574=Data!$E2574,"CURRENT","NO")</f>
        <v>CURRENT</v>
      </c>
    </row>
    <row r="2575" spans="1:24" hidden="1">
      <c r="A2575" s="46" t="s">
        <v>1234</v>
      </c>
      <c r="B2575" s="41" t="s">
        <v>1048</v>
      </c>
      <c r="C2575" s="8" t="s">
        <v>458</v>
      </c>
      <c r="D2575" s="41" t="s">
        <v>2146</v>
      </c>
      <c r="E2575" s="8" t="s">
        <v>2151</v>
      </c>
      <c r="F2575" s="45" t="s">
        <v>203</v>
      </c>
      <c r="G2575" s="46" t="s">
        <v>160</v>
      </c>
      <c r="H2575" s="47">
        <v>42228</v>
      </c>
      <c r="I2575" s="46">
        <v>388</v>
      </c>
      <c r="J2575" s="66">
        <v>71.52</v>
      </c>
      <c r="K2575" s="66">
        <f t="shared" si="46"/>
        <v>27749.759999999998</v>
      </c>
      <c r="L2575" s="46" t="s">
        <v>11</v>
      </c>
      <c r="M2575" s="46" t="s">
        <v>1261</v>
      </c>
      <c r="N2575" s="46">
        <v>150319</v>
      </c>
      <c r="O2575" s="49"/>
      <c r="P2575" s="46">
        <v>90513</v>
      </c>
      <c r="Q2575" s="66">
        <v>200</v>
      </c>
      <c r="R2575" s="66">
        <v>0</v>
      </c>
      <c r="S2575" s="66">
        <v>15</v>
      </c>
      <c r="T2575" s="46" t="s">
        <v>127</v>
      </c>
      <c r="U2575" s="64">
        <f>Data!$Q2575+Data!$R2575+Data!$S2575</f>
        <v>215</v>
      </c>
      <c r="V2575" s="9" t="str">
        <f>VLOOKUP(TRIM(Data!$B2575),Team!A:B,2,FALSE)</f>
        <v>Heating</v>
      </c>
      <c r="W2575" s="9" t="str">
        <f>VLOOKUP(Data!$D2575,Current!A:B,2,FALSE)</f>
        <v>ACT</v>
      </c>
      <c r="X2575" s="9" t="str">
        <f>IF(Data!$W2575=Data!$E2575,"CURRENT","NO")</f>
        <v>CURRENT</v>
      </c>
    </row>
    <row r="2576" spans="1:24" hidden="1">
      <c r="A2576" s="46" t="s">
        <v>1234</v>
      </c>
      <c r="B2576" s="41" t="s">
        <v>1048</v>
      </c>
      <c r="C2576" s="8" t="s">
        <v>458</v>
      </c>
      <c r="D2576" s="41" t="s">
        <v>2146</v>
      </c>
      <c r="E2576" s="8" t="s">
        <v>2151</v>
      </c>
      <c r="F2576" s="45" t="s">
        <v>1262</v>
      </c>
      <c r="G2576" s="46" t="s">
        <v>179</v>
      </c>
      <c r="H2576" s="47">
        <v>42224</v>
      </c>
      <c r="I2576" s="46">
        <v>324</v>
      </c>
      <c r="J2576" s="66">
        <v>237.49</v>
      </c>
      <c r="K2576" s="66">
        <f t="shared" si="46"/>
        <v>76946.760000000009</v>
      </c>
      <c r="L2576" s="46" t="s">
        <v>6</v>
      </c>
      <c r="M2576" s="46" t="s">
        <v>1263</v>
      </c>
      <c r="N2576" s="46">
        <v>150188</v>
      </c>
      <c r="O2576" s="49"/>
      <c r="P2576" s="46">
        <v>90515</v>
      </c>
      <c r="Q2576" s="66">
        <v>384.7</v>
      </c>
      <c r="R2576" s="66">
        <v>0</v>
      </c>
      <c r="S2576" s="66">
        <v>40</v>
      </c>
      <c r="T2576" s="46" t="s">
        <v>127</v>
      </c>
      <c r="U2576" s="64">
        <f>Data!$Q2576+Data!$R2576+Data!$S2576</f>
        <v>424.7</v>
      </c>
      <c r="V2576" s="9" t="str">
        <f>VLOOKUP(TRIM(Data!$B2576),Team!A:B,2,FALSE)</f>
        <v>Heating</v>
      </c>
      <c r="W2576" s="9" t="str">
        <f>VLOOKUP(Data!$D2576,Current!A:B,2,FALSE)</f>
        <v>ACT</v>
      </c>
      <c r="X2576" s="9" t="str">
        <f>IF(Data!$W2576=Data!$E2576,"CURRENT","NO")</f>
        <v>CURRENT</v>
      </c>
    </row>
    <row r="2577" spans="1:24" hidden="1">
      <c r="A2577" s="46" t="s">
        <v>1234</v>
      </c>
      <c r="B2577" s="41" t="s">
        <v>1048</v>
      </c>
      <c r="C2577" s="8" t="s">
        <v>458</v>
      </c>
      <c r="D2577" s="41" t="s">
        <v>2146</v>
      </c>
      <c r="E2577" s="8" t="s">
        <v>2151</v>
      </c>
      <c r="F2577" s="45" t="s">
        <v>909</v>
      </c>
      <c r="G2577" s="46" t="s">
        <v>179</v>
      </c>
      <c r="H2577" s="47">
        <v>42226</v>
      </c>
      <c r="I2577" s="46">
        <v>446</v>
      </c>
      <c r="J2577" s="66">
        <v>172.46</v>
      </c>
      <c r="K2577" s="66">
        <f t="shared" si="46"/>
        <v>76917.16</v>
      </c>
      <c r="L2577" s="46" t="s">
        <v>1264</v>
      </c>
      <c r="M2577" s="46" t="s">
        <v>706</v>
      </c>
      <c r="N2577" s="46">
        <v>150226</v>
      </c>
      <c r="O2577" s="49"/>
      <c r="P2577" s="46">
        <v>90516</v>
      </c>
      <c r="Q2577" s="66">
        <v>384.6</v>
      </c>
      <c r="R2577" s="66">
        <v>0</v>
      </c>
      <c r="S2577" s="66">
        <v>40</v>
      </c>
      <c r="T2577" s="46" t="s">
        <v>127</v>
      </c>
      <c r="U2577" s="64">
        <f>Data!$Q2577+Data!$R2577+Data!$S2577</f>
        <v>424.6</v>
      </c>
      <c r="V2577" s="9" t="str">
        <f>VLOOKUP(TRIM(Data!$B2577),Team!A:B,2,FALSE)</f>
        <v>Heating</v>
      </c>
      <c r="W2577" s="9" t="str">
        <f>VLOOKUP(Data!$D2577,Current!A:B,2,FALSE)</f>
        <v>ACT</v>
      </c>
      <c r="X2577" s="9" t="str">
        <f>IF(Data!$W2577=Data!$E2577,"CURRENT","NO")</f>
        <v>CURRENT</v>
      </c>
    </row>
    <row r="2578" spans="1:24" hidden="1">
      <c r="A2578" s="46" t="s">
        <v>1234</v>
      </c>
      <c r="B2578" s="41" t="s">
        <v>1048</v>
      </c>
      <c r="C2578" s="8" t="s">
        <v>458</v>
      </c>
      <c r="D2578" s="41" t="s">
        <v>2146</v>
      </c>
      <c r="E2578" s="8" t="s">
        <v>2151</v>
      </c>
      <c r="F2578" s="45" t="s">
        <v>1265</v>
      </c>
      <c r="G2578" s="46" t="s">
        <v>158</v>
      </c>
      <c r="H2578" s="47">
        <v>42223</v>
      </c>
      <c r="I2578" s="46">
        <v>207</v>
      </c>
      <c r="J2578" s="66">
        <v>139.5</v>
      </c>
      <c r="K2578" s="66">
        <f t="shared" si="46"/>
        <v>28876.5</v>
      </c>
      <c r="L2578" s="46" t="s">
        <v>157</v>
      </c>
      <c r="M2578" s="46" t="s">
        <v>919</v>
      </c>
      <c r="N2578" s="46">
        <v>150157</v>
      </c>
      <c r="O2578" s="49"/>
      <c r="P2578" s="46">
        <v>90517</v>
      </c>
      <c r="Q2578" s="66">
        <v>144.4</v>
      </c>
      <c r="R2578" s="66">
        <v>0</v>
      </c>
      <c r="S2578" s="66">
        <v>15</v>
      </c>
      <c r="T2578" s="46" t="s">
        <v>127</v>
      </c>
      <c r="U2578" s="64">
        <f>Data!$Q2578+Data!$R2578+Data!$S2578</f>
        <v>159.4</v>
      </c>
      <c r="V2578" s="9" t="str">
        <f>VLOOKUP(TRIM(Data!$B2578),Team!A:B,2,FALSE)</f>
        <v>Heating</v>
      </c>
      <c r="W2578" s="9" t="str">
        <f>VLOOKUP(Data!$D2578,Current!A:B,2,FALSE)</f>
        <v>ACT</v>
      </c>
      <c r="X2578" s="9" t="str">
        <f>IF(Data!$W2578=Data!$E2578,"CURRENT","NO")</f>
        <v>CURRENT</v>
      </c>
    </row>
    <row r="2579" spans="1:24" hidden="1">
      <c r="A2579" s="46" t="s">
        <v>1234</v>
      </c>
      <c r="B2579" s="41" t="s">
        <v>1048</v>
      </c>
      <c r="C2579" s="8" t="s">
        <v>458</v>
      </c>
      <c r="D2579" s="41" t="s">
        <v>2146</v>
      </c>
      <c r="E2579" s="8" t="s">
        <v>2151</v>
      </c>
      <c r="F2579" s="45" t="s">
        <v>1266</v>
      </c>
      <c r="G2579" s="46" t="s">
        <v>158</v>
      </c>
      <c r="H2579" s="47">
        <v>42224</v>
      </c>
      <c r="I2579" s="46">
        <v>324</v>
      </c>
      <c r="J2579" s="66">
        <v>129.52000000000001</v>
      </c>
      <c r="K2579" s="66">
        <f t="shared" si="46"/>
        <v>41964.480000000003</v>
      </c>
      <c r="L2579" s="46" t="s">
        <v>213</v>
      </c>
      <c r="M2579" s="46" t="s">
        <v>919</v>
      </c>
      <c r="N2579" s="46">
        <v>150160</v>
      </c>
      <c r="O2579" s="49"/>
      <c r="P2579" s="46">
        <v>90518</v>
      </c>
      <c r="Q2579" s="66">
        <v>209.8</v>
      </c>
      <c r="R2579" s="66">
        <v>0</v>
      </c>
      <c r="S2579" s="66">
        <v>15</v>
      </c>
      <c r="T2579" s="46" t="s">
        <v>246</v>
      </c>
      <c r="U2579" s="64">
        <f>Data!$Q2579+Data!$R2579+Data!$S2579</f>
        <v>224.8</v>
      </c>
      <c r="V2579" s="9" t="str">
        <f>VLOOKUP(TRIM(Data!$B2579),Team!A:B,2,FALSE)</f>
        <v>Heating</v>
      </c>
      <c r="W2579" s="9" t="str">
        <f>VLOOKUP(Data!$D2579,Current!A:B,2,FALSE)</f>
        <v>ACT</v>
      </c>
      <c r="X2579" s="9" t="str">
        <f>IF(Data!$W2579=Data!$E2579,"CURRENT","NO")</f>
        <v>CURRENT</v>
      </c>
    </row>
    <row r="2580" spans="1:24" hidden="1">
      <c r="A2580" s="46" t="s">
        <v>1234</v>
      </c>
      <c r="B2580" s="41" t="s">
        <v>1048</v>
      </c>
      <c r="C2580" s="8" t="s">
        <v>458</v>
      </c>
      <c r="D2580" s="41" t="s">
        <v>2146</v>
      </c>
      <c r="E2580" s="8" t="s">
        <v>2151</v>
      </c>
      <c r="F2580" s="45" t="s">
        <v>1267</v>
      </c>
      <c r="G2580" s="46" t="s">
        <v>158</v>
      </c>
      <c r="H2580" s="47">
        <v>42227</v>
      </c>
      <c r="I2580" s="46">
        <v>54</v>
      </c>
      <c r="J2580" s="66">
        <v>62.35</v>
      </c>
      <c r="K2580" s="66">
        <f t="shared" si="46"/>
        <v>3366.9</v>
      </c>
      <c r="L2580" s="46" t="s">
        <v>213</v>
      </c>
      <c r="M2580" s="46" t="s">
        <v>1009</v>
      </c>
      <c r="N2580" s="46">
        <v>150255</v>
      </c>
      <c r="O2580" s="49"/>
      <c r="P2580" s="46">
        <v>90520</v>
      </c>
      <c r="Q2580" s="66">
        <v>80</v>
      </c>
      <c r="R2580" s="66">
        <v>0</v>
      </c>
      <c r="S2580" s="66">
        <v>15</v>
      </c>
      <c r="T2580" s="46" t="s">
        <v>127</v>
      </c>
      <c r="U2580" s="64">
        <f>Data!$Q2580+Data!$R2580+Data!$S2580</f>
        <v>95</v>
      </c>
      <c r="V2580" s="9" t="str">
        <f>VLOOKUP(TRIM(Data!$B2580),Team!A:B,2,FALSE)</f>
        <v>Heating</v>
      </c>
      <c r="W2580" s="9" t="str">
        <f>VLOOKUP(Data!$D2580,Current!A:B,2,FALSE)</f>
        <v>ACT</v>
      </c>
      <c r="X2580" s="9" t="str">
        <f>IF(Data!$W2580=Data!$E2580,"CURRENT","NO")</f>
        <v>CURRENT</v>
      </c>
    </row>
    <row r="2581" spans="1:24" hidden="1">
      <c r="A2581" s="46" t="s">
        <v>1234</v>
      </c>
      <c r="B2581" s="41" t="s">
        <v>1048</v>
      </c>
      <c r="C2581" s="8" t="s">
        <v>458</v>
      </c>
      <c r="D2581" s="41" t="s">
        <v>2146</v>
      </c>
      <c r="E2581" s="8" t="s">
        <v>2151</v>
      </c>
      <c r="F2581" s="45" t="s">
        <v>678</v>
      </c>
      <c r="G2581" s="46" t="s">
        <v>158</v>
      </c>
      <c r="H2581" s="47">
        <v>42227</v>
      </c>
      <c r="I2581" s="46">
        <v>166</v>
      </c>
      <c r="J2581" s="66">
        <v>117.17</v>
      </c>
      <c r="K2581" s="66">
        <f t="shared" si="46"/>
        <v>19450.22</v>
      </c>
      <c r="L2581" s="46" t="s">
        <v>213</v>
      </c>
      <c r="M2581" s="46" t="s">
        <v>1009</v>
      </c>
      <c r="N2581" s="46">
        <v>150261</v>
      </c>
      <c r="O2581" s="49"/>
      <c r="P2581" s="46">
        <v>90521</v>
      </c>
      <c r="Q2581" s="66">
        <v>97.25</v>
      </c>
      <c r="R2581" s="66">
        <v>0</v>
      </c>
      <c r="S2581" s="66">
        <v>15</v>
      </c>
      <c r="T2581" s="46" t="s">
        <v>127</v>
      </c>
      <c r="U2581" s="64">
        <f>Data!$Q2581+Data!$R2581+Data!$S2581</f>
        <v>112.25</v>
      </c>
      <c r="V2581" s="9" t="str">
        <f>VLOOKUP(TRIM(Data!$B2581),Team!A:B,2,FALSE)</f>
        <v>Heating</v>
      </c>
      <c r="W2581" s="9" t="str">
        <f>VLOOKUP(Data!$D2581,Current!A:B,2,FALSE)</f>
        <v>ACT</v>
      </c>
      <c r="X2581" s="9" t="str">
        <f>IF(Data!$W2581=Data!$E2581,"CURRENT","NO")</f>
        <v>CURRENT</v>
      </c>
    </row>
    <row r="2582" spans="1:24" hidden="1">
      <c r="A2582" s="46" t="s">
        <v>1234</v>
      </c>
      <c r="B2582" s="41" t="s">
        <v>1048</v>
      </c>
      <c r="C2582" s="8" t="s">
        <v>458</v>
      </c>
      <c r="D2582" s="41" t="s">
        <v>2146</v>
      </c>
      <c r="E2582" s="8" t="s">
        <v>2151</v>
      </c>
      <c r="F2582" s="45" t="s">
        <v>1268</v>
      </c>
      <c r="G2582" s="46" t="s">
        <v>158</v>
      </c>
      <c r="H2582" s="47">
        <v>42228</v>
      </c>
      <c r="I2582" s="46">
        <v>1056</v>
      </c>
      <c r="J2582" s="66">
        <v>38.86</v>
      </c>
      <c r="K2582" s="66">
        <f t="shared" si="46"/>
        <v>41036.159999999996</v>
      </c>
      <c r="L2582" s="46" t="s">
        <v>213</v>
      </c>
      <c r="M2582" s="46" t="s">
        <v>1269</v>
      </c>
      <c r="N2582" s="46">
        <v>150294</v>
      </c>
      <c r="O2582" s="49"/>
      <c r="P2582" s="46">
        <v>90522</v>
      </c>
      <c r="Q2582" s="66">
        <v>205.2</v>
      </c>
      <c r="R2582" s="66">
        <v>0</v>
      </c>
      <c r="S2582" s="66">
        <v>15</v>
      </c>
      <c r="T2582" s="46" t="s">
        <v>246</v>
      </c>
      <c r="U2582" s="64">
        <f>Data!$Q2582+Data!$R2582+Data!$S2582</f>
        <v>220.2</v>
      </c>
      <c r="V2582" s="9" t="str">
        <f>VLOOKUP(TRIM(Data!$B2582),Team!A:B,2,FALSE)</f>
        <v>Heating</v>
      </c>
      <c r="W2582" s="9" t="str">
        <f>VLOOKUP(Data!$D2582,Current!A:B,2,FALSE)</f>
        <v>ACT</v>
      </c>
      <c r="X2582" s="9" t="str">
        <f>IF(Data!$W2582=Data!$E2582,"CURRENT","NO")</f>
        <v>CURRENT</v>
      </c>
    </row>
    <row r="2583" spans="1:24" hidden="1">
      <c r="A2583" s="46" t="s">
        <v>1234</v>
      </c>
      <c r="B2583" s="41" t="s">
        <v>1048</v>
      </c>
      <c r="C2583" s="8" t="s">
        <v>458</v>
      </c>
      <c r="D2583" s="41" t="s">
        <v>2146</v>
      </c>
      <c r="E2583" s="8" t="s">
        <v>2151</v>
      </c>
      <c r="F2583" s="45" t="s">
        <v>1270</v>
      </c>
      <c r="G2583" s="46" t="s">
        <v>158</v>
      </c>
      <c r="H2583" s="47">
        <v>42229</v>
      </c>
      <c r="I2583" s="46">
        <v>136</v>
      </c>
      <c r="J2583" s="66">
        <v>262.77</v>
      </c>
      <c r="K2583" s="66">
        <f t="shared" si="46"/>
        <v>35736.720000000001</v>
      </c>
      <c r="L2583" s="46" t="s">
        <v>213</v>
      </c>
      <c r="M2583" s="46" t="s">
        <v>594</v>
      </c>
      <c r="N2583" s="46">
        <v>150336</v>
      </c>
      <c r="O2583" s="49"/>
      <c r="P2583" s="46">
        <v>90523</v>
      </c>
      <c r="Q2583" s="66">
        <v>178.7</v>
      </c>
      <c r="R2583" s="66">
        <v>0</v>
      </c>
      <c r="S2583" s="66">
        <v>15</v>
      </c>
      <c r="T2583" s="46" t="s">
        <v>186</v>
      </c>
      <c r="U2583" s="64">
        <f>Data!$Q2583+Data!$R2583+Data!$S2583</f>
        <v>193.7</v>
      </c>
      <c r="V2583" s="9" t="str">
        <f>VLOOKUP(TRIM(Data!$B2583),Team!A:B,2,FALSE)</f>
        <v>Heating</v>
      </c>
      <c r="W2583" s="9" t="str">
        <f>VLOOKUP(Data!$D2583,Current!A:B,2,FALSE)</f>
        <v>ACT</v>
      </c>
      <c r="X2583" s="9" t="str">
        <f>IF(Data!$W2583=Data!$E2583,"CURRENT","NO")</f>
        <v>CURRENT</v>
      </c>
    </row>
    <row r="2584" spans="1:24" hidden="1">
      <c r="A2584" s="46" t="s">
        <v>1236</v>
      </c>
      <c r="B2584" s="41" t="s">
        <v>1048</v>
      </c>
      <c r="C2584" s="8" t="s">
        <v>458</v>
      </c>
      <c r="D2584" s="41" t="s">
        <v>2146</v>
      </c>
      <c r="E2584" s="8" t="s">
        <v>2151</v>
      </c>
      <c r="F2584" s="45" t="s">
        <v>1271</v>
      </c>
      <c r="G2584" s="46" t="s">
        <v>167</v>
      </c>
      <c r="H2584" s="47">
        <v>42229</v>
      </c>
      <c r="I2584" s="46">
        <v>300</v>
      </c>
      <c r="J2584" s="66">
        <v>127.8</v>
      </c>
      <c r="K2584" s="66">
        <f t="shared" si="46"/>
        <v>38340</v>
      </c>
      <c r="L2584" s="46" t="s">
        <v>166</v>
      </c>
      <c r="M2584" s="46" t="s">
        <v>212</v>
      </c>
      <c r="N2584" s="46">
        <v>150367</v>
      </c>
      <c r="O2584" s="49"/>
      <c r="P2584" s="46">
        <v>90659</v>
      </c>
      <c r="Q2584" s="66">
        <v>200</v>
      </c>
      <c r="R2584" s="66">
        <v>45</v>
      </c>
      <c r="S2584" s="66">
        <v>100</v>
      </c>
      <c r="T2584" s="46" t="s">
        <v>127</v>
      </c>
      <c r="U2584" s="64">
        <f>Data!$Q2584+Data!$R2584+Data!$S2584</f>
        <v>345</v>
      </c>
      <c r="V2584" s="9" t="str">
        <f>VLOOKUP(TRIM(Data!$B2584),Team!A:B,2,FALSE)</f>
        <v>Heating</v>
      </c>
      <c r="W2584" s="9" t="str">
        <f>VLOOKUP(Data!$D2584,Current!A:B,2,FALSE)</f>
        <v>ACT</v>
      </c>
      <c r="X2584" s="9" t="str">
        <f>IF(Data!$W2584=Data!$E2584,"CURRENT","NO")</f>
        <v>CURRENT</v>
      </c>
    </row>
    <row r="2585" spans="1:24" hidden="1">
      <c r="A2585" s="46" t="s">
        <v>1236</v>
      </c>
      <c r="B2585" s="41" t="s">
        <v>1048</v>
      </c>
      <c r="C2585" s="8" t="s">
        <v>458</v>
      </c>
      <c r="D2585" s="41" t="s">
        <v>2146</v>
      </c>
      <c r="E2585" s="8" t="s">
        <v>2151</v>
      </c>
      <c r="F2585" s="45" t="s">
        <v>1271</v>
      </c>
      <c r="G2585" s="46" t="s">
        <v>167</v>
      </c>
      <c r="H2585" s="47">
        <v>42233</v>
      </c>
      <c r="I2585" s="46">
        <v>300</v>
      </c>
      <c r="J2585" s="66">
        <v>127.8</v>
      </c>
      <c r="K2585" s="66">
        <f t="shared" si="46"/>
        <v>38340</v>
      </c>
      <c r="L2585" s="46" t="s">
        <v>166</v>
      </c>
      <c r="M2585" s="46" t="s">
        <v>212</v>
      </c>
      <c r="N2585" s="46">
        <v>150473</v>
      </c>
      <c r="O2585" s="49"/>
      <c r="P2585" s="46">
        <v>90660</v>
      </c>
      <c r="Q2585" s="66">
        <v>200</v>
      </c>
      <c r="R2585" s="66">
        <v>45</v>
      </c>
      <c r="S2585" s="66">
        <v>100</v>
      </c>
      <c r="T2585" s="46" t="s">
        <v>186</v>
      </c>
      <c r="U2585" s="64">
        <f>Data!$Q2585+Data!$R2585+Data!$S2585</f>
        <v>345</v>
      </c>
      <c r="V2585" s="9" t="str">
        <f>VLOOKUP(TRIM(Data!$B2585),Team!A:B,2,FALSE)</f>
        <v>Heating</v>
      </c>
      <c r="W2585" s="9" t="str">
        <f>VLOOKUP(Data!$D2585,Current!A:B,2,FALSE)</f>
        <v>ACT</v>
      </c>
      <c r="X2585" s="9" t="str">
        <f>IF(Data!$W2585=Data!$E2585,"CURRENT","NO")</f>
        <v>CURRENT</v>
      </c>
    </row>
    <row r="2586" spans="1:24" hidden="1">
      <c r="A2586" s="46" t="s">
        <v>1236</v>
      </c>
      <c r="B2586" s="41" t="s">
        <v>1048</v>
      </c>
      <c r="C2586" s="8" t="s">
        <v>458</v>
      </c>
      <c r="D2586" s="41" t="s">
        <v>2146</v>
      </c>
      <c r="E2586" s="8" t="s">
        <v>2151</v>
      </c>
      <c r="F2586" s="45" t="s">
        <v>676</v>
      </c>
      <c r="G2586" s="46" t="s">
        <v>167</v>
      </c>
      <c r="H2586" s="47">
        <v>42236</v>
      </c>
      <c r="I2586" s="46">
        <v>337</v>
      </c>
      <c r="J2586" s="66">
        <v>139.19</v>
      </c>
      <c r="K2586" s="66">
        <f t="shared" si="46"/>
        <v>46907.03</v>
      </c>
      <c r="L2586" s="46" t="s">
        <v>166</v>
      </c>
      <c r="M2586" s="46" t="s">
        <v>212</v>
      </c>
      <c r="N2586" s="46">
        <v>150545</v>
      </c>
      <c r="O2586" s="49"/>
      <c r="P2586" s="46">
        <v>90661</v>
      </c>
      <c r="Q2586" s="66">
        <v>234.5</v>
      </c>
      <c r="R2586" s="66">
        <v>45</v>
      </c>
      <c r="S2586" s="66">
        <v>100</v>
      </c>
      <c r="T2586" s="46" t="s">
        <v>127</v>
      </c>
      <c r="U2586" s="64">
        <f>Data!$Q2586+Data!$R2586+Data!$S2586</f>
        <v>379.5</v>
      </c>
      <c r="V2586" s="9" t="str">
        <f>VLOOKUP(TRIM(Data!$B2586),Team!A:B,2,FALSE)</f>
        <v>Heating</v>
      </c>
      <c r="W2586" s="9" t="str">
        <f>VLOOKUP(Data!$D2586,Current!A:B,2,FALSE)</f>
        <v>ACT</v>
      </c>
      <c r="X2586" s="9" t="str">
        <f>IF(Data!$W2586=Data!$E2586,"CURRENT","NO")</f>
        <v>CURRENT</v>
      </c>
    </row>
    <row r="2587" spans="1:24" hidden="1">
      <c r="A2587" s="46" t="s">
        <v>1236</v>
      </c>
      <c r="B2587" s="41" t="s">
        <v>1048</v>
      </c>
      <c r="C2587" s="8" t="s">
        <v>458</v>
      </c>
      <c r="D2587" s="41" t="s">
        <v>2146</v>
      </c>
      <c r="E2587" s="8" t="s">
        <v>2151</v>
      </c>
      <c r="F2587" s="45" t="s">
        <v>1080</v>
      </c>
      <c r="G2587" s="46" t="s">
        <v>160</v>
      </c>
      <c r="H2587" s="47">
        <v>42233</v>
      </c>
      <c r="I2587" s="46">
        <v>125</v>
      </c>
      <c r="J2587" s="66">
        <v>64.47</v>
      </c>
      <c r="K2587" s="66">
        <f t="shared" si="46"/>
        <v>8058.75</v>
      </c>
      <c r="L2587" s="46" t="s">
        <v>11</v>
      </c>
      <c r="M2587" s="46" t="s">
        <v>1272</v>
      </c>
      <c r="N2587" s="46">
        <v>150427</v>
      </c>
      <c r="O2587" s="49"/>
      <c r="P2587" s="46">
        <v>90662</v>
      </c>
      <c r="Q2587" s="66">
        <v>100</v>
      </c>
      <c r="R2587" s="66">
        <v>0</v>
      </c>
      <c r="S2587" s="66">
        <v>15</v>
      </c>
      <c r="T2587" s="46" t="s">
        <v>127</v>
      </c>
      <c r="U2587" s="64">
        <f>Data!$Q2587+Data!$R2587+Data!$S2587</f>
        <v>115</v>
      </c>
      <c r="V2587" s="9" t="str">
        <f>VLOOKUP(TRIM(Data!$B2587),Team!A:B,2,FALSE)</f>
        <v>Heating</v>
      </c>
      <c r="W2587" s="9" t="str">
        <f>VLOOKUP(Data!$D2587,Current!A:B,2,FALSE)</f>
        <v>ACT</v>
      </c>
      <c r="X2587" s="9" t="str">
        <f>IF(Data!$W2587=Data!$E2587,"CURRENT","NO")</f>
        <v>CURRENT</v>
      </c>
    </row>
    <row r="2588" spans="1:24" hidden="1">
      <c r="A2588" s="46" t="s">
        <v>1236</v>
      </c>
      <c r="B2588" s="41" t="s">
        <v>1048</v>
      </c>
      <c r="C2588" s="8" t="s">
        <v>458</v>
      </c>
      <c r="D2588" s="41" t="s">
        <v>2146</v>
      </c>
      <c r="E2588" s="8" t="s">
        <v>2151</v>
      </c>
      <c r="F2588" s="45" t="s">
        <v>898</v>
      </c>
      <c r="G2588" s="46" t="s">
        <v>160</v>
      </c>
      <c r="H2588" s="47">
        <v>42233</v>
      </c>
      <c r="I2588" s="46">
        <v>100</v>
      </c>
      <c r="J2588" s="66">
        <v>105</v>
      </c>
      <c r="K2588" s="66">
        <f t="shared" si="46"/>
        <v>10500</v>
      </c>
      <c r="L2588" s="46" t="s">
        <v>11</v>
      </c>
      <c r="M2588" s="46" t="s">
        <v>1272</v>
      </c>
      <c r="N2588" s="46">
        <v>150428</v>
      </c>
      <c r="O2588" s="49"/>
      <c r="P2588" s="46">
        <v>90663</v>
      </c>
      <c r="Q2588" s="66">
        <v>100</v>
      </c>
      <c r="R2588" s="66">
        <v>0</v>
      </c>
      <c r="S2588" s="66">
        <v>15</v>
      </c>
      <c r="T2588" s="46" t="s">
        <v>127</v>
      </c>
      <c r="U2588" s="64">
        <f>Data!$Q2588+Data!$R2588+Data!$S2588</f>
        <v>115</v>
      </c>
      <c r="V2588" s="9" t="str">
        <f>VLOOKUP(TRIM(Data!$B2588),Team!A:B,2,FALSE)</f>
        <v>Heating</v>
      </c>
      <c r="W2588" s="9" t="str">
        <f>VLOOKUP(Data!$D2588,Current!A:B,2,FALSE)</f>
        <v>ACT</v>
      </c>
      <c r="X2588" s="9" t="str">
        <f>IF(Data!$W2588=Data!$E2588,"CURRENT","NO")</f>
        <v>CURRENT</v>
      </c>
    </row>
    <row r="2589" spans="1:24" hidden="1">
      <c r="A2589" s="46" t="s">
        <v>1236</v>
      </c>
      <c r="B2589" s="41" t="s">
        <v>1048</v>
      </c>
      <c r="C2589" s="8" t="s">
        <v>458</v>
      </c>
      <c r="D2589" s="41" t="s">
        <v>2146</v>
      </c>
      <c r="E2589" s="8" t="s">
        <v>2151</v>
      </c>
      <c r="F2589" s="45" t="s">
        <v>674</v>
      </c>
      <c r="G2589" s="46" t="s">
        <v>160</v>
      </c>
      <c r="H2589" s="47">
        <v>42233</v>
      </c>
      <c r="I2589" s="46">
        <v>25</v>
      </c>
      <c r="J2589" s="66">
        <v>105.44</v>
      </c>
      <c r="K2589" s="66">
        <f t="shared" si="46"/>
        <v>2636</v>
      </c>
      <c r="L2589" s="46" t="s">
        <v>11</v>
      </c>
      <c r="M2589" s="46" t="s">
        <v>1272</v>
      </c>
      <c r="N2589" s="46">
        <v>150429</v>
      </c>
      <c r="O2589" s="49"/>
      <c r="P2589" s="46">
        <v>90664</v>
      </c>
      <c r="Q2589" s="66">
        <v>100</v>
      </c>
      <c r="R2589" s="66">
        <v>0</v>
      </c>
      <c r="S2589" s="66">
        <v>15</v>
      </c>
      <c r="T2589" s="46" t="s">
        <v>127</v>
      </c>
      <c r="U2589" s="64">
        <f>Data!$Q2589+Data!$R2589+Data!$S2589</f>
        <v>115</v>
      </c>
      <c r="V2589" s="9" t="str">
        <f>VLOOKUP(TRIM(Data!$B2589),Team!A:B,2,FALSE)</f>
        <v>Heating</v>
      </c>
      <c r="W2589" s="9" t="str">
        <f>VLOOKUP(Data!$D2589,Current!A:B,2,FALSE)</f>
        <v>ACT</v>
      </c>
      <c r="X2589" s="9" t="str">
        <f>IF(Data!$W2589=Data!$E2589,"CURRENT","NO")</f>
        <v>CURRENT</v>
      </c>
    </row>
    <row r="2590" spans="1:24" hidden="1">
      <c r="A2590" s="46" t="s">
        <v>1236</v>
      </c>
      <c r="B2590" s="41" t="s">
        <v>1048</v>
      </c>
      <c r="C2590" s="8" t="s">
        <v>458</v>
      </c>
      <c r="D2590" s="41" t="s">
        <v>2146</v>
      </c>
      <c r="E2590" s="8" t="s">
        <v>2151</v>
      </c>
      <c r="F2590" s="45" t="s">
        <v>901</v>
      </c>
      <c r="G2590" s="46" t="s">
        <v>160</v>
      </c>
      <c r="H2590" s="47">
        <v>42233</v>
      </c>
      <c r="I2590" s="46">
        <v>25</v>
      </c>
      <c r="J2590" s="66">
        <v>106.55</v>
      </c>
      <c r="K2590" s="66">
        <f t="shared" si="46"/>
        <v>2663.75</v>
      </c>
      <c r="L2590" s="46" t="s">
        <v>11</v>
      </c>
      <c r="M2590" s="46" t="s">
        <v>1272</v>
      </c>
      <c r="N2590" s="46">
        <v>150430</v>
      </c>
      <c r="O2590" s="49"/>
      <c r="P2590" s="46">
        <v>90665</v>
      </c>
      <c r="Q2590" s="66">
        <v>100</v>
      </c>
      <c r="R2590" s="66">
        <v>0</v>
      </c>
      <c r="S2590" s="66">
        <v>15</v>
      </c>
      <c r="T2590" s="46" t="s">
        <v>127</v>
      </c>
      <c r="U2590" s="64">
        <f>Data!$Q2590+Data!$R2590+Data!$S2590</f>
        <v>115</v>
      </c>
      <c r="V2590" s="9" t="str">
        <f>VLOOKUP(TRIM(Data!$B2590),Team!A:B,2,FALSE)</f>
        <v>Heating</v>
      </c>
      <c r="W2590" s="9" t="str">
        <f>VLOOKUP(Data!$D2590,Current!A:B,2,FALSE)</f>
        <v>ACT</v>
      </c>
      <c r="X2590" s="9" t="str">
        <f>IF(Data!$W2590=Data!$E2590,"CURRENT","NO")</f>
        <v>CURRENT</v>
      </c>
    </row>
    <row r="2591" spans="1:24" hidden="1">
      <c r="A2591" s="46" t="s">
        <v>1236</v>
      </c>
      <c r="B2591" s="41" t="s">
        <v>1048</v>
      </c>
      <c r="C2591" s="8" t="s">
        <v>458</v>
      </c>
      <c r="D2591" s="41" t="s">
        <v>2146</v>
      </c>
      <c r="E2591" s="8" t="s">
        <v>2151</v>
      </c>
      <c r="F2591" s="45" t="s">
        <v>1273</v>
      </c>
      <c r="G2591" s="46" t="s">
        <v>160</v>
      </c>
      <c r="H2591" s="47">
        <v>42234</v>
      </c>
      <c r="I2591" s="46">
        <v>25</v>
      </c>
      <c r="J2591" s="66">
        <v>65.12</v>
      </c>
      <c r="K2591" s="66">
        <f t="shared" si="46"/>
        <v>1628</v>
      </c>
      <c r="L2591" s="46" t="s">
        <v>521</v>
      </c>
      <c r="M2591" s="46" t="s">
        <v>1272</v>
      </c>
      <c r="N2591" s="46">
        <v>150461</v>
      </c>
      <c r="O2591" s="49"/>
      <c r="P2591" s="46">
        <v>90666</v>
      </c>
      <c r="Q2591" s="66">
        <v>100</v>
      </c>
      <c r="R2591" s="66">
        <v>0</v>
      </c>
      <c r="S2591" s="66">
        <v>15</v>
      </c>
      <c r="T2591" s="46" t="s">
        <v>127</v>
      </c>
      <c r="U2591" s="64">
        <f>Data!$Q2591+Data!$R2591+Data!$S2591</f>
        <v>115</v>
      </c>
      <c r="V2591" s="9" t="str">
        <f>VLOOKUP(TRIM(Data!$B2591),Team!A:B,2,FALSE)</f>
        <v>Heating</v>
      </c>
      <c r="W2591" s="9" t="str">
        <f>VLOOKUP(Data!$D2591,Current!A:B,2,FALSE)</f>
        <v>ACT</v>
      </c>
      <c r="X2591" s="9" t="str">
        <f>IF(Data!$W2591=Data!$E2591,"CURRENT","NO")</f>
        <v>CURRENT</v>
      </c>
    </row>
    <row r="2592" spans="1:24" hidden="1">
      <c r="A2592" s="46" t="s">
        <v>1236</v>
      </c>
      <c r="B2592" s="41" t="s">
        <v>1048</v>
      </c>
      <c r="C2592" s="8" t="s">
        <v>458</v>
      </c>
      <c r="D2592" s="41" t="s">
        <v>2146</v>
      </c>
      <c r="E2592" s="8" t="s">
        <v>2151</v>
      </c>
      <c r="F2592" s="45" t="s">
        <v>185</v>
      </c>
      <c r="G2592" s="46" t="s">
        <v>160</v>
      </c>
      <c r="H2592" s="47">
        <v>42234</v>
      </c>
      <c r="I2592" s="46">
        <v>1000</v>
      </c>
      <c r="J2592" s="66">
        <v>41.9</v>
      </c>
      <c r="K2592" s="66">
        <f t="shared" si="46"/>
        <v>41900</v>
      </c>
      <c r="L2592" s="46" t="s">
        <v>521</v>
      </c>
      <c r="M2592" s="46" t="s">
        <v>1272</v>
      </c>
      <c r="N2592" s="46">
        <v>150462</v>
      </c>
      <c r="O2592" s="49"/>
      <c r="P2592" s="46">
        <v>90667</v>
      </c>
      <c r="Q2592" s="66">
        <v>209.5</v>
      </c>
      <c r="R2592" s="66">
        <v>0</v>
      </c>
      <c r="S2592" s="66">
        <v>15</v>
      </c>
      <c r="T2592" s="46" t="s">
        <v>127</v>
      </c>
      <c r="U2592" s="64">
        <f>Data!$Q2592+Data!$R2592+Data!$S2592</f>
        <v>224.5</v>
      </c>
      <c r="V2592" s="9" t="str">
        <f>VLOOKUP(TRIM(Data!$B2592),Team!A:B,2,FALSE)</f>
        <v>Heating</v>
      </c>
      <c r="W2592" s="9" t="str">
        <f>VLOOKUP(Data!$D2592,Current!A:B,2,FALSE)</f>
        <v>ACT</v>
      </c>
      <c r="X2592" s="9" t="str">
        <f>IF(Data!$W2592=Data!$E2592,"CURRENT","NO")</f>
        <v>CURRENT</v>
      </c>
    </row>
    <row r="2593" spans="1:24" hidden="1">
      <c r="A2593" s="46" t="s">
        <v>1236</v>
      </c>
      <c r="B2593" s="41" t="s">
        <v>1048</v>
      </c>
      <c r="C2593" s="8" t="s">
        <v>458</v>
      </c>
      <c r="D2593" s="41" t="s">
        <v>2146</v>
      </c>
      <c r="E2593" s="8" t="s">
        <v>2151</v>
      </c>
      <c r="F2593" s="45" t="s">
        <v>696</v>
      </c>
      <c r="G2593" s="46" t="s">
        <v>160</v>
      </c>
      <c r="H2593" s="47">
        <v>42234</v>
      </c>
      <c r="I2593" s="46">
        <v>275</v>
      </c>
      <c r="J2593" s="66">
        <v>38.14</v>
      </c>
      <c r="K2593" s="66">
        <f t="shared" si="46"/>
        <v>10488.5</v>
      </c>
      <c r="L2593" s="46" t="s">
        <v>521</v>
      </c>
      <c r="M2593" s="46" t="s">
        <v>1272</v>
      </c>
      <c r="N2593" s="46">
        <v>150463</v>
      </c>
      <c r="O2593" s="49"/>
      <c r="P2593" s="46">
        <v>90668</v>
      </c>
      <c r="Q2593" s="66">
        <v>100</v>
      </c>
      <c r="R2593" s="66">
        <v>0</v>
      </c>
      <c r="S2593" s="66">
        <v>15</v>
      </c>
      <c r="T2593" s="46" t="s">
        <v>127</v>
      </c>
      <c r="U2593" s="64">
        <f>Data!$Q2593+Data!$R2593+Data!$S2593</f>
        <v>115</v>
      </c>
      <c r="V2593" s="9" t="str">
        <f>VLOOKUP(TRIM(Data!$B2593),Team!A:B,2,FALSE)</f>
        <v>Heating</v>
      </c>
      <c r="W2593" s="9" t="str">
        <f>VLOOKUP(Data!$D2593,Current!A:B,2,FALSE)</f>
        <v>ACT</v>
      </c>
      <c r="X2593" s="9" t="str">
        <f>IF(Data!$W2593=Data!$E2593,"CURRENT","NO")</f>
        <v>CURRENT</v>
      </c>
    </row>
    <row r="2594" spans="1:24" hidden="1">
      <c r="A2594" s="46" t="s">
        <v>1236</v>
      </c>
      <c r="B2594" s="41" t="s">
        <v>1048</v>
      </c>
      <c r="C2594" s="8" t="s">
        <v>458</v>
      </c>
      <c r="D2594" s="41" t="s">
        <v>2146</v>
      </c>
      <c r="E2594" s="8" t="s">
        <v>2151</v>
      </c>
      <c r="F2594" s="45" t="s">
        <v>883</v>
      </c>
      <c r="G2594" s="46" t="s">
        <v>160</v>
      </c>
      <c r="H2594" s="47">
        <v>42234</v>
      </c>
      <c r="I2594" s="46">
        <v>125</v>
      </c>
      <c r="J2594" s="66">
        <v>39.64</v>
      </c>
      <c r="K2594" s="66">
        <f t="shared" si="46"/>
        <v>4955</v>
      </c>
      <c r="L2594" s="46" t="s">
        <v>521</v>
      </c>
      <c r="M2594" s="46" t="s">
        <v>1274</v>
      </c>
      <c r="N2594" s="46">
        <v>150464</v>
      </c>
      <c r="O2594" s="49"/>
      <c r="P2594" s="46">
        <v>90669</v>
      </c>
      <c r="Q2594" s="66">
        <v>100</v>
      </c>
      <c r="R2594" s="66">
        <v>0</v>
      </c>
      <c r="S2594" s="66">
        <v>15</v>
      </c>
      <c r="T2594" s="46" t="s">
        <v>127</v>
      </c>
      <c r="U2594" s="64">
        <f>Data!$Q2594+Data!$R2594+Data!$S2594</f>
        <v>115</v>
      </c>
      <c r="V2594" s="9" t="str">
        <f>VLOOKUP(TRIM(Data!$B2594),Team!A:B,2,FALSE)</f>
        <v>Heating</v>
      </c>
      <c r="W2594" s="9" t="str">
        <f>VLOOKUP(Data!$D2594,Current!A:B,2,FALSE)</f>
        <v>ACT</v>
      </c>
      <c r="X2594" s="9" t="str">
        <f>IF(Data!$W2594=Data!$E2594,"CURRENT","NO")</f>
        <v>CURRENT</v>
      </c>
    </row>
    <row r="2595" spans="1:24" hidden="1">
      <c r="A2595" s="46" t="s">
        <v>1236</v>
      </c>
      <c r="B2595" s="41" t="s">
        <v>1048</v>
      </c>
      <c r="C2595" s="8" t="s">
        <v>458</v>
      </c>
      <c r="D2595" s="41" t="s">
        <v>2146</v>
      </c>
      <c r="E2595" s="8" t="s">
        <v>2151</v>
      </c>
      <c r="F2595" s="45" t="s">
        <v>1058</v>
      </c>
      <c r="G2595" s="46" t="s">
        <v>160</v>
      </c>
      <c r="H2595" s="47">
        <v>42235</v>
      </c>
      <c r="I2595" s="46">
        <v>335</v>
      </c>
      <c r="J2595" s="66">
        <v>42.55</v>
      </c>
      <c r="K2595" s="66">
        <f t="shared" si="46"/>
        <v>14254.249999999998</v>
      </c>
      <c r="L2595" s="46" t="s">
        <v>11</v>
      </c>
      <c r="M2595" s="46" t="s">
        <v>1</v>
      </c>
      <c r="N2595" s="46">
        <v>150494</v>
      </c>
      <c r="O2595" s="49"/>
      <c r="P2595" s="46">
        <v>90670</v>
      </c>
      <c r="Q2595" s="66">
        <v>200</v>
      </c>
      <c r="R2595" s="66">
        <v>0</v>
      </c>
      <c r="S2595" s="66">
        <v>15</v>
      </c>
      <c r="T2595" s="46" t="s">
        <v>127</v>
      </c>
      <c r="U2595" s="64">
        <f>Data!$Q2595+Data!$R2595+Data!$S2595</f>
        <v>215</v>
      </c>
      <c r="V2595" s="9" t="str">
        <f>VLOOKUP(TRIM(Data!$B2595),Team!A:B,2,FALSE)</f>
        <v>Heating</v>
      </c>
      <c r="W2595" s="9" t="str">
        <f>VLOOKUP(Data!$D2595,Current!A:B,2,FALSE)</f>
        <v>ACT</v>
      </c>
      <c r="X2595" s="9" t="str">
        <f>IF(Data!$W2595=Data!$E2595,"CURRENT","NO")</f>
        <v>CURRENT</v>
      </c>
    </row>
    <row r="2596" spans="1:24" hidden="1">
      <c r="A2596" s="46" t="s">
        <v>1236</v>
      </c>
      <c r="B2596" s="41" t="s">
        <v>1048</v>
      </c>
      <c r="C2596" s="8" t="s">
        <v>458</v>
      </c>
      <c r="D2596" s="41" t="s">
        <v>2146</v>
      </c>
      <c r="E2596" s="8" t="s">
        <v>2151</v>
      </c>
      <c r="F2596" s="45" t="s">
        <v>900</v>
      </c>
      <c r="G2596" s="46" t="s">
        <v>160</v>
      </c>
      <c r="H2596" s="47">
        <v>42235</v>
      </c>
      <c r="I2596" s="46">
        <v>50</v>
      </c>
      <c r="J2596" s="66">
        <v>135.79</v>
      </c>
      <c r="K2596" s="66">
        <f t="shared" si="46"/>
        <v>6789.5</v>
      </c>
      <c r="L2596" s="46" t="s">
        <v>11</v>
      </c>
      <c r="M2596" s="46" t="s">
        <v>1</v>
      </c>
      <c r="N2596" s="46">
        <v>150495</v>
      </c>
      <c r="O2596" s="49"/>
      <c r="P2596" s="46">
        <v>90671</v>
      </c>
      <c r="Q2596" s="66">
        <v>100</v>
      </c>
      <c r="R2596" s="66">
        <v>0</v>
      </c>
      <c r="S2596" s="66">
        <v>15</v>
      </c>
      <c r="T2596" s="46" t="s">
        <v>127</v>
      </c>
      <c r="U2596" s="64">
        <f>Data!$Q2596+Data!$R2596+Data!$S2596</f>
        <v>115</v>
      </c>
      <c r="V2596" s="9" t="str">
        <f>VLOOKUP(TRIM(Data!$B2596),Team!A:B,2,FALSE)</f>
        <v>Heating</v>
      </c>
      <c r="W2596" s="9" t="str">
        <f>VLOOKUP(Data!$D2596,Current!A:B,2,FALSE)</f>
        <v>ACT</v>
      </c>
      <c r="X2596" s="9" t="str">
        <f>IF(Data!$W2596=Data!$E2596,"CURRENT","NO")</f>
        <v>CURRENT</v>
      </c>
    </row>
    <row r="2597" spans="1:24" hidden="1">
      <c r="A2597" s="46" t="s">
        <v>1236</v>
      </c>
      <c r="B2597" s="41" t="s">
        <v>1048</v>
      </c>
      <c r="C2597" s="8" t="s">
        <v>458</v>
      </c>
      <c r="D2597" s="41" t="s">
        <v>2146</v>
      </c>
      <c r="E2597" s="8" t="s">
        <v>2151</v>
      </c>
      <c r="F2597" s="45" t="s">
        <v>1275</v>
      </c>
      <c r="G2597" s="46" t="s">
        <v>160</v>
      </c>
      <c r="H2597" s="47">
        <v>42235</v>
      </c>
      <c r="I2597" s="46">
        <v>50</v>
      </c>
      <c r="J2597" s="66">
        <v>65.12</v>
      </c>
      <c r="K2597" s="66">
        <f t="shared" si="46"/>
        <v>3256</v>
      </c>
      <c r="L2597" s="46" t="s">
        <v>11</v>
      </c>
      <c r="M2597" s="46" t="s">
        <v>1</v>
      </c>
      <c r="N2597" s="46">
        <v>150497</v>
      </c>
      <c r="O2597" s="49"/>
      <c r="P2597" s="46">
        <v>90672</v>
      </c>
      <c r="Q2597" s="66">
        <v>100</v>
      </c>
      <c r="R2597" s="66">
        <v>0</v>
      </c>
      <c r="S2597" s="66">
        <v>15</v>
      </c>
      <c r="T2597" s="46" t="s">
        <v>127</v>
      </c>
      <c r="U2597" s="64">
        <f>Data!$Q2597+Data!$R2597+Data!$S2597</f>
        <v>115</v>
      </c>
      <c r="V2597" s="9" t="str">
        <f>VLOOKUP(TRIM(Data!$B2597),Team!A:B,2,FALSE)</f>
        <v>Heating</v>
      </c>
      <c r="W2597" s="9" t="str">
        <f>VLOOKUP(Data!$D2597,Current!A:B,2,FALSE)</f>
        <v>ACT</v>
      </c>
      <c r="X2597" s="9" t="str">
        <f>IF(Data!$W2597=Data!$E2597,"CURRENT","NO")</f>
        <v>CURRENT</v>
      </c>
    </row>
    <row r="2598" spans="1:24" hidden="1">
      <c r="A2598" s="46" t="s">
        <v>1236</v>
      </c>
      <c r="B2598" s="41" t="s">
        <v>1048</v>
      </c>
      <c r="C2598" s="8" t="s">
        <v>458</v>
      </c>
      <c r="D2598" s="41" t="s">
        <v>2146</v>
      </c>
      <c r="E2598" s="8" t="s">
        <v>2151</v>
      </c>
      <c r="F2598" s="45" t="s">
        <v>856</v>
      </c>
      <c r="G2598" s="46" t="s">
        <v>160</v>
      </c>
      <c r="H2598" s="47">
        <v>42236</v>
      </c>
      <c r="I2598" s="46">
        <v>3200</v>
      </c>
      <c r="J2598" s="66">
        <v>38.630000000000003</v>
      </c>
      <c r="K2598" s="66">
        <f t="shared" si="46"/>
        <v>123616.00000000001</v>
      </c>
      <c r="L2598" s="46" t="s">
        <v>11</v>
      </c>
      <c r="M2598" s="46" t="s">
        <v>688</v>
      </c>
      <c r="N2598" s="46">
        <v>150543</v>
      </c>
      <c r="O2598" s="49"/>
      <c r="P2598" s="46">
        <v>90673</v>
      </c>
      <c r="Q2598" s="66">
        <v>618.1</v>
      </c>
      <c r="R2598" s="66">
        <v>0</v>
      </c>
      <c r="S2598" s="66">
        <v>45</v>
      </c>
      <c r="T2598" s="46" t="s">
        <v>127</v>
      </c>
      <c r="U2598" s="64">
        <f>Data!$Q2598+Data!$R2598+Data!$S2598</f>
        <v>663.1</v>
      </c>
      <c r="V2598" s="9" t="str">
        <f>VLOOKUP(TRIM(Data!$B2598),Team!A:B,2,FALSE)</f>
        <v>Heating</v>
      </c>
      <c r="W2598" s="9" t="str">
        <f>VLOOKUP(Data!$D2598,Current!A:B,2,FALSE)</f>
        <v>ACT</v>
      </c>
      <c r="X2598" s="9" t="str">
        <f>IF(Data!$W2598=Data!$E2598,"CURRENT","NO")</f>
        <v>CURRENT</v>
      </c>
    </row>
    <row r="2599" spans="1:24" hidden="1">
      <c r="A2599" s="46" t="s">
        <v>1236</v>
      </c>
      <c r="B2599" s="41" t="s">
        <v>1048</v>
      </c>
      <c r="C2599" s="8" t="s">
        <v>458</v>
      </c>
      <c r="D2599" s="41" t="s">
        <v>2146</v>
      </c>
      <c r="E2599" s="8" t="s">
        <v>2151</v>
      </c>
      <c r="F2599" s="45" t="s">
        <v>712</v>
      </c>
      <c r="G2599" s="46" t="s">
        <v>179</v>
      </c>
      <c r="H2599" s="47">
        <v>42230</v>
      </c>
      <c r="I2599" s="46">
        <v>160</v>
      </c>
      <c r="J2599" s="66">
        <v>161.71</v>
      </c>
      <c r="K2599" s="66">
        <f t="shared" si="46"/>
        <v>25873.600000000002</v>
      </c>
      <c r="L2599" s="46" t="s">
        <v>6</v>
      </c>
      <c r="M2599" s="46" t="s">
        <v>706</v>
      </c>
      <c r="N2599" s="46">
        <v>150368</v>
      </c>
      <c r="O2599" s="49"/>
      <c r="P2599" s="46">
        <v>90674</v>
      </c>
      <c r="Q2599" s="66">
        <v>200</v>
      </c>
      <c r="R2599" s="66">
        <v>0</v>
      </c>
      <c r="S2599" s="66">
        <v>40</v>
      </c>
      <c r="T2599" s="46" t="s">
        <v>127</v>
      </c>
      <c r="U2599" s="64">
        <f>Data!$Q2599+Data!$R2599+Data!$S2599</f>
        <v>240</v>
      </c>
      <c r="V2599" s="9" t="str">
        <f>VLOOKUP(TRIM(Data!$B2599),Team!A:B,2,FALSE)</f>
        <v>Heating</v>
      </c>
      <c r="W2599" s="9" t="str">
        <f>VLOOKUP(Data!$D2599,Current!A:B,2,FALSE)</f>
        <v>ACT</v>
      </c>
      <c r="X2599" s="9" t="str">
        <f>IF(Data!$W2599=Data!$E2599,"CURRENT","NO")</f>
        <v>CURRENT</v>
      </c>
    </row>
    <row r="2600" spans="1:24" hidden="1">
      <c r="A2600" s="46" t="s">
        <v>1236</v>
      </c>
      <c r="B2600" s="41" t="s">
        <v>1048</v>
      </c>
      <c r="C2600" s="8" t="s">
        <v>458</v>
      </c>
      <c r="D2600" s="41" t="s">
        <v>2146</v>
      </c>
      <c r="E2600" s="8" t="s">
        <v>2151</v>
      </c>
      <c r="F2600" s="45" t="s">
        <v>714</v>
      </c>
      <c r="G2600" s="46" t="s">
        <v>179</v>
      </c>
      <c r="H2600" s="47">
        <v>42235</v>
      </c>
      <c r="I2600" s="46">
        <v>152</v>
      </c>
      <c r="J2600" s="66">
        <v>277.95999999999998</v>
      </c>
      <c r="K2600" s="66">
        <f t="shared" si="46"/>
        <v>42249.919999999998</v>
      </c>
      <c r="L2600" s="46" t="s">
        <v>6</v>
      </c>
      <c r="M2600" s="46" t="s">
        <v>10</v>
      </c>
      <c r="N2600" s="46">
        <v>150498</v>
      </c>
      <c r="O2600" s="49"/>
      <c r="P2600" s="46">
        <v>90675</v>
      </c>
      <c r="Q2600" s="66">
        <v>211.25</v>
      </c>
      <c r="R2600" s="66">
        <v>0</v>
      </c>
      <c r="S2600" s="66">
        <v>40</v>
      </c>
      <c r="T2600" s="46" t="s">
        <v>127</v>
      </c>
      <c r="U2600" s="64">
        <f>Data!$Q2600+Data!$R2600+Data!$S2600</f>
        <v>251.25</v>
      </c>
      <c r="V2600" s="9" t="str">
        <f>VLOOKUP(TRIM(Data!$B2600),Team!A:B,2,FALSE)</f>
        <v>Heating</v>
      </c>
      <c r="W2600" s="9" t="str">
        <f>VLOOKUP(Data!$D2600,Current!A:B,2,FALSE)</f>
        <v>ACT</v>
      </c>
      <c r="X2600" s="9" t="str">
        <f>IF(Data!$W2600=Data!$E2600,"CURRENT","NO")</f>
        <v>CURRENT</v>
      </c>
    </row>
    <row r="2601" spans="1:24" hidden="1">
      <c r="A2601" s="46" t="s">
        <v>1236</v>
      </c>
      <c r="B2601" s="41" t="s">
        <v>1048</v>
      </c>
      <c r="C2601" s="8" t="s">
        <v>458</v>
      </c>
      <c r="D2601" s="41" t="s">
        <v>2146</v>
      </c>
      <c r="E2601" s="8" t="s">
        <v>2151</v>
      </c>
      <c r="F2601" s="77" t="s">
        <v>714</v>
      </c>
      <c r="G2601" s="78" t="s">
        <v>179</v>
      </c>
      <c r="H2601" s="79">
        <v>42237</v>
      </c>
      <c r="I2601" s="78">
        <v>228</v>
      </c>
      <c r="J2601" s="66">
        <v>277.95999999999998</v>
      </c>
      <c r="K2601" s="66">
        <f t="shared" si="46"/>
        <v>63374.879999999997</v>
      </c>
      <c r="L2601" s="46" t="s">
        <v>6</v>
      </c>
      <c r="M2601" s="78" t="s">
        <v>706</v>
      </c>
      <c r="N2601" s="78">
        <v>150574</v>
      </c>
      <c r="O2601" s="49"/>
      <c r="P2601" s="78">
        <v>90676</v>
      </c>
      <c r="Q2601" s="66">
        <v>316.89999999999998</v>
      </c>
      <c r="R2601" s="66">
        <v>0</v>
      </c>
      <c r="S2601" s="66">
        <v>40</v>
      </c>
      <c r="T2601" s="46" t="s">
        <v>127</v>
      </c>
      <c r="U2601" s="64">
        <f>Data!$Q2601+Data!$R2601+Data!$S2601</f>
        <v>356.9</v>
      </c>
      <c r="V2601" s="9" t="str">
        <f>VLOOKUP(TRIM(Data!$B2601),Team!A:B,2,FALSE)</f>
        <v>Heating</v>
      </c>
      <c r="W2601" s="9" t="str">
        <f>VLOOKUP(Data!$D2601,Current!A:B,2,FALSE)</f>
        <v>ACT</v>
      </c>
      <c r="X2601" s="9" t="str">
        <f>IF(Data!$W2601=Data!$E2601,"CURRENT","NO")</f>
        <v>CURRENT</v>
      </c>
    </row>
    <row r="2602" spans="1:24" hidden="1">
      <c r="A2602" s="46" t="s">
        <v>1236</v>
      </c>
      <c r="B2602" s="41" t="s">
        <v>1048</v>
      </c>
      <c r="C2602" s="8" t="s">
        <v>458</v>
      </c>
      <c r="D2602" s="41" t="s">
        <v>2146</v>
      </c>
      <c r="E2602" s="8" t="s">
        <v>2151</v>
      </c>
      <c r="F2602" s="45" t="s">
        <v>172</v>
      </c>
      <c r="G2602" s="46" t="s">
        <v>158</v>
      </c>
      <c r="H2602" s="47">
        <v>42230</v>
      </c>
      <c r="I2602" s="46">
        <v>158</v>
      </c>
      <c r="J2602" s="66">
        <v>150.72999999999999</v>
      </c>
      <c r="K2602" s="66">
        <f t="shared" si="46"/>
        <v>23815.34</v>
      </c>
      <c r="L2602" s="46" t="s">
        <v>213</v>
      </c>
      <c r="M2602" s="46" t="s">
        <v>1252</v>
      </c>
      <c r="N2602" s="46">
        <v>150360</v>
      </c>
      <c r="O2602" s="49"/>
      <c r="P2602" s="46">
        <v>90677</v>
      </c>
      <c r="Q2602" s="66">
        <v>119.1</v>
      </c>
      <c r="R2602" s="66">
        <v>0</v>
      </c>
      <c r="S2602" s="66">
        <v>15</v>
      </c>
      <c r="T2602" s="46" t="s">
        <v>127</v>
      </c>
      <c r="U2602" s="64">
        <f>Data!$Q2602+Data!$R2602+Data!$S2602</f>
        <v>134.1</v>
      </c>
      <c r="V2602" s="9" t="str">
        <f>VLOOKUP(TRIM(Data!$B2602),Team!A:B,2,FALSE)</f>
        <v>Heating</v>
      </c>
      <c r="W2602" s="9" t="str">
        <f>VLOOKUP(Data!$D2602,Current!A:B,2,FALSE)</f>
        <v>ACT</v>
      </c>
      <c r="X2602" s="9" t="str">
        <f>IF(Data!$W2602=Data!$E2602,"CURRENT","NO")</f>
        <v>CURRENT</v>
      </c>
    </row>
    <row r="2603" spans="1:24" hidden="1">
      <c r="A2603" s="46" t="s">
        <v>1236</v>
      </c>
      <c r="B2603" s="41" t="s">
        <v>1048</v>
      </c>
      <c r="C2603" s="8" t="s">
        <v>458</v>
      </c>
      <c r="D2603" s="41" t="s">
        <v>2146</v>
      </c>
      <c r="E2603" s="8" t="s">
        <v>2151</v>
      </c>
      <c r="F2603" s="45" t="s">
        <v>170</v>
      </c>
      <c r="G2603" s="46" t="s">
        <v>158</v>
      </c>
      <c r="H2603" s="47">
        <v>42231</v>
      </c>
      <c r="I2603" s="46">
        <v>185</v>
      </c>
      <c r="J2603" s="66">
        <v>136.58000000000001</v>
      </c>
      <c r="K2603" s="66">
        <f t="shared" si="46"/>
        <v>25267.300000000003</v>
      </c>
      <c r="L2603" s="46" t="s">
        <v>213</v>
      </c>
      <c r="M2603" s="46" t="s">
        <v>580</v>
      </c>
      <c r="N2603" s="46">
        <v>150380</v>
      </c>
      <c r="O2603" s="49"/>
      <c r="P2603" s="46">
        <v>90678</v>
      </c>
      <c r="Q2603" s="66">
        <v>126.3</v>
      </c>
      <c r="R2603" s="66">
        <v>0</v>
      </c>
      <c r="S2603" s="66">
        <v>15</v>
      </c>
      <c r="T2603" s="46" t="s">
        <v>127</v>
      </c>
      <c r="U2603" s="64">
        <f>Data!$Q2603+Data!$R2603+Data!$S2603</f>
        <v>141.30000000000001</v>
      </c>
      <c r="V2603" s="9" t="str">
        <f>VLOOKUP(TRIM(Data!$B2603),Team!A:B,2,FALSE)</f>
        <v>Heating</v>
      </c>
      <c r="W2603" s="9" t="str">
        <f>VLOOKUP(Data!$D2603,Current!A:B,2,FALSE)</f>
        <v>ACT</v>
      </c>
      <c r="X2603" s="9" t="str">
        <f>IF(Data!$W2603=Data!$E2603,"CURRENT","NO")</f>
        <v>CURRENT</v>
      </c>
    </row>
    <row r="2604" spans="1:24" hidden="1">
      <c r="A2604" s="46" t="s">
        <v>1236</v>
      </c>
      <c r="B2604" s="41" t="s">
        <v>1048</v>
      </c>
      <c r="C2604" s="8" t="s">
        <v>458</v>
      </c>
      <c r="D2604" s="41" t="s">
        <v>2146</v>
      </c>
      <c r="E2604" s="8" t="s">
        <v>2151</v>
      </c>
      <c r="F2604" s="45" t="s">
        <v>198</v>
      </c>
      <c r="G2604" s="46" t="s">
        <v>158</v>
      </c>
      <c r="H2604" s="47">
        <v>42231</v>
      </c>
      <c r="I2604" s="46">
        <v>464</v>
      </c>
      <c r="J2604" s="66">
        <v>166.64</v>
      </c>
      <c r="K2604" s="66">
        <f t="shared" si="46"/>
        <v>77320.959999999992</v>
      </c>
      <c r="L2604" s="46" t="s">
        <v>213</v>
      </c>
      <c r="M2604" s="46" t="s">
        <v>1009</v>
      </c>
      <c r="N2604" s="46">
        <v>150382</v>
      </c>
      <c r="O2604" s="49"/>
      <c r="P2604" s="46">
        <v>90679</v>
      </c>
      <c r="Q2604" s="66">
        <v>386.6</v>
      </c>
      <c r="R2604" s="66">
        <v>0</v>
      </c>
      <c r="S2604" s="66">
        <v>15</v>
      </c>
      <c r="T2604" s="46" t="s">
        <v>127</v>
      </c>
      <c r="U2604" s="64">
        <f>Data!$Q2604+Data!$R2604+Data!$S2604</f>
        <v>401.6</v>
      </c>
      <c r="V2604" s="9" t="str">
        <f>VLOOKUP(TRIM(Data!$B2604),Team!A:B,2,FALSE)</f>
        <v>Heating</v>
      </c>
      <c r="W2604" s="9" t="str">
        <f>VLOOKUP(Data!$D2604,Current!A:B,2,FALSE)</f>
        <v>ACT</v>
      </c>
      <c r="X2604" s="9" t="str">
        <f>IF(Data!$W2604=Data!$E2604,"CURRENT","NO")</f>
        <v>CURRENT</v>
      </c>
    </row>
    <row r="2605" spans="1:24" hidden="1">
      <c r="A2605" s="46" t="s">
        <v>1236</v>
      </c>
      <c r="B2605" s="41" t="s">
        <v>1048</v>
      </c>
      <c r="C2605" s="8" t="s">
        <v>458</v>
      </c>
      <c r="D2605" s="41" t="s">
        <v>2146</v>
      </c>
      <c r="E2605" s="8" t="s">
        <v>2151</v>
      </c>
      <c r="F2605" s="45" t="s">
        <v>1276</v>
      </c>
      <c r="G2605" s="46" t="s">
        <v>158</v>
      </c>
      <c r="H2605" s="47">
        <v>42233</v>
      </c>
      <c r="I2605" s="46">
        <v>152</v>
      </c>
      <c r="J2605" s="66">
        <v>161.18</v>
      </c>
      <c r="K2605" s="66">
        <f t="shared" si="46"/>
        <v>24499.360000000001</v>
      </c>
      <c r="L2605" s="46" t="s">
        <v>213</v>
      </c>
      <c r="M2605" s="46" t="s">
        <v>340</v>
      </c>
      <c r="N2605" s="46">
        <v>150409</v>
      </c>
      <c r="O2605" s="49"/>
      <c r="P2605" s="46">
        <v>90680</v>
      </c>
      <c r="Q2605" s="66">
        <v>122.5</v>
      </c>
      <c r="R2605" s="66">
        <v>0</v>
      </c>
      <c r="S2605" s="66">
        <v>15</v>
      </c>
      <c r="T2605" s="46" t="s">
        <v>127</v>
      </c>
      <c r="U2605" s="64">
        <f>Data!$Q2605+Data!$R2605+Data!$S2605</f>
        <v>137.5</v>
      </c>
      <c r="V2605" s="9" t="str">
        <f>VLOOKUP(TRIM(Data!$B2605),Team!A:B,2,FALSE)</f>
        <v>Heating</v>
      </c>
      <c r="W2605" s="9" t="str">
        <f>VLOOKUP(Data!$D2605,Current!A:B,2,FALSE)</f>
        <v>ACT</v>
      </c>
      <c r="X2605" s="9" t="str">
        <f>IF(Data!$W2605=Data!$E2605,"CURRENT","NO")</f>
        <v>CURRENT</v>
      </c>
    </row>
    <row r="2606" spans="1:24" hidden="1">
      <c r="A2606" s="46" t="s">
        <v>1236</v>
      </c>
      <c r="B2606" s="41" t="s">
        <v>1048</v>
      </c>
      <c r="C2606" s="8" t="s">
        <v>458</v>
      </c>
      <c r="D2606" s="41" t="s">
        <v>2146</v>
      </c>
      <c r="E2606" s="8" t="s">
        <v>2151</v>
      </c>
      <c r="F2606" s="45" t="s">
        <v>1277</v>
      </c>
      <c r="G2606" s="46" t="s">
        <v>158</v>
      </c>
      <c r="H2606" s="47">
        <v>42233</v>
      </c>
      <c r="I2606" s="46">
        <v>300</v>
      </c>
      <c r="J2606" s="66">
        <v>98.99</v>
      </c>
      <c r="K2606" s="66">
        <f t="shared" si="46"/>
        <v>29697</v>
      </c>
      <c r="L2606" s="46" t="s">
        <v>157</v>
      </c>
      <c r="M2606" s="46" t="s">
        <v>1278</v>
      </c>
      <c r="N2606" s="46">
        <v>150431</v>
      </c>
      <c r="O2606" s="49"/>
      <c r="P2606" s="46">
        <v>90682</v>
      </c>
      <c r="Q2606" s="66">
        <v>160</v>
      </c>
      <c r="R2606" s="66">
        <v>0</v>
      </c>
      <c r="S2606" s="66">
        <v>15</v>
      </c>
      <c r="T2606" s="46" t="s">
        <v>127</v>
      </c>
      <c r="U2606" s="64">
        <f>Data!$Q2606+Data!$R2606+Data!$S2606</f>
        <v>175</v>
      </c>
      <c r="V2606" s="9" t="str">
        <f>VLOOKUP(TRIM(Data!$B2606),Team!A:B,2,FALSE)</f>
        <v>Heating</v>
      </c>
      <c r="W2606" s="9" t="str">
        <f>VLOOKUP(Data!$D2606,Current!A:B,2,FALSE)</f>
        <v>ACT</v>
      </c>
      <c r="X2606" s="9" t="str">
        <f>IF(Data!$W2606=Data!$E2606,"CURRENT","NO")</f>
        <v>CURRENT</v>
      </c>
    </row>
    <row r="2607" spans="1:24" hidden="1">
      <c r="A2607" s="46" t="s">
        <v>1236</v>
      </c>
      <c r="B2607" s="41" t="s">
        <v>1048</v>
      </c>
      <c r="C2607" s="8" t="s">
        <v>458</v>
      </c>
      <c r="D2607" s="41" t="s">
        <v>2146</v>
      </c>
      <c r="E2607" s="8" t="s">
        <v>2151</v>
      </c>
      <c r="F2607" s="45" t="s">
        <v>1279</v>
      </c>
      <c r="G2607" s="46" t="s">
        <v>158</v>
      </c>
      <c r="H2607" s="47">
        <v>42234</v>
      </c>
      <c r="I2607" s="46">
        <v>498</v>
      </c>
      <c r="J2607" s="66">
        <v>72.12</v>
      </c>
      <c r="K2607" s="66">
        <f>J2607*I2607</f>
        <v>35915.760000000002</v>
      </c>
      <c r="L2607" s="46" t="s">
        <v>157</v>
      </c>
      <c r="M2607" s="46" t="s">
        <v>1280</v>
      </c>
      <c r="N2607" s="46">
        <v>150466</v>
      </c>
      <c r="O2607" s="49"/>
      <c r="P2607" s="46">
        <v>90683</v>
      </c>
      <c r="Q2607" s="66">
        <v>179.6</v>
      </c>
      <c r="R2607" s="66">
        <v>0</v>
      </c>
      <c r="S2607" s="66">
        <v>15</v>
      </c>
      <c r="T2607" s="46" t="s">
        <v>127</v>
      </c>
      <c r="U2607" s="64">
        <f>Data!$Q2607+Data!$R2607+Data!$S2607</f>
        <v>194.6</v>
      </c>
      <c r="V2607" s="9" t="str">
        <f>VLOOKUP(TRIM(Data!$B2607),Team!A:B,2,FALSE)</f>
        <v>Heating</v>
      </c>
      <c r="W2607" s="9" t="str">
        <f>VLOOKUP(Data!$D2607,Current!A:B,2,FALSE)</f>
        <v>ACT</v>
      </c>
      <c r="X2607" s="9" t="str">
        <f>IF(Data!$W2607=Data!$E2607,"CURRENT","NO")</f>
        <v>CURRENT</v>
      </c>
    </row>
    <row r="2608" spans="1:24" hidden="1">
      <c r="A2608" s="46" t="s">
        <v>1236</v>
      </c>
      <c r="B2608" s="41" t="s">
        <v>1048</v>
      </c>
      <c r="C2608" s="8" t="s">
        <v>458</v>
      </c>
      <c r="D2608" s="41" t="s">
        <v>2146</v>
      </c>
      <c r="E2608" s="8" t="s">
        <v>2151</v>
      </c>
      <c r="F2608" s="45" t="s">
        <v>685</v>
      </c>
      <c r="G2608" s="46" t="s">
        <v>158</v>
      </c>
      <c r="H2608" s="47">
        <v>42235</v>
      </c>
      <c r="I2608" s="46">
        <v>832</v>
      </c>
      <c r="J2608" s="66">
        <v>90.42</v>
      </c>
      <c r="K2608" s="66">
        <f>J2608*I2608</f>
        <v>75229.440000000002</v>
      </c>
      <c r="L2608" s="46" t="s">
        <v>157</v>
      </c>
      <c r="M2608" s="46" t="s">
        <v>919</v>
      </c>
      <c r="N2608" s="46">
        <v>150512</v>
      </c>
      <c r="O2608" s="49"/>
      <c r="P2608" s="46">
        <v>90684</v>
      </c>
      <c r="Q2608" s="66">
        <v>376.15</v>
      </c>
      <c r="R2608" s="66">
        <v>0</v>
      </c>
      <c r="S2608" s="66">
        <v>15</v>
      </c>
      <c r="T2608" s="46" t="s">
        <v>127</v>
      </c>
      <c r="U2608" s="64">
        <f>Data!$Q2608+Data!$R2608+Data!$S2608</f>
        <v>391.15</v>
      </c>
      <c r="V2608" s="9" t="str">
        <f>VLOOKUP(TRIM(Data!$B2608),Team!A:B,2,FALSE)</f>
        <v>Heating</v>
      </c>
      <c r="W2608" s="9" t="str">
        <f>VLOOKUP(Data!$D2608,Current!A:B,2,FALSE)</f>
        <v>ACT</v>
      </c>
      <c r="X2608" s="9" t="str">
        <f>IF(Data!$W2608=Data!$E2608,"CURRENT","NO")</f>
        <v>CURRENT</v>
      </c>
    </row>
    <row r="2609" spans="1:24" hidden="1">
      <c r="A2609" s="46" t="s">
        <v>1236</v>
      </c>
      <c r="B2609" s="41" t="s">
        <v>1048</v>
      </c>
      <c r="C2609" s="8" t="s">
        <v>458</v>
      </c>
      <c r="D2609" s="41" t="s">
        <v>2146</v>
      </c>
      <c r="E2609" s="8" t="s">
        <v>2151</v>
      </c>
      <c r="F2609" s="45" t="s">
        <v>1279</v>
      </c>
      <c r="G2609" s="46" t="s">
        <v>158</v>
      </c>
      <c r="H2609" s="47">
        <v>42236</v>
      </c>
      <c r="I2609" s="46">
        <v>996</v>
      </c>
      <c r="J2609" s="66">
        <v>72.12</v>
      </c>
      <c r="K2609" s="66">
        <f>J2609*I2609</f>
        <v>71831.520000000004</v>
      </c>
      <c r="L2609" s="46" t="s">
        <v>157</v>
      </c>
      <c r="M2609" s="46" t="s">
        <v>919</v>
      </c>
      <c r="N2609" s="46">
        <v>150528</v>
      </c>
      <c r="O2609" s="49"/>
      <c r="P2609" s="46">
        <v>90685</v>
      </c>
      <c r="Q2609" s="66">
        <v>359.2</v>
      </c>
      <c r="R2609" s="66">
        <v>0</v>
      </c>
      <c r="S2609" s="66">
        <v>15</v>
      </c>
      <c r="T2609" s="46" t="s">
        <v>127</v>
      </c>
      <c r="U2609" s="64">
        <f>Data!$Q2609+Data!$R2609+Data!$S2609</f>
        <v>374.2</v>
      </c>
      <c r="V2609" s="9" t="str">
        <f>VLOOKUP(TRIM(Data!$B2609),Team!A:B,2,FALSE)</f>
        <v>Heating</v>
      </c>
      <c r="W2609" s="9" t="str">
        <f>VLOOKUP(Data!$D2609,Current!A:B,2,FALSE)</f>
        <v>ACT</v>
      </c>
      <c r="X2609" s="9" t="str">
        <f>IF(Data!$W2609=Data!$E2609,"CURRENT","NO")</f>
        <v>CURRENT</v>
      </c>
    </row>
    <row r="2610" spans="1:24" hidden="1">
      <c r="A2610" s="46" t="s">
        <v>1236</v>
      </c>
      <c r="B2610" s="41" t="s">
        <v>1048</v>
      </c>
      <c r="C2610" s="8" t="s">
        <v>458</v>
      </c>
      <c r="D2610" s="41" t="s">
        <v>2146</v>
      </c>
      <c r="E2610" s="8" t="s">
        <v>2151</v>
      </c>
      <c r="F2610" s="45" t="s">
        <v>679</v>
      </c>
      <c r="G2610" s="46" t="s">
        <v>158</v>
      </c>
      <c r="H2610" s="47">
        <v>42236</v>
      </c>
      <c r="I2610" s="46">
        <v>258</v>
      </c>
      <c r="J2610" s="66">
        <v>71.83</v>
      </c>
      <c r="K2610" s="66">
        <f>J2610*I2610</f>
        <v>18532.14</v>
      </c>
      <c r="L2610" s="46" t="s">
        <v>157</v>
      </c>
      <c r="M2610" s="46" t="s">
        <v>1281</v>
      </c>
      <c r="N2610" s="46">
        <v>150529</v>
      </c>
      <c r="O2610" s="49"/>
      <c r="P2610" s="46">
        <v>90686</v>
      </c>
      <c r="Q2610" s="66">
        <v>92.7</v>
      </c>
      <c r="R2610" s="66">
        <v>0</v>
      </c>
      <c r="S2610" s="66">
        <v>15</v>
      </c>
      <c r="T2610" s="46" t="s">
        <v>127</v>
      </c>
      <c r="U2610" s="64">
        <f>Data!$Q2610+Data!$R2610+Data!$S2610</f>
        <v>107.7</v>
      </c>
      <c r="V2610" s="9" t="str">
        <f>VLOOKUP(TRIM(Data!$B2610),Team!A:B,2,FALSE)</f>
        <v>Heating</v>
      </c>
      <c r="W2610" s="9" t="str">
        <f>VLOOKUP(Data!$D2610,Current!A:B,2,FALSE)</f>
        <v>ACT</v>
      </c>
      <c r="X2610" s="9" t="str">
        <f>IF(Data!$W2610=Data!$E2610,"CURRENT","NO")</f>
        <v>CURRENT</v>
      </c>
    </row>
    <row r="2611" spans="1:24" hidden="1">
      <c r="A2611" s="46" t="s">
        <v>1236</v>
      </c>
      <c r="B2611" s="41" t="s">
        <v>1048</v>
      </c>
      <c r="C2611" s="8" t="s">
        <v>458</v>
      </c>
      <c r="D2611" s="41" t="s">
        <v>2146</v>
      </c>
      <c r="E2611" s="8" t="s">
        <v>2151</v>
      </c>
      <c r="F2611" s="45" t="s">
        <v>1282</v>
      </c>
      <c r="G2611" s="46" t="s">
        <v>158</v>
      </c>
      <c r="H2611" s="47">
        <v>42237</v>
      </c>
      <c r="I2611" s="46">
        <v>54</v>
      </c>
      <c r="J2611" s="66">
        <v>248.54</v>
      </c>
      <c r="K2611" s="66">
        <f>J2611*I2611</f>
        <v>13421.16</v>
      </c>
      <c r="L2611" s="46" t="s">
        <v>213</v>
      </c>
      <c r="M2611" s="46" t="s">
        <v>564</v>
      </c>
      <c r="N2611" s="46">
        <v>150555</v>
      </c>
      <c r="O2611" s="49"/>
      <c r="P2611" s="46">
        <v>90687</v>
      </c>
      <c r="Q2611" s="66">
        <v>80</v>
      </c>
      <c r="R2611" s="66">
        <v>0</v>
      </c>
      <c r="S2611" s="66">
        <v>15</v>
      </c>
      <c r="T2611" s="46" t="s">
        <v>186</v>
      </c>
      <c r="U2611" s="64">
        <f>Data!$Q2611+Data!$R2611+Data!$S2611</f>
        <v>95</v>
      </c>
      <c r="V2611" s="9" t="str">
        <f>VLOOKUP(TRIM(Data!$B2611),Team!A:B,2,FALSE)</f>
        <v>Heating</v>
      </c>
      <c r="W2611" s="9" t="str">
        <f>VLOOKUP(Data!$D2611,Current!A:B,2,FALSE)</f>
        <v>ACT</v>
      </c>
      <c r="X2611" s="9" t="str">
        <f>IF(Data!$W2611=Data!$E2611,"CURRENT","NO")</f>
        <v>CURRENT</v>
      </c>
    </row>
    <row r="2612" spans="1:24" hidden="1">
      <c r="A2612" s="46" t="s">
        <v>2147</v>
      </c>
      <c r="B2612" s="41" t="s">
        <v>1048</v>
      </c>
      <c r="C2612" s="8" t="s">
        <v>458</v>
      </c>
      <c r="D2612" s="41" t="s">
        <v>2146</v>
      </c>
      <c r="E2612" s="8" t="s">
        <v>2151</v>
      </c>
      <c r="F2612" s="45" t="s">
        <v>895</v>
      </c>
      <c r="G2612" s="46" t="s">
        <v>160</v>
      </c>
      <c r="H2612" s="47">
        <v>42241</v>
      </c>
      <c r="I2612" s="46">
        <v>75</v>
      </c>
      <c r="J2612" s="66">
        <v>125.18</v>
      </c>
      <c r="K2612" s="66">
        <f t="shared" ref="K2612:K2639" si="47">J2612*I2612</f>
        <v>9388.5</v>
      </c>
      <c r="L2612" s="46" t="s">
        <v>11</v>
      </c>
      <c r="M2612" s="46" t="s">
        <v>1283</v>
      </c>
      <c r="N2612" s="46">
        <v>150678</v>
      </c>
      <c r="O2612" s="49"/>
      <c r="P2612" s="46">
        <v>90953</v>
      </c>
      <c r="Q2612" s="66">
        <v>100</v>
      </c>
      <c r="R2612" s="66">
        <v>0</v>
      </c>
      <c r="S2612" s="66">
        <v>22.5</v>
      </c>
      <c r="T2612" s="46" t="s">
        <v>127</v>
      </c>
      <c r="U2612" s="64">
        <f>Data!$Q2612+Data!$R2612+Data!$S2612</f>
        <v>122.5</v>
      </c>
      <c r="V2612" s="9" t="str">
        <f>VLOOKUP(TRIM(Data!$B2612),Team!A:B,2,FALSE)</f>
        <v>Heating</v>
      </c>
      <c r="W2612" s="9" t="str">
        <f>VLOOKUP(Data!$D2612,Current!A:B,2,FALSE)</f>
        <v>ACT</v>
      </c>
      <c r="X2612" s="9" t="str">
        <f>IF(Data!$W2612=Data!$E2612,"CURRENT","NO")</f>
        <v>CURRENT</v>
      </c>
    </row>
    <row r="2613" spans="1:24" hidden="1">
      <c r="A2613" s="46" t="s">
        <v>2147</v>
      </c>
      <c r="B2613" s="41" t="s">
        <v>1048</v>
      </c>
      <c r="C2613" s="8" t="s">
        <v>458</v>
      </c>
      <c r="D2613" s="41" t="s">
        <v>2146</v>
      </c>
      <c r="E2613" s="8" t="s">
        <v>2151</v>
      </c>
      <c r="F2613" s="45" t="s">
        <v>1082</v>
      </c>
      <c r="G2613" s="46" t="s">
        <v>160</v>
      </c>
      <c r="H2613" s="47">
        <v>42241</v>
      </c>
      <c r="I2613" s="46">
        <v>75</v>
      </c>
      <c r="J2613" s="66">
        <v>65.97</v>
      </c>
      <c r="K2613" s="66">
        <f t="shared" si="47"/>
        <v>4947.75</v>
      </c>
      <c r="L2613" s="46" t="s">
        <v>11</v>
      </c>
      <c r="M2613" s="46" t="s">
        <v>1258</v>
      </c>
      <c r="N2613" s="46">
        <v>150679</v>
      </c>
      <c r="O2613" s="49"/>
      <c r="P2613" s="46">
        <v>90954</v>
      </c>
      <c r="Q2613" s="66">
        <v>100</v>
      </c>
      <c r="R2613" s="66">
        <v>0</v>
      </c>
      <c r="S2613" s="66">
        <v>22.5</v>
      </c>
      <c r="T2613" s="46" t="s">
        <v>127</v>
      </c>
      <c r="U2613" s="64">
        <f>Data!$Q2613+Data!$R2613+Data!$S2613</f>
        <v>122.5</v>
      </c>
      <c r="V2613" s="9" t="str">
        <f>VLOOKUP(TRIM(Data!$B2613),Team!A:B,2,FALSE)</f>
        <v>Heating</v>
      </c>
      <c r="W2613" s="9" t="str">
        <f>VLOOKUP(Data!$D2613,Current!A:B,2,FALSE)</f>
        <v>ACT</v>
      </c>
      <c r="X2613" s="9" t="str">
        <f>IF(Data!$W2613=Data!$E2613,"CURRENT","NO")</f>
        <v>CURRENT</v>
      </c>
    </row>
    <row r="2614" spans="1:24" hidden="1">
      <c r="A2614" s="46" t="s">
        <v>2147</v>
      </c>
      <c r="B2614" s="41" t="s">
        <v>1048</v>
      </c>
      <c r="C2614" s="8" t="s">
        <v>458</v>
      </c>
      <c r="D2614" s="41" t="s">
        <v>2146</v>
      </c>
      <c r="E2614" s="8" t="s">
        <v>2151</v>
      </c>
      <c r="F2614" s="45" t="s">
        <v>1284</v>
      </c>
      <c r="G2614" s="46" t="s">
        <v>160</v>
      </c>
      <c r="H2614" s="47">
        <v>42242</v>
      </c>
      <c r="I2614" s="46">
        <v>75</v>
      </c>
      <c r="J2614" s="66">
        <v>65.97</v>
      </c>
      <c r="K2614" s="66">
        <f t="shared" si="47"/>
        <v>4947.75</v>
      </c>
      <c r="L2614" s="46" t="s">
        <v>11</v>
      </c>
      <c r="M2614" s="46" t="s">
        <v>1255</v>
      </c>
      <c r="N2614" s="46">
        <v>150705</v>
      </c>
      <c r="O2614" s="49"/>
      <c r="P2614" s="46">
        <v>90955</v>
      </c>
      <c r="Q2614" s="66">
        <v>100</v>
      </c>
      <c r="R2614" s="66">
        <v>0</v>
      </c>
      <c r="S2614" s="66">
        <v>22.5</v>
      </c>
      <c r="T2614" s="46" t="s">
        <v>127</v>
      </c>
      <c r="U2614" s="64">
        <f>Data!$Q2614+Data!$R2614+Data!$S2614</f>
        <v>122.5</v>
      </c>
      <c r="V2614" s="9" t="str">
        <f>VLOOKUP(TRIM(Data!$B2614),Team!A:B,2,FALSE)</f>
        <v>Heating</v>
      </c>
      <c r="W2614" s="9" t="str">
        <f>VLOOKUP(Data!$D2614,Current!A:B,2,FALSE)</f>
        <v>ACT</v>
      </c>
      <c r="X2614" s="9" t="str">
        <f>IF(Data!$W2614=Data!$E2614,"CURRENT","NO")</f>
        <v>CURRENT</v>
      </c>
    </row>
    <row r="2615" spans="1:24" hidden="1">
      <c r="A2615" s="46" t="s">
        <v>2147</v>
      </c>
      <c r="B2615" s="41" t="s">
        <v>1048</v>
      </c>
      <c r="C2615" s="8" t="s">
        <v>458</v>
      </c>
      <c r="D2615" s="41" t="s">
        <v>2146</v>
      </c>
      <c r="E2615" s="8" t="s">
        <v>2151</v>
      </c>
      <c r="F2615" s="45" t="s">
        <v>1285</v>
      </c>
      <c r="G2615" s="46" t="s">
        <v>160</v>
      </c>
      <c r="H2615" s="47">
        <v>42242</v>
      </c>
      <c r="I2615" s="46">
        <v>25</v>
      </c>
      <c r="J2615" s="66">
        <v>65.97</v>
      </c>
      <c r="K2615" s="66">
        <f t="shared" si="47"/>
        <v>1649.25</v>
      </c>
      <c r="L2615" s="46" t="s">
        <v>11</v>
      </c>
      <c r="M2615" s="46" t="s">
        <v>1255</v>
      </c>
      <c r="N2615" s="46">
        <v>150706</v>
      </c>
      <c r="O2615" s="49"/>
      <c r="P2615" s="46">
        <v>90956</v>
      </c>
      <c r="Q2615" s="66">
        <v>100</v>
      </c>
      <c r="R2615" s="66">
        <v>0</v>
      </c>
      <c r="S2615" s="66">
        <v>22.5</v>
      </c>
      <c r="T2615" s="46" t="s">
        <v>127</v>
      </c>
      <c r="U2615" s="64">
        <f>Data!$Q2615+Data!$R2615+Data!$S2615</f>
        <v>122.5</v>
      </c>
      <c r="V2615" s="9" t="str">
        <f>VLOOKUP(TRIM(Data!$B2615),Team!A:B,2,FALSE)</f>
        <v>Heating</v>
      </c>
      <c r="W2615" s="9" t="str">
        <f>VLOOKUP(Data!$D2615,Current!A:B,2,FALSE)</f>
        <v>ACT</v>
      </c>
      <c r="X2615" s="9" t="str">
        <f>IF(Data!$W2615=Data!$E2615,"CURRENT","NO")</f>
        <v>CURRENT</v>
      </c>
    </row>
    <row r="2616" spans="1:24" hidden="1">
      <c r="A2616" s="46" t="s">
        <v>2147</v>
      </c>
      <c r="B2616" s="41" t="s">
        <v>1048</v>
      </c>
      <c r="C2616" s="8" t="s">
        <v>458</v>
      </c>
      <c r="D2616" s="41" t="s">
        <v>2146</v>
      </c>
      <c r="E2616" s="8" t="s">
        <v>2151</v>
      </c>
      <c r="F2616" s="45" t="s">
        <v>674</v>
      </c>
      <c r="G2616" s="46" t="s">
        <v>160</v>
      </c>
      <c r="H2616" s="47">
        <v>42243</v>
      </c>
      <c r="I2616" s="46">
        <v>25</v>
      </c>
      <c r="J2616" s="66">
        <v>105.44</v>
      </c>
      <c r="K2616" s="66">
        <f t="shared" si="47"/>
        <v>2636</v>
      </c>
      <c r="L2616" s="46" t="s">
        <v>11</v>
      </c>
      <c r="M2616" s="46" t="s">
        <v>1286</v>
      </c>
      <c r="N2616" s="46">
        <v>150751</v>
      </c>
      <c r="O2616" s="49"/>
      <c r="P2616" s="46">
        <v>90957</v>
      </c>
      <c r="Q2616" s="66">
        <v>100</v>
      </c>
      <c r="R2616" s="66">
        <v>0</v>
      </c>
      <c r="S2616" s="66">
        <v>15</v>
      </c>
      <c r="T2616" s="46" t="s">
        <v>127</v>
      </c>
      <c r="U2616" s="64">
        <f>Data!$Q2616+Data!$R2616+Data!$S2616</f>
        <v>115</v>
      </c>
      <c r="V2616" s="9" t="str">
        <f>VLOOKUP(TRIM(Data!$B2616),Team!A:B,2,FALSE)</f>
        <v>Heating</v>
      </c>
      <c r="W2616" s="9" t="str">
        <f>VLOOKUP(Data!$D2616,Current!A:B,2,FALSE)</f>
        <v>ACT</v>
      </c>
      <c r="X2616" s="9" t="str">
        <f>IF(Data!$W2616=Data!$E2616,"CURRENT","NO")</f>
        <v>CURRENT</v>
      </c>
    </row>
    <row r="2617" spans="1:24" hidden="1">
      <c r="A2617" s="46" t="s">
        <v>2147</v>
      </c>
      <c r="B2617" s="41" t="s">
        <v>1048</v>
      </c>
      <c r="C2617" s="8" t="s">
        <v>458</v>
      </c>
      <c r="D2617" s="41" t="s">
        <v>2146</v>
      </c>
      <c r="E2617" s="8" t="s">
        <v>2151</v>
      </c>
      <c r="F2617" s="45" t="s">
        <v>895</v>
      </c>
      <c r="G2617" s="46" t="s">
        <v>160</v>
      </c>
      <c r="H2617" s="47">
        <v>42243</v>
      </c>
      <c r="I2617" s="46">
        <v>50</v>
      </c>
      <c r="J2617" s="66">
        <v>125.18</v>
      </c>
      <c r="K2617" s="66">
        <f t="shared" si="47"/>
        <v>6259</v>
      </c>
      <c r="L2617" s="46" t="s">
        <v>11</v>
      </c>
      <c r="M2617" s="46" t="s">
        <v>1287</v>
      </c>
      <c r="N2617" s="46">
        <v>150752</v>
      </c>
      <c r="O2617" s="49"/>
      <c r="P2617" s="46">
        <v>90958</v>
      </c>
      <c r="Q2617" s="66">
        <v>100</v>
      </c>
      <c r="R2617" s="66">
        <v>0</v>
      </c>
      <c r="S2617" s="66">
        <v>15</v>
      </c>
      <c r="T2617" s="46" t="s">
        <v>127</v>
      </c>
      <c r="U2617" s="64">
        <f>Data!$Q2617+Data!$R2617+Data!$S2617</f>
        <v>115</v>
      </c>
      <c r="V2617" s="9" t="str">
        <f>VLOOKUP(TRIM(Data!$B2617),Team!A:B,2,FALSE)</f>
        <v>Heating</v>
      </c>
      <c r="W2617" s="9" t="str">
        <f>VLOOKUP(Data!$D2617,Current!A:B,2,FALSE)</f>
        <v>ACT</v>
      </c>
      <c r="X2617" s="9" t="str">
        <f>IF(Data!$W2617=Data!$E2617,"CURRENT","NO")</f>
        <v>CURRENT</v>
      </c>
    </row>
    <row r="2618" spans="1:24" hidden="1">
      <c r="A2618" s="46" t="s">
        <v>2147</v>
      </c>
      <c r="B2618" s="41" t="s">
        <v>1048</v>
      </c>
      <c r="C2618" s="8" t="s">
        <v>458</v>
      </c>
      <c r="D2618" s="41" t="s">
        <v>2146</v>
      </c>
      <c r="E2618" s="8" t="s">
        <v>2151</v>
      </c>
      <c r="F2618" s="45" t="s">
        <v>877</v>
      </c>
      <c r="G2618" s="46" t="s">
        <v>160</v>
      </c>
      <c r="H2618" s="47">
        <v>42243</v>
      </c>
      <c r="I2618" s="46">
        <v>25</v>
      </c>
      <c r="J2618" s="66">
        <v>106.55</v>
      </c>
      <c r="K2618" s="66">
        <f t="shared" si="47"/>
        <v>2663.75</v>
      </c>
      <c r="L2618" s="46" t="s">
        <v>11</v>
      </c>
      <c r="M2618" s="46" t="s">
        <v>1287</v>
      </c>
      <c r="N2618" s="46">
        <v>150753</v>
      </c>
      <c r="O2618" s="49"/>
      <c r="P2618" s="46">
        <v>90959</v>
      </c>
      <c r="Q2618" s="66">
        <v>100</v>
      </c>
      <c r="R2618" s="66">
        <v>0</v>
      </c>
      <c r="S2618" s="66">
        <v>15</v>
      </c>
      <c r="T2618" s="46" t="s">
        <v>127</v>
      </c>
      <c r="U2618" s="64">
        <f>Data!$Q2618+Data!$R2618+Data!$S2618</f>
        <v>115</v>
      </c>
      <c r="V2618" s="9" t="str">
        <f>VLOOKUP(TRIM(Data!$B2618),Team!A:B,2,FALSE)</f>
        <v>Heating</v>
      </c>
      <c r="W2618" s="9" t="str">
        <f>VLOOKUP(Data!$D2618,Current!A:B,2,FALSE)</f>
        <v>ACT</v>
      </c>
      <c r="X2618" s="9" t="str">
        <f>IF(Data!$W2618=Data!$E2618,"CURRENT","NO")</f>
        <v>CURRENT</v>
      </c>
    </row>
    <row r="2619" spans="1:24" hidden="1">
      <c r="A2619" s="46" t="s">
        <v>2147</v>
      </c>
      <c r="B2619" s="41" t="s">
        <v>1048</v>
      </c>
      <c r="C2619" s="8" t="s">
        <v>458</v>
      </c>
      <c r="D2619" s="41" t="s">
        <v>2146</v>
      </c>
      <c r="E2619" s="8" t="s">
        <v>2151</v>
      </c>
      <c r="F2619" s="45" t="s">
        <v>1074</v>
      </c>
      <c r="G2619" s="46" t="s">
        <v>160</v>
      </c>
      <c r="H2619" s="47">
        <v>42243</v>
      </c>
      <c r="I2619" s="46">
        <v>25</v>
      </c>
      <c r="J2619" s="66">
        <v>105.56</v>
      </c>
      <c r="K2619" s="66">
        <f t="shared" si="47"/>
        <v>2639</v>
      </c>
      <c r="L2619" s="46" t="s">
        <v>11</v>
      </c>
      <c r="M2619" s="46" t="s">
        <v>187</v>
      </c>
      <c r="N2619" s="46">
        <v>150754</v>
      </c>
      <c r="O2619" s="49"/>
      <c r="P2619" s="46">
        <v>90960</v>
      </c>
      <c r="Q2619" s="66">
        <v>100</v>
      </c>
      <c r="R2619" s="66">
        <v>0</v>
      </c>
      <c r="S2619" s="66">
        <v>15</v>
      </c>
      <c r="T2619" s="46" t="s">
        <v>127</v>
      </c>
      <c r="U2619" s="64">
        <f>Data!$Q2619+Data!$R2619+Data!$S2619</f>
        <v>115</v>
      </c>
      <c r="V2619" s="9" t="str">
        <f>VLOOKUP(TRIM(Data!$B2619),Team!A:B,2,FALSE)</f>
        <v>Heating</v>
      </c>
      <c r="W2619" s="9" t="str">
        <f>VLOOKUP(Data!$D2619,Current!A:B,2,FALSE)</f>
        <v>ACT</v>
      </c>
      <c r="X2619" s="9" t="str">
        <f>IF(Data!$W2619=Data!$E2619,"CURRENT","NO")</f>
        <v>CURRENT</v>
      </c>
    </row>
    <row r="2620" spans="1:24" hidden="1">
      <c r="A2620" s="46" t="s">
        <v>2147</v>
      </c>
      <c r="B2620" s="41" t="s">
        <v>1048</v>
      </c>
      <c r="C2620" s="8" t="s">
        <v>458</v>
      </c>
      <c r="D2620" s="41" t="s">
        <v>2146</v>
      </c>
      <c r="E2620" s="8" t="s">
        <v>2151</v>
      </c>
      <c r="F2620" s="45" t="s">
        <v>689</v>
      </c>
      <c r="G2620" s="46" t="s">
        <v>160</v>
      </c>
      <c r="H2620" s="47">
        <v>42247</v>
      </c>
      <c r="I2620" s="46">
        <v>725</v>
      </c>
      <c r="J2620" s="66">
        <v>24.05</v>
      </c>
      <c r="K2620" s="66">
        <f t="shared" si="47"/>
        <v>17436.25</v>
      </c>
      <c r="L2620" s="46" t="s">
        <v>11</v>
      </c>
      <c r="M2620" s="46" t="s">
        <v>159</v>
      </c>
      <c r="N2620" s="46">
        <v>150886</v>
      </c>
      <c r="O2620" s="49"/>
      <c r="P2620" s="46">
        <v>90961</v>
      </c>
      <c r="Q2620" s="66">
        <v>200</v>
      </c>
      <c r="R2620" s="66">
        <v>0</v>
      </c>
      <c r="S2620" s="66">
        <v>15</v>
      </c>
      <c r="T2620" s="46" t="s">
        <v>127</v>
      </c>
      <c r="U2620" s="64">
        <f>Data!$Q2620+Data!$R2620+Data!$S2620</f>
        <v>215</v>
      </c>
      <c r="V2620" s="9" t="str">
        <f>VLOOKUP(TRIM(Data!$B2620),Team!A:B,2,FALSE)</f>
        <v>Heating</v>
      </c>
      <c r="W2620" s="9" t="str">
        <f>VLOOKUP(Data!$D2620,Current!A:B,2,FALSE)</f>
        <v>ACT</v>
      </c>
      <c r="X2620" s="9" t="str">
        <f>IF(Data!$W2620=Data!$E2620,"CURRENT","NO")</f>
        <v>CURRENT</v>
      </c>
    </row>
    <row r="2621" spans="1:24" hidden="1">
      <c r="A2621" s="46" t="s">
        <v>2147</v>
      </c>
      <c r="B2621" s="41" t="s">
        <v>1048</v>
      </c>
      <c r="C2621" s="8" t="s">
        <v>458</v>
      </c>
      <c r="D2621" s="41" t="s">
        <v>2146</v>
      </c>
      <c r="E2621" s="8" t="s">
        <v>2151</v>
      </c>
      <c r="F2621" s="45" t="s">
        <v>162</v>
      </c>
      <c r="G2621" s="46" t="s">
        <v>160</v>
      </c>
      <c r="H2621" s="47">
        <v>42247</v>
      </c>
      <c r="I2621" s="46">
        <v>75</v>
      </c>
      <c r="J2621" s="66">
        <v>25.42</v>
      </c>
      <c r="K2621" s="66">
        <f t="shared" si="47"/>
        <v>1906.5000000000002</v>
      </c>
      <c r="L2621" s="46" t="s">
        <v>11</v>
      </c>
      <c r="M2621" s="46" t="s">
        <v>159</v>
      </c>
      <c r="N2621" s="46">
        <v>150887</v>
      </c>
      <c r="O2621" s="49"/>
      <c r="P2621" s="46">
        <v>90962</v>
      </c>
      <c r="Q2621" s="66">
        <v>100</v>
      </c>
      <c r="R2621" s="66">
        <v>0</v>
      </c>
      <c r="S2621" s="66">
        <v>15</v>
      </c>
      <c r="T2621" s="46" t="s">
        <v>127</v>
      </c>
      <c r="U2621" s="64">
        <f>Data!$Q2621+Data!$R2621+Data!$S2621</f>
        <v>115</v>
      </c>
      <c r="V2621" s="9" t="str">
        <f>VLOOKUP(TRIM(Data!$B2621),Team!A:B,2,FALSE)</f>
        <v>Heating</v>
      </c>
      <c r="W2621" s="9" t="str">
        <f>VLOOKUP(Data!$D2621,Current!A:B,2,FALSE)</f>
        <v>ACT</v>
      </c>
      <c r="X2621" s="9" t="str">
        <f>IF(Data!$W2621=Data!$E2621,"CURRENT","NO")</f>
        <v>CURRENT</v>
      </c>
    </row>
    <row r="2622" spans="1:24" hidden="1">
      <c r="A2622" s="46" t="s">
        <v>2147</v>
      </c>
      <c r="B2622" s="41" t="s">
        <v>1048</v>
      </c>
      <c r="C2622" s="8" t="s">
        <v>458</v>
      </c>
      <c r="D2622" s="41" t="s">
        <v>2146</v>
      </c>
      <c r="E2622" s="8" t="s">
        <v>2151</v>
      </c>
      <c r="F2622" s="45" t="s">
        <v>1058</v>
      </c>
      <c r="G2622" s="46" t="s">
        <v>160</v>
      </c>
      <c r="H2622" s="47">
        <v>42247</v>
      </c>
      <c r="I2622" s="46">
        <v>65</v>
      </c>
      <c r="J2622" s="66">
        <v>42.55</v>
      </c>
      <c r="K2622" s="66">
        <f t="shared" si="47"/>
        <v>2765.75</v>
      </c>
      <c r="L2622" s="46" t="s">
        <v>11</v>
      </c>
      <c r="M2622" s="46" t="s">
        <v>1053</v>
      </c>
      <c r="N2622" s="46">
        <v>150888</v>
      </c>
      <c r="O2622" s="49"/>
      <c r="P2622" s="46">
        <v>90963</v>
      </c>
      <c r="Q2622" s="66">
        <v>80</v>
      </c>
      <c r="R2622" s="66">
        <v>0</v>
      </c>
      <c r="S2622" s="66">
        <v>15</v>
      </c>
      <c r="T2622" s="46" t="s">
        <v>127</v>
      </c>
      <c r="U2622" s="64">
        <f>Data!$Q2622+Data!$R2622+Data!$S2622</f>
        <v>95</v>
      </c>
      <c r="V2622" s="9" t="str">
        <f>VLOOKUP(TRIM(Data!$B2622),Team!A:B,2,FALSE)</f>
        <v>Heating</v>
      </c>
      <c r="W2622" s="9" t="str">
        <f>VLOOKUP(Data!$D2622,Current!A:B,2,FALSE)</f>
        <v>ACT</v>
      </c>
      <c r="X2622" s="9" t="str">
        <f>IF(Data!$W2622=Data!$E2622,"CURRENT","NO")</f>
        <v>CURRENT</v>
      </c>
    </row>
    <row r="2623" spans="1:24" hidden="1">
      <c r="A2623" s="46" t="s">
        <v>2147</v>
      </c>
      <c r="B2623" s="41" t="s">
        <v>1048</v>
      </c>
      <c r="C2623" s="8" t="s">
        <v>458</v>
      </c>
      <c r="D2623" s="41" t="s">
        <v>2146</v>
      </c>
      <c r="E2623" s="8" t="s">
        <v>2151</v>
      </c>
      <c r="F2623" s="45" t="s">
        <v>905</v>
      </c>
      <c r="G2623" s="46" t="s">
        <v>160</v>
      </c>
      <c r="H2623" s="47">
        <v>42247</v>
      </c>
      <c r="I2623" s="46">
        <v>840</v>
      </c>
      <c r="J2623" s="66">
        <v>46.77</v>
      </c>
      <c r="K2623" s="66">
        <f t="shared" si="47"/>
        <v>39286.800000000003</v>
      </c>
      <c r="L2623" s="46" t="s">
        <v>11</v>
      </c>
      <c r="M2623" s="46" t="s">
        <v>1053</v>
      </c>
      <c r="N2623" s="46">
        <v>150889</v>
      </c>
      <c r="O2623" s="49"/>
      <c r="P2623" s="46">
        <v>90964</v>
      </c>
      <c r="Q2623" s="66">
        <v>200</v>
      </c>
      <c r="R2623" s="66">
        <v>0</v>
      </c>
      <c r="S2623" s="66">
        <v>15</v>
      </c>
      <c r="T2623" s="46" t="s">
        <v>127</v>
      </c>
      <c r="U2623" s="64">
        <f>Data!$Q2623+Data!$R2623+Data!$S2623</f>
        <v>215</v>
      </c>
      <c r="V2623" s="9" t="str">
        <f>VLOOKUP(TRIM(Data!$B2623),Team!A:B,2,FALSE)</f>
        <v>Heating</v>
      </c>
      <c r="W2623" s="9" t="str">
        <f>VLOOKUP(Data!$D2623,Current!A:B,2,FALSE)</f>
        <v>ACT</v>
      </c>
      <c r="X2623" s="9" t="str">
        <f>IF(Data!$W2623=Data!$E2623,"CURRENT","NO")</f>
        <v>CURRENT</v>
      </c>
    </row>
    <row r="2624" spans="1:24" hidden="1">
      <c r="A2624" s="46" t="s">
        <v>2147</v>
      </c>
      <c r="B2624" s="41" t="s">
        <v>1048</v>
      </c>
      <c r="C2624" s="8" t="s">
        <v>458</v>
      </c>
      <c r="D2624" s="41" t="s">
        <v>2146</v>
      </c>
      <c r="E2624" s="8" t="s">
        <v>2151</v>
      </c>
      <c r="F2624" s="45" t="s">
        <v>1288</v>
      </c>
      <c r="G2624" s="46" t="s">
        <v>1244</v>
      </c>
      <c r="H2624" s="47">
        <v>42243</v>
      </c>
      <c r="I2624" s="46">
        <v>278</v>
      </c>
      <c r="J2624" s="66">
        <v>95</v>
      </c>
      <c r="K2624" s="66">
        <f t="shared" si="47"/>
        <v>26410</v>
      </c>
      <c r="L2624" s="46" t="s">
        <v>1245</v>
      </c>
      <c r="M2624" s="46" t="s">
        <v>340</v>
      </c>
      <c r="N2624" s="46">
        <v>150742</v>
      </c>
      <c r="O2624" s="49"/>
      <c r="P2624" s="46">
        <v>90965</v>
      </c>
      <c r="Q2624" s="66">
        <v>200</v>
      </c>
      <c r="R2624" s="66">
        <v>0</v>
      </c>
      <c r="S2624" s="66">
        <v>35</v>
      </c>
      <c r="T2624" s="46" t="s">
        <v>127</v>
      </c>
      <c r="U2624" s="64">
        <f>Data!$Q2624+Data!$R2624+Data!$S2624</f>
        <v>235</v>
      </c>
      <c r="V2624" s="9" t="str">
        <f>VLOOKUP(TRIM(Data!$B2624),Team!A:B,2,FALSE)</f>
        <v>Heating</v>
      </c>
      <c r="W2624" s="9" t="str">
        <f>VLOOKUP(Data!$D2624,Current!A:B,2,FALSE)</f>
        <v>ACT</v>
      </c>
      <c r="X2624" s="9" t="str">
        <f>IF(Data!$W2624=Data!$E2624,"CURRENT","NO")</f>
        <v>CURRENT</v>
      </c>
    </row>
    <row r="2625" spans="1:24" hidden="1">
      <c r="A2625" s="46" t="s">
        <v>2147</v>
      </c>
      <c r="B2625" s="41" t="s">
        <v>1048</v>
      </c>
      <c r="C2625" s="8" t="s">
        <v>458</v>
      </c>
      <c r="D2625" s="41" t="s">
        <v>2146</v>
      </c>
      <c r="E2625" s="8" t="s">
        <v>2151</v>
      </c>
      <c r="F2625" s="45" t="s">
        <v>1059</v>
      </c>
      <c r="G2625" s="46" t="s">
        <v>167</v>
      </c>
      <c r="H2625" s="47">
        <v>42240</v>
      </c>
      <c r="I2625" s="46">
        <v>300</v>
      </c>
      <c r="J2625" s="66">
        <v>107.7</v>
      </c>
      <c r="K2625" s="66">
        <f t="shared" si="47"/>
        <v>32310</v>
      </c>
      <c r="L2625" s="46" t="s">
        <v>166</v>
      </c>
      <c r="M2625" s="46" t="s">
        <v>212</v>
      </c>
      <c r="N2625" s="46">
        <v>150681</v>
      </c>
      <c r="O2625" s="49"/>
      <c r="P2625" s="46">
        <v>90966</v>
      </c>
      <c r="Q2625" s="66">
        <v>200</v>
      </c>
      <c r="R2625" s="66">
        <v>45</v>
      </c>
      <c r="S2625" s="66">
        <v>100</v>
      </c>
      <c r="T2625" s="46" t="s">
        <v>127</v>
      </c>
      <c r="U2625" s="64">
        <f>Data!$Q2625+Data!$R2625+Data!$S2625</f>
        <v>345</v>
      </c>
      <c r="V2625" s="9" t="str">
        <f>VLOOKUP(TRIM(Data!$B2625),Team!A:B,2,FALSE)</f>
        <v>Heating</v>
      </c>
      <c r="W2625" s="9" t="str">
        <f>VLOOKUP(Data!$D2625,Current!A:B,2,FALSE)</f>
        <v>ACT</v>
      </c>
      <c r="X2625" s="9" t="str">
        <f>IF(Data!$W2625=Data!$E2625,"CURRENT","NO")</f>
        <v>CURRENT</v>
      </c>
    </row>
    <row r="2626" spans="1:24" hidden="1">
      <c r="A2626" s="46" t="s">
        <v>2147</v>
      </c>
      <c r="B2626" s="41" t="s">
        <v>1048</v>
      </c>
      <c r="C2626" s="8" t="s">
        <v>458</v>
      </c>
      <c r="D2626" s="41" t="s">
        <v>2146</v>
      </c>
      <c r="E2626" s="8" t="s">
        <v>2151</v>
      </c>
      <c r="F2626" s="45" t="s">
        <v>168</v>
      </c>
      <c r="G2626" s="46" t="s">
        <v>167</v>
      </c>
      <c r="H2626" s="47">
        <v>42241</v>
      </c>
      <c r="I2626" s="46">
        <v>524</v>
      </c>
      <c r="J2626" s="66">
        <v>127.78</v>
      </c>
      <c r="K2626" s="66">
        <f t="shared" si="47"/>
        <v>66956.72</v>
      </c>
      <c r="L2626" s="46" t="s">
        <v>166</v>
      </c>
      <c r="M2626" s="46" t="s">
        <v>212</v>
      </c>
      <c r="N2626" s="46">
        <v>150716</v>
      </c>
      <c r="O2626" s="49"/>
      <c r="P2626" s="46">
        <v>90967</v>
      </c>
      <c r="Q2626" s="66">
        <v>282.2</v>
      </c>
      <c r="R2626" s="66">
        <v>90</v>
      </c>
      <c r="S2626" s="66">
        <v>10</v>
      </c>
      <c r="T2626" s="46" t="s">
        <v>246</v>
      </c>
      <c r="U2626" s="64">
        <f>Data!$Q2626+Data!$R2626+Data!$S2626</f>
        <v>382.2</v>
      </c>
      <c r="V2626" s="9" t="str">
        <f>VLOOKUP(TRIM(Data!$B2626),Team!A:B,2,FALSE)</f>
        <v>Heating</v>
      </c>
      <c r="W2626" s="9" t="str">
        <f>VLOOKUP(Data!$D2626,Current!A:B,2,FALSE)</f>
        <v>ACT</v>
      </c>
      <c r="X2626" s="9" t="str">
        <f>IF(Data!$W2626=Data!$E2626,"CURRENT","NO")</f>
        <v>CURRENT</v>
      </c>
    </row>
    <row r="2627" spans="1:24" hidden="1">
      <c r="A2627" s="46" t="s">
        <v>2147</v>
      </c>
      <c r="B2627" s="41" t="s">
        <v>1048</v>
      </c>
      <c r="C2627" s="8" t="s">
        <v>458</v>
      </c>
      <c r="D2627" s="41" t="s">
        <v>2146</v>
      </c>
      <c r="E2627" s="8" t="s">
        <v>2151</v>
      </c>
      <c r="F2627" s="45" t="s">
        <v>712</v>
      </c>
      <c r="G2627" s="46" t="s">
        <v>179</v>
      </c>
      <c r="H2627" s="47">
        <v>42241</v>
      </c>
      <c r="I2627" s="46">
        <v>175</v>
      </c>
      <c r="J2627" s="66">
        <v>101.71</v>
      </c>
      <c r="K2627" s="66">
        <f t="shared" si="47"/>
        <v>17799.25</v>
      </c>
      <c r="L2627" s="46" t="s">
        <v>6</v>
      </c>
      <c r="M2627" s="46" t="s">
        <v>706</v>
      </c>
      <c r="N2627" s="46">
        <v>150680</v>
      </c>
      <c r="O2627" s="49"/>
      <c r="P2627" s="46">
        <v>90968</v>
      </c>
      <c r="Q2627" s="66">
        <v>200</v>
      </c>
      <c r="R2627" s="66">
        <v>0</v>
      </c>
      <c r="S2627" s="66">
        <v>40</v>
      </c>
      <c r="T2627" s="46" t="s">
        <v>127</v>
      </c>
      <c r="U2627" s="64">
        <f>Data!$Q2627+Data!$R2627+Data!$S2627</f>
        <v>240</v>
      </c>
      <c r="V2627" s="9" t="str">
        <f>VLOOKUP(TRIM(Data!$B2627),Team!A:B,2,FALSE)</f>
        <v>Heating</v>
      </c>
      <c r="W2627" s="9" t="str">
        <f>VLOOKUP(Data!$D2627,Current!A:B,2,FALSE)</f>
        <v>ACT</v>
      </c>
      <c r="X2627" s="9" t="str">
        <f>IF(Data!$W2627=Data!$E2627,"CURRENT","NO")</f>
        <v>CURRENT</v>
      </c>
    </row>
    <row r="2628" spans="1:24" hidden="1">
      <c r="A2628" s="46" t="s">
        <v>2147</v>
      </c>
      <c r="B2628" s="41" t="s">
        <v>1048</v>
      </c>
      <c r="C2628" s="8" t="s">
        <v>458</v>
      </c>
      <c r="D2628" s="41" t="s">
        <v>2146</v>
      </c>
      <c r="E2628" s="8" t="s">
        <v>2151</v>
      </c>
      <c r="F2628" s="45" t="s">
        <v>1289</v>
      </c>
      <c r="G2628" s="46" t="s">
        <v>179</v>
      </c>
      <c r="H2628" s="47">
        <v>42242</v>
      </c>
      <c r="I2628" s="46">
        <v>125</v>
      </c>
      <c r="J2628" s="66">
        <v>199.87</v>
      </c>
      <c r="K2628" s="66">
        <f t="shared" si="47"/>
        <v>24983.75</v>
      </c>
      <c r="L2628" s="46" t="s">
        <v>6</v>
      </c>
      <c r="M2628" s="46" t="s">
        <v>1290</v>
      </c>
      <c r="N2628" s="46">
        <v>150703</v>
      </c>
      <c r="O2628" s="49"/>
      <c r="P2628" s="46">
        <v>90969</v>
      </c>
      <c r="Q2628" s="66">
        <v>200</v>
      </c>
      <c r="R2628" s="66">
        <v>0</v>
      </c>
      <c r="S2628" s="66">
        <v>40</v>
      </c>
      <c r="T2628" s="46" t="s">
        <v>127</v>
      </c>
      <c r="U2628" s="64">
        <f>Data!$Q2628+Data!$R2628+Data!$S2628</f>
        <v>240</v>
      </c>
      <c r="V2628" s="9" t="str">
        <f>VLOOKUP(TRIM(Data!$B2628),Team!A:B,2,FALSE)</f>
        <v>Heating</v>
      </c>
      <c r="W2628" s="9" t="str">
        <f>VLOOKUP(Data!$D2628,Current!A:B,2,FALSE)</f>
        <v>ACT</v>
      </c>
      <c r="X2628" s="9" t="str">
        <f>IF(Data!$W2628=Data!$E2628,"CURRENT","NO")</f>
        <v>CURRENT</v>
      </c>
    </row>
    <row r="2629" spans="1:24" hidden="1">
      <c r="A2629" s="46" t="s">
        <v>2147</v>
      </c>
      <c r="B2629" s="41" t="s">
        <v>1048</v>
      </c>
      <c r="C2629" s="8" t="s">
        <v>458</v>
      </c>
      <c r="D2629" s="41" t="s">
        <v>2146</v>
      </c>
      <c r="E2629" s="8" t="s">
        <v>2151</v>
      </c>
      <c r="F2629" s="45" t="s">
        <v>889</v>
      </c>
      <c r="G2629" s="46" t="s">
        <v>179</v>
      </c>
      <c r="H2629" s="47">
        <v>42244</v>
      </c>
      <c r="I2629" s="46">
        <v>176</v>
      </c>
      <c r="J2629" s="66">
        <v>214.01</v>
      </c>
      <c r="K2629" s="66">
        <f t="shared" si="47"/>
        <v>37665.759999999995</v>
      </c>
      <c r="L2629" s="46" t="s">
        <v>862</v>
      </c>
      <c r="M2629" s="46" t="s">
        <v>1291</v>
      </c>
      <c r="N2629" s="46">
        <v>150777</v>
      </c>
      <c r="O2629" s="49"/>
      <c r="P2629" s="46">
        <v>90970</v>
      </c>
      <c r="Q2629" s="66">
        <v>200</v>
      </c>
      <c r="R2629" s="66">
        <v>0</v>
      </c>
      <c r="S2629" s="66">
        <v>40</v>
      </c>
      <c r="T2629" s="46" t="s">
        <v>127</v>
      </c>
      <c r="U2629" s="64">
        <f>Data!$Q2629+Data!$R2629+Data!$S2629</f>
        <v>240</v>
      </c>
      <c r="V2629" s="9" t="str">
        <f>VLOOKUP(TRIM(Data!$B2629),Team!A:B,2,FALSE)</f>
        <v>Heating</v>
      </c>
      <c r="W2629" s="9" t="str">
        <f>VLOOKUP(Data!$D2629,Current!A:B,2,FALSE)</f>
        <v>ACT</v>
      </c>
      <c r="X2629" s="9" t="str">
        <f>IF(Data!$W2629=Data!$E2629,"CURRENT","NO")</f>
        <v>CURRENT</v>
      </c>
    </row>
    <row r="2630" spans="1:24" hidden="1">
      <c r="A2630" s="46" t="s">
        <v>2147</v>
      </c>
      <c r="B2630" s="41" t="s">
        <v>1048</v>
      </c>
      <c r="C2630" s="8" t="s">
        <v>458</v>
      </c>
      <c r="D2630" s="41" t="s">
        <v>2146</v>
      </c>
      <c r="E2630" s="8" t="s">
        <v>2151</v>
      </c>
      <c r="F2630" s="45" t="s">
        <v>677</v>
      </c>
      <c r="G2630" s="46" t="s">
        <v>158</v>
      </c>
      <c r="H2630" s="47">
        <v>42238</v>
      </c>
      <c r="I2630" s="46">
        <v>282</v>
      </c>
      <c r="J2630" s="66">
        <v>154.25</v>
      </c>
      <c r="K2630" s="66">
        <f t="shared" si="47"/>
        <v>43498.5</v>
      </c>
      <c r="L2630" s="46" t="s">
        <v>157</v>
      </c>
      <c r="M2630" s="46" t="s">
        <v>1292</v>
      </c>
      <c r="N2630" s="46">
        <v>150607</v>
      </c>
      <c r="O2630" s="49"/>
      <c r="P2630" s="46">
        <v>90971</v>
      </c>
      <c r="Q2630" s="66">
        <v>217.5</v>
      </c>
      <c r="R2630" s="66">
        <v>0</v>
      </c>
      <c r="S2630" s="66">
        <v>15</v>
      </c>
      <c r="T2630" s="46" t="s">
        <v>127</v>
      </c>
      <c r="U2630" s="64">
        <f>Data!$Q2630+Data!$R2630+Data!$S2630</f>
        <v>232.5</v>
      </c>
      <c r="V2630" s="9" t="str">
        <f>VLOOKUP(TRIM(Data!$B2630),Team!A:B,2,FALSE)</f>
        <v>Heating</v>
      </c>
      <c r="W2630" s="9" t="str">
        <f>VLOOKUP(Data!$D2630,Current!A:B,2,FALSE)</f>
        <v>ACT</v>
      </c>
      <c r="X2630" s="9" t="str">
        <f>IF(Data!$W2630=Data!$E2630,"CURRENT","NO")</f>
        <v>CURRENT</v>
      </c>
    </row>
    <row r="2631" spans="1:24" hidden="1">
      <c r="A2631" s="46" t="s">
        <v>2147</v>
      </c>
      <c r="B2631" s="41" t="s">
        <v>1048</v>
      </c>
      <c r="C2631" s="8" t="s">
        <v>458</v>
      </c>
      <c r="D2631" s="41" t="s">
        <v>2146</v>
      </c>
      <c r="E2631" s="8" t="s">
        <v>2151</v>
      </c>
      <c r="F2631" s="45" t="s">
        <v>913</v>
      </c>
      <c r="G2631" s="46" t="s">
        <v>158</v>
      </c>
      <c r="H2631" s="47">
        <v>42241</v>
      </c>
      <c r="I2631" s="46">
        <v>50</v>
      </c>
      <c r="J2631" s="66">
        <v>82.77</v>
      </c>
      <c r="K2631" s="66">
        <f t="shared" si="47"/>
        <v>4138.5</v>
      </c>
      <c r="L2631" s="46" t="s">
        <v>157</v>
      </c>
      <c r="M2631" s="46" t="s">
        <v>1252</v>
      </c>
      <c r="N2631" s="46">
        <v>150674</v>
      </c>
      <c r="O2631" s="49"/>
      <c r="P2631" s="46">
        <v>90972</v>
      </c>
      <c r="Q2631" s="66">
        <v>80</v>
      </c>
      <c r="R2631" s="66">
        <v>0</v>
      </c>
      <c r="S2631" s="66">
        <v>15</v>
      </c>
      <c r="T2631" s="46" t="s">
        <v>127</v>
      </c>
      <c r="U2631" s="64">
        <f>Data!$Q2631+Data!$R2631+Data!$S2631</f>
        <v>95</v>
      </c>
      <c r="V2631" s="9" t="str">
        <f>VLOOKUP(TRIM(Data!$B2631),Team!A:B,2,FALSE)</f>
        <v>Heating</v>
      </c>
      <c r="W2631" s="9" t="str">
        <f>VLOOKUP(Data!$D2631,Current!A:B,2,FALSE)</f>
        <v>ACT</v>
      </c>
      <c r="X2631" s="9" t="str">
        <f>IF(Data!$W2631=Data!$E2631,"CURRENT","NO")</f>
        <v>CURRENT</v>
      </c>
    </row>
    <row r="2632" spans="1:24" hidden="1">
      <c r="A2632" s="46" t="s">
        <v>2147</v>
      </c>
      <c r="B2632" s="41" t="s">
        <v>1048</v>
      </c>
      <c r="C2632" s="8" t="s">
        <v>458</v>
      </c>
      <c r="D2632" s="41" t="s">
        <v>2146</v>
      </c>
      <c r="E2632" s="8" t="s">
        <v>2151</v>
      </c>
      <c r="F2632" s="45" t="s">
        <v>164</v>
      </c>
      <c r="G2632" s="46" t="s">
        <v>158</v>
      </c>
      <c r="H2632" s="47">
        <v>42241</v>
      </c>
      <c r="I2632" s="46">
        <v>123</v>
      </c>
      <c r="J2632" s="66">
        <v>146.76</v>
      </c>
      <c r="K2632" s="66">
        <f t="shared" si="47"/>
        <v>18051.48</v>
      </c>
      <c r="L2632" s="46" t="s">
        <v>157</v>
      </c>
      <c r="M2632" s="46" t="s">
        <v>1009</v>
      </c>
      <c r="N2632" s="46">
        <v>150675</v>
      </c>
      <c r="O2632" s="49"/>
      <c r="P2632" s="46">
        <v>90973</v>
      </c>
      <c r="Q2632" s="66">
        <v>90.3</v>
      </c>
      <c r="R2632" s="66">
        <v>0</v>
      </c>
      <c r="S2632" s="66">
        <v>15</v>
      </c>
      <c r="T2632" s="46" t="s">
        <v>127</v>
      </c>
      <c r="U2632" s="64">
        <f>Data!$Q2632+Data!$R2632+Data!$S2632</f>
        <v>105.3</v>
      </c>
      <c r="V2632" s="9" t="str">
        <f>VLOOKUP(TRIM(Data!$B2632),Team!A:B,2,FALSE)</f>
        <v>Heating</v>
      </c>
      <c r="W2632" s="9" t="str">
        <f>VLOOKUP(Data!$D2632,Current!A:B,2,FALSE)</f>
        <v>ACT</v>
      </c>
      <c r="X2632" s="9" t="str">
        <f>IF(Data!$W2632=Data!$E2632,"CURRENT","NO")</f>
        <v>CURRENT</v>
      </c>
    </row>
    <row r="2633" spans="1:24" hidden="1">
      <c r="A2633" s="46" t="s">
        <v>2147</v>
      </c>
      <c r="B2633" s="41" t="s">
        <v>1048</v>
      </c>
      <c r="C2633" s="8" t="s">
        <v>458</v>
      </c>
      <c r="D2633" s="41" t="s">
        <v>2146</v>
      </c>
      <c r="E2633" s="8" t="s">
        <v>2151</v>
      </c>
      <c r="F2633" s="45" t="s">
        <v>921</v>
      </c>
      <c r="G2633" s="46" t="s">
        <v>158</v>
      </c>
      <c r="H2633" s="47">
        <v>42242</v>
      </c>
      <c r="I2633" s="46">
        <v>202</v>
      </c>
      <c r="J2633" s="66">
        <v>119.42</v>
      </c>
      <c r="K2633" s="66">
        <f t="shared" si="47"/>
        <v>24122.84</v>
      </c>
      <c r="L2633" s="46" t="s">
        <v>157</v>
      </c>
      <c r="M2633" s="46" t="s">
        <v>1219</v>
      </c>
      <c r="N2633" s="46">
        <v>150720</v>
      </c>
      <c r="O2633" s="49"/>
      <c r="P2633" s="46">
        <v>90974</v>
      </c>
      <c r="Q2633" s="66">
        <v>120.6</v>
      </c>
      <c r="R2633" s="66">
        <v>0</v>
      </c>
      <c r="S2633" s="66">
        <v>15</v>
      </c>
      <c r="T2633" s="46" t="s">
        <v>246</v>
      </c>
      <c r="U2633" s="64">
        <f>Data!$Q2633+Data!$R2633+Data!$S2633</f>
        <v>135.6</v>
      </c>
      <c r="V2633" s="9" t="str">
        <f>VLOOKUP(TRIM(Data!$B2633),Team!A:B,2,FALSE)</f>
        <v>Heating</v>
      </c>
      <c r="W2633" s="9" t="str">
        <f>VLOOKUP(Data!$D2633,Current!A:B,2,FALSE)</f>
        <v>ACT</v>
      </c>
      <c r="X2633" s="9" t="str">
        <f>IF(Data!$W2633=Data!$E2633,"CURRENT","NO")</f>
        <v>CURRENT</v>
      </c>
    </row>
    <row r="2634" spans="1:24" hidden="1">
      <c r="A2634" s="46" t="s">
        <v>2147</v>
      </c>
      <c r="B2634" s="41" t="s">
        <v>1048</v>
      </c>
      <c r="C2634" s="8" t="s">
        <v>458</v>
      </c>
      <c r="D2634" s="41" t="s">
        <v>2146</v>
      </c>
      <c r="E2634" s="8" t="s">
        <v>2151</v>
      </c>
      <c r="F2634" s="45" t="s">
        <v>686</v>
      </c>
      <c r="G2634" s="46" t="s">
        <v>158</v>
      </c>
      <c r="H2634" s="47">
        <v>42243</v>
      </c>
      <c r="I2634" s="46">
        <v>870</v>
      </c>
      <c r="J2634" s="66">
        <v>67.92</v>
      </c>
      <c r="K2634" s="66">
        <f t="shared" si="47"/>
        <v>59090.400000000001</v>
      </c>
      <c r="L2634" s="46" t="s">
        <v>157</v>
      </c>
      <c r="M2634" s="46" t="s">
        <v>1293</v>
      </c>
      <c r="N2634" s="46">
        <v>150743</v>
      </c>
      <c r="O2634" s="49"/>
      <c r="P2634" s="46">
        <v>90975</v>
      </c>
      <c r="Q2634" s="66">
        <v>295.45</v>
      </c>
      <c r="R2634" s="66">
        <v>0</v>
      </c>
      <c r="S2634" s="66">
        <v>15</v>
      </c>
      <c r="T2634" s="46" t="s">
        <v>127</v>
      </c>
      <c r="U2634" s="64">
        <f>Data!$Q2634+Data!$R2634+Data!$S2634</f>
        <v>310.45</v>
      </c>
      <c r="V2634" s="9" t="str">
        <f>VLOOKUP(TRIM(Data!$B2634),Team!A:B,2,FALSE)</f>
        <v>Heating</v>
      </c>
      <c r="W2634" s="9" t="str">
        <f>VLOOKUP(Data!$D2634,Current!A:B,2,FALSE)</f>
        <v>ACT</v>
      </c>
      <c r="X2634" s="9" t="str">
        <f>IF(Data!$W2634=Data!$E2634,"CURRENT","NO")</f>
        <v>CURRENT</v>
      </c>
    </row>
    <row r="2635" spans="1:24" hidden="1">
      <c r="A2635" s="46" t="s">
        <v>2147</v>
      </c>
      <c r="B2635" s="41" t="s">
        <v>1048</v>
      </c>
      <c r="C2635" s="8" t="s">
        <v>458</v>
      </c>
      <c r="D2635" s="41" t="s">
        <v>2146</v>
      </c>
      <c r="E2635" s="8" t="s">
        <v>2151</v>
      </c>
      <c r="F2635" s="45" t="s">
        <v>204</v>
      </c>
      <c r="G2635" s="46" t="s">
        <v>158</v>
      </c>
      <c r="H2635" s="47">
        <v>42243</v>
      </c>
      <c r="I2635" s="46">
        <v>519</v>
      </c>
      <c r="J2635" s="66">
        <v>71.849999999999994</v>
      </c>
      <c r="K2635" s="66">
        <f t="shared" si="47"/>
        <v>37290.149999999994</v>
      </c>
      <c r="L2635" s="46" t="s">
        <v>157</v>
      </c>
      <c r="M2635" s="46" t="s">
        <v>1293</v>
      </c>
      <c r="N2635" s="46">
        <v>150744</v>
      </c>
      <c r="O2635" s="49"/>
      <c r="P2635" s="46">
        <v>90976</v>
      </c>
      <c r="Q2635" s="66">
        <v>186.45</v>
      </c>
      <c r="R2635" s="66">
        <v>0</v>
      </c>
      <c r="S2635" s="66">
        <v>15</v>
      </c>
      <c r="T2635" s="46" t="s">
        <v>127</v>
      </c>
      <c r="U2635" s="64">
        <f>Data!$Q2635+Data!$R2635+Data!$S2635</f>
        <v>201.45</v>
      </c>
      <c r="V2635" s="9" t="str">
        <f>VLOOKUP(TRIM(Data!$B2635),Team!A:B,2,FALSE)</f>
        <v>Heating</v>
      </c>
      <c r="W2635" s="9" t="str">
        <f>VLOOKUP(Data!$D2635,Current!A:B,2,FALSE)</f>
        <v>ACT</v>
      </c>
      <c r="X2635" s="9" t="str">
        <f>IF(Data!$W2635=Data!$E2635,"CURRENT","NO")</f>
        <v>CURRENT</v>
      </c>
    </row>
    <row r="2636" spans="1:24" hidden="1">
      <c r="A2636" s="46" t="s">
        <v>2147</v>
      </c>
      <c r="B2636" s="41" t="s">
        <v>1048</v>
      </c>
      <c r="C2636" s="8" t="s">
        <v>458</v>
      </c>
      <c r="D2636" s="41" t="s">
        <v>2146</v>
      </c>
      <c r="E2636" s="8" t="s">
        <v>2151</v>
      </c>
      <c r="F2636" s="45" t="s">
        <v>892</v>
      </c>
      <c r="G2636" s="46" t="s">
        <v>158</v>
      </c>
      <c r="H2636" s="47">
        <v>42243</v>
      </c>
      <c r="I2636" s="46">
        <v>150</v>
      </c>
      <c r="J2636" s="66">
        <v>247</v>
      </c>
      <c r="K2636" s="66">
        <f t="shared" si="47"/>
        <v>37050</v>
      </c>
      <c r="L2636" s="46" t="s">
        <v>157</v>
      </c>
      <c r="M2636" s="46" t="s">
        <v>145</v>
      </c>
      <c r="N2636" s="46">
        <v>150745</v>
      </c>
      <c r="O2636" s="49"/>
      <c r="P2636" s="46">
        <v>90977</v>
      </c>
      <c r="Q2636" s="66">
        <v>185.25</v>
      </c>
      <c r="R2636" s="66">
        <v>0</v>
      </c>
      <c r="S2636" s="66">
        <v>15</v>
      </c>
      <c r="T2636" s="46" t="s">
        <v>127</v>
      </c>
      <c r="U2636" s="64">
        <f>Data!$Q2636+Data!$R2636+Data!$S2636</f>
        <v>200.25</v>
      </c>
      <c r="V2636" s="9" t="str">
        <f>VLOOKUP(TRIM(Data!$B2636),Team!A:B,2,FALSE)</f>
        <v>Heating</v>
      </c>
      <c r="W2636" s="9" t="str">
        <f>VLOOKUP(Data!$D2636,Current!A:B,2,FALSE)</f>
        <v>ACT</v>
      </c>
      <c r="X2636" s="9" t="str">
        <f>IF(Data!$W2636=Data!$E2636,"CURRENT","NO")</f>
        <v>CURRENT</v>
      </c>
    </row>
    <row r="2637" spans="1:24" hidden="1">
      <c r="A2637" s="46" t="s">
        <v>2147</v>
      </c>
      <c r="B2637" s="41" t="s">
        <v>1048</v>
      </c>
      <c r="C2637" s="8" t="s">
        <v>458</v>
      </c>
      <c r="D2637" s="41" t="s">
        <v>2146</v>
      </c>
      <c r="E2637" s="8" t="s">
        <v>2151</v>
      </c>
      <c r="F2637" s="45" t="s">
        <v>178</v>
      </c>
      <c r="G2637" s="46" t="s">
        <v>158</v>
      </c>
      <c r="H2637" s="47">
        <v>42245</v>
      </c>
      <c r="I2637" s="46">
        <v>131</v>
      </c>
      <c r="J2637" s="66">
        <v>176.61</v>
      </c>
      <c r="K2637" s="66">
        <f t="shared" si="47"/>
        <v>23135.910000000003</v>
      </c>
      <c r="L2637" s="46" t="s">
        <v>213</v>
      </c>
      <c r="M2637" s="46" t="s">
        <v>1067</v>
      </c>
      <c r="N2637" s="46">
        <v>150833</v>
      </c>
      <c r="O2637" s="49"/>
      <c r="P2637" s="46">
        <v>90978</v>
      </c>
      <c r="Q2637" s="66">
        <v>115.7</v>
      </c>
      <c r="R2637" s="66">
        <v>0</v>
      </c>
      <c r="S2637" s="66">
        <v>15</v>
      </c>
      <c r="T2637" s="46" t="s">
        <v>127</v>
      </c>
      <c r="U2637" s="64">
        <f>Data!$Q2637+Data!$R2637+Data!$S2637</f>
        <v>130.69999999999999</v>
      </c>
      <c r="V2637" s="9" t="str">
        <f>VLOOKUP(TRIM(Data!$B2637),Team!A:B,2,FALSE)</f>
        <v>Heating</v>
      </c>
      <c r="W2637" s="9" t="str">
        <f>VLOOKUP(Data!$D2637,Current!A:B,2,FALSE)</f>
        <v>ACT</v>
      </c>
      <c r="X2637" s="9" t="str">
        <f>IF(Data!$W2637=Data!$E2637,"CURRENT","NO")</f>
        <v>CURRENT</v>
      </c>
    </row>
    <row r="2638" spans="1:24" hidden="1">
      <c r="A2638" s="46" t="s">
        <v>2147</v>
      </c>
      <c r="B2638" s="41" t="s">
        <v>1048</v>
      </c>
      <c r="C2638" s="8" t="s">
        <v>458</v>
      </c>
      <c r="D2638" s="41" t="s">
        <v>2146</v>
      </c>
      <c r="E2638" s="8" t="s">
        <v>2151</v>
      </c>
      <c r="F2638" s="45" t="s">
        <v>1063</v>
      </c>
      <c r="G2638" s="46" t="s">
        <v>158</v>
      </c>
      <c r="H2638" s="47">
        <v>42247</v>
      </c>
      <c r="I2638" s="46">
        <v>380</v>
      </c>
      <c r="J2638" s="66">
        <v>84.01</v>
      </c>
      <c r="K2638" s="66">
        <f t="shared" si="47"/>
        <v>31923.800000000003</v>
      </c>
      <c r="L2638" s="46" t="s">
        <v>1294</v>
      </c>
      <c r="M2638" s="46" t="s">
        <v>407</v>
      </c>
      <c r="N2638" s="46">
        <v>150867</v>
      </c>
      <c r="O2638" s="49"/>
      <c r="P2638" s="46">
        <v>90979</v>
      </c>
      <c r="Q2638" s="66">
        <v>160</v>
      </c>
      <c r="R2638" s="66">
        <v>0</v>
      </c>
      <c r="S2638" s="66">
        <v>15</v>
      </c>
      <c r="T2638" s="46" t="s">
        <v>127</v>
      </c>
      <c r="U2638" s="64">
        <f>Data!$Q2638+Data!$R2638+Data!$S2638</f>
        <v>175</v>
      </c>
      <c r="V2638" s="9" t="str">
        <f>VLOOKUP(TRIM(Data!$B2638),Team!A:B,2,FALSE)</f>
        <v>Heating</v>
      </c>
      <c r="W2638" s="9" t="str">
        <f>VLOOKUP(Data!$D2638,Current!A:B,2,FALSE)</f>
        <v>ACT</v>
      </c>
      <c r="X2638" s="9" t="str">
        <f>IF(Data!$W2638=Data!$E2638,"CURRENT","NO")</f>
        <v>CURRENT</v>
      </c>
    </row>
    <row r="2639" spans="1:24" hidden="1">
      <c r="A2639" s="46" t="s">
        <v>2147</v>
      </c>
      <c r="B2639" s="41" t="s">
        <v>1048</v>
      </c>
      <c r="C2639" s="8" t="s">
        <v>458</v>
      </c>
      <c r="D2639" s="41" t="s">
        <v>2146</v>
      </c>
      <c r="E2639" s="8" t="s">
        <v>2151</v>
      </c>
      <c r="F2639" s="45" t="s">
        <v>196</v>
      </c>
      <c r="G2639" s="46" t="s">
        <v>158</v>
      </c>
      <c r="H2639" s="47">
        <v>42247</v>
      </c>
      <c r="I2639" s="46">
        <v>232</v>
      </c>
      <c r="J2639" s="66">
        <v>106.57</v>
      </c>
      <c r="K2639" s="66">
        <f t="shared" si="47"/>
        <v>24724.239999999998</v>
      </c>
      <c r="L2639" s="46" t="s">
        <v>213</v>
      </c>
      <c r="M2639" s="46" t="s">
        <v>1295</v>
      </c>
      <c r="N2639" s="46">
        <v>150868</v>
      </c>
      <c r="O2639" s="49"/>
      <c r="P2639" s="46">
        <v>90980</v>
      </c>
      <c r="Q2639" s="66">
        <v>123.6</v>
      </c>
      <c r="R2639" s="66">
        <v>0</v>
      </c>
      <c r="S2639" s="66">
        <v>15</v>
      </c>
      <c r="T2639" s="46" t="s">
        <v>127</v>
      </c>
      <c r="U2639" s="64">
        <f>Data!$Q2639+Data!$R2639+Data!$S2639</f>
        <v>138.6</v>
      </c>
      <c r="V2639" s="9" t="str">
        <f>VLOOKUP(TRIM(Data!$B2639),Team!A:B,2,FALSE)</f>
        <v>Heating</v>
      </c>
      <c r="W2639" s="9" t="str">
        <f>VLOOKUP(Data!$D2639,Current!A:B,2,FALSE)</f>
        <v>ACT</v>
      </c>
      <c r="X2639" s="9" t="str">
        <f>IF(Data!$W2639=Data!$E2639,"CURRENT","NO")</f>
        <v>CURRENT</v>
      </c>
    </row>
    <row r="2640" spans="1:24" hidden="1">
      <c r="A2640" s="46" t="s">
        <v>1231</v>
      </c>
      <c r="B2640" s="41" t="s">
        <v>448</v>
      </c>
      <c r="C2640" s="8" t="s">
        <v>458</v>
      </c>
      <c r="D2640" s="41" t="s">
        <v>2146</v>
      </c>
      <c r="E2640" s="8" t="s">
        <v>2151</v>
      </c>
      <c r="F2640" s="45" t="s">
        <v>1296</v>
      </c>
      <c r="G2640" s="46" t="s">
        <v>153</v>
      </c>
      <c r="H2640" s="47">
        <v>42217</v>
      </c>
      <c r="I2640" s="46">
        <v>625</v>
      </c>
      <c r="J2640" s="66">
        <v>149</v>
      </c>
      <c r="K2640" s="66">
        <f t="shared" ref="K2640:K2653" si="48">I2640*J2640</f>
        <v>93125</v>
      </c>
      <c r="L2640" s="46" t="s">
        <v>108</v>
      </c>
      <c r="M2640" s="46" t="s">
        <v>129</v>
      </c>
      <c r="N2640" s="46">
        <v>149983</v>
      </c>
      <c r="O2640" s="46"/>
      <c r="P2640" s="46">
        <v>90358</v>
      </c>
      <c r="Q2640" s="66">
        <v>465.6</v>
      </c>
      <c r="R2640" s="66">
        <v>0</v>
      </c>
      <c r="S2640" s="66">
        <v>50</v>
      </c>
      <c r="T2640" s="46" t="s">
        <v>127</v>
      </c>
      <c r="U2640" s="64">
        <f>Data!$Q2640+Data!$R2640+Data!$S2640</f>
        <v>515.6</v>
      </c>
      <c r="V2640" s="9" t="str">
        <f>VLOOKUP(TRIM(Data!$B2640),Team!A:B,2,FALSE)</f>
        <v>HVAC</v>
      </c>
      <c r="W2640" s="9" t="str">
        <f>VLOOKUP(Data!$D2640,Current!A:B,2,FALSE)</f>
        <v>ACT</v>
      </c>
      <c r="X2640" s="9" t="str">
        <f>IF(Data!$W2640=Data!$E2640,"CURRENT","NO")</f>
        <v>CURRENT</v>
      </c>
    </row>
    <row r="2641" spans="1:24" hidden="1">
      <c r="A2641" s="46" t="s">
        <v>1231</v>
      </c>
      <c r="B2641" s="41" t="s">
        <v>448</v>
      </c>
      <c r="C2641" s="8" t="s">
        <v>458</v>
      </c>
      <c r="D2641" s="41" t="s">
        <v>2146</v>
      </c>
      <c r="E2641" s="8" t="s">
        <v>2151</v>
      </c>
      <c r="F2641" s="45" t="s">
        <v>1297</v>
      </c>
      <c r="G2641" s="46" t="s">
        <v>153</v>
      </c>
      <c r="H2641" s="47">
        <v>42219</v>
      </c>
      <c r="I2641" s="46">
        <v>1275</v>
      </c>
      <c r="J2641" s="66">
        <v>149</v>
      </c>
      <c r="K2641" s="66">
        <f t="shared" si="48"/>
        <v>189975</v>
      </c>
      <c r="L2641" s="46" t="s">
        <v>108</v>
      </c>
      <c r="M2641" s="46" t="s">
        <v>728</v>
      </c>
      <c r="N2641" s="46">
        <v>150016</v>
      </c>
      <c r="O2641" s="46"/>
      <c r="P2641" s="46">
        <v>90359</v>
      </c>
      <c r="Q2641" s="66">
        <v>949.9</v>
      </c>
      <c r="R2641" s="66">
        <v>0</v>
      </c>
      <c r="S2641" s="66">
        <v>50</v>
      </c>
      <c r="T2641" s="46" t="s">
        <v>2104</v>
      </c>
      <c r="U2641" s="64">
        <f>Data!$Q2641+Data!$R2641+Data!$S2641</f>
        <v>999.9</v>
      </c>
      <c r="V2641" s="9" t="str">
        <f>VLOOKUP(TRIM(Data!$B2641),Team!A:B,2,FALSE)</f>
        <v>HVAC</v>
      </c>
      <c r="W2641" s="9" t="str">
        <f>VLOOKUP(Data!$D2641,Current!A:B,2,FALSE)</f>
        <v>ACT</v>
      </c>
      <c r="X2641" s="9" t="str">
        <f>IF(Data!$W2641=Data!$E2641,"CURRENT","NO")</f>
        <v>CURRENT</v>
      </c>
    </row>
    <row r="2642" spans="1:24" hidden="1">
      <c r="A2642" s="46" t="s">
        <v>1231</v>
      </c>
      <c r="B2642" s="41" t="s">
        <v>448</v>
      </c>
      <c r="C2642" s="8" t="s">
        <v>458</v>
      </c>
      <c r="D2642" s="41" t="s">
        <v>2146</v>
      </c>
      <c r="E2642" s="8" t="s">
        <v>2151</v>
      </c>
      <c r="F2642" s="45" t="s">
        <v>1298</v>
      </c>
      <c r="G2642" s="46" t="s">
        <v>153</v>
      </c>
      <c r="H2642" s="47">
        <v>42222</v>
      </c>
      <c r="I2642" s="46">
        <v>890</v>
      </c>
      <c r="J2642" s="66">
        <v>169</v>
      </c>
      <c r="K2642" s="66">
        <f t="shared" si="48"/>
        <v>150410</v>
      </c>
      <c r="L2642" s="46" t="s">
        <v>108</v>
      </c>
      <c r="M2642" s="46" t="s">
        <v>371</v>
      </c>
      <c r="N2642" s="46">
        <v>150131</v>
      </c>
      <c r="O2642" s="46"/>
      <c r="P2642" s="46">
        <v>90360</v>
      </c>
      <c r="Q2642" s="66">
        <v>752.05</v>
      </c>
      <c r="R2642" s="66">
        <v>0</v>
      </c>
      <c r="S2642" s="66">
        <v>50</v>
      </c>
      <c r="T2642" s="46" t="s">
        <v>127</v>
      </c>
      <c r="U2642" s="64">
        <f>Data!$Q2642+Data!$R2642+Data!$S2642</f>
        <v>802.05</v>
      </c>
      <c r="V2642" s="9" t="str">
        <f>VLOOKUP(TRIM(Data!$B2642),Team!A:B,2,FALSE)</f>
        <v>HVAC</v>
      </c>
      <c r="W2642" s="9" t="str">
        <f>VLOOKUP(Data!$D2642,Current!A:B,2,FALSE)</f>
        <v>ACT</v>
      </c>
      <c r="X2642" s="9" t="str">
        <f>IF(Data!$W2642=Data!$E2642,"CURRENT","NO")</f>
        <v>CURRENT</v>
      </c>
    </row>
    <row r="2643" spans="1:24" hidden="1">
      <c r="A2643" s="46" t="s">
        <v>1234</v>
      </c>
      <c r="B2643" s="41" t="s">
        <v>448</v>
      </c>
      <c r="C2643" s="8" t="s">
        <v>458</v>
      </c>
      <c r="D2643" s="41" t="s">
        <v>2146</v>
      </c>
      <c r="E2643" s="8" t="s">
        <v>2151</v>
      </c>
      <c r="F2643" s="45" t="s">
        <v>1299</v>
      </c>
      <c r="G2643" s="46" t="s">
        <v>153</v>
      </c>
      <c r="H2643" s="47">
        <v>42223</v>
      </c>
      <c r="I2643" s="46">
        <v>522</v>
      </c>
      <c r="J2643" s="66">
        <v>200</v>
      </c>
      <c r="K2643" s="66">
        <f t="shared" si="48"/>
        <v>104400</v>
      </c>
      <c r="L2643" s="46" t="s">
        <v>108</v>
      </c>
      <c r="M2643" s="46" t="s">
        <v>728</v>
      </c>
      <c r="N2643" s="46">
        <v>150189</v>
      </c>
      <c r="O2643" s="49"/>
      <c r="P2643" s="46">
        <v>90449</v>
      </c>
      <c r="Q2643" s="66">
        <v>522</v>
      </c>
      <c r="R2643" s="66">
        <v>0</v>
      </c>
      <c r="S2643" s="66">
        <v>25</v>
      </c>
      <c r="T2643" s="46" t="s">
        <v>127</v>
      </c>
      <c r="U2643" s="64">
        <f>Data!$Q2643+Data!$R2643+Data!$S2643</f>
        <v>547</v>
      </c>
      <c r="V2643" s="9" t="str">
        <f>VLOOKUP(TRIM(Data!$B2643),Team!A:B,2,FALSE)</f>
        <v>HVAC</v>
      </c>
      <c r="W2643" s="9" t="str">
        <f>VLOOKUP(Data!$D2643,Current!A:B,2,FALSE)</f>
        <v>ACT</v>
      </c>
      <c r="X2643" s="9" t="str">
        <f>IF(Data!$W2643=Data!$E2643,"CURRENT","NO")</f>
        <v>CURRENT</v>
      </c>
    </row>
    <row r="2644" spans="1:24" hidden="1">
      <c r="A2644" s="46" t="s">
        <v>1234</v>
      </c>
      <c r="B2644" s="41" t="s">
        <v>448</v>
      </c>
      <c r="C2644" s="8" t="s">
        <v>458</v>
      </c>
      <c r="D2644" s="41" t="s">
        <v>2146</v>
      </c>
      <c r="E2644" s="8" t="s">
        <v>2151</v>
      </c>
      <c r="F2644" s="45" t="s">
        <v>1300</v>
      </c>
      <c r="G2644" s="46" t="s">
        <v>153</v>
      </c>
      <c r="H2644" s="47">
        <v>42223</v>
      </c>
      <c r="I2644" s="46">
        <v>615</v>
      </c>
      <c r="J2644" s="66">
        <v>200</v>
      </c>
      <c r="K2644" s="66">
        <f t="shared" si="48"/>
        <v>123000</v>
      </c>
      <c r="L2644" s="46" t="s">
        <v>108</v>
      </c>
      <c r="M2644" s="46" t="s">
        <v>134</v>
      </c>
      <c r="N2644" s="46">
        <v>150190</v>
      </c>
      <c r="O2644" s="49"/>
      <c r="P2644" s="46">
        <v>90450</v>
      </c>
      <c r="Q2644" s="66">
        <v>615</v>
      </c>
      <c r="R2644" s="66">
        <v>0</v>
      </c>
      <c r="S2644" s="66">
        <v>25</v>
      </c>
      <c r="T2644" s="46" t="s">
        <v>127</v>
      </c>
      <c r="U2644" s="64">
        <f>Data!$Q2644+Data!$R2644+Data!$S2644</f>
        <v>640</v>
      </c>
      <c r="V2644" s="9" t="str">
        <f>VLOOKUP(TRIM(Data!$B2644),Team!A:B,2,FALSE)</f>
        <v>HVAC</v>
      </c>
      <c r="W2644" s="9" t="str">
        <f>VLOOKUP(Data!$D2644,Current!A:B,2,FALSE)</f>
        <v>ACT</v>
      </c>
      <c r="X2644" s="9" t="str">
        <f>IF(Data!$W2644=Data!$E2644,"CURRENT","NO")</f>
        <v>CURRENT</v>
      </c>
    </row>
    <row r="2645" spans="1:24" hidden="1">
      <c r="A2645" s="46" t="s">
        <v>1236</v>
      </c>
      <c r="B2645" s="41" t="s">
        <v>448</v>
      </c>
      <c r="C2645" s="8" t="s">
        <v>458</v>
      </c>
      <c r="D2645" s="41" t="s">
        <v>2146</v>
      </c>
      <c r="E2645" s="8" t="s">
        <v>2151</v>
      </c>
      <c r="F2645" s="45" t="s">
        <v>1301</v>
      </c>
      <c r="G2645" s="46" t="s">
        <v>1302</v>
      </c>
      <c r="H2645" s="47">
        <v>42230</v>
      </c>
      <c r="I2645" s="46">
        <v>650</v>
      </c>
      <c r="J2645" s="66">
        <v>24</v>
      </c>
      <c r="K2645" s="66">
        <f t="shared" si="48"/>
        <v>15600</v>
      </c>
      <c r="L2645" s="46" t="s">
        <v>1032</v>
      </c>
      <c r="M2645" s="46" t="s">
        <v>1303</v>
      </c>
      <c r="N2645" s="46">
        <v>150364</v>
      </c>
      <c r="O2645" s="49"/>
      <c r="P2645" s="46">
        <v>90602</v>
      </c>
      <c r="Q2645" s="66">
        <v>200</v>
      </c>
      <c r="R2645" s="66">
        <v>0</v>
      </c>
      <c r="S2645" s="66">
        <v>25</v>
      </c>
      <c r="T2645" s="46" t="s">
        <v>246</v>
      </c>
      <c r="U2645" s="64">
        <f>Data!$Q2645+Data!$R2645+Data!$S2645</f>
        <v>225</v>
      </c>
      <c r="V2645" s="9" t="str">
        <f>VLOOKUP(TRIM(Data!$B2645),Team!A:B,2,FALSE)</f>
        <v>HVAC</v>
      </c>
      <c r="W2645" s="9" t="str">
        <f>VLOOKUP(Data!$D2645,Current!A:B,2,FALSE)</f>
        <v>ACT</v>
      </c>
      <c r="X2645" s="9" t="str">
        <f>IF(Data!$W2645=Data!$E2645,"CURRENT","NO")</f>
        <v>CURRENT</v>
      </c>
    </row>
    <row r="2646" spans="1:24" hidden="1">
      <c r="A2646" s="46" t="s">
        <v>1236</v>
      </c>
      <c r="B2646" s="41" t="s">
        <v>448</v>
      </c>
      <c r="C2646" s="8" t="s">
        <v>458</v>
      </c>
      <c r="D2646" s="41" t="s">
        <v>2146</v>
      </c>
      <c r="E2646" s="8" t="s">
        <v>2151</v>
      </c>
      <c r="F2646" s="45" t="s">
        <v>1304</v>
      </c>
      <c r="G2646" s="46" t="s">
        <v>1302</v>
      </c>
      <c r="H2646" s="47">
        <v>42230</v>
      </c>
      <c r="I2646" s="46">
        <v>680</v>
      </c>
      <c r="J2646" s="66">
        <v>30</v>
      </c>
      <c r="K2646" s="66">
        <f t="shared" si="48"/>
        <v>20400</v>
      </c>
      <c r="L2646" s="46" t="s">
        <v>1032</v>
      </c>
      <c r="M2646" s="46" t="s">
        <v>1305</v>
      </c>
      <c r="N2646" s="46">
        <v>150365</v>
      </c>
      <c r="O2646" s="49"/>
      <c r="P2646" s="46">
        <v>90603</v>
      </c>
      <c r="Q2646" s="66">
        <v>200</v>
      </c>
      <c r="R2646" s="66">
        <v>0</v>
      </c>
      <c r="S2646" s="66">
        <v>25</v>
      </c>
      <c r="T2646" s="46" t="s">
        <v>246</v>
      </c>
      <c r="U2646" s="64">
        <f>Data!$Q2646+Data!$R2646+Data!$S2646</f>
        <v>225</v>
      </c>
      <c r="V2646" s="9" t="str">
        <f>VLOOKUP(TRIM(Data!$B2646),Team!A:B,2,FALSE)</f>
        <v>HVAC</v>
      </c>
      <c r="W2646" s="9" t="str">
        <f>VLOOKUP(Data!$D2646,Current!A:B,2,FALSE)</f>
        <v>ACT</v>
      </c>
      <c r="X2646" s="9" t="str">
        <f>IF(Data!$W2646=Data!$E2646,"CURRENT","NO")</f>
        <v>CURRENT</v>
      </c>
    </row>
    <row r="2647" spans="1:24" hidden="1">
      <c r="A2647" s="46" t="s">
        <v>1236</v>
      </c>
      <c r="B2647" s="41" t="s">
        <v>448</v>
      </c>
      <c r="C2647" s="8" t="s">
        <v>458</v>
      </c>
      <c r="D2647" s="41" t="s">
        <v>2146</v>
      </c>
      <c r="E2647" s="8" t="s">
        <v>2151</v>
      </c>
      <c r="F2647" s="45" t="s">
        <v>1306</v>
      </c>
      <c r="G2647" s="46" t="s">
        <v>153</v>
      </c>
      <c r="H2647" s="47">
        <v>42236</v>
      </c>
      <c r="I2647" s="46">
        <v>851</v>
      </c>
      <c r="J2647" s="66">
        <v>132</v>
      </c>
      <c r="K2647" s="66">
        <f t="shared" si="48"/>
        <v>112332</v>
      </c>
      <c r="L2647" s="46" t="s">
        <v>108</v>
      </c>
      <c r="M2647" s="46" t="s">
        <v>1307</v>
      </c>
      <c r="N2647" s="46">
        <v>150554</v>
      </c>
      <c r="O2647" s="46"/>
      <c r="P2647" s="46">
        <v>90604</v>
      </c>
      <c r="Q2647" s="66">
        <v>561.70000000000005</v>
      </c>
      <c r="R2647" s="66">
        <v>0</v>
      </c>
      <c r="S2647" s="66">
        <v>50</v>
      </c>
      <c r="T2647" s="46" t="s">
        <v>186</v>
      </c>
      <c r="U2647" s="64">
        <f>Data!$Q2647+Data!$R2647+Data!$S2647</f>
        <v>611.70000000000005</v>
      </c>
      <c r="V2647" s="9" t="str">
        <f>VLOOKUP(TRIM(Data!$B2647),Team!A:B,2,FALSE)</f>
        <v>HVAC</v>
      </c>
      <c r="W2647" s="9" t="str">
        <f>VLOOKUP(Data!$D2647,Current!A:B,2,FALSE)</f>
        <v>ACT</v>
      </c>
      <c r="X2647" s="9" t="str">
        <f>IF(Data!$W2647=Data!$E2647,"CURRENT","NO")</f>
        <v>CURRENT</v>
      </c>
    </row>
    <row r="2648" spans="1:24" hidden="1">
      <c r="A2648" s="78" t="s">
        <v>2147</v>
      </c>
      <c r="B2648" s="41" t="s">
        <v>448</v>
      </c>
      <c r="C2648" s="8" t="s">
        <v>458</v>
      </c>
      <c r="D2648" s="41" t="s">
        <v>2146</v>
      </c>
      <c r="E2648" s="8" t="s">
        <v>2151</v>
      </c>
      <c r="F2648" s="77" t="s">
        <v>1308</v>
      </c>
      <c r="G2648" s="78" t="s">
        <v>153</v>
      </c>
      <c r="H2648" s="79">
        <v>42242</v>
      </c>
      <c r="I2648" s="78">
        <v>312</v>
      </c>
      <c r="J2648" s="66">
        <v>269</v>
      </c>
      <c r="K2648" s="66">
        <f t="shared" si="48"/>
        <v>83928</v>
      </c>
      <c r="L2648" s="78" t="s">
        <v>108</v>
      </c>
      <c r="M2648" s="78" t="s">
        <v>1309</v>
      </c>
      <c r="N2648" s="78">
        <v>150697</v>
      </c>
      <c r="O2648" s="46"/>
      <c r="P2648" s="78">
        <v>90854</v>
      </c>
      <c r="Q2648" s="80">
        <v>419.6</v>
      </c>
      <c r="R2648" s="66">
        <v>0</v>
      </c>
      <c r="S2648" s="80">
        <v>25</v>
      </c>
      <c r="T2648" s="78" t="s">
        <v>127</v>
      </c>
      <c r="U2648" s="64">
        <f>Data!$Q2648+Data!$R2648+Data!$S2648</f>
        <v>444.6</v>
      </c>
      <c r="V2648" s="9" t="str">
        <f>VLOOKUP(TRIM(Data!$B2648),Team!A:B,2,FALSE)</f>
        <v>HVAC</v>
      </c>
      <c r="W2648" s="9" t="str">
        <f>VLOOKUP(Data!$D2648,Current!A:B,2,FALSE)</f>
        <v>ACT</v>
      </c>
      <c r="X2648" s="9" t="str">
        <f>IF(Data!$W2648=Data!$E2648,"CURRENT","NO")</f>
        <v>CURRENT</v>
      </c>
    </row>
    <row r="2649" spans="1:24" hidden="1">
      <c r="A2649" s="78" t="s">
        <v>2147</v>
      </c>
      <c r="B2649" s="41" t="s">
        <v>448</v>
      </c>
      <c r="C2649" s="8" t="s">
        <v>458</v>
      </c>
      <c r="D2649" s="41" t="s">
        <v>2146</v>
      </c>
      <c r="E2649" s="8" t="s">
        <v>2151</v>
      </c>
      <c r="F2649" s="77" t="s">
        <v>1310</v>
      </c>
      <c r="G2649" s="78" t="s">
        <v>153</v>
      </c>
      <c r="H2649" s="79">
        <v>42242</v>
      </c>
      <c r="I2649" s="78">
        <v>306</v>
      </c>
      <c r="J2649" s="66">
        <v>279.5</v>
      </c>
      <c r="K2649" s="66">
        <f t="shared" si="48"/>
        <v>85527</v>
      </c>
      <c r="L2649" s="78" t="s">
        <v>1311</v>
      </c>
      <c r="M2649" s="78" t="s">
        <v>826</v>
      </c>
      <c r="N2649" s="78">
        <v>150699</v>
      </c>
      <c r="O2649" s="46"/>
      <c r="P2649" s="78">
        <v>90855</v>
      </c>
      <c r="Q2649" s="80">
        <v>427.6</v>
      </c>
      <c r="R2649" s="66">
        <v>0</v>
      </c>
      <c r="S2649" s="80">
        <v>25</v>
      </c>
      <c r="T2649" s="78" t="s">
        <v>127</v>
      </c>
      <c r="U2649" s="64">
        <f>Data!$Q2649+Data!$R2649+Data!$S2649</f>
        <v>452.6</v>
      </c>
      <c r="V2649" s="9" t="str">
        <f>VLOOKUP(TRIM(Data!$B2649),Team!A:B,2,FALSE)</f>
        <v>HVAC</v>
      </c>
      <c r="W2649" s="9" t="str">
        <f>VLOOKUP(Data!$D2649,Current!A:B,2,FALSE)</f>
        <v>ACT</v>
      </c>
      <c r="X2649" s="9" t="str">
        <f>IF(Data!$W2649=Data!$E2649,"CURRENT","NO")</f>
        <v>CURRENT</v>
      </c>
    </row>
    <row r="2650" spans="1:24" hidden="1">
      <c r="A2650" s="78" t="s">
        <v>2147</v>
      </c>
      <c r="B2650" s="41" t="s">
        <v>448</v>
      </c>
      <c r="C2650" s="8" t="s">
        <v>458</v>
      </c>
      <c r="D2650" s="41" t="s">
        <v>2146</v>
      </c>
      <c r="E2650" s="8" t="s">
        <v>2151</v>
      </c>
      <c r="F2650" s="77" t="s">
        <v>1296</v>
      </c>
      <c r="G2650" s="78" t="s">
        <v>153</v>
      </c>
      <c r="H2650" s="79">
        <v>42245</v>
      </c>
      <c r="I2650" s="78">
        <v>605</v>
      </c>
      <c r="J2650" s="66">
        <v>149</v>
      </c>
      <c r="K2650" s="66">
        <f t="shared" si="48"/>
        <v>90145</v>
      </c>
      <c r="L2650" s="78" t="s">
        <v>108</v>
      </c>
      <c r="M2650" s="78" t="s">
        <v>371</v>
      </c>
      <c r="N2650" s="78">
        <v>150812</v>
      </c>
      <c r="O2650" s="49"/>
      <c r="P2650" s="78">
        <v>90856</v>
      </c>
      <c r="Q2650" s="80">
        <v>450.7</v>
      </c>
      <c r="R2650" s="66">
        <v>0</v>
      </c>
      <c r="S2650" s="80">
        <v>50</v>
      </c>
      <c r="T2650" s="78" t="s">
        <v>127</v>
      </c>
      <c r="U2650" s="64">
        <f>Data!$Q2650+Data!$R2650+Data!$S2650</f>
        <v>500.7</v>
      </c>
      <c r="V2650" s="9" t="str">
        <f>VLOOKUP(TRIM(Data!$B2650),Team!A:B,2,FALSE)</f>
        <v>HVAC</v>
      </c>
      <c r="W2650" s="9" t="str">
        <f>VLOOKUP(Data!$D2650,Current!A:B,2,FALSE)</f>
        <v>ACT</v>
      </c>
      <c r="X2650" s="9" t="str">
        <f>IF(Data!$W2650=Data!$E2650,"CURRENT","NO")</f>
        <v>CURRENT</v>
      </c>
    </row>
    <row r="2651" spans="1:24" hidden="1">
      <c r="A2651" s="78" t="s">
        <v>2147</v>
      </c>
      <c r="B2651" s="41" t="s">
        <v>448</v>
      </c>
      <c r="C2651" s="8" t="s">
        <v>458</v>
      </c>
      <c r="D2651" s="41" t="s">
        <v>2146</v>
      </c>
      <c r="E2651" s="8" t="s">
        <v>2151</v>
      </c>
      <c r="F2651" s="77" t="s">
        <v>1297</v>
      </c>
      <c r="G2651" s="78" t="s">
        <v>153</v>
      </c>
      <c r="H2651" s="79">
        <v>42247</v>
      </c>
      <c r="I2651" s="78">
        <v>965</v>
      </c>
      <c r="J2651" s="66">
        <v>149</v>
      </c>
      <c r="K2651" s="66">
        <f t="shared" si="48"/>
        <v>143785</v>
      </c>
      <c r="L2651" s="78" t="s">
        <v>108</v>
      </c>
      <c r="M2651" s="78" t="s">
        <v>371</v>
      </c>
      <c r="N2651" s="78">
        <v>150863</v>
      </c>
      <c r="O2651" s="49"/>
      <c r="P2651" s="78">
        <v>90857</v>
      </c>
      <c r="Q2651" s="80">
        <v>718.9</v>
      </c>
      <c r="R2651" s="66">
        <v>0</v>
      </c>
      <c r="S2651" s="80">
        <v>50</v>
      </c>
      <c r="T2651" s="78" t="s">
        <v>127</v>
      </c>
      <c r="U2651" s="64">
        <f>Data!$Q2651+Data!$R2651+Data!$S2651</f>
        <v>768.9</v>
      </c>
      <c r="V2651" s="9" t="str">
        <f>VLOOKUP(TRIM(Data!$B2651),Team!A:B,2,FALSE)</f>
        <v>HVAC</v>
      </c>
      <c r="W2651" s="9" t="str">
        <f>VLOOKUP(Data!$D2651,Current!A:B,2,FALSE)</f>
        <v>ACT</v>
      </c>
      <c r="X2651" s="9" t="str">
        <f>IF(Data!$W2651=Data!$E2651,"CURRENT","NO")</f>
        <v>CURRENT</v>
      </c>
    </row>
    <row r="2652" spans="1:24" hidden="1">
      <c r="A2652" s="78" t="s">
        <v>2147</v>
      </c>
      <c r="B2652" s="41" t="s">
        <v>448</v>
      </c>
      <c r="C2652" s="8" t="s">
        <v>458</v>
      </c>
      <c r="D2652" s="41" t="s">
        <v>2146</v>
      </c>
      <c r="E2652" s="8" t="s">
        <v>2151</v>
      </c>
      <c r="F2652" s="77" t="s">
        <v>1312</v>
      </c>
      <c r="G2652" s="78" t="s">
        <v>1302</v>
      </c>
      <c r="H2652" s="79">
        <v>42244</v>
      </c>
      <c r="I2652" s="78">
        <v>768</v>
      </c>
      <c r="J2652" s="66">
        <v>39.799999999999997</v>
      </c>
      <c r="K2652" s="66">
        <f t="shared" si="48"/>
        <v>30566.399999999998</v>
      </c>
      <c r="L2652" s="78" t="s">
        <v>1032</v>
      </c>
      <c r="M2652" s="78" t="s">
        <v>1313</v>
      </c>
      <c r="N2652" s="78">
        <v>150779</v>
      </c>
      <c r="O2652" s="49"/>
      <c r="P2652" s="78">
        <v>90858</v>
      </c>
      <c r="Q2652" s="80">
        <v>200</v>
      </c>
      <c r="R2652" s="66">
        <v>0</v>
      </c>
      <c r="S2652" s="80">
        <v>25</v>
      </c>
      <c r="T2652" s="46" t="s">
        <v>2141</v>
      </c>
      <c r="U2652" s="64">
        <f>Data!$Q2652+Data!$R2652+Data!$S2652</f>
        <v>225</v>
      </c>
      <c r="V2652" s="9" t="str">
        <f>VLOOKUP(TRIM(Data!$B2652),Team!A:B,2,FALSE)</f>
        <v>HVAC</v>
      </c>
      <c r="W2652" s="9" t="str">
        <f>VLOOKUP(Data!$D2652,Current!A:B,2,FALSE)</f>
        <v>ACT</v>
      </c>
      <c r="X2652" s="9" t="str">
        <f>IF(Data!$W2652=Data!$E2652,"CURRENT","NO")</f>
        <v>CURRENT</v>
      </c>
    </row>
    <row r="2653" spans="1:24" hidden="1">
      <c r="A2653" s="78" t="s">
        <v>2147</v>
      </c>
      <c r="B2653" s="41" t="s">
        <v>448</v>
      </c>
      <c r="C2653" s="8" t="s">
        <v>458</v>
      </c>
      <c r="D2653" s="41" t="s">
        <v>2146</v>
      </c>
      <c r="E2653" s="8" t="s">
        <v>2151</v>
      </c>
      <c r="F2653" s="77" t="s">
        <v>1314</v>
      </c>
      <c r="G2653" s="78" t="s">
        <v>1302</v>
      </c>
      <c r="H2653" s="79">
        <v>42244</v>
      </c>
      <c r="I2653" s="78">
        <v>1350</v>
      </c>
      <c r="J2653" s="66">
        <v>27</v>
      </c>
      <c r="K2653" s="66">
        <f t="shared" si="48"/>
        <v>36450</v>
      </c>
      <c r="L2653" s="78" t="s">
        <v>1032</v>
      </c>
      <c r="M2653" s="78" t="s">
        <v>1315</v>
      </c>
      <c r="N2653" s="78">
        <v>150780</v>
      </c>
      <c r="O2653" s="49"/>
      <c r="P2653" s="78">
        <v>90859</v>
      </c>
      <c r="Q2653" s="80">
        <v>200</v>
      </c>
      <c r="R2653" s="66">
        <v>0</v>
      </c>
      <c r="S2653" s="80">
        <v>25</v>
      </c>
      <c r="T2653" s="46" t="s">
        <v>2141</v>
      </c>
      <c r="U2653" s="64">
        <f>Data!$Q2653+Data!$R2653+Data!$S2653</f>
        <v>225</v>
      </c>
      <c r="V2653" s="9" t="str">
        <f>VLOOKUP(TRIM(Data!$B2653),Team!A:B,2,FALSE)</f>
        <v>HVAC</v>
      </c>
      <c r="W2653" s="9" t="str">
        <f>VLOOKUP(Data!$D2653,Current!A:B,2,FALSE)</f>
        <v>ACT</v>
      </c>
      <c r="X2653" s="9" t="str">
        <f>IF(Data!$W2653=Data!$E2653,"CURRENT","NO")</f>
        <v>CURRENT</v>
      </c>
    </row>
    <row r="2654" spans="1:24" hidden="1">
      <c r="A2654" s="46" t="s">
        <v>1316</v>
      </c>
      <c r="B2654" s="41" t="s">
        <v>925</v>
      </c>
      <c r="C2654" s="8" t="s">
        <v>458</v>
      </c>
      <c r="D2654" s="41" t="s">
        <v>2146</v>
      </c>
      <c r="E2654" s="8" t="s">
        <v>2151</v>
      </c>
      <c r="F2654" s="45" t="s">
        <v>1317</v>
      </c>
      <c r="G2654" s="46" t="s">
        <v>1318</v>
      </c>
      <c r="H2654" s="47">
        <v>42219</v>
      </c>
      <c r="I2654" s="46">
        <v>2020</v>
      </c>
      <c r="J2654" s="66">
        <v>10.78</v>
      </c>
      <c r="K2654" s="66">
        <f>I2654*J2654</f>
        <v>21775.599999999999</v>
      </c>
      <c r="L2654" s="46" t="s">
        <v>6</v>
      </c>
      <c r="M2654" s="46" t="s">
        <v>324</v>
      </c>
      <c r="N2654" s="46">
        <v>150018</v>
      </c>
      <c r="O2654" s="46"/>
      <c r="P2654" s="46">
        <v>90361</v>
      </c>
      <c r="Q2654" s="66">
        <v>200</v>
      </c>
      <c r="R2654" s="66">
        <v>0</v>
      </c>
      <c r="S2654" s="66">
        <v>60</v>
      </c>
      <c r="T2654" s="46" t="s">
        <v>127</v>
      </c>
      <c r="U2654" s="64">
        <f>Data!$Q2654+Data!$R2654+Data!$S2654</f>
        <v>260</v>
      </c>
      <c r="V2654" s="9" t="str">
        <f>VLOOKUP(TRIM(Data!$B2654),Team!A:B,2,FALSE)</f>
        <v>HVAC</v>
      </c>
      <c r="W2654" s="9" t="str">
        <f>VLOOKUP(Data!$D2654,Current!A:B,2,FALSE)</f>
        <v>ACT</v>
      </c>
      <c r="X2654" s="9" t="str">
        <f>IF(Data!$W2654=Data!$E2654,"CURRENT","NO")</f>
        <v>CURRENT</v>
      </c>
    </row>
    <row r="2655" spans="1:24" hidden="1">
      <c r="A2655" s="46" t="s">
        <v>1231</v>
      </c>
      <c r="B2655" s="41" t="s">
        <v>796</v>
      </c>
      <c r="C2655" s="8" t="s">
        <v>458</v>
      </c>
      <c r="D2655" s="41" t="s">
        <v>2146</v>
      </c>
      <c r="E2655" s="8" t="s">
        <v>2151</v>
      </c>
      <c r="F2655" s="45" t="s">
        <v>239</v>
      </c>
      <c r="G2655" s="46" t="s">
        <v>224</v>
      </c>
      <c r="H2655" s="47">
        <v>42222</v>
      </c>
      <c r="I2655" s="46">
        <v>180</v>
      </c>
      <c r="J2655" s="66">
        <v>23.54</v>
      </c>
      <c r="K2655" s="66">
        <f t="shared" ref="K2655:K2662" si="49">I2655*J2655</f>
        <v>4237.2</v>
      </c>
      <c r="L2655" s="46" t="s">
        <v>223</v>
      </c>
      <c r="M2655" s="46" t="s">
        <v>222</v>
      </c>
      <c r="N2655" s="46">
        <v>150116</v>
      </c>
      <c r="O2655" s="46"/>
      <c r="P2655" s="46">
        <v>90379</v>
      </c>
      <c r="Q2655" s="66">
        <v>100</v>
      </c>
      <c r="R2655" s="66">
        <v>0</v>
      </c>
      <c r="S2655" s="66">
        <v>25</v>
      </c>
      <c r="T2655" s="46" t="s">
        <v>127</v>
      </c>
      <c r="U2655" s="64">
        <f>Data!$Q2655+Data!$R2655+Data!$S2655</f>
        <v>125</v>
      </c>
      <c r="V2655" s="9" t="str">
        <f>VLOOKUP(TRIM(Data!$B2655),Team!A:B,2,FALSE)</f>
        <v>Heating</v>
      </c>
      <c r="W2655" s="9" t="str">
        <f>VLOOKUP(Data!$D2655,Current!A:B,2,FALSE)</f>
        <v>ACT</v>
      </c>
      <c r="X2655" s="9" t="str">
        <f>IF(Data!$W2655=Data!$E2655,"CURRENT","NO")</f>
        <v>CURRENT</v>
      </c>
    </row>
    <row r="2656" spans="1:24" hidden="1">
      <c r="A2656" s="46" t="s">
        <v>1231</v>
      </c>
      <c r="B2656" s="41" t="s">
        <v>796</v>
      </c>
      <c r="C2656" s="8" t="s">
        <v>458</v>
      </c>
      <c r="D2656" s="41" t="s">
        <v>2146</v>
      </c>
      <c r="E2656" s="8" t="s">
        <v>2151</v>
      </c>
      <c r="F2656" s="45" t="s">
        <v>241</v>
      </c>
      <c r="G2656" s="46" t="s">
        <v>224</v>
      </c>
      <c r="H2656" s="47">
        <v>42222</v>
      </c>
      <c r="I2656" s="46">
        <v>168</v>
      </c>
      <c r="J2656" s="66">
        <v>28.76</v>
      </c>
      <c r="K2656" s="66">
        <f t="shared" si="49"/>
        <v>4831.68</v>
      </c>
      <c r="L2656" s="46" t="s">
        <v>223</v>
      </c>
      <c r="M2656" s="46" t="s">
        <v>222</v>
      </c>
      <c r="N2656" s="46">
        <v>150117</v>
      </c>
      <c r="O2656" s="46"/>
      <c r="P2656" s="46">
        <v>90380</v>
      </c>
      <c r="Q2656" s="66">
        <v>100</v>
      </c>
      <c r="R2656" s="66">
        <v>0</v>
      </c>
      <c r="S2656" s="66">
        <v>25</v>
      </c>
      <c r="T2656" s="46" t="s">
        <v>127</v>
      </c>
      <c r="U2656" s="64">
        <f>Data!$Q2656+Data!$R2656+Data!$S2656</f>
        <v>125</v>
      </c>
      <c r="V2656" s="9" t="str">
        <f>VLOOKUP(TRIM(Data!$B2656),Team!A:B,2,FALSE)</f>
        <v>Heating</v>
      </c>
      <c r="W2656" s="9" t="str">
        <f>VLOOKUP(Data!$D2656,Current!A:B,2,FALSE)</f>
        <v>ACT</v>
      </c>
      <c r="X2656" s="9" t="str">
        <f>IF(Data!$W2656=Data!$E2656,"CURRENT","NO")</f>
        <v>CURRENT</v>
      </c>
    </row>
    <row r="2657" spans="1:24" hidden="1">
      <c r="A2657" s="46" t="s">
        <v>1231</v>
      </c>
      <c r="B2657" s="41" t="s">
        <v>796</v>
      </c>
      <c r="C2657" s="8" t="s">
        <v>458</v>
      </c>
      <c r="D2657" s="41" t="s">
        <v>2146</v>
      </c>
      <c r="E2657" s="8" t="s">
        <v>2151</v>
      </c>
      <c r="F2657" s="45" t="s">
        <v>243</v>
      </c>
      <c r="G2657" s="46" t="s">
        <v>224</v>
      </c>
      <c r="H2657" s="47">
        <v>42223</v>
      </c>
      <c r="I2657" s="46">
        <v>180</v>
      </c>
      <c r="J2657" s="66">
        <v>24.61</v>
      </c>
      <c r="K2657" s="66">
        <f t="shared" si="49"/>
        <v>4429.8</v>
      </c>
      <c r="L2657" s="46" t="s">
        <v>227</v>
      </c>
      <c r="M2657" s="46" t="s">
        <v>226</v>
      </c>
      <c r="N2657" s="46">
        <v>150145</v>
      </c>
      <c r="O2657" s="46"/>
      <c r="P2657" s="46">
        <v>90381</v>
      </c>
      <c r="Q2657" s="66">
        <v>200</v>
      </c>
      <c r="R2657" s="66">
        <v>0</v>
      </c>
      <c r="S2657" s="66">
        <v>25</v>
      </c>
      <c r="T2657" s="46" t="s">
        <v>127</v>
      </c>
      <c r="U2657" s="64">
        <f>Data!$Q2657+Data!$R2657+Data!$S2657</f>
        <v>225</v>
      </c>
      <c r="V2657" s="9" t="str">
        <f>VLOOKUP(TRIM(Data!$B2657),Team!A:B,2,FALSE)</f>
        <v>Heating</v>
      </c>
      <c r="W2657" s="9" t="str">
        <f>VLOOKUP(Data!$D2657,Current!A:B,2,FALSE)</f>
        <v>ACT</v>
      </c>
      <c r="X2657" s="9" t="str">
        <f>IF(Data!$W2657=Data!$E2657,"CURRENT","NO")</f>
        <v>CURRENT</v>
      </c>
    </row>
    <row r="2658" spans="1:24" hidden="1">
      <c r="A2658" s="46" t="s">
        <v>1236</v>
      </c>
      <c r="B2658" s="41" t="s">
        <v>796</v>
      </c>
      <c r="C2658" s="8" t="s">
        <v>458</v>
      </c>
      <c r="D2658" s="41" t="s">
        <v>2146</v>
      </c>
      <c r="E2658" s="8" t="s">
        <v>2151</v>
      </c>
      <c r="F2658" s="45" t="s">
        <v>1319</v>
      </c>
      <c r="G2658" s="46" t="s">
        <v>248</v>
      </c>
      <c r="H2658" s="47">
        <v>42235</v>
      </c>
      <c r="I2658" s="46">
        <v>4000</v>
      </c>
      <c r="J2658" s="66">
        <v>6.7</v>
      </c>
      <c r="K2658" s="66">
        <f t="shared" si="49"/>
        <v>26800</v>
      </c>
      <c r="L2658" s="46" t="s">
        <v>6</v>
      </c>
      <c r="M2658" s="46" t="s">
        <v>966</v>
      </c>
      <c r="N2658" s="46">
        <v>150504</v>
      </c>
      <c r="O2658" s="49"/>
      <c r="P2658" s="46">
        <v>90636</v>
      </c>
      <c r="Q2658" s="80">
        <v>200</v>
      </c>
      <c r="R2658" s="66">
        <v>0</v>
      </c>
      <c r="S2658" s="80">
        <v>60</v>
      </c>
      <c r="T2658" s="46" t="s">
        <v>127</v>
      </c>
      <c r="U2658" s="64">
        <f>Data!$Q2658+Data!$R2658+Data!$S2658</f>
        <v>260</v>
      </c>
      <c r="V2658" s="9" t="str">
        <f>VLOOKUP(TRIM(Data!$B2658),Team!A:B,2,FALSE)</f>
        <v>Heating</v>
      </c>
      <c r="W2658" s="9" t="str">
        <f>VLOOKUP(Data!$D2658,Current!A:B,2,FALSE)</f>
        <v>ACT</v>
      </c>
      <c r="X2658" s="9" t="str">
        <f>IF(Data!$W2658=Data!$E2658,"CURRENT","NO")</f>
        <v>CURRENT</v>
      </c>
    </row>
    <row r="2659" spans="1:24" hidden="1">
      <c r="A2659" s="46" t="s">
        <v>2147</v>
      </c>
      <c r="B2659" s="41" t="s">
        <v>796</v>
      </c>
      <c r="C2659" s="8" t="s">
        <v>458</v>
      </c>
      <c r="D2659" s="41" t="s">
        <v>2146</v>
      </c>
      <c r="E2659" s="8" t="s">
        <v>2151</v>
      </c>
      <c r="F2659" s="45" t="s">
        <v>1320</v>
      </c>
      <c r="G2659" s="46" t="s">
        <v>248</v>
      </c>
      <c r="H2659" s="47">
        <v>42237</v>
      </c>
      <c r="I2659" s="46">
        <v>2000</v>
      </c>
      <c r="J2659" s="66">
        <v>6.77</v>
      </c>
      <c r="K2659" s="66">
        <f t="shared" si="49"/>
        <v>13540</v>
      </c>
      <c r="L2659" s="46" t="s">
        <v>6</v>
      </c>
      <c r="M2659" s="46" t="s">
        <v>324</v>
      </c>
      <c r="N2659" s="46">
        <v>150590</v>
      </c>
      <c r="O2659" s="49"/>
      <c r="P2659" s="46">
        <v>90907</v>
      </c>
      <c r="Q2659" s="66">
        <v>200</v>
      </c>
      <c r="R2659" s="66">
        <v>0</v>
      </c>
      <c r="S2659" s="66">
        <v>60</v>
      </c>
      <c r="T2659" s="46" t="s">
        <v>2122</v>
      </c>
      <c r="U2659" s="64">
        <f>Data!$Q2659+Data!$R2659+Data!$S2659</f>
        <v>260</v>
      </c>
      <c r="V2659" s="9" t="str">
        <f>VLOOKUP(TRIM(Data!$B2659),Team!A:B,2,FALSE)</f>
        <v>Heating</v>
      </c>
      <c r="W2659" s="9" t="str">
        <f>VLOOKUP(Data!$D2659,Current!A:B,2,FALSE)</f>
        <v>ACT</v>
      </c>
      <c r="X2659" s="9" t="str">
        <f>IF(Data!$W2659=Data!$E2659,"CURRENT","NO")</f>
        <v>CURRENT</v>
      </c>
    </row>
    <row r="2660" spans="1:24" hidden="1">
      <c r="A2660" s="46" t="s">
        <v>2147</v>
      </c>
      <c r="B2660" s="41" t="s">
        <v>796</v>
      </c>
      <c r="C2660" s="8" t="s">
        <v>458</v>
      </c>
      <c r="D2660" s="41" t="s">
        <v>2146</v>
      </c>
      <c r="E2660" s="8" t="s">
        <v>2151</v>
      </c>
      <c r="F2660" s="45" t="s">
        <v>930</v>
      </c>
      <c r="G2660" s="46" t="s">
        <v>248</v>
      </c>
      <c r="H2660" s="47">
        <v>42244</v>
      </c>
      <c r="I2660" s="46">
        <v>1400</v>
      </c>
      <c r="J2660" s="66">
        <v>10.82</v>
      </c>
      <c r="K2660" s="66">
        <f t="shared" si="49"/>
        <v>15148</v>
      </c>
      <c r="L2660" s="46" t="s">
        <v>862</v>
      </c>
      <c r="M2660" s="46" t="s">
        <v>1321</v>
      </c>
      <c r="N2660" s="46">
        <v>150781</v>
      </c>
      <c r="O2660" s="49"/>
      <c r="P2660" s="46">
        <v>90908</v>
      </c>
      <c r="Q2660" s="66">
        <v>200</v>
      </c>
      <c r="R2660" s="66">
        <v>0</v>
      </c>
      <c r="S2660" s="66">
        <v>60</v>
      </c>
      <c r="T2660" s="46" t="s">
        <v>2122</v>
      </c>
      <c r="U2660" s="64">
        <f>Data!$Q2660+Data!$R2660+Data!$S2660</f>
        <v>260</v>
      </c>
      <c r="V2660" s="9" t="str">
        <f>VLOOKUP(TRIM(Data!$B2660),Team!A:B,2,FALSE)</f>
        <v>Heating</v>
      </c>
      <c r="W2660" s="9" t="str">
        <f>VLOOKUP(Data!$D2660,Current!A:B,2,FALSE)</f>
        <v>ACT</v>
      </c>
      <c r="X2660" s="9" t="str">
        <f>IF(Data!$W2660=Data!$E2660,"CURRENT","NO")</f>
        <v>CURRENT</v>
      </c>
    </row>
    <row r="2661" spans="1:24" hidden="1">
      <c r="A2661" s="46" t="s">
        <v>2147</v>
      </c>
      <c r="B2661" s="41" t="s">
        <v>796</v>
      </c>
      <c r="C2661" s="8" t="s">
        <v>458</v>
      </c>
      <c r="D2661" s="41" t="s">
        <v>2146</v>
      </c>
      <c r="E2661" s="8" t="s">
        <v>2151</v>
      </c>
      <c r="F2661" s="45" t="s">
        <v>249</v>
      </c>
      <c r="G2661" s="46" t="s">
        <v>248</v>
      </c>
      <c r="H2661" s="47">
        <v>42245</v>
      </c>
      <c r="I2661" s="46">
        <v>5184</v>
      </c>
      <c r="J2661" s="66">
        <v>12.56</v>
      </c>
      <c r="K2661" s="66">
        <f t="shared" si="49"/>
        <v>65111.040000000001</v>
      </c>
      <c r="L2661" s="46" t="s">
        <v>6</v>
      </c>
      <c r="M2661" s="46" t="s">
        <v>1</v>
      </c>
      <c r="N2661" s="46">
        <v>150806</v>
      </c>
      <c r="O2661" s="49"/>
      <c r="P2661" s="46">
        <v>90909</v>
      </c>
      <c r="Q2661" s="66">
        <v>325.60000000000002</v>
      </c>
      <c r="R2661" s="66">
        <v>0</v>
      </c>
      <c r="S2661" s="66">
        <v>30</v>
      </c>
      <c r="T2661" s="46" t="s">
        <v>246</v>
      </c>
      <c r="U2661" s="64">
        <f>Data!$Q2661+Data!$R2661+Data!$S2661</f>
        <v>355.6</v>
      </c>
      <c r="V2661" s="9" t="str">
        <f>VLOOKUP(TRIM(Data!$B2661),Team!A:B,2,FALSE)</f>
        <v>Heating</v>
      </c>
      <c r="W2661" s="9" t="str">
        <f>VLOOKUP(Data!$D2661,Current!A:B,2,FALSE)</f>
        <v>ACT</v>
      </c>
      <c r="X2661" s="9" t="str">
        <f>IF(Data!$W2661=Data!$E2661,"CURRENT","NO")</f>
        <v>CURRENT</v>
      </c>
    </row>
    <row r="2662" spans="1:24" hidden="1">
      <c r="A2662" s="46" t="s">
        <v>2147</v>
      </c>
      <c r="B2662" s="41" t="s">
        <v>796</v>
      </c>
      <c r="C2662" s="8" t="s">
        <v>458</v>
      </c>
      <c r="D2662" s="41" t="s">
        <v>2146</v>
      </c>
      <c r="E2662" s="8" t="s">
        <v>2151</v>
      </c>
      <c r="F2662" s="45" t="s">
        <v>1322</v>
      </c>
      <c r="G2662" s="46" t="s">
        <v>248</v>
      </c>
      <c r="H2662" s="47">
        <v>42245</v>
      </c>
      <c r="I2662" s="46">
        <v>1200</v>
      </c>
      <c r="J2662" s="66">
        <v>13.58</v>
      </c>
      <c r="K2662" s="66">
        <f t="shared" si="49"/>
        <v>16296</v>
      </c>
      <c r="L2662" s="46" t="s">
        <v>6</v>
      </c>
      <c r="M2662" s="46" t="s">
        <v>212</v>
      </c>
      <c r="N2662" s="46">
        <v>150810</v>
      </c>
      <c r="O2662" s="46"/>
      <c r="P2662" s="46">
        <v>90910</v>
      </c>
      <c r="Q2662" s="66">
        <v>200</v>
      </c>
      <c r="R2662" s="66">
        <v>0</v>
      </c>
      <c r="S2662" s="66">
        <v>30</v>
      </c>
      <c r="T2662" s="46" t="s">
        <v>127</v>
      </c>
      <c r="U2662" s="64">
        <f>Data!$Q2662+Data!$R2662+Data!$S2662</f>
        <v>230</v>
      </c>
      <c r="V2662" s="9" t="str">
        <f>VLOOKUP(TRIM(Data!$B2662),Team!A:B,2,FALSE)</f>
        <v>Heating</v>
      </c>
      <c r="W2662" s="9" t="str">
        <f>VLOOKUP(Data!$D2662,Current!A:B,2,FALSE)</f>
        <v>ACT</v>
      </c>
      <c r="X2662" s="9" t="str">
        <f>IF(Data!$W2662=Data!$E2662,"CURRENT","NO")</f>
        <v>CURRENT</v>
      </c>
    </row>
    <row r="2663" spans="1:24" hidden="1">
      <c r="A2663" s="46" t="s">
        <v>1234</v>
      </c>
      <c r="B2663" s="41" t="s">
        <v>801</v>
      </c>
      <c r="C2663" s="8" t="s">
        <v>458</v>
      </c>
      <c r="D2663" s="41" t="s">
        <v>2146</v>
      </c>
      <c r="E2663" s="8" t="s">
        <v>2151</v>
      </c>
      <c r="F2663" s="45" t="s">
        <v>262</v>
      </c>
      <c r="G2663" s="46" t="s">
        <v>261</v>
      </c>
      <c r="H2663" s="47">
        <v>42227</v>
      </c>
      <c r="I2663" s="46">
        <v>944</v>
      </c>
      <c r="J2663" s="66">
        <v>84.2</v>
      </c>
      <c r="K2663" s="66">
        <f>I2663*J2663</f>
        <v>79484.800000000003</v>
      </c>
      <c r="L2663" s="46" t="s">
        <v>11</v>
      </c>
      <c r="M2663" s="46" t="s">
        <v>1323</v>
      </c>
      <c r="N2663" s="46">
        <v>150267</v>
      </c>
      <c r="O2663" s="46"/>
      <c r="P2663" s="46">
        <v>90453</v>
      </c>
      <c r="Q2663" s="66">
        <v>397.4</v>
      </c>
      <c r="R2663" s="66">
        <v>0</v>
      </c>
      <c r="S2663" s="66">
        <v>40</v>
      </c>
      <c r="T2663" s="46" t="s">
        <v>127</v>
      </c>
      <c r="U2663" s="64">
        <f>Data!$Q2663+Data!$R2663+Data!$S2663</f>
        <v>437.4</v>
      </c>
      <c r="V2663" s="9" t="str">
        <f>VLOOKUP(TRIM(Data!$B2663),Team!A:B,2,FALSE)</f>
        <v>HVAC</v>
      </c>
      <c r="W2663" s="9" t="str">
        <f>VLOOKUP(Data!$D2663,Current!A:B,2,FALSE)</f>
        <v>ACT</v>
      </c>
      <c r="X2663" s="9" t="str">
        <f>IF(Data!$W2663=Data!$E2663,"CURRENT","NO")</f>
        <v>CURRENT</v>
      </c>
    </row>
    <row r="2664" spans="1:24" hidden="1">
      <c r="A2664" s="78" t="s">
        <v>2147</v>
      </c>
      <c r="B2664" s="41" t="s">
        <v>801</v>
      </c>
      <c r="C2664" s="8" t="s">
        <v>458</v>
      </c>
      <c r="D2664" s="41" t="s">
        <v>2146</v>
      </c>
      <c r="E2664" s="8" t="s">
        <v>2151</v>
      </c>
      <c r="F2664" s="77" t="s">
        <v>271</v>
      </c>
      <c r="G2664" s="78" t="s">
        <v>253</v>
      </c>
      <c r="H2664" s="79">
        <v>42242</v>
      </c>
      <c r="I2664" s="78">
        <v>1258</v>
      </c>
      <c r="J2664" s="66">
        <v>30.48</v>
      </c>
      <c r="K2664" s="66">
        <f>I2664*J2664</f>
        <v>38343.840000000004</v>
      </c>
      <c r="L2664" s="78" t="s">
        <v>252</v>
      </c>
      <c r="M2664" s="78" t="s">
        <v>1159</v>
      </c>
      <c r="N2664" s="78">
        <v>150711</v>
      </c>
      <c r="O2664" s="46"/>
      <c r="P2664" s="78">
        <v>90860</v>
      </c>
      <c r="Q2664" s="80">
        <v>200</v>
      </c>
      <c r="R2664" s="80">
        <v>0</v>
      </c>
      <c r="S2664" s="80">
        <v>22.5</v>
      </c>
      <c r="T2664" s="78" t="s">
        <v>127</v>
      </c>
      <c r="U2664" s="64">
        <f>Data!$Q2664+Data!$R2664+Data!$S2664</f>
        <v>222.5</v>
      </c>
      <c r="V2664" s="9" t="str">
        <f>VLOOKUP(TRIM(Data!$B2664),Team!A:B,2,FALSE)</f>
        <v>HVAC</v>
      </c>
      <c r="W2664" s="9" t="str">
        <f>VLOOKUP(Data!$D2664,Current!A:B,2,FALSE)</f>
        <v>ACT</v>
      </c>
      <c r="X2664" s="9" t="str">
        <f>IF(Data!$W2664=Data!$E2664,"CURRENT","NO")</f>
        <v>CURRENT</v>
      </c>
    </row>
    <row r="2665" spans="1:24" hidden="1">
      <c r="A2665" s="78" t="s">
        <v>2147</v>
      </c>
      <c r="B2665" s="41" t="s">
        <v>801</v>
      </c>
      <c r="C2665" s="8" t="s">
        <v>458</v>
      </c>
      <c r="D2665" s="41" t="s">
        <v>2146</v>
      </c>
      <c r="E2665" s="8" t="s">
        <v>2151</v>
      </c>
      <c r="F2665" s="77" t="s">
        <v>275</v>
      </c>
      <c r="G2665" s="78" t="s">
        <v>253</v>
      </c>
      <c r="H2665" s="79">
        <v>42242</v>
      </c>
      <c r="I2665" s="78">
        <v>600</v>
      </c>
      <c r="J2665" s="66">
        <v>22.93</v>
      </c>
      <c r="K2665" s="66">
        <f>I2665*J2665</f>
        <v>13758</v>
      </c>
      <c r="L2665" s="78" t="s">
        <v>252</v>
      </c>
      <c r="M2665" s="78" t="s">
        <v>1159</v>
      </c>
      <c r="N2665" s="78">
        <v>150712</v>
      </c>
      <c r="O2665" s="46"/>
      <c r="P2665" s="78">
        <v>90861</v>
      </c>
      <c r="Q2665" s="80">
        <v>200</v>
      </c>
      <c r="R2665" s="80">
        <v>0</v>
      </c>
      <c r="S2665" s="80">
        <v>22.5</v>
      </c>
      <c r="T2665" s="78" t="s">
        <v>127</v>
      </c>
      <c r="U2665" s="64">
        <f>Data!$Q2665+Data!$R2665+Data!$S2665</f>
        <v>222.5</v>
      </c>
      <c r="V2665" s="9" t="str">
        <f>VLOOKUP(TRIM(Data!$B2665),Team!A:B,2,FALSE)</f>
        <v>HVAC</v>
      </c>
      <c r="W2665" s="9" t="str">
        <f>VLOOKUP(Data!$D2665,Current!A:B,2,FALSE)</f>
        <v>ACT</v>
      </c>
      <c r="X2665" s="9" t="str">
        <f>IF(Data!$W2665=Data!$E2665,"CURRENT","NO")</f>
        <v>CURRENT</v>
      </c>
    </row>
    <row r="2666" spans="1:24" hidden="1">
      <c r="A2666" s="78" t="s">
        <v>2147</v>
      </c>
      <c r="B2666" s="41" t="s">
        <v>801</v>
      </c>
      <c r="C2666" s="8" t="s">
        <v>458</v>
      </c>
      <c r="D2666" s="41" t="s">
        <v>2146</v>
      </c>
      <c r="E2666" s="8" t="s">
        <v>2151</v>
      </c>
      <c r="F2666" s="77" t="s">
        <v>273</v>
      </c>
      <c r="G2666" s="78" t="s">
        <v>253</v>
      </c>
      <c r="H2666" s="79">
        <v>42243</v>
      </c>
      <c r="I2666" s="78">
        <v>500</v>
      </c>
      <c r="J2666" s="66">
        <v>38.75</v>
      </c>
      <c r="K2666" s="66">
        <f>I2666*J2666</f>
        <v>19375</v>
      </c>
      <c r="L2666" s="78" t="s">
        <v>252</v>
      </c>
      <c r="M2666" s="78" t="s">
        <v>1159</v>
      </c>
      <c r="N2666" s="78">
        <v>150746</v>
      </c>
      <c r="O2666" s="49"/>
      <c r="P2666" s="78">
        <v>90862</v>
      </c>
      <c r="Q2666" s="80">
        <v>200</v>
      </c>
      <c r="R2666" s="80">
        <v>0</v>
      </c>
      <c r="S2666" s="80">
        <v>45</v>
      </c>
      <c r="T2666" s="78" t="s">
        <v>127</v>
      </c>
      <c r="U2666" s="64">
        <f>Data!$Q2666+Data!$R2666+Data!$S2666</f>
        <v>245</v>
      </c>
      <c r="V2666" s="9" t="str">
        <f>VLOOKUP(TRIM(Data!$B2666),Team!A:B,2,FALSE)</f>
        <v>HVAC</v>
      </c>
      <c r="W2666" s="9" t="str">
        <f>VLOOKUP(Data!$D2666,Current!A:B,2,FALSE)</f>
        <v>ACT</v>
      </c>
      <c r="X2666" s="9" t="str">
        <f>IF(Data!$W2666=Data!$E2666,"CURRENT","NO")</f>
        <v>CURRENT</v>
      </c>
    </row>
    <row r="2667" spans="1:24" hidden="1">
      <c r="A2667" s="46" t="s">
        <v>1231</v>
      </c>
      <c r="B2667" s="41" t="s">
        <v>937</v>
      </c>
      <c r="C2667" s="8" t="s">
        <v>2117</v>
      </c>
      <c r="D2667" s="41" t="s">
        <v>2146</v>
      </c>
      <c r="E2667" s="8" t="s">
        <v>2151</v>
      </c>
      <c r="F2667" s="45" t="s">
        <v>110</v>
      </c>
      <c r="G2667" s="46" t="s">
        <v>109</v>
      </c>
      <c r="H2667" s="47">
        <v>42217</v>
      </c>
      <c r="I2667" s="46">
        <v>400</v>
      </c>
      <c r="J2667" s="66">
        <v>0</v>
      </c>
      <c r="K2667" s="66">
        <f>I2667*J2667</f>
        <v>0</v>
      </c>
      <c r="L2667" s="46" t="s">
        <v>108</v>
      </c>
      <c r="M2667" s="46" t="s">
        <v>1324</v>
      </c>
      <c r="N2667" s="46">
        <v>150006</v>
      </c>
      <c r="O2667" s="46"/>
      <c r="P2667" s="46">
        <v>90363</v>
      </c>
      <c r="Q2667" s="66">
        <v>200</v>
      </c>
      <c r="R2667" s="66">
        <v>0</v>
      </c>
      <c r="S2667" s="66">
        <v>50</v>
      </c>
      <c r="T2667" s="46" t="s">
        <v>0</v>
      </c>
      <c r="U2667" s="64">
        <f>Data!$Q2667+Data!$R2667+Data!$S2667</f>
        <v>250</v>
      </c>
      <c r="V2667" s="9" t="str">
        <f>VLOOKUP(TRIM(Data!$B2667),Team!A:B,2,FALSE)</f>
        <v>HVAC</v>
      </c>
      <c r="W2667" s="9" t="str">
        <f>VLOOKUP(Data!$D2667,Current!A:B,2,FALSE)</f>
        <v>ACT</v>
      </c>
      <c r="X2667" s="9" t="str">
        <f>IF(Data!$W2667=Data!$E2667,"CURRENT","NO")</f>
        <v>CURRENT</v>
      </c>
    </row>
    <row r="2668" spans="1:24" hidden="1">
      <c r="A2668" s="46" t="s">
        <v>1231</v>
      </c>
      <c r="B2668" s="41" t="s">
        <v>937</v>
      </c>
      <c r="C2668" s="8" t="s">
        <v>458</v>
      </c>
      <c r="D2668" s="41" t="s">
        <v>2146</v>
      </c>
      <c r="E2668" s="8" t="s">
        <v>2151</v>
      </c>
      <c r="F2668" s="45" t="s">
        <v>117</v>
      </c>
      <c r="G2668" s="46" t="s">
        <v>83</v>
      </c>
      <c r="H2668" s="47">
        <v>42217</v>
      </c>
      <c r="I2668" s="46">
        <v>175</v>
      </c>
      <c r="J2668" s="66">
        <v>63.21</v>
      </c>
      <c r="K2668" s="66">
        <f t="shared" ref="K2668:K2731" si="50">I2668*J2668</f>
        <v>11061.75</v>
      </c>
      <c r="L2668" s="46" t="s">
        <v>77</v>
      </c>
      <c r="M2668" s="46" t="s">
        <v>831</v>
      </c>
      <c r="N2668" s="46">
        <v>149985</v>
      </c>
      <c r="O2668" s="46"/>
      <c r="P2668" s="46">
        <v>90364</v>
      </c>
      <c r="Q2668" s="66">
        <v>100</v>
      </c>
      <c r="R2668" s="66">
        <v>0</v>
      </c>
      <c r="S2668" s="66">
        <v>15</v>
      </c>
      <c r="T2668" s="46" t="s">
        <v>127</v>
      </c>
      <c r="U2668" s="64">
        <f>Data!$Q2668+Data!$R2668+Data!$S2668</f>
        <v>115</v>
      </c>
      <c r="V2668" s="9" t="str">
        <f>VLOOKUP(TRIM(Data!$B2668),Team!A:B,2,FALSE)</f>
        <v>HVAC</v>
      </c>
      <c r="W2668" s="9" t="str">
        <f>VLOOKUP(Data!$D2668,Current!A:B,2,FALSE)</f>
        <v>ACT</v>
      </c>
      <c r="X2668" s="9" t="str">
        <f>IF(Data!$W2668=Data!$E2668,"CURRENT","NO")</f>
        <v>CURRENT</v>
      </c>
    </row>
    <row r="2669" spans="1:24" hidden="1">
      <c r="A2669" s="46" t="s">
        <v>1231</v>
      </c>
      <c r="B2669" s="41" t="s">
        <v>937</v>
      </c>
      <c r="C2669" s="8" t="s">
        <v>458</v>
      </c>
      <c r="D2669" s="41" t="s">
        <v>2146</v>
      </c>
      <c r="E2669" s="8" t="s">
        <v>2151</v>
      </c>
      <c r="F2669" s="45" t="s">
        <v>118</v>
      </c>
      <c r="G2669" s="46" t="s">
        <v>83</v>
      </c>
      <c r="H2669" s="47">
        <v>42217</v>
      </c>
      <c r="I2669" s="46">
        <v>173</v>
      </c>
      <c r="J2669" s="66">
        <v>98</v>
      </c>
      <c r="K2669" s="66">
        <f t="shared" si="50"/>
        <v>16954</v>
      </c>
      <c r="L2669" s="46" t="s">
        <v>77</v>
      </c>
      <c r="M2669" s="46" t="s">
        <v>234</v>
      </c>
      <c r="N2669" s="46">
        <v>150004</v>
      </c>
      <c r="O2669" s="46"/>
      <c r="P2669" s="46">
        <v>90365</v>
      </c>
      <c r="Q2669" s="66">
        <v>100</v>
      </c>
      <c r="R2669" s="66">
        <v>0</v>
      </c>
      <c r="S2669" s="66">
        <v>15</v>
      </c>
      <c r="T2669" s="46" t="s">
        <v>127</v>
      </c>
      <c r="U2669" s="64">
        <f>Data!$Q2669+Data!$R2669+Data!$S2669</f>
        <v>115</v>
      </c>
      <c r="V2669" s="9" t="str">
        <f>VLOOKUP(TRIM(Data!$B2669),Team!A:B,2,FALSE)</f>
        <v>HVAC</v>
      </c>
      <c r="W2669" s="9" t="str">
        <f>VLOOKUP(Data!$D2669,Current!A:B,2,FALSE)</f>
        <v>ACT</v>
      </c>
      <c r="X2669" s="9" t="str">
        <f>IF(Data!$W2669=Data!$E2669,"CURRENT","NO")</f>
        <v>CURRENT</v>
      </c>
    </row>
    <row r="2670" spans="1:24" hidden="1">
      <c r="A2670" s="46" t="s">
        <v>1231</v>
      </c>
      <c r="B2670" s="41" t="s">
        <v>937</v>
      </c>
      <c r="C2670" s="8" t="s">
        <v>458</v>
      </c>
      <c r="D2670" s="41" t="s">
        <v>2146</v>
      </c>
      <c r="E2670" s="8" t="s">
        <v>2151</v>
      </c>
      <c r="F2670" s="45" t="s">
        <v>1325</v>
      </c>
      <c r="G2670" s="46" t="s">
        <v>83</v>
      </c>
      <c r="H2670" s="47">
        <v>42217</v>
      </c>
      <c r="I2670" s="46">
        <v>96</v>
      </c>
      <c r="J2670" s="66">
        <v>225.6</v>
      </c>
      <c r="K2670" s="66">
        <f t="shared" si="50"/>
        <v>21657.599999999999</v>
      </c>
      <c r="L2670" s="46" t="s">
        <v>77</v>
      </c>
      <c r="M2670" s="46" t="s">
        <v>1326</v>
      </c>
      <c r="N2670" s="46">
        <v>150005</v>
      </c>
      <c r="O2670" s="49"/>
      <c r="P2670" s="46">
        <v>90366</v>
      </c>
      <c r="Q2670" s="66">
        <v>108.3</v>
      </c>
      <c r="R2670" s="66">
        <v>0</v>
      </c>
      <c r="S2670" s="66">
        <v>15</v>
      </c>
      <c r="T2670" s="46" t="s">
        <v>127</v>
      </c>
      <c r="U2670" s="64">
        <f>Data!$Q2670+Data!$R2670+Data!$S2670</f>
        <v>123.3</v>
      </c>
      <c r="V2670" s="9" t="str">
        <f>VLOOKUP(TRIM(Data!$B2670),Team!A:B,2,FALSE)</f>
        <v>HVAC</v>
      </c>
      <c r="W2670" s="9" t="str">
        <f>VLOOKUP(Data!$D2670,Current!A:B,2,FALSE)</f>
        <v>ACT</v>
      </c>
      <c r="X2670" s="9" t="str">
        <f>IF(Data!$W2670=Data!$E2670,"CURRENT","NO")</f>
        <v>CURRENT</v>
      </c>
    </row>
    <row r="2671" spans="1:24" hidden="1">
      <c r="A2671" s="46" t="s">
        <v>1231</v>
      </c>
      <c r="B2671" s="41" t="s">
        <v>937</v>
      </c>
      <c r="C2671" s="8" t="s">
        <v>458</v>
      </c>
      <c r="D2671" s="41" t="s">
        <v>2146</v>
      </c>
      <c r="E2671" s="8" t="s">
        <v>2151</v>
      </c>
      <c r="F2671" s="45" t="s">
        <v>635</v>
      </c>
      <c r="G2671" s="46" t="s">
        <v>97</v>
      </c>
      <c r="H2671" s="47">
        <v>42221</v>
      </c>
      <c r="I2671" s="46">
        <v>170</v>
      </c>
      <c r="J2671" s="66">
        <v>158</v>
      </c>
      <c r="K2671" s="66">
        <f t="shared" si="50"/>
        <v>26860</v>
      </c>
      <c r="L2671" s="46" t="s">
        <v>599</v>
      </c>
      <c r="M2671" s="46" t="s">
        <v>134</v>
      </c>
      <c r="N2671" s="46">
        <v>150085</v>
      </c>
      <c r="O2671" s="49"/>
      <c r="P2671" s="46">
        <v>90367</v>
      </c>
      <c r="Q2671" s="66">
        <v>200</v>
      </c>
      <c r="R2671" s="66">
        <v>0</v>
      </c>
      <c r="S2671" s="66">
        <v>35</v>
      </c>
      <c r="T2671" s="46" t="s">
        <v>127</v>
      </c>
      <c r="U2671" s="64">
        <f>Data!$Q2671+Data!$R2671+Data!$S2671</f>
        <v>235</v>
      </c>
      <c r="V2671" s="9" t="str">
        <f>VLOOKUP(TRIM(Data!$B2671),Team!A:B,2,FALSE)</f>
        <v>HVAC</v>
      </c>
      <c r="W2671" s="9" t="str">
        <f>VLOOKUP(Data!$D2671,Current!A:B,2,FALSE)</f>
        <v>ACT</v>
      </c>
      <c r="X2671" s="9" t="str">
        <f>IF(Data!$W2671=Data!$E2671,"CURRENT","NO")</f>
        <v>CURRENT</v>
      </c>
    </row>
    <row r="2672" spans="1:24" hidden="1">
      <c r="A2672" s="46" t="s">
        <v>1231</v>
      </c>
      <c r="B2672" s="41" t="s">
        <v>937</v>
      </c>
      <c r="C2672" s="8" t="s">
        <v>2117</v>
      </c>
      <c r="D2672" s="41" t="s">
        <v>2146</v>
      </c>
      <c r="E2672" s="8" t="s">
        <v>2151</v>
      </c>
      <c r="F2672" s="45" t="s">
        <v>611</v>
      </c>
      <c r="G2672" s="46" t="s">
        <v>93</v>
      </c>
      <c r="H2672" s="47">
        <v>42219</v>
      </c>
      <c r="I2672" s="46">
        <v>112</v>
      </c>
      <c r="J2672" s="66">
        <v>0</v>
      </c>
      <c r="K2672" s="66">
        <f t="shared" si="50"/>
        <v>0</v>
      </c>
      <c r="L2672" s="46" t="s">
        <v>92</v>
      </c>
      <c r="M2672" s="46" t="s">
        <v>1129</v>
      </c>
      <c r="N2672" s="46">
        <v>150038</v>
      </c>
      <c r="O2672" s="49"/>
      <c r="P2672" s="46">
        <v>90368</v>
      </c>
      <c r="Q2672" s="66">
        <v>200</v>
      </c>
      <c r="R2672" s="66">
        <v>0</v>
      </c>
      <c r="S2672" s="66">
        <v>60</v>
      </c>
      <c r="T2672" s="46" t="s">
        <v>0</v>
      </c>
      <c r="U2672" s="64">
        <f>Data!$Q2672+Data!$R2672+Data!$S2672</f>
        <v>260</v>
      </c>
      <c r="V2672" s="9" t="str">
        <f>VLOOKUP(TRIM(Data!$B2672),Team!A:B,2,FALSE)</f>
        <v>HVAC</v>
      </c>
      <c r="W2672" s="9" t="str">
        <f>VLOOKUP(Data!$D2672,Current!A:B,2,FALSE)</f>
        <v>ACT</v>
      </c>
      <c r="X2672" s="9" t="str">
        <f>IF(Data!$W2672=Data!$E2672,"CURRENT","NO")</f>
        <v>CURRENT</v>
      </c>
    </row>
    <row r="2673" spans="1:24" hidden="1">
      <c r="A2673" s="46" t="s">
        <v>1231</v>
      </c>
      <c r="B2673" s="41" t="s">
        <v>937</v>
      </c>
      <c r="C2673" s="8" t="s">
        <v>2143</v>
      </c>
      <c r="D2673" s="41" t="s">
        <v>2146</v>
      </c>
      <c r="E2673" s="8" t="s">
        <v>2151</v>
      </c>
      <c r="F2673" s="45" t="s">
        <v>299</v>
      </c>
      <c r="G2673" s="46" t="s">
        <v>93</v>
      </c>
      <c r="H2673" s="47">
        <v>42220</v>
      </c>
      <c r="I2673" s="46">
        <v>72</v>
      </c>
      <c r="J2673" s="66">
        <v>189.2</v>
      </c>
      <c r="K2673" s="66">
        <f t="shared" si="50"/>
        <v>13622.4</v>
      </c>
      <c r="L2673" s="46" t="s">
        <v>86</v>
      </c>
      <c r="M2673" s="46" t="s">
        <v>312</v>
      </c>
      <c r="N2673" s="46">
        <v>150048</v>
      </c>
      <c r="O2673" s="49"/>
      <c r="P2673" s="46">
        <v>90524</v>
      </c>
      <c r="Q2673" s="66">
        <v>200</v>
      </c>
      <c r="R2673" s="66">
        <v>0</v>
      </c>
      <c r="S2673" s="66">
        <v>25</v>
      </c>
      <c r="T2673" s="46" t="s">
        <v>2148</v>
      </c>
      <c r="U2673" s="64">
        <f>Data!$Q2673+Data!$R2673+Data!$S2673</f>
        <v>225</v>
      </c>
      <c r="V2673" s="9" t="str">
        <f>VLOOKUP(TRIM(Data!$B2673),Team!A:B,2,FALSE)</f>
        <v>HVAC</v>
      </c>
      <c r="W2673" s="9" t="str">
        <f>VLOOKUP(Data!$D2673,Current!A:B,2,FALSE)</f>
        <v>ACT</v>
      </c>
      <c r="X2673" s="9" t="str">
        <f>IF(Data!$W2673=Data!$E2673,"CURRENT","NO")</f>
        <v>CURRENT</v>
      </c>
    </row>
    <row r="2674" spans="1:24" hidden="1">
      <c r="A2674" s="46" t="s">
        <v>1231</v>
      </c>
      <c r="B2674" s="41" t="s">
        <v>937</v>
      </c>
      <c r="C2674" s="8" t="s">
        <v>458</v>
      </c>
      <c r="D2674" s="41" t="s">
        <v>2146</v>
      </c>
      <c r="E2674" s="8" t="s">
        <v>2151</v>
      </c>
      <c r="F2674" s="45" t="s">
        <v>945</v>
      </c>
      <c r="G2674" s="46" t="s">
        <v>93</v>
      </c>
      <c r="H2674" s="47">
        <v>42221</v>
      </c>
      <c r="I2674" s="46">
        <v>72</v>
      </c>
      <c r="J2674" s="66">
        <v>189.2</v>
      </c>
      <c r="K2674" s="66">
        <f t="shared" si="50"/>
        <v>13622.4</v>
      </c>
      <c r="L2674" s="46" t="s">
        <v>86</v>
      </c>
      <c r="M2674" s="46" t="s">
        <v>312</v>
      </c>
      <c r="N2674" s="46">
        <v>150078</v>
      </c>
      <c r="O2674" s="49"/>
      <c r="P2674" s="46">
        <v>90369</v>
      </c>
      <c r="Q2674" s="66">
        <v>200</v>
      </c>
      <c r="R2674" s="66">
        <v>0</v>
      </c>
      <c r="S2674" s="66">
        <v>25</v>
      </c>
      <c r="T2674" s="46" t="s">
        <v>127</v>
      </c>
      <c r="U2674" s="64">
        <f>Data!$Q2674+Data!$R2674+Data!$S2674</f>
        <v>225</v>
      </c>
      <c r="V2674" s="9" t="str">
        <f>VLOOKUP(TRIM(Data!$B2674),Team!A:B,2,FALSE)</f>
        <v>HVAC</v>
      </c>
      <c r="W2674" s="9" t="str">
        <f>VLOOKUP(Data!$D2674,Current!A:B,2,FALSE)</f>
        <v>ACT</v>
      </c>
      <c r="X2674" s="9" t="str">
        <f>IF(Data!$W2674=Data!$E2674,"CURRENT","NO")</f>
        <v>CURRENT</v>
      </c>
    </row>
    <row r="2675" spans="1:24" hidden="1">
      <c r="A2675" s="46" t="s">
        <v>1231</v>
      </c>
      <c r="B2675" s="41" t="s">
        <v>937</v>
      </c>
      <c r="C2675" s="8" t="s">
        <v>2117</v>
      </c>
      <c r="D2675" s="41" t="s">
        <v>2146</v>
      </c>
      <c r="E2675" s="8" t="s">
        <v>2151</v>
      </c>
      <c r="F2675" s="45" t="s">
        <v>1327</v>
      </c>
      <c r="G2675" s="46" t="s">
        <v>93</v>
      </c>
      <c r="H2675" s="47">
        <v>42221</v>
      </c>
      <c r="I2675" s="46">
        <v>176</v>
      </c>
      <c r="J2675" s="66">
        <v>0</v>
      </c>
      <c r="K2675" s="66">
        <f t="shared" si="50"/>
        <v>0</v>
      </c>
      <c r="L2675" s="46" t="s">
        <v>81</v>
      </c>
      <c r="M2675" s="46" t="s">
        <v>80</v>
      </c>
      <c r="N2675" s="46">
        <v>150086</v>
      </c>
      <c r="O2675" s="46"/>
      <c r="P2675" s="46">
        <v>90370</v>
      </c>
      <c r="Q2675" s="66">
        <v>200</v>
      </c>
      <c r="R2675" s="66">
        <v>0</v>
      </c>
      <c r="S2675" s="66">
        <v>25</v>
      </c>
      <c r="T2675" s="46" t="s">
        <v>0</v>
      </c>
      <c r="U2675" s="64">
        <f>Data!$Q2675+Data!$R2675+Data!$S2675</f>
        <v>225</v>
      </c>
      <c r="V2675" s="9" t="str">
        <f>VLOOKUP(TRIM(Data!$B2675),Team!A:B,2,FALSE)</f>
        <v>HVAC</v>
      </c>
      <c r="W2675" s="9" t="str">
        <f>VLOOKUP(Data!$D2675,Current!A:B,2,FALSE)</f>
        <v>ACT</v>
      </c>
      <c r="X2675" s="9" t="str">
        <f>IF(Data!$W2675=Data!$E2675,"CURRENT","NO")</f>
        <v>CURRENT</v>
      </c>
    </row>
    <row r="2676" spans="1:24" hidden="1">
      <c r="A2676" s="46" t="s">
        <v>1231</v>
      </c>
      <c r="B2676" s="41" t="s">
        <v>937</v>
      </c>
      <c r="C2676" s="8" t="s">
        <v>458</v>
      </c>
      <c r="D2676" s="41" t="s">
        <v>2146</v>
      </c>
      <c r="E2676" s="8" t="s">
        <v>2151</v>
      </c>
      <c r="F2676" s="45" t="s">
        <v>300</v>
      </c>
      <c r="G2676" s="46" t="s">
        <v>93</v>
      </c>
      <c r="H2676" s="47">
        <v>42222</v>
      </c>
      <c r="I2676" s="46">
        <v>333</v>
      </c>
      <c r="J2676" s="66">
        <v>185.7</v>
      </c>
      <c r="K2676" s="66">
        <f t="shared" si="50"/>
        <v>61838.1</v>
      </c>
      <c r="L2676" s="46" t="s">
        <v>86</v>
      </c>
      <c r="M2676" s="46" t="s">
        <v>288</v>
      </c>
      <c r="N2676" s="46">
        <v>150118</v>
      </c>
      <c r="O2676" s="46"/>
      <c r="P2676" s="46">
        <v>90371</v>
      </c>
      <c r="Q2676" s="66">
        <v>309.2</v>
      </c>
      <c r="R2676" s="66">
        <v>0</v>
      </c>
      <c r="S2676" s="66">
        <v>25</v>
      </c>
      <c r="T2676" s="46" t="s">
        <v>127</v>
      </c>
      <c r="U2676" s="64">
        <f>Data!$Q2676+Data!$R2676+Data!$S2676</f>
        <v>334.2</v>
      </c>
      <c r="V2676" s="9" t="str">
        <f>VLOOKUP(TRIM(Data!$B2676),Team!A:B,2,FALSE)</f>
        <v>HVAC</v>
      </c>
      <c r="W2676" s="9" t="str">
        <f>VLOOKUP(Data!$D2676,Current!A:B,2,FALSE)</f>
        <v>ACT</v>
      </c>
      <c r="X2676" s="9" t="str">
        <f>IF(Data!$W2676=Data!$E2676,"CURRENT","NO")</f>
        <v>CURRENT</v>
      </c>
    </row>
    <row r="2677" spans="1:24" hidden="1">
      <c r="A2677" s="46" t="s">
        <v>1231</v>
      </c>
      <c r="B2677" s="41" t="s">
        <v>937</v>
      </c>
      <c r="C2677" s="8" t="s">
        <v>2117</v>
      </c>
      <c r="D2677" s="41" t="s">
        <v>2146</v>
      </c>
      <c r="E2677" s="8" t="s">
        <v>2151</v>
      </c>
      <c r="F2677" s="45" t="s">
        <v>1328</v>
      </c>
      <c r="G2677" s="46" t="s">
        <v>93</v>
      </c>
      <c r="H2677" s="47">
        <v>42222</v>
      </c>
      <c r="I2677" s="46">
        <v>236</v>
      </c>
      <c r="J2677" s="66">
        <v>0</v>
      </c>
      <c r="K2677" s="66">
        <f t="shared" si="50"/>
        <v>0</v>
      </c>
      <c r="L2677" s="46" t="s">
        <v>86</v>
      </c>
      <c r="M2677" s="46" t="s">
        <v>285</v>
      </c>
      <c r="N2677" s="46">
        <v>150125</v>
      </c>
      <c r="O2677" s="46"/>
      <c r="P2677" s="46">
        <v>90372</v>
      </c>
      <c r="Q2677" s="66">
        <v>200</v>
      </c>
      <c r="R2677" s="66">
        <v>0</v>
      </c>
      <c r="S2677" s="66">
        <v>25</v>
      </c>
      <c r="T2677" s="46" t="s">
        <v>0</v>
      </c>
      <c r="U2677" s="64">
        <f>Data!$Q2677+Data!$R2677+Data!$S2677</f>
        <v>225</v>
      </c>
      <c r="V2677" s="9" t="str">
        <f>VLOOKUP(TRIM(Data!$B2677),Team!A:B,2,FALSE)</f>
        <v>HVAC</v>
      </c>
      <c r="W2677" s="9" t="str">
        <f>VLOOKUP(Data!$D2677,Current!A:B,2,FALSE)</f>
        <v>ACT</v>
      </c>
      <c r="X2677" s="9" t="str">
        <f>IF(Data!$W2677=Data!$E2677,"CURRENT","NO")</f>
        <v>CURRENT</v>
      </c>
    </row>
    <row r="2678" spans="1:24" hidden="1">
      <c r="A2678" s="46" t="s">
        <v>1231</v>
      </c>
      <c r="B2678" s="41" t="s">
        <v>937</v>
      </c>
      <c r="C2678" s="8" t="s">
        <v>458</v>
      </c>
      <c r="D2678" s="41" t="s">
        <v>2146</v>
      </c>
      <c r="E2678" s="8" t="s">
        <v>2151</v>
      </c>
      <c r="F2678" s="45" t="s">
        <v>602</v>
      </c>
      <c r="G2678" s="46" t="s">
        <v>93</v>
      </c>
      <c r="H2678" s="47">
        <v>42222</v>
      </c>
      <c r="I2678" s="46">
        <v>264</v>
      </c>
      <c r="J2678" s="66">
        <v>81.5</v>
      </c>
      <c r="K2678" s="66">
        <f t="shared" si="50"/>
        <v>21516</v>
      </c>
      <c r="L2678" s="46" t="s">
        <v>86</v>
      </c>
      <c r="M2678" s="46" t="s">
        <v>312</v>
      </c>
      <c r="N2678" s="46">
        <v>150127</v>
      </c>
      <c r="O2678" s="49"/>
      <c r="P2678" s="46">
        <v>90373</v>
      </c>
      <c r="Q2678" s="66">
        <v>200</v>
      </c>
      <c r="R2678" s="66">
        <v>0</v>
      </c>
      <c r="S2678" s="66">
        <v>25</v>
      </c>
      <c r="T2678" s="46" t="s">
        <v>127</v>
      </c>
      <c r="U2678" s="64">
        <f>Data!$Q2678+Data!$R2678+Data!$S2678</f>
        <v>225</v>
      </c>
      <c r="V2678" s="9" t="str">
        <f>VLOOKUP(TRIM(Data!$B2678),Team!A:B,2,FALSE)</f>
        <v>HVAC</v>
      </c>
      <c r="W2678" s="9" t="str">
        <f>VLOOKUP(Data!$D2678,Current!A:B,2,FALSE)</f>
        <v>ACT</v>
      </c>
      <c r="X2678" s="9" t="str">
        <f>IF(Data!$W2678=Data!$E2678,"CURRENT","NO")</f>
        <v>CURRENT</v>
      </c>
    </row>
    <row r="2679" spans="1:24" hidden="1">
      <c r="A2679" s="46" t="s">
        <v>1231</v>
      </c>
      <c r="B2679" s="41" t="s">
        <v>937</v>
      </c>
      <c r="C2679" s="8" t="s">
        <v>458</v>
      </c>
      <c r="D2679" s="41" t="s">
        <v>2146</v>
      </c>
      <c r="E2679" s="8" t="s">
        <v>2151</v>
      </c>
      <c r="F2679" s="45" t="s">
        <v>104</v>
      </c>
      <c r="G2679" s="46" t="s">
        <v>70</v>
      </c>
      <c r="H2679" s="47">
        <v>42219</v>
      </c>
      <c r="I2679" s="46">
        <v>108</v>
      </c>
      <c r="J2679" s="66">
        <v>232</v>
      </c>
      <c r="K2679" s="66">
        <f t="shared" si="50"/>
        <v>25056</v>
      </c>
      <c r="L2679" s="46" t="s">
        <v>86</v>
      </c>
      <c r="M2679" s="46" t="s">
        <v>314</v>
      </c>
      <c r="N2679" s="46">
        <v>150022</v>
      </c>
      <c r="O2679" s="49"/>
      <c r="P2679" s="46">
        <v>90374</v>
      </c>
      <c r="Q2679" s="66">
        <v>125.3</v>
      </c>
      <c r="R2679" s="66">
        <v>0</v>
      </c>
      <c r="S2679" s="66">
        <v>25</v>
      </c>
      <c r="T2679" s="46" t="s">
        <v>127</v>
      </c>
      <c r="U2679" s="64">
        <f>Data!$Q2679+Data!$R2679+Data!$S2679</f>
        <v>150.30000000000001</v>
      </c>
      <c r="V2679" s="9" t="str">
        <f>VLOOKUP(TRIM(Data!$B2679),Team!A:B,2,FALSE)</f>
        <v>HVAC</v>
      </c>
      <c r="W2679" s="9" t="str">
        <f>VLOOKUP(Data!$D2679,Current!A:B,2,FALSE)</f>
        <v>ACT</v>
      </c>
      <c r="X2679" s="9" t="str">
        <f>IF(Data!$W2679=Data!$E2679,"CURRENT","NO")</f>
        <v>CURRENT</v>
      </c>
    </row>
    <row r="2680" spans="1:24" hidden="1">
      <c r="A2680" s="46" t="s">
        <v>1231</v>
      </c>
      <c r="B2680" s="41" t="s">
        <v>937</v>
      </c>
      <c r="C2680" s="8" t="s">
        <v>458</v>
      </c>
      <c r="D2680" s="41" t="s">
        <v>2146</v>
      </c>
      <c r="E2680" s="8" t="s">
        <v>2151</v>
      </c>
      <c r="F2680" s="45" t="s">
        <v>1329</v>
      </c>
      <c r="G2680" s="46" t="s">
        <v>70</v>
      </c>
      <c r="H2680" s="47">
        <v>42219</v>
      </c>
      <c r="I2680" s="46">
        <v>215</v>
      </c>
      <c r="J2680" s="66">
        <v>125</v>
      </c>
      <c r="K2680" s="66">
        <f t="shared" si="50"/>
        <v>26875</v>
      </c>
      <c r="L2680" s="46" t="s">
        <v>86</v>
      </c>
      <c r="M2680" s="46" t="s">
        <v>314</v>
      </c>
      <c r="N2680" s="46">
        <v>150023</v>
      </c>
      <c r="O2680" s="49"/>
      <c r="P2680" s="46">
        <v>90375</v>
      </c>
      <c r="Q2680" s="66">
        <v>134.4</v>
      </c>
      <c r="R2680" s="66">
        <v>0</v>
      </c>
      <c r="S2680" s="66">
        <v>25</v>
      </c>
      <c r="T2680" s="46" t="s">
        <v>127</v>
      </c>
      <c r="U2680" s="64">
        <f>Data!$Q2680+Data!$R2680+Data!$S2680</f>
        <v>159.4</v>
      </c>
      <c r="V2680" s="9" t="str">
        <f>VLOOKUP(TRIM(Data!$B2680),Team!A:B,2,FALSE)</f>
        <v>HVAC</v>
      </c>
      <c r="W2680" s="9" t="str">
        <f>VLOOKUP(Data!$D2680,Current!A:B,2,FALSE)</f>
        <v>ACT</v>
      </c>
      <c r="X2680" s="9" t="str">
        <f>IF(Data!$W2680=Data!$E2680,"CURRENT","NO")</f>
        <v>CURRENT</v>
      </c>
    </row>
    <row r="2681" spans="1:24" hidden="1">
      <c r="A2681" s="46" t="s">
        <v>1231</v>
      </c>
      <c r="B2681" s="41" t="s">
        <v>937</v>
      </c>
      <c r="C2681" s="8" t="s">
        <v>458</v>
      </c>
      <c r="D2681" s="41" t="s">
        <v>2146</v>
      </c>
      <c r="E2681" s="8" t="s">
        <v>2151</v>
      </c>
      <c r="F2681" s="45" t="s">
        <v>605</v>
      </c>
      <c r="G2681" s="46" t="s">
        <v>70</v>
      </c>
      <c r="H2681" s="47">
        <v>42223</v>
      </c>
      <c r="I2681" s="46">
        <v>826</v>
      </c>
      <c r="J2681" s="66">
        <v>72</v>
      </c>
      <c r="K2681" s="66">
        <f t="shared" si="50"/>
        <v>59472</v>
      </c>
      <c r="L2681" s="46" t="s">
        <v>69</v>
      </c>
      <c r="M2681" s="46" t="s">
        <v>1330</v>
      </c>
      <c r="N2681" s="46">
        <v>150146</v>
      </c>
      <c r="O2681" s="49"/>
      <c r="P2681" s="46">
        <v>90376</v>
      </c>
      <c r="Q2681" s="66">
        <v>297.39999999999998</v>
      </c>
      <c r="R2681" s="66">
        <v>0</v>
      </c>
      <c r="S2681" s="66">
        <v>35</v>
      </c>
      <c r="T2681" s="46" t="s">
        <v>127</v>
      </c>
      <c r="U2681" s="64">
        <f>Data!$Q2681+Data!$R2681+Data!$S2681</f>
        <v>332.4</v>
      </c>
      <c r="V2681" s="9" t="str">
        <f>VLOOKUP(TRIM(Data!$B2681),Team!A:B,2,FALSE)</f>
        <v>HVAC</v>
      </c>
      <c r="W2681" s="9" t="str">
        <f>VLOOKUP(Data!$D2681,Current!A:B,2,FALSE)</f>
        <v>ACT</v>
      </c>
      <c r="X2681" s="9" t="str">
        <f>IF(Data!$W2681=Data!$E2681,"CURRENT","NO")</f>
        <v>CURRENT</v>
      </c>
    </row>
    <row r="2682" spans="1:24" hidden="1">
      <c r="A2682" s="46" t="s">
        <v>1231</v>
      </c>
      <c r="B2682" s="41" t="s">
        <v>937</v>
      </c>
      <c r="C2682" s="8" t="s">
        <v>2117</v>
      </c>
      <c r="D2682" s="41" t="s">
        <v>2146</v>
      </c>
      <c r="E2682" s="8" t="s">
        <v>2151</v>
      </c>
      <c r="F2682" s="45" t="s">
        <v>106</v>
      </c>
      <c r="G2682" s="46" t="s">
        <v>90</v>
      </c>
      <c r="H2682" s="47">
        <v>42217</v>
      </c>
      <c r="I2682" s="46">
        <v>135</v>
      </c>
      <c r="J2682" s="66">
        <v>0</v>
      </c>
      <c r="K2682" s="66">
        <f t="shared" si="50"/>
        <v>0</v>
      </c>
      <c r="L2682" s="46" t="s">
        <v>89</v>
      </c>
      <c r="M2682" s="46" t="s">
        <v>88</v>
      </c>
      <c r="N2682" s="46">
        <v>149986</v>
      </c>
      <c r="O2682" s="49"/>
      <c r="P2682" s="46">
        <v>90377</v>
      </c>
      <c r="Q2682" s="66">
        <v>200</v>
      </c>
      <c r="R2682" s="66">
        <v>45</v>
      </c>
      <c r="S2682" s="66">
        <v>280</v>
      </c>
      <c r="T2682" s="46" t="s">
        <v>0</v>
      </c>
      <c r="U2682" s="64">
        <f>Data!$Q2682+Data!$R2682+Data!$S2682</f>
        <v>525</v>
      </c>
      <c r="V2682" s="9" t="str">
        <f>VLOOKUP(TRIM(Data!$B2682),Team!A:B,2,FALSE)</f>
        <v>HVAC</v>
      </c>
      <c r="W2682" s="9" t="str">
        <f>VLOOKUP(Data!$D2682,Current!A:B,2,FALSE)</f>
        <v>ACT</v>
      </c>
      <c r="X2682" s="9" t="str">
        <f>IF(Data!$W2682=Data!$E2682,"CURRENT","NO")</f>
        <v>CURRENT</v>
      </c>
    </row>
    <row r="2683" spans="1:24" hidden="1">
      <c r="A2683" s="46" t="s">
        <v>1234</v>
      </c>
      <c r="B2683" s="41" t="s">
        <v>937</v>
      </c>
      <c r="C2683" s="8" t="s">
        <v>458</v>
      </c>
      <c r="D2683" s="41" t="s">
        <v>2146</v>
      </c>
      <c r="E2683" s="8" t="s">
        <v>2151</v>
      </c>
      <c r="F2683" s="45" t="s">
        <v>79</v>
      </c>
      <c r="G2683" s="46" t="s">
        <v>78</v>
      </c>
      <c r="H2683" s="47">
        <v>42227</v>
      </c>
      <c r="I2683" s="46">
        <v>85</v>
      </c>
      <c r="J2683" s="66">
        <v>83.92</v>
      </c>
      <c r="K2683" s="66">
        <f t="shared" si="50"/>
        <v>7133.2</v>
      </c>
      <c r="L2683" s="46" t="s">
        <v>77</v>
      </c>
      <c r="M2683" s="46" t="s">
        <v>1331</v>
      </c>
      <c r="N2683" s="46">
        <v>150263</v>
      </c>
      <c r="O2683" s="49"/>
      <c r="P2683" s="46">
        <v>90454</v>
      </c>
      <c r="Q2683" s="66">
        <v>100</v>
      </c>
      <c r="R2683" s="66">
        <v>0</v>
      </c>
      <c r="S2683" s="66">
        <v>17.5</v>
      </c>
      <c r="T2683" s="46" t="s">
        <v>186</v>
      </c>
      <c r="U2683" s="64">
        <f>Data!$Q2683+Data!$R2683+Data!$S2683</f>
        <v>117.5</v>
      </c>
      <c r="V2683" s="9" t="str">
        <f>VLOOKUP(TRIM(Data!$B2683),Team!A:B,2,FALSE)</f>
        <v>HVAC</v>
      </c>
      <c r="W2683" s="9" t="str">
        <f>VLOOKUP(Data!$D2683,Current!A:B,2,FALSE)</f>
        <v>ACT</v>
      </c>
      <c r="X2683" s="9" t="str">
        <f>IF(Data!$W2683=Data!$E2683,"CURRENT","NO")</f>
        <v>CURRENT</v>
      </c>
    </row>
    <row r="2684" spans="1:24" hidden="1">
      <c r="A2684" s="46" t="s">
        <v>1234</v>
      </c>
      <c r="B2684" s="41" t="s">
        <v>937</v>
      </c>
      <c r="C2684" s="8" t="s">
        <v>458</v>
      </c>
      <c r="D2684" s="41" t="s">
        <v>2146</v>
      </c>
      <c r="E2684" s="8" t="s">
        <v>2151</v>
      </c>
      <c r="F2684" s="45" t="s">
        <v>278</v>
      </c>
      <c r="G2684" s="46" t="s">
        <v>78</v>
      </c>
      <c r="H2684" s="47">
        <v>42227</v>
      </c>
      <c r="I2684" s="46">
        <v>60</v>
      </c>
      <c r="J2684" s="66">
        <v>83.35</v>
      </c>
      <c r="K2684" s="66">
        <f t="shared" si="50"/>
        <v>5001</v>
      </c>
      <c r="L2684" s="46" t="s">
        <v>77</v>
      </c>
      <c r="M2684" s="46" t="s">
        <v>1332</v>
      </c>
      <c r="N2684" s="46">
        <v>150264</v>
      </c>
      <c r="O2684" s="49"/>
      <c r="P2684" s="46">
        <v>90455</v>
      </c>
      <c r="Q2684" s="66">
        <v>100</v>
      </c>
      <c r="R2684" s="66">
        <v>0</v>
      </c>
      <c r="S2684" s="66">
        <v>17.5</v>
      </c>
      <c r="T2684" s="46" t="s">
        <v>186</v>
      </c>
      <c r="U2684" s="64">
        <f>Data!$Q2684+Data!$R2684+Data!$S2684</f>
        <v>117.5</v>
      </c>
      <c r="V2684" s="9" t="str">
        <f>VLOOKUP(TRIM(Data!$B2684),Team!A:B,2,FALSE)</f>
        <v>HVAC</v>
      </c>
      <c r="W2684" s="9" t="str">
        <f>VLOOKUP(Data!$D2684,Current!A:B,2,FALSE)</f>
        <v>ACT</v>
      </c>
      <c r="X2684" s="9" t="str">
        <f>IF(Data!$W2684=Data!$E2684,"CURRENT","NO")</f>
        <v>CURRENT</v>
      </c>
    </row>
    <row r="2685" spans="1:24" hidden="1">
      <c r="A2685" s="46" t="s">
        <v>1234</v>
      </c>
      <c r="B2685" s="41" t="s">
        <v>937</v>
      </c>
      <c r="C2685" s="8" t="s">
        <v>458</v>
      </c>
      <c r="D2685" s="41" t="s">
        <v>2146</v>
      </c>
      <c r="E2685" s="8" t="s">
        <v>2151</v>
      </c>
      <c r="F2685" s="45" t="s">
        <v>1333</v>
      </c>
      <c r="G2685" s="46" t="s">
        <v>78</v>
      </c>
      <c r="H2685" s="47">
        <v>42229</v>
      </c>
      <c r="I2685" s="46">
        <v>85</v>
      </c>
      <c r="J2685" s="66">
        <v>77.42</v>
      </c>
      <c r="K2685" s="66">
        <f t="shared" si="50"/>
        <v>6580.7</v>
      </c>
      <c r="L2685" s="46" t="s">
        <v>77</v>
      </c>
      <c r="M2685" s="46" t="s">
        <v>1331</v>
      </c>
      <c r="N2685" s="46">
        <v>150332</v>
      </c>
      <c r="O2685" s="46"/>
      <c r="P2685" s="46">
        <v>90456</v>
      </c>
      <c r="Q2685" s="66">
        <v>100</v>
      </c>
      <c r="R2685" s="66">
        <v>0</v>
      </c>
      <c r="S2685" s="66">
        <v>17.5</v>
      </c>
      <c r="T2685" s="46" t="s">
        <v>186</v>
      </c>
      <c r="U2685" s="64">
        <f>Data!$Q2685+Data!$R2685+Data!$S2685</f>
        <v>117.5</v>
      </c>
      <c r="V2685" s="9" t="str">
        <f>VLOOKUP(TRIM(Data!$B2685),Team!A:B,2,FALSE)</f>
        <v>HVAC</v>
      </c>
      <c r="W2685" s="9" t="str">
        <f>VLOOKUP(Data!$D2685,Current!A:B,2,FALSE)</f>
        <v>ACT</v>
      </c>
      <c r="X2685" s="9" t="str">
        <f>IF(Data!$W2685=Data!$E2685,"CURRENT","NO")</f>
        <v>CURRENT</v>
      </c>
    </row>
    <row r="2686" spans="1:24" hidden="1">
      <c r="A2686" s="46" t="s">
        <v>1234</v>
      </c>
      <c r="B2686" s="41" t="s">
        <v>937</v>
      </c>
      <c r="C2686" s="8" t="s">
        <v>458</v>
      </c>
      <c r="D2686" s="41" t="s">
        <v>2146</v>
      </c>
      <c r="E2686" s="8" t="s">
        <v>2151</v>
      </c>
      <c r="F2686" s="45" t="s">
        <v>601</v>
      </c>
      <c r="G2686" s="46" t="s">
        <v>78</v>
      </c>
      <c r="H2686" s="47">
        <v>42229</v>
      </c>
      <c r="I2686" s="46">
        <v>75</v>
      </c>
      <c r="J2686" s="66">
        <v>88.38</v>
      </c>
      <c r="K2686" s="66">
        <f t="shared" si="50"/>
        <v>6628.5</v>
      </c>
      <c r="L2686" s="46" t="s">
        <v>77</v>
      </c>
      <c r="M2686" s="46" t="s">
        <v>1331</v>
      </c>
      <c r="N2686" s="46">
        <v>150333</v>
      </c>
      <c r="O2686" s="46"/>
      <c r="P2686" s="46">
        <v>90457</v>
      </c>
      <c r="Q2686" s="66">
        <v>100</v>
      </c>
      <c r="R2686" s="66">
        <v>0</v>
      </c>
      <c r="S2686" s="66">
        <v>17.5</v>
      </c>
      <c r="T2686" s="46" t="s">
        <v>127</v>
      </c>
      <c r="U2686" s="64">
        <f>Data!$Q2686+Data!$R2686+Data!$S2686</f>
        <v>117.5</v>
      </c>
      <c r="V2686" s="9" t="str">
        <f>VLOOKUP(TRIM(Data!$B2686),Team!A:B,2,FALSE)</f>
        <v>HVAC</v>
      </c>
      <c r="W2686" s="9" t="str">
        <f>VLOOKUP(Data!$D2686,Current!A:B,2,FALSE)</f>
        <v>ACT</v>
      </c>
      <c r="X2686" s="9" t="str">
        <f>IF(Data!$W2686=Data!$E2686,"CURRENT","NO")</f>
        <v>CURRENT</v>
      </c>
    </row>
    <row r="2687" spans="1:24" hidden="1">
      <c r="A2687" s="46" t="s">
        <v>1234</v>
      </c>
      <c r="B2687" s="41" t="s">
        <v>937</v>
      </c>
      <c r="C2687" s="8" t="s">
        <v>458</v>
      </c>
      <c r="D2687" s="41" t="s">
        <v>2146</v>
      </c>
      <c r="E2687" s="8" t="s">
        <v>2151</v>
      </c>
      <c r="F2687" s="45" t="s">
        <v>110</v>
      </c>
      <c r="G2687" s="46" t="s">
        <v>109</v>
      </c>
      <c r="H2687" s="47">
        <v>42228</v>
      </c>
      <c r="I2687" s="46">
        <v>108</v>
      </c>
      <c r="J2687" s="66">
        <v>230</v>
      </c>
      <c r="K2687" s="66">
        <f t="shared" si="50"/>
        <v>24840</v>
      </c>
      <c r="L2687" s="46" t="s">
        <v>108</v>
      </c>
      <c r="M2687" s="46" t="s">
        <v>947</v>
      </c>
      <c r="N2687" s="46">
        <v>150308</v>
      </c>
      <c r="O2687" s="46"/>
      <c r="P2687" s="46">
        <v>90458</v>
      </c>
      <c r="Q2687" s="66">
        <v>124.2</v>
      </c>
      <c r="R2687" s="66">
        <v>0</v>
      </c>
      <c r="S2687" s="66">
        <v>25</v>
      </c>
      <c r="T2687" s="46" t="s">
        <v>127</v>
      </c>
      <c r="U2687" s="64">
        <f>Data!$Q2687+Data!$R2687+Data!$S2687</f>
        <v>149.19999999999999</v>
      </c>
      <c r="V2687" s="9" t="str">
        <f>VLOOKUP(TRIM(Data!$B2687),Team!A:B,2,FALSE)</f>
        <v>HVAC</v>
      </c>
      <c r="W2687" s="9" t="str">
        <f>VLOOKUP(Data!$D2687,Current!A:B,2,FALSE)</f>
        <v>ACT</v>
      </c>
      <c r="X2687" s="9" t="str">
        <f>IF(Data!$W2687=Data!$E2687,"CURRENT","NO")</f>
        <v>CURRENT</v>
      </c>
    </row>
    <row r="2688" spans="1:24" hidden="1">
      <c r="A2688" s="46" t="s">
        <v>1234</v>
      </c>
      <c r="B2688" s="41" t="s">
        <v>937</v>
      </c>
      <c r="C2688" s="8" t="s">
        <v>458</v>
      </c>
      <c r="D2688" s="41" t="s">
        <v>2146</v>
      </c>
      <c r="E2688" s="8" t="s">
        <v>2151</v>
      </c>
      <c r="F2688" s="45" t="s">
        <v>318</v>
      </c>
      <c r="G2688" s="46" t="s">
        <v>109</v>
      </c>
      <c r="H2688" s="47">
        <v>42228</v>
      </c>
      <c r="I2688" s="46">
        <v>292</v>
      </c>
      <c r="J2688" s="66">
        <v>150</v>
      </c>
      <c r="K2688" s="66">
        <f t="shared" si="50"/>
        <v>43800</v>
      </c>
      <c r="L2688" s="46" t="s">
        <v>108</v>
      </c>
      <c r="M2688" s="46" t="s">
        <v>947</v>
      </c>
      <c r="N2688" s="46">
        <v>150309</v>
      </c>
      <c r="O2688" s="46"/>
      <c r="P2688" s="46">
        <v>90459</v>
      </c>
      <c r="Q2688" s="66">
        <v>219</v>
      </c>
      <c r="R2688" s="66">
        <v>0</v>
      </c>
      <c r="S2688" s="66">
        <v>25</v>
      </c>
      <c r="T2688" s="46" t="s">
        <v>127</v>
      </c>
      <c r="U2688" s="64">
        <f>Data!$Q2688+Data!$R2688+Data!$S2688</f>
        <v>244</v>
      </c>
      <c r="V2688" s="9" t="str">
        <f>VLOOKUP(TRIM(Data!$B2688),Team!A:B,2,FALSE)</f>
        <v>HVAC</v>
      </c>
      <c r="W2688" s="9" t="str">
        <f>VLOOKUP(Data!$D2688,Current!A:B,2,FALSE)</f>
        <v>ACT</v>
      </c>
      <c r="X2688" s="9" t="str">
        <f>IF(Data!$W2688=Data!$E2688,"CURRENT","NO")</f>
        <v>CURRENT</v>
      </c>
    </row>
    <row r="2689" spans="1:24" hidden="1">
      <c r="A2689" s="46" t="s">
        <v>1234</v>
      </c>
      <c r="B2689" s="41" t="s">
        <v>937</v>
      </c>
      <c r="C2689" s="8" t="s">
        <v>2117</v>
      </c>
      <c r="D2689" s="41" t="s">
        <v>2146</v>
      </c>
      <c r="E2689" s="8" t="s">
        <v>2151</v>
      </c>
      <c r="F2689" s="45" t="s">
        <v>1325</v>
      </c>
      <c r="G2689" s="46" t="s">
        <v>83</v>
      </c>
      <c r="H2689" s="47">
        <v>42224</v>
      </c>
      <c r="I2689" s="46">
        <v>94</v>
      </c>
      <c r="J2689" s="66">
        <v>0</v>
      </c>
      <c r="K2689" s="66">
        <f t="shared" si="50"/>
        <v>0</v>
      </c>
      <c r="L2689" s="46" t="s">
        <v>77</v>
      </c>
      <c r="M2689" s="46" t="s">
        <v>76</v>
      </c>
      <c r="N2689" s="46">
        <v>150203</v>
      </c>
      <c r="O2689" s="46"/>
      <c r="P2689" s="46">
        <v>90460</v>
      </c>
      <c r="Q2689" s="66">
        <v>200</v>
      </c>
      <c r="R2689" s="66">
        <v>0</v>
      </c>
      <c r="S2689" s="66">
        <v>35</v>
      </c>
      <c r="T2689" s="46" t="s">
        <v>0</v>
      </c>
      <c r="U2689" s="64">
        <f>Data!$Q2689+Data!$R2689+Data!$S2689</f>
        <v>235</v>
      </c>
      <c r="V2689" s="9" t="str">
        <f>VLOOKUP(TRIM(Data!$B2689),Team!A:B,2,FALSE)</f>
        <v>HVAC</v>
      </c>
      <c r="W2689" s="9" t="str">
        <f>VLOOKUP(Data!$D2689,Current!A:B,2,FALSE)</f>
        <v>ACT</v>
      </c>
      <c r="X2689" s="9" t="str">
        <f>IF(Data!$W2689=Data!$E2689,"CURRENT","NO")</f>
        <v>CURRENT</v>
      </c>
    </row>
    <row r="2690" spans="1:24" hidden="1">
      <c r="A2690" s="46" t="s">
        <v>1234</v>
      </c>
      <c r="B2690" s="41" t="s">
        <v>937</v>
      </c>
      <c r="C2690" s="8" t="s">
        <v>458</v>
      </c>
      <c r="D2690" s="41" t="s">
        <v>2146</v>
      </c>
      <c r="E2690" s="8" t="s">
        <v>2151</v>
      </c>
      <c r="F2690" s="45" t="s">
        <v>101</v>
      </c>
      <c r="G2690" s="46" t="s">
        <v>97</v>
      </c>
      <c r="H2690" s="47">
        <v>42227</v>
      </c>
      <c r="I2690" s="46">
        <v>258</v>
      </c>
      <c r="J2690" s="66">
        <v>152</v>
      </c>
      <c r="K2690" s="66">
        <f t="shared" si="50"/>
        <v>39216</v>
      </c>
      <c r="L2690" s="46" t="s">
        <v>77</v>
      </c>
      <c r="M2690" s="46" t="s">
        <v>150</v>
      </c>
      <c r="N2690" s="46">
        <v>150266</v>
      </c>
      <c r="O2690" s="46"/>
      <c r="P2690" s="46">
        <v>90461</v>
      </c>
      <c r="Q2690" s="66">
        <v>200</v>
      </c>
      <c r="R2690" s="66">
        <v>0</v>
      </c>
      <c r="S2690" s="66">
        <v>35</v>
      </c>
      <c r="T2690" s="46" t="s">
        <v>127</v>
      </c>
      <c r="U2690" s="64">
        <f>Data!$Q2690+Data!$R2690+Data!$S2690</f>
        <v>235</v>
      </c>
      <c r="V2690" s="9" t="str">
        <f>VLOOKUP(TRIM(Data!$B2690),Team!A:B,2,FALSE)</f>
        <v>HVAC</v>
      </c>
      <c r="W2690" s="9" t="str">
        <f>VLOOKUP(Data!$D2690,Current!A:B,2,FALSE)</f>
        <v>ACT</v>
      </c>
      <c r="X2690" s="9" t="str">
        <f>IF(Data!$W2690=Data!$E2690,"CURRENT","NO")</f>
        <v>CURRENT</v>
      </c>
    </row>
    <row r="2691" spans="1:24" hidden="1">
      <c r="A2691" s="46" t="s">
        <v>1234</v>
      </c>
      <c r="B2691" s="41" t="s">
        <v>937</v>
      </c>
      <c r="C2691" s="8" t="s">
        <v>458</v>
      </c>
      <c r="D2691" s="41" t="s">
        <v>2146</v>
      </c>
      <c r="E2691" s="8" t="s">
        <v>2151</v>
      </c>
      <c r="F2691" s="45" t="s">
        <v>1334</v>
      </c>
      <c r="G2691" s="46" t="s">
        <v>93</v>
      </c>
      <c r="H2691" s="47">
        <v>42228</v>
      </c>
      <c r="I2691" s="46">
        <v>112</v>
      </c>
      <c r="J2691" s="66">
        <v>133.4</v>
      </c>
      <c r="K2691" s="66">
        <f t="shared" si="50"/>
        <v>14940.800000000001</v>
      </c>
      <c r="L2691" s="46" t="s">
        <v>14</v>
      </c>
      <c r="M2691" s="46" t="s">
        <v>150</v>
      </c>
      <c r="N2691" s="46">
        <v>150313</v>
      </c>
      <c r="O2691" s="46"/>
      <c r="P2691" s="46">
        <v>90462</v>
      </c>
      <c r="Q2691" s="66">
        <v>200</v>
      </c>
      <c r="R2691" s="66">
        <v>0</v>
      </c>
      <c r="S2691" s="66">
        <v>60</v>
      </c>
      <c r="T2691" s="46" t="s">
        <v>127</v>
      </c>
      <c r="U2691" s="64">
        <f>Data!$Q2691+Data!$R2691+Data!$S2691</f>
        <v>260</v>
      </c>
      <c r="V2691" s="9" t="str">
        <f>VLOOKUP(TRIM(Data!$B2691),Team!A:B,2,FALSE)</f>
        <v>HVAC</v>
      </c>
      <c r="W2691" s="9" t="str">
        <f>VLOOKUP(Data!$D2691,Current!A:B,2,FALSE)</f>
        <v>ACT</v>
      </c>
      <c r="X2691" s="9" t="str">
        <f>IF(Data!$W2691=Data!$E2691,"CURRENT","NO")</f>
        <v>CURRENT</v>
      </c>
    </row>
    <row r="2692" spans="1:24" hidden="1">
      <c r="A2692" s="46" t="s">
        <v>1234</v>
      </c>
      <c r="B2692" s="41" t="s">
        <v>937</v>
      </c>
      <c r="C2692" s="8" t="s">
        <v>458</v>
      </c>
      <c r="D2692" s="41" t="s">
        <v>2146</v>
      </c>
      <c r="E2692" s="8" t="s">
        <v>2151</v>
      </c>
      <c r="F2692" s="45" t="s">
        <v>292</v>
      </c>
      <c r="G2692" s="46" t="s">
        <v>93</v>
      </c>
      <c r="H2692" s="47">
        <v>42223</v>
      </c>
      <c r="I2692" s="46">
        <v>195</v>
      </c>
      <c r="J2692" s="66">
        <v>96</v>
      </c>
      <c r="K2692" s="66">
        <f t="shared" si="50"/>
        <v>18720</v>
      </c>
      <c r="L2692" s="46" t="s">
        <v>81</v>
      </c>
      <c r="M2692" s="46" t="s">
        <v>312</v>
      </c>
      <c r="N2692" s="46">
        <v>150156</v>
      </c>
      <c r="O2692" s="46"/>
      <c r="P2692" s="46">
        <v>90463</v>
      </c>
      <c r="Q2692" s="66">
        <v>200</v>
      </c>
      <c r="R2692" s="66">
        <v>0</v>
      </c>
      <c r="S2692" s="66">
        <v>25</v>
      </c>
      <c r="T2692" s="46" t="s">
        <v>127</v>
      </c>
      <c r="U2692" s="64">
        <f>Data!$Q2692+Data!$R2692+Data!$S2692</f>
        <v>225</v>
      </c>
      <c r="V2692" s="9" t="str">
        <f>VLOOKUP(TRIM(Data!$B2692),Team!A:B,2,FALSE)</f>
        <v>HVAC</v>
      </c>
      <c r="W2692" s="9" t="str">
        <f>VLOOKUP(Data!$D2692,Current!A:B,2,FALSE)</f>
        <v>ACT</v>
      </c>
      <c r="X2692" s="9" t="str">
        <f>IF(Data!$W2692=Data!$E2692,"CURRENT","NO")</f>
        <v>CURRENT</v>
      </c>
    </row>
    <row r="2693" spans="1:24" hidden="1">
      <c r="A2693" s="46" t="s">
        <v>1234</v>
      </c>
      <c r="B2693" s="41" t="s">
        <v>937</v>
      </c>
      <c r="C2693" s="8" t="s">
        <v>2117</v>
      </c>
      <c r="D2693" s="41" t="s">
        <v>2146</v>
      </c>
      <c r="E2693" s="8" t="s">
        <v>2151</v>
      </c>
      <c r="F2693" s="45" t="s">
        <v>300</v>
      </c>
      <c r="G2693" s="46" t="s">
        <v>93</v>
      </c>
      <c r="H2693" s="47">
        <v>42223</v>
      </c>
      <c r="I2693" s="46">
        <v>111</v>
      </c>
      <c r="J2693" s="66">
        <v>0</v>
      </c>
      <c r="K2693" s="66">
        <f t="shared" si="50"/>
        <v>0</v>
      </c>
      <c r="L2693" s="46" t="s">
        <v>81</v>
      </c>
      <c r="M2693" s="46" t="s">
        <v>80</v>
      </c>
      <c r="N2693" s="46">
        <v>150173</v>
      </c>
      <c r="O2693" s="46"/>
      <c r="P2693" s="46">
        <v>90464</v>
      </c>
      <c r="Q2693" s="66">
        <v>200</v>
      </c>
      <c r="R2693" s="66">
        <v>0</v>
      </c>
      <c r="S2693" s="66">
        <v>25</v>
      </c>
      <c r="T2693" s="46" t="s">
        <v>0</v>
      </c>
      <c r="U2693" s="64">
        <f>Data!$Q2693+Data!$R2693+Data!$S2693</f>
        <v>225</v>
      </c>
      <c r="V2693" s="9" t="str">
        <f>VLOOKUP(TRIM(Data!$B2693),Team!A:B,2,FALSE)</f>
        <v>HVAC</v>
      </c>
      <c r="W2693" s="9" t="str">
        <f>VLOOKUP(Data!$D2693,Current!A:B,2,FALSE)</f>
        <v>ACT</v>
      </c>
      <c r="X2693" s="9" t="str">
        <f>IF(Data!$W2693=Data!$E2693,"CURRENT","NO")</f>
        <v>CURRENT</v>
      </c>
    </row>
    <row r="2694" spans="1:24" hidden="1">
      <c r="A2694" s="46" t="s">
        <v>1234</v>
      </c>
      <c r="B2694" s="41" t="s">
        <v>937</v>
      </c>
      <c r="C2694" s="8" t="s">
        <v>2117</v>
      </c>
      <c r="D2694" s="41" t="s">
        <v>2146</v>
      </c>
      <c r="E2694" s="8" t="s">
        <v>2151</v>
      </c>
      <c r="F2694" s="45" t="s">
        <v>1335</v>
      </c>
      <c r="G2694" s="46" t="s">
        <v>93</v>
      </c>
      <c r="H2694" s="47">
        <v>42228</v>
      </c>
      <c r="I2694" s="46">
        <v>236</v>
      </c>
      <c r="J2694" s="66">
        <v>0</v>
      </c>
      <c r="K2694" s="66">
        <f t="shared" si="50"/>
        <v>0</v>
      </c>
      <c r="L2694" s="46" t="s">
        <v>81</v>
      </c>
      <c r="M2694" s="46" t="s">
        <v>288</v>
      </c>
      <c r="N2694" s="46">
        <v>150303</v>
      </c>
      <c r="O2694" s="46"/>
      <c r="P2694" s="46">
        <v>90465</v>
      </c>
      <c r="Q2694" s="66">
        <v>400</v>
      </c>
      <c r="R2694" s="66">
        <v>0</v>
      </c>
      <c r="S2694" s="66">
        <v>25</v>
      </c>
      <c r="T2694" s="46" t="s">
        <v>127</v>
      </c>
      <c r="U2694" s="64">
        <f>Data!$Q2694+Data!$R2694+Data!$S2694</f>
        <v>425</v>
      </c>
      <c r="V2694" s="9" t="str">
        <f>VLOOKUP(TRIM(Data!$B2694),Team!A:B,2,FALSE)</f>
        <v>HVAC</v>
      </c>
      <c r="W2694" s="9" t="str">
        <f>VLOOKUP(Data!$D2694,Current!A:B,2,FALSE)</f>
        <v>ACT</v>
      </c>
      <c r="X2694" s="9" t="str">
        <f>IF(Data!$W2694=Data!$E2694,"CURRENT","NO")</f>
        <v>CURRENT</v>
      </c>
    </row>
    <row r="2695" spans="1:24" hidden="1">
      <c r="A2695" s="46" t="s">
        <v>1234</v>
      </c>
      <c r="B2695" s="41" t="s">
        <v>937</v>
      </c>
      <c r="C2695" s="8" t="s">
        <v>2117</v>
      </c>
      <c r="D2695" s="41" t="s">
        <v>2146</v>
      </c>
      <c r="E2695" s="8" t="s">
        <v>2151</v>
      </c>
      <c r="F2695" s="45" t="s">
        <v>300</v>
      </c>
      <c r="G2695" s="46" t="s">
        <v>93</v>
      </c>
      <c r="H2695" s="47">
        <v>42229</v>
      </c>
      <c r="I2695" s="46">
        <v>111</v>
      </c>
      <c r="J2695" s="66">
        <v>0</v>
      </c>
      <c r="K2695" s="66">
        <f t="shared" si="50"/>
        <v>0</v>
      </c>
      <c r="L2695" s="46" t="s">
        <v>81</v>
      </c>
      <c r="M2695" s="46" t="s">
        <v>285</v>
      </c>
      <c r="N2695" s="46">
        <v>150341</v>
      </c>
      <c r="O2695" s="46"/>
      <c r="P2695" s="46">
        <v>90466</v>
      </c>
      <c r="Q2695" s="66">
        <v>200</v>
      </c>
      <c r="R2695" s="66">
        <v>0</v>
      </c>
      <c r="S2695" s="66">
        <v>25</v>
      </c>
      <c r="T2695" s="46" t="s">
        <v>0</v>
      </c>
      <c r="U2695" s="64">
        <f>Data!$Q2695+Data!$R2695+Data!$S2695</f>
        <v>225</v>
      </c>
      <c r="V2695" s="9" t="str">
        <f>VLOOKUP(TRIM(Data!$B2695),Team!A:B,2,FALSE)</f>
        <v>HVAC</v>
      </c>
      <c r="W2695" s="9" t="str">
        <f>VLOOKUP(Data!$D2695,Current!A:B,2,FALSE)</f>
        <v>ACT</v>
      </c>
      <c r="X2695" s="9" t="str">
        <f>IF(Data!$W2695=Data!$E2695,"CURRENT","NO")</f>
        <v>CURRENT</v>
      </c>
    </row>
    <row r="2696" spans="1:24" hidden="1">
      <c r="A2696" s="46" t="s">
        <v>1234</v>
      </c>
      <c r="B2696" s="41" t="s">
        <v>937</v>
      </c>
      <c r="C2696" s="8" t="s">
        <v>2117</v>
      </c>
      <c r="D2696" s="41" t="s">
        <v>2146</v>
      </c>
      <c r="E2696" s="8" t="s">
        <v>2151</v>
      </c>
      <c r="F2696" s="45" t="s">
        <v>1329</v>
      </c>
      <c r="G2696" s="46" t="s">
        <v>70</v>
      </c>
      <c r="H2696" s="47">
        <v>42223</v>
      </c>
      <c r="I2696" s="46">
        <v>214</v>
      </c>
      <c r="J2696" s="66">
        <v>0</v>
      </c>
      <c r="K2696" s="66">
        <f t="shared" si="50"/>
        <v>0</v>
      </c>
      <c r="L2696" s="46" t="s">
        <v>81</v>
      </c>
      <c r="M2696" s="46" t="s">
        <v>80</v>
      </c>
      <c r="N2696" s="46">
        <v>150176</v>
      </c>
      <c r="O2696" s="46"/>
      <c r="P2696" s="46">
        <v>90467</v>
      </c>
      <c r="Q2696" s="66">
        <v>200</v>
      </c>
      <c r="R2696" s="66">
        <v>0</v>
      </c>
      <c r="S2696" s="66">
        <v>25</v>
      </c>
      <c r="T2696" s="46" t="s">
        <v>0</v>
      </c>
      <c r="U2696" s="64">
        <f>Data!$Q2696+Data!$R2696+Data!$S2696</f>
        <v>225</v>
      </c>
      <c r="V2696" s="9" t="str">
        <f>VLOOKUP(TRIM(Data!$B2696),Team!A:B,2,FALSE)</f>
        <v>HVAC</v>
      </c>
      <c r="W2696" s="9" t="str">
        <f>VLOOKUP(Data!$D2696,Current!A:B,2,FALSE)</f>
        <v>ACT</v>
      </c>
      <c r="X2696" s="9" t="str">
        <f>IF(Data!$W2696=Data!$E2696,"CURRENT","NO")</f>
        <v>CURRENT</v>
      </c>
    </row>
    <row r="2697" spans="1:24" hidden="1">
      <c r="A2697" s="46" t="s">
        <v>1234</v>
      </c>
      <c r="B2697" s="41" t="s">
        <v>937</v>
      </c>
      <c r="C2697" s="8" t="s">
        <v>2117</v>
      </c>
      <c r="D2697" s="41" t="s">
        <v>2146</v>
      </c>
      <c r="E2697" s="8" t="s">
        <v>2151</v>
      </c>
      <c r="F2697" s="45" t="s">
        <v>1336</v>
      </c>
      <c r="G2697" s="46" t="s">
        <v>70</v>
      </c>
      <c r="H2697" s="47">
        <v>42223</v>
      </c>
      <c r="I2697" s="46">
        <v>76</v>
      </c>
      <c r="J2697" s="66">
        <v>0</v>
      </c>
      <c r="K2697" s="66">
        <f t="shared" si="50"/>
        <v>0</v>
      </c>
      <c r="L2697" s="46" t="s">
        <v>69</v>
      </c>
      <c r="M2697" s="46" t="s">
        <v>145</v>
      </c>
      <c r="N2697" s="46">
        <v>150170</v>
      </c>
      <c r="O2697" s="46"/>
      <c r="P2697" s="46">
        <v>90468</v>
      </c>
      <c r="Q2697" s="66">
        <v>200</v>
      </c>
      <c r="R2697" s="66">
        <v>0</v>
      </c>
      <c r="S2697" s="66">
        <v>35</v>
      </c>
      <c r="T2697" s="46" t="s">
        <v>0</v>
      </c>
      <c r="U2697" s="64">
        <f>Data!$Q2697+Data!$R2697+Data!$S2697</f>
        <v>235</v>
      </c>
      <c r="V2697" s="9" t="str">
        <f>VLOOKUP(TRIM(Data!$B2697),Team!A:B,2,FALSE)</f>
        <v>HVAC</v>
      </c>
      <c r="W2697" s="9" t="str">
        <f>VLOOKUP(Data!$D2697,Current!A:B,2,FALSE)</f>
        <v>ACT</v>
      </c>
      <c r="X2697" s="9" t="str">
        <f>IF(Data!$W2697=Data!$E2697,"CURRENT","NO")</f>
        <v>CURRENT</v>
      </c>
    </row>
    <row r="2698" spans="1:24" hidden="1">
      <c r="A2698" s="46" t="s">
        <v>1234</v>
      </c>
      <c r="B2698" s="41" t="s">
        <v>937</v>
      </c>
      <c r="C2698" s="8" t="s">
        <v>2117</v>
      </c>
      <c r="D2698" s="41" t="s">
        <v>2146</v>
      </c>
      <c r="E2698" s="8" t="s">
        <v>2151</v>
      </c>
      <c r="F2698" s="45" t="s">
        <v>605</v>
      </c>
      <c r="G2698" s="46" t="s">
        <v>70</v>
      </c>
      <c r="H2698" s="47">
        <v>42224</v>
      </c>
      <c r="I2698" s="46">
        <v>274</v>
      </c>
      <c r="J2698" s="66">
        <v>0</v>
      </c>
      <c r="K2698" s="66">
        <f t="shared" si="50"/>
        <v>0</v>
      </c>
      <c r="L2698" s="46" t="s">
        <v>69</v>
      </c>
      <c r="M2698" s="46" t="s">
        <v>1337</v>
      </c>
      <c r="N2698" s="46">
        <v>150177</v>
      </c>
      <c r="O2698" s="46"/>
      <c r="P2698" s="46">
        <v>90469</v>
      </c>
      <c r="Q2698" s="66">
        <v>200</v>
      </c>
      <c r="R2698" s="66">
        <v>0</v>
      </c>
      <c r="S2698" s="66">
        <v>35</v>
      </c>
      <c r="T2698" s="46" t="s">
        <v>0</v>
      </c>
      <c r="U2698" s="64">
        <f>Data!$Q2698+Data!$R2698+Data!$S2698</f>
        <v>235</v>
      </c>
      <c r="V2698" s="9" t="str">
        <f>VLOOKUP(TRIM(Data!$B2698),Team!A:B,2,FALSE)</f>
        <v>HVAC</v>
      </c>
      <c r="W2698" s="9" t="str">
        <f>VLOOKUP(Data!$D2698,Current!A:B,2,FALSE)</f>
        <v>ACT</v>
      </c>
      <c r="X2698" s="9" t="str">
        <f>IF(Data!$W2698=Data!$E2698,"CURRENT","NO")</f>
        <v>CURRENT</v>
      </c>
    </row>
    <row r="2699" spans="1:24" hidden="1">
      <c r="A2699" s="46" t="s">
        <v>1234</v>
      </c>
      <c r="B2699" s="41" t="s">
        <v>937</v>
      </c>
      <c r="C2699" s="8" t="s">
        <v>2117</v>
      </c>
      <c r="D2699" s="41" t="s">
        <v>2146</v>
      </c>
      <c r="E2699" s="8" t="s">
        <v>2151</v>
      </c>
      <c r="F2699" s="45" t="s">
        <v>1338</v>
      </c>
      <c r="G2699" s="46" t="s">
        <v>70</v>
      </c>
      <c r="H2699" s="47">
        <v>42226</v>
      </c>
      <c r="I2699" s="46">
        <v>106</v>
      </c>
      <c r="J2699" s="66">
        <v>0</v>
      </c>
      <c r="K2699" s="66">
        <f t="shared" si="50"/>
        <v>0</v>
      </c>
      <c r="L2699" s="46" t="s">
        <v>69</v>
      </c>
      <c r="M2699" s="46" t="s">
        <v>145</v>
      </c>
      <c r="N2699" s="46">
        <v>150219</v>
      </c>
      <c r="O2699" s="46"/>
      <c r="P2699" s="46">
        <v>90470</v>
      </c>
      <c r="Q2699" s="66">
        <v>200</v>
      </c>
      <c r="R2699" s="66">
        <v>0</v>
      </c>
      <c r="S2699" s="66">
        <v>35</v>
      </c>
      <c r="T2699" s="46" t="s">
        <v>0</v>
      </c>
      <c r="U2699" s="64">
        <f>Data!$Q2699+Data!$R2699+Data!$S2699</f>
        <v>235</v>
      </c>
      <c r="V2699" s="9" t="str">
        <f>VLOOKUP(TRIM(Data!$B2699),Team!A:B,2,FALSE)</f>
        <v>HVAC</v>
      </c>
      <c r="W2699" s="9" t="str">
        <f>VLOOKUP(Data!$D2699,Current!A:B,2,FALSE)</f>
        <v>ACT</v>
      </c>
      <c r="X2699" s="9" t="str">
        <f>IF(Data!$W2699=Data!$E2699,"CURRENT","NO")</f>
        <v>CURRENT</v>
      </c>
    </row>
    <row r="2700" spans="1:24" hidden="1">
      <c r="A2700" s="46" t="s">
        <v>1234</v>
      </c>
      <c r="B2700" s="41" t="s">
        <v>937</v>
      </c>
      <c r="C2700" s="8" t="s">
        <v>458</v>
      </c>
      <c r="D2700" s="41" t="s">
        <v>2146</v>
      </c>
      <c r="E2700" s="8" t="s">
        <v>2151</v>
      </c>
      <c r="F2700" s="45" t="s">
        <v>605</v>
      </c>
      <c r="G2700" s="46" t="s">
        <v>70</v>
      </c>
      <c r="H2700" s="47">
        <v>42229</v>
      </c>
      <c r="I2700" s="46">
        <v>544</v>
      </c>
      <c r="J2700" s="66">
        <v>72</v>
      </c>
      <c r="K2700" s="66">
        <f t="shared" si="50"/>
        <v>39168</v>
      </c>
      <c r="L2700" s="46" t="s">
        <v>69</v>
      </c>
      <c r="M2700" s="46" t="s">
        <v>88</v>
      </c>
      <c r="N2700" s="46">
        <v>150340</v>
      </c>
      <c r="O2700" s="46"/>
      <c r="P2700" s="46">
        <v>90471</v>
      </c>
      <c r="Q2700" s="66">
        <v>200</v>
      </c>
      <c r="R2700" s="66">
        <v>0</v>
      </c>
      <c r="S2700" s="66">
        <v>35</v>
      </c>
      <c r="T2700" s="46" t="s">
        <v>127</v>
      </c>
      <c r="U2700" s="64">
        <f>Data!$Q2700+Data!$R2700+Data!$S2700</f>
        <v>235</v>
      </c>
      <c r="V2700" s="9" t="str">
        <f>VLOOKUP(TRIM(Data!$B2700),Team!A:B,2,FALSE)</f>
        <v>HVAC</v>
      </c>
      <c r="W2700" s="9" t="str">
        <f>VLOOKUP(Data!$D2700,Current!A:B,2,FALSE)</f>
        <v>ACT</v>
      </c>
      <c r="X2700" s="9" t="str">
        <f>IF(Data!$W2700=Data!$E2700,"CURRENT","NO")</f>
        <v>CURRENT</v>
      </c>
    </row>
    <row r="2701" spans="1:24" hidden="1">
      <c r="A2701" s="46" t="s">
        <v>1234</v>
      </c>
      <c r="B2701" s="41" t="s">
        <v>937</v>
      </c>
      <c r="C2701" s="8" t="s">
        <v>458</v>
      </c>
      <c r="D2701" s="41" t="s">
        <v>2146</v>
      </c>
      <c r="E2701" s="8" t="s">
        <v>2151</v>
      </c>
      <c r="F2701" s="45" t="s">
        <v>1131</v>
      </c>
      <c r="G2701" s="46" t="s">
        <v>1132</v>
      </c>
      <c r="H2701" s="47">
        <v>42229</v>
      </c>
      <c r="I2701" s="46">
        <v>152</v>
      </c>
      <c r="J2701" s="66">
        <v>178</v>
      </c>
      <c r="K2701" s="66">
        <f t="shared" si="50"/>
        <v>27056</v>
      </c>
      <c r="L2701" s="46" t="s">
        <v>14</v>
      </c>
      <c r="M2701" s="46" t="s">
        <v>947</v>
      </c>
      <c r="N2701" s="46">
        <v>150335</v>
      </c>
      <c r="O2701" s="49"/>
      <c r="P2701" s="46">
        <v>90472</v>
      </c>
      <c r="Q2701" s="66">
        <v>200</v>
      </c>
      <c r="R2701" s="66">
        <v>0</v>
      </c>
      <c r="S2701" s="66">
        <v>90</v>
      </c>
      <c r="T2701" s="46" t="s">
        <v>246</v>
      </c>
      <c r="U2701" s="64">
        <f>Data!$Q2701+Data!$R2701+Data!$S2701</f>
        <v>290</v>
      </c>
      <c r="V2701" s="9" t="str">
        <f>VLOOKUP(TRIM(Data!$B2701),Team!A:B,2,FALSE)</f>
        <v>HVAC</v>
      </c>
      <c r="W2701" s="9" t="str">
        <f>VLOOKUP(Data!$D2701,Current!A:B,2,FALSE)</f>
        <v>ACT</v>
      </c>
      <c r="X2701" s="9" t="str">
        <f>IF(Data!$W2701=Data!$E2701,"CURRENT","NO")</f>
        <v>CURRENT</v>
      </c>
    </row>
    <row r="2702" spans="1:24" hidden="1">
      <c r="A2702" s="46" t="s">
        <v>1234</v>
      </c>
      <c r="B2702" s="41" t="s">
        <v>937</v>
      </c>
      <c r="C2702" s="8" t="s">
        <v>458</v>
      </c>
      <c r="D2702" s="41" t="s">
        <v>2146</v>
      </c>
      <c r="E2702" s="8" t="s">
        <v>2151</v>
      </c>
      <c r="F2702" s="45" t="s">
        <v>107</v>
      </c>
      <c r="G2702" s="46" t="s">
        <v>90</v>
      </c>
      <c r="H2702" s="47">
        <v>42224</v>
      </c>
      <c r="I2702" s="46">
        <v>168</v>
      </c>
      <c r="J2702" s="66">
        <v>105</v>
      </c>
      <c r="K2702" s="66">
        <f t="shared" si="50"/>
        <v>17640</v>
      </c>
      <c r="L2702" s="46" t="s">
        <v>114</v>
      </c>
      <c r="M2702" s="46" t="s">
        <v>88</v>
      </c>
      <c r="N2702" s="46">
        <v>150166</v>
      </c>
      <c r="O2702" s="49"/>
      <c r="P2702" s="46">
        <v>90473</v>
      </c>
      <c r="Q2702" s="66">
        <v>100</v>
      </c>
      <c r="R2702" s="66">
        <v>22.5</v>
      </c>
      <c r="S2702" s="66">
        <v>270</v>
      </c>
      <c r="T2702" s="46" t="s">
        <v>127</v>
      </c>
      <c r="U2702" s="64">
        <f>Data!$Q2702+Data!$R2702+Data!$S2702</f>
        <v>392.5</v>
      </c>
      <c r="V2702" s="9" t="str">
        <f>VLOOKUP(TRIM(Data!$B2702),Team!A:B,2,FALSE)</f>
        <v>HVAC</v>
      </c>
      <c r="W2702" s="9" t="str">
        <f>VLOOKUP(Data!$D2702,Current!A:B,2,FALSE)</f>
        <v>ACT</v>
      </c>
      <c r="X2702" s="9" t="str">
        <f>IF(Data!$W2702=Data!$E2702,"CURRENT","NO")</f>
        <v>CURRENT</v>
      </c>
    </row>
    <row r="2703" spans="1:24" hidden="1">
      <c r="A2703" s="46" t="s">
        <v>1234</v>
      </c>
      <c r="B2703" s="41" t="s">
        <v>937</v>
      </c>
      <c r="C2703" s="8" t="s">
        <v>458</v>
      </c>
      <c r="D2703" s="41" t="s">
        <v>2146</v>
      </c>
      <c r="E2703" s="8" t="s">
        <v>2151</v>
      </c>
      <c r="F2703" s="45" t="s">
        <v>91</v>
      </c>
      <c r="G2703" s="46" t="s">
        <v>90</v>
      </c>
      <c r="H2703" s="47">
        <v>42224</v>
      </c>
      <c r="I2703" s="46">
        <v>212</v>
      </c>
      <c r="J2703" s="66">
        <v>89</v>
      </c>
      <c r="K2703" s="66">
        <f t="shared" si="50"/>
        <v>18868</v>
      </c>
      <c r="L2703" s="46" t="s">
        <v>114</v>
      </c>
      <c r="M2703" s="46" t="s">
        <v>88</v>
      </c>
      <c r="N2703" s="46">
        <v>150168</v>
      </c>
      <c r="O2703" s="49"/>
      <c r="P2703" s="46">
        <v>90474</v>
      </c>
      <c r="Q2703" s="66">
        <v>100</v>
      </c>
      <c r="R2703" s="66">
        <v>22.5</v>
      </c>
      <c r="S2703" s="66">
        <v>10</v>
      </c>
      <c r="T2703" s="46" t="s">
        <v>127</v>
      </c>
      <c r="U2703" s="64">
        <f>Data!$Q2703+Data!$R2703+Data!$S2703</f>
        <v>132.5</v>
      </c>
      <c r="V2703" s="9" t="str">
        <f>VLOOKUP(TRIM(Data!$B2703),Team!A:B,2,FALSE)</f>
        <v>HVAC</v>
      </c>
      <c r="W2703" s="9" t="str">
        <f>VLOOKUP(Data!$D2703,Current!A:B,2,FALSE)</f>
        <v>ACT</v>
      </c>
      <c r="X2703" s="9" t="str">
        <f>IF(Data!$W2703=Data!$E2703,"CURRENT","NO")</f>
        <v>CURRENT</v>
      </c>
    </row>
    <row r="2704" spans="1:24" hidden="1">
      <c r="A2704" s="46" t="s">
        <v>1234</v>
      </c>
      <c r="B2704" s="41" t="s">
        <v>937</v>
      </c>
      <c r="C2704" s="8" t="s">
        <v>2117</v>
      </c>
      <c r="D2704" s="41" t="s">
        <v>2146</v>
      </c>
      <c r="E2704" s="8" t="s">
        <v>2151</v>
      </c>
      <c r="F2704" s="45" t="s">
        <v>91</v>
      </c>
      <c r="G2704" s="46" t="s">
        <v>90</v>
      </c>
      <c r="H2704" s="47">
        <v>42227</v>
      </c>
      <c r="I2704" s="46">
        <v>192</v>
      </c>
      <c r="J2704" s="66">
        <v>0</v>
      </c>
      <c r="K2704" s="66">
        <f t="shared" si="50"/>
        <v>0</v>
      </c>
      <c r="L2704" s="46" t="s">
        <v>89</v>
      </c>
      <c r="M2704" s="46" t="s">
        <v>88</v>
      </c>
      <c r="N2704" s="46">
        <v>150256</v>
      </c>
      <c r="O2704" s="49"/>
      <c r="P2704" s="46">
        <v>90475</v>
      </c>
      <c r="Q2704" s="66">
        <v>200</v>
      </c>
      <c r="R2704" s="66">
        <v>45</v>
      </c>
      <c r="S2704" s="66">
        <v>20</v>
      </c>
      <c r="T2704" s="46" t="s">
        <v>0</v>
      </c>
      <c r="U2704" s="64">
        <f>Data!$Q2704+Data!$R2704+Data!$S2704</f>
        <v>265</v>
      </c>
      <c r="V2704" s="9" t="str">
        <f>VLOOKUP(TRIM(Data!$B2704),Team!A:B,2,FALSE)</f>
        <v>HVAC</v>
      </c>
      <c r="W2704" s="9" t="str">
        <f>VLOOKUP(Data!$D2704,Current!A:B,2,FALSE)</f>
        <v>ACT</v>
      </c>
      <c r="X2704" s="9" t="str">
        <f>IF(Data!$W2704=Data!$E2704,"CURRENT","NO")</f>
        <v>CURRENT</v>
      </c>
    </row>
    <row r="2705" spans="1:24" hidden="1">
      <c r="A2705" s="46" t="s">
        <v>1236</v>
      </c>
      <c r="B2705" s="41" t="s">
        <v>937</v>
      </c>
      <c r="C2705" s="8" t="s">
        <v>458</v>
      </c>
      <c r="D2705" s="41" t="s">
        <v>2146</v>
      </c>
      <c r="E2705" s="8" t="s">
        <v>2151</v>
      </c>
      <c r="F2705" s="45" t="s">
        <v>1339</v>
      </c>
      <c r="G2705" s="46" t="s">
        <v>78</v>
      </c>
      <c r="H2705" s="47">
        <v>42231</v>
      </c>
      <c r="I2705" s="46">
        <v>110</v>
      </c>
      <c r="J2705" s="66">
        <v>80.42</v>
      </c>
      <c r="K2705" s="66">
        <f t="shared" si="50"/>
        <v>8846.2000000000007</v>
      </c>
      <c r="L2705" s="46" t="s">
        <v>77</v>
      </c>
      <c r="M2705" s="46" t="s">
        <v>1340</v>
      </c>
      <c r="N2705" s="46">
        <v>150389</v>
      </c>
      <c r="O2705" s="49"/>
      <c r="P2705" s="46">
        <v>90607</v>
      </c>
      <c r="Q2705" s="66">
        <v>200</v>
      </c>
      <c r="R2705" s="66">
        <v>0</v>
      </c>
      <c r="S2705" s="66">
        <v>35</v>
      </c>
      <c r="T2705" s="46" t="s">
        <v>127</v>
      </c>
      <c r="U2705" s="64">
        <f>Data!$Q2705+Data!$R2705+Data!$S2705</f>
        <v>235</v>
      </c>
      <c r="V2705" s="9" t="str">
        <f>VLOOKUP(TRIM(Data!$B2705),Team!A:B,2,FALSE)</f>
        <v>HVAC</v>
      </c>
      <c r="W2705" s="9" t="str">
        <f>VLOOKUP(Data!$D2705,Current!A:B,2,FALSE)</f>
        <v>ACT</v>
      </c>
      <c r="X2705" s="9" t="str">
        <f>IF(Data!$W2705=Data!$E2705,"CURRENT","NO")</f>
        <v>CURRENT</v>
      </c>
    </row>
    <row r="2706" spans="1:24" hidden="1">
      <c r="A2706" s="46" t="s">
        <v>1236</v>
      </c>
      <c r="B2706" s="41" t="s">
        <v>937</v>
      </c>
      <c r="C2706" s="8" t="s">
        <v>458</v>
      </c>
      <c r="D2706" s="41" t="s">
        <v>2146</v>
      </c>
      <c r="E2706" s="8" t="s">
        <v>2151</v>
      </c>
      <c r="F2706" s="45" t="s">
        <v>1341</v>
      </c>
      <c r="G2706" s="46" t="s">
        <v>78</v>
      </c>
      <c r="H2706" s="47">
        <v>42233</v>
      </c>
      <c r="I2706" s="46">
        <v>55</v>
      </c>
      <c r="J2706" s="66">
        <v>98.13</v>
      </c>
      <c r="K2706" s="66">
        <f t="shared" si="50"/>
        <v>5397.15</v>
      </c>
      <c r="L2706" s="46" t="s">
        <v>77</v>
      </c>
      <c r="M2706" s="46" t="s">
        <v>826</v>
      </c>
      <c r="N2706" s="46">
        <v>150442</v>
      </c>
      <c r="O2706" s="49"/>
      <c r="P2706" s="46">
        <v>90610</v>
      </c>
      <c r="Q2706" s="66">
        <v>200</v>
      </c>
      <c r="R2706" s="66">
        <v>0</v>
      </c>
      <c r="S2706" s="66">
        <v>35</v>
      </c>
      <c r="T2706" s="46" t="s">
        <v>2141</v>
      </c>
      <c r="U2706" s="64">
        <f>Data!$Q2706+Data!$R2706+Data!$S2706</f>
        <v>235</v>
      </c>
      <c r="V2706" s="9" t="str">
        <f>VLOOKUP(TRIM(Data!$B2706),Team!A:B,2,FALSE)</f>
        <v>HVAC</v>
      </c>
      <c r="W2706" s="9" t="str">
        <f>VLOOKUP(Data!$D2706,Current!A:B,2,FALSE)</f>
        <v>ACT</v>
      </c>
      <c r="X2706" s="9" t="str">
        <f>IF(Data!$W2706=Data!$E2706,"CURRENT","NO")</f>
        <v>CURRENT</v>
      </c>
    </row>
    <row r="2707" spans="1:24" hidden="1">
      <c r="A2707" s="46" t="s">
        <v>1236</v>
      </c>
      <c r="B2707" s="41" t="s">
        <v>937</v>
      </c>
      <c r="C2707" s="8" t="s">
        <v>458</v>
      </c>
      <c r="D2707" s="41" t="s">
        <v>2146</v>
      </c>
      <c r="E2707" s="8" t="s">
        <v>2151</v>
      </c>
      <c r="F2707" s="45" t="s">
        <v>1342</v>
      </c>
      <c r="G2707" s="46" t="s">
        <v>78</v>
      </c>
      <c r="H2707" s="47">
        <v>42234</v>
      </c>
      <c r="I2707" s="46">
        <v>85</v>
      </c>
      <c r="J2707" s="66">
        <v>89.87</v>
      </c>
      <c r="K2707" s="66">
        <f t="shared" si="50"/>
        <v>7638.9500000000007</v>
      </c>
      <c r="L2707" s="46" t="s">
        <v>77</v>
      </c>
      <c r="M2707" s="46" t="s">
        <v>1343</v>
      </c>
      <c r="N2707" s="46">
        <v>150474</v>
      </c>
      <c r="O2707" s="49"/>
      <c r="P2707" s="46">
        <v>90611</v>
      </c>
      <c r="Q2707" s="66">
        <v>100</v>
      </c>
      <c r="R2707" s="66">
        <v>0</v>
      </c>
      <c r="S2707" s="66">
        <v>15</v>
      </c>
      <c r="T2707" s="46" t="s">
        <v>127</v>
      </c>
      <c r="U2707" s="64">
        <f>Data!$Q2707+Data!$R2707+Data!$S2707</f>
        <v>115</v>
      </c>
      <c r="V2707" s="9" t="str">
        <f>VLOOKUP(TRIM(Data!$B2707),Team!A:B,2,FALSE)</f>
        <v>HVAC</v>
      </c>
      <c r="W2707" s="9" t="str">
        <f>VLOOKUP(Data!$D2707,Current!A:B,2,FALSE)</f>
        <v>ACT</v>
      </c>
      <c r="X2707" s="9" t="str">
        <f>IF(Data!$W2707=Data!$E2707,"CURRENT","NO")</f>
        <v>CURRENT</v>
      </c>
    </row>
    <row r="2708" spans="1:24" hidden="1">
      <c r="A2708" s="46" t="s">
        <v>1236</v>
      </c>
      <c r="B2708" s="41" t="s">
        <v>937</v>
      </c>
      <c r="C2708" s="8" t="s">
        <v>458</v>
      </c>
      <c r="D2708" s="41" t="s">
        <v>2146</v>
      </c>
      <c r="E2708" s="8" t="s">
        <v>2151</v>
      </c>
      <c r="F2708" s="45" t="s">
        <v>120</v>
      </c>
      <c r="G2708" s="46" t="s">
        <v>78</v>
      </c>
      <c r="H2708" s="47">
        <v>42234</v>
      </c>
      <c r="I2708" s="46">
        <v>60</v>
      </c>
      <c r="J2708" s="66">
        <v>107.96</v>
      </c>
      <c r="K2708" s="66">
        <f t="shared" si="50"/>
        <v>6477.5999999999995</v>
      </c>
      <c r="L2708" s="46" t="s">
        <v>77</v>
      </c>
      <c r="M2708" s="46" t="s">
        <v>1340</v>
      </c>
      <c r="N2708" s="46">
        <v>150475</v>
      </c>
      <c r="O2708" s="49"/>
      <c r="P2708" s="46">
        <v>90612</v>
      </c>
      <c r="Q2708" s="66">
        <v>100</v>
      </c>
      <c r="R2708" s="66">
        <v>0</v>
      </c>
      <c r="S2708" s="66">
        <v>15</v>
      </c>
      <c r="T2708" s="46" t="s">
        <v>127</v>
      </c>
      <c r="U2708" s="64">
        <f>Data!$Q2708+Data!$R2708+Data!$S2708</f>
        <v>115</v>
      </c>
      <c r="V2708" s="9" t="str">
        <f>VLOOKUP(TRIM(Data!$B2708),Team!A:B,2,FALSE)</f>
        <v>HVAC</v>
      </c>
      <c r="W2708" s="9" t="str">
        <f>VLOOKUP(Data!$D2708,Current!A:B,2,FALSE)</f>
        <v>ACT</v>
      </c>
      <c r="X2708" s="9" t="str">
        <f>IF(Data!$W2708=Data!$E2708,"CURRENT","NO")</f>
        <v>CURRENT</v>
      </c>
    </row>
    <row r="2709" spans="1:24" hidden="1">
      <c r="A2709" s="46" t="s">
        <v>1236</v>
      </c>
      <c r="B2709" s="41" t="s">
        <v>937</v>
      </c>
      <c r="C2709" s="8" t="s">
        <v>458</v>
      </c>
      <c r="D2709" s="41" t="s">
        <v>2146</v>
      </c>
      <c r="E2709" s="8" t="s">
        <v>2151</v>
      </c>
      <c r="F2709" s="45" t="s">
        <v>1344</v>
      </c>
      <c r="G2709" s="46" t="s">
        <v>78</v>
      </c>
      <c r="H2709" s="47">
        <v>42234</v>
      </c>
      <c r="I2709" s="46">
        <v>80</v>
      </c>
      <c r="J2709" s="66">
        <v>100.97</v>
      </c>
      <c r="K2709" s="66">
        <f t="shared" si="50"/>
        <v>8077.6</v>
      </c>
      <c r="L2709" s="46" t="s">
        <v>77</v>
      </c>
      <c r="M2709" s="46" t="s">
        <v>826</v>
      </c>
      <c r="N2709" s="46">
        <v>150476</v>
      </c>
      <c r="O2709" s="49"/>
      <c r="P2709" s="46">
        <v>90613</v>
      </c>
      <c r="Q2709" s="66">
        <v>100</v>
      </c>
      <c r="R2709" s="66">
        <v>0</v>
      </c>
      <c r="S2709" s="66">
        <v>15</v>
      </c>
      <c r="T2709" s="46" t="s">
        <v>127</v>
      </c>
      <c r="U2709" s="64">
        <f>Data!$Q2709+Data!$R2709+Data!$S2709</f>
        <v>115</v>
      </c>
      <c r="V2709" s="9" t="str">
        <f>VLOOKUP(TRIM(Data!$B2709),Team!A:B,2,FALSE)</f>
        <v>HVAC</v>
      </c>
      <c r="W2709" s="9" t="str">
        <f>VLOOKUP(Data!$D2709,Current!A:B,2,FALSE)</f>
        <v>ACT</v>
      </c>
      <c r="X2709" s="9" t="str">
        <f>IF(Data!$W2709=Data!$E2709,"CURRENT","NO")</f>
        <v>CURRENT</v>
      </c>
    </row>
    <row r="2710" spans="1:24" hidden="1">
      <c r="A2710" s="46" t="s">
        <v>1236</v>
      </c>
      <c r="B2710" s="41" t="s">
        <v>937</v>
      </c>
      <c r="C2710" s="8" t="s">
        <v>458</v>
      </c>
      <c r="D2710" s="41" t="s">
        <v>2146</v>
      </c>
      <c r="E2710" s="8" t="s">
        <v>2151</v>
      </c>
      <c r="F2710" s="45" t="s">
        <v>1345</v>
      </c>
      <c r="G2710" s="46" t="s">
        <v>78</v>
      </c>
      <c r="H2710" s="47">
        <v>42235</v>
      </c>
      <c r="I2710" s="46">
        <v>40</v>
      </c>
      <c r="J2710" s="66">
        <v>68.040000000000006</v>
      </c>
      <c r="K2710" s="66">
        <f t="shared" si="50"/>
        <v>2721.6000000000004</v>
      </c>
      <c r="L2710" s="46" t="s">
        <v>77</v>
      </c>
      <c r="M2710" s="46" t="s">
        <v>1331</v>
      </c>
      <c r="N2710" s="46">
        <v>150499</v>
      </c>
      <c r="O2710" s="49"/>
      <c r="P2710" s="46">
        <v>90614</v>
      </c>
      <c r="Q2710" s="66">
        <v>100</v>
      </c>
      <c r="R2710" s="66">
        <v>0</v>
      </c>
      <c r="S2710" s="66">
        <v>17.5</v>
      </c>
      <c r="T2710" s="46" t="s">
        <v>246</v>
      </c>
      <c r="U2710" s="64">
        <f>Data!$Q2710+Data!$R2710+Data!$S2710</f>
        <v>117.5</v>
      </c>
      <c r="V2710" s="9" t="str">
        <f>VLOOKUP(TRIM(Data!$B2710),Team!A:B,2,FALSE)</f>
        <v>HVAC</v>
      </c>
      <c r="W2710" s="9" t="str">
        <f>VLOOKUP(Data!$D2710,Current!A:B,2,FALSE)</f>
        <v>ACT</v>
      </c>
      <c r="X2710" s="9" t="str">
        <f>IF(Data!$W2710=Data!$E2710,"CURRENT","NO")</f>
        <v>CURRENT</v>
      </c>
    </row>
    <row r="2711" spans="1:24" hidden="1">
      <c r="A2711" s="46" t="s">
        <v>1236</v>
      </c>
      <c r="B2711" s="41" t="s">
        <v>937</v>
      </c>
      <c r="C2711" s="8" t="s">
        <v>458</v>
      </c>
      <c r="D2711" s="41" t="s">
        <v>2146</v>
      </c>
      <c r="E2711" s="8" t="s">
        <v>2151</v>
      </c>
      <c r="F2711" s="45" t="s">
        <v>625</v>
      </c>
      <c r="G2711" s="46" t="s">
        <v>78</v>
      </c>
      <c r="H2711" s="47">
        <v>42235</v>
      </c>
      <c r="I2711" s="46">
        <v>10</v>
      </c>
      <c r="J2711" s="66">
        <v>84.3</v>
      </c>
      <c r="K2711" s="66">
        <f t="shared" si="50"/>
        <v>843</v>
      </c>
      <c r="L2711" s="46" t="s">
        <v>77</v>
      </c>
      <c r="M2711" s="46" t="s">
        <v>1331</v>
      </c>
      <c r="N2711" s="46">
        <v>150500</v>
      </c>
      <c r="O2711" s="49"/>
      <c r="P2711" s="46">
        <v>90615</v>
      </c>
      <c r="Q2711" s="66">
        <v>100</v>
      </c>
      <c r="R2711" s="66">
        <v>0</v>
      </c>
      <c r="S2711" s="66">
        <v>17.5</v>
      </c>
      <c r="T2711" s="46" t="s">
        <v>127</v>
      </c>
      <c r="U2711" s="64">
        <f>Data!$Q2711+Data!$R2711+Data!$S2711</f>
        <v>117.5</v>
      </c>
      <c r="V2711" s="9" t="str">
        <f>VLOOKUP(TRIM(Data!$B2711),Team!A:B,2,FALSE)</f>
        <v>HVAC</v>
      </c>
      <c r="W2711" s="9" t="str">
        <f>VLOOKUP(Data!$D2711,Current!A:B,2,FALSE)</f>
        <v>ACT</v>
      </c>
      <c r="X2711" s="9" t="str">
        <f>IF(Data!$W2711=Data!$E2711,"CURRENT","NO")</f>
        <v>CURRENT</v>
      </c>
    </row>
    <row r="2712" spans="1:24" hidden="1">
      <c r="A2712" s="46" t="s">
        <v>1236</v>
      </c>
      <c r="B2712" s="41" t="s">
        <v>937</v>
      </c>
      <c r="C2712" s="8" t="s">
        <v>458</v>
      </c>
      <c r="D2712" s="41" t="s">
        <v>2146</v>
      </c>
      <c r="E2712" s="8" t="s">
        <v>2151</v>
      </c>
      <c r="F2712" s="45" t="s">
        <v>1346</v>
      </c>
      <c r="G2712" s="46" t="s">
        <v>109</v>
      </c>
      <c r="H2712" s="47">
        <v>42231</v>
      </c>
      <c r="I2712" s="46">
        <v>126</v>
      </c>
      <c r="J2712" s="66">
        <v>145</v>
      </c>
      <c r="K2712" s="66">
        <f t="shared" si="50"/>
        <v>18270</v>
      </c>
      <c r="L2712" s="46" t="s">
        <v>108</v>
      </c>
      <c r="M2712" s="46" t="s">
        <v>943</v>
      </c>
      <c r="N2712" s="46">
        <v>150395</v>
      </c>
      <c r="O2712" s="49"/>
      <c r="P2712" s="46">
        <v>90616</v>
      </c>
      <c r="Q2712" s="66">
        <v>100</v>
      </c>
      <c r="R2712" s="66">
        <v>0</v>
      </c>
      <c r="S2712" s="66">
        <v>15</v>
      </c>
      <c r="T2712" s="46" t="s">
        <v>127</v>
      </c>
      <c r="U2712" s="64">
        <f>Data!$Q2712+Data!$R2712+Data!$S2712</f>
        <v>115</v>
      </c>
      <c r="V2712" s="9" t="str">
        <f>VLOOKUP(TRIM(Data!$B2712),Team!A:B,2,FALSE)</f>
        <v>HVAC</v>
      </c>
      <c r="W2712" s="9" t="str">
        <f>VLOOKUP(Data!$D2712,Current!A:B,2,FALSE)</f>
        <v>ACT</v>
      </c>
      <c r="X2712" s="9" t="str">
        <f>IF(Data!$W2712=Data!$E2712,"CURRENT","NO")</f>
        <v>CURRENT</v>
      </c>
    </row>
    <row r="2713" spans="1:24" hidden="1">
      <c r="A2713" s="46" t="s">
        <v>1236</v>
      </c>
      <c r="B2713" s="41" t="s">
        <v>937</v>
      </c>
      <c r="C2713" s="8" t="s">
        <v>458</v>
      </c>
      <c r="D2713" s="41" t="s">
        <v>2146</v>
      </c>
      <c r="E2713" s="8" t="s">
        <v>2151</v>
      </c>
      <c r="F2713" s="45" t="s">
        <v>1347</v>
      </c>
      <c r="G2713" s="46" t="s">
        <v>109</v>
      </c>
      <c r="H2713" s="47">
        <v>42231</v>
      </c>
      <c r="I2713" s="46">
        <v>296</v>
      </c>
      <c r="J2713" s="66">
        <v>95</v>
      </c>
      <c r="K2713" s="66">
        <f t="shared" si="50"/>
        <v>28120</v>
      </c>
      <c r="L2713" s="46" t="s">
        <v>108</v>
      </c>
      <c r="M2713" s="46" t="s">
        <v>947</v>
      </c>
      <c r="N2713" s="46">
        <v>150396</v>
      </c>
      <c r="O2713" s="49"/>
      <c r="P2713" s="46">
        <v>90617</v>
      </c>
      <c r="Q2713" s="66">
        <v>200</v>
      </c>
      <c r="R2713" s="66">
        <v>0</v>
      </c>
      <c r="S2713" s="66">
        <v>15</v>
      </c>
      <c r="T2713" s="46" t="s">
        <v>2141</v>
      </c>
      <c r="U2713" s="64">
        <f>Data!$Q2713+Data!$R2713+Data!$S2713</f>
        <v>215</v>
      </c>
      <c r="V2713" s="9" t="str">
        <f>VLOOKUP(TRIM(Data!$B2713),Team!A:B,2,FALSE)</f>
        <v>HVAC</v>
      </c>
      <c r="W2713" s="9" t="str">
        <f>VLOOKUP(Data!$D2713,Current!A:B,2,FALSE)</f>
        <v>ACT</v>
      </c>
      <c r="X2713" s="9" t="str">
        <f>IF(Data!$W2713=Data!$E2713,"CURRENT","NO")</f>
        <v>CURRENT</v>
      </c>
    </row>
    <row r="2714" spans="1:24" hidden="1">
      <c r="A2714" s="46" t="s">
        <v>1236</v>
      </c>
      <c r="B2714" s="41" t="s">
        <v>937</v>
      </c>
      <c r="C2714" s="8" t="s">
        <v>458</v>
      </c>
      <c r="D2714" s="41" t="s">
        <v>2146</v>
      </c>
      <c r="E2714" s="8" t="s">
        <v>2151</v>
      </c>
      <c r="F2714" s="45" t="s">
        <v>110</v>
      </c>
      <c r="G2714" s="46" t="s">
        <v>109</v>
      </c>
      <c r="H2714" s="47">
        <v>42231</v>
      </c>
      <c r="I2714" s="46">
        <v>108</v>
      </c>
      <c r="J2714" s="66">
        <v>230</v>
      </c>
      <c r="K2714" s="66">
        <f t="shared" si="50"/>
        <v>24840</v>
      </c>
      <c r="L2714" s="46" t="s">
        <v>108</v>
      </c>
      <c r="M2714" s="46" t="s">
        <v>947</v>
      </c>
      <c r="N2714" s="46">
        <v>150397</v>
      </c>
      <c r="O2714" s="49"/>
      <c r="P2714" s="46">
        <v>90618</v>
      </c>
      <c r="Q2714" s="66">
        <v>124.2</v>
      </c>
      <c r="R2714" s="66">
        <v>0</v>
      </c>
      <c r="S2714" s="66">
        <v>15</v>
      </c>
      <c r="T2714" s="46" t="s">
        <v>127</v>
      </c>
      <c r="U2714" s="64">
        <f>Data!$Q2714+Data!$R2714+Data!$S2714</f>
        <v>139.19999999999999</v>
      </c>
      <c r="V2714" s="9" t="str">
        <f>VLOOKUP(TRIM(Data!$B2714),Team!A:B,2,FALSE)</f>
        <v>HVAC</v>
      </c>
      <c r="W2714" s="9" t="str">
        <f>VLOOKUP(Data!$D2714,Current!A:B,2,FALSE)</f>
        <v>ACT</v>
      </c>
      <c r="X2714" s="9" t="str">
        <f>IF(Data!$W2714=Data!$E2714,"CURRENT","NO")</f>
        <v>CURRENT</v>
      </c>
    </row>
    <row r="2715" spans="1:24" hidden="1">
      <c r="A2715" s="46" t="s">
        <v>1236</v>
      </c>
      <c r="B2715" s="41" t="s">
        <v>937</v>
      </c>
      <c r="C2715" s="8" t="s">
        <v>2117</v>
      </c>
      <c r="D2715" s="41" t="s">
        <v>2146</v>
      </c>
      <c r="E2715" s="8" t="s">
        <v>2151</v>
      </c>
      <c r="F2715" s="45" t="s">
        <v>1346</v>
      </c>
      <c r="G2715" s="46" t="s">
        <v>109</v>
      </c>
      <c r="H2715" s="47">
        <v>42234</v>
      </c>
      <c r="I2715" s="46">
        <v>422</v>
      </c>
      <c r="J2715" s="66">
        <v>0</v>
      </c>
      <c r="K2715" s="66">
        <f t="shared" si="50"/>
        <v>0</v>
      </c>
      <c r="L2715" s="46" t="s">
        <v>108</v>
      </c>
      <c r="M2715" s="46" t="s">
        <v>1129</v>
      </c>
      <c r="N2715" s="46">
        <v>150477</v>
      </c>
      <c r="O2715" s="49"/>
      <c r="P2715" s="46">
        <v>90619</v>
      </c>
      <c r="Q2715" s="66">
        <v>200</v>
      </c>
      <c r="R2715" s="66">
        <v>0</v>
      </c>
      <c r="S2715" s="66">
        <v>50</v>
      </c>
      <c r="T2715" s="46" t="s">
        <v>0</v>
      </c>
      <c r="U2715" s="64">
        <f>Data!$Q2715+Data!$R2715+Data!$S2715</f>
        <v>250</v>
      </c>
      <c r="V2715" s="9" t="str">
        <f>VLOOKUP(TRIM(Data!$B2715),Team!A:B,2,FALSE)</f>
        <v>HVAC</v>
      </c>
      <c r="W2715" s="9" t="str">
        <f>VLOOKUP(Data!$D2715,Current!A:B,2,FALSE)</f>
        <v>ACT</v>
      </c>
      <c r="X2715" s="9" t="str">
        <f>IF(Data!$W2715=Data!$E2715,"CURRENT","NO")</f>
        <v>CURRENT</v>
      </c>
    </row>
    <row r="2716" spans="1:24" hidden="1">
      <c r="A2716" s="46" t="s">
        <v>1236</v>
      </c>
      <c r="B2716" s="41" t="s">
        <v>937</v>
      </c>
      <c r="C2716" s="8" t="s">
        <v>458</v>
      </c>
      <c r="D2716" s="41" t="s">
        <v>2146</v>
      </c>
      <c r="E2716" s="8" t="s">
        <v>2151</v>
      </c>
      <c r="F2716" s="45" t="s">
        <v>118</v>
      </c>
      <c r="G2716" s="46" t="s">
        <v>83</v>
      </c>
      <c r="H2716" s="47">
        <v>42236</v>
      </c>
      <c r="I2716" s="46">
        <v>140</v>
      </c>
      <c r="J2716" s="66">
        <v>98</v>
      </c>
      <c r="K2716" s="66">
        <f t="shared" si="50"/>
        <v>13720</v>
      </c>
      <c r="L2716" s="46" t="s">
        <v>77</v>
      </c>
      <c r="M2716" s="46" t="s">
        <v>1348</v>
      </c>
      <c r="N2716" s="46">
        <v>150535</v>
      </c>
      <c r="O2716" s="49"/>
      <c r="P2716" s="46">
        <v>90620</v>
      </c>
      <c r="Q2716" s="66">
        <v>200</v>
      </c>
      <c r="R2716" s="66">
        <v>0</v>
      </c>
      <c r="S2716" s="66">
        <v>35</v>
      </c>
      <c r="T2716" s="46" t="s">
        <v>127</v>
      </c>
      <c r="U2716" s="64">
        <f>Data!$Q2716+Data!$R2716+Data!$S2716</f>
        <v>235</v>
      </c>
      <c r="V2716" s="9" t="str">
        <f>VLOOKUP(TRIM(Data!$B2716),Team!A:B,2,FALSE)</f>
        <v>HVAC</v>
      </c>
      <c r="W2716" s="9" t="str">
        <f>VLOOKUP(Data!$D2716,Current!A:B,2,FALSE)</f>
        <v>ACT</v>
      </c>
      <c r="X2716" s="9" t="str">
        <f>IF(Data!$W2716=Data!$E2716,"CURRENT","NO")</f>
        <v>CURRENT</v>
      </c>
    </row>
    <row r="2717" spans="1:24" hidden="1">
      <c r="A2717" s="46" t="s">
        <v>1236</v>
      </c>
      <c r="B2717" s="41" t="s">
        <v>937</v>
      </c>
      <c r="C2717" s="8" t="s">
        <v>458</v>
      </c>
      <c r="D2717" s="41" t="s">
        <v>2146</v>
      </c>
      <c r="E2717" s="8" t="s">
        <v>2151</v>
      </c>
      <c r="F2717" s="45" t="s">
        <v>99</v>
      </c>
      <c r="G2717" s="46" t="s">
        <v>97</v>
      </c>
      <c r="H2717" s="47">
        <v>42233</v>
      </c>
      <c r="I2717" s="46">
        <v>258</v>
      </c>
      <c r="J2717" s="66">
        <v>152</v>
      </c>
      <c r="K2717" s="66">
        <f t="shared" si="50"/>
        <v>39216</v>
      </c>
      <c r="L2717" s="46" t="s">
        <v>77</v>
      </c>
      <c r="M2717" s="46" t="s">
        <v>1340</v>
      </c>
      <c r="N2717" s="46">
        <v>150439</v>
      </c>
      <c r="O2717" s="49"/>
      <c r="P2717" s="46">
        <v>90621</v>
      </c>
      <c r="Q2717" s="66">
        <v>196.1</v>
      </c>
      <c r="R2717" s="66">
        <v>0</v>
      </c>
      <c r="S2717" s="66">
        <v>15</v>
      </c>
      <c r="T2717" s="46" t="s">
        <v>127</v>
      </c>
      <c r="U2717" s="64">
        <f>Data!$Q2717+Data!$R2717+Data!$S2717</f>
        <v>211.1</v>
      </c>
      <c r="V2717" s="9" t="str">
        <f>VLOOKUP(TRIM(Data!$B2717),Team!A:B,2,FALSE)</f>
        <v>HVAC</v>
      </c>
      <c r="W2717" s="9" t="str">
        <f>VLOOKUP(Data!$D2717,Current!A:B,2,FALSE)</f>
        <v>ACT</v>
      </c>
      <c r="X2717" s="9" t="str">
        <f>IF(Data!$W2717=Data!$E2717,"CURRENT","NO")</f>
        <v>CURRENT</v>
      </c>
    </row>
    <row r="2718" spans="1:24" hidden="1">
      <c r="A2718" s="46" t="s">
        <v>1236</v>
      </c>
      <c r="B2718" s="41" t="s">
        <v>937</v>
      </c>
      <c r="C2718" s="8" t="s">
        <v>458</v>
      </c>
      <c r="D2718" s="41" t="s">
        <v>2146</v>
      </c>
      <c r="E2718" s="8" t="s">
        <v>2151</v>
      </c>
      <c r="F2718" s="45" t="s">
        <v>98</v>
      </c>
      <c r="G2718" s="46" t="s">
        <v>97</v>
      </c>
      <c r="H2718" s="47">
        <v>42233</v>
      </c>
      <c r="I2718" s="46">
        <v>258</v>
      </c>
      <c r="J2718" s="66">
        <v>152</v>
      </c>
      <c r="K2718" s="66">
        <f t="shared" si="50"/>
        <v>39216</v>
      </c>
      <c r="L2718" s="46" t="s">
        <v>77</v>
      </c>
      <c r="M2718" s="46" t="s">
        <v>150</v>
      </c>
      <c r="N2718" s="46">
        <v>150440</v>
      </c>
      <c r="O2718" s="49"/>
      <c r="P2718" s="46">
        <v>90622</v>
      </c>
      <c r="Q2718" s="66">
        <v>196.1</v>
      </c>
      <c r="R2718" s="66">
        <v>0</v>
      </c>
      <c r="S2718" s="66">
        <v>15</v>
      </c>
      <c r="T2718" s="46" t="s">
        <v>127</v>
      </c>
      <c r="U2718" s="64">
        <f>Data!$Q2718+Data!$R2718+Data!$S2718</f>
        <v>211.1</v>
      </c>
      <c r="V2718" s="9" t="str">
        <f>VLOOKUP(TRIM(Data!$B2718),Team!A:B,2,FALSE)</f>
        <v>HVAC</v>
      </c>
      <c r="W2718" s="9" t="str">
        <f>VLOOKUP(Data!$D2718,Current!A:B,2,FALSE)</f>
        <v>ACT</v>
      </c>
      <c r="X2718" s="9" t="str">
        <f>IF(Data!$W2718=Data!$E2718,"CURRENT","NO")</f>
        <v>CURRENT</v>
      </c>
    </row>
    <row r="2719" spans="1:24" hidden="1">
      <c r="A2719" s="46" t="s">
        <v>1236</v>
      </c>
      <c r="B2719" s="41" t="s">
        <v>937</v>
      </c>
      <c r="C2719" s="8" t="s">
        <v>458</v>
      </c>
      <c r="D2719" s="41" t="s">
        <v>2146</v>
      </c>
      <c r="E2719" s="8" t="s">
        <v>2151</v>
      </c>
      <c r="F2719" s="45" t="s">
        <v>635</v>
      </c>
      <c r="G2719" s="46" t="s">
        <v>97</v>
      </c>
      <c r="H2719" s="47">
        <v>42233</v>
      </c>
      <c r="I2719" s="46">
        <v>170</v>
      </c>
      <c r="J2719" s="66">
        <v>158</v>
      </c>
      <c r="K2719" s="66">
        <f t="shared" si="50"/>
        <v>26860</v>
      </c>
      <c r="L2719" s="46" t="s">
        <v>77</v>
      </c>
      <c r="M2719" s="46" t="s">
        <v>600</v>
      </c>
      <c r="N2719" s="46">
        <v>150441</v>
      </c>
      <c r="O2719" s="49"/>
      <c r="P2719" s="46">
        <v>90623</v>
      </c>
      <c r="Q2719" s="66">
        <v>134.30000000000001</v>
      </c>
      <c r="R2719" s="66">
        <v>0</v>
      </c>
      <c r="S2719" s="66">
        <v>15</v>
      </c>
      <c r="T2719" s="46" t="s">
        <v>246</v>
      </c>
      <c r="U2719" s="64">
        <f>Data!$Q2719+Data!$R2719+Data!$S2719</f>
        <v>149.30000000000001</v>
      </c>
      <c r="V2719" s="9" t="str">
        <f>VLOOKUP(TRIM(Data!$B2719),Team!A:B,2,FALSE)</f>
        <v>HVAC</v>
      </c>
      <c r="W2719" s="9" t="str">
        <f>VLOOKUP(Data!$D2719,Current!A:B,2,FALSE)</f>
        <v>ACT</v>
      </c>
      <c r="X2719" s="9" t="str">
        <f>IF(Data!$W2719=Data!$E2719,"CURRENT","NO")</f>
        <v>CURRENT</v>
      </c>
    </row>
    <row r="2720" spans="1:24" hidden="1">
      <c r="A2720" s="46" t="s">
        <v>1236</v>
      </c>
      <c r="B2720" s="41" t="s">
        <v>937</v>
      </c>
      <c r="C2720" s="8" t="s">
        <v>2117</v>
      </c>
      <c r="D2720" s="41" t="s">
        <v>2146</v>
      </c>
      <c r="E2720" s="8" t="s">
        <v>2151</v>
      </c>
      <c r="F2720" s="45" t="s">
        <v>1334</v>
      </c>
      <c r="G2720" s="46" t="s">
        <v>93</v>
      </c>
      <c r="H2720" s="47">
        <v>42231</v>
      </c>
      <c r="I2720" s="46">
        <v>112</v>
      </c>
      <c r="J2720" s="66">
        <v>0</v>
      </c>
      <c r="K2720" s="66">
        <f t="shared" si="50"/>
        <v>0</v>
      </c>
      <c r="L2720" s="46" t="s">
        <v>92</v>
      </c>
      <c r="M2720" s="46" t="s">
        <v>1129</v>
      </c>
      <c r="N2720" s="46">
        <v>150383</v>
      </c>
      <c r="O2720" s="49"/>
      <c r="P2720" s="46">
        <v>90624</v>
      </c>
      <c r="Q2720" s="66">
        <v>200</v>
      </c>
      <c r="R2720" s="66">
        <v>0</v>
      </c>
      <c r="S2720" s="66">
        <v>60</v>
      </c>
      <c r="T2720" s="46" t="s">
        <v>0</v>
      </c>
      <c r="U2720" s="64">
        <f>Data!$Q2720+Data!$R2720+Data!$S2720</f>
        <v>260</v>
      </c>
      <c r="V2720" s="9" t="str">
        <f>VLOOKUP(TRIM(Data!$B2720),Team!A:B,2,FALSE)</f>
        <v>HVAC</v>
      </c>
      <c r="W2720" s="9" t="str">
        <f>VLOOKUP(Data!$D2720,Current!A:B,2,FALSE)</f>
        <v>ACT</v>
      </c>
      <c r="X2720" s="9" t="str">
        <f>IF(Data!$W2720=Data!$E2720,"CURRENT","NO")</f>
        <v>CURRENT</v>
      </c>
    </row>
    <row r="2721" spans="1:24" hidden="1">
      <c r="A2721" s="46" t="s">
        <v>1236</v>
      </c>
      <c r="B2721" s="41" t="s">
        <v>937</v>
      </c>
      <c r="C2721" s="8" t="s">
        <v>2117</v>
      </c>
      <c r="D2721" s="41" t="s">
        <v>2146</v>
      </c>
      <c r="E2721" s="8" t="s">
        <v>2151</v>
      </c>
      <c r="F2721" s="45" t="s">
        <v>1349</v>
      </c>
      <c r="G2721" s="46" t="s">
        <v>93</v>
      </c>
      <c r="H2721" s="47">
        <v>42231</v>
      </c>
      <c r="I2721" s="46">
        <v>236</v>
      </c>
      <c r="J2721" s="66">
        <v>0</v>
      </c>
      <c r="K2721" s="66">
        <f t="shared" si="50"/>
        <v>0</v>
      </c>
      <c r="L2721" s="46" t="s">
        <v>86</v>
      </c>
      <c r="M2721" s="46" t="s">
        <v>288</v>
      </c>
      <c r="N2721" s="46">
        <v>150385</v>
      </c>
      <c r="O2721" s="49"/>
      <c r="P2721" s="46">
        <v>90625</v>
      </c>
      <c r="Q2721" s="66">
        <v>400</v>
      </c>
      <c r="R2721" s="66">
        <v>0</v>
      </c>
      <c r="S2721" s="66">
        <v>25</v>
      </c>
      <c r="T2721" s="46" t="s">
        <v>0</v>
      </c>
      <c r="U2721" s="64">
        <f>Data!$Q2721+Data!$R2721+Data!$S2721</f>
        <v>425</v>
      </c>
      <c r="V2721" s="9" t="str">
        <f>VLOOKUP(TRIM(Data!$B2721),Team!A:B,2,FALSE)</f>
        <v>HVAC</v>
      </c>
      <c r="W2721" s="9" t="str">
        <f>VLOOKUP(Data!$D2721,Current!A:B,2,FALSE)</f>
        <v>ACT</v>
      </c>
      <c r="X2721" s="9" t="str">
        <f>IF(Data!$W2721=Data!$E2721,"CURRENT","NO")</f>
        <v>CURRENT</v>
      </c>
    </row>
    <row r="2722" spans="1:24" hidden="1">
      <c r="A2722" s="46" t="s">
        <v>1236</v>
      </c>
      <c r="B2722" s="41" t="s">
        <v>937</v>
      </c>
      <c r="C2722" s="8" t="s">
        <v>2117</v>
      </c>
      <c r="D2722" s="41" t="s">
        <v>2146</v>
      </c>
      <c r="E2722" s="8" t="s">
        <v>2151</v>
      </c>
      <c r="F2722" s="45" t="s">
        <v>602</v>
      </c>
      <c r="G2722" s="46" t="s">
        <v>93</v>
      </c>
      <c r="H2722" s="47">
        <v>42234</v>
      </c>
      <c r="I2722" s="46">
        <v>264</v>
      </c>
      <c r="J2722" s="66">
        <v>0</v>
      </c>
      <c r="K2722" s="66">
        <f t="shared" si="50"/>
        <v>0</v>
      </c>
      <c r="L2722" s="46" t="s">
        <v>81</v>
      </c>
      <c r="M2722" s="46" t="s">
        <v>283</v>
      </c>
      <c r="N2722" s="46">
        <v>150468</v>
      </c>
      <c r="O2722" s="49"/>
      <c r="P2722" s="46">
        <v>90626</v>
      </c>
      <c r="Q2722" s="66">
        <v>200</v>
      </c>
      <c r="R2722" s="66">
        <v>0</v>
      </c>
      <c r="S2722" s="66">
        <v>25</v>
      </c>
      <c r="T2722" s="46" t="s">
        <v>0</v>
      </c>
      <c r="U2722" s="64">
        <f>Data!$Q2722+Data!$R2722+Data!$S2722</f>
        <v>225</v>
      </c>
      <c r="V2722" s="9" t="str">
        <f>VLOOKUP(TRIM(Data!$B2722),Team!A:B,2,FALSE)</f>
        <v>HVAC</v>
      </c>
      <c r="W2722" s="9" t="str">
        <f>VLOOKUP(Data!$D2722,Current!A:B,2,FALSE)</f>
        <v>ACT</v>
      </c>
      <c r="X2722" s="9" t="str">
        <f>IF(Data!$W2722=Data!$E2722,"CURRENT","NO")</f>
        <v>CURRENT</v>
      </c>
    </row>
    <row r="2723" spans="1:24" hidden="1">
      <c r="A2723" s="46" t="s">
        <v>1236</v>
      </c>
      <c r="B2723" s="41" t="s">
        <v>937</v>
      </c>
      <c r="C2723" s="8" t="s">
        <v>2117</v>
      </c>
      <c r="D2723" s="41" t="s">
        <v>2146</v>
      </c>
      <c r="E2723" s="8" t="s">
        <v>2151</v>
      </c>
      <c r="F2723" s="45" t="s">
        <v>1350</v>
      </c>
      <c r="G2723" s="46" t="s">
        <v>93</v>
      </c>
      <c r="H2723" s="47">
        <v>42235</v>
      </c>
      <c r="I2723" s="46">
        <v>116</v>
      </c>
      <c r="J2723" s="66">
        <v>0</v>
      </c>
      <c r="K2723" s="66">
        <f t="shared" si="50"/>
        <v>0</v>
      </c>
      <c r="L2723" s="46" t="s">
        <v>81</v>
      </c>
      <c r="M2723" s="46" t="s">
        <v>658</v>
      </c>
      <c r="N2723" s="46">
        <v>150501</v>
      </c>
      <c r="O2723" s="49"/>
      <c r="P2723" s="46">
        <v>90627</v>
      </c>
      <c r="Q2723" s="66">
        <v>200</v>
      </c>
      <c r="R2723" s="66">
        <v>0</v>
      </c>
      <c r="S2723" s="66">
        <v>25</v>
      </c>
      <c r="T2723" s="46" t="s">
        <v>0</v>
      </c>
      <c r="U2723" s="64">
        <f>Data!$Q2723+Data!$R2723+Data!$S2723</f>
        <v>225</v>
      </c>
      <c r="V2723" s="9" t="str">
        <f>VLOOKUP(TRIM(Data!$B2723),Team!A:B,2,FALSE)</f>
        <v>HVAC</v>
      </c>
      <c r="W2723" s="9" t="str">
        <f>VLOOKUP(Data!$D2723,Current!A:B,2,FALSE)</f>
        <v>ACT</v>
      </c>
      <c r="X2723" s="9" t="str">
        <f>IF(Data!$W2723=Data!$E2723,"CURRENT","NO")</f>
        <v>CURRENT</v>
      </c>
    </row>
    <row r="2724" spans="1:24" hidden="1">
      <c r="A2724" s="46" t="s">
        <v>1236</v>
      </c>
      <c r="B2724" s="41" t="s">
        <v>937</v>
      </c>
      <c r="C2724" s="8" t="s">
        <v>2117</v>
      </c>
      <c r="D2724" s="41" t="s">
        <v>2146</v>
      </c>
      <c r="E2724" s="8" t="s">
        <v>2151</v>
      </c>
      <c r="F2724" s="45" t="s">
        <v>1328</v>
      </c>
      <c r="G2724" s="46" t="s">
        <v>93</v>
      </c>
      <c r="H2724" s="47">
        <v>42236</v>
      </c>
      <c r="I2724" s="46">
        <v>236</v>
      </c>
      <c r="J2724" s="66">
        <v>0</v>
      </c>
      <c r="K2724" s="66">
        <f t="shared" si="50"/>
        <v>0</v>
      </c>
      <c r="L2724" s="46" t="s">
        <v>86</v>
      </c>
      <c r="M2724" s="46" t="s">
        <v>306</v>
      </c>
      <c r="N2724" s="46">
        <v>150546</v>
      </c>
      <c r="O2724" s="49"/>
      <c r="P2724" s="46">
        <v>90628</v>
      </c>
      <c r="Q2724" s="66">
        <v>200</v>
      </c>
      <c r="R2724" s="66">
        <v>0</v>
      </c>
      <c r="S2724" s="66">
        <v>25</v>
      </c>
      <c r="T2724" s="46" t="s">
        <v>0</v>
      </c>
      <c r="U2724" s="64">
        <f>Data!$Q2724+Data!$R2724+Data!$S2724</f>
        <v>225</v>
      </c>
      <c r="V2724" s="9" t="str">
        <f>VLOOKUP(TRIM(Data!$B2724),Team!A:B,2,FALSE)</f>
        <v>HVAC</v>
      </c>
      <c r="W2724" s="9" t="str">
        <f>VLOOKUP(Data!$D2724,Current!A:B,2,FALSE)</f>
        <v>ACT</v>
      </c>
      <c r="X2724" s="9" t="str">
        <f>IF(Data!$W2724=Data!$E2724,"CURRENT","NO")</f>
        <v>CURRENT</v>
      </c>
    </row>
    <row r="2725" spans="1:24" hidden="1">
      <c r="A2725" s="46" t="s">
        <v>1236</v>
      </c>
      <c r="B2725" s="41" t="s">
        <v>937</v>
      </c>
      <c r="C2725" s="8" t="s">
        <v>458</v>
      </c>
      <c r="D2725" s="41" t="s">
        <v>2146</v>
      </c>
      <c r="E2725" s="8" t="s">
        <v>2151</v>
      </c>
      <c r="F2725" s="45" t="s">
        <v>1351</v>
      </c>
      <c r="G2725" s="46" t="s">
        <v>70</v>
      </c>
      <c r="H2725" s="47">
        <v>42233</v>
      </c>
      <c r="I2725" s="46">
        <v>215</v>
      </c>
      <c r="J2725" s="66">
        <v>125</v>
      </c>
      <c r="K2725" s="66">
        <f t="shared" si="50"/>
        <v>26875</v>
      </c>
      <c r="L2725" s="46" t="s">
        <v>81</v>
      </c>
      <c r="M2725" s="46" t="s">
        <v>288</v>
      </c>
      <c r="N2725" s="46">
        <v>150432</v>
      </c>
      <c r="O2725" s="49"/>
      <c r="P2725" s="46">
        <v>90629</v>
      </c>
      <c r="Q2725" s="66">
        <v>200</v>
      </c>
      <c r="R2725" s="66">
        <v>0</v>
      </c>
      <c r="S2725" s="66">
        <v>25</v>
      </c>
      <c r="T2725" s="46" t="s">
        <v>127</v>
      </c>
      <c r="U2725" s="64">
        <f>Data!$Q2725+Data!$R2725+Data!$S2725</f>
        <v>225</v>
      </c>
      <c r="V2725" s="9" t="str">
        <f>VLOOKUP(TRIM(Data!$B2725),Team!A:B,2,FALSE)</f>
        <v>HVAC</v>
      </c>
      <c r="W2725" s="9" t="str">
        <f>VLOOKUP(Data!$D2725,Current!A:B,2,FALSE)</f>
        <v>ACT</v>
      </c>
      <c r="X2725" s="9" t="str">
        <f>IF(Data!$W2725=Data!$E2725,"CURRENT","NO")</f>
        <v>CURRENT</v>
      </c>
    </row>
    <row r="2726" spans="1:24" hidden="1">
      <c r="A2726" s="46" t="s">
        <v>1236</v>
      </c>
      <c r="B2726" s="41" t="s">
        <v>937</v>
      </c>
      <c r="C2726" s="8" t="s">
        <v>2117</v>
      </c>
      <c r="D2726" s="41" t="s">
        <v>2146</v>
      </c>
      <c r="E2726" s="8" t="s">
        <v>2151</v>
      </c>
      <c r="F2726" s="45" t="s">
        <v>1351</v>
      </c>
      <c r="G2726" s="46" t="s">
        <v>70</v>
      </c>
      <c r="H2726" s="47">
        <v>42235</v>
      </c>
      <c r="I2726" s="46">
        <v>197</v>
      </c>
      <c r="J2726" s="66">
        <v>0</v>
      </c>
      <c r="K2726" s="66">
        <f t="shared" si="50"/>
        <v>0</v>
      </c>
      <c r="L2726" s="46" t="s">
        <v>81</v>
      </c>
      <c r="M2726" s="46" t="s">
        <v>80</v>
      </c>
      <c r="N2726" s="46">
        <v>150505</v>
      </c>
      <c r="O2726" s="49"/>
      <c r="P2726" s="46">
        <v>90630</v>
      </c>
      <c r="Q2726" s="66">
        <v>200</v>
      </c>
      <c r="R2726" s="66">
        <v>0</v>
      </c>
      <c r="S2726" s="66">
        <v>25</v>
      </c>
      <c r="T2726" s="46" t="s">
        <v>0</v>
      </c>
      <c r="U2726" s="64">
        <f>Data!$Q2726+Data!$R2726+Data!$S2726</f>
        <v>225</v>
      </c>
      <c r="V2726" s="9" t="str">
        <f>VLOOKUP(TRIM(Data!$B2726),Team!A:B,2,FALSE)</f>
        <v>HVAC</v>
      </c>
      <c r="W2726" s="9" t="str">
        <f>VLOOKUP(Data!$D2726,Current!A:B,2,FALSE)</f>
        <v>ACT</v>
      </c>
      <c r="X2726" s="9" t="str">
        <f>IF(Data!$W2726=Data!$E2726,"CURRENT","NO")</f>
        <v>CURRENT</v>
      </c>
    </row>
    <row r="2727" spans="1:24" hidden="1">
      <c r="A2727" s="46" t="s">
        <v>1236</v>
      </c>
      <c r="B2727" s="41" t="s">
        <v>937</v>
      </c>
      <c r="C2727" s="8" t="s">
        <v>2117</v>
      </c>
      <c r="D2727" s="41" t="s">
        <v>2146</v>
      </c>
      <c r="E2727" s="8" t="s">
        <v>2151</v>
      </c>
      <c r="F2727" s="45" t="s">
        <v>322</v>
      </c>
      <c r="G2727" s="46" t="s">
        <v>70</v>
      </c>
      <c r="H2727" s="47">
        <v>42230</v>
      </c>
      <c r="I2727" s="46">
        <v>106</v>
      </c>
      <c r="J2727" s="66">
        <v>0</v>
      </c>
      <c r="K2727" s="66">
        <f t="shared" si="50"/>
        <v>0</v>
      </c>
      <c r="L2727" s="46" t="s">
        <v>69</v>
      </c>
      <c r="M2727" s="46" t="s">
        <v>88</v>
      </c>
      <c r="N2727" s="46">
        <v>150361</v>
      </c>
      <c r="O2727" s="49"/>
      <c r="P2727" s="46">
        <v>90631</v>
      </c>
      <c r="Q2727" s="66">
        <v>200</v>
      </c>
      <c r="R2727" s="66">
        <v>0</v>
      </c>
      <c r="S2727" s="66">
        <v>35</v>
      </c>
      <c r="T2727" s="46" t="s">
        <v>0</v>
      </c>
      <c r="U2727" s="64">
        <f>Data!$Q2727+Data!$R2727+Data!$S2727</f>
        <v>235</v>
      </c>
      <c r="V2727" s="9" t="str">
        <f>VLOOKUP(TRIM(Data!$B2727),Team!A:B,2,FALSE)</f>
        <v>HVAC</v>
      </c>
      <c r="W2727" s="9" t="str">
        <f>VLOOKUP(Data!$D2727,Current!A:B,2,FALSE)</f>
        <v>ACT</v>
      </c>
      <c r="X2727" s="9" t="str">
        <f>IF(Data!$W2727=Data!$E2727,"CURRENT","NO")</f>
        <v>CURRENT</v>
      </c>
    </row>
    <row r="2728" spans="1:24" hidden="1">
      <c r="A2728" s="46" t="s">
        <v>1236</v>
      </c>
      <c r="B2728" s="41" t="s">
        <v>937</v>
      </c>
      <c r="C2728" s="8" t="s">
        <v>458</v>
      </c>
      <c r="D2728" s="41" t="s">
        <v>2146</v>
      </c>
      <c r="E2728" s="8" t="s">
        <v>2151</v>
      </c>
      <c r="F2728" s="45" t="s">
        <v>75</v>
      </c>
      <c r="G2728" s="46" t="s">
        <v>70</v>
      </c>
      <c r="H2728" s="47">
        <v>42235</v>
      </c>
      <c r="I2728" s="46">
        <v>548</v>
      </c>
      <c r="J2728" s="66">
        <v>73</v>
      </c>
      <c r="K2728" s="66">
        <f t="shared" si="50"/>
        <v>40004</v>
      </c>
      <c r="L2728" s="46" t="s">
        <v>69</v>
      </c>
      <c r="M2728" s="46" t="s">
        <v>288</v>
      </c>
      <c r="N2728" s="46">
        <v>150511</v>
      </c>
      <c r="O2728" s="49"/>
      <c r="P2728" s="46">
        <v>90632</v>
      </c>
      <c r="Q2728" s="66">
        <v>200</v>
      </c>
      <c r="R2728" s="66">
        <v>0</v>
      </c>
      <c r="S2728" s="66">
        <v>35</v>
      </c>
      <c r="T2728" s="46" t="s">
        <v>127</v>
      </c>
      <c r="U2728" s="64">
        <f>Data!$Q2728+Data!$R2728+Data!$S2728</f>
        <v>235</v>
      </c>
      <c r="V2728" s="9" t="str">
        <f>VLOOKUP(TRIM(Data!$B2728),Team!A:B,2,FALSE)</f>
        <v>HVAC</v>
      </c>
      <c r="W2728" s="9" t="str">
        <f>VLOOKUP(Data!$D2728,Current!A:B,2,FALSE)</f>
        <v>ACT</v>
      </c>
      <c r="X2728" s="9" t="str">
        <f>IF(Data!$W2728=Data!$E2728,"CURRENT","NO")</f>
        <v>CURRENT</v>
      </c>
    </row>
    <row r="2729" spans="1:24" hidden="1">
      <c r="A2729" s="46" t="s">
        <v>1236</v>
      </c>
      <c r="B2729" s="41" t="s">
        <v>937</v>
      </c>
      <c r="C2729" s="8" t="s">
        <v>458</v>
      </c>
      <c r="D2729" s="41" t="s">
        <v>2146</v>
      </c>
      <c r="E2729" s="8" t="s">
        <v>2151</v>
      </c>
      <c r="F2729" s="45" t="s">
        <v>73</v>
      </c>
      <c r="G2729" s="46" t="s">
        <v>70</v>
      </c>
      <c r="H2729" s="47">
        <v>42236</v>
      </c>
      <c r="I2729" s="46">
        <v>218</v>
      </c>
      <c r="J2729" s="66">
        <v>168.07</v>
      </c>
      <c r="K2729" s="66">
        <f t="shared" si="50"/>
        <v>36639.26</v>
      </c>
      <c r="L2729" s="46" t="s">
        <v>69</v>
      </c>
      <c r="M2729" s="46" t="s">
        <v>288</v>
      </c>
      <c r="N2729" s="46">
        <v>150527</v>
      </c>
      <c r="O2729" s="49"/>
      <c r="P2729" s="46">
        <v>90633</v>
      </c>
      <c r="Q2729" s="66">
        <v>200</v>
      </c>
      <c r="R2729" s="66">
        <v>0</v>
      </c>
      <c r="S2729" s="66">
        <v>35</v>
      </c>
      <c r="T2729" s="46" t="s">
        <v>127</v>
      </c>
      <c r="U2729" s="64">
        <f>Data!$Q2729+Data!$R2729+Data!$S2729</f>
        <v>235</v>
      </c>
      <c r="V2729" s="9" t="str">
        <f>VLOOKUP(TRIM(Data!$B2729),Team!A:B,2,FALSE)</f>
        <v>HVAC</v>
      </c>
      <c r="W2729" s="9" t="str">
        <f>VLOOKUP(Data!$D2729,Current!A:B,2,FALSE)</f>
        <v>ACT</v>
      </c>
      <c r="X2729" s="9" t="str">
        <f>IF(Data!$W2729=Data!$E2729,"CURRENT","NO")</f>
        <v>CURRENT</v>
      </c>
    </row>
    <row r="2730" spans="1:24" hidden="1">
      <c r="A2730" s="46" t="s">
        <v>2147</v>
      </c>
      <c r="B2730" s="41" t="s">
        <v>937</v>
      </c>
      <c r="C2730" s="8" t="s">
        <v>458</v>
      </c>
      <c r="D2730" s="41" t="s">
        <v>2146</v>
      </c>
      <c r="E2730" s="8" t="s">
        <v>2151</v>
      </c>
      <c r="F2730" s="45" t="s">
        <v>1352</v>
      </c>
      <c r="G2730" s="46" t="s">
        <v>78</v>
      </c>
      <c r="H2730" s="47">
        <v>42238</v>
      </c>
      <c r="I2730" s="46">
        <v>85</v>
      </c>
      <c r="J2730" s="66">
        <v>99.32</v>
      </c>
      <c r="K2730" s="66">
        <f t="shared" si="50"/>
        <v>8442.1999999999989</v>
      </c>
      <c r="L2730" s="46" t="s">
        <v>77</v>
      </c>
      <c r="M2730" s="46" t="s">
        <v>234</v>
      </c>
      <c r="N2730" s="46">
        <v>150592</v>
      </c>
      <c r="O2730" s="49"/>
      <c r="P2730" s="46">
        <v>90865</v>
      </c>
      <c r="Q2730" s="66">
        <v>100</v>
      </c>
      <c r="R2730" s="66">
        <v>0</v>
      </c>
      <c r="S2730" s="66">
        <v>17.5</v>
      </c>
      <c r="T2730" s="46" t="s">
        <v>127</v>
      </c>
      <c r="U2730" s="64">
        <f>Data!$Q2730+Data!$R2730+Data!$S2730</f>
        <v>117.5</v>
      </c>
      <c r="V2730" s="9" t="str">
        <f>VLOOKUP(TRIM(Data!$B2730),Team!A:B,2,FALSE)</f>
        <v>HVAC</v>
      </c>
      <c r="W2730" s="9" t="str">
        <f>VLOOKUP(Data!$D2730,Current!A:B,2,FALSE)</f>
        <v>ACT</v>
      </c>
      <c r="X2730" s="9" t="str">
        <f>IF(Data!$W2730=Data!$E2730,"CURRENT","NO")</f>
        <v>CURRENT</v>
      </c>
    </row>
    <row r="2731" spans="1:24" hidden="1">
      <c r="A2731" s="46" t="s">
        <v>2147</v>
      </c>
      <c r="B2731" s="41" t="s">
        <v>937</v>
      </c>
      <c r="C2731" s="8" t="s">
        <v>458</v>
      </c>
      <c r="D2731" s="41" t="s">
        <v>2146</v>
      </c>
      <c r="E2731" s="8" t="s">
        <v>2151</v>
      </c>
      <c r="F2731" s="45" t="s">
        <v>601</v>
      </c>
      <c r="G2731" s="46" t="s">
        <v>78</v>
      </c>
      <c r="H2731" s="47">
        <v>42238</v>
      </c>
      <c r="I2731" s="46">
        <v>10</v>
      </c>
      <c r="J2731" s="66">
        <v>88.38</v>
      </c>
      <c r="K2731" s="66">
        <f t="shared" si="50"/>
        <v>883.8</v>
      </c>
      <c r="L2731" s="46" t="s">
        <v>77</v>
      </c>
      <c r="M2731" s="46" t="s">
        <v>234</v>
      </c>
      <c r="N2731" s="46">
        <v>150593</v>
      </c>
      <c r="O2731" s="49"/>
      <c r="P2731" s="46">
        <v>90866</v>
      </c>
      <c r="Q2731" s="66">
        <v>100</v>
      </c>
      <c r="R2731" s="66">
        <v>0</v>
      </c>
      <c r="S2731" s="66">
        <v>17.5</v>
      </c>
      <c r="T2731" s="46" t="s">
        <v>127</v>
      </c>
      <c r="U2731" s="64">
        <f>Data!$Q2731+Data!$R2731+Data!$S2731</f>
        <v>117.5</v>
      </c>
      <c r="V2731" s="9" t="str">
        <f>VLOOKUP(TRIM(Data!$B2731),Team!A:B,2,FALSE)</f>
        <v>HVAC</v>
      </c>
      <c r="W2731" s="9" t="str">
        <f>VLOOKUP(Data!$D2731,Current!A:B,2,FALSE)</f>
        <v>ACT</v>
      </c>
      <c r="X2731" s="9" t="str">
        <f>IF(Data!$W2731=Data!$E2731,"CURRENT","NO")</f>
        <v>CURRENT</v>
      </c>
    </row>
    <row r="2732" spans="1:24" hidden="1">
      <c r="A2732" s="46" t="s">
        <v>2147</v>
      </c>
      <c r="B2732" s="41" t="s">
        <v>937</v>
      </c>
      <c r="C2732" s="8" t="s">
        <v>2117</v>
      </c>
      <c r="D2732" s="41" t="s">
        <v>2146</v>
      </c>
      <c r="E2732" s="8" t="s">
        <v>2151</v>
      </c>
      <c r="F2732" s="45" t="s">
        <v>1333</v>
      </c>
      <c r="G2732" s="46" t="s">
        <v>78</v>
      </c>
      <c r="H2732" s="47">
        <v>42238</v>
      </c>
      <c r="I2732" s="46">
        <v>540</v>
      </c>
      <c r="J2732" s="66">
        <v>0</v>
      </c>
      <c r="K2732" s="66">
        <f t="shared" ref="K2732:K2767" si="51">I2732*J2732</f>
        <v>0</v>
      </c>
      <c r="L2732" s="46" t="s">
        <v>77</v>
      </c>
      <c r="M2732" s="46" t="s">
        <v>1353</v>
      </c>
      <c r="N2732" s="46">
        <v>150594</v>
      </c>
      <c r="O2732" s="49"/>
      <c r="P2732" s="46">
        <v>90867</v>
      </c>
      <c r="Q2732" s="66">
        <v>200</v>
      </c>
      <c r="R2732" s="66">
        <v>0</v>
      </c>
      <c r="S2732" s="66">
        <v>35</v>
      </c>
      <c r="T2732" s="46" t="s">
        <v>0</v>
      </c>
      <c r="U2732" s="64">
        <f>Data!$Q2732+Data!$R2732+Data!$S2732</f>
        <v>235</v>
      </c>
      <c r="V2732" s="9" t="str">
        <f>VLOOKUP(TRIM(Data!$B2732),Team!A:B,2,FALSE)</f>
        <v>HVAC</v>
      </c>
      <c r="W2732" s="9" t="str">
        <f>VLOOKUP(Data!$D2732,Current!A:B,2,FALSE)</f>
        <v>ACT</v>
      </c>
      <c r="X2732" s="9" t="str">
        <f>IF(Data!$W2732=Data!$E2732,"CURRENT","NO")</f>
        <v>CURRENT</v>
      </c>
    </row>
    <row r="2733" spans="1:24" hidden="1">
      <c r="A2733" s="46" t="s">
        <v>2147</v>
      </c>
      <c r="B2733" s="41" t="s">
        <v>937</v>
      </c>
      <c r="C2733" s="8" t="s">
        <v>2117</v>
      </c>
      <c r="D2733" s="41" t="s">
        <v>2146</v>
      </c>
      <c r="E2733" s="8" t="s">
        <v>2151</v>
      </c>
      <c r="F2733" s="45" t="s">
        <v>280</v>
      </c>
      <c r="G2733" s="46" t="s">
        <v>78</v>
      </c>
      <c r="H2733" s="47">
        <v>42244</v>
      </c>
      <c r="I2733" s="46">
        <v>270</v>
      </c>
      <c r="J2733" s="66">
        <v>0</v>
      </c>
      <c r="K2733" s="66">
        <f t="shared" si="51"/>
        <v>0</v>
      </c>
      <c r="L2733" s="46" t="s">
        <v>309</v>
      </c>
      <c r="M2733" s="46" t="s">
        <v>1354</v>
      </c>
      <c r="N2733" s="46">
        <v>150790</v>
      </c>
      <c r="O2733" s="49"/>
      <c r="P2733" s="46">
        <v>90868</v>
      </c>
      <c r="Q2733" s="66">
        <v>200</v>
      </c>
      <c r="R2733" s="66">
        <v>0</v>
      </c>
      <c r="S2733" s="66">
        <v>35</v>
      </c>
      <c r="T2733" s="46" t="s">
        <v>0</v>
      </c>
      <c r="U2733" s="64">
        <f>Data!$Q2733+Data!$R2733+Data!$S2733</f>
        <v>235</v>
      </c>
      <c r="V2733" s="9" t="str">
        <f>VLOOKUP(TRIM(Data!$B2733),Team!A:B,2,FALSE)</f>
        <v>HVAC</v>
      </c>
      <c r="W2733" s="9" t="str">
        <f>VLOOKUP(Data!$D2733,Current!A:B,2,FALSE)</f>
        <v>ACT</v>
      </c>
      <c r="X2733" s="9" t="str">
        <f>IF(Data!$W2733=Data!$E2733,"CURRENT","NO")</f>
        <v>CURRENT</v>
      </c>
    </row>
    <row r="2734" spans="1:24" hidden="1">
      <c r="A2734" s="46" t="s">
        <v>2147</v>
      </c>
      <c r="B2734" s="41" t="s">
        <v>937</v>
      </c>
      <c r="C2734" s="46" t="s">
        <v>2149</v>
      </c>
      <c r="D2734" s="41" t="s">
        <v>2146</v>
      </c>
      <c r="E2734" s="8" t="s">
        <v>2151</v>
      </c>
      <c r="F2734" s="45" t="s">
        <v>110</v>
      </c>
      <c r="G2734" s="46" t="s">
        <v>109</v>
      </c>
      <c r="H2734" s="47">
        <v>42242</v>
      </c>
      <c r="I2734" s="46">
        <v>108</v>
      </c>
      <c r="J2734" s="66">
        <v>230</v>
      </c>
      <c r="K2734" s="66">
        <f t="shared" si="51"/>
        <v>24840</v>
      </c>
      <c r="L2734" s="46" t="s">
        <v>108</v>
      </c>
      <c r="M2734" s="46" t="s">
        <v>1355</v>
      </c>
      <c r="N2734" s="46">
        <v>150707</v>
      </c>
      <c r="O2734" s="49"/>
      <c r="P2734" s="46">
        <v>90869</v>
      </c>
      <c r="Q2734" s="66">
        <v>200</v>
      </c>
      <c r="R2734" s="66">
        <v>0</v>
      </c>
      <c r="S2734" s="66">
        <v>50</v>
      </c>
      <c r="T2734" s="46" t="s">
        <v>127</v>
      </c>
      <c r="U2734" s="64">
        <f>Data!$Q2734+Data!$R2734+Data!$S2734</f>
        <v>250</v>
      </c>
      <c r="V2734" s="9" t="str">
        <f>VLOOKUP(TRIM(Data!$B2734),Team!A:B,2,FALSE)</f>
        <v>HVAC</v>
      </c>
      <c r="W2734" s="9" t="str">
        <f>VLOOKUP(Data!$D2734,Current!A:B,2,FALSE)</f>
        <v>ACT</v>
      </c>
      <c r="X2734" s="9" t="str">
        <f>IF(Data!$W2734=Data!$E2734,"CURRENT","NO")</f>
        <v>CURRENT</v>
      </c>
    </row>
    <row r="2735" spans="1:24" hidden="1">
      <c r="A2735" s="46" t="s">
        <v>2147</v>
      </c>
      <c r="B2735" s="41" t="s">
        <v>937</v>
      </c>
      <c r="C2735" s="46" t="s">
        <v>2117</v>
      </c>
      <c r="D2735" s="41" t="s">
        <v>2146</v>
      </c>
      <c r="E2735" s="8" t="s">
        <v>2151</v>
      </c>
      <c r="F2735" s="45" t="s">
        <v>118</v>
      </c>
      <c r="G2735" s="46" t="s">
        <v>83</v>
      </c>
      <c r="H2735" s="47">
        <v>42241</v>
      </c>
      <c r="I2735" s="46">
        <v>321</v>
      </c>
      <c r="J2735" s="66">
        <v>0</v>
      </c>
      <c r="K2735" s="66">
        <f t="shared" si="51"/>
        <v>0</v>
      </c>
      <c r="L2735" s="46" t="s">
        <v>77</v>
      </c>
      <c r="M2735" s="46" t="s">
        <v>76</v>
      </c>
      <c r="N2735" s="46">
        <v>150682</v>
      </c>
      <c r="O2735" s="49"/>
      <c r="P2735" s="46">
        <v>90870</v>
      </c>
      <c r="Q2735" s="66">
        <v>200</v>
      </c>
      <c r="R2735" s="66">
        <v>0</v>
      </c>
      <c r="S2735" s="66">
        <v>35</v>
      </c>
      <c r="T2735" s="46" t="s">
        <v>0</v>
      </c>
      <c r="U2735" s="64">
        <f>Data!$Q2735+Data!$R2735+Data!$S2735</f>
        <v>235</v>
      </c>
      <c r="V2735" s="9" t="str">
        <f>VLOOKUP(TRIM(Data!$B2735),Team!A:B,2,FALSE)</f>
        <v>HVAC</v>
      </c>
      <c r="W2735" s="9" t="str">
        <f>VLOOKUP(Data!$D2735,Current!A:B,2,FALSE)</f>
        <v>ACT</v>
      </c>
      <c r="X2735" s="9" t="str">
        <f>IF(Data!$W2735=Data!$E2735,"CURRENT","NO")</f>
        <v>CURRENT</v>
      </c>
    </row>
    <row r="2736" spans="1:24" hidden="1">
      <c r="A2736" s="46" t="s">
        <v>2147</v>
      </c>
      <c r="B2736" s="41" t="s">
        <v>937</v>
      </c>
      <c r="C2736" s="46" t="s">
        <v>2117</v>
      </c>
      <c r="D2736" s="41" t="s">
        <v>2146</v>
      </c>
      <c r="E2736" s="8" t="s">
        <v>2151</v>
      </c>
      <c r="F2736" s="45" t="s">
        <v>320</v>
      </c>
      <c r="G2736" s="46" t="s">
        <v>93</v>
      </c>
      <c r="H2736" s="47">
        <v>42240</v>
      </c>
      <c r="I2736" s="46">
        <v>176</v>
      </c>
      <c r="J2736" s="66">
        <v>0</v>
      </c>
      <c r="K2736" s="66">
        <f t="shared" si="51"/>
        <v>0</v>
      </c>
      <c r="L2736" s="46" t="s">
        <v>92</v>
      </c>
      <c r="M2736" s="46" t="s">
        <v>76</v>
      </c>
      <c r="N2736" s="46">
        <v>150649</v>
      </c>
      <c r="O2736" s="49"/>
      <c r="P2736" s="46">
        <v>90871</v>
      </c>
      <c r="Q2736" s="66">
        <v>200</v>
      </c>
      <c r="R2736" s="66">
        <v>0</v>
      </c>
      <c r="S2736" s="66">
        <v>60</v>
      </c>
      <c r="T2736" s="46" t="s">
        <v>0</v>
      </c>
      <c r="U2736" s="64">
        <f>Data!$Q2736+Data!$R2736+Data!$S2736</f>
        <v>260</v>
      </c>
      <c r="V2736" s="9" t="str">
        <f>VLOOKUP(TRIM(Data!$B2736),Team!A:B,2,FALSE)</f>
        <v>HVAC</v>
      </c>
      <c r="W2736" s="9" t="str">
        <f>VLOOKUP(Data!$D2736,Current!A:B,2,FALSE)</f>
        <v>ACT</v>
      </c>
      <c r="X2736" s="9" t="str">
        <f>IF(Data!$W2736=Data!$E2736,"CURRENT","NO")</f>
        <v>CURRENT</v>
      </c>
    </row>
    <row r="2737" spans="1:24" hidden="1">
      <c r="A2737" s="46" t="s">
        <v>2147</v>
      </c>
      <c r="B2737" s="41" t="s">
        <v>937</v>
      </c>
      <c r="C2737" s="46" t="s">
        <v>2149</v>
      </c>
      <c r="D2737" s="41" t="s">
        <v>2146</v>
      </c>
      <c r="E2737" s="8" t="s">
        <v>2151</v>
      </c>
      <c r="F2737" s="45" t="s">
        <v>611</v>
      </c>
      <c r="G2737" s="46" t="s">
        <v>93</v>
      </c>
      <c r="H2737" s="47">
        <v>42244</v>
      </c>
      <c r="I2737" s="46">
        <v>110</v>
      </c>
      <c r="J2737" s="66">
        <v>121.7</v>
      </c>
      <c r="K2737" s="66">
        <f t="shared" si="51"/>
        <v>13387</v>
      </c>
      <c r="L2737" s="46" t="s">
        <v>745</v>
      </c>
      <c r="M2737" s="46" t="s">
        <v>1356</v>
      </c>
      <c r="N2737" s="46">
        <v>150778</v>
      </c>
      <c r="O2737" s="49"/>
      <c r="P2737" s="46">
        <v>90872</v>
      </c>
      <c r="Q2737" s="66">
        <v>200</v>
      </c>
      <c r="R2737" s="66">
        <v>0</v>
      </c>
      <c r="S2737" s="66">
        <v>60</v>
      </c>
      <c r="T2737" s="46" t="s">
        <v>186</v>
      </c>
      <c r="U2737" s="64">
        <f>Data!$Q2737+Data!$R2737+Data!$S2737</f>
        <v>260</v>
      </c>
      <c r="V2737" s="9" t="str">
        <f>VLOOKUP(TRIM(Data!$B2737),Team!A:B,2,FALSE)</f>
        <v>HVAC</v>
      </c>
      <c r="W2737" s="9" t="str">
        <f>VLOOKUP(Data!$D2737,Current!A:B,2,FALSE)</f>
        <v>ACT</v>
      </c>
      <c r="X2737" s="9" t="str">
        <f>IF(Data!$W2737=Data!$E2737,"CURRENT","NO")</f>
        <v>CURRENT</v>
      </c>
    </row>
    <row r="2738" spans="1:24" hidden="1">
      <c r="A2738" s="46" t="s">
        <v>2147</v>
      </c>
      <c r="B2738" s="41" t="s">
        <v>937</v>
      </c>
      <c r="C2738" s="46" t="s">
        <v>2117</v>
      </c>
      <c r="D2738" s="41" t="s">
        <v>2146</v>
      </c>
      <c r="E2738" s="8" t="s">
        <v>2151</v>
      </c>
      <c r="F2738" s="45" t="s">
        <v>611</v>
      </c>
      <c r="G2738" s="46" t="s">
        <v>93</v>
      </c>
      <c r="H2738" s="47">
        <v>42247</v>
      </c>
      <c r="I2738" s="46">
        <v>108</v>
      </c>
      <c r="J2738" s="66">
        <v>0</v>
      </c>
      <c r="K2738" s="66">
        <f t="shared" si="51"/>
        <v>0</v>
      </c>
      <c r="L2738" s="46" t="s">
        <v>92</v>
      </c>
      <c r="M2738" s="46" t="s">
        <v>841</v>
      </c>
      <c r="N2738" s="46">
        <v>150896</v>
      </c>
      <c r="O2738" s="49"/>
      <c r="P2738" s="46">
        <v>90873</v>
      </c>
      <c r="Q2738" s="66">
        <v>200</v>
      </c>
      <c r="R2738" s="66">
        <v>0</v>
      </c>
      <c r="S2738" s="66">
        <v>60</v>
      </c>
      <c r="T2738" s="46" t="s">
        <v>0</v>
      </c>
      <c r="U2738" s="64">
        <f>Data!$Q2738+Data!$R2738+Data!$S2738</f>
        <v>260</v>
      </c>
      <c r="V2738" s="9" t="str">
        <f>VLOOKUP(TRIM(Data!$B2738),Team!A:B,2,FALSE)</f>
        <v>HVAC</v>
      </c>
      <c r="W2738" s="9" t="str">
        <f>VLOOKUP(Data!$D2738,Current!A:B,2,FALSE)</f>
        <v>ACT</v>
      </c>
      <c r="X2738" s="9" t="str">
        <f>IF(Data!$W2738=Data!$E2738,"CURRENT","NO")</f>
        <v>CURRENT</v>
      </c>
    </row>
    <row r="2739" spans="1:24" hidden="1">
      <c r="A2739" s="46" t="s">
        <v>2147</v>
      </c>
      <c r="B2739" s="41" t="s">
        <v>937</v>
      </c>
      <c r="C2739" s="46" t="s">
        <v>2149</v>
      </c>
      <c r="D2739" s="41" t="s">
        <v>2146</v>
      </c>
      <c r="E2739" s="8" t="s">
        <v>2151</v>
      </c>
      <c r="F2739" s="45" t="s">
        <v>313</v>
      </c>
      <c r="G2739" s="46" t="s">
        <v>93</v>
      </c>
      <c r="H2739" s="47">
        <v>42240</v>
      </c>
      <c r="I2739" s="46">
        <v>108</v>
      </c>
      <c r="J2739" s="66">
        <v>180.4</v>
      </c>
      <c r="K2739" s="66">
        <f t="shared" si="51"/>
        <v>19483.2</v>
      </c>
      <c r="L2739" s="46" t="s">
        <v>81</v>
      </c>
      <c r="M2739" s="46" t="s">
        <v>1357</v>
      </c>
      <c r="N2739" s="46">
        <v>150630</v>
      </c>
      <c r="O2739" s="49"/>
      <c r="P2739" s="46">
        <v>90874</v>
      </c>
      <c r="Q2739" s="66">
        <v>100</v>
      </c>
      <c r="R2739" s="66">
        <v>0</v>
      </c>
      <c r="S2739" s="66">
        <v>25</v>
      </c>
      <c r="T2739" s="46" t="s">
        <v>127</v>
      </c>
      <c r="U2739" s="64">
        <f>Data!$Q2739+Data!$R2739+Data!$S2739</f>
        <v>125</v>
      </c>
      <c r="V2739" s="9" t="str">
        <f>VLOOKUP(TRIM(Data!$B2739),Team!A:B,2,FALSE)</f>
        <v>HVAC</v>
      </c>
      <c r="W2739" s="9" t="str">
        <f>VLOOKUP(Data!$D2739,Current!A:B,2,FALSE)</f>
        <v>ACT</v>
      </c>
      <c r="X2739" s="9" t="str">
        <f>IF(Data!$W2739=Data!$E2739,"CURRENT","NO")</f>
        <v>CURRENT</v>
      </c>
    </row>
    <row r="2740" spans="1:24" hidden="1">
      <c r="A2740" s="46" t="s">
        <v>2147</v>
      </c>
      <c r="B2740" s="41" t="s">
        <v>937</v>
      </c>
      <c r="C2740" s="46" t="s">
        <v>2117</v>
      </c>
      <c r="D2740" s="41" t="s">
        <v>2146</v>
      </c>
      <c r="E2740" s="8" t="s">
        <v>2151</v>
      </c>
      <c r="F2740" s="45" t="s">
        <v>297</v>
      </c>
      <c r="G2740" s="46" t="s">
        <v>93</v>
      </c>
      <c r="H2740" s="47">
        <v>42240</v>
      </c>
      <c r="I2740" s="46">
        <v>144</v>
      </c>
      <c r="J2740" s="66">
        <v>0</v>
      </c>
      <c r="K2740" s="66">
        <f t="shared" si="51"/>
        <v>0</v>
      </c>
      <c r="L2740" s="46" t="s">
        <v>81</v>
      </c>
      <c r="M2740" s="46" t="s">
        <v>80</v>
      </c>
      <c r="N2740" s="46">
        <v>150637</v>
      </c>
      <c r="O2740" s="49"/>
      <c r="P2740" s="46">
        <v>90875</v>
      </c>
      <c r="Q2740" s="66">
        <v>400</v>
      </c>
      <c r="R2740" s="66">
        <v>0</v>
      </c>
      <c r="S2740" s="66">
        <v>25</v>
      </c>
      <c r="T2740" s="46" t="s">
        <v>0</v>
      </c>
      <c r="U2740" s="64">
        <f>Data!$Q2740+Data!$R2740+Data!$S2740</f>
        <v>425</v>
      </c>
      <c r="V2740" s="9" t="str">
        <f>VLOOKUP(TRIM(Data!$B2740),Team!A:B,2,FALSE)</f>
        <v>HVAC</v>
      </c>
      <c r="W2740" s="9" t="str">
        <f>VLOOKUP(Data!$D2740,Current!A:B,2,FALSE)</f>
        <v>ACT</v>
      </c>
      <c r="X2740" s="9" t="str">
        <f>IF(Data!$W2740=Data!$E2740,"CURRENT","NO")</f>
        <v>CURRENT</v>
      </c>
    </row>
    <row r="2741" spans="1:24" hidden="1">
      <c r="A2741" s="46" t="s">
        <v>2147</v>
      </c>
      <c r="B2741" s="41" t="s">
        <v>937</v>
      </c>
      <c r="C2741" s="46" t="s">
        <v>2149</v>
      </c>
      <c r="D2741" s="41" t="s">
        <v>2146</v>
      </c>
      <c r="E2741" s="8" t="s">
        <v>2151</v>
      </c>
      <c r="F2741" s="45" t="s">
        <v>1358</v>
      </c>
      <c r="G2741" s="46" t="s">
        <v>93</v>
      </c>
      <c r="H2741" s="47">
        <v>42240</v>
      </c>
      <c r="I2741" s="46">
        <v>76</v>
      </c>
      <c r="J2741" s="66">
        <v>179</v>
      </c>
      <c r="K2741" s="66">
        <f t="shared" si="51"/>
        <v>13604</v>
      </c>
      <c r="L2741" s="46" t="s">
        <v>81</v>
      </c>
      <c r="M2741" s="46" t="s">
        <v>88</v>
      </c>
      <c r="N2741" s="46">
        <v>150650</v>
      </c>
      <c r="O2741" s="49"/>
      <c r="P2741" s="46">
        <v>90876</v>
      </c>
      <c r="Q2741" s="66">
        <v>100</v>
      </c>
      <c r="R2741" s="66">
        <v>0</v>
      </c>
      <c r="S2741" s="66">
        <v>25</v>
      </c>
      <c r="T2741" s="46" t="s">
        <v>127</v>
      </c>
      <c r="U2741" s="64">
        <f>Data!$Q2741+Data!$R2741+Data!$S2741</f>
        <v>125</v>
      </c>
      <c r="V2741" s="9" t="str">
        <f>VLOOKUP(TRIM(Data!$B2741),Team!A:B,2,FALSE)</f>
        <v>HVAC</v>
      </c>
      <c r="W2741" s="9" t="str">
        <f>VLOOKUP(Data!$D2741,Current!A:B,2,FALSE)</f>
        <v>ACT</v>
      </c>
      <c r="X2741" s="9" t="str">
        <f>IF(Data!$W2741=Data!$E2741,"CURRENT","NO")</f>
        <v>CURRENT</v>
      </c>
    </row>
    <row r="2742" spans="1:24" hidden="1">
      <c r="A2742" s="46" t="s">
        <v>2147</v>
      </c>
      <c r="B2742" s="41" t="s">
        <v>937</v>
      </c>
      <c r="C2742" s="46" t="s">
        <v>2149</v>
      </c>
      <c r="D2742" s="41" t="s">
        <v>2146</v>
      </c>
      <c r="E2742" s="8" t="s">
        <v>2151</v>
      </c>
      <c r="F2742" s="45" t="s">
        <v>615</v>
      </c>
      <c r="G2742" s="46" t="s">
        <v>93</v>
      </c>
      <c r="H2742" s="47">
        <v>42241</v>
      </c>
      <c r="I2742" s="46">
        <v>76</v>
      </c>
      <c r="J2742" s="66">
        <v>185.9</v>
      </c>
      <c r="K2742" s="66">
        <f t="shared" si="51"/>
        <v>14128.4</v>
      </c>
      <c r="L2742" s="46" t="s">
        <v>81</v>
      </c>
      <c r="M2742" s="46" t="s">
        <v>1357</v>
      </c>
      <c r="N2742" s="46">
        <v>150673</v>
      </c>
      <c r="O2742" s="49"/>
      <c r="P2742" s="46">
        <v>90879</v>
      </c>
      <c r="Q2742" s="66">
        <v>200</v>
      </c>
      <c r="R2742" s="66">
        <v>0</v>
      </c>
      <c r="S2742" s="66">
        <v>25</v>
      </c>
      <c r="T2742" s="46" t="s">
        <v>127</v>
      </c>
      <c r="U2742" s="64">
        <f>Data!$Q2742+Data!$R2742+Data!$S2742</f>
        <v>225</v>
      </c>
      <c r="V2742" s="9" t="str">
        <f>VLOOKUP(TRIM(Data!$B2742),Team!A:B,2,FALSE)</f>
        <v>HVAC</v>
      </c>
      <c r="W2742" s="9" t="str">
        <f>VLOOKUP(Data!$D2742,Current!A:B,2,FALSE)</f>
        <v>ACT</v>
      </c>
      <c r="X2742" s="9" t="str">
        <f>IF(Data!$W2742=Data!$E2742,"CURRENT","NO")</f>
        <v>CURRENT</v>
      </c>
    </row>
    <row r="2743" spans="1:24" hidden="1">
      <c r="A2743" s="46" t="s">
        <v>2147</v>
      </c>
      <c r="B2743" s="41" t="s">
        <v>937</v>
      </c>
      <c r="C2743" s="46" t="s">
        <v>2117</v>
      </c>
      <c r="D2743" s="41" t="s">
        <v>2146</v>
      </c>
      <c r="E2743" s="8" t="s">
        <v>2151</v>
      </c>
      <c r="F2743" s="45" t="s">
        <v>102</v>
      </c>
      <c r="G2743" s="46" t="s">
        <v>93</v>
      </c>
      <c r="H2743" s="47">
        <v>42241</v>
      </c>
      <c r="I2743" s="46">
        <v>264</v>
      </c>
      <c r="J2743" s="66">
        <v>0</v>
      </c>
      <c r="K2743" s="66">
        <f t="shared" si="51"/>
        <v>0</v>
      </c>
      <c r="L2743" s="46" t="s">
        <v>86</v>
      </c>
      <c r="M2743" s="46" t="s">
        <v>306</v>
      </c>
      <c r="N2743" s="46">
        <v>150683</v>
      </c>
      <c r="O2743" s="49"/>
      <c r="P2743" s="46">
        <v>90880</v>
      </c>
      <c r="Q2743" s="66">
        <v>200</v>
      </c>
      <c r="R2743" s="66">
        <v>0</v>
      </c>
      <c r="S2743" s="66">
        <v>25</v>
      </c>
      <c r="T2743" s="46" t="s">
        <v>0</v>
      </c>
      <c r="U2743" s="64">
        <f>Data!$Q2743+Data!$R2743+Data!$S2743</f>
        <v>225</v>
      </c>
      <c r="V2743" s="9" t="str">
        <f>VLOOKUP(TRIM(Data!$B2743),Team!A:B,2,FALSE)</f>
        <v>HVAC</v>
      </c>
      <c r="W2743" s="9" t="str">
        <f>VLOOKUP(Data!$D2743,Current!A:B,2,FALSE)</f>
        <v>ACT</v>
      </c>
      <c r="X2743" s="9" t="str">
        <f>IF(Data!$W2743=Data!$E2743,"CURRENT","NO")</f>
        <v>CURRENT</v>
      </c>
    </row>
    <row r="2744" spans="1:24" hidden="1">
      <c r="A2744" s="46" t="s">
        <v>2147</v>
      </c>
      <c r="B2744" s="41" t="s">
        <v>937</v>
      </c>
      <c r="C2744" s="46" t="s">
        <v>2149</v>
      </c>
      <c r="D2744" s="41" t="s">
        <v>2146</v>
      </c>
      <c r="E2744" s="8" t="s">
        <v>2151</v>
      </c>
      <c r="F2744" s="45" t="s">
        <v>299</v>
      </c>
      <c r="G2744" s="46" t="s">
        <v>93</v>
      </c>
      <c r="H2744" s="47">
        <v>42242</v>
      </c>
      <c r="I2744" s="46">
        <v>72</v>
      </c>
      <c r="J2744" s="66">
        <v>189.2</v>
      </c>
      <c r="K2744" s="66">
        <f t="shared" si="51"/>
        <v>13622.4</v>
      </c>
      <c r="L2744" s="46" t="s">
        <v>81</v>
      </c>
      <c r="M2744" s="46" t="s">
        <v>312</v>
      </c>
      <c r="N2744" s="46">
        <v>150709</v>
      </c>
      <c r="O2744" s="49"/>
      <c r="P2744" s="46">
        <v>90881</v>
      </c>
      <c r="Q2744" s="66">
        <v>200</v>
      </c>
      <c r="R2744" s="66">
        <v>0</v>
      </c>
      <c r="S2744" s="66">
        <v>25</v>
      </c>
      <c r="T2744" s="46" t="s">
        <v>127</v>
      </c>
      <c r="U2744" s="64">
        <f>Data!$Q2744+Data!$R2744+Data!$S2744</f>
        <v>225</v>
      </c>
      <c r="V2744" s="9" t="str">
        <f>VLOOKUP(TRIM(Data!$B2744),Team!A:B,2,FALSE)</f>
        <v>HVAC</v>
      </c>
      <c r="W2744" s="9" t="str">
        <f>VLOOKUP(Data!$D2744,Current!A:B,2,FALSE)</f>
        <v>ACT</v>
      </c>
      <c r="X2744" s="9" t="str">
        <f>IF(Data!$W2744=Data!$E2744,"CURRENT","NO")</f>
        <v>CURRENT</v>
      </c>
    </row>
    <row r="2745" spans="1:24" hidden="1">
      <c r="A2745" s="46" t="s">
        <v>2147</v>
      </c>
      <c r="B2745" s="41" t="s">
        <v>937</v>
      </c>
      <c r="C2745" s="46" t="s">
        <v>2117</v>
      </c>
      <c r="D2745" s="41" t="s">
        <v>2146</v>
      </c>
      <c r="E2745" s="8" t="s">
        <v>2151</v>
      </c>
      <c r="F2745" s="45" t="s">
        <v>1143</v>
      </c>
      <c r="G2745" s="46" t="s">
        <v>93</v>
      </c>
      <c r="H2745" s="47">
        <v>42242</v>
      </c>
      <c r="I2745" s="46">
        <v>264</v>
      </c>
      <c r="J2745" s="66">
        <v>0</v>
      </c>
      <c r="K2745" s="66">
        <f t="shared" si="51"/>
        <v>0</v>
      </c>
      <c r="L2745" s="46" t="s">
        <v>81</v>
      </c>
      <c r="M2745" s="46" t="s">
        <v>80</v>
      </c>
      <c r="N2745" s="46">
        <v>150713</v>
      </c>
      <c r="O2745" s="49"/>
      <c r="P2745" s="46">
        <v>90882</v>
      </c>
      <c r="Q2745" s="66">
        <v>200</v>
      </c>
      <c r="R2745" s="66">
        <v>0</v>
      </c>
      <c r="S2745" s="66">
        <v>25</v>
      </c>
      <c r="T2745" s="46" t="s">
        <v>0</v>
      </c>
      <c r="U2745" s="64">
        <f>Data!$Q2745+Data!$R2745+Data!$S2745</f>
        <v>225</v>
      </c>
      <c r="V2745" s="9" t="str">
        <f>VLOOKUP(TRIM(Data!$B2745),Team!A:B,2,FALSE)</f>
        <v>HVAC</v>
      </c>
      <c r="W2745" s="9" t="str">
        <f>VLOOKUP(Data!$D2745,Current!A:B,2,FALSE)</f>
        <v>ACT</v>
      </c>
      <c r="X2745" s="9" t="str">
        <f>IF(Data!$W2745=Data!$E2745,"CURRENT","NO")</f>
        <v>CURRENT</v>
      </c>
    </row>
    <row r="2746" spans="1:24" hidden="1">
      <c r="A2746" s="46" t="s">
        <v>2147</v>
      </c>
      <c r="B2746" s="41" t="s">
        <v>937</v>
      </c>
      <c r="C2746" s="46" t="s">
        <v>2149</v>
      </c>
      <c r="D2746" s="41" t="s">
        <v>2146</v>
      </c>
      <c r="E2746" s="8" t="s">
        <v>2151</v>
      </c>
      <c r="F2746" s="45" t="s">
        <v>298</v>
      </c>
      <c r="G2746" s="46" t="s">
        <v>93</v>
      </c>
      <c r="H2746" s="47">
        <v>42243</v>
      </c>
      <c r="I2746" s="46">
        <v>101</v>
      </c>
      <c r="J2746" s="66">
        <v>145.5</v>
      </c>
      <c r="K2746" s="66">
        <f t="shared" si="51"/>
        <v>14695.5</v>
      </c>
      <c r="L2746" s="46" t="s">
        <v>81</v>
      </c>
      <c r="M2746" s="46" t="s">
        <v>312</v>
      </c>
      <c r="N2746" s="46">
        <v>150747</v>
      </c>
      <c r="O2746" s="49"/>
      <c r="P2746" s="46">
        <v>90883</v>
      </c>
      <c r="Q2746" s="66">
        <v>200</v>
      </c>
      <c r="R2746" s="66">
        <v>0</v>
      </c>
      <c r="S2746" s="66">
        <v>25</v>
      </c>
      <c r="T2746" s="46" t="s">
        <v>127</v>
      </c>
      <c r="U2746" s="64">
        <f>Data!$Q2746+Data!$R2746+Data!$S2746</f>
        <v>225</v>
      </c>
      <c r="V2746" s="9" t="str">
        <f>VLOOKUP(TRIM(Data!$B2746),Team!A:B,2,FALSE)</f>
        <v>HVAC</v>
      </c>
      <c r="W2746" s="9" t="str">
        <f>VLOOKUP(Data!$D2746,Current!A:B,2,FALSE)</f>
        <v>ACT</v>
      </c>
      <c r="X2746" s="9" t="str">
        <f>IF(Data!$W2746=Data!$E2746,"CURRENT","NO")</f>
        <v>CURRENT</v>
      </c>
    </row>
    <row r="2747" spans="1:24" hidden="1">
      <c r="A2747" s="46" t="s">
        <v>2147</v>
      </c>
      <c r="B2747" s="41" t="s">
        <v>937</v>
      </c>
      <c r="C2747" s="46" t="s">
        <v>2117</v>
      </c>
      <c r="D2747" s="41" t="s">
        <v>2146</v>
      </c>
      <c r="E2747" s="8" t="s">
        <v>2151</v>
      </c>
      <c r="F2747" s="45" t="s">
        <v>313</v>
      </c>
      <c r="G2747" s="46" t="s">
        <v>93</v>
      </c>
      <c r="H2747" s="47">
        <v>42243</v>
      </c>
      <c r="I2747" s="46">
        <v>108</v>
      </c>
      <c r="J2747" s="66">
        <v>0</v>
      </c>
      <c r="K2747" s="66">
        <f t="shared" si="51"/>
        <v>0</v>
      </c>
      <c r="L2747" s="46" t="s">
        <v>86</v>
      </c>
      <c r="M2747" s="46" t="s">
        <v>306</v>
      </c>
      <c r="N2747" s="46">
        <v>150756</v>
      </c>
      <c r="O2747" s="49"/>
      <c r="P2747" s="46">
        <v>90884</v>
      </c>
      <c r="Q2747" s="66">
        <v>200</v>
      </c>
      <c r="R2747" s="66">
        <v>0</v>
      </c>
      <c r="S2747" s="66">
        <v>25</v>
      </c>
      <c r="T2747" s="46" t="s">
        <v>0</v>
      </c>
      <c r="U2747" s="64">
        <f>Data!$Q2747+Data!$R2747+Data!$S2747</f>
        <v>225</v>
      </c>
      <c r="V2747" s="9" t="str">
        <f>VLOOKUP(TRIM(Data!$B2747),Team!A:B,2,FALSE)</f>
        <v>HVAC</v>
      </c>
      <c r="W2747" s="9" t="str">
        <f>VLOOKUP(Data!$D2747,Current!A:B,2,FALSE)</f>
        <v>ACT</v>
      </c>
      <c r="X2747" s="9" t="str">
        <f>IF(Data!$W2747=Data!$E2747,"CURRENT","NO")</f>
        <v>CURRENT</v>
      </c>
    </row>
    <row r="2748" spans="1:24" hidden="1">
      <c r="A2748" s="46" t="s">
        <v>2147</v>
      </c>
      <c r="B2748" s="41" t="s">
        <v>937</v>
      </c>
      <c r="C2748" s="46" t="s">
        <v>2149</v>
      </c>
      <c r="D2748" s="41" t="s">
        <v>2146</v>
      </c>
      <c r="E2748" s="8" t="s">
        <v>2151</v>
      </c>
      <c r="F2748" s="45" t="s">
        <v>292</v>
      </c>
      <c r="G2748" s="46" t="s">
        <v>93</v>
      </c>
      <c r="H2748" s="47">
        <v>42244</v>
      </c>
      <c r="I2748" s="46">
        <v>195</v>
      </c>
      <c r="J2748" s="66">
        <v>96</v>
      </c>
      <c r="K2748" s="66">
        <f t="shared" si="51"/>
        <v>18720</v>
      </c>
      <c r="L2748" s="46" t="s">
        <v>81</v>
      </c>
      <c r="M2748" s="46" t="s">
        <v>312</v>
      </c>
      <c r="N2748" s="46">
        <v>150782</v>
      </c>
      <c r="O2748" s="49"/>
      <c r="P2748" s="46">
        <v>90885</v>
      </c>
      <c r="Q2748" s="66">
        <v>100</v>
      </c>
      <c r="R2748" s="66">
        <v>0</v>
      </c>
      <c r="S2748" s="66">
        <v>25</v>
      </c>
      <c r="T2748" s="46" t="s">
        <v>127</v>
      </c>
      <c r="U2748" s="64">
        <f>Data!$Q2748+Data!$R2748+Data!$S2748</f>
        <v>125</v>
      </c>
      <c r="V2748" s="9" t="str">
        <f>VLOOKUP(TRIM(Data!$B2748),Team!A:B,2,FALSE)</f>
        <v>HVAC</v>
      </c>
      <c r="W2748" s="9" t="str">
        <f>VLOOKUP(Data!$D2748,Current!A:B,2,FALSE)</f>
        <v>ACT</v>
      </c>
      <c r="X2748" s="9" t="str">
        <f>IF(Data!$W2748=Data!$E2748,"CURRENT","NO")</f>
        <v>CURRENT</v>
      </c>
    </row>
    <row r="2749" spans="1:24" hidden="1">
      <c r="A2749" s="46" t="s">
        <v>2147</v>
      </c>
      <c r="B2749" s="41" t="s">
        <v>937</v>
      </c>
      <c r="C2749" s="46" t="s">
        <v>2149</v>
      </c>
      <c r="D2749" s="41" t="s">
        <v>2146</v>
      </c>
      <c r="E2749" s="8" t="s">
        <v>2151</v>
      </c>
      <c r="F2749" s="45" t="s">
        <v>316</v>
      </c>
      <c r="G2749" s="46" t="s">
        <v>93</v>
      </c>
      <c r="H2749" s="47">
        <v>42244</v>
      </c>
      <c r="I2749" s="46">
        <v>108</v>
      </c>
      <c r="J2749" s="66">
        <v>176.9</v>
      </c>
      <c r="K2749" s="66">
        <f t="shared" si="51"/>
        <v>19105.2</v>
      </c>
      <c r="L2749" s="46" t="s">
        <v>81</v>
      </c>
      <c r="M2749" s="46" t="s">
        <v>1359</v>
      </c>
      <c r="N2749" s="46">
        <v>150784</v>
      </c>
      <c r="O2749" s="49"/>
      <c r="P2749" s="46">
        <v>90886</v>
      </c>
      <c r="Q2749" s="66">
        <v>100</v>
      </c>
      <c r="R2749" s="66">
        <v>0</v>
      </c>
      <c r="S2749" s="66">
        <v>25</v>
      </c>
      <c r="T2749" s="46" t="s">
        <v>127</v>
      </c>
      <c r="U2749" s="64">
        <f>Data!$Q2749+Data!$R2749+Data!$S2749</f>
        <v>125</v>
      </c>
      <c r="V2749" s="9" t="str">
        <f>VLOOKUP(TRIM(Data!$B2749),Team!A:B,2,FALSE)</f>
        <v>HVAC</v>
      </c>
      <c r="W2749" s="9" t="str">
        <f>VLOOKUP(Data!$D2749,Current!A:B,2,FALSE)</f>
        <v>ACT</v>
      </c>
      <c r="X2749" s="9" t="str">
        <f>IF(Data!$W2749=Data!$E2749,"CURRENT","NO")</f>
        <v>CURRENT</v>
      </c>
    </row>
    <row r="2750" spans="1:24" hidden="1">
      <c r="A2750" s="46" t="s">
        <v>2147</v>
      </c>
      <c r="B2750" s="41" t="s">
        <v>937</v>
      </c>
      <c r="C2750" s="46" t="s">
        <v>2117</v>
      </c>
      <c r="D2750" s="41" t="s">
        <v>2146</v>
      </c>
      <c r="E2750" s="8" t="s">
        <v>2151</v>
      </c>
      <c r="F2750" s="45" t="s">
        <v>293</v>
      </c>
      <c r="G2750" s="46" t="s">
        <v>93</v>
      </c>
      <c r="H2750" s="47">
        <v>42244</v>
      </c>
      <c r="I2750" s="46">
        <v>176</v>
      </c>
      <c r="J2750" s="66">
        <v>0</v>
      </c>
      <c r="K2750" s="66">
        <f t="shared" si="51"/>
        <v>0</v>
      </c>
      <c r="L2750" s="46" t="s">
        <v>81</v>
      </c>
      <c r="M2750" s="46" t="s">
        <v>306</v>
      </c>
      <c r="N2750" s="46">
        <v>150794</v>
      </c>
      <c r="O2750" s="49"/>
      <c r="P2750" s="46">
        <v>90887</v>
      </c>
      <c r="Q2750" s="66">
        <v>200</v>
      </c>
      <c r="R2750" s="66">
        <v>0</v>
      </c>
      <c r="S2750" s="66">
        <v>25</v>
      </c>
      <c r="T2750" s="46" t="s">
        <v>0</v>
      </c>
      <c r="U2750" s="64">
        <f>Data!$Q2750+Data!$R2750+Data!$S2750</f>
        <v>225</v>
      </c>
      <c r="V2750" s="9" t="str">
        <f>VLOOKUP(TRIM(Data!$B2750),Team!A:B,2,FALSE)</f>
        <v>HVAC</v>
      </c>
      <c r="W2750" s="9" t="str">
        <f>VLOOKUP(Data!$D2750,Current!A:B,2,FALSE)</f>
        <v>ACT</v>
      </c>
      <c r="X2750" s="9" t="str">
        <f>IF(Data!$W2750=Data!$E2750,"CURRENT","NO")</f>
        <v>CURRENT</v>
      </c>
    </row>
    <row r="2751" spans="1:24" hidden="1">
      <c r="A2751" s="46" t="s">
        <v>2147</v>
      </c>
      <c r="B2751" s="41" t="s">
        <v>937</v>
      </c>
      <c r="C2751" s="46" t="s">
        <v>2117</v>
      </c>
      <c r="D2751" s="41" t="s">
        <v>2146</v>
      </c>
      <c r="E2751" s="8" t="s">
        <v>2151</v>
      </c>
      <c r="F2751" s="45" t="s">
        <v>743</v>
      </c>
      <c r="G2751" s="46" t="s">
        <v>93</v>
      </c>
      <c r="H2751" s="47">
        <v>42245</v>
      </c>
      <c r="I2751" s="46">
        <v>236</v>
      </c>
      <c r="J2751" s="66">
        <v>0</v>
      </c>
      <c r="K2751" s="66">
        <f t="shared" si="51"/>
        <v>0</v>
      </c>
      <c r="L2751" s="46" t="s">
        <v>86</v>
      </c>
      <c r="M2751" s="46" t="s">
        <v>306</v>
      </c>
      <c r="N2751" s="46">
        <v>150814</v>
      </c>
      <c r="O2751" s="49"/>
      <c r="P2751" s="46">
        <v>90888</v>
      </c>
      <c r="Q2751" s="66">
        <v>400</v>
      </c>
      <c r="R2751" s="66">
        <v>0</v>
      </c>
      <c r="S2751" s="66">
        <v>25</v>
      </c>
      <c r="T2751" s="46" t="s">
        <v>0</v>
      </c>
      <c r="U2751" s="64">
        <f>Data!$Q2751+Data!$R2751+Data!$S2751</f>
        <v>425</v>
      </c>
      <c r="V2751" s="9" t="str">
        <f>VLOOKUP(TRIM(Data!$B2751),Team!A:B,2,FALSE)</f>
        <v>HVAC</v>
      </c>
      <c r="W2751" s="9" t="str">
        <f>VLOOKUP(Data!$D2751,Current!A:B,2,FALSE)</f>
        <v>ACT</v>
      </c>
      <c r="X2751" s="9" t="str">
        <f>IF(Data!$W2751=Data!$E2751,"CURRENT","NO")</f>
        <v>CURRENT</v>
      </c>
    </row>
    <row r="2752" spans="1:24" hidden="1">
      <c r="A2752" s="46" t="s">
        <v>2147</v>
      </c>
      <c r="B2752" s="41" t="s">
        <v>937</v>
      </c>
      <c r="C2752" s="46" t="s">
        <v>2117</v>
      </c>
      <c r="D2752" s="41" t="s">
        <v>2146</v>
      </c>
      <c r="E2752" s="8" t="s">
        <v>2151</v>
      </c>
      <c r="F2752" s="45" t="s">
        <v>1136</v>
      </c>
      <c r="G2752" s="46" t="s">
        <v>93</v>
      </c>
      <c r="H2752" s="47">
        <v>42247</v>
      </c>
      <c r="I2752" s="46">
        <v>560</v>
      </c>
      <c r="J2752" s="66">
        <v>0</v>
      </c>
      <c r="K2752" s="66">
        <f t="shared" si="51"/>
        <v>0</v>
      </c>
      <c r="L2752" s="46" t="s">
        <v>86</v>
      </c>
      <c r="M2752" s="46" t="s">
        <v>1151</v>
      </c>
      <c r="N2752" s="46">
        <v>150875</v>
      </c>
      <c r="O2752" s="49"/>
      <c r="P2752" s="46">
        <v>90889</v>
      </c>
      <c r="Q2752" s="66">
        <v>400</v>
      </c>
      <c r="R2752" s="66">
        <v>0</v>
      </c>
      <c r="S2752" s="66">
        <v>25</v>
      </c>
      <c r="T2752" s="46" t="s">
        <v>0</v>
      </c>
      <c r="U2752" s="64">
        <f>Data!$Q2752+Data!$R2752+Data!$S2752</f>
        <v>425</v>
      </c>
      <c r="V2752" s="9" t="str">
        <f>VLOOKUP(TRIM(Data!$B2752),Team!A:B,2,FALSE)</f>
        <v>HVAC</v>
      </c>
      <c r="W2752" s="9" t="str">
        <f>VLOOKUP(Data!$D2752,Current!A:B,2,FALSE)</f>
        <v>ACT</v>
      </c>
      <c r="X2752" s="9" t="str">
        <f>IF(Data!$W2752=Data!$E2752,"CURRENT","NO")</f>
        <v>CURRENT</v>
      </c>
    </row>
    <row r="2753" spans="1:24" hidden="1">
      <c r="A2753" s="46" t="s">
        <v>2147</v>
      </c>
      <c r="B2753" s="41" t="s">
        <v>937</v>
      </c>
      <c r="C2753" s="46" t="s">
        <v>2149</v>
      </c>
      <c r="D2753" s="41" t="s">
        <v>2146</v>
      </c>
      <c r="E2753" s="8" t="s">
        <v>2151</v>
      </c>
      <c r="F2753" s="45" t="s">
        <v>632</v>
      </c>
      <c r="G2753" s="46" t="s">
        <v>70</v>
      </c>
      <c r="H2753" s="47">
        <v>42237</v>
      </c>
      <c r="I2753" s="46">
        <v>106</v>
      </c>
      <c r="J2753" s="66">
        <v>178.36</v>
      </c>
      <c r="K2753" s="66">
        <f t="shared" si="51"/>
        <v>18906.16</v>
      </c>
      <c r="L2753" s="46" t="s">
        <v>69</v>
      </c>
      <c r="M2753" s="46" t="s">
        <v>288</v>
      </c>
      <c r="N2753" s="46">
        <v>150589</v>
      </c>
      <c r="O2753" s="49"/>
      <c r="P2753" s="46">
        <v>90890</v>
      </c>
      <c r="Q2753" s="66">
        <v>200</v>
      </c>
      <c r="R2753" s="66">
        <v>0</v>
      </c>
      <c r="S2753" s="66">
        <v>35</v>
      </c>
      <c r="T2753" s="46" t="s">
        <v>127</v>
      </c>
      <c r="U2753" s="64">
        <f>Data!$Q2753+Data!$R2753+Data!$S2753</f>
        <v>235</v>
      </c>
      <c r="V2753" s="9" t="str">
        <f>VLOOKUP(TRIM(Data!$B2753),Team!A:B,2,FALSE)</f>
        <v>HVAC</v>
      </c>
      <c r="W2753" s="9" t="str">
        <f>VLOOKUP(Data!$D2753,Current!A:B,2,FALSE)</f>
        <v>ACT</v>
      </c>
      <c r="X2753" s="9" t="str">
        <f>IF(Data!$W2753=Data!$E2753,"CURRENT","NO")</f>
        <v>CURRENT</v>
      </c>
    </row>
    <row r="2754" spans="1:24" hidden="1">
      <c r="A2754" s="46" t="s">
        <v>2147</v>
      </c>
      <c r="B2754" s="41" t="s">
        <v>937</v>
      </c>
      <c r="C2754" s="46" t="s">
        <v>2117</v>
      </c>
      <c r="D2754" s="41" t="s">
        <v>2146</v>
      </c>
      <c r="E2754" s="8" t="s">
        <v>2151</v>
      </c>
      <c r="F2754" s="45" t="s">
        <v>1338</v>
      </c>
      <c r="G2754" s="46" t="s">
        <v>70</v>
      </c>
      <c r="H2754" s="47">
        <v>42237</v>
      </c>
      <c r="I2754" s="46">
        <v>212</v>
      </c>
      <c r="J2754" s="66">
        <v>0</v>
      </c>
      <c r="K2754" s="66">
        <f t="shared" si="51"/>
        <v>0</v>
      </c>
      <c r="L2754" s="46" t="s">
        <v>69</v>
      </c>
      <c r="M2754" s="46" t="s">
        <v>282</v>
      </c>
      <c r="N2754" s="46">
        <v>150601</v>
      </c>
      <c r="O2754" s="49"/>
      <c r="P2754" s="46">
        <v>90891</v>
      </c>
      <c r="Q2754" s="66">
        <v>400</v>
      </c>
      <c r="R2754" s="66">
        <v>0</v>
      </c>
      <c r="S2754" s="66">
        <v>35</v>
      </c>
      <c r="T2754" s="46" t="s">
        <v>0</v>
      </c>
      <c r="U2754" s="64">
        <f>Data!$Q2754+Data!$R2754+Data!$S2754</f>
        <v>435</v>
      </c>
      <c r="V2754" s="9" t="str">
        <f>VLOOKUP(TRIM(Data!$B2754),Team!A:B,2,FALSE)</f>
        <v>HVAC</v>
      </c>
      <c r="W2754" s="9" t="str">
        <f>VLOOKUP(Data!$D2754,Current!A:B,2,FALSE)</f>
        <v>ACT</v>
      </c>
      <c r="X2754" s="9" t="str">
        <f>IF(Data!$W2754=Data!$E2754,"CURRENT","NO")</f>
        <v>CURRENT</v>
      </c>
    </row>
    <row r="2755" spans="1:24" hidden="1">
      <c r="A2755" s="46" t="s">
        <v>2147</v>
      </c>
      <c r="B2755" s="41" t="s">
        <v>937</v>
      </c>
      <c r="C2755" s="46" t="s">
        <v>2117</v>
      </c>
      <c r="D2755" s="41" t="s">
        <v>2146</v>
      </c>
      <c r="E2755" s="8" t="s">
        <v>2151</v>
      </c>
      <c r="F2755" s="45" t="s">
        <v>73</v>
      </c>
      <c r="G2755" s="46" t="s">
        <v>70</v>
      </c>
      <c r="H2755" s="47">
        <v>42240</v>
      </c>
      <c r="I2755" s="46">
        <v>109</v>
      </c>
      <c r="J2755" s="66">
        <v>0</v>
      </c>
      <c r="K2755" s="66">
        <f t="shared" si="51"/>
        <v>0</v>
      </c>
      <c r="L2755" s="46" t="s">
        <v>69</v>
      </c>
      <c r="M2755" s="46" t="s">
        <v>85</v>
      </c>
      <c r="N2755" s="46">
        <v>150641</v>
      </c>
      <c r="O2755" s="49"/>
      <c r="P2755" s="46">
        <v>90892</v>
      </c>
      <c r="Q2755" s="66">
        <v>200</v>
      </c>
      <c r="R2755" s="66">
        <v>0</v>
      </c>
      <c r="S2755" s="66">
        <v>35</v>
      </c>
      <c r="T2755" s="46" t="s">
        <v>0</v>
      </c>
      <c r="U2755" s="64">
        <f>Data!$Q2755+Data!$R2755+Data!$S2755</f>
        <v>235</v>
      </c>
      <c r="V2755" s="9" t="str">
        <f>VLOOKUP(TRIM(Data!$B2755),Team!A:B,2,FALSE)</f>
        <v>HVAC</v>
      </c>
      <c r="W2755" s="9" t="str">
        <f>VLOOKUP(Data!$D2755,Current!A:B,2,FALSE)</f>
        <v>ACT</v>
      </c>
      <c r="X2755" s="9" t="str">
        <f>IF(Data!$W2755=Data!$E2755,"CURRENT","NO")</f>
        <v>CURRENT</v>
      </c>
    </row>
    <row r="2756" spans="1:24" hidden="1">
      <c r="A2756" s="46" t="s">
        <v>2147</v>
      </c>
      <c r="B2756" s="41" t="s">
        <v>937</v>
      </c>
      <c r="C2756" s="46" t="s">
        <v>2149</v>
      </c>
      <c r="D2756" s="41" t="s">
        <v>2146</v>
      </c>
      <c r="E2756" s="8" t="s">
        <v>2151</v>
      </c>
      <c r="F2756" s="45" t="s">
        <v>1358</v>
      </c>
      <c r="G2756" s="46" t="s">
        <v>70</v>
      </c>
      <c r="H2756" s="47">
        <v>42244</v>
      </c>
      <c r="I2756" s="46">
        <v>94</v>
      </c>
      <c r="J2756" s="66">
        <v>168.07</v>
      </c>
      <c r="K2756" s="66">
        <f t="shared" si="51"/>
        <v>15798.58</v>
      </c>
      <c r="L2756" s="46" t="s">
        <v>213</v>
      </c>
      <c r="M2756" s="46" t="s">
        <v>1360</v>
      </c>
      <c r="N2756" s="46">
        <v>150774</v>
      </c>
      <c r="O2756" s="49"/>
      <c r="P2756" s="46">
        <v>90893</v>
      </c>
      <c r="Q2756" s="66">
        <v>200</v>
      </c>
      <c r="R2756" s="66">
        <v>0</v>
      </c>
      <c r="S2756" s="66">
        <v>35</v>
      </c>
      <c r="T2756" s="46" t="s">
        <v>127</v>
      </c>
      <c r="U2756" s="64">
        <f>Data!$Q2756+Data!$R2756+Data!$S2756</f>
        <v>235</v>
      </c>
      <c r="V2756" s="9" t="str">
        <f>VLOOKUP(TRIM(Data!$B2756),Team!A:B,2,FALSE)</f>
        <v>HVAC</v>
      </c>
      <c r="W2756" s="9" t="str">
        <f>VLOOKUP(Data!$D2756,Current!A:B,2,FALSE)</f>
        <v>ACT</v>
      </c>
      <c r="X2756" s="9" t="str">
        <f>IF(Data!$W2756=Data!$E2756,"CURRENT","NO")</f>
        <v>CURRENT</v>
      </c>
    </row>
    <row r="2757" spans="1:24" hidden="1">
      <c r="A2757" s="46" t="s">
        <v>2147</v>
      </c>
      <c r="B2757" s="41" t="s">
        <v>937</v>
      </c>
      <c r="C2757" s="46" t="s">
        <v>2117</v>
      </c>
      <c r="D2757" s="41" t="s">
        <v>2146</v>
      </c>
      <c r="E2757" s="8" t="s">
        <v>2151</v>
      </c>
      <c r="F2757" s="45" t="s">
        <v>1361</v>
      </c>
      <c r="G2757" s="46" t="s">
        <v>70</v>
      </c>
      <c r="H2757" s="47">
        <v>42244</v>
      </c>
      <c r="I2757" s="46">
        <v>80</v>
      </c>
      <c r="J2757" s="66">
        <v>0</v>
      </c>
      <c r="K2757" s="66">
        <f t="shared" si="51"/>
        <v>0</v>
      </c>
      <c r="L2757" s="46" t="s">
        <v>1362</v>
      </c>
      <c r="M2757" s="46" t="s">
        <v>288</v>
      </c>
      <c r="N2757" s="46">
        <v>150791</v>
      </c>
      <c r="O2757" s="49"/>
      <c r="P2757" s="46">
        <v>90894</v>
      </c>
      <c r="Q2757" s="66">
        <v>200</v>
      </c>
      <c r="R2757" s="66">
        <v>0</v>
      </c>
      <c r="S2757" s="66">
        <v>35</v>
      </c>
      <c r="T2757" s="46" t="s">
        <v>0</v>
      </c>
      <c r="U2757" s="64">
        <f>Data!$Q2757+Data!$R2757+Data!$S2757</f>
        <v>235</v>
      </c>
      <c r="V2757" s="9" t="str">
        <f>VLOOKUP(TRIM(Data!$B2757),Team!A:B,2,FALSE)</f>
        <v>HVAC</v>
      </c>
      <c r="W2757" s="9" t="str">
        <f>VLOOKUP(Data!$D2757,Current!A:B,2,FALSE)</f>
        <v>ACT</v>
      </c>
      <c r="X2757" s="9" t="str">
        <f>IF(Data!$W2757=Data!$E2757,"CURRENT","NO")</f>
        <v>CURRENT</v>
      </c>
    </row>
    <row r="2758" spans="1:24" hidden="1">
      <c r="A2758" s="46" t="s">
        <v>2147</v>
      </c>
      <c r="B2758" s="41" t="s">
        <v>937</v>
      </c>
      <c r="C2758" s="46" t="s">
        <v>2117</v>
      </c>
      <c r="D2758" s="41" t="s">
        <v>2146</v>
      </c>
      <c r="E2758" s="8" t="s">
        <v>2151</v>
      </c>
      <c r="F2758" s="45" t="s">
        <v>71</v>
      </c>
      <c r="G2758" s="46" t="s">
        <v>70</v>
      </c>
      <c r="H2758" s="47">
        <v>42247</v>
      </c>
      <c r="I2758" s="46">
        <v>109</v>
      </c>
      <c r="J2758" s="66">
        <v>0</v>
      </c>
      <c r="K2758" s="66">
        <f t="shared" si="51"/>
        <v>0</v>
      </c>
      <c r="L2758" s="46" t="s">
        <v>1363</v>
      </c>
      <c r="M2758" s="46" t="s">
        <v>1364</v>
      </c>
      <c r="N2758" s="46">
        <v>150880</v>
      </c>
      <c r="O2758" s="49"/>
      <c r="P2758" s="46">
        <v>90895</v>
      </c>
      <c r="Q2758" s="66">
        <v>200</v>
      </c>
      <c r="R2758" s="66">
        <v>0</v>
      </c>
      <c r="S2758" s="66">
        <v>35</v>
      </c>
      <c r="T2758" s="46" t="s">
        <v>0</v>
      </c>
      <c r="U2758" s="64">
        <f>Data!$Q2758+Data!$R2758+Data!$S2758</f>
        <v>235</v>
      </c>
      <c r="V2758" s="9" t="str">
        <f>VLOOKUP(TRIM(Data!$B2758),Team!A:B,2,FALSE)</f>
        <v>HVAC</v>
      </c>
      <c r="W2758" s="9" t="str">
        <f>VLOOKUP(Data!$D2758,Current!A:B,2,FALSE)</f>
        <v>ACT</v>
      </c>
      <c r="X2758" s="9" t="str">
        <f>IF(Data!$W2758=Data!$E2758,"CURRENT","NO")</f>
        <v>CURRENT</v>
      </c>
    </row>
    <row r="2759" spans="1:24" hidden="1">
      <c r="A2759" s="46" t="s">
        <v>2147</v>
      </c>
      <c r="B2759" s="41" t="s">
        <v>937</v>
      </c>
      <c r="C2759" s="46" t="s">
        <v>2149</v>
      </c>
      <c r="D2759" s="41" t="s">
        <v>2146</v>
      </c>
      <c r="E2759" s="8" t="s">
        <v>2151</v>
      </c>
      <c r="F2759" s="45" t="s">
        <v>1365</v>
      </c>
      <c r="G2759" s="46" t="s">
        <v>70</v>
      </c>
      <c r="H2759" s="47">
        <v>42247</v>
      </c>
      <c r="I2759" s="46">
        <v>100</v>
      </c>
      <c r="J2759" s="66">
        <v>138</v>
      </c>
      <c r="K2759" s="66">
        <f t="shared" si="51"/>
        <v>13800</v>
      </c>
      <c r="L2759" s="46" t="s">
        <v>86</v>
      </c>
      <c r="M2759" s="46" t="s">
        <v>1366</v>
      </c>
      <c r="N2759" s="46">
        <v>150872</v>
      </c>
      <c r="O2759" s="49"/>
      <c r="P2759" s="46">
        <v>90896</v>
      </c>
      <c r="Q2759" s="66">
        <v>100</v>
      </c>
      <c r="R2759" s="66">
        <v>0</v>
      </c>
      <c r="S2759" s="66">
        <v>25</v>
      </c>
      <c r="T2759" s="46" t="s">
        <v>127</v>
      </c>
      <c r="U2759" s="64">
        <f>Data!$Q2759+Data!$R2759+Data!$S2759</f>
        <v>125</v>
      </c>
      <c r="V2759" s="9" t="str">
        <f>VLOOKUP(TRIM(Data!$B2759),Team!A:B,2,FALSE)</f>
        <v>HVAC</v>
      </c>
      <c r="W2759" s="9" t="str">
        <f>VLOOKUP(Data!$D2759,Current!A:B,2,FALSE)</f>
        <v>ACT</v>
      </c>
      <c r="X2759" s="9" t="str">
        <f>IF(Data!$W2759=Data!$E2759,"CURRENT","NO")</f>
        <v>CURRENT</v>
      </c>
    </row>
    <row r="2760" spans="1:24" hidden="1">
      <c r="A2760" s="46" t="s">
        <v>2147</v>
      </c>
      <c r="B2760" s="41" t="s">
        <v>937</v>
      </c>
      <c r="C2760" s="46" t="s">
        <v>2117</v>
      </c>
      <c r="D2760" s="41" t="s">
        <v>2146</v>
      </c>
      <c r="E2760" s="8" t="s">
        <v>2151</v>
      </c>
      <c r="F2760" s="45" t="s">
        <v>938</v>
      </c>
      <c r="G2760" s="46" t="s">
        <v>70</v>
      </c>
      <c r="H2760" s="47">
        <v>42247</v>
      </c>
      <c r="I2760" s="46">
        <v>105</v>
      </c>
      <c r="J2760" s="66">
        <v>0</v>
      </c>
      <c r="K2760" s="66">
        <f t="shared" si="51"/>
        <v>0</v>
      </c>
      <c r="L2760" s="46" t="s">
        <v>86</v>
      </c>
      <c r="M2760" s="46" t="s">
        <v>1367</v>
      </c>
      <c r="N2760" s="46">
        <v>150881</v>
      </c>
      <c r="O2760" s="49"/>
      <c r="P2760" s="46">
        <v>90897</v>
      </c>
      <c r="Q2760" s="66">
        <v>200</v>
      </c>
      <c r="R2760" s="66">
        <v>0</v>
      </c>
      <c r="S2760" s="66">
        <v>25</v>
      </c>
      <c r="T2760" s="46" t="s">
        <v>0</v>
      </c>
      <c r="U2760" s="64">
        <f>Data!$Q2760+Data!$R2760+Data!$S2760</f>
        <v>225</v>
      </c>
      <c r="V2760" s="9" t="str">
        <f>VLOOKUP(TRIM(Data!$B2760),Team!A:B,2,FALSE)</f>
        <v>HVAC</v>
      </c>
      <c r="W2760" s="9" t="str">
        <f>VLOOKUP(Data!$D2760,Current!A:B,2,FALSE)</f>
        <v>ACT</v>
      </c>
      <c r="X2760" s="9" t="str">
        <f>IF(Data!$W2760=Data!$E2760,"CURRENT","NO")</f>
        <v>CURRENT</v>
      </c>
    </row>
    <row r="2761" spans="1:24" hidden="1">
      <c r="A2761" s="46" t="s">
        <v>2147</v>
      </c>
      <c r="B2761" s="41" t="s">
        <v>937</v>
      </c>
      <c r="C2761" s="46" t="s">
        <v>2149</v>
      </c>
      <c r="D2761" s="41" t="s">
        <v>2146</v>
      </c>
      <c r="E2761" s="8" t="s">
        <v>2151</v>
      </c>
      <c r="F2761" s="45" t="s">
        <v>1351</v>
      </c>
      <c r="G2761" s="46" t="s">
        <v>70</v>
      </c>
      <c r="H2761" s="47">
        <v>42247</v>
      </c>
      <c r="I2761" s="46">
        <v>100</v>
      </c>
      <c r="J2761" s="66">
        <v>125</v>
      </c>
      <c r="K2761" s="66">
        <f t="shared" si="51"/>
        <v>12500</v>
      </c>
      <c r="L2761" s="46" t="s">
        <v>86</v>
      </c>
      <c r="M2761" s="46" t="s">
        <v>1366</v>
      </c>
      <c r="N2761" s="46">
        <v>150892</v>
      </c>
      <c r="O2761" s="49"/>
      <c r="P2761" s="46">
        <v>90898</v>
      </c>
      <c r="Q2761" s="66">
        <v>100</v>
      </c>
      <c r="R2761" s="66">
        <v>0</v>
      </c>
      <c r="S2761" s="66">
        <v>25</v>
      </c>
      <c r="T2761" s="46" t="s">
        <v>127</v>
      </c>
      <c r="U2761" s="64">
        <f>Data!$Q2761+Data!$R2761+Data!$S2761</f>
        <v>125</v>
      </c>
      <c r="V2761" s="9" t="str">
        <f>VLOOKUP(TRIM(Data!$B2761),Team!A:B,2,FALSE)</f>
        <v>HVAC</v>
      </c>
      <c r="W2761" s="9" t="str">
        <f>VLOOKUP(Data!$D2761,Current!A:B,2,FALSE)</f>
        <v>ACT</v>
      </c>
      <c r="X2761" s="9" t="str">
        <f>IF(Data!$W2761=Data!$E2761,"CURRENT","NO")</f>
        <v>CURRENT</v>
      </c>
    </row>
    <row r="2762" spans="1:24" hidden="1">
      <c r="A2762" s="46" t="s">
        <v>2147</v>
      </c>
      <c r="B2762" s="41" t="s">
        <v>937</v>
      </c>
      <c r="C2762" s="46" t="s">
        <v>2117</v>
      </c>
      <c r="D2762" s="41" t="s">
        <v>2146</v>
      </c>
      <c r="E2762" s="8" t="s">
        <v>2151</v>
      </c>
      <c r="F2762" s="45" t="s">
        <v>75</v>
      </c>
      <c r="G2762" s="46" t="s">
        <v>70</v>
      </c>
      <c r="H2762" s="47">
        <v>42245</v>
      </c>
      <c r="I2762" s="46">
        <v>264</v>
      </c>
      <c r="J2762" s="66">
        <v>0</v>
      </c>
      <c r="K2762" s="66">
        <f t="shared" si="51"/>
        <v>0</v>
      </c>
      <c r="L2762" s="46" t="s">
        <v>213</v>
      </c>
      <c r="M2762" s="46" t="s">
        <v>85</v>
      </c>
      <c r="N2762" s="46">
        <v>150818</v>
      </c>
      <c r="O2762" s="49"/>
      <c r="P2762" s="46">
        <v>90981</v>
      </c>
      <c r="Q2762" s="66">
        <v>200</v>
      </c>
      <c r="R2762" s="66">
        <v>0</v>
      </c>
      <c r="S2762" s="66">
        <v>35</v>
      </c>
      <c r="T2762" s="46" t="s">
        <v>0</v>
      </c>
      <c r="U2762" s="64">
        <f>Data!$Q2762+Data!$R2762+Data!$S2762</f>
        <v>235</v>
      </c>
      <c r="V2762" s="9" t="str">
        <f>VLOOKUP(TRIM(Data!$B2762),Team!A:B,2,FALSE)</f>
        <v>HVAC</v>
      </c>
      <c r="W2762" s="9" t="str">
        <f>VLOOKUP(Data!$D2762,Current!A:B,2,FALSE)</f>
        <v>ACT</v>
      </c>
      <c r="X2762" s="9" t="str">
        <f>IF(Data!$W2762=Data!$E2762,"CURRENT","NO")</f>
        <v>CURRENT</v>
      </c>
    </row>
    <row r="2763" spans="1:24" hidden="1">
      <c r="A2763" s="46" t="s">
        <v>2147</v>
      </c>
      <c r="B2763" s="41" t="s">
        <v>937</v>
      </c>
      <c r="C2763" s="46" t="s">
        <v>2149</v>
      </c>
      <c r="D2763" s="41" t="s">
        <v>2146</v>
      </c>
      <c r="E2763" s="8" t="s">
        <v>2151</v>
      </c>
      <c r="F2763" s="45" t="s">
        <v>1131</v>
      </c>
      <c r="G2763" s="46" t="s">
        <v>1132</v>
      </c>
      <c r="H2763" s="47">
        <v>42240</v>
      </c>
      <c r="I2763" s="46">
        <v>152</v>
      </c>
      <c r="J2763" s="66">
        <v>178</v>
      </c>
      <c r="K2763" s="66">
        <f t="shared" si="51"/>
        <v>27056</v>
      </c>
      <c r="L2763" s="46" t="s">
        <v>1133</v>
      </c>
      <c r="M2763" s="46" t="s">
        <v>847</v>
      </c>
      <c r="N2763" s="46">
        <v>150627</v>
      </c>
      <c r="O2763" s="49"/>
      <c r="P2763" s="46">
        <v>90899</v>
      </c>
      <c r="Q2763" s="66">
        <v>200</v>
      </c>
      <c r="R2763" s="66">
        <v>0</v>
      </c>
      <c r="S2763" s="66">
        <v>90</v>
      </c>
      <c r="T2763" s="46" t="s">
        <v>186</v>
      </c>
      <c r="U2763" s="64">
        <f>Data!$Q2763+Data!$R2763+Data!$S2763</f>
        <v>290</v>
      </c>
      <c r="V2763" s="9" t="str">
        <f>VLOOKUP(TRIM(Data!$B2763),Team!A:B,2,FALSE)</f>
        <v>HVAC</v>
      </c>
      <c r="W2763" s="9" t="str">
        <f>VLOOKUP(Data!$D2763,Current!A:B,2,FALSE)</f>
        <v>ACT</v>
      </c>
      <c r="X2763" s="9" t="str">
        <f>IF(Data!$W2763=Data!$E2763,"CURRENT","NO")</f>
        <v>CURRENT</v>
      </c>
    </row>
    <row r="2764" spans="1:24" hidden="1">
      <c r="A2764" s="46" t="s">
        <v>2147</v>
      </c>
      <c r="B2764" s="41" t="s">
        <v>937</v>
      </c>
      <c r="C2764" s="46" t="s">
        <v>2149</v>
      </c>
      <c r="D2764" s="41" t="s">
        <v>2146</v>
      </c>
      <c r="E2764" s="8" t="s">
        <v>2151</v>
      </c>
      <c r="F2764" s="45" t="s">
        <v>95</v>
      </c>
      <c r="G2764" s="46" t="s">
        <v>90</v>
      </c>
      <c r="H2764" s="47">
        <v>42240</v>
      </c>
      <c r="I2764" s="46">
        <v>103</v>
      </c>
      <c r="J2764" s="66">
        <v>135</v>
      </c>
      <c r="K2764" s="66">
        <f t="shared" si="51"/>
        <v>13905</v>
      </c>
      <c r="L2764" s="46" t="s">
        <v>89</v>
      </c>
      <c r="M2764" s="46" t="s">
        <v>612</v>
      </c>
      <c r="N2764" s="46">
        <v>150623</v>
      </c>
      <c r="O2764" s="49"/>
      <c r="P2764" s="46">
        <v>90901</v>
      </c>
      <c r="Q2764" s="66">
        <v>200</v>
      </c>
      <c r="R2764" s="66">
        <v>45</v>
      </c>
      <c r="S2764" s="66">
        <v>280</v>
      </c>
      <c r="T2764" s="46" t="s">
        <v>127</v>
      </c>
      <c r="U2764" s="64">
        <f>Data!$Q2764+Data!$R2764+Data!$S2764</f>
        <v>525</v>
      </c>
      <c r="V2764" s="9" t="str">
        <f>VLOOKUP(TRIM(Data!$B2764),Team!A:B,2,FALSE)</f>
        <v>HVAC</v>
      </c>
      <c r="W2764" s="9" t="str">
        <f>VLOOKUP(Data!$D2764,Current!A:B,2,FALSE)</f>
        <v>ACT</v>
      </c>
      <c r="X2764" s="9" t="str">
        <f>IF(Data!$W2764=Data!$E2764,"CURRENT","NO")</f>
        <v>CURRENT</v>
      </c>
    </row>
    <row r="2765" spans="1:24" hidden="1">
      <c r="A2765" s="46" t="s">
        <v>2147</v>
      </c>
      <c r="B2765" s="41" t="s">
        <v>937</v>
      </c>
      <c r="C2765" s="46" t="s">
        <v>2117</v>
      </c>
      <c r="D2765" s="41" t="s">
        <v>2146</v>
      </c>
      <c r="E2765" s="8" t="s">
        <v>2151</v>
      </c>
      <c r="F2765" s="45" t="s">
        <v>95</v>
      </c>
      <c r="G2765" s="46" t="s">
        <v>90</v>
      </c>
      <c r="H2765" s="47">
        <v>42241</v>
      </c>
      <c r="I2765" s="46">
        <v>103</v>
      </c>
      <c r="J2765" s="66">
        <v>0</v>
      </c>
      <c r="K2765" s="66">
        <f t="shared" si="51"/>
        <v>0</v>
      </c>
      <c r="L2765" s="46" t="s">
        <v>114</v>
      </c>
      <c r="M2765" s="46" t="s">
        <v>1129</v>
      </c>
      <c r="N2765" s="46">
        <v>150666</v>
      </c>
      <c r="O2765" s="49"/>
      <c r="P2765" s="46">
        <v>90902</v>
      </c>
      <c r="Q2765" s="66">
        <v>200</v>
      </c>
      <c r="R2765" s="66">
        <v>45</v>
      </c>
      <c r="S2765" s="66">
        <v>20</v>
      </c>
      <c r="T2765" s="46" t="s">
        <v>0</v>
      </c>
      <c r="U2765" s="64">
        <f>Data!$Q2765+Data!$R2765+Data!$S2765</f>
        <v>265</v>
      </c>
      <c r="V2765" s="9" t="str">
        <f>VLOOKUP(TRIM(Data!$B2765),Team!A:B,2,FALSE)</f>
        <v>HVAC</v>
      </c>
      <c r="W2765" s="9" t="str">
        <f>VLOOKUP(Data!$D2765,Current!A:B,2,FALSE)</f>
        <v>ACT</v>
      </c>
      <c r="X2765" s="9" t="str">
        <f>IF(Data!$W2765=Data!$E2765,"CURRENT","NO")</f>
        <v>CURRENT</v>
      </c>
    </row>
    <row r="2766" spans="1:24" hidden="1">
      <c r="A2766" s="46" t="s">
        <v>2147</v>
      </c>
      <c r="B2766" s="41" t="s">
        <v>937</v>
      </c>
      <c r="C2766" s="46" t="s">
        <v>2149</v>
      </c>
      <c r="D2766" s="41" t="s">
        <v>2146</v>
      </c>
      <c r="E2766" s="8" t="s">
        <v>2151</v>
      </c>
      <c r="F2766" s="45" t="s">
        <v>91</v>
      </c>
      <c r="G2766" s="46" t="s">
        <v>90</v>
      </c>
      <c r="H2766" s="47">
        <v>42247</v>
      </c>
      <c r="I2766" s="46">
        <v>196</v>
      </c>
      <c r="J2766" s="66">
        <v>89</v>
      </c>
      <c r="K2766" s="66">
        <f t="shared" si="51"/>
        <v>17444</v>
      </c>
      <c r="L2766" s="46" t="s">
        <v>114</v>
      </c>
      <c r="M2766" s="46" t="s">
        <v>1129</v>
      </c>
      <c r="N2766" s="46">
        <v>150857</v>
      </c>
      <c r="O2766" s="49"/>
      <c r="P2766" s="46">
        <v>90903</v>
      </c>
      <c r="Q2766" s="66">
        <v>100</v>
      </c>
      <c r="R2766" s="66">
        <v>45</v>
      </c>
      <c r="S2766" s="66">
        <v>10</v>
      </c>
      <c r="T2766" s="46" t="s">
        <v>127</v>
      </c>
      <c r="U2766" s="64">
        <f>Data!$Q2766+Data!$R2766+Data!$S2766</f>
        <v>155</v>
      </c>
      <c r="V2766" s="9" t="str">
        <f>VLOOKUP(TRIM(Data!$B2766),Team!A:B,2,FALSE)</f>
        <v>HVAC</v>
      </c>
      <c r="W2766" s="9" t="str">
        <f>VLOOKUP(Data!$D2766,Current!A:B,2,FALSE)</f>
        <v>ACT</v>
      </c>
      <c r="X2766" s="9" t="str">
        <f>IF(Data!$W2766=Data!$E2766,"CURRENT","NO")</f>
        <v>CURRENT</v>
      </c>
    </row>
    <row r="2767" spans="1:24" hidden="1">
      <c r="A2767" s="46" t="s">
        <v>2147</v>
      </c>
      <c r="B2767" s="41" t="s">
        <v>937</v>
      </c>
      <c r="C2767" s="46" t="s">
        <v>2149</v>
      </c>
      <c r="D2767" s="41" t="s">
        <v>2146</v>
      </c>
      <c r="E2767" s="8" t="s">
        <v>2151</v>
      </c>
      <c r="F2767" s="45" t="s">
        <v>106</v>
      </c>
      <c r="G2767" s="46" t="s">
        <v>90</v>
      </c>
      <c r="H2767" s="47">
        <v>42247</v>
      </c>
      <c r="I2767" s="46">
        <v>98</v>
      </c>
      <c r="J2767" s="66">
        <v>117</v>
      </c>
      <c r="K2767" s="66">
        <f t="shared" si="51"/>
        <v>11466</v>
      </c>
      <c r="L2767" s="46" t="s">
        <v>89</v>
      </c>
      <c r="M2767" s="46" t="s">
        <v>612</v>
      </c>
      <c r="N2767" s="46">
        <v>150858</v>
      </c>
      <c r="O2767" s="49"/>
      <c r="P2767" s="46">
        <v>90904</v>
      </c>
      <c r="Q2767" s="66">
        <v>100</v>
      </c>
      <c r="R2767" s="66">
        <v>45</v>
      </c>
      <c r="S2767" s="66">
        <v>270</v>
      </c>
      <c r="T2767" s="46" t="s">
        <v>127</v>
      </c>
      <c r="U2767" s="64">
        <f>Data!$Q2767+Data!$R2767+Data!$S2767</f>
        <v>415</v>
      </c>
      <c r="V2767" s="9" t="str">
        <f>VLOOKUP(TRIM(Data!$B2767),Team!A:B,2,FALSE)</f>
        <v>HVAC</v>
      </c>
      <c r="W2767" s="9" t="str">
        <f>VLOOKUP(Data!$D2767,Current!A:B,2,FALSE)</f>
        <v>ACT</v>
      </c>
      <c r="X2767" s="9" t="str">
        <f>IF(Data!$W2767=Data!$E2767,"CURRENT","NO")</f>
        <v>CURRENT</v>
      </c>
    </row>
    <row r="2768" spans="1:24" hidden="1">
      <c r="A2768" s="92" t="s">
        <v>2147</v>
      </c>
      <c r="B2768" s="93" t="s">
        <v>937</v>
      </c>
      <c r="C2768" s="87" t="s">
        <v>2117</v>
      </c>
      <c r="D2768" s="93" t="s">
        <v>2146</v>
      </c>
      <c r="E2768" s="8" t="s">
        <v>2151</v>
      </c>
      <c r="F2768" s="94" t="s">
        <v>1143</v>
      </c>
      <c r="G2768" s="92" t="s">
        <v>93</v>
      </c>
      <c r="H2768" s="95">
        <v>42237</v>
      </c>
      <c r="I2768" s="92">
        <v>264</v>
      </c>
      <c r="J2768" s="96">
        <v>0</v>
      </c>
      <c r="K2768" s="96">
        <v>0</v>
      </c>
      <c r="L2768" s="92" t="s">
        <v>81</v>
      </c>
      <c r="M2768" s="92" t="s">
        <v>312</v>
      </c>
      <c r="N2768" s="92">
        <v>150605</v>
      </c>
      <c r="O2768" s="92"/>
      <c r="P2768" s="92">
        <v>91115</v>
      </c>
      <c r="Q2768" s="96">
        <v>200</v>
      </c>
      <c r="R2768" s="96">
        <v>0</v>
      </c>
      <c r="S2768" s="96">
        <v>25</v>
      </c>
      <c r="T2768" s="92" t="s">
        <v>0</v>
      </c>
      <c r="U2768" s="64">
        <f>Data!$Q2768+Data!$R2768+Data!$S2768</f>
        <v>225</v>
      </c>
      <c r="V2768" s="9" t="str">
        <f>VLOOKUP(TRIM(Data!$B2768),Team!A:B,2,FALSE)</f>
        <v>HVAC</v>
      </c>
      <c r="W2768" s="9" t="str">
        <f>VLOOKUP(Data!$D2768,Current!A:B,2,FALSE)</f>
        <v>ACT</v>
      </c>
      <c r="X2768" s="9" t="str">
        <f>IF(Data!$W2768=Data!$E2768,"CURRENT","NO")</f>
        <v>CURRENT</v>
      </c>
    </row>
    <row r="2769" spans="1:24" hidden="1">
      <c r="A2769" s="46" t="s">
        <v>1231</v>
      </c>
      <c r="B2769" s="41" t="s">
        <v>794</v>
      </c>
      <c r="C2769" s="8" t="s">
        <v>2144</v>
      </c>
      <c r="D2769" s="41" t="s">
        <v>2146</v>
      </c>
      <c r="E2769" s="8" t="s">
        <v>2151</v>
      </c>
      <c r="F2769" s="45" t="s">
        <v>1176</v>
      </c>
      <c r="G2769" s="46" t="s">
        <v>1177</v>
      </c>
      <c r="H2769" s="47">
        <v>42220</v>
      </c>
      <c r="I2769" s="46">
        <v>2400</v>
      </c>
      <c r="J2769" s="66">
        <v>4.8499999999999996</v>
      </c>
      <c r="K2769" s="66">
        <f>I2769*J2769</f>
        <v>11640</v>
      </c>
      <c r="L2769" s="46" t="s">
        <v>1368</v>
      </c>
      <c r="M2769" s="46" t="s">
        <v>148</v>
      </c>
      <c r="N2769" s="46">
        <v>150062</v>
      </c>
      <c r="O2769" s="46"/>
      <c r="P2769" s="46">
        <v>90382</v>
      </c>
      <c r="Q2769" s="66">
        <v>200</v>
      </c>
      <c r="R2769" s="66">
        <v>0</v>
      </c>
      <c r="S2769" s="66">
        <v>65</v>
      </c>
      <c r="T2769" s="46" t="s">
        <v>127</v>
      </c>
      <c r="U2769" s="64">
        <f>Data!$Q2769+Data!$R2769+Data!$S2769</f>
        <v>265</v>
      </c>
      <c r="V2769" s="9" t="str">
        <f>VLOOKUP(TRIM(Data!$B2769),Team!A:B,2,FALSE)</f>
        <v>Heating</v>
      </c>
      <c r="W2769" s="9" t="str">
        <f>VLOOKUP(Data!$D2769,Current!A:B,2,FALSE)</f>
        <v>ACT</v>
      </c>
      <c r="X2769" s="9" t="str">
        <f>IF(Data!$W2769=Data!$E2769,"CURRENT","NO")</f>
        <v>CURRENT</v>
      </c>
    </row>
    <row r="2770" spans="1:24" hidden="1">
      <c r="A2770" s="46" t="s">
        <v>1231</v>
      </c>
      <c r="B2770" s="41" t="s">
        <v>794</v>
      </c>
      <c r="C2770" s="8" t="s">
        <v>458</v>
      </c>
      <c r="D2770" s="41" t="s">
        <v>2146</v>
      </c>
      <c r="E2770" s="8" t="s">
        <v>2151</v>
      </c>
      <c r="F2770" s="45" t="s">
        <v>1369</v>
      </c>
      <c r="G2770" s="46" t="s">
        <v>146</v>
      </c>
      <c r="H2770" s="47">
        <v>42217</v>
      </c>
      <c r="I2770" s="46">
        <v>1258</v>
      </c>
      <c r="J2770" s="66">
        <v>22.59</v>
      </c>
      <c r="K2770" s="66">
        <f t="shared" ref="K2770:K2833" si="52">I2770*J2770</f>
        <v>28418.22</v>
      </c>
      <c r="L2770" s="46" t="s">
        <v>69</v>
      </c>
      <c r="M2770" s="46" t="s">
        <v>282</v>
      </c>
      <c r="N2770" s="46">
        <v>149977</v>
      </c>
      <c r="O2770" s="46"/>
      <c r="P2770" s="46">
        <v>90384</v>
      </c>
      <c r="Q2770" s="66">
        <v>200</v>
      </c>
      <c r="R2770" s="66">
        <v>0</v>
      </c>
      <c r="S2770" s="66">
        <v>17.5</v>
      </c>
      <c r="T2770" s="46" t="s">
        <v>246</v>
      </c>
      <c r="U2770" s="64">
        <f>Data!$Q2770+Data!$R2770+Data!$S2770</f>
        <v>217.5</v>
      </c>
      <c r="V2770" s="9" t="str">
        <f>VLOOKUP(TRIM(Data!$B2770),Team!A:B,2,FALSE)</f>
        <v>Heating</v>
      </c>
      <c r="W2770" s="9" t="str">
        <f>VLOOKUP(Data!$D2770,Current!A:B,2,FALSE)</f>
        <v>ACT</v>
      </c>
      <c r="X2770" s="9" t="str">
        <f>IF(Data!$W2770=Data!$E2770,"CURRENT","NO")</f>
        <v>CURRENT</v>
      </c>
    </row>
    <row r="2771" spans="1:24" hidden="1">
      <c r="A2771" s="46" t="s">
        <v>1231</v>
      </c>
      <c r="B2771" s="41" t="s">
        <v>794</v>
      </c>
      <c r="C2771" s="8" t="s">
        <v>458</v>
      </c>
      <c r="D2771" s="41" t="s">
        <v>2146</v>
      </c>
      <c r="E2771" s="8" t="s">
        <v>2151</v>
      </c>
      <c r="F2771" s="45" t="s">
        <v>555</v>
      </c>
      <c r="G2771" s="46" t="s">
        <v>146</v>
      </c>
      <c r="H2771" s="47">
        <v>42217</v>
      </c>
      <c r="I2771" s="46">
        <v>1258</v>
      </c>
      <c r="J2771" s="66">
        <v>22.59</v>
      </c>
      <c r="K2771" s="66">
        <f t="shared" si="52"/>
        <v>28418.22</v>
      </c>
      <c r="L2771" s="46" t="s">
        <v>69</v>
      </c>
      <c r="M2771" s="46" t="s">
        <v>72</v>
      </c>
      <c r="N2771" s="46">
        <v>149994</v>
      </c>
      <c r="O2771" s="49"/>
      <c r="P2771" s="46">
        <v>90385</v>
      </c>
      <c r="Q2771" s="66">
        <v>200</v>
      </c>
      <c r="R2771" s="66">
        <v>0</v>
      </c>
      <c r="S2771" s="66">
        <v>17.5</v>
      </c>
      <c r="T2771" s="46" t="s">
        <v>127</v>
      </c>
      <c r="U2771" s="64">
        <f>Data!$Q2771+Data!$R2771+Data!$S2771</f>
        <v>217.5</v>
      </c>
      <c r="V2771" s="9" t="str">
        <f>VLOOKUP(TRIM(Data!$B2771),Team!A:B,2,FALSE)</f>
        <v>Heating</v>
      </c>
      <c r="W2771" s="9" t="str">
        <f>VLOOKUP(Data!$D2771,Current!A:B,2,FALSE)</f>
        <v>ACT</v>
      </c>
      <c r="X2771" s="9" t="str">
        <f>IF(Data!$W2771=Data!$E2771,"CURRENT","NO")</f>
        <v>CURRENT</v>
      </c>
    </row>
    <row r="2772" spans="1:24" hidden="1">
      <c r="A2772" s="46" t="s">
        <v>1231</v>
      </c>
      <c r="B2772" s="41" t="s">
        <v>794</v>
      </c>
      <c r="C2772" s="8" t="s">
        <v>458</v>
      </c>
      <c r="D2772" s="41" t="s">
        <v>2146</v>
      </c>
      <c r="E2772" s="8" t="s">
        <v>2151</v>
      </c>
      <c r="F2772" s="45" t="s">
        <v>557</v>
      </c>
      <c r="G2772" s="46" t="s">
        <v>146</v>
      </c>
      <c r="H2772" s="47">
        <v>42219</v>
      </c>
      <c r="I2772" s="46">
        <v>1500</v>
      </c>
      <c r="J2772" s="66">
        <v>19.350000000000001</v>
      </c>
      <c r="K2772" s="66">
        <f t="shared" si="52"/>
        <v>29025.000000000004</v>
      </c>
      <c r="L2772" s="46" t="s">
        <v>69</v>
      </c>
      <c r="M2772" s="46" t="s">
        <v>1191</v>
      </c>
      <c r="N2772" s="46">
        <v>150024</v>
      </c>
      <c r="O2772" s="49"/>
      <c r="P2772" s="46">
        <v>90386</v>
      </c>
      <c r="Q2772" s="66">
        <v>200</v>
      </c>
      <c r="R2772" s="66">
        <v>0</v>
      </c>
      <c r="S2772" s="66">
        <v>35</v>
      </c>
      <c r="T2772" s="46" t="s">
        <v>127</v>
      </c>
      <c r="U2772" s="64">
        <f>Data!$Q2772+Data!$R2772+Data!$S2772</f>
        <v>235</v>
      </c>
      <c r="V2772" s="9" t="str">
        <f>VLOOKUP(TRIM(Data!$B2772),Team!A:B,2,FALSE)</f>
        <v>Heating</v>
      </c>
      <c r="W2772" s="9" t="str">
        <f>VLOOKUP(Data!$D2772,Current!A:B,2,FALSE)</f>
        <v>ACT</v>
      </c>
      <c r="X2772" s="9" t="str">
        <f>IF(Data!$W2772=Data!$E2772,"CURRENT","NO")</f>
        <v>CURRENT</v>
      </c>
    </row>
    <row r="2773" spans="1:24" hidden="1">
      <c r="A2773" s="46" t="s">
        <v>1231</v>
      </c>
      <c r="B2773" s="41" t="s">
        <v>794</v>
      </c>
      <c r="C2773" s="8" t="s">
        <v>458</v>
      </c>
      <c r="D2773" s="41" t="s">
        <v>2146</v>
      </c>
      <c r="E2773" s="8" t="s">
        <v>2151</v>
      </c>
      <c r="F2773" s="45" t="s">
        <v>589</v>
      </c>
      <c r="G2773" s="46" t="s">
        <v>146</v>
      </c>
      <c r="H2773" s="47">
        <v>42220</v>
      </c>
      <c r="I2773" s="46">
        <v>459</v>
      </c>
      <c r="J2773" s="66">
        <v>26.23</v>
      </c>
      <c r="K2773" s="66">
        <f t="shared" si="52"/>
        <v>12039.57</v>
      </c>
      <c r="L2773" s="46" t="s">
        <v>69</v>
      </c>
      <c r="M2773" s="46" t="s">
        <v>282</v>
      </c>
      <c r="N2773" s="46">
        <v>150050</v>
      </c>
      <c r="O2773" s="49"/>
      <c r="P2773" s="46">
        <v>90387</v>
      </c>
      <c r="Q2773" s="66">
        <v>200</v>
      </c>
      <c r="R2773" s="66">
        <v>0</v>
      </c>
      <c r="S2773" s="66">
        <v>17.5</v>
      </c>
      <c r="T2773" s="46" t="s">
        <v>127</v>
      </c>
      <c r="U2773" s="64">
        <f>Data!$Q2773+Data!$R2773+Data!$S2773</f>
        <v>217.5</v>
      </c>
      <c r="V2773" s="9" t="str">
        <f>VLOOKUP(TRIM(Data!$B2773),Team!A:B,2,FALSE)</f>
        <v>Heating</v>
      </c>
      <c r="W2773" s="9" t="str">
        <f>VLOOKUP(Data!$D2773,Current!A:B,2,FALSE)</f>
        <v>ACT</v>
      </c>
      <c r="X2773" s="9" t="str">
        <f>IF(Data!$W2773=Data!$E2773,"CURRENT","NO")</f>
        <v>CURRENT</v>
      </c>
    </row>
    <row r="2774" spans="1:24" hidden="1">
      <c r="A2774" s="46" t="s">
        <v>1231</v>
      </c>
      <c r="B2774" s="41" t="s">
        <v>794</v>
      </c>
      <c r="C2774" s="8" t="s">
        <v>458</v>
      </c>
      <c r="D2774" s="41" t="s">
        <v>2146</v>
      </c>
      <c r="E2774" s="8" t="s">
        <v>2151</v>
      </c>
      <c r="F2774" s="45" t="s">
        <v>545</v>
      </c>
      <c r="G2774" s="46" t="s">
        <v>146</v>
      </c>
      <c r="H2774" s="47">
        <v>42220</v>
      </c>
      <c r="I2774" s="46">
        <v>621</v>
      </c>
      <c r="J2774" s="66">
        <v>22.94</v>
      </c>
      <c r="K2774" s="66">
        <f t="shared" si="52"/>
        <v>14245.740000000002</v>
      </c>
      <c r="L2774" s="46" t="s">
        <v>213</v>
      </c>
      <c r="M2774" s="46" t="s">
        <v>527</v>
      </c>
      <c r="N2774" s="46">
        <v>150057</v>
      </c>
      <c r="O2774" s="49"/>
      <c r="P2774" s="46">
        <v>90388</v>
      </c>
      <c r="Q2774" s="66">
        <v>200</v>
      </c>
      <c r="R2774" s="66">
        <v>0</v>
      </c>
      <c r="S2774" s="66">
        <v>17.5</v>
      </c>
      <c r="T2774" s="46" t="s">
        <v>127</v>
      </c>
      <c r="U2774" s="64">
        <f>Data!$Q2774+Data!$R2774+Data!$S2774</f>
        <v>217.5</v>
      </c>
      <c r="V2774" s="9" t="str">
        <f>VLOOKUP(TRIM(Data!$B2774),Team!A:B,2,FALSE)</f>
        <v>Heating</v>
      </c>
      <c r="W2774" s="9" t="str">
        <f>VLOOKUP(Data!$D2774,Current!A:B,2,FALSE)</f>
        <v>ACT</v>
      </c>
      <c r="X2774" s="9" t="str">
        <f>IF(Data!$W2774=Data!$E2774,"CURRENT","NO")</f>
        <v>CURRENT</v>
      </c>
    </row>
    <row r="2775" spans="1:24" hidden="1">
      <c r="A2775" s="46" t="s">
        <v>1231</v>
      </c>
      <c r="B2775" s="41" t="s">
        <v>794</v>
      </c>
      <c r="C2775" s="8" t="s">
        <v>458</v>
      </c>
      <c r="D2775" s="41" t="s">
        <v>2146</v>
      </c>
      <c r="E2775" s="8" t="s">
        <v>2151</v>
      </c>
      <c r="F2775" s="45" t="s">
        <v>1370</v>
      </c>
      <c r="G2775" s="46" t="s">
        <v>146</v>
      </c>
      <c r="H2775" s="47">
        <v>42221</v>
      </c>
      <c r="I2775" s="46">
        <v>2202</v>
      </c>
      <c r="J2775" s="66">
        <v>26.13</v>
      </c>
      <c r="K2775" s="66">
        <f t="shared" si="52"/>
        <v>57538.259999999995</v>
      </c>
      <c r="L2775" s="46" t="s">
        <v>69</v>
      </c>
      <c r="M2775" s="46" t="s">
        <v>282</v>
      </c>
      <c r="N2775" s="46">
        <v>150077</v>
      </c>
      <c r="O2775" s="46"/>
      <c r="P2775" s="46">
        <v>90389</v>
      </c>
      <c r="Q2775" s="66">
        <v>287.7</v>
      </c>
      <c r="R2775" s="66">
        <v>0</v>
      </c>
      <c r="S2775" s="66">
        <v>35</v>
      </c>
      <c r="T2775" s="46" t="s">
        <v>127</v>
      </c>
      <c r="U2775" s="64">
        <f>Data!$Q2775+Data!$R2775+Data!$S2775</f>
        <v>322.7</v>
      </c>
      <c r="V2775" s="9" t="str">
        <f>VLOOKUP(TRIM(Data!$B2775),Team!A:B,2,FALSE)</f>
        <v>Heating</v>
      </c>
      <c r="W2775" s="9" t="str">
        <f>VLOOKUP(Data!$D2775,Current!A:B,2,FALSE)</f>
        <v>ACT</v>
      </c>
      <c r="X2775" s="9" t="str">
        <f>IF(Data!$W2775=Data!$E2775,"CURRENT","NO")</f>
        <v>CURRENT</v>
      </c>
    </row>
    <row r="2776" spans="1:24" hidden="1">
      <c r="A2776" s="46" t="s">
        <v>1231</v>
      </c>
      <c r="B2776" s="41" t="s">
        <v>794</v>
      </c>
      <c r="C2776" s="8" t="s">
        <v>458</v>
      </c>
      <c r="D2776" s="41" t="s">
        <v>2146</v>
      </c>
      <c r="E2776" s="8" t="s">
        <v>2151</v>
      </c>
      <c r="F2776" s="45" t="s">
        <v>1371</v>
      </c>
      <c r="G2776" s="46" t="s">
        <v>146</v>
      </c>
      <c r="H2776" s="47">
        <v>42222</v>
      </c>
      <c r="I2776" s="46">
        <v>540</v>
      </c>
      <c r="J2776" s="66">
        <v>49.38</v>
      </c>
      <c r="K2776" s="66">
        <f t="shared" si="52"/>
        <v>26665.200000000001</v>
      </c>
      <c r="L2776" s="46" t="s">
        <v>69</v>
      </c>
      <c r="M2776" s="46" t="s">
        <v>282</v>
      </c>
      <c r="N2776" s="46">
        <v>150124</v>
      </c>
      <c r="O2776" s="46"/>
      <c r="P2776" s="46">
        <v>90390</v>
      </c>
      <c r="Q2776" s="66">
        <v>200</v>
      </c>
      <c r="R2776" s="66">
        <v>0</v>
      </c>
      <c r="S2776" s="66">
        <v>35</v>
      </c>
      <c r="T2776" s="46" t="s">
        <v>127</v>
      </c>
      <c r="U2776" s="64">
        <f>Data!$Q2776+Data!$R2776+Data!$S2776</f>
        <v>235</v>
      </c>
      <c r="V2776" s="9" t="str">
        <f>VLOOKUP(TRIM(Data!$B2776),Team!A:B,2,FALSE)</f>
        <v>Heating</v>
      </c>
      <c r="W2776" s="9" t="str">
        <f>VLOOKUP(Data!$D2776,Current!A:B,2,FALSE)</f>
        <v>ACT</v>
      </c>
      <c r="X2776" s="9" t="str">
        <f>IF(Data!$W2776=Data!$E2776,"CURRENT","NO")</f>
        <v>CURRENT</v>
      </c>
    </row>
    <row r="2777" spans="1:24" hidden="1">
      <c r="A2777" s="46" t="s">
        <v>1231</v>
      </c>
      <c r="B2777" s="41" t="s">
        <v>794</v>
      </c>
      <c r="C2777" s="8" t="s">
        <v>458</v>
      </c>
      <c r="D2777" s="41" t="s">
        <v>2146</v>
      </c>
      <c r="E2777" s="8" t="s">
        <v>2151</v>
      </c>
      <c r="F2777" s="45" t="s">
        <v>548</v>
      </c>
      <c r="G2777" s="46" t="s">
        <v>158</v>
      </c>
      <c r="H2777" s="47">
        <v>42217</v>
      </c>
      <c r="I2777" s="46">
        <v>224</v>
      </c>
      <c r="J2777" s="66">
        <v>107.26</v>
      </c>
      <c r="K2777" s="66">
        <f t="shared" si="52"/>
        <v>24026.240000000002</v>
      </c>
      <c r="L2777" s="46" t="s">
        <v>157</v>
      </c>
      <c r="M2777" s="46" t="s">
        <v>1250</v>
      </c>
      <c r="N2777" s="46">
        <v>149984</v>
      </c>
      <c r="O2777" s="46"/>
      <c r="P2777" s="46">
        <v>90391</v>
      </c>
      <c r="Q2777" s="66">
        <v>120.1</v>
      </c>
      <c r="R2777" s="66">
        <v>0</v>
      </c>
      <c r="S2777" s="66">
        <v>15</v>
      </c>
      <c r="T2777" s="46" t="s">
        <v>127</v>
      </c>
      <c r="U2777" s="64">
        <f>Data!$Q2777+Data!$R2777+Data!$S2777</f>
        <v>135.1</v>
      </c>
      <c r="V2777" s="9" t="str">
        <f>VLOOKUP(TRIM(Data!$B2777),Team!A:B,2,FALSE)</f>
        <v>Heating</v>
      </c>
      <c r="W2777" s="9" t="str">
        <f>VLOOKUP(Data!$D2777,Current!A:B,2,FALSE)</f>
        <v>ACT</v>
      </c>
      <c r="X2777" s="9" t="str">
        <f>IF(Data!$W2777=Data!$E2777,"CURRENT","NO")</f>
        <v>CURRENT</v>
      </c>
    </row>
    <row r="2778" spans="1:24" hidden="1">
      <c r="A2778" s="46" t="s">
        <v>1231</v>
      </c>
      <c r="B2778" s="41" t="s">
        <v>794</v>
      </c>
      <c r="C2778" s="8" t="s">
        <v>458</v>
      </c>
      <c r="D2778" s="41" t="s">
        <v>2146</v>
      </c>
      <c r="E2778" s="8" t="s">
        <v>2151</v>
      </c>
      <c r="F2778" s="45" t="s">
        <v>1372</v>
      </c>
      <c r="G2778" s="46" t="s">
        <v>158</v>
      </c>
      <c r="H2778" s="47">
        <v>42219</v>
      </c>
      <c r="I2778" s="46">
        <v>1290</v>
      </c>
      <c r="J2778" s="66">
        <v>35.1</v>
      </c>
      <c r="K2778" s="66">
        <f t="shared" si="52"/>
        <v>45279</v>
      </c>
      <c r="L2778" s="46" t="s">
        <v>157</v>
      </c>
      <c r="M2778" s="46" t="s">
        <v>1099</v>
      </c>
      <c r="N2778" s="46">
        <v>150021</v>
      </c>
      <c r="O2778" s="49"/>
      <c r="P2778" s="46">
        <v>90392</v>
      </c>
      <c r="Q2778" s="66">
        <v>226.4</v>
      </c>
      <c r="R2778" s="66">
        <v>0</v>
      </c>
      <c r="S2778" s="66">
        <v>15</v>
      </c>
      <c r="T2778" s="46" t="s">
        <v>127</v>
      </c>
      <c r="U2778" s="64">
        <f>Data!$Q2778+Data!$R2778+Data!$S2778</f>
        <v>241.4</v>
      </c>
      <c r="V2778" s="9" t="str">
        <f>VLOOKUP(TRIM(Data!$B2778),Team!A:B,2,FALSE)</f>
        <v>Heating</v>
      </c>
      <c r="W2778" s="9" t="str">
        <f>VLOOKUP(Data!$D2778,Current!A:B,2,FALSE)</f>
        <v>ACT</v>
      </c>
      <c r="X2778" s="9" t="str">
        <f>IF(Data!$W2778=Data!$E2778,"CURRENT","NO")</f>
        <v>CURRENT</v>
      </c>
    </row>
    <row r="2779" spans="1:24" hidden="1">
      <c r="A2779" s="46" t="s">
        <v>1231</v>
      </c>
      <c r="B2779" s="41" t="s">
        <v>794</v>
      </c>
      <c r="C2779" s="8" t="s">
        <v>458</v>
      </c>
      <c r="D2779" s="41" t="s">
        <v>2146</v>
      </c>
      <c r="E2779" s="8" t="s">
        <v>2151</v>
      </c>
      <c r="F2779" s="45" t="s">
        <v>576</v>
      </c>
      <c r="G2779" s="46" t="s">
        <v>158</v>
      </c>
      <c r="H2779" s="47">
        <v>42220</v>
      </c>
      <c r="I2779" s="46">
        <v>180</v>
      </c>
      <c r="J2779" s="66">
        <v>52.96</v>
      </c>
      <c r="K2779" s="66">
        <f t="shared" si="52"/>
        <v>9532.7999999999993</v>
      </c>
      <c r="L2779" s="46" t="s">
        <v>213</v>
      </c>
      <c r="M2779" s="46" t="s">
        <v>1183</v>
      </c>
      <c r="N2779" s="46">
        <v>150051</v>
      </c>
      <c r="O2779" s="49"/>
      <c r="P2779" s="46">
        <v>90393</v>
      </c>
      <c r="Q2779" s="66">
        <v>80</v>
      </c>
      <c r="R2779" s="66">
        <v>0</v>
      </c>
      <c r="S2779" s="66">
        <v>15</v>
      </c>
      <c r="T2779" s="46" t="s">
        <v>127</v>
      </c>
      <c r="U2779" s="64">
        <f>Data!$Q2779+Data!$R2779+Data!$S2779</f>
        <v>95</v>
      </c>
      <c r="V2779" s="9" t="str">
        <f>VLOOKUP(TRIM(Data!$B2779),Team!A:B,2,FALSE)</f>
        <v>Heating</v>
      </c>
      <c r="W2779" s="9" t="str">
        <f>VLOOKUP(Data!$D2779,Current!A:B,2,FALSE)</f>
        <v>ACT</v>
      </c>
      <c r="X2779" s="9" t="str">
        <f>IF(Data!$W2779=Data!$E2779,"CURRENT","NO")</f>
        <v>CURRENT</v>
      </c>
    </row>
    <row r="2780" spans="1:24" hidden="1">
      <c r="A2780" s="46" t="s">
        <v>1231</v>
      </c>
      <c r="B2780" s="41" t="s">
        <v>794</v>
      </c>
      <c r="C2780" s="8" t="s">
        <v>458</v>
      </c>
      <c r="D2780" s="41" t="s">
        <v>2146</v>
      </c>
      <c r="E2780" s="8" t="s">
        <v>2151</v>
      </c>
      <c r="F2780" s="45" t="s">
        <v>1373</v>
      </c>
      <c r="G2780" s="46" t="s">
        <v>158</v>
      </c>
      <c r="H2780" s="47">
        <v>42220</v>
      </c>
      <c r="I2780" s="46">
        <v>232</v>
      </c>
      <c r="J2780" s="66">
        <v>99.88</v>
      </c>
      <c r="K2780" s="66">
        <f t="shared" si="52"/>
        <v>23172.16</v>
      </c>
      <c r="L2780" s="46" t="s">
        <v>213</v>
      </c>
      <c r="M2780" s="46" t="s">
        <v>1374</v>
      </c>
      <c r="N2780" s="46">
        <v>150052</v>
      </c>
      <c r="O2780" s="49"/>
      <c r="P2780" s="46">
        <v>90394</v>
      </c>
      <c r="Q2780" s="66">
        <v>115.9</v>
      </c>
      <c r="R2780" s="66">
        <v>0</v>
      </c>
      <c r="S2780" s="66">
        <v>15</v>
      </c>
      <c r="T2780" s="46" t="s">
        <v>127</v>
      </c>
      <c r="U2780" s="64">
        <f>Data!$Q2780+Data!$R2780+Data!$S2780</f>
        <v>130.9</v>
      </c>
      <c r="V2780" s="9" t="str">
        <f>VLOOKUP(TRIM(Data!$B2780),Team!A:B,2,FALSE)</f>
        <v>Heating</v>
      </c>
      <c r="W2780" s="9" t="str">
        <f>VLOOKUP(Data!$D2780,Current!A:B,2,FALSE)</f>
        <v>ACT</v>
      </c>
      <c r="X2780" s="9" t="str">
        <f>IF(Data!$W2780=Data!$E2780,"CURRENT","NO")</f>
        <v>CURRENT</v>
      </c>
    </row>
    <row r="2781" spans="1:24" hidden="1">
      <c r="A2781" s="46" t="s">
        <v>1231</v>
      </c>
      <c r="B2781" s="41" t="s">
        <v>794</v>
      </c>
      <c r="C2781" s="8" t="s">
        <v>458</v>
      </c>
      <c r="D2781" s="41" t="s">
        <v>2146</v>
      </c>
      <c r="E2781" s="8" t="s">
        <v>2151</v>
      </c>
      <c r="F2781" s="45" t="s">
        <v>1375</v>
      </c>
      <c r="G2781" s="46" t="s">
        <v>158</v>
      </c>
      <c r="H2781" s="47">
        <v>42220</v>
      </c>
      <c r="I2781" s="46">
        <v>190</v>
      </c>
      <c r="J2781" s="66">
        <v>95.65</v>
      </c>
      <c r="K2781" s="66">
        <f t="shared" si="52"/>
        <v>18173.5</v>
      </c>
      <c r="L2781" s="46" t="s">
        <v>157</v>
      </c>
      <c r="M2781" s="46" t="s">
        <v>1069</v>
      </c>
      <c r="N2781" s="46">
        <v>150053</v>
      </c>
      <c r="O2781" s="49"/>
      <c r="P2781" s="46">
        <v>90395</v>
      </c>
      <c r="Q2781" s="66">
        <v>90.9</v>
      </c>
      <c r="R2781" s="66">
        <v>0</v>
      </c>
      <c r="S2781" s="66">
        <v>15</v>
      </c>
      <c r="T2781" s="46" t="s">
        <v>127</v>
      </c>
      <c r="U2781" s="64">
        <f>Data!$Q2781+Data!$R2781+Data!$S2781</f>
        <v>105.9</v>
      </c>
      <c r="V2781" s="9" t="str">
        <f>VLOOKUP(TRIM(Data!$B2781),Team!A:B,2,FALSE)</f>
        <v>Heating</v>
      </c>
      <c r="W2781" s="9" t="str">
        <f>VLOOKUP(Data!$D2781,Current!A:B,2,FALSE)</f>
        <v>ACT</v>
      </c>
      <c r="X2781" s="9" t="str">
        <f>IF(Data!$W2781=Data!$E2781,"CURRENT","NO")</f>
        <v>CURRENT</v>
      </c>
    </row>
    <row r="2782" spans="1:24" hidden="1">
      <c r="A2782" s="46" t="s">
        <v>1231</v>
      </c>
      <c r="B2782" s="41" t="s">
        <v>794</v>
      </c>
      <c r="C2782" s="8" t="s">
        <v>458</v>
      </c>
      <c r="D2782" s="41" t="s">
        <v>2146</v>
      </c>
      <c r="E2782" s="8" t="s">
        <v>2151</v>
      </c>
      <c r="F2782" s="45" t="s">
        <v>578</v>
      </c>
      <c r="G2782" s="46" t="s">
        <v>158</v>
      </c>
      <c r="H2782" s="47">
        <v>42221</v>
      </c>
      <c r="I2782" s="46">
        <v>68</v>
      </c>
      <c r="J2782" s="66">
        <v>102.28</v>
      </c>
      <c r="K2782" s="66">
        <f t="shared" si="52"/>
        <v>6955.04</v>
      </c>
      <c r="L2782" s="46" t="s">
        <v>213</v>
      </c>
      <c r="M2782" s="46" t="s">
        <v>340</v>
      </c>
      <c r="N2782" s="46">
        <v>150090</v>
      </c>
      <c r="O2782" s="49"/>
      <c r="P2782" s="46">
        <v>90397</v>
      </c>
      <c r="Q2782" s="66">
        <v>100</v>
      </c>
      <c r="R2782" s="66">
        <v>0</v>
      </c>
      <c r="S2782" s="66">
        <v>15</v>
      </c>
      <c r="T2782" s="46" t="s">
        <v>127</v>
      </c>
      <c r="U2782" s="64">
        <f>Data!$Q2782+Data!$R2782+Data!$S2782</f>
        <v>115</v>
      </c>
      <c r="V2782" s="9" t="str">
        <f>VLOOKUP(TRIM(Data!$B2782),Team!A:B,2,FALSE)</f>
        <v>Heating</v>
      </c>
      <c r="W2782" s="9" t="str">
        <f>VLOOKUP(Data!$D2782,Current!A:B,2,FALSE)</f>
        <v>ACT</v>
      </c>
      <c r="X2782" s="9" t="str">
        <f>IF(Data!$W2782=Data!$E2782,"CURRENT","NO")</f>
        <v>CURRENT</v>
      </c>
    </row>
    <row r="2783" spans="1:24" hidden="1">
      <c r="A2783" s="46" t="s">
        <v>1231</v>
      </c>
      <c r="B2783" s="41" t="s">
        <v>794</v>
      </c>
      <c r="C2783" s="8" t="s">
        <v>458</v>
      </c>
      <c r="D2783" s="41" t="s">
        <v>2146</v>
      </c>
      <c r="E2783" s="8" t="s">
        <v>2151</v>
      </c>
      <c r="F2783" s="45" t="s">
        <v>595</v>
      </c>
      <c r="G2783" s="46" t="s">
        <v>158</v>
      </c>
      <c r="H2783" s="47">
        <v>42221</v>
      </c>
      <c r="I2783" s="46">
        <v>429</v>
      </c>
      <c r="J2783" s="66">
        <v>60.27</v>
      </c>
      <c r="K2783" s="66">
        <f t="shared" si="52"/>
        <v>25855.83</v>
      </c>
      <c r="L2783" s="46" t="s">
        <v>213</v>
      </c>
      <c r="M2783" s="46" t="s">
        <v>1091</v>
      </c>
      <c r="N2783" s="46">
        <v>150094</v>
      </c>
      <c r="O2783" s="49"/>
      <c r="P2783" s="46">
        <v>90398</v>
      </c>
      <c r="Q2783" s="66">
        <v>160</v>
      </c>
      <c r="R2783" s="66">
        <v>0</v>
      </c>
      <c r="S2783" s="66">
        <v>15</v>
      </c>
      <c r="T2783" s="46" t="s">
        <v>127</v>
      </c>
      <c r="U2783" s="64">
        <f>Data!$Q2783+Data!$R2783+Data!$S2783</f>
        <v>175</v>
      </c>
      <c r="V2783" s="9" t="str">
        <f>VLOOKUP(TRIM(Data!$B2783),Team!A:B,2,FALSE)</f>
        <v>Heating</v>
      </c>
      <c r="W2783" s="9" t="str">
        <f>VLOOKUP(Data!$D2783,Current!A:B,2,FALSE)</f>
        <v>ACT</v>
      </c>
      <c r="X2783" s="9" t="str">
        <f>IF(Data!$W2783=Data!$E2783,"CURRENT","NO")</f>
        <v>CURRENT</v>
      </c>
    </row>
    <row r="2784" spans="1:24" hidden="1">
      <c r="A2784" s="46" t="s">
        <v>1231</v>
      </c>
      <c r="B2784" s="41" t="s">
        <v>794</v>
      </c>
      <c r="C2784" s="8" t="s">
        <v>458</v>
      </c>
      <c r="D2784" s="41" t="s">
        <v>2146</v>
      </c>
      <c r="E2784" s="8" t="s">
        <v>2151</v>
      </c>
      <c r="F2784" s="45" t="s">
        <v>1376</v>
      </c>
      <c r="G2784" s="46" t="s">
        <v>158</v>
      </c>
      <c r="H2784" s="47">
        <v>42222</v>
      </c>
      <c r="I2784" s="46">
        <v>315</v>
      </c>
      <c r="J2784" s="66">
        <v>106.23</v>
      </c>
      <c r="K2784" s="66">
        <f t="shared" si="52"/>
        <v>33462.450000000004</v>
      </c>
      <c r="L2784" s="46" t="s">
        <v>213</v>
      </c>
      <c r="M2784" s="46" t="s">
        <v>919</v>
      </c>
      <c r="N2784" s="46">
        <v>150126</v>
      </c>
      <c r="O2784" s="46"/>
      <c r="P2784" s="46">
        <v>90399</v>
      </c>
      <c r="Q2784" s="66">
        <v>167.3</v>
      </c>
      <c r="R2784" s="66">
        <v>0</v>
      </c>
      <c r="S2784" s="66">
        <v>15</v>
      </c>
      <c r="T2784" s="46" t="s">
        <v>127</v>
      </c>
      <c r="U2784" s="64">
        <f>Data!$Q2784+Data!$R2784+Data!$S2784</f>
        <v>182.3</v>
      </c>
      <c r="V2784" s="9" t="str">
        <f>VLOOKUP(TRIM(Data!$B2784),Team!A:B,2,FALSE)</f>
        <v>Heating</v>
      </c>
      <c r="W2784" s="9" t="str">
        <f>VLOOKUP(Data!$D2784,Current!A:B,2,FALSE)</f>
        <v>ACT</v>
      </c>
      <c r="X2784" s="9" t="str">
        <f>IF(Data!$W2784=Data!$E2784,"CURRENT","NO")</f>
        <v>CURRENT</v>
      </c>
    </row>
    <row r="2785" spans="1:24" hidden="1">
      <c r="A2785" s="46" t="s">
        <v>1234</v>
      </c>
      <c r="B2785" s="41" t="s">
        <v>794</v>
      </c>
      <c r="C2785" s="8" t="s">
        <v>458</v>
      </c>
      <c r="D2785" s="41" t="s">
        <v>2146</v>
      </c>
      <c r="E2785" s="8" t="s">
        <v>2151</v>
      </c>
      <c r="F2785" s="45" t="s">
        <v>362</v>
      </c>
      <c r="G2785" s="46" t="s">
        <v>261</v>
      </c>
      <c r="H2785" s="47">
        <v>42226</v>
      </c>
      <c r="I2785" s="46">
        <v>1360</v>
      </c>
      <c r="J2785" s="66">
        <v>47</v>
      </c>
      <c r="K2785" s="66">
        <f t="shared" si="52"/>
        <v>63920</v>
      </c>
      <c r="L2785" s="46" t="s">
        <v>11</v>
      </c>
      <c r="M2785" s="46" t="s">
        <v>1377</v>
      </c>
      <c r="N2785" s="46">
        <v>150225</v>
      </c>
      <c r="O2785" s="46"/>
      <c r="P2785" s="46">
        <v>90478</v>
      </c>
      <c r="Q2785" s="66">
        <v>319.60000000000002</v>
      </c>
      <c r="R2785" s="66">
        <v>0</v>
      </c>
      <c r="S2785" s="66">
        <v>40</v>
      </c>
      <c r="T2785" s="46" t="s">
        <v>127</v>
      </c>
      <c r="U2785" s="64">
        <f>Data!$Q2785+Data!$R2785+Data!$S2785</f>
        <v>359.6</v>
      </c>
      <c r="V2785" s="9" t="str">
        <f>VLOOKUP(TRIM(Data!$B2785),Team!A:B,2,FALSE)</f>
        <v>Heating</v>
      </c>
      <c r="W2785" s="9" t="str">
        <f>VLOOKUP(Data!$D2785,Current!A:B,2,FALSE)</f>
        <v>ACT</v>
      </c>
      <c r="X2785" s="9" t="str">
        <f>IF(Data!$W2785=Data!$E2785,"CURRENT","NO")</f>
        <v>CURRENT</v>
      </c>
    </row>
    <row r="2786" spans="1:24" hidden="1">
      <c r="A2786" s="46" t="s">
        <v>1234</v>
      </c>
      <c r="B2786" s="41" t="s">
        <v>794</v>
      </c>
      <c r="C2786" s="8" t="s">
        <v>458</v>
      </c>
      <c r="D2786" s="41" t="s">
        <v>2146</v>
      </c>
      <c r="E2786" s="8" t="s">
        <v>2151</v>
      </c>
      <c r="F2786" s="45" t="s">
        <v>1378</v>
      </c>
      <c r="G2786" s="46" t="s">
        <v>980</v>
      </c>
      <c r="H2786" s="47">
        <v>42230</v>
      </c>
      <c r="I2786" s="46">
        <v>5040</v>
      </c>
      <c r="J2786" s="66">
        <v>23.18</v>
      </c>
      <c r="K2786" s="66">
        <f t="shared" si="52"/>
        <v>116827.2</v>
      </c>
      <c r="L2786" s="46" t="s">
        <v>11</v>
      </c>
      <c r="M2786" s="46" t="s">
        <v>444</v>
      </c>
      <c r="N2786" s="46">
        <v>150357</v>
      </c>
      <c r="O2786" s="46"/>
      <c r="P2786" s="46">
        <v>90479</v>
      </c>
      <c r="Q2786" s="66">
        <v>584.1</v>
      </c>
      <c r="R2786" s="66">
        <v>0</v>
      </c>
      <c r="S2786" s="66">
        <v>65</v>
      </c>
      <c r="T2786" s="46" t="s">
        <v>127</v>
      </c>
      <c r="U2786" s="64">
        <f>Data!$Q2786+Data!$R2786+Data!$S2786</f>
        <v>649.1</v>
      </c>
      <c r="V2786" s="9" t="str">
        <f>VLOOKUP(TRIM(Data!$B2786),Team!A:B,2,FALSE)</f>
        <v>Heating</v>
      </c>
      <c r="W2786" s="9" t="str">
        <f>VLOOKUP(Data!$D2786,Current!A:B,2,FALSE)</f>
        <v>ACT</v>
      </c>
      <c r="X2786" s="9" t="str">
        <f>IF(Data!$W2786=Data!$E2786,"CURRENT","NO")</f>
        <v>CURRENT</v>
      </c>
    </row>
    <row r="2787" spans="1:24" hidden="1">
      <c r="A2787" s="46" t="s">
        <v>1234</v>
      </c>
      <c r="B2787" s="41" t="s">
        <v>794</v>
      </c>
      <c r="C2787" s="8" t="s">
        <v>458</v>
      </c>
      <c r="D2787" s="41" t="s">
        <v>2146</v>
      </c>
      <c r="E2787" s="8" t="s">
        <v>2151</v>
      </c>
      <c r="F2787" s="45" t="s">
        <v>1379</v>
      </c>
      <c r="G2787" s="46" t="s">
        <v>146</v>
      </c>
      <c r="H2787" s="47">
        <v>42223</v>
      </c>
      <c r="I2787" s="46">
        <v>173</v>
      </c>
      <c r="J2787" s="66">
        <v>57.84</v>
      </c>
      <c r="K2787" s="66">
        <f t="shared" si="52"/>
        <v>10006.32</v>
      </c>
      <c r="L2787" s="46" t="s">
        <v>69</v>
      </c>
      <c r="M2787" s="46" t="s">
        <v>1203</v>
      </c>
      <c r="N2787" s="46">
        <v>150153</v>
      </c>
      <c r="O2787" s="46"/>
      <c r="P2787" s="46">
        <v>90480</v>
      </c>
      <c r="Q2787" s="66">
        <v>100</v>
      </c>
      <c r="R2787" s="66">
        <v>0</v>
      </c>
      <c r="S2787" s="66">
        <v>15</v>
      </c>
      <c r="T2787" s="46" t="s">
        <v>127</v>
      </c>
      <c r="U2787" s="64">
        <f>Data!$Q2787+Data!$R2787+Data!$S2787</f>
        <v>115</v>
      </c>
      <c r="V2787" s="9" t="str">
        <f>VLOOKUP(TRIM(Data!$B2787),Team!A:B,2,FALSE)</f>
        <v>Heating</v>
      </c>
      <c r="W2787" s="9" t="str">
        <f>VLOOKUP(Data!$D2787,Current!A:B,2,FALSE)</f>
        <v>ACT</v>
      </c>
      <c r="X2787" s="9" t="str">
        <f>IF(Data!$W2787=Data!$E2787,"CURRENT","NO")</f>
        <v>CURRENT</v>
      </c>
    </row>
    <row r="2788" spans="1:24" hidden="1">
      <c r="A2788" s="46" t="s">
        <v>1234</v>
      </c>
      <c r="B2788" s="41" t="s">
        <v>794</v>
      </c>
      <c r="C2788" s="8" t="s">
        <v>458</v>
      </c>
      <c r="D2788" s="41" t="s">
        <v>2146</v>
      </c>
      <c r="E2788" s="8" t="s">
        <v>2151</v>
      </c>
      <c r="F2788" s="45" t="s">
        <v>1380</v>
      </c>
      <c r="G2788" s="46" t="s">
        <v>146</v>
      </c>
      <c r="H2788" s="47">
        <v>42223</v>
      </c>
      <c r="I2788" s="46">
        <v>216</v>
      </c>
      <c r="J2788" s="66">
        <v>37.840000000000003</v>
      </c>
      <c r="K2788" s="66">
        <f t="shared" si="52"/>
        <v>8173.4400000000005</v>
      </c>
      <c r="L2788" s="46" t="s">
        <v>69</v>
      </c>
      <c r="M2788" s="46" t="s">
        <v>363</v>
      </c>
      <c r="N2788" s="46">
        <v>150155</v>
      </c>
      <c r="O2788" s="46"/>
      <c r="P2788" s="46">
        <v>90481</v>
      </c>
      <c r="Q2788" s="66">
        <v>100</v>
      </c>
      <c r="R2788" s="66">
        <v>0</v>
      </c>
      <c r="S2788" s="66">
        <v>15</v>
      </c>
      <c r="T2788" s="46" t="s">
        <v>127</v>
      </c>
      <c r="U2788" s="64">
        <f>Data!$Q2788+Data!$R2788+Data!$S2788</f>
        <v>115</v>
      </c>
      <c r="V2788" s="9" t="str">
        <f>VLOOKUP(TRIM(Data!$B2788),Team!A:B,2,FALSE)</f>
        <v>Heating</v>
      </c>
      <c r="W2788" s="9" t="str">
        <f>VLOOKUP(Data!$D2788,Current!A:B,2,FALSE)</f>
        <v>ACT</v>
      </c>
      <c r="X2788" s="9" t="str">
        <f>IF(Data!$W2788=Data!$E2788,"CURRENT","NO")</f>
        <v>CURRENT</v>
      </c>
    </row>
    <row r="2789" spans="1:24" hidden="1">
      <c r="A2789" s="46" t="s">
        <v>1234</v>
      </c>
      <c r="B2789" s="41" t="s">
        <v>794</v>
      </c>
      <c r="C2789" s="8" t="s">
        <v>458</v>
      </c>
      <c r="D2789" s="41" t="s">
        <v>2146</v>
      </c>
      <c r="E2789" s="8" t="s">
        <v>2151</v>
      </c>
      <c r="F2789" s="45" t="s">
        <v>1381</v>
      </c>
      <c r="G2789" s="46" t="s">
        <v>146</v>
      </c>
      <c r="H2789" s="47">
        <v>42224</v>
      </c>
      <c r="I2789" s="46">
        <v>1350</v>
      </c>
      <c r="J2789" s="66">
        <v>26.44</v>
      </c>
      <c r="K2789" s="66">
        <f t="shared" si="52"/>
        <v>35694</v>
      </c>
      <c r="L2789" s="46" t="s">
        <v>69</v>
      </c>
      <c r="M2789" s="46" t="s">
        <v>72</v>
      </c>
      <c r="N2789" s="46">
        <v>150162</v>
      </c>
      <c r="O2789" s="46"/>
      <c r="P2789" s="46">
        <v>90482</v>
      </c>
      <c r="Q2789" s="66">
        <v>200</v>
      </c>
      <c r="R2789" s="66">
        <v>0</v>
      </c>
      <c r="S2789" s="66">
        <v>15</v>
      </c>
      <c r="T2789" s="46" t="s">
        <v>246</v>
      </c>
      <c r="U2789" s="64">
        <f>Data!$Q2789+Data!$R2789+Data!$S2789</f>
        <v>215</v>
      </c>
      <c r="V2789" s="9" t="str">
        <f>VLOOKUP(TRIM(Data!$B2789),Team!A:B,2,FALSE)</f>
        <v>Heating</v>
      </c>
      <c r="W2789" s="9" t="str">
        <f>VLOOKUP(Data!$D2789,Current!A:B,2,FALSE)</f>
        <v>ACT</v>
      </c>
      <c r="X2789" s="9" t="str">
        <f>IF(Data!$W2789=Data!$E2789,"CURRENT","NO")</f>
        <v>CURRENT</v>
      </c>
    </row>
    <row r="2790" spans="1:24" hidden="1">
      <c r="A2790" s="46" t="s">
        <v>1234</v>
      </c>
      <c r="B2790" s="41" t="s">
        <v>794</v>
      </c>
      <c r="C2790" s="8" t="s">
        <v>458</v>
      </c>
      <c r="D2790" s="41" t="s">
        <v>2146</v>
      </c>
      <c r="E2790" s="8" t="s">
        <v>2151</v>
      </c>
      <c r="F2790" s="45" t="s">
        <v>1382</v>
      </c>
      <c r="G2790" s="46" t="s">
        <v>146</v>
      </c>
      <c r="H2790" s="47">
        <v>42224</v>
      </c>
      <c r="I2790" s="46">
        <v>1800</v>
      </c>
      <c r="J2790" s="66">
        <v>19.87</v>
      </c>
      <c r="K2790" s="66">
        <f t="shared" si="52"/>
        <v>35766</v>
      </c>
      <c r="L2790" s="46" t="s">
        <v>69</v>
      </c>
      <c r="M2790" s="46" t="s">
        <v>282</v>
      </c>
      <c r="N2790" s="46">
        <v>150163</v>
      </c>
      <c r="O2790" s="46"/>
      <c r="P2790" s="46">
        <v>90483</v>
      </c>
      <c r="Q2790" s="66">
        <v>200</v>
      </c>
      <c r="R2790" s="66">
        <v>0</v>
      </c>
      <c r="S2790" s="66">
        <v>15</v>
      </c>
      <c r="T2790" s="46" t="s">
        <v>127</v>
      </c>
      <c r="U2790" s="64">
        <f>Data!$Q2790+Data!$R2790+Data!$S2790</f>
        <v>215</v>
      </c>
      <c r="V2790" s="9" t="str">
        <f>VLOOKUP(TRIM(Data!$B2790),Team!A:B,2,FALSE)</f>
        <v>Heating</v>
      </c>
      <c r="W2790" s="9" t="str">
        <f>VLOOKUP(Data!$D2790,Current!A:B,2,FALSE)</f>
        <v>ACT</v>
      </c>
      <c r="X2790" s="9" t="str">
        <f>IF(Data!$W2790=Data!$E2790,"CURRENT","NO")</f>
        <v>CURRENT</v>
      </c>
    </row>
    <row r="2791" spans="1:24" hidden="1">
      <c r="A2791" s="46" t="s">
        <v>1234</v>
      </c>
      <c r="B2791" s="41" t="s">
        <v>794</v>
      </c>
      <c r="C2791" s="8" t="s">
        <v>458</v>
      </c>
      <c r="D2791" s="41" t="s">
        <v>2146</v>
      </c>
      <c r="E2791" s="8" t="s">
        <v>2151</v>
      </c>
      <c r="F2791" s="45" t="s">
        <v>1379</v>
      </c>
      <c r="G2791" s="46" t="s">
        <v>146</v>
      </c>
      <c r="H2791" s="47">
        <v>42226</v>
      </c>
      <c r="I2791" s="46">
        <v>432</v>
      </c>
      <c r="J2791" s="66">
        <v>67.02</v>
      </c>
      <c r="K2791" s="66">
        <f t="shared" si="52"/>
        <v>28952.639999999999</v>
      </c>
      <c r="L2791" s="46" t="s">
        <v>69</v>
      </c>
      <c r="M2791" s="46" t="s">
        <v>282</v>
      </c>
      <c r="N2791" s="46">
        <v>150220</v>
      </c>
      <c r="O2791" s="46"/>
      <c r="P2791" s="46">
        <v>90484</v>
      </c>
      <c r="Q2791" s="66">
        <v>200</v>
      </c>
      <c r="R2791" s="66">
        <v>0</v>
      </c>
      <c r="S2791" s="66">
        <v>35</v>
      </c>
      <c r="T2791" s="46" t="s">
        <v>186</v>
      </c>
      <c r="U2791" s="64">
        <f>Data!$Q2791+Data!$R2791+Data!$S2791</f>
        <v>235</v>
      </c>
      <c r="V2791" s="9" t="str">
        <f>VLOOKUP(TRIM(Data!$B2791),Team!A:B,2,FALSE)</f>
        <v>Heating</v>
      </c>
      <c r="W2791" s="9" t="str">
        <f>VLOOKUP(Data!$D2791,Current!A:B,2,FALSE)</f>
        <v>ACT</v>
      </c>
      <c r="X2791" s="9" t="str">
        <f>IF(Data!$W2791=Data!$E2791,"CURRENT","NO")</f>
        <v>CURRENT</v>
      </c>
    </row>
    <row r="2792" spans="1:24" hidden="1">
      <c r="A2792" s="46" t="s">
        <v>1234</v>
      </c>
      <c r="B2792" s="41" t="s">
        <v>794</v>
      </c>
      <c r="C2792" s="8" t="s">
        <v>458</v>
      </c>
      <c r="D2792" s="41" t="s">
        <v>2146</v>
      </c>
      <c r="E2792" s="8" t="s">
        <v>2151</v>
      </c>
      <c r="F2792" s="45" t="s">
        <v>1380</v>
      </c>
      <c r="G2792" s="46" t="s">
        <v>146</v>
      </c>
      <c r="H2792" s="47">
        <v>42227</v>
      </c>
      <c r="I2792" s="46">
        <v>540</v>
      </c>
      <c r="J2792" s="66">
        <v>57.84</v>
      </c>
      <c r="K2792" s="66">
        <f t="shared" si="52"/>
        <v>31233.600000000002</v>
      </c>
      <c r="L2792" s="46" t="s">
        <v>69</v>
      </c>
      <c r="M2792" s="46" t="s">
        <v>282</v>
      </c>
      <c r="N2792" s="46">
        <v>150258</v>
      </c>
      <c r="O2792" s="46"/>
      <c r="P2792" s="46">
        <v>90485</v>
      </c>
      <c r="Q2792" s="66">
        <v>200</v>
      </c>
      <c r="R2792" s="66">
        <v>0</v>
      </c>
      <c r="S2792" s="66">
        <v>17.5</v>
      </c>
      <c r="T2792" s="46" t="s">
        <v>127</v>
      </c>
      <c r="U2792" s="64">
        <f>Data!$Q2792+Data!$R2792+Data!$S2792</f>
        <v>217.5</v>
      </c>
      <c r="V2792" s="9" t="str">
        <f>VLOOKUP(TRIM(Data!$B2792),Team!A:B,2,FALSE)</f>
        <v>Heating</v>
      </c>
      <c r="W2792" s="9" t="str">
        <f>VLOOKUP(Data!$D2792,Current!A:B,2,FALSE)</f>
        <v>ACT</v>
      </c>
      <c r="X2792" s="9" t="str">
        <f>IF(Data!$W2792=Data!$E2792,"CURRENT","NO")</f>
        <v>CURRENT</v>
      </c>
    </row>
    <row r="2793" spans="1:24" hidden="1">
      <c r="A2793" s="46" t="s">
        <v>1234</v>
      </c>
      <c r="B2793" s="41" t="s">
        <v>794</v>
      </c>
      <c r="C2793" s="8" t="s">
        <v>458</v>
      </c>
      <c r="D2793" s="41" t="s">
        <v>2146</v>
      </c>
      <c r="E2793" s="8" t="s">
        <v>2151</v>
      </c>
      <c r="F2793" s="45" t="s">
        <v>368</v>
      </c>
      <c r="G2793" s="46" t="s">
        <v>146</v>
      </c>
      <c r="H2793" s="47">
        <v>42227</v>
      </c>
      <c r="I2793" s="46">
        <v>2348</v>
      </c>
      <c r="J2793" s="66">
        <v>26.2</v>
      </c>
      <c r="K2793" s="66">
        <f t="shared" si="52"/>
        <v>61517.599999999999</v>
      </c>
      <c r="L2793" s="46" t="s">
        <v>69</v>
      </c>
      <c r="M2793" s="46" t="s">
        <v>363</v>
      </c>
      <c r="N2793" s="46">
        <v>150260</v>
      </c>
      <c r="O2793" s="46"/>
      <c r="P2793" s="46">
        <v>90486</v>
      </c>
      <c r="Q2793" s="66">
        <v>307.60000000000002</v>
      </c>
      <c r="R2793" s="66">
        <v>0</v>
      </c>
      <c r="S2793" s="66">
        <v>17.5</v>
      </c>
      <c r="T2793" s="46" t="s">
        <v>246</v>
      </c>
      <c r="U2793" s="64">
        <f>Data!$Q2793+Data!$R2793+Data!$S2793</f>
        <v>325.10000000000002</v>
      </c>
      <c r="V2793" s="9" t="str">
        <f>VLOOKUP(TRIM(Data!$B2793),Team!A:B,2,FALSE)</f>
        <v>Heating</v>
      </c>
      <c r="W2793" s="9" t="str">
        <f>VLOOKUP(Data!$D2793,Current!A:B,2,FALSE)</f>
        <v>ACT</v>
      </c>
      <c r="X2793" s="9" t="str">
        <f>IF(Data!$W2793=Data!$E2793,"CURRENT","NO")</f>
        <v>CURRENT</v>
      </c>
    </row>
    <row r="2794" spans="1:24" hidden="1">
      <c r="A2794" s="46" t="s">
        <v>1234</v>
      </c>
      <c r="B2794" s="41" t="s">
        <v>794</v>
      </c>
      <c r="C2794" s="8" t="s">
        <v>458</v>
      </c>
      <c r="D2794" s="41" t="s">
        <v>2146</v>
      </c>
      <c r="E2794" s="8" t="s">
        <v>2151</v>
      </c>
      <c r="F2794" s="45" t="s">
        <v>1383</v>
      </c>
      <c r="G2794" s="46" t="s">
        <v>146</v>
      </c>
      <c r="H2794" s="47">
        <v>42228</v>
      </c>
      <c r="I2794" s="46">
        <v>1258</v>
      </c>
      <c r="J2794" s="66">
        <v>28.37</v>
      </c>
      <c r="K2794" s="66">
        <f t="shared" si="52"/>
        <v>35689.46</v>
      </c>
      <c r="L2794" s="46" t="s">
        <v>69</v>
      </c>
      <c r="M2794" s="46" t="s">
        <v>282</v>
      </c>
      <c r="N2794" s="46">
        <v>150302</v>
      </c>
      <c r="O2794" s="46"/>
      <c r="P2794" s="46">
        <v>90487</v>
      </c>
      <c r="Q2794" s="66">
        <v>200</v>
      </c>
      <c r="R2794" s="66">
        <v>0</v>
      </c>
      <c r="S2794" s="66">
        <v>35</v>
      </c>
      <c r="T2794" s="46" t="s">
        <v>127</v>
      </c>
      <c r="U2794" s="64">
        <f>Data!$Q2794+Data!$R2794+Data!$S2794</f>
        <v>235</v>
      </c>
      <c r="V2794" s="9" t="str">
        <f>VLOOKUP(TRIM(Data!$B2794),Team!A:B,2,FALSE)</f>
        <v>Heating</v>
      </c>
      <c r="W2794" s="9" t="str">
        <f>VLOOKUP(Data!$D2794,Current!A:B,2,FALSE)</f>
        <v>ACT</v>
      </c>
      <c r="X2794" s="9" t="str">
        <f>IF(Data!$W2794=Data!$E2794,"CURRENT","NO")</f>
        <v>CURRENT</v>
      </c>
    </row>
    <row r="2795" spans="1:24" hidden="1">
      <c r="A2795" s="46" t="s">
        <v>1234</v>
      </c>
      <c r="B2795" s="41" t="s">
        <v>794</v>
      </c>
      <c r="C2795" s="8" t="s">
        <v>458</v>
      </c>
      <c r="D2795" s="41" t="s">
        <v>2146</v>
      </c>
      <c r="E2795" s="8" t="s">
        <v>2151</v>
      </c>
      <c r="F2795" s="45" t="s">
        <v>1371</v>
      </c>
      <c r="G2795" s="46" t="s">
        <v>146</v>
      </c>
      <c r="H2795" s="47">
        <v>42229</v>
      </c>
      <c r="I2795" s="46">
        <v>540</v>
      </c>
      <c r="J2795" s="66">
        <v>49.38</v>
      </c>
      <c r="K2795" s="66">
        <f t="shared" si="52"/>
        <v>26665.200000000001</v>
      </c>
      <c r="L2795" s="46" t="s">
        <v>69</v>
      </c>
      <c r="M2795" s="46" t="s">
        <v>363</v>
      </c>
      <c r="N2795" s="46">
        <v>150338</v>
      </c>
      <c r="O2795" s="46"/>
      <c r="P2795" s="46">
        <v>90488</v>
      </c>
      <c r="Q2795" s="66">
        <v>200</v>
      </c>
      <c r="R2795" s="66">
        <v>0</v>
      </c>
      <c r="S2795" s="66">
        <v>35</v>
      </c>
      <c r="T2795" s="46" t="s">
        <v>186</v>
      </c>
      <c r="U2795" s="64">
        <f>Data!$Q2795+Data!$R2795+Data!$S2795</f>
        <v>235</v>
      </c>
      <c r="V2795" s="9" t="str">
        <f>VLOOKUP(TRIM(Data!$B2795),Team!A:B,2,FALSE)</f>
        <v>Heating</v>
      </c>
      <c r="W2795" s="9" t="str">
        <f>VLOOKUP(Data!$D2795,Current!A:B,2,FALSE)</f>
        <v>ACT</v>
      </c>
      <c r="X2795" s="9" t="str">
        <f>IF(Data!$W2795=Data!$E2795,"CURRENT","NO")</f>
        <v>CURRENT</v>
      </c>
    </row>
    <row r="2796" spans="1:24" hidden="1">
      <c r="A2796" s="46" t="s">
        <v>1234</v>
      </c>
      <c r="B2796" s="41" t="s">
        <v>794</v>
      </c>
      <c r="C2796" s="8" t="s">
        <v>458</v>
      </c>
      <c r="D2796" s="41" t="s">
        <v>2146</v>
      </c>
      <c r="E2796" s="8" t="s">
        <v>2151</v>
      </c>
      <c r="F2796" s="45" t="s">
        <v>1384</v>
      </c>
      <c r="G2796" s="46" t="s">
        <v>158</v>
      </c>
      <c r="H2796" s="47">
        <v>42224</v>
      </c>
      <c r="I2796" s="46">
        <v>258</v>
      </c>
      <c r="J2796" s="66">
        <v>42.91</v>
      </c>
      <c r="K2796" s="66">
        <f t="shared" si="52"/>
        <v>11070.779999999999</v>
      </c>
      <c r="L2796" s="46" t="s">
        <v>213</v>
      </c>
      <c r="M2796" s="46" t="s">
        <v>917</v>
      </c>
      <c r="N2796" s="46">
        <v>150164</v>
      </c>
      <c r="O2796" s="46"/>
      <c r="P2796" s="46">
        <v>90490</v>
      </c>
      <c r="Q2796" s="66">
        <v>80</v>
      </c>
      <c r="R2796" s="66">
        <v>0</v>
      </c>
      <c r="S2796" s="66">
        <v>15</v>
      </c>
      <c r="T2796" s="46" t="s">
        <v>127</v>
      </c>
      <c r="U2796" s="64">
        <f>Data!$Q2796+Data!$R2796+Data!$S2796</f>
        <v>95</v>
      </c>
      <c r="V2796" s="9" t="str">
        <f>VLOOKUP(TRIM(Data!$B2796),Team!A:B,2,FALSE)</f>
        <v>Heating</v>
      </c>
      <c r="W2796" s="9" t="str">
        <f>VLOOKUP(Data!$D2796,Current!A:B,2,FALSE)</f>
        <v>ACT</v>
      </c>
      <c r="X2796" s="9" t="str">
        <f>IF(Data!$W2796=Data!$E2796,"CURRENT","NO")</f>
        <v>CURRENT</v>
      </c>
    </row>
    <row r="2797" spans="1:24" hidden="1">
      <c r="A2797" s="46" t="s">
        <v>1234</v>
      </c>
      <c r="B2797" s="41" t="s">
        <v>794</v>
      </c>
      <c r="C2797" s="8" t="s">
        <v>458</v>
      </c>
      <c r="D2797" s="41" t="s">
        <v>2146</v>
      </c>
      <c r="E2797" s="8" t="s">
        <v>2151</v>
      </c>
      <c r="F2797" s="45" t="s">
        <v>390</v>
      </c>
      <c r="G2797" s="46" t="s">
        <v>158</v>
      </c>
      <c r="H2797" s="47">
        <v>42223</v>
      </c>
      <c r="I2797" s="46">
        <v>173</v>
      </c>
      <c r="J2797" s="66">
        <v>93.3</v>
      </c>
      <c r="K2797" s="66">
        <f t="shared" si="52"/>
        <v>16140.9</v>
      </c>
      <c r="L2797" s="46" t="s">
        <v>157</v>
      </c>
      <c r="M2797" s="46" t="s">
        <v>1252</v>
      </c>
      <c r="N2797" s="46">
        <v>150169</v>
      </c>
      <c r="O2797" s="46"/>
      <c r="P2797" s="46">
        <v>90491</v>
      </c>
      <c r="Q2797" s="66">
        <v>80.7</v>
      </c>
      <c r="R2797" s="66">
        <v>0</v>
      </c>
      <c r="S2797" s="66">
        <v>15</v>
      </c>
      <c r="T2797" s="46" t="s">
        <v>127</v>
      </c>
      <c r="U2797" s="64">
        <f>Data!$Q2797+Data!$R2797+Data!$S2797</f>
        <v>95.7</v>
      </c>
      <c r="V2797" s="9" t="str">
        <f>VLOOKUP(TRIM(Data!$B2797),Team!A:B,2,FALSE)</f>
        <v>Heating</v>
      </c>
      <c r="W2797" s="9" t="str">
        <f>VLOOKUP(Data!$D2797,Current!A:B,2,FALSE)</f>
        <v>ACT</v>
      </c>
      <c r="X2797" s="9" t="str">
        <f>IF(Data!$W2797=Data!$E2797,"CURRENT","NO")</f>
        <v>CURRENT</v>
      </c>
    </row>
    <row r="2798" spans="1:24" hidden="1">
      <c r="A2798" s="46" t="s">
        <v>1234</v>
      </c>
      <c r="B2798" s="41" t="s">
        <v>794</v>
      </c>
      <c r="C2798" s="8" t="s">
        <v>458</v>
      </c>
      <c r="D2798" s="41" t="s">
        <v>2146</v>
      </c>
      <c r="E2798" s="8" t="s">
        <v>2151</v>
      </c>
      <c r="F2798" s="45" t="s">
        <v>1385</v>
      </c>
      <c r="G2798" s="46" t="s">
        <v>158</v>
      </c>
      <c r="H2798" s="47">
        <v>42226</v>
      </c>
      <c r="I2798" s="46">
        <v>1053</v>
      </c>
      <c r="J2798" s="66">
        <v>51.77</v>
      </c>
      <c r="K2798" s="66">
        <f t="shared" si="52"/>
        <v>54513.810000000005</v>
      </c>
      <c r="L2798" s="46" t="s">
        <v>157</v>
      </c>
      <c r="M2798" s="46" t="s">
        <v>919</v>
      </c>
      <c r="N2798" s="46">
        <v>150217</v>
      </c>
      <c r="O2798" s="46"/>
      <c r="P2798" s="46">
        <v>90492</v>
      </c>
      <c r="Q2798" s="66">
        <v>272.60000000000002</v>
      </c>
      <c r="R2798" s="66">
        <v>0</v>
      </c>
      <c r="S2798" s="66">
        <v>15</v>
      </c>
      <c r="T2798" s="46" t="s">
        <v>186</v>
      </c>
      <c r="U2798" s="64">
        <f>Data!$Q2798+Data!$R2798+Data!$S2798</f>
        <v>287.60000000000002</v>
      </c>
      <c r="V2798" s="9" t="str">
        <f>VLOOKUP(TRIM(Data!$B2798),Team!A:B,2,FALSE)</f>
        <v>Heating</v>
      </c>
      <c r="W2798" s="9" t="str">
        <f>VLOOKUP(Data!$D2798,Current!A:B,2,FALSE)</f>
        <v>ACT</v>
      </c>
      <c r="X2798" s="9" t="str">
        <f>IF(Data!$W2798=Data!$E2798,"CURRENT","NO")</f>
        <v>CURRENT</v>
      </c>
    </row>
    <row r="2799" spans="1:24" hidden="1">
      <c r="A2799" s="46" t="s">
        <v>1234</v>
      </c>
      <c r="B2799" s="41" t="s">
        <v>794</v>
      </c>
      <c r="C2799" s="8" t="s">
        <v>458</v>
      </c>
      <c r="D2799" s="41" t="s">
        <v>2146</v>
      </c>
      <c r="E2799" s="8" t="s">
        <v>2151</v>
      </c>
      <c r="F2799" s="45" t="s">
        <v>1167</v>
      </c>
      <c r="G2799" s="46" t="s">
        <v>158</v>
      </c>
      <c r="H2799" s="47">
        <v>42212</v>
      </c>
      <c r="I2799" s="46">
        <v>312</v>
      </c>
      <c r="J2799" s="66">
        <v>203.5</v>
      </c>
      <c r="K2799" s="66">
        <f t="shared" si="52"/>
        <v>63492</v>
      </c>
      <c r="L2799" s="46" t="s">
        <v>213</v>
      </c>
      <c r="M2799" s="46" t="s">
        <v>1386</v>
      </c>
      <c r="N2799" s="46">
        <v>150218</v>
      </c>
      <c r="O2799" s="46"/>
      <c r="P2799" s="46">
        <v>90493</v>
      </c>
      <c r="Q2799" s="66">
        <v>317.5</v>
      </c>
      <c r="R2799" s="66">
        <v>0</v>
      </c>
      <c r="S2799" s="66">
        <v>15</v>
      </c>
      <c r="T2799" s="46" t="s">
        <v>127</v>
      </c>
      <c r="U2799" s="64">
        <f>Data!$Q2799+Data!$R2799+Data!$S2799</f>
        <v>332.5</v>
      </c>
      <c r="V2799" s="9" t="str">
        <f>VLOOKUP(TRIM(Data!$B2799),Team!A:B,2,FALSE)</f>
        <v>Heating</v>
      </c>
      <c r="W2799" s="9" t="str">
        <f>VLOOKUP(Data!$D2799,Current!A:B,2,FALSE)</f>
        <v>ACT</v>
      </c>
      <c r="X2799" s="9" t="str">
        <f>IF(Data!$W2799=Data!$E2799,"CURRENT","NO")</f>
        <v>CURRENT</v>
      </c>
    </row>
    <row r="2800" spans="1:24" hidden="1">
      <c r="A2800" s="46" t="s">
        <v>1234</v>
      </c>
      <c r="B2800" s="41" t="s">
        <v>794</v>
      </c>
      <c r="C2800" s="8" t="s">
        <v>458</v>
      </c>
      <c r="D2800" s="41" t="s">
        <v>2146</v>
      </c>
      <c r="E2800" s="8" t="s">
        <v>2151</v>
      </c>
      <c r="F2800" s="45" t="s">
        <v>960</v>
      </c>
      <c r="G2800" s="46" t="s">
        <v>158</v>
      </c>
      <c r="H2800" s="47">
        <v>42228</v>
      </c>
      <c r="I2800" s="46">
        <v>39</v>
      </c>
      <c r="J2800" s="66">
        <v>116.43</v>
      </c>
      <c r="K2800" s="66">
        <f t="shared" si="52"/>
        <v>4540.7700000000004</v>
      </c>
      <c r="L2800" s="46" t="s">
        <v>157</v>
      </c>
      <c r="M2800" s="46" t="s">
        <v>594</v>
      </c>
      <c r="N2800" s="46">
        <v>150293</v>
      </c>
      <c r="O2800" s="49"/>
      <c r="P2800" s="46">
        <v>90494</v>
      </c>
      <c r="Q2800" s="66">
        <v>80</v>
      </c>
      <c r="R2800" s="66">
        <v>0</v>
      </c>
      <c r="S2800" s="66">
        <v>15</v>
      </c>
      <c r="T2800" s="46" t="s">
        <v>127</v>
      </c>
      <c r="U2800" s="64">
        <f>Data!$Q2800+Data!$R2800+Data!$S2800</f>
        <v>95</v>
      </c>
      <c r="V2800" s="9" t="str">
        <f>VLOOKUP(TRIM(Data!$B2800),Team!A:B,2,FALSE)</f>
        <v>Heating</v>
      </c>
      <c r="W2800" s="9" t="str">
        <f>VLOOKUP(Data!$D2800,Current!A:B,2,FALSE)</f>
        <v>ACT</v>
      </c>
      <c r="X2800" s="9" t="str">
        <f>IF(Data!$W2800=Data!$E2800,"CURRENT","NO")</f>
        <v>CURRENT</v>
      </c>
    </row>
    <row r="2801" spans="1:24" hidden="1">
      <c r="A2801" s="46" t="s">
        <v>1234</v>
      </c>
      <c r="B2801" s="41" t="s">
        <v>794</v>
      </c>
      <c r="C2801" s="8" t="s">
        <v>458</v>
      </c>
      <c r="D2801" s="41" t="s">
        <v>2146</v>
      </c>
      <c r="E2801" s="8" t="s">
        <v>2151</v>
      </c>
      <c r="F2801" s="45" t="s">
        <v>1171</v>
      </c>
      <c r="G2801" s="46" t="s">
        <v>158</v>
      </c>
      <c r="H2801" s="47">
        <v>42228</v>
      </c>
      <c r="I2801" s="46">
        <v>37</v>
      </c>
      <c r="J2801" s="66">
        <v>110.96</v>
      </c>
      <c r="K2801" s="66">
        <f t="shared" si="52"/>
        <v>4105.5199999999995</v>
      </c>
      <c r="L2801" s="46" t="s">
        <v>157</v>
      </c>
      <c r="M2801" s="46" t="s">
        <v>594</v>
      </c>
      <c r="N2801" s="46">
        <v>150296</v>
      </c>
      <c r="O2801" s="49"/>
      <c r="P2801" s="46">
        <v>90495</v>
      </c>
      <c r="Q2801" s="66">
        <v>80</v>
      </c>
      <c r="R2801" s="66">
        <v>0</v>
      </c>
      <c r="S2801" s="66">
        <v>15</v>
      </c>
      <c r="T2801" s="46" t="s">
        <v>127</v>
      </c>
      <c r="U2801" s="64">
        <f>Data!$Q2801+Data!$R2801+Data!$S2801</f>
        <v>95</v>
      </c>
      <c r="V2801" s="9" t="str">
        <f>VLOOKUP(TRIM(Data!$B2801),Team!A:B,2,FALSE)</f>
        <v>Heating</v>
      </c>
      <c r="W2801" s="9" t="str">
        <f>VLOOKUP(Data!$D2801,Current!A:B,2,FALSE)</f>
        <v>ACT</v>
      </c>
      <c r="X2801" s="9" t="str">
        <f>IF(Data!$W2801=Data!$E2801,"CURRENT","NO")</f>
        <v>CURRENT</v>
      </c>
    </row>
    <row r="2802" spans="1:24" hidden="1">
      <c r="A2802" s="46" t="s">
        <v>1234</v>
      </c>
      <c r="B2802" s="41" t="s">
        <v>794</v>
      </c>
      <c r="C2802" s="8" t="s">
        <v>458</v>
      </c>
      <c r="D2802" s="41" t="s">
        <v>2146</v>
      </c>
      <c r="E2802" s="8" t="s">
        <v>2151</v>
      </c>
      <c r="F2802" s="45" t="s">
        <v>378</v>
      </c>
      <c r="G2802" s="46" t="s">
        <v>158</v>
      </c>
      <c r="H2802" s="47">
        <v>42228</v>
      </c>
      <c r="I2802" s="46">
        <v>52</v>
      </c>
      <c r="J2802" s="66">
        <v>13.49</v>
      </c>
      <c r="K2802" s="66">
        <f t="shared" si="52"/>
        <v>701.48</v>
      </c>
      <c r="L2802" s="46" t="s">
        <v>157</v>
      </c>
      <c r="M2802" s="46" t="s">
        <v>594</v>
      </c>
      <c r="N2802" s="46">
        <v>150297</v>
      </c>
      <c r="O2802" s="49"/>
      <c r="P2802" s="46">
        <v>90496</v>
      </c>
      <c r="Q2802" s="66">
        <v>80</v>
      </c>
      <c r="R2802" s="66">
        <v>0</v>
      </c>
      <c r="S2802" s="66">
        <v>15</v>
      </c>
      <c r="T2802" s="46" t="s">
        <v>127</v>
      </c>
      <c r="U2802" s="64">
        <f>Data!$Q2802+Data!$R2802+Data!$S2802</f>
        <v>95</v>
      </c>
      <c r="V2802" s="9" t="str">
        <f>VLOOKUP(TRIM(Data!$B2802),Team!A:B,2,FALSE)</f>
        <v>Heating</v>
      </c>
      <c r="W2802" s="9" t="str">
        <f>VLOOKUP(Data!$D2802,Current!A:B,2,FALSE)</f>
        <v>ACT</v>
      </c>
      <c r="X2802" s="9" t="str">
        <f>IF(Data!$W2802=Data!$E2802,"CURRENT","NO")</f>
        <v>CURRENT</v>
      </c>
    </row>
    <row r="2803" spans="1:24" hidden="1">
      <c r="A2803" s="46" t="s">
        <v>1234</v>
      </c>
      <c r="B2803" s="41" t="s">
        <v>794</v>
      </c>
      <c r="C2803" s="8" t="s">
        <v>458</v>
      </c>
      <c r="D2803" s="41" t="s">
        <v>2146</v>
      </c>
      <c r="E2803" s="8" t="s">
        <v>2151</v>
      </c>
      <c r="F2803" s="45" t="s">
        <v>375</v>
      </c>
      <c r="G2803" s="46" t="s">
        <v>158</v>
      </c>
      <c r="H2803" s="47">
        <v>42228</v>
      </c>
      <c r="I2803" s="46">
        <v>390</v>
      </c>
      <c r="J2803" s="66">
        <v>58.73</v>
      </c>
      <c r="K2803" s="66">
        <f t="shared" si="52"/>
        <v>22904.699999999997</v>
      </c>
      <c r="L2803" s="46" t="s">
        <v>213</v>
      </c>
      <c r="M2803" s="46" t="s">
        <v>917</v>
      </c>
      <c r="N2803" s="46">
        <v>150301</v>
      </c>
      <c r="O2803" s="49"/>
      <c r="P2803" s="46">
        <v>90497</v>
      </c>
      <c r="Q2803" s="66">
        <v>160</v>
      </c>
      <c r="R2803" s="66">
        <v>0</v>
      </c>
      <c r="S2803" s="66">
        <v>15</v>
      </c>
      <c r="T2803" s="46" t="s">
        <v>127</v>
      </c>
      <c r="U2803" s="64">
        <f>Data!$Q2803+Data!$R2803+Data!$S2803</f>
        <v>175</v>
      </c>
      <c r="V2803" s="9" t="str">
        <f>VLOOKUP(TRIM(Data!$B2803),Team!A:B,2,FALSE)</f>
        <v>Heating</v>
      </c>
      <c r="W2803" s="9" t="str">
        <f>VLOOKUP(Data!$D2803,Current!A:B,2,FALSE)</f>
        <v>ACT</v>
      </c>
      <c r="X2803" s="9" t="str">
        <f>IF(Data!$W2803=Data!$E2803,"CURRENT","NO")</f>
        <v>CURRENT</v>
      </c>
    </row>
    <row r="2804" spans="1:24" hidden="1">
      <c r="A2804" s="46" t="s">
        <v>1234</v>
      </c>
      <c r="B2804" s="41" t="s">
        <v>794</v>
      </c>
      <c r="C2804" s="8" t="s">
        <v>458</v>
      </c>
      <c r="D2804" s="41" t="s">
        <v>2146</v>
      </c>
      <c r="E2804" s="8" t="s">
        <v>2151</v>
      </c>
      <c r="F2804" s="45" t="s">
        <v>336</v>
      </c>
      <c r="G2804" s="46" t="s">
        <v>158</v>
      </c>
      <c r="H2804" s="47">
        <v>42229</v>
      </c>
      <c r="I2804" s="46">
        <v>458</v>
      </c>
      <c r="J2804" s="66">
        <v>60.66</v>
      </c>
      <c r="K2804" s="66">
        <f t="shared" si="52"/>
        <v>27782.28</v>
      </c>
      <c r="L2804" s="46" t="s">
        <v>213</v>
      </c>
      <c r="M2804" s="46" t="s">
        <v>709</v>
      </c>
      <c r="N2804" s="46">
        <v>150337</v>
      </c>
      <c r="O2804" s="49"/>
      <c r="P2804" s="46">
        <v>90498</v>
      </c>
      <c r="Q2804" s="66">
        <v>160</v>
      </c>
      <c r="R2804" s="66">
        <v>0</v>
      </c>
      <c r="S2804" s="66">
        <v>15</v>
      </c>
      <c r="T2804" s="46" t="s">
        <v>127</v>
      </c>
      <c r="U2804" s="64">
        <f>Data!$Q2804+Data!$R2804+Data!$S2804</f>
        <v>175</v>
      </c>
      <c r="V2804" s="9" t="str">
        <f>VLOOKUP(TRIM(Data!$B2804),Team!A:B,2,FALSE)</f>
        <v>Heating</v>
      </c>
      <c r="W2804" s="9" t="str">
        <f>VLOOKUP(Data!$D2804,Current!A:B,2,FALSE)</f>
        <v>ACT</v>
      </c>
      <c r="X2804" s="9" t="str">
        <f>IF(Data!$W2804=Data!$E2804,"CURRENT","NO")</f>
        <v>CURRENT</v>
      </c>
    </row>
    <row r="2805" spans="1:24" hidden="1">
      <c r="A2805" s="46" t="s">
        <v>1236</v>
      </c>
      <c r="B2805" s="41" t="s">
        <v>794</v>
      </c>
      <c r="C2805" s="8" t="s">
        <v>458</v>
      </c>
      <c r="D2805" s="41" t="s">
        <v>2146</v>
      </c>
      <c r="E2805" s="8" t="s">
        <v>2151</v>
      </c>
      <c r="F2805" s="45" t="s">
        <v>1387</v>
      </c>
      <c r="G2805" s="46" t="s">
        <v>1388</v>
      </c>
      <c r="H2805" s="47">
        <v>42236</v>
      </c>
      <c r="I2805" s="46">
        <v>310</v>
      </c>
      <c r="J2805" s="66">
        <v>190.69</v>
      </c>
      <c r="K2805" s="66">
        <f t="shared" si="52"/>
        <v>59113.9</v>
      </c>
      <c r="L2805" s="46" t="s">
        <v>1389</v>
      </c>
      <c r="M2805" s="46" t="s">
        <v>1390</v>
      </c>
      <c r="N2805" s="46">
        <v>150537</v>
      </c>
      <c r="O2805" s="49"/>
      <c r="P2805" s="46">
        <v>90637</v>
      </c>
      <c r="Q2805" s="66">
        <v>295.60000000000002</v>
      </c>
      <c r="R2805" s="66">
        <v>0</v>
      </c>
      <c r="S2805" s="66">
        <v>55</v>
      </c>
      <c r="T2805" s="46" t="s">
        <v>2141</v>
      </c>
      <c r="U2805" s="64">
        <f>Data!$Q2805+Data!$R2805+Data!$S2805</f>
        <v>350.6</v>
      </c>
      <c r="V2805" s="9" t="str">
        <f>VLOOKUP(TRIM(Data!$B2805),Team!A:B,2,FALSE)</f>
        <v>Heating</v>
      </c>
      <c r="W2805" s="9" t="str">
        <f>VLOOKUP(Data!$D2805,Current!A:B,2,FALSE)</f>
        <v>ACT</v>
      </c>
      <c r="X2805" s="9" t="str">
        <f>IF(Data!$W2805=Data!$E2805,"CURRENT","NO")</f>
        <v>CURRENT</v>
      </c>
    </row>
    <row r="2806" spans="1:24" hidden="1">
      <c r="A2806" s="46" t="s">
        <v>1236</v>
      </c>
      <c r="B2806" s="41" t="s">
        <v>794</v>
      </c>
      <c r="C2806" s="8" t="s">
        <v>458</v>
      </c>
      <c r="D2806" s="41" t="s">
        <v>2146</v>
      </c>
      <c r="E2806" s="8" t="s">
        <v>2151</v>
      </c>
      <c r="F2806" s="45" t="s">
        <v>1391</v>
      </c>
      <c r="G2806" s="46" t="s">
        <v>980</v>
      </c>
      <c r="H2806" s="47">
        <v>42233</v>
      </c>
      <c r="I2806" s="46">
        <v>2160</v>
      </c>
      <c r="J2806" s="66">
        <v>20.91</v>
      </c>
      <c r="K2806" s="66">
        <f t="shared" si="52"/>
        <v>45165.599999999999</v>
      </c>
      <c r="L2806" s="46" t="s">
        <v>2</v>
      </c>
      <c r="M2806" s="46" t="s">
        <v>361</v>
      </c>
      <c r="N2806" s="46">
        <v>150444</v>
      </c>
      <c r="O2806" s="49"/>
      <c r="P2806" s="46">
        <v>90638</v>
      </c>
      <c r="Q2806" s="66">
        <v>225.8</v>
      </c>
      <c r="R2806" s="66">
        <v>0</v>
      </c>
      <c r="S2806" s="66">
        <v>65</v>
      </c>
      <c r="T2806" s="46" t="s">
        <v>2141</v>
      </c>
      <c r="U2806" s="64">
        <f>Data!$Q2806+Data!$R2806+Data!$S2806</f>
        <v>290.8</v>
      </c>
      <c r="V2806" s="9" t="str">
        <f>VLOOKUP(TRIM(Data!$B2806),Team!A:B,2,FALSE)</f>
        <v>Heating</v>
      </c>
      <c r="W2806" s="9" t="str">
        <f>VLOOKUP(Data!$D2806,Current!A:B,2,FALSE)</f>
        <v>ACT</v>
      </c>
      <c r="X2806" s="9" t="str">
        <f>IF(Data!$W2806=Data!$E2806,"CURRENT","NO")</f>
        <v>CURRENT</v>
      </c>
    </row>
    <row r="2807" spans="1:24" hidden="1">
      <c r="A2807" s="46" t="s">
        <v>1236</v>
      </c>
      <c r="B2807" s="41" t="s">
        <v>794</v>
      </c>
      <c r="C2807" s="8" t="s">
        <v>458</v>
      </c>
      <c r="D2807" s="41" t="s">
        <v>2146</v>
      </c>
      <c r="E2807" s="8" t="s">
        <v>2151</v>
      </c>
      <c r="F2807" s="45" t="s">
        <v>1392</v>
      </c>
      <c r="G2807" s="46" t="s">
        <v>980</v>
      </c>
      <c r="H2807" s="47">
        <v>42234</v>
      </c>
      <c r="I2807" s="46">
        <v>2160</v>
      </c>
      <c r="J2807" s="66">
        <v>22.82</v>
      </c>
      <c r="K2807" s="66">
        <f t="shared" si="52"/>
        <v>49291.199999999997</v>
      </c>
      <c r="L2807" s="46" t="s">
        <v>2</v>
      </c>
      <c r="M2807" s="46" t="s">
        <v>1393</v>
      </c>
      <c r="N2807" s="46">
        <v>150478</v>
      </c>
      <c r="O2807" s="49"/>
      <c r="P2807" s="46">
        <v>90639</v>
      </c>
      <c r="Q2807" s="66">
        <v>246.5</v>
      </c>
      <c r="R2807" s="66">
        <v>0</v>
      </c>
      <c r="S2807" s="66">
        <v>65</v>
      </c>
      <c r="T2807" s="46" t="s">
        <v>127</v>
      </c>
      <c r="U2807" s="64">
        <f>Data!$Q2807+Data!$R2807+Data!$S2807</f>
        <v>311.5</v>
      </c>
      <c r="V2807" s="9" t="str">
        <f>VLOOKUP(TRIM(Data!$B2807),Team!A:B,2,FALSE)</f>
        <v>Heating</v>
      </c>
      <c r="W2807" s="9" t="str">
        <f>VLOOKUP(Data!$D2807,Current!A:B,2,FALSE)</f>
        <v>ACT</v>
      </c>
      <c r="X2807" s="9" t="str">
        <f>IF(Data!$W2807=Data!$E2807,"CURRENT","NO")</f>
        <v>CURRENT</v>
      </c>
    </row>
    <row r="2808" spans="1:24" hidden="1">
      <c r="A2808" s="46" t="s">
        <v>1236</v>
      </c>
      <c r="B2808" s="41" t="s">
        <v>794</v>
      </c>
      <c r="C2808" s="8" t="s">
        <v>458</v>
      </c>
      <c r="D2808" s="41" t="s">
        <v>2146</v>
      </c>
      <c r="E2808" s="8" t="s">
        <v>2151</v>
      </c>
      <c r="F2808" s="45" t="s">
        <v>1394</v>
      </c>
      <c r="G2808" s="46" t="s">
        <v>980</v>
      </c>
      <c r="H2808" s="47">
        <v>42236</v>
      </c>
      <c r="I2808" s="46">
        <v>5544</v>
      </c>
      <c r="J2808" s="66">
        <v>11.48</v>
      </c>
      <c r="K2808" s="66">
        <f t="shared" si="52"/>
        <v>63645.120000000003</v>
      </c>
      <c r="L2808" s="46" t="s">
        <v>2</v>
      </c>
      <c r="M2808" s="46" t="s">
        <v>1129</v>
      </c>
      <c r="N2808" s="46">
        <v>150542</v>
      </c>
      <c r="O2808" s="49"/>
      <c r="P2808" s="46">
        <v>90641</v>
      </c>
      <c r="Q2808" s="66">
        <v>318.2</v>
      </c>
      <c r="R2808" s="66">
        <v>0</v>
      </c>
      <c r="S2808" s="66">
        <v>65</v>
      </c>
      <c r="T2808" s="46" t="s">
        <v>127</v>
      </c>
      <c r="U2808" s="64">
        <f>Data!$Q2808+Data!$R2808+Data!$S2808</f>
        <v>383.2</v>
      </c>
      <c r="V2808" s="9" t="str">
        <f>VLOOKUP(TRIM(Data!$B2808),Team!A:B,2,FALSE)</f>
        <v>Heating</v>
      </c>
      <c r="W2808" s="9" t="str">
        <f>VLOOKUP(Data!$D2808,Current!A:B,2,FALSE)</f>
        <v>ACT</v>
      </c>
      <c r="X2808" s="9" t="str">
        <f>IF(Data!$W2808=Data!$E2808,"CURRENT","NO")</f>
        <v>CURRENT</v>
      </c>
    </row>
    <row r="2809" spans="1:24" hidden="1">
      <c r="A2809" s="46" t="s">
        <v>1236</v>
      </c>
      <c r="B2809" s="41" t="s">
        <v>794</v>
      </c>
      <c r="C2809" s="8" t="s">
        <v>458</v>
      </c>
      <c r="D2809" s="41" t="s">
        <v>2146</v>
      </c>
      <c r="E2809" s="8" t="s">
        <v>2151</v>
      </c>
      <c r="F2809" s="45" t="s">
        <v>1188</v>
      </c>
      <c r="G2809" s="46" t="s">
        <v>980</v>
      </c>
      <c r="H2809" s="47">
        <v>42237</v>
      </c>
      <c r="I2809" s="46">
        <v>7140</v>
      </c>
      <c r="J2809" s="66">
        <v>12.69</v>
      </c>
      <c r="K2809" s="66">
        <f t="shared" si="52"/>
        <v>90606.599999999991</v>
      </c>
      <c r="L2809" s="46" t="s">
        <v>2</v>
      </c>
      <c r="M2809" s="46" t="s">
        <v>1395</v>
      </c>
      <c r="N2809" s="46">
        <v>150560</v>
      </c>
      <c r="O2809" s="49"/>
      <c r="P2809" s="46">
        <v>90643</v>
      </c>
      <c r="Q2809" s="66">
        <v>453</v>
      </c>
      <c r="R2809" s="66">
        <v>0</v>
      </c>
      <c r="S2809" s="66">
        <v>65</v>
      </c>
      <c r="T2809" s="46" t="s">
        <v>2141</v>
      </c>
      <c r="U2809" s="64">
        <f>Data!$Q2809+Data!$R2809+Data!$S2809</f>
        <v>518</v>
      </c>
      <c r="V2809" s="9" t="str">
        <f>VLOOKUP(TRIM(Data!$B2809),Team!A:B,2,FALSE)</f>
        <v>Heating</v>
      </c>
      <c r="W2809" s="9" t="str">
        <f>VLOOKUP(Data!$D2809,Current!A:B,2,FALSE)</f>
        <v>ACT</v>
      </c>
      <c r="X2809" s="9" t="str">
        <f>IF(Data!$W2809=Data!$E2809,"CURRENT","NO")</f>
        <v>CURRENT</v>
      </c>
    </row>
    <row r="2810" spans="1:24" hidden="1">
      <c r="A2810" s="46" t="s">
        <v>1236</v>
      </c>
      <c r="B2810" s="41" t="s">
        <v>794</v>
      </c>
      <c r="C2810" s="8" t="s">
        <v>458</v>
      </c>
      <c r="D2810" s="41" t="s">
        <v>2146</v>
      </c>
      <c r="E2810" s="8" t="s">
        <v>2151</v>
      </c>
      <c r="F2810" s="45" t="s">
        <v>1180</v>
      </c>
      <c r="G2810" s="46" t="s">
        <v>146</v>
      </c>
      <c r="H2810" s="47">
        <v>42230</v>
      </c>
      <c r="I2810" s="46">
        <v>1260</v>
      </c>
      <c r="J2810" s="66">
        <v>20.68</v>
      </c>
      <c r="K2810" s="66">
        <f t="shared" si="52"/>
        <v>26056.799999999999</v>
      </c>
      <c r="L2810" s="46" t="s">
        <v>69</v>
      </c>
      <c r="M2810" s="46" t="s">
        <v>363</v>
      </c>
      <c r="N2810" s="46">
        <v>150362</v>
      </c>
      <c r="O2810" s="49"/>
      <c r="P2810" s="46">
        <v>90644</v>
      </c>
      <c r="Q2810" s="66">
        <v>200</v>
      </c>
      <c r="R2810" s="66">
        <v>0</v>
      </c>
      <c r="S2810" s="66">
        <v>35</v>
      </c>
      <c r="T2810" s="46" t="s">
        <v>127</v>
      </c>
      <c r="U2810" s="64">
        <f>Data!$Q2810+Data!$R2810+Data!$S2810</f>
        <v>235</v>
      </c>
      <c r="V2810" s="9" t="str">
        <f>VLOOKUP(TRIM(Data!$B2810),Team!A:B,2,FALSE)</f>
        <v>Heating</v>
      </c>
      <c r="W2810" s="9" t="str">
        <f>VLOOKUP(Data!$D2810,Current!A:B,2,FALSE)</f>
        <v>ACT</v>
      </c>
      <c r="X2810" s="9" t="str">
        <f>IF(Data!$W2810=Data!$E2810,"CURRENT","NO")</f>
        <v>CURRENT</v>
      </c>
    </row>
    <row r="2811" spans="1:24" hidden="1">
      <c r="A2811" s="46" t="s">
        <v>1236</v>
      </c>
      <c r="B2811" s="41" t="s">
        <v>794</v>
      </c>
      <c r="C2811" s="8" t="s">
        <v>458</v>
      </c>
      <c r="D2811" s="41" t="s">
        <v>2146</v>
      </c>
      <c r="E2811" s="8" t="s">
        <v>2151</v>
      </c>
      <c r="F2811" s="45" t="s">
        <v>1396</v>
      </c>
      <c r="G2811" s="46" t="s">
        <v>146</v>
      </c>
      <c r="H2811" s="47">
        <v>42234</v>
      </c>
      <c r="I2811" s="46">
        <v>540</v>
      </c>
      <c r="J2811" s="66">
        <v>49.38</v>
      </c>
      <c r="K2811" s="66">
        <f t="shared" si="52"/>
        <v>26665.200000000001</v>
      </c>
      <c r="L2811" s="46" t="s">
        <v>69</v>
      </c>
      <c r="M2811" s="46" t="s">
        <v>363</v>
      </c>
      <c r="N2811" s="46">
        <v>150460</v>
      </c>
      <c r="O2811" s="49"/>
      <c r="P2811" s="46">
        <v>90645</v>
      </c>
      <c r="Q2811" s="66">
        <v>200</v>
      </c>
      <c r="R2811" s="66">
        <v>0</v>
      </c>
      <c r="S2811" s="66">
        <v>35</v>
      </c>
      <c r="T2811" s="46" t="s">
        <v>2141</v>
      </c>
      <c r="U2811" s="64">
        <f>Data!$Q2811+Data!$R2811+Data!$S2811</f>
        <v>235</v>
      </c>
      <c r="V2811" s="9" t="str">
        <f>VLOOKUP(TRIM(Data!$B2811),Team!A:B,2,FALSE)</f>
        <v>Heating</v>
      </c>
      <c r="W2811" s="9" t="str">
        <f>VLOOKUP(Data!$D2811,Current!A:B,2,FALSE)</f>
        <v>ACT</v>
      </c>
      <c r="X2811" s="9" t="str">
        <f>IF(Data!$W2811=Data!$E2811,"CURRENT","NO")</f>
        <v>CURRENT</v>
      </c>
    </row>
    <row r="2812" spans="1:24" hidden="1">
      <c r="A2812" s="46" t="s">
        <v>1236</v>
      </c>
      <c r="B2812" s="41" t="s">
        <v>794</v>
      </c>
      <c r="C2812" s="8" t="s">
        <v>458</v>
      </c>
      <c r="D2812" s="41" t="s">
        <v>2146</v>
      </c>
      <c r="E2812" s="8" t="s">
        <v>2151</v>
      </c>
      <c r="F2812" s="45" t="s">
        <v>409</v>
      </c>
      <c r="G2812" s="46" t="s">
        <v>146</v>
      </c>
      <c r="H2812" s="47">
        <v>42235</v>
      </c>
      <c r="I2812" s="46">
        <v>864</v>
      </c>
      <c r="J2812" s="66">
        <v>58.55</v>
      </c>
      <c r="K2812" s="66">
        <f t="shared" si="52"/>
        <v>50587.199999999997</v>
      </c>
      <c r="L2812" s="46" t="s">
        <v>69</v>
      </c>
      <c r="M2812" s="46" t="s">
        <v>363</v>
      </c>
      <c r="N2812" s="46">
        <v>150507</v>
      </c>
      <c r="O2812" s="49"/>
      <c r="P2812" s="46">
        <v>90646</v>
      </c>
      <c r="Q2812" s="66">
        <v>252.9</v>
      </c>
      <c r="R2812" s="66">
        <v>0</v>
      </c>
      <c r="S2812" s="66">
        <v>17.5</v>
      </c>
      <c r="T2812" s="46" t="s">
        <v>127</v>
      </c>
      <c r="U2812" s="64">
        <f>Data!$Q2812+Data!$R2812+Data!$S2812</f>
        <v>270.39999999999998</v>
      </c>
      <c r="V2812" s="9" t="str">
        <f>VLOOKUP(TRIM(Data!$B2812),Team!A:B,2,FALSE)</f>
        <v>Heating</v>
      </c>
      <c r="W2812" s="9" t="str">
        <f>VLOOKUP(Data!$D2812,Current!A:B,2,FALSE)</f>
        <v>ACT</v>
      </c>
      <c r="X2812" s="9" t="str">
        <f>IF(Data!$W2812=Data!$E2812,"CURRENT","NO")</f>
        <v>CURRENT</v>
      </c>
    </row>
    <row r="2813" spans="1:24" hidden="1">
      <c r="A2813" s="46" t="s">
        <v>1236</v>
      </c>
      <c r="B2813" s="41" t="s">
        <v>794</v>
      </c>
      <c r="C2813" s="8" t="s">
        <v>458</v>
      </c>
      <c r="D2813" s="41" t="s">
        <v>2146</v>
      </c>
      <c r="E2813" s="8" t="s">
        <v>2151</v>
      </c>
      <c r="F2813" s="45" t="s">
        <v>555</v>
      </c>
      <c r="G2813" s="46" t="s">
        <v>146</v>
      </c>
      <c r="H2813" s="47">
        <v>42235</v>
      </c>
      <c r="I2813" s="46">
        <v>800</v>
      </c>
      <c r="J2813" s="66">
        <v>22.59</v>
      </c>
      <c r="K2813" s="66">
        <f t="shared" si="52"/>
        <v>18072</v>
      </c>
      <c r="L2813" s="46" t="s">
        <v>69</v>
      </c>
      <c r="M2813" s="46" t="s">
        <v>282</v>
      </c>
      <c r="N2813" s="46">
        <v>150508</v>
      </c>
      <c r="O2813" s="49"/>
      <c r="P2813" s="46">
        <v>90647</v>
      </c>
      <c r="Q2813" s="66">
        <v>200</v>
      </c>
      <c r="R2813" s="66">
        <v>0</v>
      </c>
      <c r="S2813" s="66">
        <v>17.5</v>
      </c>
      <c r="T2813" s="46" t="s">
        <v>127</v>
      </c>
      <c r="U2813" s="64">
        <f>Data!$Q2813+Data!$R2813+Data!$S2813</f>
        <v>217.5</v>
      </c>
      <c r="V2813" s="9" t="str">
        <f>VLOOKUP(TRIM(Data!$B2813),Team!A:B,2,FALSE)</f>
        <v>Heating</v>
      </c>
      <c r="W2813" s="9" t="str">
        <f>VLOOKUP(Data!$D2813,Current!A:B,2,FALSE)</f>
        <v>ACT</v>
      </c>
      <c r="X2813" s="9" t="str">
        <f>IF(Data!$W2813=Data!$E2813,"CURRENT","NO")</f>
        <v>CURRENT</v>
      </c>
    </row>
    <row r="2814" spans="1:24" hidden="1">
      <c r="A2814" s="46" t="s">
        <v>1236</v>
      </c>
      <c r="B2814" s="41" t="s">
        <v>794</v>
      </c>
      <c r="C2814" s="8" t="s">
        <v>458</v>
      </c>
      <c r="D2814" s="41" t="s">
        <v>2146</v>
      </c>
      <c r="E2814" s="8" t="s">
        <v>2151</v>
      </c>
      <c r="F2814" s="45" t="s">
        <v>1397</v>
      </c>
      <c r="G2814" s="46" t="s">
        <v>146</v>
      </c>
      <c r="H2814" s="47">
        <v>42236</v>
      </c>
      <c r="I2814" s="46">
        <v>2024</v>
      </c>
      <c r="J2814" s="66">
        <v>14.84</v>
      </c>
      <c r="K2814" s="66">
        <f t="shared" si="52"/>
        <v>30036.16</v>
      </c>
      <c r="L2814" s="46" t="s">
        <v>69</v>
      </c>
      <c r="M2814" s="46" t="s">
        <v>363</v>
      </c>
      <c r="N2814" s="46">
        <v>150531</v>
      </c>
      <c r="O2814" s="49"/>
      <c r="P2814" s="46">
        <v>90648</v>
      </c>
      <c r="Q2814" s="66">
        <v>200</v>
      </c>
      <c r="R2814" s="66">
        <v>0</v>
      </c>
      <c r="S2814" s="66">
        <v>17.5</v>
      </c>
      <c r="T2814" s="46" t="s">
        <v>127</v>
      </c>
      <c r="U2814" s="64">
        <f>Data!$Q2814+Data!$R2814+Data!$S2814</f>
        <v>217.5</v>
      </c>
      <c r="V2814" s="9" t="str">
        <f>VLOOKUP(TRIM(Data!$B2814),Team!A:B,2,FALSE)</f>
        <v>Heating</v>
      </c>
      <c r="W2814" s="9" t="str">
        <f>VLOOKUP(Data!$D2814,Current!A:B,2,FALSE)</f>
        <v>ACT</v>
      </c>
      <c r="X2814" s="9" t="str">
        <f>IF(Data!$W2814=Data!$E2814,"CURRENT","NO")</f>
        <v>CURRENT</v>
      </c>
    </row>
    <row r="2815" spans="1:24" hidden="1">
      <c r="A2815" s="46" t="s">
        <v>1236</v>
      </c>
      <c r="B2815" s="41" t="s">
        <v>794</v>
      </c>
      <c r="C2815" s="8" t="s">
        <v>458</v>
      </c>
      <c r="D2815" s="41" t="s">
        <v>2146</v>
      </c>
      <c r="E2815" s="8" t="s">
        <v>2151</v>
      </c>
      <c r="F2815" s="45" t="s">
        <v>1398</v>
      </c>
      <c r="G2815" s="46" t="s">
        <v>146</v>
      </c>
      <c r="H2815" s="47">
        <v>42236</v>
      </c>
      <c r="I2815" s="46">
        <v>528</v>
      </c>
      <c r="J2815" s="66">
        <v>28.39</v>
      </c>
      <c r="K2815" s="66">
        <f t="shared" si="52"/>
        <v>14989.92</v>
      </c>
      <c r="L2815" s="46" t="s">
        <v>157</v>
      </c>
      <c r="M2815" s="46" t="s">
        <v>282</v>
      </c>
      <c r="N2815" s="46">
        <v>150532</v>
      </c>
      <c r="O2815" s="49"/>
      <c r="P2815" s="46">
        <v>90649</v>
      </c>
      <c r="Q2815" s="66">
        <v>200</v>
      </c>
      <c r="R2815" s="66">
        <v>0</v>
      </c>
      <c r="S2815" s="66">
        <v>17.5</v>
      </c>
      <c r="T2815" s="46" t="s">
        <v>127</v>
      </c>
      <c r="U2815" s="64">
        <f>Data!$Q2815+Data!$R2815+Data!$S2815</f>
        <v>217.5</v>
      </c>
      <c r="V2815" s="9" t="str">
        <f>VLOOKUP(TRIM(Data!$B2815),Team!A:B,2,FALSE)</f>
        <v>Heating</v>
      </c>
      <c r="W2815" s="9" t="str">
        <f>VLOOKUP(Data!$D2815,Current!A:B,2,FALSE)</f>
        <v>ACT</v>
      </c>
      <c r="X2815" s="9" t="str">
        <f>IF(Data!$W2815=Data!$E2815,"CURRENT","NO")</f>
        <v>CURRENT</v>
      </c>
    </row>
    <row r="2816" spans="1:24" hidden="1">
      <c r="A2816" s="46" t="s">
        <v>1236</v>
      </c>
      <c r="B2816" s="41" t="s">
        <v>794</v>
      </c>
      <c r="C2816" s="8" t="s">
        <v>458</v>
      </c>
      <c r="D2816" s="41" t="s">
        <v>2146</v>
      </c>
      <c r="E2816" s="8" t="s">
        <v>2151</v>
      </c>
      <c r="F2816" s="45" t="s">
        <v>597</v>
      </c>
      <c r="G2816" s="46" t="s">
        <v>158</v>
      </c>
      <c r="H2816" s="47">
        <v>42230</v>
      </c>
      <c r="I2816" s="46">
        <v>568</v>
      </c>
      <c r="J2816" s="66">
        <v>47.83</v>
      </c>
      <c r="K2816" s="66">
        <f t="shared" si="52"/>
        <v>27167.439999999999</v>
      </c>
      <c r="L2816" s="46" t="s">
        <v>157</v>
      </c>
      <c r="M2816" s="46" t="s">
        <v>923</v>
      </c>
      <c r="N2816" s="46">
        <v>150359</v>
      </c>
      <c r="O2816" s="49"/>
      <c r="P2816" s="46">
        <v>90650</v>
      </c>
      <c r="Q2816" s="66">
        <v>160</v>
      </c>
      <c r="R2816" s="66">
        <v>0</v>
      </c>
      <c r="S2816" s="66">
        <v>15</v>
      </c>
      <c r="T2816" s="46" t="s">
        <v>127</v>
      </c>
      <c r="U2816" s="64">
        <f>Data!$Q2816+Data!$R2816+Data!$S2816</f>
        <v>175</v>
      </c>
      <c r="V2816" s="9" t="str">
        <f>VLOOKUP(TRIM(Data!$B2816),Team!A:B,2,FALSE)</f>
        <v>Heating</v>
      </c>
      <c r="W2816" s="9" t="str">
        <f>VLOOKUP(Data!$D2816,Current!A:B,2,FALSE)</f>
        <v>ACT</v>
      </c>
      <c r="X2816" s="9" t="str">
        <f>IF(Data!$W2816=Data!$E2816,"CURRENT","NO")</f>
        <v>CURRENT</v>
      </c>
    </row>
    <row r="2817" spans="1:24" hidden="1">
      <c r="A2817" s="46" t="s">
        <v>1236</v>
      </c>
      <c r="B2817" s="41" t="s">
        <v>794</v>
      </c>
      <c r="C2817" s="8" t="s">
        <v>458</v>
      </c>
      <c r="D2817" s="41" t="s">
        <v>2146</v>
      </c>
      <c r="E2817" s="8" t="s">
        <v>2151</v>
      </c>
      <c r="F2817" s="45" t="s">
        <v>357</v>
      </c>
      <c r="G2817" s="46" t="s">
        <v>158</v>
      </c>
      <c r="H2817" s="47">
        <v>42231</v>
      </c>
      <c r="I2817" s="46">
        <v>568</v>
      </c>
      <c r="J2817" s="66">
        <v>43.53</v>
      </c>
      <c r="K2817" s="66">
        <f t="shared" si="52"/>
        <v>24725.040000000001</v>
      </c>
      <c r="L2817" s="46" t="s">
        <v>213</v>
      </c>
      <c r="M2817" s="46" t="s">
        <v>594</v>
      </c>
      <c r="N2817" s="46">
        <v>150381</v>
      </c>
      <c r="O2817" s="49"/>
      <c r="P2817" s="46">
        <v>90651</v>
      </c>
      <c r="Q2817" s="66">
        <v>160</v>
      </c>
      <c r="R2817" s="66">
        <v>0</v>
      </c>
      <c r="S2817" s="66">
        <v>15</v>
      </c>
      <c r="T2817" s="46" t="s">
        <v>127</v>
      </c>
      <c r="U2817" s="64">
        <f>Data!$Q2817+Data!$R2817+Data!$S2817</f>
        <v>175</v>
      </c>
      <c r="V2817" s="9" t="str">
        <f>VLOOKUP(TRIM(Data!$B2817),Team!A:B,2,FALSE)</f>
        <v>Heating</v>
      </c>
      <c r="W2817" s="9" t="str">
        <f>VLOOKUP(Data!$D2817,Current!A:B,2,FALSE)</f>
        <v>ACT</v>
      </c>
      <c r="X2817" s="9" t="str">
        <f>IF(Data!$W2817=Data!$E2817,"CURRENT","NO")</f>
        <v>CURRENT</v>
      </c>
    </row>
    <row r="2818" spans="1:24" hidden="1">
      <c r="A2818" s="46" t="s">
        <v>1236</v>
      </c>
      <c r="B2818" s="41" t="s">
        <v>794</v>
      </c>
      <c r="C2818" s="8" t="s">
        <v>458</v>
      </c>
      <c r="D2818" s="41" t="s">
        <v>2146</v>
      </c>
      <c r="E2818" s="8" t="s">
        <v>2151</v>
      </c>
      <c r="F2818" s="45" t="s">
        <v>1399</v>
      </c>
      <c r="G2818" s="46" t="s">
        <v>158</v>
      </c>
      <c r="H2818" s="47">
        <v>42233</v>
      </c>
      <c r="I2818" s="46">
        <v>390</v>
      </c>
      <c r="J2818" s="66">
        <v>60.27</v>
      </c>
      <c r="K2818" s="66">
        <f t="shared" si="52"/>
        <v>23505.300000000003</v>
      </c>
      <c r="L2818" s="46" t="s">
        <v>213</v>
      </c>
      <c r="M2818" s="46" t="s">
        <v>1400</v>
      </c>
      <c r="N2818" s="46">
        <v>150412</v>
      </c>
      <c r="O2818" s="49"/>
      <c r="P2818" s="46">
        <v>90652</v>
      </c>
      <c r="Q2818" s="66">
        <v>160</v>
      </c>
      <c r="R2818" s="66">
        <v>0</v>
      </c>
      <c r="S2818" s="66">
        <v>15</v>
      </c>
      <c r="T2818" s="46" t="s">
        <v>246</v>
      </c>
      <c r="U2818" s="64">
        <f>Data!$Q2818+Data!$R2818+Data!$S2818</f>
        <v>175</v>
      </c>
      <c r="V2818" s="9" t="str">
        <f>VLOOKUP(TRIM(Data!$B2818),Team!A:B,2,FALSE)</f>
        <v>Heating</v>
      </c>
      <c r="W2818" s="9" t="str">
        <f>VLOOKUP(Data!$D2818,Current!A:B,2,FALSE)</f>
        <v>ACT</v>
      </c>
      <c r="X2818" s="9" t="str">
        <f>IF(Data!$W2818=Data!$E2818,"CURRENT","NO")</f>
        <v>CURRENT</v>
      </c>
    </row>
    <row r="2819" spans="1:24" hidden="1">
      <c r="A2819" s="46" t="s">
        <v>1236</v>
      </c>
      <c r="B2819" s="41" t="s">
        <v>794</v>
      </c>
      <c r="C2819" s="8" t="s">
        <v>458</v>
      </c>
      <c r="D2819" s="41" t="s">
        <v>2146</v>
      </c>
      <c r="E2819" s="8" t="s">
        <v>2151</v>
      </c>
      <c r="F2819" s="45" t="s">
        <v>389</v>
      </c>
      <c r="G2819" s="46" t="s">
        <v>158</v>
      </c>
      <c r="H2819" s="47">
        <v>42234</v>
      </c>
      <c r="I2819" s="46">
        <v>293</v>
      </c>
      <c r="J2819" s="66">
        <v>119.57</v>
      </c>
      <c r="K2819" s="66">
        <f t="shared" si="52"/>
        <v>35034.009999999995</v>
      </c>
      <c r="L2819" s="46" t="s">
        <v>157</v>
      </c>
      <c r="M2819" s="46" t="s">
        <v>358</v>
      </c>
      <c r="N2819" s="46">
        <v>150467</v>
      </c>
      <c r="O2819" s="49"/>
      <c r="P2819" s="46">
        <v>90653</v>
      </c>
      <c r="Q2819" s="66">
        <v>175.2</v>
      </c>
      <c r="R2819" s="66">
        <v>0</v>
      </c>
      <c r="S2819" s="66">
        <v>15</v>
      </c>
      <c r="T2819" s="46" t="s">
        <v>127</v>
      </c>
      <c r="U2819" s="64">
        <f>Data!$Q2819+Data!$R2819+Data!$S2819</f>
        <v>190.2</v>
      </c>
      <c r="V2819" s="9" t="str">
        <f>VLOOKUP(TRIM(Data!$B2819),Team!A:B,2,FALSE)</f>
        <v>Heating</v>
      </c>
      <c r="W2819" s="9" t="str">
        <f>VLOOKUP(Data!$D2819,Current!A:B,2,FALSE)</f>
        <v>ACT</v>
      </c>
      <c r="X2819" s="9" t="str">
        <f>IF(Data!$W2819=Data!$E2819,"CURRENT","NO")</f>
        <v>CURRENT</v>
      </c>
    </row>
    <row r="2820" spans="1:24" hidden="1">
      <c r="A2820" s="46" t="s">
        <v>1236</v>
      </c>
      <c r="B2820" s="41" t="s">
        <v>794</v>
      </c>
      <c r="C2820" s="8" t="s">
        <v>458</v>
      </c>
      <c r="D2820" s="41" t="s">
        <v>2146</v>
      </c>
      <c r="E2820" s="8" t="s">
        <v>2151</v>
      </c>
      <c r="F2820" s="45" t="s">
        <v>351</v>
      </c>
      <c r="G2820" s="46" t="s">
        <v>158</v>
      </c>
      <c r="H2820" s="47">
        <v>42234</v>
      </c>
      <c r="I2820" s="46">
        <v>180</v>
      </c>
      <c r="J2820" s="66">
        <v>39.79</v>
      </c>
      <c r="K2820" s="66">
        <f t="shared" si="52"/>
        <v>7162.2</v>
      </c>
      <c r="L2820" s="46" t="s">
        <v>157</v>
      </c>
      <c r="M2820" s="46" t="s">
        <v>340</v>
      </c>
      <c r="N2820" s="46">
        <v>150469</v>
      </c>
      <c r="O2820" s="49"/>
      <c r="P2820" s="46">
        <v>90654</v>
      </c>
      <c r="Q2820" s="66">
        <v>80</v>
      </c>
      <c r="R2820" s="66">
        <v>0</v>
      </c>
      <c r="S2820" s="66">
        <v>15</v>
      </c>
      <c r="T2820" s="46" t="s">
        <v>127</v>
      </c>
      <c r="U2820" s="64">
        <f>Data!$Q2820+Data!$R2820+Data!$S2820</f>
        <v>95</v>
      </c>
      <c r="V2820" s="9" t="str">
        <f>VLOOKUP(TRIM(Data!$B2820),Team!A:B,2,FALSE)</f>
        <v>Heating</v>
      </c>
      <c r="W2820" s="9" t="str">
        <f>VLOOKUP(Data!$D2820,Current!A:B,2,FALSE)</f>
        <v>ACT</v>
      </c>
      <c r="X2820" s="9" t="str">
        <f>IF(Data!$W2820=Data!$E2820,"CURRENT","NO")</f>
        <v>CURRENT</v>
      </c>
    </row>
    <row r="2821" spans="1:24" hidden="1">
      <c r="A2821" s="46" t="s">
        <v>1236</v>
      </c>
      <c r="B2821" s="41" t="s">
        <v>794</v>
      </c>
      <c r="C2821" s="8" t="s">
        <v>458</v>
      </c>
      <c r="D2821" s="41" t="s">
        <v>2146</v>
      </c>
      <c r="E2821" s="8" t="s">
        <v>2151</v>
      </c>
      <c r="F2821" s="45" t="s">
        <v>390</v>
      </c>
      <c r="G2821" s="46" t="s">
        <v>158</v>
      </c>
      <c r="H2821" s="47">
        <v>42235</v>
      </c>
      <c r="I2821" s="46">
        <v>416</v>
      </c>
      <c r="J2821" s="66">
        <v>93.3</v>
      </c>
      <c r="K2821" s="66">
        <f t="shared" si="52"/>
        <v>38812.799999999996</v>
      </c>
      <c r="L2821" s="46" t="s">
        <v>157</v>
      </c>
      <c r="M2821" s="46" t="s">
        <v>1067</v>
      </c>
      <c r="N2821" s="46">
        <v>150506</v>
      </c>
      <c r="O2821" s="49"/>
      <c r="P2821" s="46">
        <v>90655</v>
      </c>
      <c r="Q2821" s="66">
        <v>194.1</v>
      </c>
      <c r="R2821" s="66">
        <v>0</v>
      </c>
      <c r="S2821" s="66">
        <v>15</v>
      </c>
      <c r="T2821" s="46" t="s">
        <v>127</v>
      </c>
      <c r="U2821" s="64">
        <f>Data!$Q2821+Data!$R2821+Data!$S2821</f>
        <v>209.1</v>
      </c>
      <c r="V2821" s="9" t="str">
        <f>VLOOKUP(TRIM(Data!$B2821),Team!A:B,2,FALSE)</f>
        <v>Heating</v>
      </c>
      <c r="W2821" s="9" t="str">
        <f>VLOOKUP(Data!$D2821,Current!A:B,2,FALSE)</f>
        <v>ACT</v>
      </c>
      <c r="X2821" s="9" t="str">
        <f>IF(Data!$W2821=Data!$E2821,"CURRENT","NO")</f>
        <v>CURRENT</v>
      </c>
    </row>
    <row r="2822" spans="1:24" hidden="1">
      <c r="A2822" s="46" t="s">
        <v>1236</v>
      </c>
      <c r="B2822" s="41" t="s">
        <v>794</v>
      </c>
      <c r="C2822" s="8" t="s">
        <v>458</v>
      </c>
      <c r="D2822" s="41" t="s">
        <v>2146</v>
      </c>
      <c r="E2822" s="8" t="s">
        <v>2151</v>
      </c>
      <c r="F2822" s="45" t="s">
        <v>344</v>
      </c>
      <c r="G2822" s="46" t="s">
        <v>158</v>
      </c>
      <c r="H2822" s="47">
        <v>42235</v>
      </c>
      <c r="I2822" s="46">
        <v>207</v>
      </c>
      <c r="J2822" s="66">
        <v>48.4</v>
      </c>
      <c r="K2822" s="66">
        <f t="shared" si="52"/>
        <v>10018.799999999999</v>
      </c>
      <c r="L2822" s="46" t="s">
        <v>157</v>
      </c>
      <c r="M2822" s="46" t="s">
        <v>340</v>
      </c>
      <c r="N2822" s="46">
        <v>150509</v>
      </c>
      <c r="O2822" s="49"/>
      <c r="P2822" s="46">
        <v>90656</v>
      </c>
      <c r="Q2822" s="66">
        <v>80</v>
      </c>
      <c r="R2822" s="66">
        <v>0</v>
      </c>
      <c r="S2822" s="66">
        <v>15</v>
      </c>
      <c r="T2822" s="46" t="s">
        <v>127</v>
      </c>
      <c r="U2822" s="64">
        <f>Data!$Q2822+Data!$R2822+Data!$S2822</f>
        <v>95</v>
      </c>
      <c r="V2822" s="9" t="str">
        <f>VLOOKUP(TRIM(Data!$B2822),Team!A:B,2,FALSE)</f>
        <v>Heating</v>
      </c>
      <c r="W2822" s="9" t="str">
        <f>VLOOKUP(Data!$D2822,Current!A:B,2,FALSE)</f>
        <v>ACT</v>
      </c>
      <c r="X2822" s="9" t="str">
        <f>IF(Data!$W2822=Data!$E2822,"CURRENT","NO")</f>
        <v>CURRENT</v>
      </c>
    </row>
    <row r="2823" spans="1:24" hidden="1">
      <c r="A2823" s="46" t="s">
        <v>1236</v>
      </c>
      <c r="B2823" s="41" t="s">
        <v>794</v>
      </c>
      <c r="C2823" s="8" t="s">
        <v>458</v>
      </c>
      <c r="D2823" s="41" t="s">
        <v>2146</v>
      </c>
      <c r="E2823" s="8" t="s">
        <v>2151</v>
      </c>
      <c r="F2823" s="45" t="s">
        <v>1401</v>
      </c>
      <c r="G2823" s="46" t="s">
        <v>158</v>
      </c>
      <c r="H2823" s="47">
        <v>42236</v>
      </c>
      <c r="I2823" s="46">
        <v>100</v>
      </c>
      <c r="J2823" s="66">
        <v>45.45</v>
      </c>
      <c r="K2823" s="66">
        <f t="shared" si="52"/>
        <v>4545</v>
      </c>
      <c r="L2823" s="46" t="s">
        <v>157</v>
      </c>
      <c r="M2823" s="46" t="s">
        <v>340</v>
      </c>
      <c r="N2823" s="46">
        <v>150530</v>
      </c>
      <c r="O2823" s="49"/>
      <c r="P2823" s="46">
        <v>90657</v>
      </c>
      <c r="Q2823" s="66">
        <v>80</v>
      </c>
      <c r="R2823" s="66">
        <v>0</v>
      </c>
      <c r="S2823" s="66">
        <v>15</v>
      </c>
      <c r="T2823" s="46" t="s">
        <v>127</v>
      </c>
      <c r="U2823" s="64">
        <f>Data!$Q2823+Data!$R2823+Data!$S2823</f>
        <v>95</v>
      </c>
      <c r="V2823" s="9" t="str">
        <f>VLOOKUP(TRIM(Data!$B2823),Team!A:B,2,FALSE)</f>
        <v>Heating</v>
      </c>
      <c r="W2823" s="9" t="str">
        <f>VLOOKUP(Data!$D2823,Current!A:B,2,FALSE)</f>
        <v>ACT</v>
      </c>
      <c r="X2823" s="9" t="str">
        <f>IF(Data!$W2823=Data!$E2823,"CURRENT","NO")</f>
        <v>CURRENT</v>
      </c>
    </row>
    <row r="2824" spans="1:24" hidden="1">
      <c r="A2824" s="46" t="s">
        <v>1236</v>
      </c>
      <c r="B2824" s="41" t="s">
        <v>794</v>
      </c>
      <c r="C2824" s="8" t="s">
        <v>458</v>
      </c>
      <c r="D2824" s="41" t="s">
        <v>2146</v>
      </c>
      <c r="E2824" s="8" t="s">
        <v>2151</v>
      </c>
      <c r="F2824" s="45" t="s">
        <v>1006</v>
      </c>
      <c r="G2824" s="46" t="s">
        <v>158</v>
      </c>
      <c r="H2824" s="47">
        <v>42237</v>
      </c>
      <c r="I2824" s="46">
        <v>168</v>
      </c>
      <c r="J2824" s="66">
        <v>100.21</v>
      </c>
      <c r="K2824" s="66">
        <f t="shared" si="52"/>
        <v>16835.28</v>
      </c>
      <c r="L2824" s="46" t="s">
        <v>213</v>
      </c>
      <c r="M2824" s="46" t="s">
        <v>1101</v>
      </c>
      <c r="N2824" s="46">
        <v>150561</v>
      </c>
      <c r="O2824" s="49"/>
      <c r="P2824" s="46">
        <v>90658</v>
      </c>
      <c r="Q2824" s="66">
        <v>84.2</v>
      </c>
      <c r="R2824" s="66">
        <v>0</v>
      </c>
      <c r="S2824" s="66">
        <v>15</v>
      </c>
      <c r="T2824" s="46" t="s">
        <v>127</v>
      </c>
      <c r="U2824" s="64">
        <f>Data!$Q2824+Data!$R2824+Data!$S2824</f>
        <v>99.2</v>
      </c>
      <c r="V2824" s="9" t="str">
        <f>VLOOKUP(TRIM(Data!$B2824),Team!A:B,2,FALSE)</f>
        <v>Heating</v>
      </c>
      <c r="W2824" s="9" t="str">
        <f>VLOOKUP(Data!$D2824,Current!A:B,2,FALSE)</f>
        <v>ACT</v>
      </c>
      <c r="X2824" s="9" t="str">
        <f>IF(Data!$W2824=Data!$E2824,"CURRENT","NO")</f>
        <v>CURRENT</v>
      </c>
    </row>
    <row r="2825" spans="1:24" hidden="1">
      <c r="A2825" s="46" t="s">
        <v>2147</v>
      </c>
      <c r="B2825" s="41" t="s">
        <v>794</v>
      </c>
      <c r="C2825" s="8" t="s">
        <v>458</v>
      </c>
      <c r="D2825" s="41" t="s">
        <v>2146</v>
      </c>
      <c r="E2825" s="8" t="s">
        <v>2151</v>
      </c>
      <c r="F2825" s="45" t="s">
        <v>1394</v>
      </c>
      <c r="G2825" s="46" t="s">
        <v>980</v>
      </c>
      <c r="H2825" s="47">
        <v>42242</v>
      </c>
      <c r="I2825" s="46">
        <v>5544</v>
      </c>
      <c r="J2825" s="66">
        <v>11.48</v>
      </c>
      <c r="K2825" s="66">
        <f t="shared" si="52"/>
        <v>63645.120000000003</v>
      </c>
      <c r="L2825" s="46" t="s">
        <v>2</v>
      </c>
      <c r="M2825" s="46" t="s">
        <v>444</v>
      </c>
      <c r="N2825" s="46">
        <v>150704</v>
      </c>
      <c r="O2825" s="49"/>
      <c r="P2825" s="46">
        <v>90911</v>
      </c>
      <c r="Q2825" s="66">
        <v>318.2</v>
      </c>
      <c r="R2825" s="66">
        <v>0</v>
      </c>
      <c r="S2825" s="66">
        <v>65</v>
      </c>
      <c r="T2825" s="46" t="s">
        <v>127</v>
      </c>
      <c r="U2825" s="64">
        <f>Data!$Q2825+Data!$R2825+Data!$S2825</f>
        <v>383.2</v>
      </c>
      <c r="V2825" s="9" t="str">
        <f>VLOOKUP(TRIM(Data!$B2825),Team!A:B,2,FALSE)</f>
        <v>Heating</v>
      </c>
      <c r="W2825" s="9" t="str">
        <f>VLOOKUP(Data!$D2825,Current!A:B,2,FALSE)</f>
        <v>ACT</v>
      </c>
      <c r="X2825" s="9" t="str">
        <f>IF(Data!$W2825=Data!$E2825,"CURRENT","NO")</f>
        <v>CURRENT</v>
      </c>
    </row>
    <row r="2826" spans="1:24" hidden="1">
      <c r="A2826" s="46" t="s">
        <v>2147</v>
      </c>
      <c r="B2826" s="41" t="s">
        <v>794</v>
      </c>
      <c r="C2826" s="8" t="s">
        <v>458</v>
      </c>
      <c r="D2826" s="41" t="s">
        <v>2146</v>
      </c>
      <c r="E2826" s="8" t="s">
        <v>2151</v>
      </c>
      <c r="F2826" s="45" t="s">
        <v>1391</v>
      </c>
      <c r="G2826" s="46" t="s">
        <v>980</v>
      </c>
      <c r="H2826" s="47">
        <v>42243</v>
      </c>
      <c r="I2826" s="46">
        <v>2070</v>
      </c>
      <c r="J2826" s="66">
        <v>22.89</v>
      </c>
      <c r="K2826" s="66">
        <f t="shared" si="52"/>
        <v>47382.3</v>
      </c>
      <c r="L2826" s="46" t="s">
        <v>2</v>
      </c>
      <c r="M2826" s="46" t="s">
        <v>444</v>
      </c>
      <c r="N2826" s="46">
        <v>150740</v>
      </c>
      <c r="O2826" s="49"/>
      <c r="P2826" s="46">
        <v>90912</v>
      </c>
      <c r="Q2826" s="66">
        <v>236.9</v>
      </c>
      <c r="R2826" s="66">
        <v>0</v>
      </c>
      <c r="S2826" s="66">
        <v>65</v>
      </c>
      <c r="T2826" s="46" t="s">
        <v>127</v>
      </c>
      <c r="U2826" s="64">
        <f>Data!$Q2826+Data!$R2826+Data!$S2826</f>
        <v>301.89999999999998</v>
      </c>
      <c r="V2826" s="9" t="str">
        <f>VLOOKUP(TRIM(Data!$B2826),Team!A:B,2,FALSE)</f>
        <v>Heating</v>
      </c>
      <c r="W2826" s="9" t="str">
        <f>VLOOKUP(Data!$D2826,Current!A:B,2,FALSE)</f>
        <v>ACT</v>
      </c>
      <c r="X2826" s="9" t="str">
        <f>IF(Data!$W2826=Data!$E2826,"CURRENT","NO")</f>
        <v>CURRENT</v>
      </c>
    </row>
    <row r="2827" spans="1:24" hidden="1">
      <c r="A2827" s="46" t="s">
        <v>2147</v>
      </c>
      <c r="B2827" s="41" t="s">
        <v>794</v>
      </c>
      <c r="C2827" s="8" t="s">
        <v>458</v>
      </c>
      <c r="D2827" s="41" t="s">
        <v>2146</v>
      </c>
      <c r="E2827" s="8" t="s">
        <v>2151</v>
      </c>
      <c r="F2827" s="45" t="s">
        <v>1383</v>
      </c>
      <c r="G2827" s="46" t="s">
        <v>146</v>
      </c>
      <c r="H2827" s="47">
        <v>42238</v>
      </c>
      <c r="I2827" s="46">
        <v>270</v>
      </c>
      <c r="J2827" s="66">
        <v>28.38</v>
      </c>
      <c r="K2827" s="66">
        <f t="shared" si="52"/>
        <v>7662.5999999999995</v>
      </c>
      <c r="L2827" s="46" t="s">
        <v>69</v>
      </c>
      <c r="M2827" s="46" t="s">
        <v>282</v>
      </c>
      <c r="N2827" s="46">
        <v>150598</v>
      </c>
      <c r="O2827" s="49"/>
      <c r="P2827" s="46">
        <v>90915</v>
      </c>
      <c r="Q2827" s="66">
        <v>200</v>
      </c>
      <c r="R2827" s="66">
        <v>0</v>
      </c>
      <c r="S2827" s="66">
        <v>35</v>
      </c>
      <c r="T2827" s="46" t="s">
        <v>127</v>
      </c>
      <c r="U2827" s="64">
        <f>Data!$Q2827+Data!$R2827+Data!$S2827</f>
        <v>235</v>
      </c>
      <c r="V2827" s="9" t="str">
        <f>VLOOKUP(TRIM(Data!$B2827),Team!A:B,2,FALSE)</f>
        <v>Heating</v>
      </c>
      <c r="W2827" s="9" t="str">
        <f>VLOOKUP(Data!$D2827,Current!A:B,2,FALSE)</f>
        <v>ACT</v>
      </c>
      <c r="X2827" s="9" t="str">
        <f>IF(Data!$W2827=Data!$E2827,"CURRENT","NO")</f>
        <v>CURRENT</v>
      </c>
    </row>
    <row r="2828" spans="1:24" hidden="1">
      <c r="A2828" s="46" t="s">
        <v>2147</v>
      </c>
      <c r="B2828" s="41" t="s">
        <v>794</v>
      </c>
      <c r="C2828" s="8" t="s">
        <v>458</v>
      </c>
      <c r="D2828" s="41" t="s">
        <v>2146</v>
      </c>
      <c r="E2828" s="8" t="s">
        <v>2151</v>
      </c>
      <c r="F2828" s="45" t="s">
        <v>408</v>
      </c>
      <c r="G2828" s="46" t="s">
        <v>146</v>
      </c>
      <c r="H2828" s="47">
        <v>42237</v>
      </c>
      <c r="I2828" s="46">
        <v>432</v>
      </c>
      <c r="J2828" s="66">
        <v>65.78</v>
      </c>
      <c r="K2828" s="66">
        <f t="shared" si="52"/>
        <v>28416.959999999999</v>
      </c>
      <c r="L2828" s="46" t="s">
        <v>69</v>
      </c>
      <c r="M2828" s="46" t="s">
        <v>709</v>
      </c>
      <c r="N2828" s="46">
        <v>150599</v>
      </c>
      <c r="O2828" s="49"/>
      <c r="P2828" s="46">
        <v>90916</v>
      </c>
      <c r="Q2828" s="66">
        <v>200</v>
      </c>
      <c r="R2828" s="66">
        <v>0</v>
      </c>
      <c r="S2828" s="66">
        <v>17.5</v>
      </c>
      <c r="T2828" s="46" t="s">
        <v>127</v>
      </c>
      <c r="U2828" s="64">
        <f>Data!$Q2828+Data!$R2828+Data!$S2828</f>
        <v>217.5</v>
      </c>
      <c r="V2828" s="9" t="str">
        <f>VLOOKUP(TRIM(Data!$B2828),Team!A:B,2,FALSE)</f>
        <v>Heating</v>
      </c>
      <c r="W2828" s="9" t="str">
        <f>VLOOKUP(Data!$D2828,Current!A:B,2,FALSE)</f>
        <v>ACT</v>
      </c>
      <c r="X2828" s="9" t="str">
        <f>IF(Data!$W2828=Data!$E2828,"CURRENT","NO")</f>
        <v>CURRENT</v>
      </c>
    </row>
    <row r="2829" spans="1:24" hidden="1">
      <c r="A2829" s="46" t="s">
        <v>2147</v>
      </c>
      <c r="B2829" s="41" t="s">
        <v>794</v>
      </c>
      <c r="C2829" s="8" t="s">
        <v>458</v>
      </c>
      <c r="D2829" s="41" t="s">
        <v>2146</v>
      </c>
      <c r="E2829" s="8" t="s">
        <v>2151</v>
      </c>
      <c r="F2829" s="45" t="s">
        <v>975</v>
      </c>
      <c r="G2829" s="46" t="s">
        <v>146</v>
      </c>
      <c r="H2829" s="47">
        <v>42237</v>
      </c>
      <c r="I2829" s="46">
        <v>2024</v>
      </c>
      <c r="J2829" s="66">
        <v>21.57</v>
      </c>
      <c r="K2829" s="66">
        <f t="shared" si="52"/>
        <v>43657.68</v>
      </c>
      <c r="L2829" s="46" t="s">
        <v>1402</v>
      </c>
      <c r="M2829" s="46" t="s">
        <v>527</v>
      </c>
      <c r="N2829" s="46">
        <v>150600</v>
      </c>
      <c r="O2829" s="49"/>
      <c r="P2829" s="46">
        <v>90917</v>
      </c>
      <c r="Q2829" s="66">
        <v>218.3</v>
      </c>
      <c r="R2829" s="66">
        <v>0</v>
      </c>
      <c r="S2829" s="66">
        <v>17.5</v>
      </c>
      <c r="T2829" s="46" t="s">
        <v>1403</v>
      </c>
      <c r="U2829" s="64">
        <f>Data!$Q2829+Data!$R2829+Data!$S2829</f>
        <v>235.8</v>
      </c>
      <c r="V2829" s="9" t="str">
        <f>VLOOKUP(TRIM(Data!$B2829),Team!A:B,2,FALSE)</f>
        <v>Heating</v>
      </c>
      <c r="W2829" s="9" t="str">
        <f>VLOOKUP(Data!$D2829,Current!A:B,2,FALSE)</f>
        <v>ACT</v>
      </c>
      <c r="X2829" s="9" t="str">
        <f>IF(Data!$W2829=Data!$E2829,"CURRENT","NO")</f>
        <v>CURRENT</v>
      </c>
    </row>
    <row r="2830" spans="1:24" hidden="1">
      <c r="A2830" s="46" t="s">
        <v>2147</v>
      </c>
      <c r="B2830" s="41" t="s">
        <v>794</v>
      </c>
      <c r="C2830" s="8" t="s">
        <v>458</v>
      </c>
      <c r="D2830" s="41" t="s">
        <v>2146</v>
      </c>
      <c r="E2830" s="8" t="s">
        <v>2151</v>
      </c>
      <c r="F2830" s="45" t="s">
        <v>1379</v>
      </c>
      <c r="G2830" s="46" t="s">
        <v>146</v>
      </c>
      <c r="H2830" s="47">
        <v>42240</v>
      </c>
      <c r="I2830" s="46">
        <v>432</v>
      </c>
      <c r="J2830" s="66">
        <v>67.02</v>
      </c>
      <c r="K2830" s="66">
        <f t="shared" si="52"/>
        <v>28952.639999999999</v>
      </c>
      <c r="L2830" s="46" t="s">
        <v>69</v>
      </c>
      <c r="M2830" s="46" t="s">
        <v>282</v>
      </c>
      <c r="N2830" s="46">
        <v>150633</v>
      </c>
      <c r="O2830" s="49"/>
      <c r="P2830" s="46">
        <v>90918</v>
      </c>
      <c r="Q2830" s="66">
        <v>200</v>
      </c>
      <c r="R2830" s="66">
        <v>0</v>
      </c>
      <c r="S2830" s="66">
        <v>17.5</v>
      </c>
      <c r="T2830" s="46" t="s">
        <v>127</v>
      </c>
      <c r="U2830" s="64">
        <f>Data!$Q2830+Data!$R2830+Data!$S2830</f>
        <v>217.5</v>
      </c>
      <c r="V2830" s="9" t="str">
        <f>VLOOKUP(TRIM(Data!$B2830),Team!A:B,2,FALSE)</f>
        <v>Heating</v>
      </c>
      <c r="W2830" s="9" t="str">
        <f>VLOOKUP(Data!$D2830,Current!A:B,2,FALSE)</f>
        <v>ACT</v>
      </c>
      <c r="X2830" s="9" t="str">
        <f>IF(Data!$W2830=Data!$E2830,"CURRENT","NO")</f>
        <v>CURRENT</v>
      </c>
    </row>
    <row r="2831" spans="1:24" hidden="1">
      <c r="A2831" s="46" t="s">
        <v>2147</v>
      </c>
      <c r="B2831" s="41" t="s">
        <v>794</v>
      </c>
      <c r="C2831" s="8" t="s">
        <v>458</v>
      </c>
      <c r="D2831" s="41" t="s">
        <v>2146</v>
      </c>
      <c r="E2831" s="8" t="s">
        <v>2151</v>
      </c>
      <c r="F2831" s="45" t="s">
        <v>1380</v>
      </c>
      <c r="G2831" s="46" t="s">
        <v>146</v>
      </c>
      <c r="H2831" s="47">
        <v>42240</v>
      </c>
      <c r="I2831" s="46">
        <v>540</v>
      </c>
      <c r="J2831" s="66">
        <v>57.84</v>
      </c>
      <c r="K2831" s="66">
        <f t="shared" si="52"/>
        <v>31233.600000000002</v>
      </c>
      <c r="L2831" s="46" t="s">
        <v>69</v>
      </c>
      <c r="M2831" s="46" t="s">
        <v>363</v>
      </c>
      <c r="N2831" s="46">
        <v>150634</v>
      </c>
      <c r="O2831" s="49"/>
      <c r="P2831" s="46">
        <v>90919</v>
      </c>
      <c r="Q2831" s="66">
        <v>200</v>
      </c>
      <c r="R2831" s="66">
        <v>0</v>
      </c>
      <c r="S2831" s="66">
        <v>17.5</v>
      </c>
      <c r="T2831" s="46" t="s">
        <v>127</v>
      </c>
      <c r="U2831" s="64">
        <f>Data!$Q2831+Data!$R2831+Data!$S2831</f>
        <v>217.5</v>
      </c>
      <c r="V2831" s="9" t="str">
        <f>VLOOKUP(TRIM(Data!$B2831),Team!A:B,2,FALSE)</f>
        <v>Heating</v>
      </c>
      <c r="W2831" s="9" t="str">
        <f>VLOOKUP(Data!$D2831,Current!A:B,2,FALSE)</f>
        <v>ACT</v>
      </c>
      <c r="X2831" s="9" t="str">
        <f>IF(Data!$W2831=Data!$E2831,"CURRENT","NO")</f>
        <v>CURRENT</v>
      </c>
    </row>
    <row r="2832" spans="1:24" hidden="1">
      <c r="A2832" s="46" t="s">
        <v>2147</v>
      </c>
      <c r="B2832" s="41" t="s">
        <v>794</v>
      </c>
      <c r="C2832" s="8" t="s">
        <v>458</v>
      </c>
      <c r="D2832" s="41" t="s">
        <v>2146</v>
      </c>
      <c r="E2832" s="8" t="s">
        <v>2151</v>
      </c>
      <c r="F2832" s="45" t="s">
        <v>1396</v>
      </c>
      <c r="G2832" s="46" t="s">
        <v>146</v>
      </c>
      <c r="H2832" s="47">
        <v>42241</v>
      </c>
      <c r="I2832" s="46">
        <v>540</v>
      </c>
      <c r="J2832" s="66">
        <v>49.38</v>
      </c>
      <c r="K2832" s="66">
        <f t="shared" si="52"/>
        <v>26665.200000000001</v>
      </c>
      <c r="L2832" s="46" t="s">
        <v>69</v>
      </c>
      <c r="M2832" s="46" t="s">
        <v>363</v>
      </c>
      <c r="N2832" s="46">
        <v>150663</v>
      </c>
      <c r="O2832" s="49"/>
      <c r="P2832" s="46">
        <v>90920</v>
      </c>
      <c r="Q2832" s="66">
        <v>200</v>
      </c>
      <c r="R2832" s="66">
        <v>0</v>
      </c>
      <c r="S2832" s="66">
        <v>15</v>
      </c>
      <c r="T2832" s="46" t="s">
        <v>127</v>
      </c>
      <c r="U2832" s="64">
        <f>Data!$Q2832+Data!$R2832+Data!$S2832</f>
        <v>215</v>
      </c>
      <c r="V2832" s="9" t="str">
        <f>VLOOKUP(TRIM(Data!$B2832),Team!A:B,2,FALSE)</f>
        <v>Heating</v>
      </c>
      <c r="W2832" s="9" t="str">
        <f>VLOOKUP(Data!$D2832,Current!A:B,2,FALSE)</f>
        <v>ACT</v>
      </c>
      <c r="X2832" s="9" t="str">
        <f>IF(Data!$W2832=Data!$E2832,"CURRENT","NO")</f>
        <v>CURRENT</v>
      </c>
    </row>
    <row r="2833" spans="1:24" hidden="1">
      <c r="A2833" s="46" t="s">
        <v>2147</v>
      </c>
      <c r="B2833" s="41" t="s">
        <v>794</v>
      </c>
      <c r="C2833" s="8" t="s">
        <v>458</v>
      </c>
      <c r="D2833" s="41" t="s">
        <v>2146</v>
      </c>
      <c r="E2833" s="8" t="s">
        <v>2151</v>
      </c>
      <c r="F2833" s="45" t="s">
        <v>1214</v>
      </c>
      <c r="G2833" s="46" t="s">
        <v>146</v>
      </c>
      <c r="H2833" s="47">
        <v>42241</v>
      </c>
      <c r="I2833" s="46">
        <v>380</v>
      </c>
      <c r="J2833" s="66">
        <v>66.78</v>
      </c>
      <c r="K2833" s="66">
        <f t="shared" si="52"/>
        <v>25376.400000000001</v>
      </c>
      <c r="L2833" s="46" t="s">
        <v>157</v>
      </c>
      <c r="M2833" s="46" t="s">
        <v>282</v>
      </c>
      <c r="N2833" s="46">
        <v>150668</v>
      </c>
      <c r="O2833" s="49"/>
      <c r="P2833" s="46">
        <v>90921</v>
      </c>
      <c r="Q2833" s="66">
        <v>200</v>
      </c>
      <c r="R2833" s="66">
        <v>0</v>
      </c>
      <c r="S2833" s="66">
        <v>17.5</v>
      </c>
      <c r="T2833" s="46" t="s">
        <v>127</v>
      </c>
      <c r="U2833" s="64">
        <f>Data!$Q2833+Data!$R2833+Data!$S2833</f>
        <v>217.5</v>
      </c>
      <c r="V2833" s="9" t="str">
        <f>VLOOKUP(TRIM(Data!$B2833),Team!A:B,2,FALSE)</f>
        <v>Heating</v>
      </c>
      <c r="W2833" s="9" t="str">
        <f>VLOOKUP(Data!$D2833,Current!A:B,2,FALSE)</f>
        <v>ACT</v>
      </c>
      <c r="X2833" s="9" t="str">
        <f>IF(Data!$W2833=Data!$E2833,"CURRENT","NO")</f>
        <v>CURRENT</v>
      </c>
    </row>
    <row r="2834" spans="1:24" hidden="1">
      <c r="A2834" s="46" t="s">
        <v>2147</v>
      </c>
      <c r="B2834" s="41" t="s">
        <v>794</v>
      </c>
      <c r="C2834" s="8" t="s">
        <v>458</v>
      </c>
      <c r="D2834" s="41" t="s">
        <v>2146</v>
      </c>
      <c r="E2834" s="8" t="s">
        <v>2151</v>
      </c>
      <c r="F2834" s="45" t="s">
        <v>1397</v>
      </c>
      <c r="G2834" s="46" t="s">
        <v>146</v>
      </c>
      <c r="H2834" s="47">
        <v>42242</v>
      </c>
      <c r="I2834" s="46">
        <v>1024</v>
      </c>
      <c r="J2834" s="66">
        <v>14.84</v>
      </c>
      <c r="K2834" s="66">
        <f t="shared" ref="K2834:K2863" si="53">I2834*J2834</f>
        <v>15196.16</v>
      </c>
      <c r="L2834" s="46" t="s">
        <v>69</v>
      </c>
      <c r="M2834" s="46" t="s">
        <v>282</v>
      </c>
      <c r="N2834" s="46">
        <v>150710</v>
      </c>
      <c r="O2834" s="49"/>
      <c r="P2834" s="46">
        <v>90922</v>
      </c>
      <c r="Q2834" s="66">
        <v>200</v>
      </c>
      <c r="R2834" s="66">
        <v>0</v>
      </c>
      <c r="S2834" s="66">
        <v>17.5</v>
      </c>
      <c r="T2834" s="46" t="s">
        <v>127</v>
      </c>
      <c r="U2834" s="64">
        <f>Data!$Q2834+Data!$R2834+Data!$S2834</f>
        <v>217.5</v>
      </c>
      <c r="V2834" s="9" t="str">
        <f>VLOOKUP(TRIM(Data!$B2834),Team!A:B,2,FALSE)</f>
        <v>Heating</v>
      </c>
      <c r="W2834" s="9" t="str">
        <f>VLOOKUP(Data!$D2834,Current!A:B,2,FALSE)</f>
        <v>ACT</v>
      </c>
      <c r="X2834" s="9" t="str">
        <f>IF(Data!$W2834=Data!$E2834,"CURRENT","NO")</f>
        <v>CURRENT</v>
      </c>
    </row>
    <row r="2835" spans="1:24" hidden="1">
      <c r="A2835" s="46" t="s">
        <v>2147</v>
      </c>
      <c r="B2835" s="41" t="s">
        <v>794</v>
      </c>
      <c r="C2835" s="8" t="s">
        <v>458</v>
      </c>
      <c r="D2835" s="41" t="s">
        <v>2146</v>
      </c>
      <c r="E2835" s="8" t="s">
        <v>2151</v>
      </c>
      <c r="F2835" s="45" t="s">
        <v>557</v>
      </c>
      <c r="G2835" s="46" t="s">
        <v>146</v>
      </c>
      <c r="H2835" s="47">
        <v>42242</v>
      </c>
      <c r="I2835" s="46">
        <v>3000</v>
      </c>
      <c r="J2835" s="66">
        <v>19.350000000000001</v>
      </c>
      <c r="K2835" s="66">
        <f t="shared" si="53"/>
        <v>58050.000000000007</v>
      </c>
      <c r="L2835" s="46" t="s">
        <v>69</v>
      </c>
      <c r="M2835" s="46" t="s">
        <v>959</v>
      </c>
      <c r="N2835" s="46">
        <v>150717</v>
      </c>
      <c r="O2835" s="49"/>
      <c r="P2835" s="46">
        <v>90923</v>
      </c>
      <c r="Q2835" s="66">
        <v>290.25</v>
      </c>
      <c r="R2835" s="66">
        <v>0</v>
      </c>
      <c r="S2835" s="66">
        <v>17.5</v>
      </c>
      <c r="T2835" s="46" t="s">
        <v>127</v>
      </c>
      <c r="U2835" s="64">
        <f>Data!$Q2835+Data!$R2835+Data!$S2835</f>
        <v>307.75</v>
      </c>
      <c r="V2835" s="9" t="str">
        <f>VLOOKUP(TRIM(Data!$B2835),Team!A:B,2,FALSE)</f>
        <v>Heating</v>
      </c>
      <c r="W2835" s="9" t="str">
        <f>VLOOKUP(Data!$D2835,Current!A:B,2,FALSE)</f>
        <v>ACT</v>
      </c>
      <c r="X2835" s="9" t="str">
        <f>IF(Data!$W2835=Data!$E2835,"CURRENT","NO")</f>
        <v>CURRENT</v>
      </c>
    </row>
    <row r="2836" spans="1:24" hidden="1">
      <c r="A2836" s="46" t="s">
        <v>2147</v>
      </c>
      <c r="B2836" s="41" t="s">
        <v>794</v>
      </c>
      <c r="C2836" s="8" t="s">
        <v>458</v>
      </c>
      <c r="D2836" s="41" t="s">
        <v>2146</v>
      </c>
      <c r="E2836" s="8" t="s">
        <v>2151</v>
      </c>
      <c r="F2836" s="45" t="s">
        <v>1404</v>
      </c>
      <c r="G2836" s="46" t="s">
        <v>146</v>
      </c>
      <c r="H2836" s="47">
        <v>42243</v>
      </c>
      <c r="I2836" s="46">
        <v>1008</v>
      </c>
      <c r="J2836" s="66">
        <v>29.46</v>
      </c>
      <c r="K2836" s="66">
        <f t="shared" si="53"/>
        <v>29695.68</v>
      </c>
      <c r="L2836" s="46" t="s">
        <v>69</v>
      </c>
      <c r="M2836" s="46" t="s">
        <v>619</v>
      </c>
      <c r="N2836" s="46">
        <v>150749</v>
      </c>
      <c r="O2836" s="49"/>
      <c r="P2836" s="46">
        <v>90924</v>
      </c>
      <c r="Q2836" s="66">
        <v>200</v>
      </c>
      <c r="R2836" s="66">
        <v>0</v>
      </c>
      <c r="S2836" s="66">
        <v>17.5</v>
      </c>
      <c r="T2836" s="46" t="s">
        <v>246</v>
      </c>
      <c r="U2836" s="64">
        <f>Data!$Q2836+Data!$R2836+Data!$S2836</f>
        <v>217.5</v>
      </c>
      <c r="V2836" s="9" t="str">
        <f>VLOOKUP(TRIM(Data!$B2836),Team!A:B,2,FALSE)</f>
        <v>Heating</v>
      </c>
      <c r="W2836" s="9" t="str">
        <f>VLOOKUP(Data!$D2836,Current!A:B,2,FALSE)</f>
        <v>ACT</v>
      </c>
      <c r="X2836" s="9" t="str">
        <f>IF(Data!$W2836=Data!$E2836,"CURRENT","NO")</f>
        <v>CURRENT</v>
      </c>
    </row>
    <row r="2837" spans="1:24" hidden="1">
      <c r="A2837" s="46" t="s">
        <v>2147</v>
      </c>
      <c r="B2837" s="41" t="s">
        <v>794</v>
      </c>
      <c r="C2837" s="8" t="s">
        <v>458</v>
      </c>
      <c r="D2837" s="41" t="s">
        <v>2146</v>
      </c>
      <c r="E2837" s="8" t="s">
        <v>2151</v>
      </c>
      <c r="F2837" s="45" t="s">
        <v>1405</v>
      </c>
      <c r="G2837" s="46" t="s">
        <v>146</v>
      </c>
      <c r="H2837" s="47">
        <v>42243</v>
      </c>
      <c r="I2837" s="46">
        <v>1176</v>
      </c>
      <c r="J2837" s="66">
        <v>20.43</v>
      </c>
      <c r="K2837" s="66">
        <f t="shared" si="53"/>
        <v>24025.68</v>
      </c>
      <c r="L2837" s="46" t="s">
        <v>157</v>
      </c>
      <c r="M2837" s="46" t="s">
        <v>363</v>
      </c>
      <c r="N2837" s="46">
        <v>150750</v>
      </c>
      <c r="O2837" s="49"/>
      <c r="P2837" s="46">
        <v>90925</v>
      </c>
      <c r="Q2837" s="66">
        <v>200</v>
      </c>
      <c r="R2837" s="66">
        <v>0</v>
      </c>
      <c r="S2837" s="66">
        <v>17.5</v>
      </c>
      <c r="T2837" s="46" t="s">
        <v>127</v>
      </c>
      <c r="U2837" s="64">
        <f>Data!$Q2837+Data!$R2837+Data!$S2837</f>
        <v>217.5</v>
      </c>
      <c r="V2837" s="9" t="str">
        <f>VLOOKUP(TRIM(Data!$B2837),Team!A:B,2,FALSE)</f>
        <v>Heating</v>
      </c>
      <c r="W2837" s="9" t="str">
        <f>VLOOKUP(Data!$D2837,Current!A:B,2,FALSE)</f>
        <v>ACT</v>
      </c>
      <c r="X2837" s="9" t="str">
        <f>IF(Data!$W2837=Data!$E2837,"CURRENT","NO")</f>
        <v>CURRENT</v>
      </c>
    </row>
    <row r="2838" spans="1:24" hidden="1">
      <c r="A2838" s="46" t="s">
        <v>2147</v>
      </c>
      <c r="B2838" s="41" t="s">
        <v>794</v>
      </c>
      <c r="C2838" s="8" t="s">
        <v>458</v>
      </c>
      <c r="D2838" s="41" t="s">
        <v>2146</v>
      </c>
      <c r="E2838" s="8" t="s">
        <v>2151</v>
      </c>
      <c r="F2838" s="45" t="s">
        <v>1406</v>
      </c>
      <c r="G2838" s="46" t="s">
        <v>146</v>
      </c>
      <c r="H2838" s="47">
        <v>42244</v>
      </c>
      <c r="I2838" s="46">
        <v>1080</v>
      </c>
      <c r="J2838" s="66">
        <v>31.62</v>
      </c>
      <c r="K2838" s="66">
        <f t="shared" si="53"/>
        <v>34149.599999999999</v>
      </c>
      <c r="L2838" s="46" t="s">
        <v>69</v>
      </c>
      <c r="M2838" s="46" t="s">
        <v>282</v>
      </c>
      <c r="N2838" s="46">
        <v>150785</v>
      </c>
      <c r="O2838" s="49"/>
      <c r="P2838" s="46">
        <v>90926</v>
      </c>
      <c r="Q2838" s="66">
        <v>200</v>
      </c>
      <c r="R2838" s="66">
        <v>0</v>
      </c>
      <c r="S2838" s="66">
        <v>17.5</v>
      </c>
      <c r="T2838" s="46" t="s">
        <v>127</v>
      </c>
      <c r="U2838" s="64">
        <f>Data!$Q2838+Data!$R2838+Data!$S2838</f>
        <v>217.5</v>
      </c>
      <c r="V2838" s="9" t="str">
        <f>VLOOKUP(TRIM(Data!$B2838),Team!A:B,2,FALSE)</f>
        <v>Heating</v>
      </c>
      <c r="W2838" s="9" t="str">
        <f>VLOOKUP(Data!$D2838,Current!A:B,2,FALSE)</f>
        <v>ACT</v>
      </c>
      <c r="X2838" s="9" t="str">
        <f>IF(Data!$W2838=Data!$E2838,"CURRENT","NO")</f>
        <v>CURRENT</v>
      </c>
    </row>
    <row r="2839" spans="1:24" hidden="1">
      <c r="A2839" s="46" t="s">
        <v>2147</v>
      </c>
      <c r="B2839" s="41" t="s">
        <v>794</v>
      </c>
      <c r="C2839" s="8" t="s">
        <v>458</v>
      </c>
      <c r="D2839" s="41" t="s">
        <v>2146</v>
      </c>
      <c r="E2839" s="8" t="s">
        <v>2151</v>
      </c>
      <c r="F2839" s="45" t="s">
        <v>1407</v>
      </c>
      <c r="G2839" s="46" t="s">
        <v>146</v>
      </c>
      <c r="H2839" s="47">
        <v>42244</v>
      </c>
      <c r="I2839" s="46">
        <v>1000</v>
      </c>
      <c r="J2839" s="66">
        <v>18.59</v>
      </c>
      <c r="K2839" s="66">
        <f t="shared" si="53"/>
        <v>18590</v>
      </c>
      <c r="L2839" s="46" t="s">
        <v>69</v>
      </c>
      <c r="M2839" s="46" t="s">
        <v>1408</v>
      </c>
      <c r="N2839" s="46">
        <v>150786</v>
      </c>
      <c r="O2839" s="49"/>
      <c r="P2839" s="46">
        <v>90927</v>
      </c>
      <c r="Q2839" s="66">
        <v>200</v>
      </c>
      <c r="R2839" s="66">
        <v>0</v>
      </c>
      <c r="S2839" s="66">
        <v>17.5</v>
      </c>
      <c r="T2839" s="46" t="s">
        <v>246</v>
      </c>
      <c r="U2839" s="64">
        <f>Data!$Q2839+Data!$R2839+Data!$S2839</f>
        <v>217.5</v>
      </c>
      <c r="V2839" s="9" t="str">
        <f>VLOOKUP(TRIM(Data!$B2839),Team!A:B,2,FALSE)</f>
        <v>Heating</v>
      </c>
      <c r="W2839" s="9" t="str">
        <f>VLOOKUP(Data!$D2839,Current!A:B,2,FALSE)</f>
        <v>ACT</v>
      </c>
      <c r="X2839" s="9" t="str">
        <f>IF(Data!$W2839=Data!$E2839,"CURRENT","NO")</f>
        <v>CURRENT</v>
      </c>
    </row>
    <row r="2840" spans="1:24" hidden="1">
      <c r="A2840" s="46" t="s">
        <v>2147</v>
      </c>
      <c r="B2840" s="41" t="s">
        <v>794</v>
      </c>
      <c r="C2840" s="8" t="s">
        <v>458</v>
      </c>
      <c r="D2840" s="41" t="s">
        <v>2146</v>
      </c>
      <c r="E2840" s="8" t="s">
        <v>2151</v>
      </c>
      <c r="F2840" s="45" t="s">
        <v>555</v>
      </c>
      <c r="G2840" s="46" t="s">
        <v>146</v>
      </c>
      <c r="H2840" s="47">
        <v>42245</v>
      </c>
      <c r="I2840" s="46">
        <v>5032</v>
      </c>
      <c r="J2840" s="66">
        <v>22.59</v>
      </c>
      <c r="K2840" s="66">
        <f t="shared" si="53"/>
        <v>113672.88</v>
      </c>
      <c r="L2840" s="46" t="s">
        <v>213</v>
      </c>
      <c r="M2840" s="46" t="s">
        <v>1150</v>
      </c>
      <c r="N2840" s="46">
        <v>150802</v>
      </c>
      <c r="O2840" s="49"/>
      <c r="P2840" s="46">
        <v>90928</v>
      </c>
      <c r="Q2840" s="66">
        <v>568.4</v>
      </c>
      <c r="R2840" s="66">
        <v>0</v>
      </c>
      <c r="S2840" s="66">
        <v>17.5</v>
      </c>
      <c r="T2840" s="46" t="s">
        <v>2141</v>
      </c>
      <c r="U2840" s="64">
        <f>Data!$Q2840+Data!$R2840+Data!$S2840</f>
        <v>585.9</v>
      </c>
      <c r="V2840" s="9" t="str">
        <f>VLOOKUP(TRIM(Data!$B2840),Team!A:B,2,FALSE)</f>
        <v>Heating</v>
      </c>
      <c r="W2840" s="9" t="str">
        <f>VLOOKUP(Data!$D2840,Current!A:B,2,FALSE)</f>
        <v>ACT</v>
      </c>
      <c r="X2840" s="9" t="str">
        <f>IF(Data!$W2840=Data!$E2840,"CURRENT","NO")</f>
        <v>CURRENT</v>
      </c>
    </row>
    <row r="2841" spans="1:24" hidden="1">
      <c r="A2841" s="46" t="s">
        <v>2147</v>
      </c>
      <c r="B2841" s="41" t="s">
        <v>794</v>
      </c>
      <c r="C2841" s="8" t="s">
        <v>458</v>
      </c>
      <c r="D2841" s="41" t="s">
        <v>2146</v>
      </c>
      <c r="E2841" s="8" t="s">
        <v>2151</v>
      </c>
      <c r="F2841" s="45" t="s">
        <v>1409</v>
      </c>
      <c r="G2841" s="46" t="s">
        <v>146</v>
      </c>
      <c r="H2841" s="47">
        <v>42245</v>
      </c>
      <c r="I2841" s="46">
        <v>830</v>
      </c>
      <c r="J2841" s="66">
        <v>14.84</v>
      </c>
      <c r="K2841" s="66">
        <f t="shared" si="53"/>
        <v>12317.2</v>
      </c>
      <c r="L2841" s="46" t="s">
        <v>1410</v>
      </c>
      <c r="M2841" s="46" t="s">
        <v>527</v>
      </c>
      <c r="N2841" s="46">
        <v>150805</v>
      </c>
      <c r="O2841" s="49"/>
      <c r="P2841" s="46">
        <v>90929</v>
      </c>
      <c r="Q2841" s="66">
        <v>200</v>
      </c>
      <c r="R2841" s="66">
        <v>0</v>
      </c>
      <c r="S2841" s="66">
        <v>17.5</v>
      </c>
      <c r="T2841" s="46" t="s">
        <v>127</v>
      </c>
      <c r="U2841" s="64">
        <f>Data!$Q2841+Data!$R2841+Data!$S2841</f>
        <v>217.5</v>
      </c>
      <c r="V2841" s="9" t="str">
        <f>VLOOKUP(TRIM(Data!$B2841),Team!A:B,2,FALSE)</f>
        <v>Heating</v>
      </c>
      <c r="W2841" s="9" t="str">
        <f>VLOOKUP(Data!$D2841,Current!A:B,2,FALSE)</f>
        <v>ACT</v>
      </c>
      <c r="X2841" s="9" t="str">
        <f>IF(Data!$W2841=Data!$E2841,"CURRENT","NO")</f>
        <v>CURRENT</v>
      </c>
    </row>
    <row r="2842" spans="1:24" hidden="1">
      <c r="A2842" s="46" t="s">
        <v>2147</v>
      </c>
      <c r="B2842" s="41" t="s">
        <v>794</v>
      </c>
      <c r="C2842" s="8" t="s">
        <v>458</v>
      </c>
      <c r="D2842" s="41" t="s">
        <v>2146</v>
      </c>
      <c r="E2842" s="8" t="s">
        <v>2151</v>
      </c>
      <c r="F2842" s="45" t="s">
        <v>1214</v>
      </c>
      <c r="G2842" s="46" t="s">
        <v>146</v>
      </c>
      <c r="H2842" s="47">
        <v>42247</v>
      </c>
      <c r="I2842" s="46">
        <v>380</v>
      </c>
      <c r="J2842" s="66">
        <v>65.78</v>
      </c>
      <c r="K2842" s="66">
        <f t="shared" si="53"/>
        <v>24996.400000000001</v>
      </c>
      <c r="L2842" s="46" t="s">
        <v>213</v>
      </c>
      <c r="M2842" s="46" t="s">
        <v>1411</v>
      </c>
      <c r="N2842" s="46">
        <v>150870</v>
      </c>
      <c r="O2842" s="49"/>
      <c r="P2842" s="46">
        <v>90930</v>
      </c>
      <c r="Q2842" s="66">
        <v>200</v>
      </c>
      <c r="R2842" s="66">
        <v>0</v>
      </c>
      <c r="S2842" s="66">
        <v>17.5</v>
      </c>
      <c r="T2842" s="46" t="s">
        <v>186</v>
      </c>
      <c r="U2842" s="64">
        <f>Data!$Q2842+Data!$R2842+Data!$S2842</f>
        <v>217.5</v>
      </c>
      <c r="V2842" s="9" t="str">
        <f>VLOOKUP(TRIM(Data!$B2842),Team!A:B,2,FALSE)</f>
        <v>Heating</v>
      </c>
      <c r="W2842" s="9" t="str">
        <f>VLOOKUP(Data!$D2842,Current!A:B,2,FALSE)</f>
        <v>ACT</v>
      </c>
      <c r="X2842" s="9" t="str">
        <f>IF(Data!$W2842=Data!$E2842,"CURRENT","NO")</f>
        <v>CURRENT</v>
      </c>
    </row>
    <row r="2843" spans="1:24" hidden="1">
      <c r="A2843" s="46" t="s">
        <v>2147</v>
      </c>
      <c r="B2843" s="41" t="s">
        <v>794</v>
      </c>
      <c r="C2843" s="8" t="s">
        <v>458</v>
      </c>
      <c r="D2843" s="41" t="s">
        <v>2146</v>
      </c>
      <c r="E2843" s="8" t="s">
        <v>2151</v>
      </c>
      <c r="F2843" s="45" t="s">
        <v>1412</v>
      </c>
      <c r="G2843" s="46" t="s">
        <v>146</v>
      </c>
      <c r="H2843" s="47">
        <v>42247</v>
      </c>
      <c r="I2843" s="46">
        <v>1174</v>
      </c>
      <c r="J2843" s="66">
        <v>29.64</v>
      </c>
      <c r="K2843" s="66">
        <f t="shared" si="53"/>
        <v>34797.360000000001</v>
      </c>
      <c r="L2843" s="46" t="s">
        <v>69</v>
      </c>
      <c r="M2843" s="46" t="s">
        <v>1413</v>
      </c>
      <c r="N2843" s="46">
        <v>150871</v>
      </c>
      <c r="O2843" s="49"/>
      <c r="P2843" s="46">
        <v>90931</v>
      </c>
      <c r="Q2843" s="66">
        <v>200</v>
      </c>
      <c r="R2843" s="66">
        <v>0</v>
      </c>
      <c r="S2843" s="66">
        <v>17.5</v>
      </c>
      <c r="T2843" s="46" t="s">
        <v>127</v>
      </c>
      <c r="U2843" s="64">
        <f>Data!$Q2843+Data!$R2843+Data!$S2843</f>
        <v>217.5</v>
      </c>
      <c r="V2843" s="9" t="str">
        <f>VLOOKUP(TRIM(Data!$B2843),Team!A:B,2,FALSE)</f>
        <v>Heating</v>
      </c>
      <c r="W2843" s="9" t="str">
        <f>VLOOKUP(Data!$D2843,Current!A:B,2,FALSE)</f>
        <v>ACT</v>
      </c>
      <c r="X2843" s="9" t="str">
        <f>IF(Data!$W2843=Data!$E2843,"CURRENT","NO")</f>
        <v>CURRENT</v>
      </c>
    </row>
    <row r="2844" spans="1:24" hidden="1">
      <c r="A2844" s="46" t="s">
        <v>2147</v>
      </c>
      <c r="B2844" s="41" t="s">
        <v>794</v>
      </c>
      <c r="C2844" s="8" t="s">
        <v>458</v>
      </c>
      <c r="D2844" s="41" t="s">
        <v>2146</v>
      </c>
      <c r="E2844" s="8" t="s">
        <v>2151</v>
      </c>
      <c r="F2844" s="45" t="s">
        <v>532</v>
      </c>
      <c r="G2844" s="46" t="s">
        <v>158</v>
      </c>
      <c r="H2844" s="47">
        <v>42238</v>
      </c>
      <c r="I2844" s="46">
        <v>70</v>
      </c>
      <c r="J2844" s="66">
        <v>94.72</v>
      </c>
      <c r="K2844" s="66">
        <f t="shared" si="53"/>
        <v>6630.4</v>
      </c>
      <c r="L2844" s="46" t="s">
        <v>213</v>
      </c>
      <c r="M2844" s="46" t="s">
        <v>564</v>
      </c>
      <c r="N2844" s="46">
        <v>150585</v>
      </c>
      <c r="O2844" s="49"/>
      <c r="P2844" s="46">
        <v>90932</v>
      </c>
      <c r="Q2844" s="66">
        <v>80</v>
      </c>
      <c r="R2844" s="66">
        <v>0</v>
      </c>
      <c r="S2844" s="66">
        <v>15</v>
      </c>
      <c r="T2844" s="46" t="s">
        <v>127</v>
      </c>
      <c r="U2844" s="64">
        <f>Data!$Q2844+Data!$R2844+Data!$S2844</f>
        <v>95</v>
      </c>
      <c r="V2844" s="9" t="str">
        <f>VLOOKUP(TRIM(Data!$B2844),Team!A:B,2,FALSE)</f>
        <v>Heating</v>
      </c>
      <c r="W2844" s="9" t="str">
        <f>VLOOKUP(Data!$D2844,Current!A:B,2,FALSE)</f>
        <v>ACT</v>
      </c>
      <c r="X2844" s="9" t="str">
        <f>IF(Data!$W2844=Data!$E2844,"CURRENT","NO")</f>
        <v>CURRENT</v>
      </c>
    </row>
    <row r="2845" spans="1:24" hidden="1">
      <c r="A2845" s="46" t="s">
        <v>2147</v>
      </c>
      <c r="B2845" s="41" t="s">
        <v>794</v>
      </c>
      <c r="C2845" s="8" t="s">
        <v>458</v>
      </c>
      <c r="D2845" s="41" t="s">
        <v>2146</v>
      </c>
      <c r="E2845" s="8" t="s">
        <v>2151</v>
      </c>
      <c r="F2845" s="45" t="s">
        <v>349</v>
      </c>
      <c r="G2845" s="46" t="s">
        <v>158</v>
      </c>
      <c r="H2845" s="47">
        <v>42238</v>
      </c>
      <c r="I2845" s="46">
        <v>648</v>
      </c>
      <c r="J2845" s="66">
        <v>89.32</v>
      </c>
      <c r="K2845" s="66">
        <f t="shared" si="53"/>
        <v>57879.359999999993</v>
      </c>
      <c r="L2845" s="46" t="s">
        <v>157</v>
      </c>
      <c r="M2845" s="46" t="s">
        <v>919</v>
      </c>
      <c r="N2845" s="46">
        <v>150597</v>
      </c>
      <c r="O2845" s="49"/>
      <c r="P2845" s="46">
        <v>90933</v>
      </c>
      <c r="Q2845" s="66">
        <v>289.39999999999998</v>
      </c>
      <c r="R2845" s="66">
        <v>0</v>
      </c>
      <c r="S2845" s="66">
        <v>15</v>
      </c>
      <c r="T2845" s="46" t="s">
        <v>127</v>
      </c>
      <c r="U2845" s="64">
        <f>Data!$Q2845+Data!$R2845+Data!$S2845</f>
        <v>304.39999999999998</v>
      </c>
      <c r="V2845" s="9" t="str">
        <f>VLOOKUP(TRIM(Data!$B2845),Team!A:B,2,FALSE)</f>
        <v>Heating</v>
      </c>
      <c r="W2845" s="9" t="str">
        <f>VLOOKUP(Data!$D2845,Current!A:B,2,FALSE)</f>
        <v>ACT</v>
      </c>
      <c r="X2845" s="9" t="str">
        <f>IF(Data!$W2845=Data!$E2845,"CURRENT","NO")</f>
        <v>CURRENT</v>
      </c>
    </row>
    <row r="2846" spans="1:24" hidden="1">
      <c r="A2846" s="46" t="s">
        <v>2147</v>
      </c>
      <c r="B2846" s="41" t="s">
        <v>794</v>
      </c>
      <c r="C2846" s="8" t="s">
        <v>458</v>
      </c>
      <c r="D2846" s="41" t="s">
        <v>2146</v>
      </c>
      <c r="E2846" s="8" t="s">
        <v>2151</v>
      </c>
      <c r="F2846" s="45" t="s">
        <v>393</v>
      </c>
      <c r="G2846" s="46" t="s">
        <v>158</v>
      </c>
      <c r="H2846" s="47">
        <v>42240</v>
      </c>
      <c r="I2846" s="46">
        <v>429</v>
      </c>
      <c r="J2846" s="66">
        <v>61.7</v>
      </c>
      <c r="K2846" s="66">
        <f t="shared" si="53"/>
        <v>26469.300000000003</v>
      </c>
      <c r="L2846" s="46" t="s">
        <v>157</v>
      </c>
      <c r="M2846" s="46" t="s">
        <v>1069</v>
      </c>
      <c r="N2846" s="46">
        <v>150631</v>
      </c>
      <c r="O2846" s="49"/>
      <c r="P2846" s="46">
        <v>90934</v>
      </c>
      <c r="Q2846" s="66">
        <v>160</v>
      </c>
      <c r="R2846" s="66">
        <v>0</v>
      </c>
      <c r="S2846" s="66">
        <v>15</v>
      </c>
      <c r="T2846" s="46" t="s">
        <v>127</v>
      </c>
      <c r="U2846" s="64">
        <f>Data!$Q2846+Data!$R2846+Data!$S2846</f>
        <v>175</v>
      </c>
      <c r="V2846" s="9" t="str">
        <f>VLOOKUP(TRIM(Data!$B2846),Team!A:B,2,FALSE)</f>
        <v>Heating</v>
      </c>
      <c r="W2846" s="9" t="str">
        <f>VLOOKUP(Data!$D2846,Current!A:B,2,FALSE)</f>
        <v>ACT</v>
      </c>
      <c r="X2846" s="9" t="str">
        <f>IF(Data!$W2846=Data!$E2846,"CURRENT","NO")</f>
        <v>CURRENT</v>
      </c>
    </row>
    <row r="2847" spans="1:24" hidden="1">
      <c r="A2847" s="46" t="s">
        <v>2147</v>
      </c>
      <c r="B2847" s="41" t="s">
        <v>794</v>
      </c>
      <c r="C2847" s="8" t="s">
        <v>458</v>
      </c>
      <c r="D2847" s="41" t="s">
        <v>2146</v>
      </c>
      <c r="E2847" s="8" t="s">
        <v>2151</v>
      </c>
      <c r="F2847" s="45" t="s">
        <v>1414</v>
      </c>
      <c r="G2847" s="46" t="s">
        <v>158</v>
      </c>
      <c r="H2847" s="47">
        <v>42240</v>
      </c>
      <c r="I2847" s="46">
        <v>507</v>
      </c>
      <c r="J2847" s="66">
        <v>81.94</v>
      </c>
      <c r="K2847" s="66">
        <f t="shared" si="53"/>
        <v>41543.58</v>
      </c>
      <c r="L2847" s="46" t="s">
        <v>157</v>
      </c>
      <c r="M2847" s="46" t="s">
        <v>594</v>
      </c>
      <c r="N2847" s="46">
        <v>150632</v>
      </c>
      <c r="O2847" s="49"/>
      <c r="P2847" s="46">
        <v>90935</v>
      </c>
      <c r="Q2847" s="66">
        <v>207.7</v>
      </c>
      <c r="R2847" s="66">
        <v>0</v>
      </c>
      <c r="S2847" s="66">
        <v>15</v>
      </c>
      <c r="T2847" s="46" t="s">
        <v>127</v>
      </c>
      <c r="U2847" s="64">
        <f>Data!$Q2847+Data!$R2847+Data!$S2847</f>
        <v>222.7</v>
      </c>
      <c r="V2847" s="9" t="str">
        <f>VLOOKUP(TRIM(Data!$B2847),Team!A:B,2,FALSE)</f>
        <v>Heating</v>
      </c>
      <c r="W2847" s="9" t="str">
        <f>VLOOKUP(Data!$D2847,Current!A:B,2,FALSE)</f>
        <v>ACT</v>
      </c>
      <c r="X2847" s="9" t="str">
        <f>IF(Data!$W2847=Data!$E2847,"CURRENT","NO")</f>
        <v>CURRENT</v>
      </c>
    </row>
    <row r="2848" spans="1:24" hidden="1">
      <c r="A2848" s="46" t="s">
        <v>2147</v>
      </c>
      <c r="B2848" s="41" t="s">
        <v>794</v>
      </c>
      <c r="C2848" s="8" t="s">
        <v>458</v>
      </c>
      <c r="D2848" s="41" t="s">
        <v>2146</v>
      </c>
      <c r="E2848" s="8" t="s">
        <v>2151</v>
      </c>
      <c r="F2848" s="45" t="s">
        <v>575</v>
      </c>
      <c r="G2848" s="46" t="s">
        <v>158</v>
      </c>
      <c r="H2848" s="47">
        <v>42241</v>
      </c>
      <c r="I2848" s="46">
        <v>576</v>
      </c>
      <c r="J2848" s="66">
        <v>83.58</v>
      </c>
      <c r="K2848" s="66">
        <f t="shared" si="53"/>
        <v>48142.080000000002</v>
      </c>
      <c r="L2848" s="46" t="s">
        <v>157</v>
      </c>
      <c r="M2848" s="46" t="s">
        <v>394</v>
      </c>
      <c r="N2848" s="46">
        <v>150667</v>
      </c>
      <c r="O2848" s="49"/>
      <c r="P2848" s="46">
        <v>90937</v>
      </c>
      <c r="Q2848" s="66">
        <v>240.7</v>
      </c>
      <c r="R2848" s="66">
        <v>0</v>
      </c>
      <c r="S2848" s="66">
        <v>15</v>
      </c>
      <c r="T2848" s="46" t="s">
        <v>127</v>
      </c>
      <c r="U2848" s="64">
        <f>Data!$Q2848+Data!$R2848+Data!$S2848</f>
        <v>255.7</v>
      </c>
      <c r="V2848" s="9" t="str">
        <f>VLOOKUP(TRIM(Data!$B2848),Team!A:B,2,FALSE)</f>
        <v>Heating</v>
      </c>
      <c r="W2848" s="9" t="str">
        <f>VLOOKUP(Data!$D2848,Current!A:B,2,FALSE)</f>
        <v>ACT</v>
      </c>
      <c r="X2848" s="9" t="str">
        <f>IF(Data!$W2848=Data!$E2848,"CURRENT","NO")</f>
        <v>CURRENT</v>
      </c>
    </row>
    <row r="2849" spans="1:24" hidden="1">
      <c r="A2849" s="46" t="s">
        <v>2147</v>
      </c>
      <c r="B2849" s="41" t="s">
        <v>794</v>
      </c>
      <c r="C2849" s="8" t="s">
        <v>458</v>
      </c>
      <c r="D2849" s="41" t="s">
        <v>2146</v>
      </c>
      <c r="E2849" s="8" t="s">
        <v>2151</v>
      </c>
      <c r="F2849" s="45" t="s">
        <v>1010</v>
      </c>
      <c r="G2849" s="46" t="s">
        <v>158</v>
      </c>
      <c r="H2849" s="47">
        <v>42241</v>
      </c>
      <c r="I2849" s="46">
        <v>57</v>
      </c>
      <c r="J2849" s="66">
        <v>89.59</v>
      </c>
      <c r="K2849" s="66">
        <f t="shared" si="53"/>
        <v>5106.63</v>
      </c>
      <c r="L2849" s="46" t="s">
        <v>157</v>
      </c>
      <c r="M2849" s="46" t="s">
        <v>340</v>
      </c>
      <c r="N2849" s="46">
        <v>150671</v>
      </c>
      <c r="O2849" s="49"/>
      <c r="P2849" s="46">
        <v>90938</v>
      </c>
      <c r="Q2849" s="66">
        <v>80</v>
      </c>
      <c r="R2849" s="66">
        <v>0</v>
      </c>
      <c r="S2849" s="66">
        <v>15</v>
      </c>
      <c r="T2849" s="46" t="s">
        <v>127</v>
      </c>
      <c r="U2849" s="64">
        <f>Data!$Q2849+Data!$R2849+Data!$S2849</f>
        <v>95</v>
      </c>
      <c r="V2849" s="9" t="str">
        <f>VLOOKUP(TRIM(Data!$B2849),Team!A:B,2,FALSE)</f>
        <v>Heating</v>
      </c>
      <c r="W2849" s="9" t="str">
        <f>VLOOKUP(Data!$D2849,Current!A:B,2,FALSE)</f>
        <v>ACT</v>
      </c>
      <c r="X2849" s="9" t="str">
        <f>IF(Data!$W2849=Data!$E2849,"CURRENT","NO")</f>
        <v>CURRENT</v>
      </c>
    </row>
    <row r="2850" spans="1:24" hidden="1">
      <c r="A2850" s="46" t="s">
        <v>2147</v>
      </c>
      <c r="B2850" s="41" t="s">
        <v>794</v>
      </c>
      <c r="C2850" s="8" t="s">
        <v>458</v>
      </c>
      <c r="D2850" s="41" t="s">
        <v>2146</v>
      </c>
      <c r="E2850" s="8" t="s">
        <v>2151</v>
      </c>
      <c r="F2850" s="45" t="s">
        <v>399</v>
      </c>
      <c r="G2850" s="46" t="s">
        <v>158</v>
      </c>
      <c r="H2850" s="47">
        <v>42241</v>
      </c>
      <c r="I2850" s="46">
        <v>468</v>
      </c>
      <c r="J2850" s="66">
        <v>50.13</v>
      </c>
      <c r="K2850" s="66">
        <f t="shared" si="53"/>
        <v>23460.84</v>
      </c>
      <c r="L2850" s="46" t="s">
        <v>157</v>
      </c>
      <c r="M2850" s="46" t="s">
        <v>1415</v>
      </c>
      <c r="N2850" s="46">
        <v>150686</v>
      </c>
      <c r="O2850" s="49"/>
      <c r="P2850" s="46">
        <v>90939</v>
      </c>
      <c r="Q2850" s="66">
        <v>160</v>
      </c>
      <c r="R2850" s="66">
        <v>0</v>
      </c>
      <c r="S2850" s="66">
        <v>15</v>
      </c>
      <c r="T2850" s="46" t="s">
        <v>127</v>
      </c>
      <c r="U2850" s="64">
        <f>Data!$Q2850+Data!$R2850+Data!$S2850</f>
        <v>175</v>
      </c>
      <c r="V2850" s="9" t="str">
        <f>VLOOKUP(TRIM(Data!$B2850),Team!A:B,2,FALSE)</f>
        <v>Heating</v>
      </c>
      <c r="W2850" s="9" t="str">
        <f>VLOOKUP(Data!$D2850,Current!A:B,2,FALSE)</f>
        <v>ACT</v>
      </c>
      <c r="X2850" s="9" t="str">
        <f>IF(Data!$W2850=Data!$E2850,"CURRENT","NO")</f>
        <v>CURRENT</v>
      </c>
    </row>
    <row r="2851" spans="1:24" hidden="1">
      <c r="A2851" s="46" t="s">
        <v>2147</v>
      </c>
      <c r="B2851" s="41" t="s">
        <v>794</v>
      </c>
      <c r="C2851" s="8" t="s">
        <v>458</v>
      </c>
      <c r="D2851" s="41" t="s">
        <v>2146</v>
      </c>
      <c r="E2851" s="8" t="s">
        <v>2151</v>
      </c>
      <c r="F2851" s="45" t="s">
        <v>1416</v>
      </c>
      <c r="G2851" s="46" t="s">
        <v>158</v>
      </c>
      <c r="H2851" s="47">
        <v>42242</v>
      </c>
      <c r="I2851" s="46">
        <v>1000</v>
      </c>
      <c r="J2851" s="66">
        <v>2.96</v>
      </c>
      <c r="K2851" s="66">
        <f t="shared" si="53"/>
        <v>2960</v>
      </c>
      <c r="L2851" s="46" t="s">
        <v>157</v>
      </c>
      <c r="M2851" s="46" t="s">
        <v>1009</v>
      </c>
      <c r="N2851" s="46">
        <v>150708</v>
      </c>
      <c r="O2851" s="49"/>
      <c r="P2851" s="46">
        <v>90940</v>
      </c>
      <c r="Q2851" s="66">
        <v>80</v>
      </c>
      <c r="R2851" s="66">
        <v>0</v>
      </c>
      <c r="S2851" s="66">
        <v>15</v>
      </c>
      <c r="T2851" s="46" t="s">
        <v>127</v>
      </c>
      <c r="U2851" s="64">
        <f>Data!$Q2851+Data!$R2851+Data!$S2851</f>
        <v>95</v>
      </c>
      <c r="V2851" s="9" t="str">
        <f>VLOOKUP(TRIM(Data!$B2851),Team!A:B,2,FALSE)</f>
        <v>Heating</v>
      </c>
      <c r="W2851" s="9" t="str">
        <f>VLOOKUP(Data!$D2851,Current!A:B,2,FALSE)</f>
        <v>ACT</v>
      </c>
      <c r="X2851" s="9" t="str">
        <f>IF(Data!$W2851=Data!$E2851,"CURRENT","NO")</f>
        <v>CURRENT</v>
      </c>
    </row>
    <row r="2852" spans="1:24" hidden="1">
      <c r="A2852" s="46" t="s">
        <v>2147</v>
      </c>
      <c r="B2852" s="41" t="s">
        <v>794</v>
      </c>
      <c r="C2852" s="8" t="s">
        <v>458</v>
      </c>
      <c r="D2852" s="41" t="s">
        <v>2146</v>
      </c>
      <c r="E2852" s="8" t="s">
        <v>2151</v>
      </c>
      <c r="F2852" s="45" t="s">
        <v>1417</v>
      </c>
      <c r="G2852" s="46" t="s">
        <v>158</v>
      </c>
      <c r="H2852" s="47">
        <v>42242</v>
      </c>
      <c r="I2852" s="46">
        <v>421</v>
      </c>
      <c r="J2852" s="66">
        <v>50.13</v>
      </c>
      <c r="K2852" s="66">
        <f t="shared" si="53"/>
        <v>21104.73</v>
      </c>
      <c r="L2852" s="46" t="s">
        <v>157</v>
      </c>
      <c r="M2852" s="46" t="s">
        <v>1418</v>
      </c>
      <c r="N2852" s="46">
        <v>150718</v>
      </c>
      <c r="O2852" s="49"/>
      <c r="P2852" s="46">
        <v>90941</v>
      </c>
      <c r="Q2852" s="66">
        <v>160</v>
      </c>
      <c r="R2852" s="66">
        <v>0</v>
      </c>
      <c r="S2852" s="66">
        <v>15</v>
      </c>
      <c r="T2852" s="46" t="s">
        <v>127</v>
      </c>
      <c r="U2852" s="64">
        <f>Data!$Q2852+Data!$R2852+Data!$S2852</f>
        <v>175</v>
      </c>
      <c r="V2852" s="9" t="str">
        <f>VLOOKUP(TRIM(Data!$B2852),Team!A:B,2,FALSE)</f>
        <v>Heating</v>
      </c>
      <c r="W2852" s="9" t="str">
        <f>VLOOKUP(Data!$D2852,Current!A:B,2,FALSE)</f>
        <v>ACT</v>
      </c>
      <c r="X2852" s="9" t="str">
        <f>IF(Data!$W2852=Data!$E2852,"CURRENT","NO")</f>
        <v>CURRENT</v>
      </c>
    </row>
    <row r="2853" spans="1:24" hidden="1">
      <c r="A2853" s="46" t="s">
        <v>2147</v>
      </c>
      <c r="B2853" s="41" t="s">
        <v>794</v>
      </c>
      <c r="C2853" s="8" t="s">
        <v>458</v>
      </c>
      <c r="D2853" s="41" t="s">
        <v>2146</v>
      </c>
      <c r="E2853" s="8" t="s">
        <v>2151</v>
      </c>
      <c r="F2853" s="45" t="s">
        <v>958</v>
      </c>
      <c r="G2853" s="46" t="s">
        <v>158</v>
      </c>
      <c r="H2853" s="47">
        <v>42242</v>
      </c>
      <c r="I2853" s="46">
        <v>416</v>
      </c>
      <c r="J2853" s="66">
        <v>39.43</v>
      </c>
      <c r="K2853" s="66">
        <f t="shared" si="53"/>
        <v>16402.88</v>
      </c>
      <c r="L2853" s="46" t="s">
        <v>157</v>
      </c>
      <c r="M2853" s="46" t="s">
        <v>1419</v>
      </c>
      <c r="N2853" s="46">
        <v>150719</v>
      </c>
      <c r="O2853" s="49"/>
      <c r="P2853" s="46">
        <v>90942</v>
      </c>
      <c r="Q2853" s="66">
        <v>160</v>
      </c>
      <c r="R2853" s="66">
        <v>0</v>
      </c>
      <c r="S2853" s="66">
        <v>15</v>
      </c>
      <c r="T2853" s="46" t="s">
        <v>127</v>
      </c>
      <c r="U2853" s="64">
        <f>Data!$Q2853+Data!$R2853+Data!$S2853</f>
        <v>175</v>
      </c>
      <c r="V2853" s="9" t="str">
        <f>VLOOKUP(TRIM(Data!$B2853),Team!A:B,2,FALSE)</f>
        <v>Heating</v>
      </c>
      <c r="W2853" s="9" t="str">
        <f>VLOOKUP(Data!$D2853,Current!A:B,2,FALSE)</f>
        <v>ACT</v>
      </c>
      <c r="X2853" s="9" t="str">
        <f>IF(Data!$W2853=Data!$E2853,"CURRENT","NO")</f>
        <v>CURRENT</v>
      </c>
    </row>
    <row r="2854" spans="1:24" hidden="1">
      <c r="A2854" s="46" t="s">
        <v>2147</v>
      </c>
      <c r="B2854" s="41" t="s">
        <v>794</v>
      </c>
      <c r="C2854" s="8" t="s">
        <v>458</v>
      </c>
      <c r="D2854" s="41" t="s">
        <v>2146</v>
      </c>
      <c r="E2854" s="8" t="s">
        <v>2151</v>
      </c>
      <c r="F2854" s="45" t="s">
        <v>558</v>
      </c>
      <c r="G2854" s="46" t="s">
        <v>158</v>
      </c>
      <c r="H2854" s="47">
        <v>42242</v>
      </c>
      <c r="I2854" s="46">
        <v>68</v>
      </c>
      <c r="J2854" s="66">
        <v>102.28</v>
      </c>
      <c r="K2854" s="66">
        <f t="shared" si="53"/>
        <v>6955.04</v>
      </c>
      <c r="L2854" s="46" t="s">
        <v>157</v>
      </c>
      <c r="M2854" s="46" t="s">
        <v>1083</v>
      </c>
      <c r="N2854" s="46">
        <v>150721</v>
      </c>
      <c r="O2854" s="49"/>
      <c r="P2854" s="46">
        <v>90943</v>
      </c>
      <c r="Q2854" s="66">
        <v>80</v>
      </c>
      <c r="R2854" s="66">
        <v>0</v>
      </c>
      <c r="S2854" s="66">
        <v>15</v>
      </c>
      <c r="T2854" s="46" t="s">
        <v>127</v>
      </c>
      <c r="U2854" s="64">
        <f>Data!$Q2854+Data!$R2854+Data!$S2854</f>
        <v>95</v>
      </c>
      <c r="V2854" s="9" t="str">
        <f>VLOOKUP(TRIM(Data!$B2854),Team!A:B,2,FALSE)</f>
        <v>Heating</v>
      </c>
      <c r="W2854" s="9" t="str">
        <f>VLOOKUP(Data!$D2854,Current!A:B,2,FALSE)</f>
        <v>ACT</v>
      </c>
      <c r="X2854" s="9" t="str">
        <f>IF(Data!$W2854=Data!$E2854,"CURRENT","NO")</f>
        <v>CURRENT</v>
      </c>
    </row>
    <row r="2855" spans="1:24" hidden="1">
      <c r="A2855" s="46" t="s">
        <v>2147</v>
      </c>
      <c r="B2855" s="41" t="s">
        <v>794</v>
      </c>
      <c r="C2855" s="8" t="s">
        <v>458</v>
      </c>
      <c r="D2855" s="41" t="s">
        <v>2146</v>
      </c>
      <c r="E2855" s="8" t="s">
        <v>2151</v>
      </c>
      <c r="F2855" s="45" t="s">
        <v>590</v>
      </c>
      <c r="G2855" s="46" t="s">
        <v>158</v>
      </c>
      <c r="H2855" s="47">
        <v>42244</v>
      </c>
      <c r="I2855" s="46">
        <v>416</v>
      </c>
      <c r="J2855" s="66">
        <v>61.46</v>
      </c>
      <c r="K2855" s="66">
        <f t="shared" si="53"/>
        <v>25567.360000000001</v>
      </c>
      <c r="L2855" s="46" t="s">
        <v>157</v>
      </c>
      <c r="M2855" s="46" t="s">
        <v>919</v>
      </c>
      <c r="N2855" s="46">
        <v>150787</v>
      </c>
      <c r="O2855" s="49"/>
      <c r="P2855" s="46">
        <v>90944</v>
      </c>
      <c r="Q2855" s="66">
        <v>160</v>
      </c>
      <c r="R2855" s="66">
        <v>0</v>
      </c>
      <c r="S2855" s="66">
        <v>15</v>
      </c>
      <c r="T2855" s="46" t="s">
        <v>127</v>
      </c>
      <c r="U2855" s="64">
        <f>Data!$Q2855+Data!$R2855+Data!$S2855</f>
        <v>175</v>
      </c>
      <c r="V2855" s="9" t="str">
        <f>VLOOKUP(TRIM(Data!$B2855),Team!A:B,2,FALSE)</f>
        <v>Heating</v>
      </c>
      <c r="W2855" s="9" t="str">
        <f>VLOOKUP(Data!$D2855,Current!A:B,2,FALSE)</f>
        <v>ACT</v>
      </c>
      <c r="X2855" s="9" t="str">
        <f>IF(Data!$W2855=Data!$E2855,"CURRENT","NO")</f>
        <v>CURRENT</v>
      </c>
    </row>
    <row r="2856" spans="1:24" hidden="1">
      <c r="A2856" s="46" t="s">
        <v>2147</v>
      </c>
      <c r="B2856" s="41" t="s">
        <v>794</v>
      </c>
      <c r="C2856" s="8" t="s">
        <v>458</v>
      </c>
      <c r="D2856" s="41" t="s">
        <v>2146</v>
      </c>
      <c r="E2856" s="8" t="s">
        <v>2151</v>
      </c>
      <c r="F2856" s="45" t="s">
        <v>575</v>
      </c>
      <c r="G2856" s="46" t="s">
        <v>158</v>
      </c>
      <c r="H2856" s="47">
        <v>42244</v>
      </c>
      <c r="I2856" s="46">
        <v>178</v>
      </c>
      <c r="J2856" s="66">
        <v>50.13</v>
      </c>
      <c r="K2856" s="66">
        <f t="shared" si="53"/>
        <v>8923.1400000000012</v>
      </c>
      <c r="L2856" s="46" t="s">
        <v>157</v>
      </c>
      <c r="M2856" s="46" t="s">
        <v>1293</v>
      </c>
      <c r="N2856" s="46">
        <v>150788</v>
      </c>
      <c r="O2856" s="49"/>
      <c r="P2856" s="46">
        <v>90945</v>
      </c>
      <c r="Q2856" s="66">
        <v>80</v>
      </c>
      <c r="R2856" s="66">
        <v>0</v>
      </c>
      <c r="S2856" s="66">
        <v>15</v>
      </c>
      <c r="T2856" s="46" t="s">
        <v>127</v>
      </c>
      <c r="U2856" s="64">
        <f>Data!$Q2856+Data!$R2856+Data!$S2856</f>
        <v>95</v>
      </c>
      <c r="V2856" s="9" t="str">
        <f>VLOOKUP(TRIM(Data!$B2856),Team!A:B,2,FALSE)</f>
        <v>Heating</v>
      </c>
      <c r="W2856" s="9" t="str">
        <f>VLOOKUP(Data!$D2856,Current!A:B,2,FALSE)</f>
        <v>ACT</v>
      </c>
      <c r="X2856" s="9" t="str">
        <f>IF(Data!$W2856=Data!$E2856,"CURRENT","NO")</f>
        <v>CURRENT</v>
      </c>
    </row>
    <row r="2857" spans="1:24" hidden="1">
      <c r="A2857" s="46" t="s">
        <v>2147</v>
      </c>
      <c r="B2857" s="41" t="s">
        <v>794</v>
      </c>
      <c r="C2857" s="8" t="s">
        <v>458</v>
      </c>
      <c r="D2857" s="41" t="s">
        <v>2146</v>
      </c>
      <c r="E2857" s="8" t="s">
        <v>2151</v>
      </c>
      <c r="F2857" s="45" t="s">
        <v>593</v>
      </c>
      <c r="G2857" s="46" t="s">
        <v>158</v>
      </c>
      <c r="H2857" s="47">
        <v>42244</v>
      </c>
      <c r="I2857" s="46">
        <v>416</v>
      </c>
      <c r="J2857" s="66">
        <v>53.8</v>
      </c>
      <c r="K2857" s="66">
        <f t="shared" si="53"/>
        <v>22380.799999999999</v>
      </c>
      <c r="L2857" s="46" t="s">
        <v>157</v>
      </c>
      <c r="M2857" s="46" t="s">
        <v>163</v>
      </c>
      <c r="N2857" s="46">
        <v>150789</v>
      </c>
      <c r="O2857" s="49"/>
      <c r="P2857" s="46">
        <v>90946</v>
      </c>
      <c r="Q2857" s="66">
        <v>160</v>
      </c>
      <c r="R2857" s="66">
        <v>0</v>
      </c>
      <c r="S2857" s="66">
        <v>15</v>
      </c>
      <c r="T2857" s="46" t="s">
        <v>127</v>
      </c>
      <c r="U2857" s="64">
        <f>Data!$Q2857+Data!$R2857+Data!$S2857</f>
        <v>175</v>
      </c>
      <c r="V2857" s="9" t="str">
        <f>VLOOKUP(TRIM(Data!$B2857),Team!A:B,2,FALSE)</f>
        <v>Heating</v>
      </c>
      <c r="W2857" s="9" t="str">
        <f>VLOOKUP(Data!$D2857,Current!A:B,2,FALSE)</f>
        <v>ACT</v>
      </c>
      <c r="X2857" s="9" t="str">
        <f>IF(Data!$W2857=Data!$E2857,"CURRENT","NO")</f>
        <v>CURRENT</v>
      </c>
    </row>
    <row r="2858" spans="1:24" hidden="1">
      <c r="A2858" s="46" t="s">
        <v>2147</v>
      </c>
      <c r="B2858" s="41" t="s">
        <v>794</v>
      </c>
      <c r="C2858" s="8" t="s">
        <v>458</v>
      </c>
      <c r="D2858" s="41" t="s">
        <v>2146</v>
      </c>
      <c r="E2858" s="8" t="s">
        <v>2151</v>
      </c>
      <c r="F2858" s="45" t="s">
        <v>530</v>
      </c>
      <c r="G2858" s="46" t="s">
        <v>158</v>
      </c>
      <c r="H2858" s="47">
        <v>42245</v>
      </c>
      <c r="I2858" s="46">
        <v>65</v>
      </c>
      <c r="J2858" s="66">
        <v>132.25</v>
      </c>
      <c r="K2858" s="66">
        <f t="shared" si="53"/>
        <v>8596.25</v>
      </c>
      <c r="L2858" s="46" t="s">
        <v>157</v>
      </c>
      <c r="M2858" s="46" t="s">
        <v>340</v>
      </c>
      <c r="N2858" s="46">
        <v>150834</v>
      </c>
      <c r="O2858" s="49"/>
      <c r="P2858" s="46">
        <v>90947</v>
      </c>
      <c r="Q2858" s="66">
        <v>80</v>
      </c>
      <c r="R2858" s="66">
        <v>0</v>
      </c>
      <c r="S2858" s="66">
        <v>15</v>
      </c>
      <c r="T2858" s="46" t="s">
        <v>127</v>
      </c>
      <c r="U2858" s="64">
        <f>Data!$Q2858+Data!$R2858+Data!$S2858</f>
        <v>95</v>
      </c>
      <c r="V2858" s="9" t="str">
        <f>VLOOKUP(TRIM(Data!$B2858),Team!A:B,2,FALSE)</f>
        <v>Heating</v>
      </c>
      <c r="W2858" s="9" t="str">
        <f>VLOOKUP(Data!$D2858,Current!A:B,2,FALSE)</f>
        <v>ACT</v>
      </c>
      <c r="X2858" s="9" t="str">
        <f>IF(Data!$W2858=Data!$E2858,"CURRENT","NO")</f>
        <v>CURRENT</v>
      </c>
    </row>
    <row r="2859" spans="1:24" hidden="1">
      <c r="A2859" s="46" t="s">
        <v>2147</v>
      </c>
      <c r="B2859" s="41" t="s">
        <v>794</v>
      </c>
      <c r="C2859" s="8" t="s">
        <v>458</v>
      </c>
      <c r="D2859" s="41" t="s">
        <v>2146</v>
      </c>
      <c r="E2859" s="8" t="s">
        <v>2151</v>
      </c>
      <c r="F2859" s="45" t="s">
        <v>1420</v>
      </c>
      <c r="G2859" s="46" t="s">
        <v>158</v>
      </c>
      <c r="H2859" s="47">
        <v>42245</v>
      </c>
      <c r="I2859" s="46">
        <v>65</v>
      </c>
      <c r="J2859" s="66">
        <v>143.06</v>
      </c>
      <c r="K2859" s="66">
        <f t="shared" si="53"/>
        <v>9298.9</v>
      </c>
      <c r="L2859" s="46" t="s">
        <v>157</v>
      </c>
      <c r="M2859" s="46" t="s">
        <v>340</v>
      </c>
      <c r="N2859" s="46">
        <v>150836</v>
      </c>
      <c r="O2859" s="49"/>
      <c r="P2859" s="46">
        <v>90948</v>
      </c>
      <c r="Q2859" s="66">
        <v>80</v>
      </c>
      <c r="R2859" s="66">
        <v>0</v>
      </c>
      <c r="S2859" s="66">
        <v>15</v>
      </c>
      <c r="T2859" s="46" t="s">
        <v>2141</v>
      </c>
      <c r="U2859" s="64">
        <f>Data!$Q2859+Data!$R2859+Data!$S2859</f>
        <v>95</v>
      </c>
      <c r="V2859" s="9" t="str">
        <f>VLOOKUP(TRIM(Data!$B2859),Team!A:B,2,FALSE)</f>
        <v>Heating</v>
      </c>
      <c r="W2859" s="9" t="str">
        <f>VLOOKUP(Data!$D2859,Current!A:B,2,FALSE)</f>
        <v>ACT</v>
      </c>
      <c r="X2859" s="9" t="str">
        <f>IF(Data!$W2859=Data!$E2859,"CURRENT","NO")</f>
        <v>CURRENT</v>
      </c>
    </row>
    <row r="2860" spans="1:24" hidden="1">
      <c r="A2860" s="46" t="s">
        <v>2147</v>
      </c>
      <c r="B2860" s="41" t="s">
        <v>794</v>
      </c>
      <c r="C2860" s="8" t="s">
        <v>458</v>
      </c>
      <c r="D2860" s="41" t="s">
        <v>2146</v>
      </c>
      <c r="E2860" s="8" t="s">
        <v>2151</v>
      </c>
      <c r="F2860" s="45" t="s">
        <v>1003</v>
      </c>
      <c r="G2860" s="46" t="s">
        <v>158</v>
      </c>
      <c r="H2860" s="47">
        <v>42247</v>
      </c>
      <c r="I2860" s="46">
        <v>65</v>
      </c>
      <c r="J2860" s="66">
        <v>120.79</v>
      </c>
      <c r="K2860" s="66">
        <f t="shared" si="53"/>
        <v>7851.35</v>
      </c>
      <c r="L2860" s="46" t="s">
        <v>213</v>
      </c>
      <c r="M2860" s="46" t="s">
        <v>1101</v>
      </c>
      <c r="N2860" s="46">
        <v>150864</v>
      </c>
      <c r="O2860" s="49"/>
      <c r="P2860" s="46">
        <v>90949</v>
      </c>
      <c r="Q2860" s="66">
        <v>80</v>
      </c>
      <c r="R2860" s="66">
        <v>0</v>
      </c>
      <c r="S2860" s="66">
        <v>15</v>
      </c>
      <c r="T2860" s="46" t="s">
        <v>2148</v>
      </c>
      <c r="U2860" s="64">
        <f>Data!$Q2860+Data!$R2860+Data!$S2860</f>
        <v>95</v>
      </c>
      <c r="V2860" s="9" t="str">
        <f>VLOOKUP(TRIM(Data!$B2860),Team!A:B,2,FALSE)</f>
        <v>Heating</v>
      </c>
      <c r="W2860" s="9" t="str">
        <f>VLOOKUP(Data!$D2860,Current!A:B,2,FALSE)</f>
        <v>ACT</v>
      </c>
      <c r="X2860" s="9" t="str">
        <f>IF(Data!$W2860=Data!$E2860,"CURRENT","NO")</f>
        <v>CURRENT</v>
      </c>
    </row>
    <row r="2861" spans="1:24" hidden="1">
      <c r="A2861" s="46" t="s">
        <v>2147</v>
      </c>
      <c r="B2861" s="41" t="s">
        <v>794</v>
      </c>
      <c r="C2861" s="8" t="s">
        <v>458</v>
      </c>
      <c r="D2861" s="41" t="s">
        <v>2146</v>
      </c>
      <c r="E2861" s="8" t="s">
        <v>2151</v>
      </c>
      <c r="F2861" s="45" t="s">
        <v>529</v>
      </c>
      <c r="G2861" s="46" t="s">
        <v>158</v>
      </c>
      <c r="H2861" s="47">
        <v>42247</v>
      </c>
      <c r="I2861" s="46">
        <v>65</v>
      </c>
      <c r="J2861" s="66">
        <v>135.49</v>
      </c>
      <c r="K2861" s="66">
        <f t="shared" si="53"/>
        <v>8806.85</v>
      </c>
      <c r="L2861" s="46" t="s">
        <v>213</v>
      </c>
      <c r="M2861" s="46" t="s">
        <v>1101</v>
      </c>
      <c r="N2861" s="46">
        <v>150865</v>
      </c>
      <c r="O2861" s="49"/>
      <c r="P2861" s="46">
        <v>90950</v>
      </c>
      <c r="Q2861" s="66">
        <v>80</v>
      </c>
      <c r="R2861" s="66">
        <v>0</v>
      </c>
      <c r="S2861" s="66">
        <v>15</v>
      </c>
      <c r="T2861" s="46" t="s">
        <v>127</v>
      </c>
      <c r="U2861" s="64">
        <f>Data!$Q2861+Data!$R2861+Data!$S2861</f>
        <v>95</v>
      </c>
      <c r="V2861" s="9" t="str">
        <f>VLOOKUP(TRIM(Data!$B2861),Team!A:B,2,FALSE)</f>
        <v>Heating</v>
      </c>
      <c r="W2861" s="9" t="str">
        <f>VLOOKUP(Data!$D2861,Current!A:B,2,FALSE)</f>
        <v>ACT</v>
      </c>
      <c r="X2861" s="9" t="str">
        <f>IF(Data!$W2861=Data!$E2861,"CURRENT","NO")</f>
        <v>CURRENT</v>
      </c>
    </row>
    <row r="2862" spans="1:24" hidden="1">
      <c r="A2862" s="46" t="s">
        <v>2147</v>
      </c>
      <c r="B2862" s="41" t="s">
        <v>794</v>
      </c>
      <c r="C2862" s="8" t="s">
        <v>458</v>
      </c>
      <c r="D2862" s="41" t="s">
        <v>2146</v>
      </c>
      <c r="E2862" s="8" t="s">
        <v>2151</v>
      </c>
      <c r="F2862" s="45" t="s">
        <v>1421</v>
      </c>
      <c r="G2862" s="46" t="s">
        <v>158</v>
      </c>
      <c r="H2862" s="47">
        <v>42247</v>
      </c>
      <c r="I2862" s="46">
        <v>88</v>
      </c>
      <c r="J2862" s="66">
        <v>200.43</v>
      </c>
      <c r="K2862" s="66">
        <f t="shared" si="53"/>
        <v>17637.84</v>
      </c>
      <c r="L2862" s="46" t="s">
        <v>213</v>
      </c>
      <c r="M2862" s="46" t="s">
        <v>1101</v>
      </c>
      <c r="N2862" s="46">
        <v>150866</v>
      </c>
      <c r="O2862" s="49"/>
      <c r="P2862" s="46">
        <v>90951</v>
      </c>
      <c r="Q2862" s="66">
        <v>88.2</v>
      </c>
      <c r="R2862" s="66">
        <v>0</v>
      </c>
      <c r="S2862" s="66">
        <v>15</v>
      </c>
      <c r="T2862" s="46" t="s">
        <v>127</v>
      </c>
      <c r="U2862" s="64">
        <f>Data!$Q2862+Data!$R2862+Data!$S2862</f>
        <v>103.2</v>
      </c>
      <c r="V2862" s="9" t="str">
        <f>VLOOKUP(TRIM(Data!$B2862),Team!A:B,2,FALSE)</f>
        <v>Heating</v>
      </c>
      <c r="W2862" s="9" t="str">
        <f>VLOOKUP(Data!$D2862,Current!A:B,2,FALSE)</f>
        <v>ACT</v>
      </c>
      <c r="X2862" s="9" t="str">
        <f>IF(Data!$W2862=Data!$E2862,"CURRENT","NO")</f>
        <v>CURRENT</v>
      </c>
    </row>
    <row r="2863" spans="1:24" hidden="1">
      <c r="A2863" s="46" t="s">
        <v>2147</v>
      </c>
      <c r="B2863" s="41" t="s">
        <v>794</v>
      </c>
      <c r="C2863" s="8" t="s">
        <v>458</v>
      </c>
      <c r="D2863" s="41" t="s">
        <v>2146</v>
      </c>
      <c r="E2863" s="8" t="s">
        <v>2151</v>
      </c>
      <c r="F2863" s="45" t="s">
        <v>1201</v>
      </c>
      <c r="G2863" s="46" t="s">
        <v>158</v>
      </c>
      <c r="H2863" s="47">
        <v>42247</v>
      </c>
      <c r="I2863" s="46">
        <v>1320</v>
      </c>
      <c r="J2863" s="66">
        <v>33.5</v>
      </c>
      <c r="K2863" s="66">
        <f t="shared" si="53"/>
        <v>44220</v>
      </c>
      <c r="L2863" s="46" t="s">
        <v>213</v>
      </c>
      <c r="M2863" s="46" t="s">
        <v>407</v>
      </c>
      <c r="N2863" s="46">
        <v>150869</v>
      </c>
      <c r="O2863" s="49"/>
      <c r="P2863" s="46">
        <v>90952</v>
      </c>
      <c r="Q2863" s="66">
        <v>221.1</v>
      </c>
      <c r="R2863" s="66">
        <v>0</v>
      </c>
      <c r="S2863" s="66">
        <v>15</v>
      </c>
      <c r="T2863" s="46" t="s">
        <v>127</v>
      </c>
      <c r="U2863" s="64">
        <f>Data!$Q2863+Data!$R2863+Data!$S2863</f>
        <v>236.1</v>
      </c>
      <c r="V2863" s="9" t="str">
        <f>VLOOKUP(TRIM(Data!$B2863),Team!A:B,2,FALSE)</f>
        <v>Heating</v>
      </c>
      <c r="W2863" s="9" t="str">
        <f>VLOOKUP(Data!$D2863,Current!A:B,2,FALSE)</f>
        <v>ACT</v>
      </c>
      <c r="X2863" s="9" t="str">
        <f>IF(Data!$W2863=Data!$E2863,"CURRENT","NO")</f>
        <v>CURRENT</v>
      </c>
    </row>
    <row r="2864" spans="1:24" hidden="1">
      <c r="A2864" s="46" t="s">
        <v>2147</v>
      </c>
      <c r="B2864" s="41" t="s">
        <v>1422</v>
      </c>
      <c r="C2864" s="8" t="s">
        <v>458</v>
      </c>
      <c r="D2864" s="41" t="s">
        <v>2146</v>
      </c>
      <c r="E2864" s="8" t="s">
        <v>2151</v>
      </c>
      <c r="F2864" s="45" t="s">
        <v>1423</v>
      </c>
      <c r="G2864" s="46" t="s">
        <v>153</v>
      </c>
      <c r="H2864" s="47">
        <v>42240</v>
      </c>
      <c r="I2864" s="46">
        <v>480</v>
      </c>
      <c r="J2864" s="66">
        <v>149</v>
      </c>
      <c r="K2864" s="66">
        <f>I2864*J2864</f>
        <v>71520</v>
      </c>
      <c r="L2864" s="46" t="s">
        <v>108</v>
      </c>
      <c r="M2864" s="46" t="s">
        <v>971</v>
      </c>
      <c r="N2864" s="46">
        <v>150626</v>
      </c>
      <c r="O2864" s="46"/>
      <c r="P2864" s="46">
        <v>90863</v>
      </c>
      <c r="Q2864" s="66">
        <v>357.6</v>
      </c>
      <c r="R2864" s="66">
        <v>0</v>
      </c>
      <c r="S2864" s="66">
        <v>50</v>
      </c>
      <c r="T2864" s="46" t="s">
        <v>2150</v>
      </c>
      <c r="U2864" s="64">
        <f>Data!$Q2864+Data!$R2864+Data!$S2864</f>
        <v>407.6</v>
      </c>
      <c r="V2864" s="9" t="str">
        <f>VLOOKUP(TRIM(Data!$B2864),Team!A:B,2,FALSE)</f>
        <v>HVAC</v>
      </c>
      <c r="W2864" s="9" t="str">
        <f>VLOOKUP(Data!$D2864,Current!A:B,2,FALSE)</f>
        <v>ACT</v>
      </c>
      <c r="X2864" s="9" t="str">
        <f>IF(Data!$W2864=Data!$E2864,"CURRENT","NO")</f>
        <v>CURRENT</v>
      </c>
    </row>
    <row r="2865" spans="1:24" hidden="1">
      <c r="A2865" s="46" t="s">
        <v>1231</v>
      </c>
      <c r="B2865" s="41" t="s">
        <v>798</v>
      </c>
      <c r="C2865" s="8" t="s">
        <v>2117</v>
      </c>
      <c r="D2865" s="41" t="s">
        <v>2146</v>
      </c>
      <c r="E2865" s="8" t="s">
        <v>2151</v>
      </c>
      <c r="F2865" s="45" t="s">
        <v>1016</v>
      </c>
      <c r="G2865" s="46" t="s">
        <v>789</v>
      </c>
      <c r="H2865" s="47">
        <v>42219</v>
      </c>
      <c r="I2865" s="46">
        <v>68</v>
      </c>
      <c r="J2865" s="66">
        <v>0</v>
      </c>
      <c r="K2865" s="66">
        <f t="shared" ref="K2865:K2928" si="54">I2865*J2865</f>
        <v>0</v>
      </c>
      <c r="L2865" s="46" t="s">
        <v>14</v>
      </c>
      <c r="M2865" s="46" t="s">
        <v>76</v>
      </c>
      <c r="N2865" s="46">
        <v>150034</v>
      </c>
      <c r="O2865" s="46"/>
      <c r="P2865" s="46">
        <v>90378</v>
      </c>
      <c r="Q2865" s="66">
        <v>200</v>
      </c>
      <c r="R2865" s="66">
        <v>0</v>
      </c>
      <c r="S2865" s="66">
        <v>90</v>
      </c>
      <c r="T2865" s="46" t="s">
        <v>0</v>
      </c>
      <c r="U2865" s="64">
        <f>Data!$Q2865+Data!$R2865+Data!$S2865</f>
        <v>290</v>
      </c>
      <c r="V2865" s="9" t="str">
        <f>VLOOKUP(TRIM(Data!$B2865),Team!A:B,2,FALSE)</f>
        <v>HVAC</v>
      </c>
      <c r="W2865" s="9" t="str">
        <f>VLOOKUP(Data!$D2865,Current!A:B,2,FALSE)</f>
        <v>ACT</v>
      </c>
      <c r="X2865" s="9" t="str">
        <f>IF(Data!$W2865=Data!$E2865,"CURRENT","NO")</f>
        <v>CURRENT</v>
      </c>
    </row>
    <row r="2866" spans="1:24" hidden="1">
      <c r="A2866" s="46" t="s">
        <v>1234</v>
      </c>
      <c r="B2866" s="41" t="s">
        <v>798</v>
      </c>
      <c r="C2866" s="8" t="s">
        <v>2117</v>
      </c>
      <c r="D2866" s="41" t="s">
        <v>2146</v>
      </c>
      <c r="E2866" s="8" t="s">
        <v>2151</v>
      </c>
      <c r="F2866" s="45" t="s">
        <v>1226</v>
      </c>
      <c r="G2866" s="46" t="s">
        <v>789</v>
      </c>
      <c r="H2866" s="47">
        <v>42226</v>
      </c>
      <c r="I2866" s="46">
        <v>81</v>
      </c>
      <c r="J2866" s="66">
        <v>0</v>
      </c>
      <c r="K2866" s="66">
        <f t="shared" si="54"/>
        <v>0</v>
      </c>
      <c r="L2866" s="46" t="s">
        <v>14</v>
      </c>
      <c r="M2866" s="46" t="s">
        <v>76</v>
      </c>
      <c r="N2866" s="46">
        <v>150231</v>
      </c>
      <c r="O2866" s="46"/>
      <c r="P2866" s="46">
        <v>90476</v>
      </c>
      <c r="Q2866" s="66">
        <v>200</v>
      </c>
      <c r="R2866" s="66">
        <v>0</v>
      </c>
      <c r="S2866" s="66">
        <v>90</v>
      </c>
      <c r="T2866" s="46" t="s">
        <v>0</v>
      </c>
      <c r="U2866" s="64">
        <f>Data!$Q2866+Data!$R2866+Data!$S2866</f>
        <v>290</v>
      </c>
      <c r="V2866" s="9" t="str">
        <f>VLOOKUP(TRIM(Data!$B2866),Team!A:B,2,FALSE)</f>
        <v>HVAC</v>
      </c>
      <c r="W2866" s="9" t="str">
        <f>VLOOKUP(Data!$D2866,Current!A:B,2,FALSE)</f>
        <v>ACT</v>
      </c>
      <c r="X2866" s="9" t="str">
        <f>IF(Data!$W2866=Data!$E2866,"CURRENT","NO")</f>
        <v>CURRENT</v>
      </c>
    </row>
    <row r="2867" spans="1:24" hidden="1">
      <c r="A2867" s="78" t="s">
        <v>1236</v>
      </c>
      <c r="B2867" s="41" t="s">
        <v>798</v>
      </c>
      <c r="C2867" s="8" t="s">
        <v>2143</v>
      </c>
      <c r="D2867" s="41" t="s">
        <v>2146</v>
      </c>
      <c r="E2867" s="8" t="s">
        <v>2151</v>
      </c>
      <c r="F2867" s="77" t="s">
        <v>1424</v>
      </c>
      <c r="G2867" s="78" t="s">
        <v>83</v>
      </c>
      <c r="H2867" s="79">
        <v>42235</v>
      </c>
      <c r="I2867" s="78">
        <v>185</v>
      </c>
      <c r="J2867" s="66">
        <v>330</v>
      </c>
      <c r="K2867" s="66">
        <f t="shared" si="54"/>
        <v>61050</v>
      </c>
      <c r="L2867" s="78" t="s">
        <v>309</v>
      </c>
      <c r="M2867" s="78" t="s">
        <v>1425</v>
      </c>
      <c r="N2867" s="78">
        <v>150503</v>
      </c>
      <c r="O2867" s="46"/>
      <c r="P2867" s="78">
        <v>90634</v>
      </c>
      <c r="Q2867" s="80">
        <v>305.25</v>
      </c>
      <c r="R2867" s="80">
        <v>0</v>
      </c>
      <c r="S2867" s="80">
        <v>35</v>
      </c>
      <c r="T2867" s="78" t="s">
        <v>127</v>
      </c>
      <c r="U2867" s="64">
        <f>Data!$Q2867+Data!$R2867+Data!$S2867</f>
        <v>340.25</v>
      </c>
      <c r="V2867" s="9" t="str">
        <f>VLOOKUP(TRIM(Data!$B2867),Team!A:B,2,FALSE)</f>
        <v>HVAC</v>
      </c>
      <c r="W2867" s="9" t="str">
        <f>VLOOKUP(Data!$D2867,Current!A:B,2,FALSE)</f>
        <v>ACT</v>
      </c>
      <c r="X2867" s="9" t="str">
        <f>IF(Data!$W2867=Data!$E2867,"CURRENT","NO")</f>
        <v>CURRENT</v>
      </c>
    </row>
    <row r="2868" spans="1:24" hidden="1">
      <c r="A2868" s="78" t="s">
        <v>1236</v>
      </c>
      <c r="B2868" s="41" t="s">
        <v>798</v>
      </c>
      <c r="C2868" s="8" t="s">
        <v>2143</v>
      </c>
      <c r="D2868" s="41" t="s">
        <v>2146</v>
      </c>
      <c r="E2868" s="8" t="s">
        <v>2151</v>
      </c>
      <c r="F2868" s="77" t="s">
        <v>1426</v>
      </c>
      <c r="G2868" s="78" t="s">
        <v>121</v>
      </c>
      <c r="H2868" s="79">
        <v>42233</v>
      </c>
      <c r="I2868" s="78">
        <v>14</v>
      </c>
      <c r="J2868" s="66">
        <v>386</v>
      </c>
      <c r="K2868" s="66">
        <f t="shared" si="54"/>
        <v>5404</v>
      </c>
      <c r="L2868" s="78" t="s">
        <v>89</v>
      </c>
      <c r="M2868" s="78" t="s">
        <v>1427</v>
      </c>
      <c r="N2868" s="78">
        <v>150433</v>
      </c>
      <c r="O2868" s="49"/>
      <c r="P2868" s="78">
        <v>90635</v>
      </c>
      <c r="Q2868" s="80">
        <v>200</v>
      </c>
      <c r="R2868" s="80">
        <v>45</v>
      </c>
      <c r="S2868" s="80">
        <v>280</v>
      </c>
      <c r="T2868" s="78" t="s">
        <v>2141</v>
      </c>
      <c r="U2868" s="64">
        <f>Data!$Q2868+Data!$R2868+Data!$S2868</f>
        <v>525</v>
      </c>
      <c r="V2868" s="9" t="str">
        <f>VLOOKUP(TRIM(Data!$B2868),Team!A:B,2,FALSE)</f>
        <v>HVAC</v>
      </c>
      <c r="W2868" s="9" t="str">
        <f>VLOOKUP(Data!$D2868,Current!A:B,2,FALSE)</f>
        <v>ACT</v>
      </c>
      <c r="X2868" s="9" t="str">
        <f>IF(Data!$W2868=Data!$E2868,"CURRENT","NO")</f>
        <v>CURRENT</v>
      </c>
    </row>
    <row r="2869" spans="1:24" hidden="1">
      <c r="A2869" s="78" t="s">
        <v>2147</v>
      </c>
      <c r="B2869" s="41" t="s">
        <v>798</v>
      </c>
      <c r="C2869" s="8" t="s">
        <v>2143</v>
      </c>
      <c r="D2869" s="41" t="s">
        <v>2146</v>
      </c>
      <c r="E2869" s="8" t="s">
        <v>2151</v>
      </c>
      <c r="F2869" s="45" t="s">
        <v>1017</v>
      </c>
      <c r="G2869" s="46" t="s">
        <v>789</v>
      </c>
      <c r="H2869" s="47">
        <v>42247</v>
      </c>
      <c r="I2869" s="46">
        <v>96</v>
      </c>
      <c r="J2869" s="66">
        <v>241.65</v>
      </c>
      <c r="K2869" s="66">
        <f t="shared" si="54"/>
        <v>23198.400000000001</v>
      </c>
      <c r="L2869" s="46" t="s">
        <v>14</v>
      </c>
      <c r="M2869" s="46" t="s">
        <v>1148</v>
      </c>
      <c r="N2869" s="46">
        <v>150873</v>
      </c>
      <c r="O2869" s="49"/>
      <c r="P2869" s="46">
        <v>90905</v>
      </c>
      <c r="Q2869" s="66">
        <v>116</v>
      </c>
      <c r="R2869" s="66">
        <v>0</v>
      </c>
      <c r="S2869" s="66">
        <v>45</v>
      </c>
      <c r="T2869" s="46" t="s">
        <v>186</v>
      </c>
      <c r="U2869" s="64">
        <f>Data!$Q2869+Data!$R2869+Data!$S2869</f>
        <v>161</v>
      </c>
      <c r="V2869" s="9" t="str">
        <f>VLOOKUP(TRIM(Data!$B2869),Team!A:B,2,FALSE)</f>
        <v>HVAC</v>
      </c>
      <c r="W2869" s="9" t="str">
        <f>VLOOKUP(Data!$D2869,Current!A:B,2,FALSE)</f>
        <v>ACT</v>
      </c>
      <c r="X2869" s="9" t="str">
        <f>IF(Data!$W2869=Data!$E2869,"CURRENT","NO")</f>
        <v>CURRENT</v>
      </c>
    </row>
    <row r="2870" spans="1:24" hidden="1">
      <c r="A2870" s="78" t="s">
        <v>2147</v>
      </c>
      <c r="B2870" s="41" t="s">
        <v>798</v>
      </c>
      <c r="C2870" s="8" t="s">
        <v>2143</v>
      </c>
      <c r="D2870" s="41" t="s">
        <v>2146</v>
      </c>
      <c r="E2870" s="8" t="s">
        <v>2151</v>
      </c>
      <c r="F2870" s="45" t="s">
        <v>1226</v>
      </c>
      <c r="G2870" s="46" t="s">
        <v>789</v>
      </c>
      <c r="H2870" s="47">
        <v>42247</v>
      </c>
      <c r="I2870" s="46">
        <v>95</v>
      </c>
      <c r="J2870" s="66">
        <v>248.06</v>
      </c>
      <c r="K2870" s="66">
        <f t="shared" si="54"/>
        <v>23565.7</v>
      </c>
      <c r="L2870" s="46" t="s">
        <v>14</v>
      </c>
      <c r="M2870" s="46" t="s">
        <v>1148</v>
      </c>
      <c r="N2870" s="46">
        <v>150874</v>
      </c>
      <c r="O2870" s="49"/>
      <c r="P2870" s="46">
        <v>90906</v>
      </c>
      <c r="Q2870" s="66">
        <v>117.8</v>
      </c>
      <c r="R2870" s="66">
        <v>0</v>
      </c>
      <c r="S2870" s="66">
        <v>45</v>
      </c>
      <c r="T2870" s="46" t="s">
        <v>186</v>
      </c>
      <c r="U2870" s="64">
        <f>Data!$Q2870+Data!$R2870+Data!$S2870</f>
        <v>162.80000000000001</v>
      </c>
      <c r="V2870" s="9" t="str">
        <f>VLOOKUP(TRIM(Data!$B2870),Team!A:B,2,FALSE)</f>
        <v>HVAC</v>
      </c>
      <c r="W2870" s="9" t="str">
        <f>VLOOKUP(Data!$D2870,Current!A:B,2,FALSE)</f>
        <v>ACT</v>
      </c>
      <c r="X2870" s="9" t="str">
        <f>IF(Data!$W2870=Data!$E2870,"CURRENT","NO")</f>
        <v>CURRENT</v>
      </c>
    </row>
    <row r="2871" spans="1:24" hidden="1">
      <c r="A2871" s="46" t="s">
        <v>1231</v>
      </c>
      <c r="B2871" s="41" t="s">
        <v>1428</v>
      </c>
      <c r="C2871" s="8" t="s">
        <v>458</v>
      </c>
      <c r="D2871" s="41" t="s">
        <v>2146</v>
      </c>
      <c r="E2871" s="8" t="s">
        <v>2151</v>
      </c>
      <c r="F2871" s="45" t="s">
        <v>443</v>
      </c>
      <c r="G2871" s="46" t="s">
        <v>442</v>
      </c>
      <c r="H2871" s="47">
        <v>42222</v>
      </c>
      <c r="I2871" s="46">
        <v>2500</v>
      </c>
      <c r="J2871" s="66">
        <v>21.8</v>
      </c>
      <c r="K2871" s="66">
        <f t="shared" si="54"/>
        <v>54500</v>
      </c>
      <c r="L2871" s="46" t="s">
        <v>108</v>
      </c>
      <c r="M2871" s="46" t="s">
        <v>444</v>
      </c>
      <c r="N2871" s="46">
        <v>150132</v>
      </c>
      <c r="O2871" s="46"/>
      <c r="P2871" s="46">
        <v>90362</v>
      </c>
      <c r="Q2871" s="66">
        <v>272.5</v>
      </c>
      <c r="R2871" s="66">
        <v>0</v>
      </c>
      <c r="S2871" s="66">
        <v>50</v>
      </c>
      <c r="T2871" s="46" t="s">
        <v>186</v>
      </c>
      <c r="U2871" s="64">
        <f>Data!$Q2871+Data!$R2871+Data!$S2871</f>
        <v>322.5</v>
      </c>
      <c r="V2871" s="9" t="str">
        <f>VLOOKUP(TRIM(Data!$B2871),Team!A:B,2,FALSE)</f>
        <v>HVAC</v>
      </c>
      <c r="W2871" s="9" t="str">
        <f>VLOOKUP(Data!$D2871,Current!A:B,2,FALSE)</f>
        <v>ACT</v>
      </c>
      <c r="X2871" s="9" t="str">
        <f>IF(Data!$W2871=Data!$E2871,"CURRENT","NO")</f>
        <v>CURRENT</v>
      </c>
    </row>
    <row r="2872" spans="1:24" hidden="1">
      <c r="A2872" s="78" t="s">
        <v>1236</v>
      </c>
      <c r="B2872" s="41" t="s">
        <v>1428</v>
      </c>
      <c r="C2872" s="8" t="s">
        <v>458</v>
      </c>
      <c r="D2872" s="41" t="s">
        <v>2146</v>
      </c>
      <c r="E2872" s="8" t="s">
        <v>2151</v>
      </c>
      <c r="F2872" s="77" t="s">
        <v>1429</v>
      </c>
      <c r="G2872" s="78" t="s">
        <v>1430</v>
      </c>
      <c r="H2872" s="79">
        <v>42234</v>
      </c>
      <c r="I2872" s="78">
        <v>1000</v>
      </c>
      <c r="J2872" s="66">
        <v>7.4</v>
      </c>
      <c r="K2872" s="66">
        <f t="shared" si="54"/>
        <v>7400</v>
      </c>
      <c r="L2872" s="78" t="s">
        <v>1431</v>
      </c>
      <c r="M2872" s="78" t="s">
        <v>1432</v>
      </c>
      <c r="N2872" s="78">
        <v>150470</v>
      </c>
      <c r="O2872" s="46"/>
      <c r="P2872" s="78">
        <v>90605</v>
      </c>
      <c r="Q2872" s="66">
        <v>200</v>
      </c>
      <c r="R2872" s="66">
        <v>0</v>
      </c>
      <c r="S2872" s="66">
        <v>25</v>
      </c>
      <c r="T2872" s="78" t="s">
        <v>127</v>
      </c>
      <c r="U2872" s="64">
        <f>Data!$Q2872+Data!$R2872+Data!$S2872</f>
        <v>225</v>
      </c>
      <c r="V2872" s="9" t="str">
        <f>VLOOKUP(TRIM(Data!$B2872),Team!A:B,2,FALSE)</f>
        <v>HVAC</v>
      </c>
      <c r="W2872" s="9" t="str">
        <f>VLOOKUP(Data!$D2872,Current!A:B,2,FALSE)</f>
        <v>ACT</v>
      </c>
      <c r="X2872" s="9" t="str">
        <f>IF(Data!$W2872=Data!$E2872,"CURRENT","NO")</f>
        <v>CURRENT</v>
      </c>
    </row>
    <row r="2873" spans="1:24" hidden="1">
      <c r="A2873" s="78" t="s">
        <v>1236</v>
      </c>
      <c r="B2873" s="41" t="s">
        <v>1428</v>
      </c>
      <c r="C2873" s="8" t="s">
        <v>458</v>
      </c>
      <c r="D2873" s="41" t="s">
        <v>2146</v>
      </c>
      <c r="E2873" s="8" t="s">
        <v>2151</v>
      </c>
      <c r="F2873" s="77" t="s">
        <v>1433</v>
      </c>
      <c r="G2873" s="78" t="s">
        <v>1430</v>
      </c>
      <c r="H2873" s="79">
        <v>42234</v>
      </c>
      <c r="I2873" s="78">
        <v>704</v>
      </c>
      <c r="J2873" s="66">
        <v>6.9</v>
      </c>
      <c r="K2873" s="66">
        <f t="shared" si="54"/>
        <v>4857.6000000000004</v>
      </c>
      <c r="L2873" s="78" t="s">
        <v>1431</v>
      </c>
      <c r="M2873" s="78" t="s">
        <v>1432</v>
      </c>
      <c r="N2873" s="78">
        <v>150471</v>
      </c>
      <c r="O2873" s="46"/>
      <c r="P2873" s="78">
        <v>90606</v>
      </c>
      <c r="Q2873" s="66">
        <v>200</v>
      </c>
      <c r="R2873" s="66">
        <v>0</v>
      </c>
      <c r="S2873" s="66">
        <v>25</v>
      </c>
      <c r="T2873" s="78" t="s">
        <v>127</v>
      </c>
      <c r="U2873" s="64">
        <f>Data!$Q2873+Data!$R2873+Data!$S2873</f>
        <v>225</v>
      </c>
      <c r="V2873" s="9" t="str">
        <f>VLOOKUP(TRIM(Data!$B2873),Team!A:B,2,FALSE)</f>
        <v>HVAC</v>
      </c>
      <c r="W2873" s="9" t="str">
        <f>VLOOKUP(Data!$D2873,Current!A:B,2,FALSE)</f>
        <v>ACT</v>
      </c>
      <c r="X2873" s="9" t="str">
        <f>IF(Data!$W2873=Data!$E2873,"CURRENT","NO")</f>
        <v>CURRENT</v>
      </c>
    </row>
    <row r="2874" spans="1:24" hidden="1">
      <c r="A2874" s="78" t="s">
        <v>2147</v>
      </c>
      <c r="B2874" s="41" t="s">
        <v>1428</v>
      </c>
      <c r="C2874" s="8" t="s">
        <v>458</v>
      </c>
      <c r="D2874" s="41" t="s">
        <v>2146</v>
      </c>
      <c r="E2874" s="8" t="s">
        <v>2151</v>
      </c>
      <c r="F2874" s="45" t="s">
        <v>1024</v>
      </c>
      <c r="G2874" s="46" t="s">
        <v>1025</v>
      </c>
      <c r="H2874" s="47">
        <v>42247</v>
      </c>
      <c r="I2874" s="46">
        <v>400</v>
      </c>
      <c r="J2874" s="66">
        <v>170</v>
      </c>
      <c r="K2874" s="66">
        <f t="shared" si="54"/>
        <v>68000</v>
      </c>
      <c r="L2874" s="46" t="s">
        <v>44</v>
      </c>
      <c r="M2874" s="46" t="s">
        <v>1230</v>
      </c>
      <c r="N2874" s="46">
        <v>150895</v>
      </c>
      <c r="O2874" s="49"/>
      <c r="P2874" s="46">
        <v>90864</v>
      </c>
      <c r="Q2874" s="80">
        <v>340</v>
      </c>
      <c r="R2874" s="66">
        <v>45</v>
      </c>
      <c r="S2874" s="80">
        <v>100</v>
      </c>
      <c r="T2874" s="78" t="s">
        <v>2141</v>
      </c>
      <c r="U2874" s="64">
        <f>Data!$Q2874+Data!$R2874+Data!$S2874</f>
        <v>485</v>
      </c>
      <c r="V2874" s="9" t="str">
        <f>VLOOKUP(TRIM(Data!$B2874),Team!A:B,2,FALSE)</f>
        <v>HVAC</v>
      </c>
      <c r="W2874" s="9" t="str">
        <f>VLOOKUP(Data!$D2874,Current!A:B,2,FALSE)</f>
        <v>ACT</v>
      </c>
      <c r="X2874" s="9" t="str">
        <f>IF(Data!$W2874=Data!$E2874,"CURRENT","NO")</f>
        <v>CURRENT</v>
      </c>
    </row>
    <row r="2875" spans="1:24" hidden="1">
      <c r="A2875" s="67" t="s">
        <v>1434</v>
      </c>
      <c r="B2875" s="68" t="s">
        <v>2152</v>
      </c>
      <c r="C2875" s="8" t="s">
        <v>458</v>
      </c>
      <c r="D2875" s="68" t="s">
        <v>2153</v>
      </c>
      <c r="E2875" s="8" t="s">
        <v>463</v>
      </c>
      <c r="F2875" s="69" t="s">
        <v>154</v>
      </c>
      <c r="G2875" s="67" t="s">
        <v>153</v>
      </c>
      <c r="H2875" s="70">
        <v>42249</v>
      </c>
      <c r="I2875" s="67">
        <v>1341</v>
      </c>
      <c r="J2875" s="71">
        <v>64.5</v>
      </c>
      <c r="K2875" s="71">
        <f t="shared" si="54"/>
        <v>86494.5</v>
      </c>
      <c r="L2875" s="67" t="s">
        <v>108</v>
      </c>
      <c r="M2875" s="67" t="s">
        <v>971</v>
      </c>
      <c r="N2875" s="67">
        <v>150960</v>
      </c>
      <c r="O2875" s="67"/>
      <c r="P2875" s="67">
        <v>91116</v>
      </c>
      <c r="Q2875" s="71">
        <v>432.5</v>
      </c>
      <c r="R2875" s="71">
        <v>0</v>
      </c>
      <c r="S2875" s="71">
        <v>50</v>
      </c>
      <c r="T2875" s="67" t="s">
        <v>127</v>
      </c>
      <c r="U2875" s="64">
        <f>Data!$Q2875+Data!$R2875+Data!$S2875</f>
        <v>482.5</v>
      </c>
      <c r="V2875" s="9" t="str">
        <f>VLOOKUP(TRIM(Data!$B2875),Team!A:B,2,FALSE)</f>
        <v>HVAC</v>
      </c>
      <c r="W2875" s="9" t="str">
        <f>VLOOKUP(Data!$D2875,Current!A:B,2,FALSE)</f>
        <v>ACT</v>
      </c>
      <c r="X2875" s="9" t="str">
        <f>IF(Data!$W2875=Data!$E2875,"CURRENT","NO")</f>
        <v>NO</v>
      </c>
    </row>
    <row r="2876" spans="1:24" hidden="1">
      <c r="A2876" s="67" t="s">
        <v>1435</v>
      </c>
      <c r="B2876" s="68" t="s">
        <v>2152</v>
      </c>
      <c r="C2876" s="8" t="s">
        <v>458</v>
      </c>
      <c r="D2876" s="68" t="s">
        <v>2153</v>
      </c>
      <c r="E2876" s="8" t="s">
        <v>463</v>
      </c>
      <c r="F2876" s="69" t="s">
        <v>1436</v>
      </c>
      <c r="G2876" s="67" t="s">
        <v>235</v>
      </c>
      <c r="H2876" s="70">
        <v>42251</v>
      </c>
      <c r="I2876" s="67">
        <v>2490</v>
      </c>
      <c r="J2876" s="71">
        <v>6.26</v>
      </c>
      <c r="K2876" s="71">
        <f t="shared" si="54"/>
        <v>15587.4</v>
      </c>
      <c r="L2876" s="67" t="s">
        <v>77</v>
      </c>
      <c r="M2876" s="67" t="s">
        <v>1179</v>
      </c>
      <c r="N2876" s="67">
        <v>151017</v>
      </c>
      <c r="O2876" s="67"/>
      <c r="P2876" s="67">
        <v>91182</v>
      </c>
      <c r="Q2876" s="71">
        <v>200</v>
      </c>
      <c r="R2876" s="71">
        <v>0</v>
      </c>
      <c r="S2876" s="71">
        <v>15</v>
      </c>
      <c r="T2876" s="67" t="s">
        <v>127</v>
      </c>
      <c r="U2876" s="64">
        <f>Data!$Q2876+Data!$R2876+Data!$S2876</f>
        <v>215</v>
      </c>
      <c r="V2876" s="9" t="str">
        <f>VLOOKUP(TRIM(Data!$B2876),Team!A:B,2,FALSE)</f>
        <v>HVAC</v>
      </c>
      <c r="W2876" s="9" t="str">
        <f>VLOOKUP(Data!$D2876,Current!A:B,2,FALSE)</f>
        <v>ACT</v>
      </c>
      <c r="X2876" s="9" t="str">
        <f>IF(Data!$W2876=Data!$E2876,"CURRENT","NO")</f>
        <v>NO</v>
      </c>
    </row>
    <row r="2877" spans="1:24" hidden="1">
      <c r="A2877" s="67" t="s">
        <v>1435</v>
      </c>
      <c r="B2877" s="68" t="s">
        <v>2152</v>
      </c>
      <c r="C2877" s="8" t="s">
        <v>458</v>
      </c>
      <c r="D2877" s="68" t="s">
        <v>2153</v>
      </c>
      <c r="E2877" s="8" t="s">
        <v>463</v>
      </c>
      <c r="F2877" s="69" t="s">
        <v>835</v>
      </c>
      <c r="G2877" s="67" t="s">
        <v>135</v>
      </c>
      <c r="H2877" s="70">
        <v>42254</v>
      </c>
      <c r="I2877" s="67">
        <v>760</v>
      </c>
      <c r="J2877" s="71">
        <v>31.7</v>
      </c>
      <c r="K2877" s="71">
        <f t="shared" si="54"/>
        <v>24092</v>
      </c>
      <c r="L2877" s="67" t="s">
        <v>1437</v>
      </c>
      <c r="M2877" s="67" t="s">
        <v>1438</v>
      </c>
      <c r="N2877" s="67">
        <v>151061</v>
      </c>
      <c r="O2877" s="67"/>
      <c r="P2877" s="67">
        <v>91183</v>
      </c>
      <c r="Q2877" s="71">
        <v>200</v>
      </c>
      <c r="R2877" s="71">
        <v>0</v>
      </c>
      <c r="S2877" s="71">
        <v>25</v>
      </c>
      <c r="T2877" s="67" t="s">
        <v>186</v>
      </c>
      <c r="U2877" s="64">
        <f>Data!$Q2877+Data!$R2877+Data!$S2877</f>
        <v>225</v>
      </c>
      <c r="V2877" s="9" t="str">
        <f>VLOOKUP(TRIM(Data!$B2877),Team!A:B,2,FALSE)</f>
        <v>HVAC</v>
      </c>
      <c r="W2877" s="9" t="str">
        <f>VLOOKUP(Data!$D2877,Current!A:B,2,FALSE)</f>
        <v>ACT</v>
      </c>
      <c r="X2877" s="9" t="str">
        <f>IF(Data!$W2877=Data!$E2877,"CURRENT","NO")</f>
        <v>NO</v>
      </c>
    </row>
    <row r="2878" spans="1:24" hidden="1">
      <c r="A2878" s="67" t="s">
        <v>1435</v>
      </c>
      <c r="B2878" s="68" t="s">
        <v>2152</v>
      </c>
      <c r="C2878" s="8" t="s">
        <v>458</v>
      </c>
      <c r="D2878" s="68" t="s">
        <v>2153</v>
      </c>
      <c r="E2878" s="8" t="s">
        <v>463</v>
      </c>
      <c r="F2878" s="69" t="s">
        <v>136</v>
      </c>
      <c r="G2878" s="67" t="s">
        <v>135</v>
      </c>
      <c r="H2878" s="70">
        <v>42254</v>
      </c>
      <c r="I2878" s="67">
        <v>1450</v>
      </c>
      <c r="J2878" s="71">
        <v>30.7</v>
      </c>
      <c r="K2878" s="71">
        <f t="shared" si="54"/>
        <v>44515</v>
      </c>
      <c r="L2878" s="67" t="s">
        <v>108</v>
      </c>
      <c r="M2878" s="67" t="s">
        <v>1439</v>
      </c>
      <c r="N2878" s="67">
        <v>151062</v>
      </c>
      <c r="P2878" s="67">
        <v>91184</v>
      </c>
      <c r="Q2878" s="71">
        <v>222.6</v>
      </c>
      <c r="R2878" s="71">
        <v>0</v>
      </c>
      <c r="S2878" s="71">
        <v>25</v>
      </c>
      <c r="T2878" s="67" t="s">
        <v>127</v>
      </c>
      <c r="U2878" s="64">
        <f>Data!$Q2878+Data!$R2878+Data!$S2878</f>
        <v>247.6</v>
      </c>
      <c r="V2878" s="9" t="str">
        <f>VLOOKUP(TRIM(Data!$B2878),Team!A:B,2,FALSE)</f>
        <v>HVAC</v>
      </c>
      <c r="W2878" s="9" t="str">
        <f>VLOOKUP(Data!$D2878,Current!A:B,2,FALSE)</f>
        <v>ACT</v>
      </c>
      <c r="X2878" s="9" t="str">
        <f>IF(Data!$W2878=Data!$E2878,"CURRENT","NO")</f>
        <v>NO</v>
      </c>
    </row>
    <row r="2879" spans="1:24" hidden="1">
      <c r="A2879" s="67" t="s">
        <v>1435</v>
      </c>
      <c r="B2879" s="68" t="s">
        <v>2152</v>
      </c>
      <c r="C2879" s="8" t="s">
        <v>458</v>
      </c>
      <c r="D2879" s="68" t="s">
        <v>2153</v>
      </c>
      <c r="E2879" s="8" t="s">
        <v>463</v>
      </c>
      <c r="F2879" s="69" t="s">
        <v>147</v>
      </c>
      <c r="G2879" s="67" t="s">
        <v>146</v>
      </c>
      <c r="H2879" s="70">
        <v>42252</v>
      </c>
      <c r="I2879" s="67">
        <v>1500</v>
      </c>
      <c r="J2879" s="71">
        <v>26.4</v>
      </c>
      <c r="K2879" s="71">
        <f t="shared" si="54"/>
        <v>39600</v>
      </c>
      <c r="L2879" s="67" t="s">
        <v>69</v>
      </c>
      <c r="M2879" s="67" t="s">
        <v>1440</v>
      </c>
      <c r="N2879" s="67">
        <v>151050</v>
      </c>
      <c r="P2879" s="67">
        <v>91185</v>
      </c>
      <c r="Q2879" s="71">
        <v>200</v>
      </c>
      <c r="R2879" s="71">
        <v>0</v>
      </c>
      <c r="S2879" s="71">
        <v>35</v>
      </c>
      <c r="T2879" s="67" t="s">
        <v>127</v>
      </c>
      <c r="U2879" s="64">
        <f>Data!$Q2879+Data!$R2879+Data!$S2879</f>
        <v>235</v>
      </c>
      <c r="V2879" s="9" t="str">
        <f>VLOOKUP(TRIM(Data!$B2879),Team!A:B,2,FALSE)</f>
        <v>HVAC</v>
      </c>
      <c r="W2879" s="9" t="str">
        <f>VLOOKUP(Data!$D2879,Current!A:B,2,FALSE)</f>
        <v>ACT</v>
      </c>
      <c r="X2879" s="9" t="str">
        <f>IF(Data!$W2879=Data!$E2879,"CURRENT","NO")</f>
        <v>NO</v>
      </c>
    </row>
    <row r="2880" spans="1:24" hidden="1">
      <c r="A2880" s="67" t="s">
        <v>1441</v>
      </c>
      <c r="B2880" s="68" t="s">
        <v>2152</v>
      </c>
      <c r="C2880" s="8" t="s">
        <v>458</v>
      </c>
      <c r="D2880" s="68" t="s">
        <v>2153</v>
      </c>
      <c r="E2880" s="8" t="s">
        <v>463</v>
      </c>
      <c r="F2880" s="69" t="s">
        <v>823</v>
      </c>
      <c r="G2880" s="67" t="s">
        <v>235</v>
      </c>
      <c r="H2880" s="70">
        <v>42258</v>
      </c>
      <c r="I2880" s="67">
        <v>1000</v>
      </c>
      <c r="J2880" s="71">
        <v>8.8000000000000007</v>
      </c>
      <c r="K2880" s="71">
        <f t="shared" si="54"/>
        <v>8800</v>
      </c>
      <c r="L2880" s="67" t="s">
        <v>77</v>
      </c>
      <c r="M2880" s="67" t="s">
        <v>1442</v>
      </c>
      <c r="N2880" s="67">
        <v>151304</v>
      </c>
      <c r="O2880" s="67"/>
      <c r="P2880" s="67">
        <v>91330</v>
      </c>
      <c r="Q2880" s="71">
        <v>200</v>
      </c>
      <c r="R2880" s="71">
        <v>0</v>
      </c>
      <c r="S2880" s="71">
        <v>15</v>
      </c>
      <c r="T2880" s="67" t="s">
        <v>127</v>
      </c>
      <c r="U2880" s="64">
        <f>Data!$Q2880+Data!$R2880+Data!$S2880</f>
        <v>215</v>
      </c>
      <c r="V2880" s="9" t="str">
        <f>VLOOKUP(TRIM(Data!$B2880),Team!A:B,2,FALSE)</f>
        <v>HVAC</v>
      </c>
      <c r="W2880" s="9" t="str">
        <f>VLOOKUP(Data!$D2880,Current!A:B,2,FALSE)</f>
        <v>ACT</v>
      </c>
      <c r="X2880" s="9" t="str">
        <f>IF(Data!$W2880=Data!$E2880,"CURRENT","NO")</f>
        <v>NO</v>
      </c>
    </row>
    <row r="2881" spans="1:24" hidden="1">
      <c r="A2881" s="67" t="s">
        <v>1441</v>
      </c>
      <c r="B2881" s="68" t="s">
        <v>2152</v>
      </c>
      <c r="C2881" s="8" t="s">
        <v>458</v>
      </c>
      <c r="D2881" s="68" t="s">
        <v>2153</v>
      </c>
      <c r="E2881" s="8" t="s">
        <v>463</v>
      </c>
      <c r="F2881" s="69" t="s">
        <v>846</v>
      </c>
      <c r="G2881" s="67" t="s">
        <v>135</v>
      </c>
      <c r="H2881" s="70">
        <v>42259</v>
      </c>
      <c r="I2881" s="67">
        <v>1520</v>
      </c>
      <c r="J2881" s="71">
        <v>30.7</v>
      </c>
      <c r="K2881" s="71">
        <f t="shared" si="54"/>
        <v>46664</v>
      </c>
      <c r="L2881" s="67" t="s">
        <v>108</v>
      </c>
      <c r="M2881" s="67" t="s">
        <v>1443</v>
      </c>
      <c r="N2881" s="67">
        <v>151314</v>
      </c>
      <c r="O2881" s="67"/>
      <c r="P2881" s="67">
        <v>91331</v>
      </c>
      <c r="Q2881" s="71">
        <v>233.3</v>
      </c>
      <c r="R2881" s="71">
        <v>0</v>
      </c>
      <c r="S2881" s="71">
        <v>25</v>
      </c>
      <c r="T2881" s="67" t="s">
        <v>127</v>
      </c>
      <c r="U2881" s="64">
        <f>Data!$Q2881+Data!$R2881+Data!$S2881</f>
        <v>258.3</v>
      </c>
      <c r="V2881" s="9" t="str">
        <f>VLOOKUP(TRIM(Data!$B2881),Team!A:B,2,FALSE)</f>
        <v>HVAC</v>
      </c>
      <c r="W2881" s="9" t="str">
        <f>VLOOKUP(Data!$D2881,Current!A:B,2,FALSE)</f>
        <v>ACT</v>
      </c>
      <c r="X2881" s="9" t="str">
        <f>IF(Data!$W2881=Data!$E2881,"CURRENT","NO")</f>
        <v>NO</v>
      </c>
    </row>
    <row r="2882" spans="1:24" hidden="1">
      <c r="A2882" s="67" t="s">
        <v>1441</v>
      </c>
      <c r="B2882" s="68" t="s">
        <v>2152</v>
      </c>
      <c r="C2882" s="8" t="s">
        <v>458</v>
      </c>
      <c r="D2882" s="68" t="s">
        <v>2153</v>
      </c>
      <c r="E2882" s="8" t="s">
        <v>463</v>
      </c>
      <c r="F2882" s="69" t="s">
        <v>833</v>
      </c>
      <c r="G2882" s="67" t="s">
        <v>135</v>
      </c>
      <c r="H2882" s="70">
        <v>42259</v>
      </c>
      <c r="I2882" s="67">
        <v>760</v>
      </c>
      <c r="J2882" s="71">
        <v>30.7</v>
      </c>
      <c r="K2882" s="71">
        <f t="shared" si="54"/>
        <v>23332</v>
      </c>
      <c r="L2882" s="67" t="s">
        <v>108</v>
      </c>
      <c r="M2882" s="67" t="s">
        <v>1444</v>
      </c>
      <c r="N2882" s="67">
        <v>151315</v>
      </c>
      <c r="O2882" s="67"/>
      <c r="P2882" s="67">
        <v>91332</v>
      </c>
      <c r="Q2882" s="71">
        <v>200</v>
      </c>
      <c r="R2882" s="71">
        <v>0</v>
      </c>
      <c r="S2882" s="71">
        <v>25</v>
      </c>
      <c r="T2882" s="67" t="s">
        <v>127</v>
      </c>
      <c r="U2882" s="64">
        <f>Data!$Q2882+Data!$R2882+Data!$S2882</f>
        <v>225</v>
      </c>
      <c r="V2882" s="9" t="str">
        <f>VLOOKUP(TRIM(Data!$B2882),Team!A:B,2,FALSE)</f>
        <v>HVAC</v>
      </c>
      <c r="W2882" s="9" t="str">
        <f>VLOOKUP(Data!$D2882,Current!A:B,2,FALSE)</f>
        <v>ACT</v>
      </c>
      <c r="X2882" s="9" t="str">
        <f>IF(Data!$W2882=Data!$E2882,"CURRENT","NO")</f>
        <v>NO</v>
      </c>
    </row>
    <row r="2883" spans="1:24" hidden="1">
      <c r="A2883" s="67" t="s">
        <v>1441</v>
      </c>
      <c r="B2883" s="68" t="s">
        <v>2152</v>
      </c>
      <c r="C2883" s="8" t="s">
        <v>458</v>
      </c>
      <c r="D2883" s="68" t="s">
        <v>2153</v>
      </c>
      <c r="E2883" s="8" t="s">
        <v>463</v>
      </c>
      <c r="F2883" s="69" t="s">
        <v>131</v>
      </c>
      <c r="G2883" s="67" t="s">
        <v>130</v>
      </c>
      <c r="H2883" s="70">
        <v>42261</v>
      </c>
      <c r="I2883" s="67">
        <v>505</v>
      </c>
      <c r="J2883" s="71">
        <v>76.98</v>
      </c>
      <c r="K2883" s="71">
        <f t="shared" si="54"/>
        <v>38874.9</v>
      </c>
      <c r="L2883" s="67" t="s">
        <v>77</v>
      </c>
      <c r="M2883" s="67" t="s">
        <v>1445</v>
      </c>
      <c r="N2883" s="67">
        <v>151335</v>
      </c>
      <c r="O2883" s="67"/>
      <c r="P2883" s="67">
        <v>91333</v>
      </c>
      <c r="Q2883" s="71">
        <v>200</v>
      </c>
      <c r="R2883" s="71">
        <v>0</v>
      </c>
      <c r="S2883" s="71">
        <v>35</v>
      </c>
      <c r="T2883" s="67" t="s">
        <v>127</v>
      </c>
      <c r="U2883" s="64">
        <f>Data!$Q2883+Data!$R2883+Data!$S2883</f>
        <v>235</v>
      </c>
      <c r="V2883" s="9" t="str">
        <f>VLOOKUP(TRIM(Data!$B2883),Team!A:B,2,FALSE)</f>
        <v>HVAC</v>
      </c>
      <c r="W2883" s="9" t="str">
        <f>VLOOKUP(Data!$D2883,Current!A:B,2,FALSE)</f>
        <v>ACT</v>
      </c>
      <c r="X2883" s="9" t="str">
        <f>IF(Data!$W2883=Data!$E2883,"CURRENT","NO")</f>
        <v>NO</v>
      </c>
    </row>
    <row r="2884" spans="1:24" hidden="1">
      <c r="A2884" s="67" t="s">
        <v>1441</v>
      </c>
      <c r="B2884" s="68" t="s">
        <v>2152</v>
      </c>
      <c r="C2884" s="8" t="s">
        <v>458</v>
      </c>
      <c r="D2884" s="68" t="s">
        <v>2153</v>
      </c>
      <c r="E2884" s="8" t="s">
        <v>463</v>
      </c>
      <c r="F2884" s="69" t="s">
        <v>730</v>
      </c>
      <c r="G2884" s="67" t="s">
        <v>139</v>
      </c>
      <c r="H2884" s="70">
        <v>42261</v>
      </c>
      <c r="I2884" s="67">
        <v>1468</v>
      </c>
      <c r="J2884" s="71">
        <v>31.25</v>
      </c>
      <c r="K2884" s="71">
        <f t="shared" si="54"/>
        <v>45875</v>
      </c>
      <c r="L2884" s="67" t="s">
        <v>252</v>
      </c>
      <c r="M2884" s="67" t="s">
        <v>1446</v>
      </c>
      <c r="N2884" s="67">
        <v>151340</v>
      </c>
      <c r="O2884" s="67"/>
      <c r="P2884" s="67">
        <v>91334</v>
      </c>
      <c r="Q2884" s="71">
        <v>229.4</v>
      </c>
      <c r="R2884" s="71">
        <v>0</v>
      </c>
      <c r="S2884" s="71">
        <v>50</v>
      </c>
      <c r="T2884" s="67" t="s">
        <v>2154</v>
      </c>
      <c r="U2884" s="64">
        <f>Data!$Q2884+Data!$R2884+Data!$S2884</f>
        <v>279.39999999999998</v>
      </c>
      <c r="V2884" s="9" t="str">
        <f>VLOOKUP(TRIM(Data!$B2884),Team!A:B,2,FALSE)</f>
        <v>HVAC</v>
      </c>
      <c r="W2884" s="9" t="str">
        <f>VLOOKUP(Data!$D2884,Current!A:B,2,FALSE)</f>
        <v>ACT</v>
      </c>
      <c r="X2884" s="9" t="str">
        <f>IF(Data!$W2884=Data!$E2884,"CURRENT","NO")</f>
        <v>NO</v>
      </c>
    </row>
    <row r="2885" spans="1:24" hidden="1">
      <c r="A2885" s="67" t="s">
        <v>1441</v>
      </c>
      <c r="B2885" s="68" t="s">
        <v>2152</v>
      </c>
      <c r="C2885" s="8" t="s">
        <v>458</v>
      </c>
      <c r="D2885" s="68" t="s">
        <v>2153</v>
      </c>
      <c r="E2885" s="8" t="s">
        <v>463</v>
      </c>
      <c r="F2885" s="69" t="s">
        <v>1447</v>
      </c>
      <c r="G2885" s="67" t="s">
        <v>93</v>
      </c>
      <c r="H2885" s="70">
        <v>42263</v>
      </c>
      <c r="I2885" s="67">
        <v>144</v>
      </c>
      <c r="J2885" s="71">
        <v>111</v>
      </c>
      <c r="K2885" s="71">
        <f t="shared" si="54"/>
        <v>15984</v>
      </c>
      <c r="L2885" s="67" t="s">
        <v>81</v>
      </c>
      <c r="M2885" s="67" t="s">
        <v>312</v>
      </c>
      <c r="N2885" s="67">
        <v>151400</v>
      </c>
      <c r="O2885" s="67"/>
      <c r="P2885" s="67">
        <v>91335</v>
      </c>
      <c r="Q2885" s="71">
        <v>200</v>
      </c>
      <c r="R2885" s="71">
        <v>0</v>
      </c>
      <c r="S2885" s="71">
        <v>25</v>
      </c>
      <c r="T2885" s="67" t="s">
        <v>127</v>
      </c>
      <c r="U2885" s="64">
        <f>Data!$Q2885+Data!$R2885+Data!$S2885</f>
        <v>225</v>
      </c>
      <c r="V2885" s="9" t="str">
        <f>VLOOKUP(TRIM(Data!$B2885),Team!A:B,2,FALSE)</f>
        <v>HVAC</v>
      </c>
      <c r="W2885" s="9" t="str">
        <f>VLOOKUP(Data!$D2885,Current!A:B,2,FALSE)</f>
        <v>ACT</v>
      </c>
      <c r="X2885" s="9" t="str">
        <f>IF(Data!$W2885=Data!$E2885,"CURRENT","NO")</f>
        <v>NO</v>
      </c>
    </row>
    <row r="2886" spans="1:24" hidden="1">
      <c r="A2886" s="67" t="s">
        <v>1448</v>
      </c>
      <c r="B2886" s="68" t="s">
        <v>2152</v>
      </c>
      <c r="C2886" s="8" t="s">
        <v>458</v>
      </c>
      <c r="D2886" s="68" t="s">
        <v>2153</v>
      </c>
      <c r="E2886" s="8" t="s">
        <v>463</v>
      </c>
      <c r="F2886" s="69" t="s">
        <v>844</v>
      </c>
      <c r="G2886" s="67" t="s">
        <v>235</v>
      </c>
      <c r="H2886" s="70">
        <v>42270</v>
      </c>
      <c r="I2886" s="67">
        <v>3000</v>
      </c>
      <c r="J2886" s="71">
        <v>6.81</v>
      </c>
      <c r="K2886" s="71">
        <f t="shared" si="54"/>
        <v>20430</v>
      </c>
      <c r="L2886" s="67" t="s">
        <v>77</v>
      </c>
      <c r="M2886" s="67" t="s">
        <v>10</v>
      </c>
      <c r="N2886" s="67">
        <v>151663</v>
      </c>
      <c r="O2886" s="67"/>
      <c r="P2886" s="67">
        <v>91569</v>
      </c>
      <c r="Q2886" s="71">
        <v>200</v>
      </c>
      <c r="R2886" s="71">
        <v>0</v>
      </c>
      <c r="S2886" s="71">
        <v>15</v>
      </c>
      <c r="T2886" s="67" t="s">
        <v>127</v>
      </c>
      <c r="U2886" s="64">
        <f>Data!$Q2886+Data!$R2886+Data!$S2886</f>
        <v>215</v>
      </c>
      <c r="V2886" s="9" t="str">
        <f>VLOOKUP(TRIM(Data!$B2886),Team!A:B,2,FALSE)</f>
        <v>HVAC</v>
      </c>
      <c r="W2886" s="9" t="str">
        <f>VLOOKUP(Data!$D2886,Current!A:B,2,FALSE)</f>
        <v>ACT</v>
      </c>
      <c r="X2886" s="9" t="str">
        <f>IF(Data!$W2886=Data!$E2886,"CURRENT","NO")</f>
        <v>NO</v>
      </c>
    </row>
    <row r="2887" spans="1:24" hidden="1">
      <c r="A2887" s="67" t="s">
        <v>1448</v>
      </c>
      <c r="B2887" s="68" t="s">
        <v>2152</v>
      </c>
      <c r="C2887" s="8" t="s">
        <v>458</v>
      </c>
      <c r="D2887" s="68" t="s">
        <v>2153</v>
      </c>
      <c r="E2887" s="8" t="s">
        <v>463</v>
      </c>
      <c r="F2887" s="69" t="s">
        <v>1449</v>
      </c>
      <c r="G2887" s="67" t="s">
        <v>235</v>
      </c>
      <c r="H2887" s="70">
        <v>42271</v>
      </c>
      <c r="I2887" s="67">
        <v>2648</v>
      </c>
      <c r="J2887" s="71">
        <v>8.8000000000000007</v>
      </c>
      <c r="K2887" s="71">
        <f t="shared" si="54"/>
        <v>23302.400000000001</v>
      </c>
      <c r="L2887" s="67" t="s">
        <v>77</v>
      </c>
      <c r="M2887" s="67" t="s">
        <v>1450</v>
      </c>
      <c r="N2887" s="67">
        <v>151698</v>
      </c>
      <c r="O2887" s="67"/>
      <c r="P2887" s="67">
        <v>91570</v>
      </c>
      <c r="Q2887" s="71">
        <v>116.5</v>
      </c>
      <c r="R2887" s="71">
        <v>0</v>
      </c>
      <c r="S2887" s="71">
        <v>15</v>
      </c>
      <c r="T2887" s="67" t="s">
        <v>127</v>
      </c>
      <c r="U2887" s="64">
        <f>Data!$Q2887+Data!$R2887+Data!$S2887</f>
        <v>131.5</v>
      </c>
      <c r="V2887" s="9" t="str">
        <f>VLOOKUP(TRIM(Data!$B2887),Team!A:B,2,FALSE)</f>
        <v>HVAC</v>
      </c>
      <c r="W2887" s="9" t="str">
        <f>VLOOKUP(Data!$D2887,Current!A:B,2,FALSE)</f>
        <v>ACT</v>
      </c>
      <c r="X2887" s="9" t="str">
        <f>IF(Data!$W2887=Data!$E2887,"CURRENT","NO")</f>
        <v>NO</v>
      </c>
    </row>
    <row r="2888" spans="1:24" hidden="1">
      <c r="A2888" s="67" t="s">
        <v>1448</v>
      </c>
      <c r="B2888" s="68" t="s">
        <v>2152</v>
      </c>
      <c r="C2888" s="8" t="s">
        <v>458</v>
      </c>
      <c r="D2888" s="68" t="s">
        <v>2153</v>
      </c>
      <c r="E2888" s="8" t="s">
        <v>463</v>
      </c>
      <c r="F2888" s="69" t="s">
        <v>842</v>
      </c>
      <c r="G2888" s="67" t="s">
        <v>235</v>
      </c>
      <c r="H2888" s="70">
        <v>42271</v>
      </c>
      <c r="I2888" s="67">
        <v>2220</v>
      </c>
      <c r="J2888" s="71">
        <v>6.81</v>
      </c>
      <c r="K2888" s="71">
        <f t="shared" si="54"/>
        <v>15118.199999999999</v>
      </c>
      <c r="L2888" s="67" t="s">
        <v>77</v>
      </c>
      <c r="M2888" s="67" t="s">
        <v>1451</v>
      </c>
      <c r="N2888" s="67">
        <v>151699</v>
      </c>
      <c r="O2888" s="67"/>
      <c r="P2888" s="67">
        <v>91571</v>
      </c>
      <c r="Q2888" s="71">
        <v>200</v>
      </c>
      <c r="R2888" s="71">
        <v>0</v>
      </c>
      <c r="S2888" s="71">
        <v>15</v>
      </c>
      <c r="T2888" s="67" t="s">
        <v>127</v>
      </c>
      <c r="U2888" s="64">
        <f>Data!$Q2888+Data!$R2888+Data!$S2888</f>
        <v>215</v>
      </c>
      <c r="V2888" s="9" t="str">
        <f>VLOOKUP(TRIM(Data!$B2888),Team!A:B,2,FALSE)</f>
        <v>HVAC</v>
      </c>
      <c r="W2888" s="9" t="str">
        <f>VLOOKUP(Data!$D2888,Current!A:B,2,FALSE)</f>
        <v>ACT</v>
      </c>
      <c r="X2888" s="9" t="str">
        <f>IF(Data!$W2888=Data!$E2888,"CURRENT","NO")</f>
        <v>NO</v>
      </c>
    </row>
    <row r="2889" spans="1:24" hidden="1">
      <c r="A2889" s="67" t="s">
        <v>1448</v>
      </c>
      <c r="B2889" s="68" t="s">
        <v>2152</v>
      </c>
      <c r="C2889" s="8" t="s">
        <v>458</v>
      </c>
      <c r="D2889" s="68" t="s">
        <v>2153</v>
      </c>
      <c r="E2889" s="8" t="s">
        <v>463</v>
      </c>
      <c r="F2889" s="69" t="s">
        <v>1037</v>
      </c>
      <c r="G2889" s="67" t="s">
        <v>97</v>
      </c>
      <c r="H2889" s="70">
        <v>42268</v>
      </c>
      <c r="I2889" s="67">
        <v>162</v>
      </c>
      <c r="J2889" s="71">
        <v>159</v>
      </c>
      <c r="K2889" s="71">
        <f t="shared" si="54"/>
        <v>25758</v>
      </c>
      <c r="L2889" s="67" t="s">
        <v>77</v>
      </c>
      <c r="M2889" s="67" t="s">
        <v>955</v>
      </c>
      <c r="N2889" s="67">
        <v>151564</v>
      </c>
      <c r="O2889" s="67"/>
      <c r="P2889" s="67">
        <v>91572</v>
      </c>
      <c r="Q2889" s="71">
        <v>128.80000000000001</v>
      </c>
      <c r="R2889" s="71">
        <v>0</v>
      </c>
      <c r="S2889" s="71">
        <v>15</v>
      </c>
      <c r="T2889" s="67" t="s">
        <v>127</v>
      </c>
      <c r="U2889" s="64">
        <f>Data!$Q2889+Data!$R2889+Data!$S2889</f>
        <v>143.80000000000001</v>
      </c>
      <c r="V2889" s="9" t="str">
        <f>VLOOKUP(TRIM(Data!$B2889),Team!A:B,2,FALSE)</f>
        <v>HVAC</v>
      </c>
      <c r="W2889" s="9" t="str">
        <f>VLOOKUP(Data!$D2889,Current!A:B,2,FALSE)</f>
        <v>ACT</v>
      </c>
      <c r="X2889" s="9" t="str">
        <f>IF(Data!$W2889=Data!$E2889,"CURRENT","NO")</f>
        <v>NO</v>
      </c>
    </row>
    <row r="2890" spans="1:24" hidden="1">
      <c r="A2890" s="67" t="s">
        <v>1448</v>
      </c>
      <c r="B2890" s="68" t="s">
        <v>2152</v>
      </c>
      <c r="C2890" s="8" t="s">
        <v>458</v>
      </c>
      <c r="D2890" s="68" t="s">
        <v>2153</v>
      </c>
      <c r="E2890" s="8" t="s">
        <v>463</v>
      </c>
      <c r="F2890" s="69" t="s">
        <v>1452</v>
      </c>
      <c r="G2890" s="67" t="s">
        <v>97</v>
      </c>
      <c r="H2890" s="70">
        <v>42268</v>
      </c>
      <c r="I2890" s="67">
        <v>248</v>
      </c>
      <c r="J2890" s="71">
        <v>153</v>
      </c>
      <c r="K2890" s="71">
        <f t="shared" si="54"/>
        <v>37944</v>
      </c>
      <c r="L2890" s="67" t="s">
        <v>77</v>
      </c>
      <c r="M2890" s="67" t="s">
        <v>1355</v>
      </c>
      <c r="N2890" s="67">
        <v>151566</v>
      </c>
      <c r="O2890" s="67"/>
      <c r="P2890" s="67">
        <v>91573</v>
      </c>
      <c r="Q2890" s="71">
        <v>189.7</v>
      </c>
      <c r="R2890" s="71">
        <v>0</v>
      </c>
      <c r="S2890" s="71">
        <v>15</v>
      </c>
      <c r="T2890" s="67" t="s">
        <v>127</v>
      </c>
      <c r="U2890" s="64">
        <f>Data!$Q2890+Data!$R2890+Data!$S2890</f>
        <v>204.7</v>
      </c>
      <c r="V2890" s="9" t="str">
        <f>VLOOKUP(TRIM(Data!$B2890),Team!A:B,2,FALSE)</f>
        <v>HVAC</v>
      </c>
      <c r="W2890" s="9" t="str">
        <f>VLOOKUP(Data!$D2890,Current!A:B,2,FALSE)</f>
        <v>ACT</v>
      </c>
      <c r="X2890" s="9" t="str">
        <f>IF(Data!$W2890=Data!$E2890,"CURRENT","NO")</f>
        <v>NO</v>
      </c>
    </row>
    <row r="2891" spans="1:24" hidden="1">
      <c r="A2891" s="67" t="s">
        <v>1448</v>
      </c>
      <c r="B2891" s="68" t="s">
        <v>2152</v>
      </c>
      <c r="C2891" s="8" t="s">
        <v>458</v>
      </c>
      <c r="D2891" s="68" t="s">
        <v>2153</v>
      </c>
      <c r="E2891" s="8" t="s">
        <v>463</v>
      </c>
      <c r="F2891" s="69" t="s">
        <v>1453</v>
      </c>
      <c r="G2891" s="67" t="s">
        <v>97</v>
      </c>
      <c r="H2891" s="70">
        <v>42268</v>
      </c>
      <c r="I2891" s="67">
        <v>162</v>
      </c>
      <c r="J2891" s="71">
        <v>157</v>
      </c>
      <c r="K2891" s="71">
        <f t="shared" si="54"/>
        <v>25434</v>
      </c>
      <c r="L2891" s="67" t="s">
        <v>77</v>
      </c>
      <c r="M2891" s="67" t="s">
        <v>1340</v>
      </c>
      <c r="N2891" s="67">
        <v>151568</v>
      </c>
      <c r="O2891" s="67"/>
      <c r="P2891" s="67">
        <v>91574</v>
      </c>
      <c r="Q2891" s="71">
        <v>127.2</v>
      </c>
      <c r="R2891" s="71">
        <v>0</v>
      </c>
      <c r="S2891" s="71">
        <v>15</v>
      </c>
      <c r="T2891" s="67" t="s">
        <v>127</v>
      </c>
      <c r="U2891" s="64">
        <f>Data!$Q2891+Data!$R2891+Data!$S2891</f>
        <v>142.19999999999999</v>
      </c>
      <c r="V2891" s="9" t="str">
        <f>VLOOKUP(TRIM(Data!$B2891),Team!A:B,2,FALSE)</f>
        <v>HVAC</v>
      </c>
      <c r="W2891" s="9" t="str">
        <f>VLOOKUP(Data!$D2891,Current!A:B,2,FALSE)</f>
        <v>ACT</v>
      </c>
      <c r="X2891" s="9" t="str">
        <f>IF(Data!$W2891=Data!$E2891,"CURRENT","NO")</f>
        <v>NO</v>
      </c>
    </row>
    <row r="2892" spans="1:24" hidden="1">
      <c r="A2892" s="67" t="s">
        <v>1448</v>
      </c>
      <c r="B2892" s="68" t="s">
        <v>2152</v>
      </c>
      <c r="C2892" s="8" t="s">
        <v>458</v>
      </c>
      <c r="D2892" s="68" t="s">
        <v>2153</v>
      </c>
      <c r="E2892" s="8" t="s">
        <v>463</v>
      </c>
      <c r="F2892" s="69" t="s">
        <v>1454</v>
      </c>
      <c r="G2892" s="67" t="s">
        <v>93</v>
      </c>
      <c r="H2892" s="70">
        <v>42268</v>
      </c>
      <c r="I2892" s="67">
        <v>118</v>
      </c>
      <c r="J2892" s="71">
        <v>82</v>
      </c>
      <c r="K2892" s="71">
        <f t="shared" si="54"/>
        <v>9676</v>
      </c>
      <c r="L2892" s="67" t="s">
        <v>86</v>
      </c>
      <c r="M2892" s="67" t="s">
        <v>314</v>
      </c>
      <c r="N2892" s="67">
        <v>151560</v>
      </c>
      <c r="O2892" s="67"/>
      <c r="P2892" s="67">
        <v>91575</v>
      </c>
      <c r="Q2892" s="71">
        <v>100</v>
      </c>
      <c r="R2892" s="71">
        <v>0</v>
      </c>
      <c r="S2892" s="71">
        <v>25</v>
      </c>
      <c r="T2892" s="67" t="s">
        <v>127</v>
      </c>
      <c r="U2892" s="64">
        <f>Data!$Q2892+Data!$R2892+Data!$S2892</f>
        <v>125</v>
      </c>
      <c r="V2892" s="9" t="str">
        <f>VLOOKUP(TRIM(Data!$B2892),Team!A:B,2,FALSE)</f>
        <v>HVAC</v>
      </c>
      <c r="W2892" s="9" t="str">
        <f>VLOOKUP(Data!$D2892,Current!A:B,2,FALSE)</f>
        <v>ACT</v>
      </c>
      <c r="X2892" s="9" t="str">
        <f>IF(Data!$W2892=Data!$E2892,"CURRENT","NO")</f>
        <v>NO</v>
      </c>
    </row>
    <row r="2893" spans="1:24" hidden="1">
      <c r="A2893" s="67" t="s">
        <v>1448</v>
      </c>
      <c r="B2893" s="68" t="s">
        <v>2152</v>
      </c>
      <c r="C2893" s="8" t="s">
        <v>458</v>
      </c>
      <c r="D2893" s="68" t="s">
        <v>2153</v>
      </c>
      <c r="E2893" s="8" t="s">
        <v>463</v>
      </c>
      <c r="F2893" s="69" t="s">
        <v>1455</v>
      </c>
      <c r="G2893" s="67" t="s">
        <v>93</v>
      </c>
      <c r="H2893" s="70">
        <v>42268</v>
      </c>
      <c r="I2893" s="67">
        <v>118</v>
      </c>
      <c r="J2893" s="71">
        <v>92.5</v>
      </c>
      <c r="K2893" s="71">
        <f t="shared" si="54"/>
        <v>10915</v>
      </c>
      <c r="L2893" s="67" t="s">
        <v>86</v>
      </c>
      <c r="M2893" s="67" t="s">
        <v>314</v>
      </c>
      <c r="N2893" s="67">
        <v>151561</v>
      </c>
      <c r="O2893" s="67"/>
      <c r="P2893" s="67">
        <v>91576</v>
      </c>
      <c r="Q2893" s="71">
        <v>100</v>
      </c>
      <c r="R2893" s="71">
        <v>0</v>
      </c>
      <c r="S2893" s="71">
        <v>25</v>
      </c>
      <c r="T2893" s="67" t="s">
        <v>127</v>
      </c>
      <c r="U2893" s="64">
        <f>Data!$Q2893+Data!$R2893+Data!$S2893</f>
        <v>125</v>
      </c>
      <c r="V2893" s="9" t="str">
        <f>VLOOKUP(TRIM(Data!$B2893),Team!A:B,2,FALSE)</f>
        <v>HVAC</v>
      </c>
      <c r="W2893" s="9" t="str">
        <f>VLOOKUP(Data!$D2893,Current!A:B,2,FALSE)</f>
        <v>ACT</v>
      </c>
      <c r="X2893" s="9" t="str">
        <f>IF(Data!$W2893=Data!$E2893,"CURRENT","NO")</f>
        <v>NO</v>
      </c>
    </row>
    <row r="2894" spans="1:24" hidden="1">
      <c r="A2894" s="67" t="s">
        <v>1448</v>
      </c>
      <c r="B2894" s="68" t="s">
        <v>2152</v>
      </c>
      <c r="C2894" s="8" t="s">
        <v>458</v>
      </c>
      <c r="D2894" s="68" t="s">
        <v>2153</v>
      </c>
      <c r="E2894" s="8" t="s">
        <v>463</v>
      </c>
      <c r="F2894" s="69" t="s">
        <v>1045</v>
      </c>
      <c r="G2894" s="67" t="s">
        <v>933</v>
      </c>
      <c r="H2894" s="70">
        <v>42271</v>
      </c>
      <c r="I2894" s="67">
        <v>378</v>
      </c>
      <c r="J2894" s="71">
        <v>107.3</v>
      </c>
      <c r="K2894" s="71">
        <f t="shared" si="54"/>
        <v>40559.4</v>
      </c>
      <c r="L2894" s="67" t="s">
        <v>1410</v>
      </c>
      <c r="M2894" s="67" t="s">
        <v>145</v>
      </c>
      <c r="N2894" s="67">
        <v>151705</v>
      </c>
      <c r="O2894" s="67"/>
      <c r="P2894" s="67">
        <v>91577</v>
      </c>
      <c r="Q2894" s="71">
        <v>202.8</v>
      </c>
      <c r="R2894" s="71">
        <v>0</v>
      </c>
      <c r="S2894" s="71">
        <v>70</v>
      </c>
      <c r="T2894" s="67" t="s">
        <v>127</v>
      </c>
      <c r="U2894" s="64">
        <f>Data!$Q2894+Data!$R2894+Data!$S2894</f>
        <v>272.8</v>
      </c>
      <c r="V2894" s="9" t="str">
        <f>VLOOKUP(TRIM(Data!$B2894),Team!A:B,2,FALSE)</f>
        <v>HVAC</v>
      </c>
      <c r="W2894" s="9" t="str">
        <f>VLOOKUP(Data!$D2894,Current!A:B,2,FALSE)</f>
        <v>ACT</v>
      </c>
      <c r="X2894" s="9" t="str">
        <f>IF(Data!$W2894=Data!$E2894,"CURRENT","NO")</f>
        <v>NO</v>
      </c>
    </row>
    <row r="2895" spans="1:24" hidden="1">
      <c r="A2895" s="67" t="s">
        <v>2155</v>
      </c>
      <c r="B2895" s="68" t="s">
        <v>2152</v>
      </c>
      <c r="C2895" s="8" t="s">
        <v>458</v>
      </c>
      <c r="D2895" s="68" t="s">
        <v>2153</v>
      </c>
      <c r="E2895" s="8" t="s">
        <v>463</v>
      </c>
      <c r="F2895" s="69" t="s">
        <v>1037</v>
      </c>
      <c r="G2895" s="67" t="s">
        <v>97</v>
      </c>
      <c r="H2895" s="70">
        <v>42273</v>
      </c>
      <c r="I2895" s="67">
        <v>160</v>
      </c>
      <c r="J2895" s="71">
        <v>159</v>
      </c>
      <c r="K2895" s="71">
        <f t="shared" si="54"/>
        <v>25440</v>
      </c>
      <c r="L2895" s="67" t="s">
        <v>77</v>
      </c>
      <c r="M2895" s="67" t="s">
        <v>1456</v>
      </c>
      <c r="N2895" s="67">
        <v>151777</v>
      </c>
      <c r="O2895" s="67"/>
      <c r="P2895" s="67">
        <v>91656</v>
      </c>
      <c r="Q2895" s="71">
        <v>200</v>
      </c>
      <c r="R2895" s="71">
        <v>0</v>
      </c>
      <c r="S2895" s="71">
        <v>35</v>
      </c>
      <c r="T2895" s="67" t="s">
        <v>127</v>
      </c>
      <c r="U2895" s="64">
        <f>Data!$Q2895+Data!$R2895+Data!$S2895</f>
        <v>235</v>
      </c>
      <c r="V2895" s="9" t="str">
        <f>VLOOKUP(TRIM(Data!$B2895),Team!A:B,2,FALSE)</f>
        <v>HVAC</v>
      </c>
      <c r="W2895" s="9" t="str">
        <f>VLOOKUP(Data!$D2895,Current!A:B,2,FALSE)</f>
        <v>ACT</v>
      </c>
      <c r="X2895" s="9" t="str">
        <f>IF(Data!$W2895=Data!$E2895,"CURRENT","NO")</f>
        <v>NO</v>
      </c>
    </row>
    <row r="2896" spans="1:24" hidden="1">
      <c r="A2896" s="83" t="s">
        <v>1434</v>
      </c>
      <c r="B2896" s="68" t="s">
        <v>2156</v>
      </c>
      <c r="C2896" s="8" t="s">
        <v>458</v>
      </c>
      <c r="D2896" s="68" t="s">
        <v>2153</v>
      </c>
      <c r="E2896" s="8" t="s">
        <v>463</v>
      </c>
      <c r="F2896" s="82" t="s">
        <v>203</v>
      </c>
      <c r="G2896" s="83" t="s">
        <v>160</v>
      </c>
      <c r="H2896" s="84">
        <v>42248</v>
      </c>
      <c r="I2896" s="83">
        <v>162</v>
      </c>
      <c r="J2896" s="71">
        <v>71.52</v>
      </c>
      <c r="K2896" s="71">
        <f t="shared" si="54"/>
        <v>11586.24</v>
      </c>
      <c r="L2896" s="83" t="s">
        <v>11</v>
      </c>
      <c r="M2896" s="83" t="s">
        <v>1457</v>
      </c>
      <c r="N2896" s="83">
        <v>150917</v>
      </c>
      <c r="P2896" s="83">
        <v>91148</v>
      </c>
      <c r="Q2896" s="81">
        <v>100</v>
      </c>
      <c r="R2896" s="81">
        <v>0</v>
      </c>
      <c r="S2896" s="81">
        <v>15</v>
      </c>
      <c r="T2896" s="83" t="s">
        <v>127</v>
      </c>
      <c r="U2896" s="64">
        <f>Data!$Q2896+Data!$R2896+Data!$S2896</f>
        <v>115</v>
      </c>
      <c r="V2896" s="9" t="str">
        <f>VLOOKUP(TRIM(Data!$B2896),Team!A:B,2,FALSE)</f>
        <v>Heating</v>
      </c>
      <c r="W2896" s="9" t="str">
        <f>VLOOKUP(Data!$D2896,Current!A:B,2,FALSE)</f>
        <v>ACT</v>
      </c>
      <c r="X2896" s="9" t="str">
        <f>IF(Data!$W2896=Data!$E2896,"CURRENT","NO")</f>
        <v>NO</v>
      </c>
    </row>
    <row r="2897" spans="1:24" hidden="1">
      <c r="A2897" s="83" t="s">
        <v>1434</v>
      </c>
      <c r="B2897" s="68" t="s">
        <v>2156</v>
      </c>
      <c r="C2897" s="8" t="s">
        <v>458</v>
      </c>
      <c r="D2897" s="68" t="s">
        <v>2153</v>
      </c>
      <c r="E2897" s="8" t="s">
        <v>463</v>
      </c>
      <c r="F2897" s="82" t="s">
        <v>864</v>
      </c>
      <c r="G2897" s="83" t="s">
        <v>160</v>
      </c>
      <c r="H2897" s="84">
        <v>42248</v>
      </c>
      <c r="I2897" s="83">
        <v>175</v>
      </c>
      <c r="J2897" s="71">
        <v>40.380000000000003</v>
      </c>
      <c r="K2897" s="71">
        <f t="shared" si="54"/>
        <v>7066.5</v>
      </c>
      <c r="L2897" s="83" t="s">
        <v>11</v>
      </c>
      <c r="M2897" s="83" t="s">
        <v>1457</v>
      </c>
      <c r="N2897" s="83">
        <v>150919</v>
      </c>
      <c r="O2897" s="67"/>
      <c r="P2897" s="83">
        <v>91149</v>
      </c>
      <c r="Q2897" s="81">
        <v>100</v>
      </c>
      <c r="R2897" s="81">
        <v>0</v>
      </c>
      <c r="S2897" s="81">
        <v>15</v>
      </c>
      <c r="T2897" s="83" t="s">
        <v>127</v>
      </c>
      <c r="U2897" s="64">
        <f>Data!$Q2897+Data!$R2897+Data!$S2897</f>
        <v>115</v>
      </c>
      <c r="V2897" s="9" t="str">
        <f>VLOOKUP(TRIM(Data!$B2897),Team!A:B,2,FALSE)</f>
        <v>Heating</v>
      </c>
      <c r="W2897" s="9" t="str">
        <f>VLOOKUP(Data!$D2897,Current!A:B,2,FALSE)</f>
        <v>ACT</v>
      </c>
      <c r="X2897" s="9" t="str">
        <f>IF(Data!$W2897=Data!$E2897,"CURRENT","NO")</f>
        <v>NO</v>
      </c>
    </row>
    <row r="2898" spans="1:24" hidden="1">
      <c r="A2898" s="83" t="s">
        <v>1434</v>
      </c>
      <c r="B2898" s="68" t="s">
        <v>2156</v>
      </c>
      <c r="C2898" s="8" t="s">
        <v>458</v>
      </c>
      <c r="D2898" s="68" t="s">
        <v>2153</v>
      </c>
      <c r="E2898" s="8" t="s">
        <v>463</v>
      </c>
      <c r="F2898" s="82" t="s">
        <v>898</v>
      </c>
      <c r="G2898" s="83" t="s">
        <v>160</v>
      </c>
      <c r="H2898" s="84">
        <v>42248</v>
      </c>
      <c r="I2898" s="83">
        <v>50</v>
      </c>
      <c r="J2898" s="71">
        <v>106.55</v>
      </c>
      <c r="K2898" s="71">
        <f t="shared" si="54"/>
        <v>5327.5</v>
      </c>
      <c r="L2898" s="83" t="s">
        <v>11</v>
      </c>
      <c r="M2898" s="83" t="s">
        <v>1457</v>
      </c>
      <c r="N2898" s="83">
        <v>150920</v>
      </c>
      <c r="O2898" s="67"/>
      <c r="P2898" s="83">
        <v>91150</v>
      </c>
      <c r="Q2898" s="81">
        <v>100</v>
      </c>
      <c r="R2898" s="81">
        <v>0</v>
      </c>
      <c r="S2898" s="81">
        <v>15</v>
      </c>
      <c r="T2898" s="83" t="s">
        <v>127</v>
      </c>
      <c r="U2898" s="64">
        <f>Data!$Q2898+Data!$R2898+Data!$S2898</f>
        <v>115</v>
      </c>
      <c r="V2898" s="9" t="str">
        <f>VLOOKUP(TRIM(Data!$B2898),Team!A:B,2,FALSE)</f>
        <v>Heating</v>
      </c>
      <c r="W2898" s="9" t="str">
        <f>VLOOKUP(Data!$D2898,Current!A:B,2,FALSE)</f>
        <v>ACT</v>
      </c>
      <c r="X2898" s="9" t="str">
        <f>IF(Data!$W2898=Data!$E2898,"CURRENT","NO")</f>
        <v>NO</v>
      </c>
    </row>
    <row r="2899" spans="1:24" hidden="1">
      <c r="A2899" s="83" t="s">
        <v>1434</v>
      </c>
      <c r="B2899" s="68" t="s">
        <v>2156</v>
      </c>
      <c r="C2899" s="8" t="s">
        <v>458</v>
      </c>
      <c r="D2899" s="68" t="s">
        <v>2153</v>
      </c>
      <c r="E2899" s="8" t="s">
        <v>463</v>
      </c>
      <c r="F2899" s="82" t="s">
        <v>1458</v>
      </c>
      <c r="G2899" s="83" t="s">
        <v>158</v>
      </c>
      <c r="H2899" s="84">
        <v>42245</v>
      </c>
      <c r="I2899" s="83">
        <v>185</v>
      </c>
      <c r="J2899" s="71">
        <v>115.76</v>
      </c>
      <c r="K2899" s="71">
        <f t="shared" si="54"/>
        <v>21415.600000000002</v>
      </c>
      <c r="L2899" s="83" t="s">
        <v>157</v>
      </c>
      <c r="M2899" s="83" t="s">
        <v>559</v>
      </c>
      <c r="N2899" s="83">
        <v>150950</v>
      </c>
      <c r="P2899" s="83">
        <v>91152</v>
      </c>
      <c r="Q2899" s="81">
        <v>107.1</v>
      </c>
      <c r="R2899" s="81">
        <v>0</v>
      </c>
      <c r="S2899" s="81">
        <v>15</v>
      </c>
      <c r="T2899" s="83" t="s">
        <v>127</v>
      </c>
      <c r="U2899" s="64">
        <f>Data!$Q2899+Data!$R2899+Data!$S2899</f>
        <v>122.1</v>
      </c>
      <c r="V2899" s="9" t="str">
        <f>VLOOKUP(TRIM(Data!$B2899),Team!A:B,2,FALSE)</f>
        <v>Heating</v>
      </c>
      <c r="W2899" s="9" t="str">
        <f>VLOOKUP(Data!$D2899,Current!A:B,2,FALSE)</f>
        <v>ACT</v>
      </c>
      <c r="X2899" s="9" t="str">
        <f>IF(Data!$W2899=Data!$E2899,"CURRENT","NO")</f>
        <v>NO</v>
      </c>
    </row>
    <row r="2900" spans="1:24" hidden="1">
      <c r="A2900" s="83" t="s">
        <v>1434</v>
      </c>
      <c r="B2900" s="68" t="s">
        <v>2156</v>
      </c>
      <c r="C2900" s="8" t="s">
        <v>458</v>
      </c>
      <c r="D2900" s="68" t="s">
        <v>2153</v>
      </c>
      <c r="E2900" s="8" t="s">
        <v>463</v>
      </c>
      <c r="F2900" s="82" t="s">
        <v>681</v>
      </c>
      <c r="G2900" s="83" t="s">
        <v>158</v>
      </c>
      <c r="H2900" s="84">
        <v>42249</v>
      </c>
      <c r="I2900" s="83">
        <v>117</v>
      </c>
      <c r="J2900" s="71">
        <v>0</v>
      </c>
      <c r="K2900" s="71">
        <f t="shared" si="54"/>
        <v>0</v>
      </c>
      <c r="L2900" s="83" t="s">
        <v>157</v>
      </c>
      <c r="M2900" s="83" t="s">
        <v>1252</v>
      </c>
      <c r="N2900" s="83">
        <v>150982</v>
      </c>
      <c r="P2900" s="83">
        <v>91153</v>
      </c>
      <c r="Q2900" s="81">
        <v>80</v>
      </c>
      <c r="R2900" s="81">
        <v>0</v>
      </c>
      <c r="S2900" s="81">
        <v>15</v>
      </c>
      <c r="T2900" s="83" t="s">
        <v>186</v>
      </c>
      <c r="U2900" s="64">
        <f>Data!$Q2900+Data!$R2900+Data!$S2900</f>
        <v>95</v>
      </c>
      <c r="V2900" s="9" t="str">
        <f>VLOOKUP(TRIM(Data!$B2900),Team!A:B,2,FALSE)</f>
        <v>Heating</v>
      </c>
      <c r="W2900" s="9" t="str">
        <f>VLOOKUP(Data!$D2900,Current!A:B,2,FALSE)</f>
        <v>ACT</v>
      </c>
      <c r="X2900" s="9" t="str">
        <f>IF(Data!$W2900=Data!$E2900,"CURRENT","NO")</f>
        <v>NO</v>
      </c>
    </row>
    <row r="2901" spans="1:24" hidden="1">
      <c r="A2901" s="83" t="s">
        <v>1434</v>
      </c>
      <c r="B2901" s="68" t="s">
        <v>2156</v>
      </c>
      <c r="C2901" s="8" t="s">
        <v>458</v>
      </c>
      <c r="D2901" s="68" t="s">
        <v>2153</v>
      </c>
      <c r="E2901" s="8" t="s">
        <v>463</v>
      </c>
      <c r="F2901" s="82" t="s">
        <v>1459</v>
      </c>
      <c r="G2901" s="83" t="s">
        <v>158</v>
      </c>
      <c r="H2901" s="84">
        <v>42249</v>
      </c>
      <c r="I2901" s="83">
        <v>100</v>
      </c>
      <c r="J2901" s="71">
        <v>0</v>
      </c>
      <c r="K2901" s="71">
        <f t="shared" si="54"/>
        <v>0</v>
      </c>
      <c r="L2901" s="83" t="s">
        <v>157</v>
      </c>
      <c r="M2901" s="83" t="s">
        <v>923</v>
      </c>
      <c r="N2901" s="83">
        <v>150983</v>
      </c>
      <c r="P2901" s="83">
        <v>91154</v>
      </c>
      <c r="Q2901" s="81">
        <v>80</v>
      </c>
      <c r="R2901" s="81">
        <v>0</v>
      </c>
      <c r="S2901" s="81">
        <v>15</v>
      </c>
      <c r="T2901" s="83" t="s">
        <v>246</v>
      </c>
      <c r="U2901" s="64">
        <f>Data!$Q2901+Data!$R2901+Data!$S2901</f>
        <v>95</v>
      </c>
      <c r="V2901" s="9" t="str">
        <f>VLOOKUP(TRIM(Data!$B2901),Team!A:B,2,FALSE)</f>
        <v>Heating</v>
      </c>
      <c r="W2901" s="9" t="str">
        <f>VLOOKUP(Data!$D2901,Current!A:B,2,FALSE)</f>
        <v>ACT</v>
      </c>
      <c r="X2901" s="9" t="str">
        <f>IF(Data!$W2901=Data!$E2901,"CURRENT","NO")</f>
        <v>NO</v>
      </c>
    </row>
    <row r="2902" spans="1:24" hidden="1">
      <c r="A2902" s="83" t="s">
        <v>1434</v>
      </c>
      <c r="B2902" s="68" t="s">
        <v>2156</v>
      </c>
      <c r="C2902" s="8" t="s">
        <v>458</v>
      </c>
      <c r="D2902" s="68" t="s">
        <v>2153</v>
      </c>
      <c r="E2902" s="8" t="s">
        <v>463</v>
      </c>
      <c r="F2902" s="82" t="s">
        <v>1070</v>
      </c>
      <c r="G2902" s="83" t="s">
        <v>158</v>
      </c>
      <c r="H2902" s="84">
        <v>42248</v>
      </c>
      <c r="I2902" s="83">
        <v>136</v>
      </c>
      <c r="J2902" s="71">
        <v>245.1</v>
      </c>
      <c r="K2902" s="71">
        <f t="shared" si="54"/>
        <v>33333.599999999999</v>
      </c>
      <c r="L2902" s="83" t="s">
        <v>157</v>
      </c>
      <c r="M2902" s="83" t="s">
        <v>1252</v>
      </c>
      <c r="N2902" s="83">
        <v>150984</v>
      </c>
      <c r="P2902" s="83">
        <v>91155</v>
      </c>
      <c r="Q2902" s="81">
        <v>166.7</v>
      </c>
      <c r="R2902" s="81">
        <v>0</v>
      </c>
      <c r="S2902" s="81">
        <v>15</v>
      </c>
      <c r="T2902" s="83" t="s">
        <v>127</v>
      </c>
      <c r="U2902" s="64">
        <f>Data!$Q2902+Data!$R2902+Data!$S2902</f>
        <v>181.7</v>
      </c>
      <c r="V2902" s="9" t="str">
        <f>VLOOKUP(TRIM(Data!$B2902),Team!A:B,2,FALSE)</f>
        <v>Heating</v>
      </c>
      <c r="W2902" s="9" t="str">
        <f>VLOOKUP(Data!$D2902,Current!A:B,2,FALSE)</f>
        <v>ACT</v>
      </c>
      <c r="X2902" s="9" t="str">
        <f>IF(Data!$W2902=Data!$E2902,"CURRENT","NO")</f>
        <v>NO</v>
      </c>
    </row>
    <row r="2903" spans="1:24" hidden="1">
      <c r="A2903" s="67" t="s">
        <v>1435</v>
      </c>
      <c r="B2903" s="68" t="s">
        <v>2156</v>
      </c>
      <c r="C2903" s="8" t="s">
        <v>458</v>
      </c>
      <c r="D2903" s="68" t="s">
        <v>2153</v>
      </c>
      <c r="E2903" s="8" t="s">
        <v>463</v>
      </c>
      <c r="F2903" s="69" t="s">
        <v>720</v>
      </c>
      <c r="G2903" s="67" t="s">
        <v>160</v>
      </c>
      <c r="H2903" s="70">
        <v>42254</v>
      </c>
      <c r="I2903" s="67">
        <v>25</v>
      </c>
      <c r="J2903" s="71">
        <v>161.38999999999999</v>
      </c>
      <c r="K2903" s="71">
        <f t="shared" si="54"/>
        <v>4034.7499999999995</v>
      </c>
      <c r="L2903" s="67" t="s">
        <v>11</v>
      </c>
      <c r="M2903" s="67" t="s">
        <v>1460</v>
      </c>
      <c r="N2903" s="67">
        <v>151065</v>
      </c>
      <c r="O2903" s="67"/>
      <c r="P2903" s="67">
        <v>91260</v>
      </c>
      <c r="Q2903" s="71">
        <v>100</v>
      </c>
      <c r="R2903" s="71">
        <v>0</v>
      </c>
      <c r="S2903" s="71">
        <v>15</v>
      </c>
      <c r="T2903" s="67" t="s">
        <v>127</v>
      </c>
      <c r="U2903" s="64">
        <f>Data!$Q2903+Data!$R2903+Data!$S2903</f>
        <v>115</v>
      </c>
      <c r="V2903" s="9" t="str">
        <f>VLOOKUP(TRIM(Data!$B2903),Team!A:B,2,FALSE)</f>
        <v>Heating</v>
      </c>
      <c r="W2903" s="9" t="str">
        <f>VLOOKUP(Data!$D2903,Current!A:B,2,FALSE)</f>
        <v>ACT</v>
      </c>
      <c r="X2903" s="9" t="str">
        <f>IF(Data!$W2903=Data!$E2903,"CURRENT","NO")</f>
        <v>NO</v>
      </c>
    </row>
    <row r="2904" spans="1:24" hidden="1">
      <c r="A2904" s="67" t="s">
        <v>1435</v>
      </c>
      <c r="B2904" s="68" t="s">
        <v>2156</v>
      </c>
      <c r="C2904" s="8" t="s">
        <v>458</v>
      </c>
      <c r="D2904" s="68" t="s">
        <v>2153</v>
      </c>
      <c r="E2904" s="8" t="s">
        <v>463</v>
      </c>
      <c r="F2904" s="69" t="s">
        <v>201</v>
      </c>
      <c r="G2904" s="67" t="s">
        <v>160</v>
      </c>
      <c r="H2904" s="70">
        <v>42254</v>
      </c>
      <c r="I2904" s="67">
        <v>75</v>
      </c>
      <c r="J2904" s="71">
        <v>166.79</v>
      </c>
      <c r="K2904" s="71">
        <f t="shared" si="54"/>
        <v>12509.25</v>
      </c>
      <c r="L2904" s="67" t="s">
        <v>11</v>
      </c>
      <c r="M2904" s="67" t="s">
        <v>1461</v>
      </c>
      <c r="N2904" s="67">
        <v>151066</v>
      </c>
      <c r="O2904" s="67"/>
      <c r="P2904" s="67">
        <v>91261</v>
      </c>
      <c r="Q2904" s="71">
        <v>100</v>
      </c>
      <c r="R2904" s="71">
        <v>0</v>
      </c>
      <c r="S2904" s="71">
        <v>15</v>
      </c>
      <c r="T2904" s="67" t="s">
        <v>127</v>
      </c>
      <c r="U2904" s="64">
        <f>Data!$Q2904+Data!$R2904+Data!$S2904</f>
        <v>115</v>
      </c>
      <c r="V2904" s="9" t="str">
        <f>VLOOKUP(TRIM(Data!$B2904),Team!A:B,2,FALSE)</f>
        <v>Heating</v>
      </c>
      <c r="W2904" s="9" t="str">
        <f>VLOOKUP(Data!$D2904,Current!A:B,2,FALSE)</f>
        <v>ACT</v>
      </c>
      <c r="X2904" s="9" t="str">
        <f>IF(Data!$W2904=Data!$E2904,"CURRENT","NO")</f>
        <v>NO</v>
      </c>
    </row>
    <row r="2905" spans="1:24" hidden="1">
      <c r="A2905" s="67" t="s">
        <v>1435</v>
      </c>
      <c r="B2905" s="68" t="s">
        <v>2156</v>
      </c>
      <c r="C2905" s="8" t="s">
        <v>458</v>
      </c>
      <c r="D2905" s="68" t="s">
        <v>2153</v>
      </c>
      <c r="E2905" s="8" t="s">
        <v>463</v>
      </c>
      <c r="F2905" s="69" t="s">
        <v>695</v>
      </c>
      <c r="G2905" s="67" t="s">
        <v>160</v>
      </c>
      <c r="H2905" s="70">
        <v>42254</v>
      </c>
      <c r="I2905" s="67">
        <v>50</v>
      </c>
      <c r="J2905" s="71">
        <v>161.41</v>
      </c>
      <c r="K2905" s="71">
        <f t="shared" si="54"/>
        <v>8070.5</v>
      </c>
      <c r="L2905" s="67" t="s">
        <v>11</v>
      </c>
      <c r="M2905" s="67" t="s">
        <v>1461</v>
      </c>
      <c r="N2905" s="67">
        <v>151067</v>
      </c>
      <c r="O2905" s="67"/>
      <c r="P2905" s="67">
        <v>91262</v>
      </c>
      <c r="Q2905" s="71">
        <v>100</v>
      </c>
      <c r="R2905" s="71">
        <v>0</v>
      </c>
      <c r="S2905" s="71">
        <v>15</v>
      </c>
      <c r="T2905" s="67" t="s">
        <v>127</v>
      </c>
      <c r="U2905" s="64">
        <f>Data!$Q2905+Data!$R2905+Data!$S2905</f>
        <v>115</v>
      </c>
      <c r="V2905" s="9" t="str">
        <f>VLOOKUP(TRIM(Data!$B2905),Team!A:B,2,FALSE)</f>
        <v>Heating</v>
      </c>
      <c r="W2905" s="9" t="str">
        <f>VLOOKUP(Data!$D2905,Current!A:B,2,FALSE)</f>
        <v>ACT</v>
      </c>
      <c r="X2905" s="9" t="str">
        <f>IF(Data!$W2905=Data!$E2905,"CURRENT","NO")</f>
        <v>NO</v>
      </c>
    </row>
    <row r="2906" spans="1:24" hidden="1">
      <c r="A2906" s="67" t="s">
        <v>1435</v>
      </c>
      <c r="B2906" s="68" t="s">
        <v>2156</v>
      </c>
      <c r="C2906" s="8" t="s">
        <v>458</v>
      </c>
      <c r="D2906" s="68" t="s">
        <v>2153</v>
      </c>
      <c r="E2906" s="8" t="s">
        <v>463</v>
      </c>
      <c r="F2906" s="69" t="s">
        <v>1086</v>
      </c>
      <c r="G2906" s="67" t="s">
        <v>160</v>
      </c>
      <c r="H2906" s="70">
        <v>42254</v>
      </c>
      <c r="I2906" s="67">
        <v>25</v>
      </c>
      <c r="J2906" s="71">
        <v>161.38999999999999</v>
      </c>
      <c r="K2906" s="71">
        <f t="shared" si="54"/>
        <v>4034.7499999999995</v>
      </c>
      <c r="L2906" s="67" t="s">
        <v>1462</v>
      </c>
      <c r="M2906" s="67" t="s">
        <v>1461</v>
      </c>
      <c r="N2906" s="67">
        <v>151068</v>
      </c>
      <c r="O2906" s="67"/>
      <c r="P2906" s="67">
        <v>91263</v>
      </c>
      <c r="Q2906" s="71">
        <v>100</v>
      </c>
      <c r="R2906" s="71">
        <v>0</v>
      </c>
      <c r="S2906" s="71">
        <v>15</v>
      </c>
      <c r="T2906" s="67" t="s">
        <v>127</v>
      </c>
      <c r="U2906" s="64">
        <f>Data!$Q2906+Data!$R2906+Data!$S2906</f>
        <v>115</v>
      </c>
      <c r="V2906" s="9" t="str">
        <f>VLOOKUP(TRIM(Data!$B2906),Team!A:B,2,FALSE)</f>
        <v>Heating</v>
      </c>
      <c r="W2906" s="9" t="str">
        <f>VLOOKUP(Data!$D2906,Current!A:B,2,FALSE)</f>
        <v>ACT</v>
      </c>
      <c r="X2906" s="9" t="str">
        <f>IF(Data!$W2906=Data!$E2906,"CURRENT","NO")</f>
        <v>NO</v>
      </c>
    </row>
    <row r="2907" spans="1:24" hidden="1">
      <c r="A2907" s="67" t="s">
        <v>1435</v>
      </c>
      <c r="B2907" s="68" t="s">
        <v>2156</v>
      </c>
      <c r="C2907" s="8" t="s">
        <v>458</v>
      </c>
      <c r="D2907" s="68" t="s">
        <v>2153</v>
      </c>
      <c r="E2907" s="8" t="s">
        <v>463</v>
      </c>
      <c r="F2907" s="69" t="s">
        <v>1463</v>
      </c>
      <c r="G2907" s="67" t="s">
        <v>160</v>
      </c>
      <c r="H2907" s="70">
        <v>42255</v>
      </c>
      <c r="I2907" s="67">
        <v>25</v>
      </c>
      <c r="J2907" s="71">
        <v>65.97</v>
      </c>
      <c r="K2907" s="71">
        <f t="shared" si="54"/>
        <v>1649.25</v>
      </c>
      <c r="L2907" s="67" t="s">
        <v>11</v>
      </c>
      <c r="M2907" s="67" t="s">
        <v>1464</v>
      </c>
      <c r="N2907" s="67">
        <v>151124</v>
      </c>
      <c r="O2907" s="67"/>
      <c r="P2907" s="67">
        <v>91264</v>
      </c>
      <c r="Q2907" s="71">
        <v>100</v>
      </c>
      <c r="R2907" s="71">
        <v>0</v>
      </c>
      <c r="S2907" s="71">
        <v>15</v>
      </c>
      <c r="T2907" s="67" t="s">
        <v>186</v>
      </c>
      <c r="U2907" s="64">
        <f>Data!$Q2907+Data!$R2907+Data!$S2907</f>
        <v>115</v>
      </c>
      <c r="V2907" s="9" t="str">
        <f>VLOOKUP(TRIM(Data!$B2907),Team!A:B,2,FALSE)</f>
        <v>Heating</v>
      </c>
      <c r="W2907" s="9" t="str">
        <f>VLOOKUP(Data!$D2907,Current!A:B,2,FALSE)</f>
        <v>ACT</v>
      </c>
      <c r="X2907" s="9" t="str">
        <f>IF(Data!$W2907=Data!$E2907,"CURRENT","NO")</f>
        <v>NO</v>
      </c>
    </row>
    <row r="2908" spans="1:24" hidden="1">
      <c r="A2908" s="67" t="s">
        <v>1435</v>
      </c>
      <c r="B2908" s="68" t="s">
        <v>2156</v>
      </c>
      <c r="C2908" s="8" t="s">
        <v>458</v>
      </c>
      <c r="D2908" s="68" t="s">
        <v>2153</v>
      </c>
      <c r="E2908" s="8" t="s">
        <v>463</v>
      </c>
      <c r="F2908" s="69" t="s">
        <v>900</v>
      </c>
      <c r="G2908" s="67" t="s">
        <v>160</v>
      </c>
      <c r="H2908" s="70">
        <v>42255</v>
      </c>
      <c r="I2908" s="67">
        <v>50</v>
      </c>
      <c r="J2908" s="71">
        <v>135.79</v>
      </c>
      <c r="K2908" s="71">
        <f t="shared" si="54"/>
        <v>6789.5</v>
      </c>
      <c r="L2908" s="67" t="s">
        <v>11</v>
      </c>
      <c r="M2908" s="67" t="s">
        <v>1464</v>
      </c>
      <c r="N2908" s="67">
        <v>151125</v>
      </c>
      <c r="O2908" s="67"/>
      <c r="P2908" s="67">
        <v>91265</v>
      </c>
      <c r="Q2908" s="71">
        <v>100</v>
      </c>
      <c r="R2908" s="71">
        <v>0</v>
      </c>
      <c r="S2908" s="71">
        <v>15</v>
      </c>
      <c r="T2908" s="67" t="s">
        <v>127</v>
      </c>
      <c r="U2908" s="64">
        <f>Data!$Q2908+Data!$R2908+Data!$S2908</f>
        <v>115</v>
      </c>
      <c r="V2908" s="9" t="str">
        <f>VLOOKUP(TRIM(Data!$B2908),Team!A:B,2,FALSE)</f>
        <v>Heating</v>
      </c>
      <c r="W2908" s="9" t="str">
        <f>VLOOKUP(Data!$D2908,Current!A:B,2,FALSE)</f>
        <v>ACT</v>
      </c>
      <c r="X2908" s="9" t="str">
        <f>IF(Data!$W2908=Data!$E2908,"CURRENT","NO")</f>
        <v>NO</v>
      </c>
    </row>
    <row r="2909" spans="1:24" hidden="1">
      <c r="A2909" s="67" t="s">
        <v>1435</v>
      </c>
      <c r="B2909" s="68" t="s">
        <v>2156</v>
      </c>
      <c r="C2909" s="8" t="s">
        <v>458</v>
      </c>
      <c r="D2909" s="68" t="s">
        <v>2153</v>
      </c>
      <c r="E2909" s="8" t="s">
        <v>463</v>
      </c>
      <c r="F2909" s="69" t="s">
        <v>1256</v>
      </c>
      <c r="G2909" s="67" t="s">
        <v>160</v>
      </c>
      <c r="H2909" s="70">
        <v>42255</v>
      </c>
      <c r="I2909" s="67">
        <v>200</v>
      </c>
      <c r="J2909" s="71">
        <v>24.05</v>
      </c>
      <c r="K2909" s="71">
        <f t="shared" si="54"/>
        <v>4810</v>
      </c>
      <c r="L2909" s="67" t="s">
        <v>11</v>
      </c>
      <c r="M2909" s="67" t="s">
        <v>1464</v>
      </c>
      <c r="N2909" s="67">
        <v>151126</v>
      </c>
      <c r="O2909" s="67"/>
      <c r="P2909" s="67">
        <v>91266</v>
      </c>
      <c r="Q2909" s="71">
        <v>100</v>
      </c>
      <c r="R2909" s="71">
        <v>0</v>
      </c>
      <c r="S2909" s="71">
        <v>15</v>
      </c>
      <c r="T2909" s="67" t="s">
        <v>127</v>
      </c>
      <c r="U2909" s="64">
        <f>Data!$Q2909+Data!$R2909+Data!$S2909</f>
        <v>115</v>
      </c>
      <c r="V2909" s="9" t="str">
        <f>VLOOKUP(TRIM(Data!$B2909),Team!A:B,2,FALSE)</f>
        <v>Heating</v>
      </c>
      <c r="W2909" s="9" t="str">
        <f>VLOOKUP(Data!$D2909,Current!A:B,2,FALSE)</f>
        <v>ACT</v>
      </c>
      <c r="X2909" s="9" t="str">
        <f>IF(Data!$W2909=Data!$E2909,"CURRENT","NO")</f>
        <v>NO</v>
      </c>
    </row>
    <row r="2910" spans="1:24" hidden="1">
      <c r="A2910" s="67" t="s">
        <v>1435</v>
      </c>
      <c r="B2910" s="68" t="s">
        <v>2156</v>
      </c>
      <c r="C2910" s="8" t="s">
        <v>458</v>
      </c>
      <c r="D2910" s="68" t="s">
        <v>2153</v>
      </c>
      <c r="E2910" s="8" t="s">
        <v>463</v>
      </c>
      <c r="F2910" s="69" t="s">
        <v>1058</v>
      </c>
      <c r="G2910" s="67" t="s">
        <v>160</v>
      </c>
      <c r="H2910" s="70">
        <v>42255</v>
      </c>
      <c r="I2910" s="67">
        <v>1000</v>
      </c>
      <c r="J2910" s="71">
        <v>42.55</v>
      </c>
      <c r="K2910" s="71">
        <f t="shared" si="54"/>
        <v>42550</v>
      </c>
      <c r="L2910" s="67" t="s">
        <v>11</v>
      </c>
      <c r="M2910" s="67" t="s">
        <v>1465</v>
      </c>
      <c r="N2910" s="67">
        <v>151127</v>
      </c>
      <c r="O2910" s="67"/>
      <c r="P2910" s="67">
        <v>91267</v>
      </c>
      <c r="Q2910" s="71">
        <v>212.75</v>
      </c>
      <c r="R2910" s="71">
        <v>0</v>
      </c>
      <c r="S2910" s="71">
        <v>15</v>
      </c>
      <c r="T2910" s="67" t="s">
        <v>127</v>
      </c>
      <c r="U2910" s="64">
        <f>Data!$Q2910+Data!$R2910+Data!$S2910</f>
        <v>227.75</v>
      </c>
      <c r="V2910" s="9" t="str">
        <f>VLOOKUP(TRIM(Data!$B2910),Team!A:B,2,FALSE)</f>
        <v>Heating</v>
      </c>
      <c r="W2910" s="9" t="str">
        <f>VLOOKUP(Data!$D2910,Current!A:B,2,FALSE)</f>
        <v>ACT</v>
      </c>
      <c r="X2910" s="9" t="str">
        <f>IF(Data!$W2910=Data!$E2910,"CURRENT","NO")</f>
        <v>NO</v>
      </c>
    </row>
    <row r="2911" spans="1:24" hidden="1">
      <c r="A2911" s="67" t="s">
        <v>1435</v>
      </c>
      <c r="B2911" s="68" t="s">
        <v>2156</v>
      </c>
      <c r="C2911" s="8" t="s">
        <v>458</v>
      </c>
      <c r="D2911" s="68" t="s">
        <v>2153</v>
      </c>
      <c r="E2911" s="8" t="s">
        <v>463</v>
      </c>
      <c r="F2911" s="69" t="s">
        <v>905</v>
      </c>
      <c r="G2911" s="67" t="s">
        <v>160</v>
      </c>
      <c r="H2911" s="70">
        <v>42256</v>
      </c>
      <c r="I2911" s="67">
        <v>310</v>
      </c>
      <c r="J2911" s="71">
        <v>46.77</v>
      </c>
      <c r="K2911" s="71">
        <f t="shared" si="54"/>
        <v>14498.7</v>
      </c>
      <c r="L2911" s="67" t="s">
        <v>11</v>
      </c>
      <c r="M2911" s="67" t="s">
        <v>1466</v>
      </c>
      <c r="N2911" s="67">
        <v>151167</v>
      </c>
      <c r="O2911" s="67"/>
      <c r="P2911" s="67">
        <v>91268</v>
      </c>
      <c r="Q2911" s="71">
        <v>200</v>
      </c>
      <c r="R2911" s="71">
        <v>0</v>
      </c>
      <c r="S2911" s="71">
        <v>15</v>
      </c>
      <c r="T2911" s="67" t="s">
        <v>127</v>
      </c>
      <c r="U2911" s="64">
        <f>Data!$Q2911+Data!$R2911+Data!$S2911</f>
        <v>215</v>
      </c>
      <c r="V2911" s="9" t="str">
        <f>VLOOKUP(TRIM(Data!$B2911),Team!A:B,2,FALSE)</f>
        <v>Heating</v>
      </c>
      <c r="W2911" s="9" t="str">
        <f>VLOOKUP(Data!$D2911,Current!A:B,2,FALSE)</f>
        <v>ACT</v>
      </c>
      <c r="X2911" s="9" t="str">
        <f>IF(Data!$W2911=Data!$E2911,"CURRENT","NO")</f>
        <v>NO</v>
      </c>
    </row>
    <row r="2912" spans="1:24" hidden="1">
      <c r="A2912" s="67" t="s">
        <v>1435</v>
      </c>
      <c r="B2912" s="68" t="s">
        <v>2156</v>
      </c>
      <c r="C2912" s="8" t="s">
        <v>458</v>
      </c>
      <c r="D2912" s="68" t="s">
        <v>2153</v>
      </c>
      <c r="E2912" s="8" t="s">
        <v>463</v>
      </c>
      <c r="F2912" s="69" t="s">
        <v>691</v>
      </c>
      <c r="G2912" s="67" t="s">
        <v>160</v>
      </c>
      <c r="H2912" s="70">
        <v>42256</v>
      </c>
      <c r="I2912" s="67">
        <v>25</v>
      </c>
      <c r="J2912" s="71">
        <v>86.31</v>
      </c>
      <c r="K2912" s="71">
        <f t="shared" si="54"/>
        <v>2157.75</v>
      </c>
      <c r="L2912" s="67" t="s">
        <v>1462</v>
      </c>
      <c r="M2912" s="67" t="s">
        <v>1466</v>
      </c>
      <c r="N2912" s="67">
        <v>151168</v>
      </c>
      <c r="O2912" s="67"/>
      <c r="P2912" s="67">
        <v>91269</v>
      </c>
      <c r="Q2912" s="71">
        <v>100</v>
      </c>
      <c r="R2912" s="71">
        <v>0</v>
      </c>
      <c r="S2912" s="71">
        <v>15</v>
      </c>
      <c r="T2912" s="67" t="s">
        <v>127</v>
      </c>
      <c r="U2912" s="64">
        <f>Data!$Q2912+Data!$R2912+Data!$S2912</f>
        <v>115</v>
      </c>
      <c r="V2912" s="9" t="str">
        <f>VLOOKUP(TRIM(Data!$B2912),Team!A:B,2,FALSE)</f>
        <v>Heating</v>
      </c>
      <c r="W2912" s="9" t="str">
        <f>VLOOKUP(Data!$D2912,Current!A:B,2,FALSE)</f>
        <v>ACT</v>
      </c>
      <c r="X2912" s="9" t="str">
        <f>IF(Data!$W2912=Data!$E2912,"CURRENT","NO")</f>
        <v>NO</v>
      </c>
    </row>
    <row r="2913" spans="1:24" hidden="1">
      <c r="A2913" s="67" t="s">
        <v>1435</v>
      </c>
      <c r="B2913" s="68" t="s">
        <v>2156</v>
      </c>
      <c r="C2913" s="8" t="s">
        <v>458</v>
      </c>
      <c r="D2913" s="68" t="s">
        <v>2153</v>
      </c>
      <c r="E2913" s="8" t="s">
        <v>463</v>
      </c>
      <c r="F2913" s="69" t="s">
        <v>1467</v>
      </c>
      <c r="G2913" s="67" t="s">
        <v>160</v>
      </c>
      <c r="H2913" s="70">
        <v>42256</v>
      </c>
      <c r="I2913" s="67">
        <v>25</v>
      </c>
      <c r="J2913" s="71">
        <v>127.95</v>
      </c>
      <c r="K2913" s="71">
        <f t="shared" si="54"/>
        <v>3198.75</v>
      </c>
      <c r="L2913" s="67" t="s">
        <v>11</v>
      </c>
      <c r="M2913" s="67" t="s">
        <v>1466</v>
      </c>
      <c r="N2913" s="67">
        <v>151169</v>
      </c>
      <c r="O2913" s="67"/>
      <c r="P2913" s="67">
        <v>91270</v>
      </c>
      <c r="Q2913" s="71">
        <v>100</v>
      </c>
      <c r="R2913" s="71">
        <v>0</v>
      </c>
      <c r="S2913" s="71">
        <v>15</v>
      </c>
      <c r="T2913" s="67" t="s">
        <v>127</v>
      </c>
      <c r="U2913" s="64">
        <f>Data!$Q2913+Data!$R2913+Data!$S2913</f>
        <v>115</v>
      </c>
      <c r="V2913" s="9" t="str">
        <f>VLOOKUP(TRIM(Data!$B2913),Team!A:B,2,FALSE)</f>
        <v>Heating</v>
      </c>
      <c r="W2913" s="9" t="str">
        <f>VLOOKUP(Data!$D2913,Current!A:B,2,FALSE)</f>
        <v>ACT</v>
      </c>
      <c r="X2913" s="9" t="str">
        <f>IF(Data!$W2913=Data!$E2913,"CURRENT","NO")</f>
        <v>NO</v>
      </c>
    </row>
    <row r="2914" spans="1:24" hidden="1">
      <c r="A2914" s="67" t="s">
        <v>1435</v>
      </c>
      <c r="B2914" s="68" t="s">
        <v>2156</v>
      </c>
      <c r="C2914" s="8" t="s">
        <v>458</v>
      </c>
      <c r="D2914" s="68" t="s">
        <v>2153</v>
      </c>
      <c r="E2914" s="8" t="s">
        <v>463</v>
      </c>
      <c r="F2914" s="69" t="s">
        <v>1468</v>
      </c>
      <c r="G2914" s="67" t="s">
        <v>160</v>
      </c>
      <c r="H2914" s="70">
        <v>42256</v>
      </c>
      <c r="I2914" s="67">
        <v>48</v>
      </c>
      <c r="J2914" s="71">
        <v>127.95</v>
      </c>
      <c r="K2914" s="71">
        <f t="shared" si="54"/>
        <v>6141.6</v>
      </c>
      <c r="L2914" s="67" t="s">
        <v>11</v>
      </c>
      <c r="M2914" s="67" t="s">
        <v>1466</v>
      </c>
      <c r="N2914" s="67">
        <v>151170</v>
      </c>
      <c r="O2914" s="67"/>
      <c r="P2914" s="67">
        <v>91271</v>
      </c>
      <c r="Q2914" s="71">
        <v>100</v>
      </c>
      <c r="R2914" s="71">
        <v>0</v>
      </c>
      <c r="S2914" s="71">
        <v>15</v>
      </c>
      <c r="T2914" s="67" t="s">
        <v>127</v>
      </c>
      <c r="U2914" s="64">
        <f>Data!$Q2914+Data!$R2914+Data!$S2914</f>
        <v>115</v>
      </c>
      <c r="V2914" s="9" t="str">
        <f>VLOOKUP(TRIM(Data!$B2914),Team!A:B,2,FALSE)</f>
        <v>Heating</v>
      </c>
      <c r="W2914" s="9" t="str">
        <f>VLOOKUP(Data!$D2914,Current!A:B,2,FALSE)</f>
        <v>ACT</v>
      </c>
      <c r="X2914" s="9" t="str">
        <f>IF(Data!$W2914=Data!$E2914,"CURRENT","NO")</f>
        <v>NO</v>
      </c>
    </row>
    <row r="2915" spans="1:24" hidden="1">
      <c r="A2915" s="67" t="s">
        <v>1435</v>
      </c>
      <c r="B2915" s="68" t="s">
        <v>2156</v>
      </c>
      <c r="C2915" s="8" t="s">
        <v>458</v>
      </c>
      <c r="D2915" s="68" t="s">
        <v>2153</v>
      </c>
      <c r="E2915" s="8" t="s">
        <v>463</v>
      </c>
      <c r="F2915" s="69" t="s">
        <v>856</v>
      </c>
      <c r="G2915" s="67" t="s">
        <v>160</v>
      </c>
      <c r="H2915" s="70">
        <v>42257</v>
      </c>
      <c r="I2915" s="67">
        <v>100</v>
      </c>
      <c r="J2915" s="71">
        <v>38.619999999999997</v>
      </c>
      <c r="K2915" s="71">
        <f t="shared" si="54"/>
        <v>3861.9999999999995</v>
      </c>
      <c r="L2915" s="67" t="s">
        <v>11</v>
      </c>
      <c r="M2915" s="67" t="s">
        <v>1469</v>
      </c>
      <c r="N2915" s="67">
        <v>151222</v>
      </c>
      <c r="O2915" s="67"/>
      <c r="P2915" s="67">
        <v>91272</v>
      </c>
      <c r="Q2915" s="71">
        <v>100</v>
      </c>
      <c r="R2915" s="71">
        <v>0</v>
      </c>
      <c r="S2915" s="71">
        <v>15</v>
      </c>
      <c r="T2915" s="67" t="s">
        <v>127</v>
      </c>
      <c r="U2915" s="64">
        <f>Data!$Q2915+Data!$R2915+Data!$S2915</f>
        <v>115</v>
      </c>
      <c r="V2915" s="9" t="str">
        <f>VLOOKUP(TRIM(Data!$B2915),Team!A:B,2,FALSE)</f>
        <v>Heating</v>
      </c>
      <c r="W2915" s="9" t="str">
        <f>VLOOKUP(Data!$D2915,Current!A:B,2,FALSE)</f>
        <v>ACT</v>
      </c>
      <c r="X2915" s="9" t="str">
        <f>IF(Data!$W2915=Data!$E2915,"CURRENT","NO")</f>
        <v>NO</v>
      </c>
    </row>
    <row r="2916" spans="1:24" hidden="1">
      <c r="A2916" s="67" t="s">
        <v>1435</v>
      </c>
      <c r="B2916" s="68" t="s">
        <v>2156</v>
      </c>
      <c r="C2916" s="8" t="s">
        <v>458</v>
      </c>
      <c r="D2916" s="68" t="s">
        <v>2153</v>
      </c>
      <c r="E2916" s="8" t="s">
        <v>463</v>
      </c>
      <c r="F2916" s="69" t="s">
        <v>1470</v>
      </c>
      <c r="G2916" s="67" t="s">
        <v>160</v>
      </c>
      <c r="H2916" s="70">
        <v>42257</v>
      </c>
      <c r="I2916" s="67">
        <v>25</v>
      </c>
      <c r="J2916" s="71">
        <v>65.12</v>
      </c>
      <c r="K2916" s="71">
        <f t="shared" si="54"/>
        <v>1628</v>
      </c>
      <c r="L2916" s="67" t="s">
        <v>1462</v>
      </c>
      <c r="M2916" s="67" t="s">
        <v>1469</v>
      </c>
      <c r="N2916" s="67">
        <v>151223</v>
      </c>
      <c r="O2916" s="67"/>
      <c r="P2916" s="67">
        <v>91273</v>
      </c>
      <c r="Q2916" s="71">
        <v>100</v>
      </c>
      <c r="R2916" s="71">
        <v>0</v>
      </c>
      <c r="S2916" s="71">
        <v>15</v>
      </c>
      <c r="T2916" s="67" t="s">
        <v>127</v>
      </c>
      <c r="U2916" s="64">
        <f>Data!$Q2916+Data!$R2916+Data!$S2916</f>
        <v>115</v>
      </c>
      <c r="V2916" s="9" t="str">
        <f>VLOOKUP(TRIM(Data!$B2916),Team!A:B,2,FALSE)</f>
        <v>Heating</v>
      </c>
      <c r="W2916" s="9" t="str">
        <f>VLOOKUP(Data!$D2916,Current!A:B,2,FALSE)</f>
        <v>ACT</v>
      </c>
      <c r="X2916" s="9" t="str">
        <f>IF(Data!$W2916=Data!$E2916,"CURRENT","NO")</f>
        <v>NO</v>
      </c>
    </row>
    <row r="2917" spans="1:24" hidden="1">
      <c r="A2917" s="67" t="s">
        <v>1435</v>
      </c>
      <c r="B2917" s="68" t="s">
        <v>2156</v>
      </c>
      <c r="C2917" s="8" t="s">
        <v>458</v>
      </c>
      <c r="D2917" s="68" t="s">
        <v>2153</v>
      </c>
      <c r="E2917" s="8" t="s">
        <v>463</v>
      </c>
      <c r="F2917" s="69" t="s">
        <v>1078</v>
      </c>
      <c r="G2917" s="67" t="s">
        <v>160</v>
      </c>
      <c r="H2917" s="70">
        <v>42257</v>
      </c>
      <c r="I2917" s="67">
        <v>25</v>
      </c>
      <c r="J2917" s="71">
        <v>65.12</v>
      </c>
      <c r="K2917" s="71">
        <f t="shared" si="54"/>
        <v>1628</v>
      </c>
      <c r="L2917" s="67" t="s">
        <v>11</v>
      </c>
      <c r="M2917" s="67" t="s">
        <v>1471</v>
      </c>
      <c r="N2917" s="67">
        <v>151224</v>
      </c>
      <c r="O2917" s="67"/>
      <c r="P2917" s="67">
        <v>91274</v>
      </c>
      <c r="Q2917" s="71">
        <v>100</v>
      </c>
      <c r="R2917" s="71">
        <v>0</v>
      </c>
      <c r="S2917" s="71">
        <v>15</v>
      </c>
      <c r="T2917" s="67" t="s">
        <v>127</v>
      </c>
      <c r="U2917" s="64">
        <f>Data!$Q2917+Data!$R2917+Data!$S2917</f>
        <v>115</v>
      </c>
      <c r="V2917" s="9" t="str">
        <f>VLOOKUP(TRIM(Data!$B2917),Team!A:B,2,FALSE)</f>
        <v>Heating</v>
      </c>
      <c r="W2917" s="9" t="str">
        <f>VLOOKUP(Data!$D2917,Current!A:B,2,FALSE)</f>
        <v>ACT</v>
      </c>
      <c r="X2917" s="9" t="str">
        <f>IF(Data!$W2917=Data!$E2917,"CURRENT","NO")</f>
        <v>NO</v>
      </c>
    </row>
    <row r="2918" spans="1:24" hidden="1">
      <c r="A2918" s="67" t="s">
        <v>1435</v>
      </c>
      <c r="B2918" s="68" t="s">
        <v>2156</v>
      </c>
      <c r="C2918" s="8" t="s">
        <v>458</v>
      </c>
      <c r="D2918" s="68" t="s">
        <v>2153</v>
      </c>
      <c r="E2918" s="8" t="s">
        <v>463</v>
      </c>
      <c r="F2918" s="69" t="s">
        <v>858</v>
      </c>
      <c r="G2918" s="67" t="s">
        <v>160</v>
      </c>
      <c r="H2918" s="70">
        <v>42257</v>
      </c>
      <c r="I2918" s="67">
        <v>200</v>
      </c>
      <c r="J2918" s="71">
        <v>23.79</v>
      </c>
      <c r="K2918" s="71">
        <f t="shared" si="54"/>
        <v>4758</v>
      </c>
      <c r="L2918" s="67" t="s">
        <v>1462</v>
      </c>
      <c r="M2918" s="67" t="s">
        <v>1471</v>
      </c>
      <c r="N2918" s="67">
        <v>151225</v>
      </c>
      <c r="O2918" s="67"/>
      <c r="P2918" s="67">
        <v>91275</v>
      </c>
      <c r="Q2918" s="71">
        <v>100</v>
      </c>
      <c r="R2918" s="71">
        <v>0</v>
      </c>
      <c r="S2918" s="71">
        <v>15</v>
      </c>
      <c r="T2918" s="67" t="s">
        <v>127</v>
      </c>
      <c r="U2918" s="64">
        <f>Data!$Q2918+Data!$R2918+Data!$S2918</f>
        <v>115</v>
      </c>
      <c r="V2918" s="9" t="str">
        <f>VLOOKUP(TRIM(Data!$B2918),Team!A:B,2,FALSE)</f>
        <v>Heating</v>
      </c>
      <c r="W2918" s="9" t="str">
        <f>VLOOKUP(Data!$D2918,Current!A:B,2,FALSE)</f>
        <v>ACT</v>
      </c>
      <c r="X2918" s="9" t="str">
        <f>IF(Data!$W2918=Data!$E2918,"CURRENT","NO")</f>
        <v>NO</v>
      </c>
    </row>
    <row r="2919" spans="1:24" hidden="1">
      <c r="A2919" s="67" t="s">
        <v>1435</v>
      </c>
      <c r="B2919" s="68" t="s">
        <v>2156</v>
      </c>
      <c r="C2919" s="8" t="s">
        <v>458</v>
      </c>
      <c r="D2919" s="68" t="s">
        <v>2153</v>
      </c>
      <c r="E2919" s="8" t="s">
        <v>463</v>
      </c>
      <c r="F2919" s="69" t="s">
        <v>906</v>
      </c>
      <c r="G2919" s="67" t="s">
        <v>907</v>
      </c>
      <c r="H2919" s="70">
        <v>42252</v>
      </c>
      <c r="I2919" s="67">
        <v>600</v>
      </c>
      <c r="J2919" s="71">
        <v>65</v>
      </c>
      <c r="K2919" s="71">
        <f t="shared" si="54"/>
        <v>39000</v>
      </c>
      <c r="L2919" s="67" t="s">
        <v>108</v>
      </c>
      <c r="M2919" s="67" t="s">
        <v>1472</v>
      </c>
      <c r="N2919" s="67">
        <v>151040</v>
      </c>
      <c r="O2919" s="67"/>
      <c r="P2919" s="67">
        <v>91277</v>
      </c>
      <c r="Q2919" s="71">
        <v>200</v>
      </c>
      <c r="R2919" s="71">
        <v>0</v>
      </c>
      <c r="S2919" s="71">
        <v>50</v>
      </c>
      <c r="T2919" s="67" t="s">
        <v>127</v>
      </c>
      <c r="U2919" s="64">
        <f>Data!$Q2919+Data!$R2919+Data!$S2919</f>
        <v>250</v>
      </c>
      <c r="V2919" s="9" t="str">
        <f>VLOOKUP(TRIM(Data!$B2919),Team!A:B,2,FALSE)</f>
        <v>Heating</v>
      </c>
      <c r="W2919" s="9" t="str">
        <f>VLOOKUP(Data!$D2919,Current!A:B,2,FALSE)</f>
        <v>ACT</v>
      </c>
      <c r="X2919" s="9" t="str">
        <f>IF(Data!$W2919=Data!$E2919,"CURRENT","NO")</f>
        <v>NO</v>
      </c>
    </row>
    <row r="2920" spans="1:24" hidden="1">
      <c r="A2920" s="67" t="s">
        <v>1435</v>
      </c>
      <c r="B2920" s="68" t="s">
        <v>2156</v>
      </c>
      <c r="C2920" s="8" t="s">
        <v>458</v>
      </c>
      <c r="D2920" s="68" t="s">
        <v>2153</v>
      </c>
      <c r="E2920" s="8" t="s">
        <v>463</v>
      </c>
      <c r="F2920" s="69" t="s">
        <v>712</v>
      </c>
      <c r="G2920" s="67" t="s">
        <v>179</v>
      </c>
      <c r="H2920" s="70">
        <v>42256</v>
      </c>
      <c r="I2920" s="67">
        <v>67</v>
      </c>
      <c r="J2920" s="71">
        <v>161.71</v>
      </c>
      <c r="K2920" s="71">
        <f t="shared" si="54"/>
        <v>10834.57</v>
      </c>
      <c r="L2920" s="67" t="s">
        <v>6</v>
      </c>
      <c r="M2920" s="67" t="s">
        <v>1473</v>
      </c>
      <c r="N2920" s="67">
        <v>151166</v>
      </c>
      <c r="O2920" s="67"/>
      <c r="P2920" s="67">
        <v>91278</v>
      </c>
      <c r="Q2920" s="71">
        <v>200</v>
      </c>
      <c r="R2920" s="71">
        <v>0</v>
      </c>
      <c r="S2920" s="71">
        <v>40</v>
      </c>
      <c r="T2920" s="67" t="s">
        <v>186</v>
      </c>
      <c r="U2920" s="64">
        <f>Data!$Q2920+Data!$R2920+Data!$S2920</f>
        <v>240</v>
      </c>
      <c r="V2920" s="9" t="str">
        <f>VLOOKUP(TRIM(Data!$B2920),Team!A:B,2,FALSE)</f>
        <v>Heating</v>
      </c>
      <c r="W2920" s="9" t="str">
        <f>VLOOKUP(Data!$D2920,Current!A:B,2,FALSE)</f>
        <v>ACT</v>
      </c>
      <c r="X2920" s="9" t="str">
        <f>IF(Data!$W2920=Data!$E2920,"CURRENT","NO")</f>
        <v>NO</v>
      </c>
    </row>
    <row r="2921" spans="1:24" hidden="1">
      <c r="A2921" s="67" t="s">
        <v>1435</v>
      </c>
      <c r="B2921" s="68" t="s">
        <v>2156</v>
      </c>
      <c r="C2921" s="8" t="s">
        <v>458</v>
      </c>
      <c r="D2921" s="68" t="s">
        <v>2153</v>
      </c>
      <c r="E2921" s="8" t="s">
        <v>463</v>
      </c>
      <c r="F2921" s="69" t="s">
        <v>685</v>
      </c>
      <c r="G2921" s="67" t="s">
        <v>158</v>
      </c>
      <c r="H2921" s="70">
        <v>42252</v>
      </c>
      <c r="I2921" s="67">
        <v>416</v>
      </c>
      <c r="J2921" s="71">
        <v>90.42</v>
      </c>
      <c r="K2921" s="71">
        <f t="shared" si="54"/>
        <v>37614.720000000001</v>
      </c>
      <c r="L2921" s="67" t="s">
        <v>213</v>
      </c>
      <c r="M2921" s="67" t="s">
        <v>1002</v>
      </c>
      <c r="N2921" s="67">
        <v>151030</v>
      </c>
      <c r="O2921" s="67"/>
      <c r="P2921" s="67">
        <v>91280</v>
      </c>
      <c r="Q2921" s="71">
        <v>188.1</v>
      </c>
      <c r="R2921" s="71">
        <v>0</v>
      </c>
      <c r="S2921" s="71">
        <v>15</v>
      </c>
      <c r="T2921" s="67" t="s">
        <v>127</v>
      </c>
      <c r="U2921" s="64">
        <f>Data!$Q2921+Data!$R2921+Data!$S2921</f>
        <v>203.1</v>
      </c>
      <c r="V2921" s="9" t="str">
        <f>VLOOKUP(TRIM(Data!$B2921),Team!A:B,2,FALSE)</f>
        <v>Heating</v>
      </c>
      <c r="W2921" s="9" t="str">
        <f>VLOOKUP(Data!$D2921,Current!A:B,2,FALSE)</f>
        <v>ACT</v>
      </c>
      <c r="X2921" s="9" t="str">
        <f>IF(Data!$W2921=Data!$E2921,"CURRENT","NO")</f>
        <v>NO</v>
      </c>
    </row>
    <row r="2922" spans="1:24" hidden="1">
      <c r="A2922" s="67" t="s">
        <v>1435</v>
      </c>
      <c r="B2922" s="68" t="s">
        <v>2156</v>
      </c>
      <c r="C2922" s="8" t="s">
        <v>458</v>
      </c>
      <c r="D2922" s="68" t="s">
        <v>2153</v>
      </c>
      <c r="E2922" s="8" t="s">
        <v>463</v>
      </c>
      <c r="F2922" s="69" t="s">
        <v>851</v>
      </c>
      <c r="G2922" s="67" t="s">
        <v>158</v>
      </c>
      <c r="H2922" s="70">
        <v>42252</v>
      </c>
      <c r="I2922" s="67">
        <v>297</v>
      </c>
      <c r="J2922" s="71">
        <v>64.319999999999993</v>
      </c>
      <c r="K2922" s="71">
        <f t="shared" si="54"/>
        <v>19103.039999999997</v>
      </c>
      <c r="L2922" s="67" t="s">
        <v>213</v>
      </c>
      <c r="M2922" s="67" t="s">
        <v>165</v>
      </c>
      <c r="N2922" s="67">
        <v>151031</v>
      </c>
      <c r="O2922" s="67"/>
      <c r="P2922" s="67">
        <v>91281</v>
      </c>
      <c r="Q2922" s="71">
        <v>160</v>
      </c>
      <c r="R2922" s="71">
        <v>0</v>
      </c>
      <c r="S2922" s="71">
        <v>15</v>
      </c>
      <c r="T2922" s="67" t="s">
        <v>127</v>
      </c>
      <c r="U2922" s="64">
        <f>Data!$Q2922+Data!$R2922+Data!$S2922</f>
        <v>175</v>
      </c>
      <c r="V2922" s="9" t="str">
        <f>VLOOKUP(TRIM(Data!$B2922),Team!A:B,2,FALSE)</f>
        <v>Heating</v>
      </c>
      <c r="W2922" s="9" t="str">
        <f>VLOOKUP(Data!$D2922,Current!A:B,2,FALSE)</f>
        <v>ACT</v>
      </c>
      <c r="X2922" s="9" t="str">
        <f>IF(Data!$W2922=Data!$E2922,"CURRENT","NO")</f>
        <v>NO</v>
      </c>
    </row>
    <row r="2923" spans="1:24" hidden="1">
      <c r="A2923" s="67" t="s">
        <v>1435</v>
      </c>
      <c r="B2923" s="68" t="s">
        <v>2156</v>
      </c>
      <c r="C2923" s="8" t="s">
        <v>458</v>
      </c>
      <c r="D2923" s="68" t="s">
        <v>2153</v>
      </c>
      <c r="E2923" s="8" t="s">
        <v>463</v>
      </c>
      <c r="F2923" s="69" t="s">
        <v>206</v>
      </c>
      <c r="G2923" s="67" t="s">
        <v>158</v>
      </c>
      <c r="H2923" s="70">
        <v>42252</v>
      </c>
      <c r="I2923" s="67">
        <v>480</v>
      </c>
      <c r="J2923" s="71">
        <v>69.94</v>
      </c>
      <c r="K2923" s="71">
        <f t="shared" si="54"/>
        <v>33571.199999999997</v>
      </c>
      <c r="L2923" s="67" t="s">
        <v>213</v>
      </c>
      <c r="M2923" s="67" t="s">
        <v>1002</v>
      </c>
      <c r="N2923" s="67">
        <v>151032</v>
      </c>
      <c r="O2923" s="67"/>
      <c r="P2923" s="67">
        <v>91282</v>
      </c>
      <c r="Q2923" s="71">
        <v>167.9</v>
      </c>
      <c r="R2923" s="71">
        <v>0</v>
      </c>
      <c r="S2923" s="71">
        <v>15</v>
      </c>
      <c r="T2923" s="67" t="s">
        <v>127</v>
      </c>
      <c r="U2923" s="64">
        <f>Data!$Q2923+Data!$R2923+Data!$S2923</f>
        <v>182.9</v>
      </c>
      <c r="V2923" s="9" t="str">
        <f>VLOOKUP(TRIM(Data!$B2923),Team!A:B,2,FALSE)</f>
        <v>Heating</v>
      </c>
      <c r="W2923" s="9" t="str">
        <f>VLOOKUP(Data!$D2923,Current!A:B,2,FALSE)</f>
        <v>ACT</v>
      </c>
      <c r="X2923" s="9" t="str">
        <f>IF(Data!$W2923=Data!$E2923,"CURRENT","NO")</f>
        <v>NO</v>
      </c>
    </row>
    <row r="2924" spans="1:24" hidden="1">
      <c r="A2924" s="67" t="s">
        <v>1435</v>
      </c>
      <c r="B2924" s="68" t="s">
        <v>2156</v>
      </c>
      <c r="C2924" s="8" t="s">
        <v>458</v>
      </c>
      <c r="D2924" s="68" t="s">
        <v>2153</v>
      </c>
      <c r="E2924" s="8" t="s">
        <v>463</v>
      </c>
      <c r="F2924" s="69" t="s">
        <v>1094</v>
      </c>
      <c r="G2924" s="67" t="s">
        <v>158</v>
      </c>
      <c r="H2924" s="70">
        <v>42254</v>
      </c>
      <c r="I2924" s="67">
        <v>150</v>
      </c>
      <c r="J2924" s="71">
        <v>62.35</v>
      </c>
      <c r="K2924" s="71">
        <f t="shared" si="54"/>
        <v>9352.5</v>
      </c>
      <c r="L2924" s="67" t="s">
        <v>213</v>
      </c>
      <c r="M2924" s="67" t="s">
        <v>1098</v>
      </c>
      <c r="N2924" s="67">
        <v>151058</v>
      </c>
      <c r="O2924" s="67"/>
      <c r="P2924" s="67">
        <v>91283</v>
      </c>
      <c r="Q2924" s="71">
        <v>80</v>
      </c>
      <c r="R2924" s="71">
        <v>0</v>
      </c>
      <c r="S2924" s="71">
        <v>15</v>
      </c>
      <c r="T2924" s="67" t="s">
        <v>127</v>
      </c>
      <c r="U2924" s="64">
        <f>Data!$Q2924+Data!$R2924+Data!$S2924</f>
        <v>95</v>
      </c>
      <c r="V2924" s="9" t="str">
        <f>VLOOKUP(TRIM(Data!$B2924),Team!A:B,2,FALSE)</f>
        <v>Heating</v>
      </c>
      <c r="W2924" s="9" t="str">
        <f>VLOOKUP(Data!$D2924,Current!A:B,2,FALSE)</f>
        <v>ACT</v>
      </c>
      <c r="X2924" s="9" t="str">
        <f>IF(Data!$W2924=Data!$E2924,"CURRENT","NO")</f>
        <v>NO</v>
      </c>
    </row>
    <row r="2925" spans="1:24" hidden="1">
      <c r="A2925" s="67" t="s">
        <v>1435</v>
      </c>
      <c r="B2925" s="68" t="s">
        <v>2156</v>
      </c>
      <c r="C2925" s="8" t="s">
        <v>458</v>
      </c>
      <c r="D2925" s="68" t="s">
        <v>2153</v>
      </c>
      <c r="E2925" s="8" t="s">
        <v>463</v>
      </c>
      <c r="F2925" s="69" t="s">
        <v>1474</v>
      </c>
      <c r="G2925" s="67" t="s">
        <v>158</v>
      </c>
      <c r="H2925" s="70">
        <v>42254</v>
      </c>
      <c r="I2925" s="67">
        <v>416</v>
      </c>
      <c r="J2925" s="71">
        <v>103.31</v>
      </c>
      <c r="K2925" s="71">
        <f t="shared" si="54"/>
        <v>42976.959999999999</v>
      </c>
      <c r="L2925" s="67" t="s">
        <v>213</v>
      </c>
      <c r="M2925" s="67" t="s">
        <v>1475</v>
      </c>
      <c r="N2925" s="67">
        <v>151059</v>
      </c>
      <c r="O2925" s="67"/>
      <c r="P2925" s="67">
        <v>91284</v>
      </c>
      <c r="Q2925" s="71">
        <v>214.9</v>
      </c>
      <c r="R2925" s="71">
        <v>0</v>
      </c>
      <c r="S2925" s="71">
        <v>15</v>
      </c>
      <c r="T2925" s="67" t="s">
        <v>127</v>
      </c>
      <c r="U2925" s="64">
        <f>Data!$Q2925+Data!$R2925+Data!$S2925</f>
        <v>229.9</v>
      </c>
      <c r="V2925" s="9" t="str">
        <f>VLOOKUP(TRIM(Data!$B2925),Team!A:B,2,FALSE)</f>
        <v>Heating</v>
      </c>
      <c r="W2925" s="9" t="str">
        <f>VLOOKUP(Data!$D2925,Current!A:B,2,FALSE)</f>
        <v>ACT</v>
      </c>
      <c r="X2925" s="9" t="str">
        <f>IF(Data!$W2925=Data!$E2925,"CURRENT","NO")</f>
        <v>NO</v>
      </c>
    </row>
    <row r="2926" spans="1:24" hidden="1">
      <c r="A2926" s="67" t="s">
        <v>1435</v>
      </c>
      <c r="B2926" s="68" t="s">
        <v>2156</v>
      </c>
      <c r="C2926" s="8" t="s">
        <v>458</v>
      </c>
      <c r="D2926" s="68" t="s">
        <v>2153</v>
      </c>
      <c r="E2926" s="8" t="s">
        <v>463</v>
      </c>
      <c r="F2926" s="69" t="s">
        <v>170</v>
      </c>
      <c r="G2926" s="67" t="s">
        <v>158</v>
      </c>
      <c r="H2926" s="70">
        <v>42254</v>
      </c>
      <c r="I2926" s="67">
        <v>370</v>
      </c>
      <c r="J2926" s="71">
        <v>136.58000000000001</v>
      </c>
      <c r="K2926" s="71">
        <f t="shared" si="54"/>
        <v>50534.600000000006</v>
      </c>
      <c r="L2926" s="67" t="s">
        <v>213</v>
      </c>
      <c r="M2926" s="67" t="s">
        <v>1476</v>
      </c>
      <c r="N2926" s="67">
        <v>151060</v>
      </c>
      <c r="O2926" s="67"/>
      <c r="P2926" s="67">
        <v>91285</v>
      </c>
      <c r="Q2926" s="71">
        <v>252.7</v>
      </c>
      <c r="R2926" s="71">
        <v>0</v>
      </c>
      <c r="S2926" s="71">
        <v>15</v>
      </c>
      <c r="T2926" s="67" t="s">
        <v>127</v>
      </c>
      <c r="U2926" s="64">
        <f>Data!$Q2926+Data!$R2926+Data!$S2926</f>
        <v>267.7</v>
      </c>
      <c r="V2926" s="9" t="str">
        <f>VLOOKUP(TRIM(Data!$B2926),Team!A:B,2,FALSE)</f>
        <v>Heating</v>
      </c>
      <c r="W2926" s="9" t="str">
        <f>VLOOKUP(Data!$D2926,Current!A:B,2,FALSE)</f>
        <v>ACT</v>
      </c>
      <c r="X2926" s="9" t="str">
        <f>IF(Data!$W2926=Data!$E2926,"CURRENT","NO")</f>
        <v>NO</v>
      </c>
    </row>
    <row r="2927" spans="1:24" hidden="1">
      <c r="A2927" s="67" t="s">
        <v>1435</v>
      </c>
      <c r="B2927" s="68" t="s">
        <v>2156</v>
      </c>
      <c r="C2927" s="8" t="s">
        <v>458</v>
      </c>
      <c r="D2927" s="68" t="s">
        <v>2153</v>
      </c>
      <c r="E2927" s="8" t="s">
        <v>463</v>
      </c>
      <c r="F2927" s="69" t="s">
        <v>199</v>
      </c>
      <c r="G2927" s="67" t="s">
        <v>158</v>
      </c>
      <c r="H2927" s="70">
        <v>42255</v>
      </c>
      <c r="I2927" s="67">
        <v>180</v>
      </c>
      <c r="J2927" s="71">
        <v>163.44</v>
      </c>
      <c r="K2927" s="71">
        <f t="shared" si="54"/>
        <v>29419.200000000001</v>
      </c>
      <c r="L2927" s="67" t="s">
        <v>213</v>
      </c>
      <c r="M2927" s="67" t="s">
        <v>1477</v>
      </c>
      <c r="N2927" s="67">
        <v>151112</v>
      </c>
      <c r="O2927" s="67"/>
      <c r="P2927" s="67">
        <v>91286</v>
      </c>
      <c r="Q2927" s="71">
        <v>147.1</v>
      </c>
      <c r="R2927" s="71">
        <v>0</v>
      </c>
      <c r="S2927" s="71">
        <v>15</v>
      </c>
      <c r="T2927" s="67" t="s">
        <v>127</v>
      </c>
      <c r="U2927" s="64">
        <f>Data!$Q2927+Data!$R2927+Data!$S2927</f>
        <v>162.1</v>
      </c>
      <c r="V2927" s="9" t="str">
        <f>VLOOKUP(TRIM(Data!$B2927),Team!A:B,2,FALSE)</f>
        <v>Heating</v>
      </c>
      <c r="W2927" s="9" t="str">
        <f>VLOOKUP(Data!$D2927,Current!A:B,2,FALSE)</f>
        <v>ACT</v>
      </c>
      <c r="X2927" s="9" t="str">
        <f>IF(Data!$W2927=Data!$E2927,"CURRENT","NO")</f>
        <v>NO</v>
      </c>
    </row>
    <row r="2928" spans="1:24" hidden="1">
      <c r="A2928" s="67" t="s">
        <v>1435</v>
      </c>
      <c r="B2928" s="68" t="s">
        <v>2156</v>
      </c>
      <c r="C2928" s="8" t="s">
        <v>458</v>
      </c>
      <c r="D2928" s="68" t="s">
        <v>2153</v>
      </c>
      <c r="E2928" s="8" t="s">
        <v>463</v>
      </c>
      <c r="F2928" s="69" t="s">
        <v>1478</v>
      </c>
      <c r="G2928" s="67" t="s">
        <v>158</v>
      </c>
      <c r="H2928" s="70">
        <v>42255</v>
      </c>
      <c r="I2928" s="67">
        <v>1200</v>
      </c>
      <c r="J2928" s="71">
        <v>31.05</v>
      </c>
      <c r="K2928" s="71">
        <f t="shared" si="54"/>
        <v>37260</v>
      </c>
      <c r="L2928" s="67" t="s">
        <v>213</v>
      </c>
      <c r="M2928" s="67" t="s">
        <v>1479</v>
      </c>
      <c r="N2928" s="67">
        <v>151113</v>
      </c>
      <c r="O2928" s="67"/>
      <c r="P2928" s="67">
        <v>91287</v>
      </c>
      <c r="Q2928" s="71">
        <v>186.3</v>
      </c>
      <c r="R2928" s="71">
        <v>0</v>
      </c>
      <c r="S2928" s="71">
        <v>15</v>
      </c>
      <c r="T2928" s="67" t="s">
        <v>127</v>
      </c>
      <c r="U2928" s="64">
        <f>Data!$Q2928+Data!$R2928+Data!$S2928</f>
        <v>201.3</v>
      </c>
      <c r="V2928" s="9" t="str">
        <f>VLOOKUP(TRIM(Data!$B2928),Team!A:B,2,FALSE)</f>
        <v>Heating</v>
      </c>
      <c r="W2928" s="9" t="str">
        <f>VLOOKUP(Data!$D2928,Current!A:B,2,FALSE)</f>
        <v>ACT</v>
      </c>
      <c r="X2928" s="9" t="str">
        <f>IF(Data!$W2928=Data!$E2928,"CURRENT","NO")</f>
        <v>NO</v>
      </c>
    </row>
    <row r="2929" spans="1:24" hidden="1">
      <c r="A2929" s="67" t="s">
        <v>1435</v>
      </c>
      <c r="B2929" s="68" t="s">
        <v>2156</v>
      </c>
      <c r="C2929" s="8" t="s">
        <v>458</v>
      </c>
      <c r="D2929" s="68" t="s">
        <v>2153</v>
      </c>
      <c r="E2929" s="8" t="s">
        <v>463</v>
      </c>
      <c r="F2929" s="69" t="s">
        <v>177</v>
      </c>
      <c r="G2929" s="67" t="s">
        <v>158</v>
      </c>
      <c r="H2929" s="70">
        <v>42256</v>
      </c>
      <c r="I2929" s="67">
        <v>324</v>
      </c>
      <c r="J2929" s="71">
        <v>123.1</v>
      </c>
      <c r="K2929" s="71">
        <f t="shared" ref="K2929:K2992" si="55">I2929*J2929</f>
        <v>39884.400000000001</v>
      </c>
      <c r="L2929" s="67" t="s">
        <v>213</v>
      </c>
      <c r="M2929" s="67" t="s">
        <v>1480</v>
      </c>
      <c r="N2929" s="67">
        <v>151196</v>
      </c>
      <c r="O2929" s="67"/>
      <c r="P2929" s="67">
        <v>91288</v>
      </c>
      <c r="Q2929" s="71">
        <v>199.4</v>
      </c>
      <c r="R2929" s="71">
        <v>0</v>
      </c>
      <c r="S2929" s="71">
        <v>15</v>
      </c>
      <c r="T2929" s="67" t="s">
        <v>127</v>
      </c>
      <c r="U2929" s="64">
        <f>Data!$Q2929+Data!$R2929+Data!$S2929</f>
        <v>214.4</v>
      </c>
      <c r="V2929" s="9" t="str">
        <f>VLOOKUP(TRIM(Data!$B2929),Team!A:B,2,FALSE)</f>
        <v>Heating</v>
      </c>
      <c r="W2929" s="9" t="str">
        <f>VLOOKUP(Data!$D2929,Current!A:B,2,FALSE)</f>
        <v>ACT</v>
      </c>
      <c r="X2929" s="9" t="str">
        <f>IF(Data!$W2929=Data!$E2929,"CURRENT","NO")</f>
        <v>NO</v>
      </c>
    </row>
    <row r="2930" spans="1:24" hidden="1">
      <c r="A2930" s="67" t="s">
        <v>1435</v>
      </c>
      <c r="B2930" s="68" t="s">
        <v>2156</v>
      </c>
      <c r="C2930" s="8" t="s">
        <v>458</v>
      </c>
      <c r="D2930" s="68" t="s">
        <v>2153</v>
      </c>
      <c r="E2930" s="8" t="s">
        <v>463</v>
      </c>
      <c r="F2930" s="69" t="s">
        <v>1481</v>
      </c>
      <c r="G2930" s="67" t="s">
        <v>158</v>
      </c>
      <c r="H2930" s="70">
        <v>42257</v>
      </c>
      <c r="I2930" s="67">
        <v>250</v>
      </c>
      <c r="J2930" s="71">
        <v>59.96</v>
      </c>
      <c r="K2930" s="71">
        <f t="shared" si="55"/>
        <v>14990</v>
      </c>
      <c r="L2930" s="67" t="s">
        <v>213</v>
      </c>
      <c r="M2930" s="67" t="s">
        <v>1482</v>
      </c>
      <c r="N2930" s="67">
        <v>151228</v>
      </c>
      <c r="O2930" s="67"/>
      <c r="P2930" s="67">
        <v>91289</v>
      </c>
      <c r="Q2930" s="71">
        <v>80</v>
      </c>
      <c r="R2930" s="71">
        <v>0</v>
      </c>
      <c r="S2930" s="71">
        <v>15</v>
      </c>
      <c r="T2930" s="67" t="s">
        <v>127</v>
      </c>
      <c r="U2930" s="64">
        <f>Data!$Q2930+Data!$R2930+Data!$S2930</f>
        <v>95</v>
      </c>
      <c r="V2930" s="9" t="str">
        <f>VLOOKUP(TRIM(Data!$B2930),Team!A:B,2,FALSE)</f>
        <v>Heating</v>
      </c>
      <c r="W2930" s="9" t="str">
        <f>VLOOKUP(Data!$D2930,Current!A:B,2,FALSE)</f>
        <v>ACT</v>
      </c>
      <c r="X2930" s="9" t="str">
        <f>IF(Data!$W2930=Data!$E2930,"CURRENT","NO")</f>
        <v>NO</v>
      </c>
    </row>
    <row r="2931" spans="1:24" hidden="1">
      <c r="A2931" s="67" t="s">
        <v>1435</v>
      </c>
      <c r="B2931" s="68" t="s">
        <v>2156</v>
      </c>
      <c r="C2931" s="8" t="s">
        <v>458</v>
      </c>
      <c r="D2931" s="68" t="s">
        <v>2153</v>
      </c>
      <c r="E2931" s="8" t="s">
        <v>463</v>
      </c>
      <c r="F2931" s="69" t="s">
        <v>921</v>
      </c>
      <c r="G2931" s="67" t="s">
        <v>158</v>
      </c>
      <c r="H2931" s="70">
        <v>42257</v>
      </c>
      <c r="I2931" s="67">
        <v>5</v>
      </c>
      <c r="J2931" s="71">
        <v>119.42</v>
      </c>
      <c r="K2931" s="71">
        <f t="shared" si="55"/>
        <v>597.1</v>
      </c>
      <c r="L2931" s="67" t="s">
        <v>213</v>
      </c>
      <c r="M2931" s="67" t="s">
        <v>1164</v>
      </c>
      <c r="N2931" s="67">
        <v>151231</v>
      </c>
      <c r="O2931" s="67"/>
      <c r="P2931" s="67">
        <v>91291</v>
      </c>
      <c r="Q2931" s="71">
        <v>80</v>
      </c>
      <c r="R2931" s="71">
        <v>0</v>
      </c>
      <c r="S2931" s="71">
        <v>15</v>
      </c>
      <c r="T2931" s="67" t="s">
        <v>127</v>
      </c>
      <c r="U2931" s="64">
        <f>Data!$Q2931+Data!$R2931+Data!$S2931</f>
        <v>95</v>
      </c>
      <c r="V2931" s="9" t="str">
        <f>VLOOKUP(TRIM(Data!$B2931),Team!A:B,2,FALSE)</f>
        <v>Heating</v>
      </c>
      <c r="W2931" s="9" t="str">
        <f>VLOOKUP(Data!$D2931,Current!A:B,2,FALSE)</f>
        <v>ACT</v>
      </c>
      <c r="X2931" s="9" t="str">
        <f>IF(Data!$W2931=Data!$E2931,"CURRENT","NO")</f>
        <v>NO</v>
      </c>
    </row>
    <row r="2932" spans="1:24" hidden="1">
      <c r="A2932" s="67" t="s">
        <v>1441</v>
      </c>
      <c r="B2932" s="68" t="s">
        <v>2156</v>
      </c>
      <c r="C2932" s="8" t="s">
        <v>458</v>
      </c>
      <c r="D2932" s="68" t="s">
        <v>2153</v>
      </c>
      <c r="E2932" s="8" t="s">
        <v>463</v>
      </c>
      <c r="F2932" s="69" t="s">
        <v>1051</v>
      </c>
      <c r="G2932" s="67" t="s">
        <v>160</v>
      </c>
      <c r="H2932" s="70">
        <v>42258</v>
      </c>
      <c r="I2932" s="67">
        <v>25</v>
      </c>
      <c r="J2932" s="71">
        <v>150.77000000000001</v>
      </c>
      <c r="K2932" s="71">
        <f t="shared" si="55"/>
        <v>3769.2500000000005</v>
      </c>
      <c r="L2932" s="67" t="s">
        <v>11</v>
      </c>
      <c r="M2932" s="67" t="s">
        <v>1483</v>
      </c>
      <c r="N2932" s="67">
        <v>151299</v>
      </c>
      <c r="O2932" s="67"/>
      <c r="P2932" s="67">
        <v>91400</v>
      </c>
      <c r="Q2932" s="71">
        <v>100</v>
      </c>
      <c r="R2932" s="71">
        <v>0</v>
      </c>
      <c r="S2932" s="71">
        <v>15</v>
      </c>
      <c r="T2932" s="67" t="s">
        <v>127</v>
      </c>
      <c r="U2932" s="64">
        <f>Data!$Q2932+Data!$R2932+Data!$S2932</f>
        <v>115</v>
      </c>
      <c r="V2932" s="9" t="str">
        <f>VLOOKUP(TRIM(Data!$B2932),Team!A:B,2,FALSE)</f>
        <v>Heating</v>
      </c>
      <c r="W2932" s="9" t="str">
        <f>VLOOKUP(Data!$D2932,Current!A:B,2,FALSE)</f>
        <v>ACT</v>
      </c>
      <c r="X2932" s="9" t="str">
        <f>IF(Data!$W2932=Data!$E2932,"CURRENT","NO")</f>
        <v>NO</v>
      </c>
    </row>
    <row r="2933" spans="1:24" hidden="1">
      <c r="A2933" s="67" t="s">
        <v>1441</v>
      </c>
      <c r="B2933" s="68" t="s">
        <v>2156</v>
      </c>
      <c r="C2933" s="8" t="s">
        <v>458</v>
      </c>
      <c r="D2933" s="68" t="s">
        <v>2153</v>
      </c>
      <c r="E2933" s="8" t="s">
        <v>463</v>
      </c>
      <c r="F2933" s="69" t="s">
        <v>1071</v>
      </c>
      <c r="G2933" s="67" t="s">
        <v>160</v>
      </c>
      <c r="H2933" s="70">
        <v>42258</v>
      </c>
      <c r="I2933" s="67">
        <v>25</v>
      </c>
      <c r="J2933" s="71">
        <v>125.18</v>
      </c>
      <c r="K2933" s="71">
        <f t="shared" si="55"/>
        <v>3129.5</v>
      </c>
      <c r="L2933" s="67" t="s">
        <v>11</v>
      </c>
      <c r="M2933" s="67" t="s">
        <v>1484</v>
      </c>
      <c r="N2933" s="67">
        <v>151301</v>
      </c>
      <c r="O2933" s="67"/>
      <c r="P2933" s="67">
        <v>91401</v>
      </c>
      <c r="Q2933" s="71">
        <v>100</v>
      </c>
      <c r="R2933" s="71">
        <v>0</v>
      </c>
      <c r="S2933" s="71">
        <v>15</v>
      </c>
      <c r="T2933" s="67" t="s">
        <v>127</v>
      </c>
      <c r="U2933" s="64">
        <f>Data!$Q2933+Data!$R2933+Data!$S2933</f>
        <v>115</v>
      </c>
      <c r="V2933" s="9" t="str">
        <f>VLOOKUP(TRIM(Data!$B2933),Team!A:B,2,FALSE)</f>
        <v>Heating</v>
      </c>
      <c r="W2933" s="9" t="str">
        <f>VLOOKUP(Data!$D2933,Current!A:B,2,FALSE)</f>
        <v>ACT</v>
      </c>
      <c r="X2933" s="9" t="str">
        <f>IF(Data!$W2933=Data!$E2933,"CURRENT","NO")</f>
        <v>NO</v>
      </c>
    </row>
    <row r="2934" spans="1:24" hidden="1">
      <c r="A2934" s="67" t="s">
        <v>1441</v>
      </c>
      <c r="B2934" s="68" t="s">
        <v>2156</v>
      </c>
      <c r="C2934" s="8" t="s">
        <v>458</v>
      </c>
      <c r="D2934" s="68" t="s">
        <v>2153</v>
      </c>
      <c r="E2934" s="8" t="s">
        <v>463</v>
      </c>
      <c r="F2934" s="69" t="s">
        <v>692</v>
      </c>
      <c r="G2934" s="67" t="s">
        <v>160</v>
      </c>
      <c r="H2934" s="70">
        <v>42258</v>
      </c>
      <c r="I2934" s="67">
        <v>25</v>
      </c>
      <c r="J2934" s="71">
        <v>117.17</v>
      </c>
      <c r="K2934" s="71">
        <f t="shared" si="55"/>
        <v>2929.25</v>
      </c>
      <c r="L2934" s="67" t="s">
        <v>11</v>
      </c>
      <c r="M2934" s="67" t="s">
        <v>1485</v>
      </c>
      <c r="N2934" s="67">
        <v>151302</v>
      </c>
      <c r="O2934" s="67"/>
      <c r="P2934" s="67">
        <v>91402</v>
      </c>
      <c r="Q2934" s="71">
        <v>100</v>
      </c>
      <c r="R2934" s="71">
        <v>0</v>
      </c>
      <c r="S2934" s="71">
        <v>15</v>
      </c>
      <c r="T2934" s="67" t="s">
        <v>127</v>
      </c>
      <c r="U2934" s="64">
        <f>Data!$Q2934+Data!$R2934+Data!$S2934</f>
        <v>115</v>
      </c>
      <c r="V2934" s="9" t="str">
        <f>VLOOKUP(TRIM(Data!$B2934),Team!A:B,2,FALSE)</f>
        <v>Heating</v>
      </c>
      <c r="W2934" s="9" t="str">
        <f>VLOOKUP(Data!$D2934,Current!A:B,2,FALSE)</f>
        <v>ACT</v>
      </c>
      <c r="X2934" s="9" t="str">
        <f>IF(Data!$W2934=Data!$E2934,"CURRENT","NO")</f>
        <v>NO</v>
      </c>
    </row>
    <row r="2935" spans="1:24" hidden="1">
      <c r="A2935" s="67" t="s">
        <v>1441</v>
      </c>
      <c r="B2935" s="68" t="s">
        <v>2156</v>
      </c>
      <c r="C2935" s="8" t="s">
        <v>458</v>
      </c>
      <c r="D2935" s="68" t="s">
        <v>2153</v>
      </c>
      <c r="E2935" s="8" t="s">
        <v>463</v>
      </c>
      <c r="F2935" s="69" t="s">
        <v>161</v>
      </c>
      <c r="G2935" s="67" t="s">
        <v>160</v>
      </c>
      <c r="H2935" s="70">
        <v>42258</v>
      </c>
      <c r="I2935" s="67">
        <v>25</v>
      </c>
      <c r="J2935" s="71">
        <v>46.75</v>
      </c>
      <c r="K2935" s="71">
        <f t="shared" si="55"/>
        <v>1168.75</v>
      </c>
      <c r="L2935" s="67" t="s">
        <v>11</v>
      </c>
      <c r="M2935" s="67" t="s">
        <v>1486</v>
      </c>
      <c r="N2935" s="67">
        <v>151303</v>
      </c>
      <c r="O2935" s="67"/>
      <c r="P2935" s="67">
        <v>91403</v>
      </c>
      <c r="Q2935" s="71">
        <v>100</v>
      </c>
      <c r="R2935" s="71">
        <v>0</v>
      </c>
      <c r="S2935" s="71">
        <v>15</v>
      </c>
      <c r="T2935" s="67" t="s">
        <v>127</v>
      </c>
      <c r="U2935" s="64">
        <f>Data!$Q2935+Data!$R2935+Data!$S2935</f>
        <v>115</v>
      </c>
      <c r="V2935" s="9" t="str">
        <f>VLOOKUP(TRIM(Data!$B2935),Team!A:B,2,FALSE)</f>
        <v>Heating</v>
      </c>
      <c r="W2935" s="9" t="str">
        <f>VLOOKUP(Data!$D2935,Current!A:B,2,FALSE)</f>
        <v>ACT</v>
      </c>
      <c r="X2935" s="9" t="str">
        <f>IF(Data!$W2935=Data!$E2935,"CURRENT","NO")</f>
        <v>NO</v>
      </c>
    </row>
    <row r="2936" spans="1:24" hidden="1">
      <c r="A2936" s="67" t="s">
        <v>1441</v>
      </c>
      <c r="B2936" s="68" t="s">
        <v>2156</v>
      </c>
      <c r="C2936" s="8" t="s">
        <v>458</v>
      </c>
      <c r="D2936" s="68" t="s">
        <v>2153</v>
      </c>
      <c r="E2936" s="8" t="s">
        <v>463</v>
      </c>
      <c r="F2936" s="69" t="s">
        <v>1467</v>
      </c>
      <c r="G2936" s="67" t="s">
        <v>160</v>
      </c>
      <c r="H2936" s="70">
        <v>42261</v>
      </c>
      <c r="I2936" s="67">
        <v>25</v>
      </c>
      <c r="J2936" s="71">
        <v>127.95</v>
      </c>
      <c r="K2936" s="71">
        <f t="shared" si="55"/>
        <v>3198.75</v>
      </c>
      <c r="L2936" s="67" t="s">
        <v>11</v>
      </c>
      <c r="M2936" s="67" t="s">
        <v>1254</v>
      </c>
      <c r="N2936" s="67">
        <v>151329</v>
      </c>
      <c r="O2936" s="67"/>
      <c r="P2936" s="67">
        <v>91404</v>
      </c>
      <c r="Q2936" s="71">
        <v>100</v>
      </c>
      <c r="R2936" s="71">
        <v>0</v>
      </c>
      <c r="S2936" s="71">
        <v>15</v>
      </c>
      <c r="T2936" s="67" t="s">
        <v>127</v>
      </c>
      <c r="U2936" s="64">
        <f>Data!$Q2936+Data!$R2936+Data!$S2936</f>
        <v>115</v>
      </c>
      <c r="V2936" s="9" t="str">
        <f>VLOOKUP(TRIM(Data!$B2936),Team!A:B,2,FALSE)</f>
        <v>Heating</v>
      </c>
      <c r="W2936" s="9" t="str">
        <f>VLOOKUP(Data!$D2936,Current!A:B,2,FALSE)</f>
        <v>ACT</v>
      </c>
      <c r="X2936" s="9" t="str">
        <f>IF(Data!$W2936=Data!$E2936,"CURRENT","NO")</f>
        <v>NO</v>
      </c>
    </row>
    <row r="2937" spans="1:24" hidden="1">
      <c r="A2937" s="67" t="s">
        <v>1441</v>
      </c>
      <c r="B2937" s="68" t="s">
        <v>2156</v>
      </c>
      <c r="C2937" s="8" t="s">
        <v>458</v>
      </c>
      <c r="D2937" s="68" t="s">
        <v>2153</v>
      </c>
      <c r="E2937" s="8" t="s">
        <v>463</v>
      </c>
      <c r="F2937" s="69" t="s">
        <v>881</v>
      </c>
      <c r="G2937" s="67" t="s">
        <v>160</v>
      </c>
      <c r="H2937" s="70">
        <v>42261</v>
      </c>
      <c r="I2937" s="67">
        <v>25</v>
      </c>
      <c r="J2937" s="71">
        <v>86.31</v>
      </c>
      <c r="K2937" s="71">
        <f t="shared" si="55"/>
        <v>2157.75</v>
      </c>
      <c r="L2937" s="67" t="s">
        <v>11</v>
      </c>
      <c r="M2937" s="67" t="s">
        <v>899</v>
      </c>
      <c r="N2937" s="67">
        <v>151330</v>
      </c>
      <c r="O2937" s="67"/>
      <c r="P2937" s="67">
        <v>91405</v>
      </c>
      <c r="Q2937" s="71">
        <v>100</v>
      </c>
      <c r="R2937" s="71">
        <v>0</v>
      </c>
      <c r="S2937" s="71">
        <v>15</v>
      </c>
      <c r="T2937" s="67" t="s">
        <v>246</v>
      </c>
      <c r="U2937" s="64">
        <f>Data!$Q2937+Data!$R2937+Data!$S2937</f>
        <v>115</v>
      </c>
      <c r="V2937" s="9" t="str">
        <f>VLOOKUP(TRIM(Data!$B2937),Team!A:B,2,FALSE)</f>
        <v>Heating</v>
      </c>
      <c r="W2937" s="9" t="str">
        <f>VLOOKUP(Data!$D2937,Current!A:B,2,FALSE)</f>
        <v>ACT</v>
      </c>
      <c r="X2937" s="9" t="str">
        <f>IF(Data!$W2937=Data!$E2937,"CURRENT","NO")</f>
        <v>NO</v>
      </c>
    </row>
    <row r="2938" spans="1:24" hidden="1">
      <c r="A2938" s="67" t="s">
        <v>1441</v>
      </c>
      <c r="B2938" s="68" t="s">
        <v>2156</v>
      </c>
      <c r="C2938" s="8" t="s">
        <v>458</v>
      </c>
      <c r="D2938" s="68" t="s">
        <v>2153</v>
      </c>
      <c r="E2938" s="8" t="s">
        <v>463</v>
      </c>
      <c r="F2938" s="69" t="s">
        <v>691</v>
      </c>
      <c r="G2938" s="67" t="s">
        <v>160</v>
      </c>
      <c r="H2938" s="70">
        <v>42261</v>
      </c>
      <c r="I2938" s="67">
        <v>25</v>
      </c>
      <c r="J2938" s="71">
        <v>86.31</v>
      </c>
      <c r="K2938" s="71">
        <f t="shared" si="55"/>
        <v>2157.75</v>
      </c>
      <c r="L2938" s="67" t="s">
        <v>11</v>
      </c>
      <c r="M2938" s="67" t="s">
        <v>1487</v>
      </c>
      <c r="N2938" s="67">
        <v>151331</v>
      </c>
      <c r="O2938" s="67"/>
      <c r="P2938" s="67">
        <v>91406</v>
      </c>
      <c r="Q2938" s="71">
        <v>100</v>
      </c>
      <c r="R2938" s="71">
        <v>0</v>
      </c>
      <c r="S2938" s="71">
        <v>15</v>
      </c>
      <c r="T2938" s="67" t="s">
        <v>246</v>
      </c>
      <c r="U2938" s="64">
        <f>Data!$Q2938+Data!$R2938+Data!$S2938</f>
        <v>115</v>
      </c>
      <c r="V2938" s="9" t="str">
        <f>VLOOKUP(TRIM(Data!$B2938),Team!A:B,2,FALSE)</f>
        <v>Heating</v>
      </c>
      <c r="W2938" s="9" t="str">
        <f>VLOOKUP(Data!$D2938,Current!A:B,2,FALSE)</f>
        <v>ACT</v>
      </c>
      <c r="X2938" s="9" t="str">
        <f>IF(Data!$W2938=Data!$E2938,"CURRENT","NO")</f>
        <v>NO</v>
      </c>
    </row>
    <row r="2939" spans="1:24" hidden="1">
      <c r="A2939" s="67" t="s">
        <v>1441</v>
      </c>
      <c r="B2939" s="68" t="s">
        <v>2156</v>
      </c>
      <c r="C2939" s="8" t="s">
        <v>458</v>
      </c>
      <c r="D2939" s="68" t="s">
        <v>2153</v>
      </c>
      <c r="E2939" s="8" t="s">
        <v>463</v>
      </c>
      <c r="F2939" s="69" t="s">
        <v>883</v>
      </c>
      <c r="G2939" s="67" t="s">
        <v>160</v>
      </c>
      <c r="H2939" s="70">
        <v>42261</v>
      </c>
      <c r="I2939" s="67">
        <v>225</v>
      </c>
      <c r="J2939" s="71">
        <v>38.14</v>
      </c>
      <c r="K2939" s="71">
        <f t="shared" si="55"/>
        <v>8581.5</v>
      </c>
      <c r="L2939" s="67" t="s">
        <v>11</v>
      </c>
      <c r="M2939" s="67" t="s">
        <v>1487</v>
      </c>
      <c r="N2939" s="67">
        <v>151332</v>
      </c>
      <c r="O2939" s="67"/>
      <c r="P2939" s="67">
        <v>91407</v>
      </c>
      <c r="Q2939" s="71">
        <v>100</v>
      </c>
      <c r="R2939" s="71">
        <v>0</v>
      </c>
      <c r="S2939" s="71">
        <v>15</v>
      </c>
      <c r="T2939" s="67" t="s">
        <v>127</v>
      </c>
      <c r="U2939" s="64">
        <f>Data!$Q2939+Data!$R2939+Data!$S2939</f>
        <v>115</v>
      </c>
      <c r="V2939" s="9" t="str">
        <f>VLOOKUP(TRIM(Data!$B2939),Team!A:B,2,FALSE)</f>
        <v>Heating</v>
      </c>
      <c r="W2939" s="9" t="str">
        <f>VLOOKUP(Data!$D2939,Current!A:B,2,FALSE)</f>
        <v>ACT</v>
      </c>
      <c r="X2939" s="9" t="str">
        <f>IF(Data!$W2939=Data!$E2939,"CURRENT","NO")</f>
        <v>NO</v>
      </c>
    </row>
    <row r="2940" spans="1:24" hidden="1">
      <c r="A2940" s="67" t="s">
        <v>1441</v>
      </c>
      <c r="B2940" s="68" t="s">
        <v>2156</v>
      </c>
      <c r="C2940" s="8" t="s">
        <v>458</v>
      </c>
      <c r="D2940" s="68" t="s">
        <v>2153</v>
      </c>
      <c r="E2940" s="8" t="s">
        <v>463</v>
      </c>
      <c r="F2940" s="69" t="s">
        <v>1273</v>
      </c>
      <c r="G2940" s="67" t="s">
        <v>160</v>
      </c>
      <c r="H2940" s="70">
        <v>42262</v>
      </c>
      <c r="I2940" s="67">
        <v>25</v>
      </c>
      <c r="J2940" s="71">
        <v>65.12</v>
      </c>
      <c r="K2940" s="71">
        <f t="shared" si="55"/>
        <v>1628</v>
      </c>
      <c r="L2940" s="67" t="s">
        <v>11</v>
      </c>
      <c r="M2940" s="67" t="s">
        <v>1488</v>
      </c>
      <c r="N2940" s="67">
        <v>151383</v>
      </c>
      <c r="O2940" s="67"/>
      <c r="P2940" s="67">
        <v>91408</v>
      </c>
      <c r="Q2940" s="71">
        <v>100</v>
      </c>
      <c r="R2940" s="71">
        <v>0</v>
      </c>
      <c r="S2940" s="71">
        <v>22.5</v>
      </c>
      <c r="T2940" s="67" t="s">
        <v>127</v>
      </c>
      <c r="U2940" s="64">
        <f>Data!$Q2940+Data!$R2940+Data!$S2940</f>
        <v>122.5</v>
      </c>
      <c r="V2940" s="9" t="str">
        <f>VLOOKUP(TRIM(Data!$B2940),Team!A:B,2,FALSE)</f>
        <v>Heating</v>
      </c>
      <c r="W2940" s="9" t="str">
        <f>VLOOKUP(Data!$D2940,Current!A:B,2,FALSE)</f>
        <v>ACT</v>
      </c>
      <c r="X2940" s="9" t="str">
        <f>IF(Data!$W2940=Data!$E2940,"CURRENT","NO")</f>
        <v>NO</v>
      </c>
    </row>
    <row r="2941" spans="1:24" hidden="1">
      <c r="A2941" s="67" t="s">
        <v>1441</v>
      </c>
      <c r="B2941" s="68" t="s">
        <v>2156</v>
      </c>
      <c r="C2941" s="8" t="s">
        <v>458</v>
      </c>
      <c r="D2941" s="68" t="s">
        <v>2153</v>
      </c>
      <c r="E2941" s="8" t="s">
        <v>463</v>
      </c>
      <c r="F2941" s="69" t="s">
        <v>185</v>
      </c>
      <c r="G2941" s="67" t="s">
        <v>160</v>
      </c>
      <c r="H2941" s="70">
        <v>42262</v>
      </c>
      <c r="I2941" s="67">
        <v>800</v>
      </c>
      <c r="J2941" s="71">
        <v>41.9</v>
      </c>
      <c r="K2941" s="71">
        <f t="shared" si="55"/>
        <v>33520</v>
      </c>
      <c r="L2941" s="67" t="s">
        <v>11</v>
      </c>
      <c r="M2941" s="67" t="s">
        <v>1053</v>
      </c>
      <c r="N2941" s="67">
        <v>151384</v>
      </c>
      <c r="O2941" s="67"/>
      <c r="P2941" s="67">
        <v>91409</v>
      </c>
      <c r="Q2941" s="71">
        <v>200</v>
      </c>
      <c r="R2941" s="71">
        <v>0</v>
      </c>
      <c r="S2941" s="71">
        <v>22.5</v>
      </c>
      <c r="T2941" s="67" t="s">
        <v>127</v>
      </c>
      <c r="U2941" s="64">
        <f>Data!$Q2941+Data!$R2941+Data!$S2941</f>
        <v>222.5</v>
      </c>
      <c r="V2941" s="9" t="str">
        <f>VLOOKUP(TRIM(Data!$B2941),Team!A:B,2,FALSE)</f>
        <v>Heating</v>
      </c>
      <c r="W2941" s="9" t="str">
        <f>VLOOKUP(Data!$D2941,Current!A:B,2,FALSE)</f>
        <v>ACT</v>
      </c>
      <c r="X2941" s="9" t="str">
        <f>IF(Data!$W2941=Data!$E2941,"CURRENT","NO")</f>
        <v>NO</v>
      </c>
    </row>
    <row r="2942" spans="1:24" hidden="1">
      <c r="A2942" s="67" t="s">
        <v>1441</v>
      </c>
      <c r="B2942" s="68" t="s">
        <v>2156</v>
      </c>
      <c r="C2942" s="8" t="s">
        <v>458</v>
      </c>
      <c r="D2942" s="68" t="s">
        <v>2153</v>
      </c>
      <c r="E2942" s="8" t="s">
        <v>463</v>
      </c>
      <c r="F2942" s="69" t="s">
        <v>1059</v>
      </c>
      <c r="G2942" s="67" t="s">
        <v>167</v>
      </c>
      <c r="H2942" s="70">
        <v>42264</v>
      </c>
      <c r="I2942" s="67">
        <v>300</v>
      </c>
      <c r="J2942" s="71">
        <v>127.8</v>
      </c>
      <c r="K2942" s="71">
        <f t="shared" si="55"/>
        <v>38340</v>
      </c>
      <c r="L2942" s="67" t="s">
        <v>166</v>
      </c>
      <c r="M2942" s="67" t="s">
        <v>212</v>
      </c>
      <c r="N2942" s="67">
        <v>151441</v>
      </c>
      <c r="O2942" s="67"/>
      <c r="P2942" s="67">
        <v>91410</v>
      </c>
      <c r="Q2942" s="71">
        <v>200</v>
      </c>
      <c r="R2942" s="71">
        <v>45</v>
      </c>
      <c r="S2942" s="71">
        <v>100</v>
      </c>
      <c r="T2942" s="67" t="s">
        <v>127</v>
      </c>
      <c r="U2942" s="64">
        <f>Data!$Q2942+Data!$R2942+Data!$S2942</f>
        <v>345</v>
      </c>
      <c r="V2942" s="9" t="str">
        <f>VLOOKUP(TRIM(Data!$B2942),Team!A:B,2,FALSE)</f>
        <v>Heating</v>
      </c>
      <c r="W2942" s="9" t="str">
        <f>VLOOKUP(Data!$D2942,Current!A:B,2,FALSE)</f>
        <v>ACT</v>
      </c>
      <c r="X2942" s="9" t="str">
        <f>IF(Data!$W2942=Data!$E2942,"CURRENT","NO")</f>
        <v>NO</v>
      </c>
    </row>
    <row r="2943" spans="1:24" hidden="1">
      <c r="A2943" s="67" t="s">
        <v>1441</v>
      </c>
      <c r="B2943" s="68" t="s">
        <v>2156</v>
      </c>
      <c r="C2943" s="8" t="s">
        <v>458</v>
      </c>
      <c r="D2943" s="68" t="s">
        <v>2153</v>
      </c>
      <c r="E2943" s="8" t="s">
        <v>463</v>
      </c>
      <c r="F2943" s="69" t="s">
        <v>1489</v>
      </c>
      <c r="G2943" s="67" t="s">
        <v>158</v>
      </c>
      <c r="H2943" s="70">
        <v>42258</v>
      </c>
      <c r="I2943" s="67">
        <v>123</v>
      </c>
      <c r="J2943" s="71">
        <v>179.23</v>
      </c>
      <c r="K2943" s="71">
        <f t="shared" si="55"/>
        <v>22045.289999999997</v>
      </c>
      <c r="L2943" s="67" t="s">
        <v>213</v>
      </c>
      <c r="M2943" s="67" t="s">
        <v>564</v>
      </c>
      <c r="N2943" s="67">
        <v>151269</v>
      </c>
      <c r="O2943" s="67"/>
      <c r="P2943" s="67">
        <v>91411</v>
      </c>
      <c r="Q2943" s="71">
        <v>110.2</v>
      </c>
      <c r="R2943" s="71">
        <v>0</v>
      </c>
      <c r="S2943" s="71">
        <v>15</v>
      </c>
      <c r="T2943" s="67" t="s">
        <v>127</v>
      </c>
      <c r="U2943" s="64">
        <f>Data!$Q2943+Data!$R2943+Data!$S2943</f>
        <v>125.2</v>
      </c>
      <c r="V2943" s="9" t="str">
        <f>VLOOKUP(TRIM(Data!$B2943),Team!A:B,2,FALSE)</f>
        <v>Heating</v>
      </c>
      <c r="W2943" s="9" t="str">
        <f>VLOOKUP(Data!$D2943,Current!A:B,2,FALSE)</f>
        <v>ACT</v>
      </c>
      <c r="X2943" s="9" t="str">
        <f>IF(Data!$W2943=Data!$E2943,"CURRENT","NO")</f>
        <v>NO</v>
      </c>
    </row>
    <row r="2944" spans="1:24" hidden="1">
      <c r="A2944" s="67" t="s">
        <v>1441</v>
      </c>
      <c r="B2944" s="68" t="s">
        <v>2156</v>
      </c>
      <c r="C2944" s="8" t="s">
        <v>458</v>
      </c>
      <c r="D2944" s="68" t="s">
        <v>2153</v>
      </c>
      <c r="E2944" s="8" t="s">
        <v>463</v>
      </c>
      <c r="F2944" s="69" t="s">
        <v>678</v>
      </c>
      <c r="G2944" s="67" t="s">
        <v>158</v>
      </c>
      <c r="H2944" s="70">
        <v>42258</v>
      </c>
      <c r="I2944" s="67">
        <v>325</v>
      </c>
      <c r="J2944" s="71">
        <v>110.44</v>
      </c>
      <c r="K2944" s="71">
        <f t="shared" si="55"/>
        <v>35893</v>
      </c>
      <c r="L2944" s="67" t="s">
        <v>213</v>
      </c>
      <c r="M2944" s="67" t="s">
        <v>1490</v>
      </c>
      <c r="N2944" s="67">
        <v>151270</v>
      </c>
      <c r="O2944" s="67"/>
      <c r="P2944" s="67">
        <v>91412</v>
      </c>
      <c r="Q2944" s="71">
        <v>179.5</v>
      </c>
      <c r="R2944" s="71">
        <v>0</v>
      </c>
      <c r="S2944" s="71">
        <v>15</v>
      </c>
      <c r="T2944" s="67" t="s">
        <v>127</v>
      </c>
      <c r="U2944" s="64">
        <f>Data!$Q2944+Data!$R2944+Data!$S2944</f>
        <v>194.5</v>
      </c>
      <c r="V2944" s="9" t="str">
        <f>VLOOKUP(TRIM(Data!$B2944),Team!A:B,2,FALSE)</f>
        <v>Heating</v>
      </c>
      <c r="W2944" s="9" t="str">
        <f>VLOOKUP(Data!$D2944,Current!A:B,2,FALSE)</f>
        <v>ACT</v>
      </c>
      <c r="X2944" s="9" t="str">
        <f>IF(Data!$W2944=Data!$E2944,"CURRENT","NO")</f>
        <v>NO</v>
      </c>
    </row>
    <row r="2945" spans="1:24" hidden="1">
      <c r="A2945" s="67" t="s">
        <v>1441</v>
      </c>
      <c r="B2945" s="68" t="s">
        <v>2156</v>
      </c>
      <c r="C2945" s="8" t="s">
        <v>458</v>
      </c>
      <c r="D2945" s="68" t="s">
        <v>2153</v>
      </c>
      <c r="E2945" s="8" t="s">
        <v>463</v>
      </c>
      <c r="F2945" s="69" t="s">
        <v>172</v>
      </c>
      <c r="G2945" s="67" t="s">
        <v>158</v>
      </c>
      <c r="H2945" s="70">
        <v>42258</v>
      </c>
      <c r="I2945" s="67">
        <v>380</v>
      </c>
      <c r="J2945" s="71">
        <v>150.72999999999999</v>
      </c>
      <c r="K2945" s="71">
        <f t="shared" si="55"/>
        <v>57277.399999999994</v>
      </c>
      <c r="L2945" s="67" t="s">
        <v>213</v>
      </c>
      <c r="M2945" s="67" t="s">
        <v>1491</v>
      </c>
      <c r="N2945" s="67">
        <v>151271</v>
      </c>
      <c r="O2945" s="67"/>
      <c r="P2945" s="67">
        <v>91413</v>
      </c>
      <c r="Q2945" s="71">
        <v>286.39999999999998</v>
      </c>
      <c r="R2945" s="71">
        <v>0</v>
      </c>
      <c r="S2945" s="71">
        <v>15</v>
      </c>
      <c r="T2945" s="67" t="s">
        <v>127</v>
      </c>
      <c r="U2945" s="64">
        <f>Data!$Q2945+Data!$R2945+Data!$S2945</f>
        <v>301.39999999999998</v>
      </c>
      <c r="V2945" s="9" t="str">
        <f>VLOOKUP(TRIM(Data!$B2945),Team!A:B,2,FALSE)</f>
        <v>Heating</v>
      </c>
      <c r="W2945" s="9" t="str">
        <f>VLOOKUP(Data!$D2945,Current!A:B,2,FALSE)</f>
        <v>ACT</v>
      </c>
      <c r="X2945" s="9" t="str">
        <f>IF(Data!$W2945=Data!$E2945,"CURRENT","NO")</f>
        <v>NO</v>
      </c>
    </row>
    <row r="2946" spans="1:24" hidden="1">
      <c r="A2946" s="67" t="s">
        <v>1441</v>
      </c>
      <c r="B2946" s="68" t="s">
        <v>2156</v>
      </c>
      <c r="C2946" s="8" t="s">
        <v>458</v>
      </c>
      <c r="D2946" s="68" t="s">
        <v>2153</v>
      </c>
      <c r="E2946" s="8" t="s">
        <v>463</v>
      </c>
      <c r="F2946" s="69" t="s">
        <v>698</v>
      </c>
      <c r="G2946" s="67" t="s">
        <v>158</v>
      </c>
      <c r="H2946" s="70">
        <v>42259</v>
      </c>
      <c r="I2946" s="67">
        <v>546</v>
      </c>
      <c r="J2946" s="71">
        <v>132.13</v>
      </c>
      <c r="K2946" s="71">
        <f t="shared" si="55"/>
        <v>72142.98</v>
      </c>
      <c r="L2946" s="67" t="s">
        <v>213</v>
      </c>
      <c r="M2946" s="67" t="s">
        <v>1432</v>
      </c>
      <c r="N2946" s="67">
        <v>151294</v>
      </c>
      <c r="O2946" s="67"/>
      <c r="P2946" s="67">
        <v>91414</v>
      </c>
      <c r="Q2946" s="71">
        <v>360.7</v>
      </c>
      <c r="R2946" s="71">
        <v>0</v>
      </c>
      <c r="S2946" s="71">
        <v>15</v>
      </c>
      <c r="T2946" s="67" t="s">
        <v>127</v>
      </c>
      <c r="U2946" s="64">
        <f>Data!$Q2946+Data!$R2946+Data!$S2946</f>
        <v>375.7</v>
      </c>
      <c r="V2946" s="9" t="str">
        <f>VLOOKUP(TRIM(Data!$B2946),Team!A:B,2,FALSE)</f>
        <v>Heating</v>
      </c>
      <c r="W2946" s="9" t="str">
        <f>VLOOKUP(Data!$D2946,Current!A:B,2,FALSE)</f>
        <v>ACT</v>
      </c>
      <c r="X2946" s="9" t="str">
        <f>IF(Data!$W2946=Data!$E2946,"CURRENT","NO")</f>
        <v>NO</v>
      </c>
    </row>
    <row r="2947" spans="1:24" hidden="1">
      <c r="A2947" s="67" t="s">
        <v>1441</v>
      </c>
      <c r="B2947" s="68" t="s">
        <v>2156</v>
      </c>
      <c r="C2947" s="8" t="s">
        <v>458</v>
      </c>
      <c r="D2947" s="68" t="s">
        <v>2153</v>
      </c>
      <c r="E2947" s="8" t="s">
        <v>463</v>
      </c>
      <c r="F2947" s="69" t="s">
        <v>195</v>
      </c>
      <c r="G2947" s="67" t="s">
        <v>158</v>
      </c>
      <c r="H2947" s="70">
        <v>42259</v>
      </c>
      <c r="I2947" s="67">
        <v>305</v>
      </c>
      <c r="J2947" s="71">
        <v>116.86</v>
      </c>
      <c r="K2947" s="71">
        <f t="shared" si="55"/>
        <v>35642.300000000003</v>
      </c>
      <c r="L2947" s="67" t="s">
        <v>213</v>
      </c>
      <c r="M2947" s="67" t="s">
        <v>1492</v>
      </c>
      <c r="N2947" s="67">
        <v>151295</v>
      </c>
      <c r="O2947" s="67"/>
      <c r="P2947" s="67">
        <v>91415</v>
      </c>
      <c r="Q2947" s="71">
        <v>178.2</v>
      </c>
      <c r="R2947" s="71">
        <v>0</v>
      </c>
      <c r="S2947" s="71">
        <v>15</v>
      </c>
      <c r="T2947" s="67" t="s">
        <v>127</v>
      </c>
      <c r="U2947" s="64">
        <f>Data!$Q2947+Data!$R2947+Data!$S2947</f>
        <v>193.2</v>
      </c>
      <c r="V2947" s="9" t="str">
        <f>VLOOKUP(TRIM(Data!$B2947),Team!A:B,2,FALSE)</f>
        <v>Heating</v>
      </c>
      <c r="W2947" s="9" t="str">
        <f>VLOOKUP(Data!$D2947,Current!A:B,2,FALSE)</f>
        <v>ACT</v>
      </c>
      <c r="X2947" s="9" t="str">
        <f>IF(Data!$W2947=Data!$E2947,"CURRENT","NO")</f>
        <v>NO</v>
      </c>
    </row>
    <row r="2948" spans="1:24" hidden="1">
      <c r="A2948" s="67" t="s">
        <v>1441</v>
      </c>
      <c r="B2948" s="68" t="s">
        <v>2156</v>
      </c>
      <c r="C2948" s="8" t="s">
        <v>458</v>
      </c>
      <c r="D2948" s="68" t="s">
        <v>2153</v>
      </c>
      <c r="E2948" s="8" t="s">
        <v>463</v>
      </c>
      <c r="F2948" s="69" t="s">
        <v>1493</v>
      </c>
      <c r="G2948" s="67" t="s">
        <v>158</v>
      </c>
      <c r="H2948" s="70">
        <v>42259</v>
      </c>
      <c r="I2948" s="67">
        <v>100</v>
      </c>
      <c r="J2948" s="71">
        <v>112.32</v>
      </c>
      <c r="K2948" s="71">
        <f t="shared" si="55"/>
        <v>11232</v>
      </c>
      <c r="L2948" s="67" t="s">
        <v>157</v>
      </c>
      <c r="M2948" s="67" t="s">
        <v>340</v>
      </c>
      <c r="N2948" s="67">
        <v>151296</v>
      </c>
      <c r="O2948" s="67"/>
      <c r="P2948" s="67">
        <v>91416</v>
      </c>
      <c r="Q2948" s="71">
        <v>80</v>
      </c>
      <c r="R2948" s="71">
        <v>0</v>
      </c>
      <c r="S2948" s="71">
        <v>15</v>
      </c>
      <c r="T2948" s="67" t="s">
        <v>127</v>
      </c>
      <c r="U2948" s="64">
        <f>Data!$Q2948+Data!$R2948+Data!$S2948</f>
        <v>95</v>
      </c>
      <c r="V2948" s="9" t="str">
        <f>VLOOKUP(TRIM(Data!$B2948),Team!A:B,2,FALSE)</f>
        <v>Heating</v>
      </c>
      <c r="W2948" s="9" t="str">
        <f>VLOOKUP(Data!$D2948,Current!A:B,2,FALSE)</f>
        <v>ACT</v>
      </c>
      <c r="X2948" s="9" t="str">
        <f>IF(Data!$W2948=Data!$E2948,"CURRENT","NO")</f>
        <v>NO</v>
      </c>
    </row>
    <row r="2949" spans="1:24" hidden="1">
      <c r="A2949" s="67" t="s">
        <v>1441</v>
      </c>
      <c r="B2949" s="68" t="s">
        <v>2156</v>
      </c>
      <c r="C2949" s="8" t="s">
        <v>458</v>
      </c>
      <c r="D2949" s="68" t="s">
        <v>2153</v>
      </c>
      <c r="E2949" s="8" t="s">
        <v>463</v>
      </c>
      <c r="F2949" s="69" t="s">
        <v>196</v>
      </c>
      <c r="G2949" s="67" t="s">
        <v>158</v>
      </c>
      <c r="H2949" s="70">
        <v>42261</v>
      </c>
      <c r="I2949" s="67">
        <v>120</v>
      </c>
      <c r="J2949" s="71">
        <v>106.57</v>
      </c>
      <c r="K2949" s="71">
        <f t="shared" si="55"/>
        <v>12788.4</v>
      </c>
      <c r="L2949" s="67" t="s">
        <v>213</v>
      </c>
      <c r="M2949" s="67" t="s">
        <v>1494</v>
      </c>
      <c r="N2949" s="67">
        <v>151338</v>
      </c>
      <c r="O2949" s="67"/>
      <c r="P2949" s="67">
        <v>91417</v>
      </c>
      <c r="Q2949" s="71">
        <v>160</v>
      </c>
      <c r="R2949" s="71">
        <v>0</v>
      </c>
      <c r="S2949" s="71">
        <v>15</v>
      </c>
      <c r="T2949" s="67" t="s">
        <v>127</v>
      </c>
      <c r="U2949" s="64">
        <f>Data!$Q2949+Data!$R2949+Data!$S2949</f>
        <v>175</v>
      </c>
      <c r="V2949" s="9" t="str">
        <f>VLOOKUP(TRIM(Data!$B2949),Team!A:B,2,FALSE)</f>
        <v>Heating</v>
      </c>
      <c r="W2949" s="9" t="str">
        <f>VLOOKUP(Data!$D2949,Current!A:B,2,FALSE)</f>
        <v>ACT</v>
      </c>
      <c r="X2949" s="9" t="str">
        <f>IF(Data!$W2949=Data!$E2949,"CURRENT","NO")</f>
        <v>NO</v>
      </c>
    </row>
    <row r="2950" spans="1:24" hidden="1">
      <c r="A2950" s="67" t="s">
        <v>1441</v>
      </c>
      <c r="B2950" s="68" t="s">
        <v>2156</v>
      </c>
      <c r="C2950" s="8" t="s">
        <v>458</v>
      </c>
      <c r="D2950" s="68" t="s">
        <v>2153</v>
      </c>
      <c r="E2950" s="8" t="s">
        <v>463</v>
      </c>
      <c r="F2950" s="69" t="s">
        <v>699</v>
      </c>
      <c r="G2950" s="67" t="s">
        <v>158</v>
      </c>
      <c r="H2950" s="70">
        <v>42262</v>
      </c>
      <c r="I2950" s="67">
        <v>84</v>
      </c>
      <c r="J2950" s="71">
        <v>119.42</v>
      </c>
      <c r="K2950" s="71">
        <f t="shared" si="55"/>
        <v>10031.280000000001</v>
      </c>
      <c r="L2950" s="67" t="s">
        <v>157</v>
      </c>
      <c r="M2950" s="67" t="s">
        <v>1009</v>
      </c>
      <c r="N2950" s="67">
        <v>151371</v>
      </c>
      <c r="O2950" s="67"/>
      <c r="P2950" s="67">
        <v>91418</v>
      </c>
      <c r="Q2950" s="71">
        <v>80</v>
      </c>
      <c r="R2950" s="71">
        <v>0</v>
      </c>
      <c r="S2950" s="71">
        <v>15</v>
      </c>
      <c r="T2950" s="67" t="s">
        <v>246</v>
      </c>
      <c r="U2950" s="64">
        <f>Data!$Q2950+Data!$R2950+Data!$S2950</f>
        <v>95</v>
      </c>
      <c r="V2950" s="9" t="str">
        <f>VLOOKUP(TRIM(Data!$B2950),Team!A:B,2,FALSE)</f>
        <v>Heating</v>
      </c>
      <c r="W2950" s="9" t="str">
        <f>VLOOKUP(Data!$D2950,Current!A:B,2,FALSE)</f>
        <v>ACT</v>
      </c>
      <c r="X2950" s="9" t="str">
        <f>IF(Data!$W2950=Data!$E2950,"CURRENT","NO")</f>
        <v>NO</v>
      </c>
    </row>
    <row r="2951" spans="1:24" hidden="1">
      <c r="A2951" s="67" t="s">
        <v>1441</v>
      </c>
      <c r="B2951" s="68" t="s">
        <v>2156</v>
      </c>
      <c r="C2951" s="8" t="s">
        <v>458</v>
      </c>
      <c r="D2951" s="68" t="s">
        <v>2153</v>
      </c>
      <c r="E2951" s="8" t="s">
        <v>463</v>
      </c>
      <c r="F2951" s="69" t="s">
        <v>921</v>
      </c>
      <c r="G2951" s="67" t="s">
        <v>158</v>
      </c>
      <c r="H2951" s="70">
        <v>42262</v>
      </c>
      <c r="I2951" s="67">
        <v>84</v>
      </c>
      <c r="J2951" s="71">
        <v>119.42</v>
      </c>
      <c r="K2951" s="71">
        <f t="shared" si="55"/>
        <v>10031.280000000001</v>
      </c>
      <c r="L2951" s="67" t="s">
        <v>157</v>
      </c>
      <c r="M2951" s="67" t="s">
        <v>1009</v>
      </c>
      <c r="N2951" s="67">
        <v>151372</v>
      </c>
      <c r="O2951" s="67"/>
      <c r="P2951" s="67">
        <v>91419</v>
      </c>
      <c r="Q2951" s="71">
        <v>80</v>
      </c>
      <c r="R2951" s="71">
        <v>0</v>
      </c>
      <c r="S2951" s="71">
        <v>15</v>
      </c>
      <c r="T2951" s="67" t="s">
        <v>246</v>
      </c>
      <c r="U2951" s="64">
        <f>Data!$Q2951+Data!$R2951+Data!$S2951</f>
        <v>95</v>
      </c>
      <c r="V2951" s="9" t="str">
        <f>VLOOKUP(TRIM(Data!$B2951),Team!A:B,2,FALSE)</f>
        <v>Heating</v>
      </c>
      <c r="W2951" s="9" t="str">
        <f>VLOOKUP(Data!$D2951,Current!A:B,2,FALSE)</f>
        <v>ACT</v>
      </c>
      <c r="X2951" s="9" t="str">
        <f>IF(Data!$W2951=Data!$E2951,"CURRENT","NO")</f>
        <v>NO</v>
      </c>
    </row>
    <row r="2952" spans="1:24" hidden="1">
      <c r="A2952" s="67" t="s">
        <v>1441</v>
      </c>
      <c r="B2952" s="68" t="s">
        <v>2156</v>
      </c>
      <c r="C2952" s="8" t="s">
        <v>458</v>
      </c>
      <c r="D2952" s="68" t="s">
        <v>2153</v>
      </c>
      <c r="E2952" s="8" t="s">
        <v>463</v>
      </c>
      <c r="F2952" s="69" t="s">
        <v>1103</v>
      </c>
      <c r="G2952" s="67" t="s">
        <v>158</v>
      </c>
      <c r="H2952" s="70">
        <v>42263</v>
      </c>
      <c r="I2952" s="67">
        <v>866</v>
      </c>
      <c r="J2952" s="71">
        <v>60.99</v>
      </c>
      <c r="K2952" s="71">
        <f t="shared" si="55"/>
        <v>52817.340000000004</v>
      </c>
      <c r="L2952" s="67" t="s">
        <v>157</v>
      </c>
      <c r="M2952" s="67" t="s">
        <v>1495</v>
      </c>
      <c r="N2952" s="67">
        <v>151406</v>
      </c>
      <c r="O2952" s="67"/>
      <c r="P2952" s="67">
        <v>91420</v>
      </c>
      <c r="Q2952" s="71">
        <v>264.10000000000002</v>
      </c>
      <c r="R2952" s="71">
        <v>0</v>
      </c>
      <c r="S2952" s="71">
        <v>15</v>
      </c>
      <c r="T2952" s="67" t="s">
        <v>127</v>
      </c>
      <c r="U2952" s="64">
        <f>Data!$Q2952+Data!$R2952+Data!$S2952</f>
        <v>279.10000000000002</v>
      </c>
      <c r="V2952" s="9" t="str">
        <f>VLOOKUP(TRIM(Data!$B2952),Team!A:B,2,FALSE)</f>
        <v>Heating</v>
      </c>
      <c r="W2952" s="9" t="str">
        <f>VLOOKUP(Data!$D2952,Current!A:B,2,FALSE)</f>
        <v>ACT</v>
      </c>
      <c r="X2952" s="9" t="str">
        <f>IF(Data!$W2952=Data!$E2952,"CURRENT","NO")</f>
        <v>NO</v>
      </c>
    </row>
    <row r="2953" spans="1:24" hidden="1">
      <c r="A2953" s="67" t="s">
        <v>1441</v>
      </c>
      <c r="B2953" s="68" t="s">
        <v>2156</v>
      </c>
      <c r="C2953" s="8" t="s">
        <v>458</v>
      </c>
      <c r="D2953" s="68" t="s">
        <v>2153</v>
      </c>
      <c r="E2953" s="8" t="s">
        <v>463</v>
      </c>
      <c r="F2953" s="69" t="s">
        <v>1496</v>
      </c>
      <c r="G2953" s="67" t="s">
        <v>158</v>
      </c>
      <c r="H2953" s="70">
        <v>42264</v>
      </c>
      <c r="I2953" s="67">
        <v>310</v>
      </c>
      <c r="J2953" s="71">
        <v>79.89</v>
      </c>
      <c r="K2953" s="71">
        <f t="shared" si="55"/>
        <v>24765.9</v>
      </c>
      <c r="L2953" s="67" t="s">
        <v>213</v>
      </c>
      <c r="M2953" s="67" t="s">
        <v>1386</v>
      </c>
      <c r="N2953" s="67">
        <v>151437</v>
      </c>
      <c r="O2953" s="67"/>
      <c r="P2953" s="67">
        <v>91421</v>
      </c>
      <c r="Q2953" s="71">
        <v>160</v>
      </c>
      <c r="R2953" s="71">
        <v>0</v>
      </c>
      <c r="S2953" s="71">
        <v>15</v>
      </c>
      <c r="T2953" s="67" t="s">
        <v>127</v>
      </c>
      <c r="U2953" s="64">
        <f>Data!$Q2953+Data!$R2953+Data!$S2953</f>
        <v>175</v>
      </c>
      <c r="V2953" s="9" t="str">
        <f>VLOOKUP(TRIM(Data!$B2953),Team!A:B,2,FALSE)</f>
        <v>Heating</v>
      </c>
      <c r="W2953" s="9" t="str">
        <f>VLOOKUP(Data!$D2953,Current!A:B,2,FALSE)</f>
        <v>ACT</v>
      </c>
      <c r="X2953" s="9" t="str">
        <f>IF(Data!$W2953=Data!$E2953,"CURRENT","NO")</f>
        <v>NO</v>
      </c>
    </row>
    <row r="2954" spans="1:24" hidden="1">
      <c r="A2954" s="67" t="s">
        <v>1441</v>
      </c>
      <c r="B2954" s="68" t="s">
        <v>2156</v>
      </c>
      <c r="C2954" s="8" t="s">
        <v>458</v>
      </c>
      <c r="D2954" s="68" t="s">
        <v>2153</v>
      </c>
      <c r="E2954" s="8" t="s">
        <v>463</v>
      </c>
      <c r="F2954" s="69" t="s">
        <v>1096</v>
      </c>
      <c r="G2954" s="67" t="s">
        <v>158</v>
      </c>
      <c r="H2954" s="70">
        <v>42264</v>
      </c>
      <c r="I2954" s="67">
        <v>152</v>
      </c>
      <c r="J2954" s="71">
        <v>0</v>
      </c>
      <c r="K2954" s="71">
        <f t="shared" si="55"/>
        <v>0</v>
      </c>
      <c r="L2954" s="67" t="s">
        <v>213</v>
      </c>
      <c r="M2954" s="67" t="s">
        <v>1497</v>
      </c>
      <c r="N2954" s="67">
        <v>151444</v>
      </c>
      <c r="O2954" s="67"/>
      <c r="P2954" s="67">
        <v>91422</v>
      </c>
      <c r="Q2954" s="71">
        <v>80</v>
      </c>
      <c r="R2954" s="71">
        <v>0</v>
      </c>
      <c r="S2954" s="71">
        <v>15</v>
      </c>
      <c r="T2954" s="67" t="s">
        <v>127</v>
      </c>
      <c r="U2954" s="64">
        <f>Data!$Q2954+Data!$R2954+Data!$S2954</f>
        <v>95</v>
      </c>
      <c r="V2954" s="9" t="str">
        <f>VLOOKUP(TRIM(Data!$B2954),Team!A:B,2,FALSE)</f>
        <v>Heating</v>
      </c>
      <c r="W2954" s="9" t="str">
        <f>VLOOKUP(Data!$D2954,Current!A:B,2,FALSE)</f>
        <v>ACT</v>
      </c>
      <c r="X2954" s="9" t="str">
        <f>IF(Data!$W2954=Data!$E2954,"CURRENT","NO")</f>
        <v>NO</v>
      </c>
    </row>
    <row r="2955" spans="1:24" hidden="1">
      <c r="A2955" s="67" t="s">
        <v>1448</v>
      </c>
      <c r="B2955" s="68" t="s">
        <v>2156</v>
      </c>
      <c r="C2955" s="8" t="s">
        <v>458</v>
      </c>
      <c r="D2955" s="68" t="s">
        <v>2153</v>
      </c>
      <c r="E2955" s="8" t="s">
        <v>463</v>
      </c>
      <c r="F2955" s="69" t="s">
        <v>673</v>
      </c>
      <c r="G2955" s="67" t="s">
        <v>167</v>
      </c>
      <c r="H2955" s="70">
        <v>42268</v>
      </c>
      <c r="I2955" s="67">
        <v>337</v>
      </c>
      <c r="J2955" s="71">
        <v>122.04</v>
      </c>
      <c r="K2955" s="71">
        <f t="shared" si="55"/>
        <v>41127.480000000003</v>
      </c>
      <c r="L2955" s="67" t="s">
        <v>166</v>
      </c>
      <c r="M2955" s="67" t="s">
        <v>212</v>
      </c>
      <c r="N2955" s="67">
        <v>151587</v>
      </c>
      <c r="O2955" s="67"/>
      <c r="P2955" s="67">
        <v>91632</v>
      </c>
      <c r="Q2955" s="71">
        <v>205.6</v>
      </c>
      <c r="R2955" s="71">
        <v>45</v>
      </c>
      <c r="S2955" s="71">
        <v>100</v>
      </c>
      <c r="T2955" s="67" t="s">
        <v>127</v>
      </c>
      <c r="U2955" s="64">
        <f>Data!$Q2955+Data!$R2955+Data!$S2955</f>
        <v>350.6</v>
      </c>
      <c r="V2955" s="9" t="str">
        <f>VLOOKUP(TRIM(Data!$B2955),Team!A:B,2,FALSE)</f>
        <v>Heating</v>
      </c>
      <c r="W2955" s="9" t="str">
        <f>VLOOKUP(Data!$D2955,Current!A:B,2,FALSE)</f>
        <v>ACT</v>
      </c>
      <c r="X2955" s="9" t="str">
        <f>IF(Data!$W2955=Data!$E2955,"CURRENT","NO")</f>
        <v>NO</v>
      </c>
    </row>
    <row r="2956" spans="1:24" hidden="1">
      <c r="A2956" s="67" t="s">
        <v>1448</v>
      </c>
      <c r="B2956" s="68" t="s">
        <v>2156</v>
      </c>
      <c r="C2956" s="8" t="s">
        <v>458</v>
      </c>
      <c r="D2956" s="68" t="s">
        <v>2153</v>
      </c>
      <c r="E2956" s="8" t="s">
        <v>463</v>
      </c>
      <c r="F2956" s="69" t="s">
        <v>906</v>
      </c>
      <c r="G2956" s="67" t="s">
        <v>907</v>
      </c>
      <c r="H2956" s="70">
        <v>42270</v>
      </c>
      <c r="I2956" s="67">
        <v>1830</v>
      </c>
      <c r="J2956" s="71">
        <v>65</v>
      </c>
      <c r="K2956" s="71">
        <f t="shared" si="55"/>
        <v>118950</v>
      </c>
      <c r="L2956" s="67" t="s">
        <v>108</v>
      </c>
      <c r="M2956" s="67" t="s">
        <v>1498</v>
      </c>
      <c r="N2956" s="67">
        <v>151662</v>
      </c>
      <c r="O2956" s="67"/>
      <c r="P2956" s="67">
        <v>91633</v>
      </c>
      <c r="Q2956" s="71">
        <v>594.75</v>
      </c>
      <c r="R2956" s="71">
        <v>0</v>
      </c>
      <c r="S2956" s="71">
        <v>50</v>
      </c>
      <c r="T2956" s="67" t="s">
        <v>127</v>
      </c>
      <c r="U2956" s="64">
        <f>Data!$Q2956+Data!$R2956+Data!$S2956</f>
        <v>644.75</v>
      </c>
      <c r="V2956" s="9" t="str">
        <f>VLOOKUP(TRIM(Data!$B2956),Team!A:B,2,FALSE)</f>
        <v>Heating</v>
      </c>
      <c r="W2956" s="9" t="str">
        <f>VLOOKUP(Data!$D2956,Current!A:B,2,FALSE)</f>
        <v>ACT</v>
      </c>
      <c r="X2956" s="9" t="str">
        <f>IF(Data!$W2956=Data!$E2956,"CURRENT","NO")</f>
        <v>NO</v>
      </c>
    </row>
    <row r="2957" spans="1:24" hidden="1">
      <c r="A2957" s="67" t="s">
        <v>1448</v>
      </c>
      <c r="B2957" s="68" t="s">
        <v>2156</v>
      </c>
      <c r="C2957" s="8" t="s">
        <v>458</v>
      </c>
      <c r="D2957" s="68" t="s">
        <v>2153</v>
      </c>
      <c r="E2957" s="8" t="s">
        <v>463</v>
      </c>
      <c r="F2957" s="69" t="s">
        <v>718</v>
      </c>
      <c r="G2957" s="67" t="s">
        <v>716</v>
      </c>
      <c r="H2957" s="70">
        <v>42269</v>
      </c>
      <c r="I2957" s="67">
        <v>1818</v>
      </c>
      <c r="J2957" s="71">
        <v>87.84</v>
      </c>
      <c r="K2957" s="71">
        <f t="shared" si="55"/>
        <v>159693.12</v>
      </c>
      <c r="L2957" s="67" t="s">
        <v>6</v>
      </c>
      <c r="M2957" s="67" t="s">
        <v>1</v>
      </c>
      <c r="N2957" s="67">
        <v>151608</v>
      </c>
      <c r="O2957" s="67"/>
      <c r="P2957" s="67">
        <v>91634</v>
      </c>
      <c r="Q2957" s="71">
        <v>798.5</v>
      </c>
      <c r="R2957" s="71">
        <v>0</v>
      </c>
      <c r="S2957" s="71">
        <v>60</v>
      </c>
      <c r="T2957" s="67" t="s">
        <v>127</v>
      </c>
      <c r="U2957" s="64">
        <f>Data!$Q2957+Data!$R2957+Data!$S2957</f>
        <v>858.5</v>
      </c>
      <c r="V2957" s="9" t="str">
        <f>VLOOKUP(TRIM(Data!$B2957),Team!A:B,2,FALSE)</f>
        <v>Heating</v>
      </c>
      <c r="W2957" s="9" t="str">
        <f>VLOOKUP(Data!$D2957,Current!A:B,2,FALSE)</f>
        <v>ACT</v>
      </c>
      <c r="X2957" s="9" t="str">
        <f>IF(Data!$W2957=Data!$E2957,"CURRENT","NO")</f>
        <v>NO</v>
      </c>
    </row>
    <row r="2958" spans="1:24" hidden="1">
      <c r="A2958" s="67" t="s">
        <v>1448</v>
      </c>
      <c r="B2958" s="68" t="s">
        <v>2156</v>
      </c>
      <c r="C2958" s="8" t="s">
        <v>458</v>
      </c>
      <c r="D2958" s="68" t="s">
        <v>2153</v>
      </c>
      <c r="E2958" s="8" t="s">
        <v>463</v>
      </c>
      <c r="F2958" s="69" t="s">
        <v>1499</v>
      </c>
      <c r="G2958" s="67" t="s">
        <v>160</v>
      </c>
      <c r="H2958" s="70">
        <v>42270</v>
      </c>
      <c r="I2958" s="67">
        <v>50</v>
      </c>
      <c r="J2958" s="71">
        <v>86.31</v>
      </c>
      <c r="K2958" s="71">
        <f t="shared" si="55"/>
        <v>4315.5</v>
      </c>
      <c r="L2958" s="67" t="s">
        <v>11</v>
      </c>
      <c r="M2958" s="67" t="s">
        <v>1050</v>
      </c>
      <c r="N2958" s="67">
        <v>151658</v>
      </c>
      <c r="O2958" s="67"/>
      <c r="P2958" s="67">
        <v>91635</v>
      </c>
      <c r="Q2958" s="71">
        <v>100</v>
      </c>
      <c r="R2958" s="71">
        <v>0</v>
      </c>
      <c r="S2958" s="71">
        <v>15</v>
      </c>
      <c r="T2958" s="67" t="s">
        <v>127</v>
      </c>
      <c r="U2958" s="64">
        <f>Data!$Q2958+Data!$R2958+Data!$S2958</f>
        <v>115</v>
      </c>
      <c r="V2958" s="9" t="str">
        <f>VLOOKUP(TRIM(Data!$B2958),Team!A:B,2,FALSE)</f>
        <v>Heating</v>
      </c>
      <c r="W2958" s="9" t="str">
        <f>VLOOKUP(Data!$D2958,Current!A:B,2,FALSE)</f>
        <v>ACT</v>
      </c>
      <c r="X2958" s="9" t="str">
        <f>IF(Data!$W2958=Data!$E2958,"CURRENT","NO")</f>
        <v>NO</v>
      </c>
    </row>
    <row r="2959" spans="1:24" hidden="1">
      <c r="A2959" s="67" t="s">
        <v>1448</v>
      </c>
      <c r="B2959" s="68" t="s">
        <v>2156</v>
      </c>
      <c r="C2959" s="8" t="s">
        <v>458</v>
      </c>
      <c r="D2959" s="68" t="s">
        <v>2153</v>
      </c>
      <c r="E2959" s="8" t="s">
        <v>463</v>
      </c>
      <c r="F2959" s="69" t="s">
        <v>901</v>
      </c>
      <c r="G2959" s="67" t="s">
        <v>160</v>
      </c>
      <c r="H2959" s="70">
        <v>42270</v>
      </c>
      <c r="I2959" s="67">
        <v>25</v>
      </c>
      <c r="J2959" s="71">
        <v>106.55</v>
      </c>
      <c r="K2959" s="71">
        <f t="shared" si="55"/>
        <v>2663.75</v>
      </c>
      <c r="L2959" s="67" t="s">
        <v>11</v>
      </c>
      <c r="M2959" s="67" t="s">
        <v>1</v>
      </c>
      <c r="N2959" s="67">
        <v>151659</v>
      </c>
      <c r="O2959" s="67"/>
      <c r="P2959" s="67">
        <v>91636</v>
      </c>
      <c r="Q2959" s="71">
        <v>100</v>
      </c>
      <c r="R2959" s="71">
        <v>0</v>
      </c>
      <c r="S2959" s="71">
        <v>15</v>
      </c>
      <c r="T2959" s="67" t="s">
        <v>127</v>
      </c>
      <c r="U2959" s="64">
        <f>Data!$Q2959+Data!$R2959+Data!$S2959</f>
        <v>115</v>
      </c>
      <c r="V2959" s="9" t="str">
        <f>VLOOKUP(TRIM(Data!$B2959),Team!A:B,2,FALSE)</f>
        <v>Heating</v>
      </c>
      <c r="W2959" s="9" t="str">
        <f>VLOOKUP(Data!$D2959,Current!A:B,2,FALSE)</f>
        <v>ACT</v>
      </c>
      <c r="X2959" s="9" t="str">
        <f>IF(Data!$W2959=Data!$E2959,"CURRENT","NO")</f>
        <v>NO</v>
      </c>
    </row>
    <row r="2960" spans="1:24" hidden="1">
      <c r="A2960" s="67" t="s">
        <v>1448</v>
      </c>
      <c r="B2960" s="68" t="s">
        <v>2156</v>
      </c>
      <c r="C2960" s="8" t="s">
        <v>458</v>
      </c>
      <c r="D2960" s="68" t="s">
        <v>2153</v>
      </c>
      <c r="E2960" s="8" t="s">
        <v>463</v>
      </c>
      <c r="F2960" s="69" t="s">
        <v>675</v>
      </c>
      <c r="G2960" s="67" t="s">
        <v>160</v>
      </c>
      <c r="H2960" s="70">
        <v>42270</v>
      </c>
      <c r="I2960" s="67">
        <v>25</v>
      </c>
      <c r="J2960" s="71">
        <v>161.38999999999999</v>
      </c>
      <c r="K2960" s="71">
        <f t="shared" si="55"/>
        <v>4034.7499999999995</v>
      </c>
      <c r="L2960" s="67" t="s">
        <v>11</v>
      </c>
      <c r="M2960" s="67" t="s">
        <v>1240</v>
      </c>
      <c r="N2960" s="67">
        <v>151660</v>
      </c>
      <c r="O2960" s="67"/>
      <c r="P2960" s="67">
        <v>91637</v>
      </c>
      <c r="Q2960" s="71">
        <v>100</v>
      </c>
      <c r="R2960" s="71">
        <v>0</v>
      </c>
      <c r="S2960" s="71">
        <v>15</v>
      </c>
      <c r="T2960" s="67" t="s">
        <v>127</v>
      </c>
      <c r="U2960" s="64">
        <f>Data!$Q2960+Data!$R2960+Data!$S2960</f>
        <v>115</v>
      </c>
      <c r="V2960" s="9" t="str">
        <f>VLOOKUP(TRIM(Data!$B2960),Team!A:B,2,FALSE)</f>
        <v>Heating</v>
      </c>
      <c r="W2960" s="9" t="str">
        <f>VLOOKUP(Data!$D2960,Current!A:B,2,FALSE)</f>
        <v>ACT</v>
      </c>
      <c r="X2960" s="9" t="str">
        <f>IF(Data!$W2960=Data!$E2960,"CURRENT","NO")</f>
        <v>NO</v>
      </c>
    </row>
    <row r="2961" spans="1:24" hidden="1">
      <c r="A2961" s="67" t="s">
        <v>1448</v>
      </c>
      <c r="B2961" s="68" t="s">
        <v>2156</v>
      </c>
      <c r="C2961" s="8" t="s">
        <v>458</v>
      </c>
      <c r="D2961" s="68" t="s">
        <v>2153</v>
      </c>
      <c r="E2961" s="8" t="s">
        <v>463</v>
      </c>
      <c r="F2961" s="69" t="s">
        <v>720</v>
      </c>
      <c r="G2961" s="67" t="s">
        <v>160</v>
      </c>
      <c r="H2961" s="70">
        <v>42270</v>
      </c>
      <c r="I2961" s="67">
        <v>25</v>
      </c>
      <c r="J2961" s="71">
        <v>161.38999999999999</v>
      </c>
      <c r="K2961" s="71">
        <f t="shared" si="55"/>
        <v>4034.7499999999995</v>
      </c>
      <c r="L2961" s="67" t="s">
        <v>11</v>
      </c>
      <c r="M2961" s="67" t="s">
        <v>1241</v>
      </c>
      <c r="N2961" s="67">
        <v>151661</v>
      </c>
      <c r="O2961" s="67"/>
      <c r="P2961" s="67">
        <v>91638</v>
      </c>
      <c r="Q2961" s="71">
        <v>100</v>
      </c>
      <c r="R2961" s="71">
        <v>0</v>
      </c>
      <c r="S2961" s="71">
        <v>15</v>
      </c>
      <c r="T2961" s="67" t="s">
        <v>127</v>
      </c>
      <c r="U2961" s="64">
        <f>Data!$Q2961+Data!$R2961+Data!$S2961</f>
        <v>115</v>
      </c>
      <c r="V2961" s="9" t="str">
        <f>VLOOKUP(TRIM(Data!$B2961),Team!A:B,2,FALSE)</f>
        <v>Heating</v>
      </c>
      <c r="W2961" s="9" t="str">
        <f>VLOOKUP(Data!$D2961,Current!A:B,2,FALSE)</f>
        <v>ACT</v>
      </c>
      <c r="X2961" s="9" t="str">
        <f>IF(Data!$W2961=Data!$E2961,"CURRENT","NO")</f>
        <v>NO</v>
      </c>
    </row>
    <row r="2962" spans="1:24" hidden="1">
      <c r="A2962" s="67" t="s">
        <v>1448</v>
      </c>
      <c r="B2962" s="68" t="s">
        <v>2156</v>
      </c>
      <c r="C2962" s="8" t="s">
        <v>458</v>
      </c>
      <c r="D2962" s="68" t="s">
        <v>2153</v>
      </c>
      <c r="E2962" s="8" t="s">
        <v>463</v>
      </c>
      <c r="F2962" s="69" t="s">
        <v>695</v>
      </c>
      <c r="G2962" s="67" t="s">
        <v>160</v>
      </c>
      <c r="H2962" s="70">
        <v>42271</v>
      </c>
      <c r="I2962" s="67">
        <v>75</v>
      </c>
      <c r="J2962" s="71">
        <v>161.41</v>
      </c>
      <c r="K2962" s="71">
        <f t="shared" si="55"/>
        <v>12105.75</v>
      </c>
      <c r="L2962" s="67" t="s">
        <v>11</v>
      </c>
      <c r="M2962" s="67" t="s">
        <v>183</v>
      </c>
      <c r="N2962" s="67">
        <v>151695</v>
      </c>
      <c r="O2962" s="67"/>
      <c r="P2962" s="67">
        <v>91639</v>
      </c>
      <c r="Q2962" s="71">
        <v>100</v>
      </c>
      <c r="R2962" s="71">
        <v>0</v>
      </c>
      <c r="S2962" s="71">
        <v>15</v>
      </c>
      <c r="T2962" s="67" t="s">
        <v>127</v>
      </c>
      <c r="U2962" s="64">
        <f>Data!$Q2962+Data!$R2962+Data!$S2962</f>
        <v>115</v>
      </c>
      <c r="V2962" s="9" t="str">
        <f>VLOOKUP(TRIM(Data!$B2962),Team!A:B,2,FALSE)</f>
        <v>Heating</v>
      </c>
      <c r="W2962" s="9" t="str">
        <f>VLOOKUP(Data!$D2962,Current!A:B,2,FALSE)</f>
        <v>ACT</v>
      </c>
      <c r="X2962" s="9" t="str">
        <f>IF(Data!$W2962=Data!$E2962,"CURRENT","NO")</f>
        <v>NO</v>
      </c>
    </row>
    <row r="2963" spans="1:24" hidden="1">
      <c r="A2963" s="67" t="s">
        <v>1448</v>
      </c>
      <c r="B2963" s="68" t="s">
        <v>2156</v>
      </c>
      <c r="C2963" s="8" t="s">
        <v>458</v>
      </c>
      <c r="D2963" s="68" t="s">
        <v>2153</v>
      </c>
      <c r="E2963" s="8" t="s">
        <v>463</v>
      </c>
      <c r="F2963" s="69" t="s">
        <v>1275</v>
      </c>
      <c r="G2963" s="67" t="s">
        <v>160</v>
      </c>
      <c r="H2963" s="70">
        <v>42271</v>
      </c>
      <c r="I2963" s="67">
        <v>25</v>
      </c>
      <c r="J2963" s="71">
        <v>65.12</v>
      </c>
      <c r="K2963" s="71">
        <f t="shared" si="55"/>
        <v>1628</v>
      </c>
      <c r="L2963" s="67" t="s">
        <v>11</v>
      </c>
      <c r="M2963" s="67" t="s">
        <v>688</v>
      </c>
      <c r="N2963" s="67">
        <v>151696</v>
      </c>
      <c r="O2963" s="67"/>
      <c r="P2963" s="67">
        <v>91640</v>
      </c>
      <c r="Q2963" s="71">
        <v>100</v>
      </c>
      <c r="R2963" s="71">
        <v>0</v>
      </c>
      <c r="S2963" s="71">
        <v>15</v>
      </c>
      <c r="T2963" s="67" t="s">
        <v>127</v>
      </c>
      <c r="U2963" s="64">
        <f>Data!$Q2963+Data!$R2963+Data!$S2963</f>
        <v>115</v>
      </c>
      <c r="V2963" s="9" t="str">
        <f>VLOOKUP(TRIM(Data!$B2963),Team!A:B,2,FALSE)</f>
        <v>Heating</v>
      </c>
      <c r="W2963" s="9" t="str">
        <f>VLOOKUP(Data!$D2963,Current!A:B,2,FALSE)</f>
        <v>ACT</v>
      </c>
      <c r="X2963" s="9" t="str">
        <f>IF(Data!$W2963=Data!$E2963,"CURRENT","NO")</f>
        <v>NO</v>
      </c>
    </row>
    <row r="2964" spans="1:24" hidden="1">
      <c r="A2964" s="67" t="s">
        <v>1448</v>
      </c>
      <c r="B2964" s="68" t="s">
        <v>2156</v>
      </c>
      <c r="C2964" s="8" t="s">
        <v>458</v>
      </c>
      <c r="D2964" s="68" t="s">
        <v>2153</v>
      </c>
      <c r="E2964" s="8" t="s">
        <v>463</v>
      </c>
      <c r="F2964" s="69" t="s">
        <v>727</v>
      </c>
      <c r="G2964" s="67" t="s">
        <v>160</v>
      </c>
      <c r="H2964" s="70">
        <v>42271</v>
      </c>
      <c r="I2964" s="67">
        <v>50</v>
      </c>
      <c r="J2964" s="71">
        <v>133.28</v>
      </c>
      <c r="K2964" s="71">
        <f t="shared" si="55"/>
        <v>6664</v>
      </c>
      <c r="L2964" s="67" t="s">
        <v>11</v>
      </c>
      <c r="M2964" s="67" t="s">
        <v>688</v>
      </c>
      <c r="N2964" s="67">
        <v>151697</v>
      </c>
      <c r="O2964" s="67"/>
      <c r="P2964" s="67">
        <v>91641</v>
      </c>
      <c r="Q2964" s="71">
        <v>100</v>
      </c>
      <c r="R2964" s="71">
        <v>0</v>
      </c>
      <c r="S2964" s="71">
        <v>15</v>
      </c>
      <c r="T2964" s="67" t="s">
        <v>127</v>
      </c>
      <c r="U2964" s="64">
        <f>Data!$Q2964+Data!$R2964+Data!$S2964</f>
        <v>115</v>
      </c>
      <c r="V2964" s="9" t="str">
        <f>VLOOKUP(TRIM(Data!$B2964),Team!A:B,2,FALSE)</f>
        <v>Heating</v>
      </c>
      <c r="W2964" s="9" t="str">
        <f>VLOOKUP(Data!$D2964,Current!A:B,2,FALSE)</f>
        <v>ACT</v>
      </c>
      <c r="X2964" s="9" t="str">
        <f>IF(Data!$W2964=Data!$E2964,"CURRENT","NO")</f>
        <v>NO</v>
      </c>
    </row>
    <row r="2965" spans="1:24" hidden="1">
      <c r="A2965" s="67" t="s">
        <v>1448</v>
      </c>
      <c r="B2965" s="68" t="s">
        <v>2156</v>
      </c>
      <c r="C2965" s="8" t="s">
        <v>458</v>
      </c>
      <c r="D2965" s="68" t="s">
        <v>2153</v>
      </c>
      <c r="E2965" s="8" t="s">
        <v>463</v>
      </c>
      <c r="F2965" s="69" t="s">
        <v>887</v>
      </c>
      <c r="G2965" s="67" t="s">
        <v>179</v>
      </c>
      <c r="H2965" s="70">
        <v>42265</v>
      </c>
      <c r="I2965" s="67">
        <v>178</v>
      </c>
      <c r="J2965" s="71">
        <v>293.14</v>
      </c>
      <c r="K2965" s="71">
        <f t="shared" si="55"/>
        <v>52178.92</v>
      </c>
      <c r="L2965" s="67" t="s">
        <v>6</v>
      </c>
      <c r="M2965" s="67" t="s">
        <v>1088</v>
      </c>
      <c r="N2965" s="67">
        <v>151480</v>
      </c>
      <c r="O2965" s="67"/>
      <c r="P2965" s="67">
        <v>91642</v>
      </c>
      <c r="Q2965" s="71">
        <v>260.89999999999998</v>
      </c>
      <c r="R2965" s="71">
        <v>0</v>
      </c>
      <c r="S2965" s="71">
        <v>40</v>
      </c>
      <c r="T2965" s="67" t="s">
        <v>127</v>
      </c>
      <c r="U2965" s="64">
        <f>Data!$Q2965+Data!$R2965+Data!$S2965</f>
        <v>300.89999999999998</v>
      </c>
      <c r="V2965" s="9" t="str">
        <f>VLOOKUP(TRIM(Data!$B2965),Team!A:B,2,FALSE)</f>
        <v>Heating</v>
      </c>
      <c r="W2965" s="9" t="str">
        <f>VLOOKUP(Data!$D2965,Current!A:B,2,FALSE)</f>
        <v>ACT</v>
      </c>
      <c r="X2965" s="9" t="str">
        <f>IF(Data!$W2965=Data!$E2965,"CURRENT","NO")</f>
        <v>NO</v>
      </c>
    </row>
    <row r="2966" spans="1:24" hidden="1">
      <c r="A2966" s="67" t="s">
        <v>1448</v>
      </c>
      <c r="B2966" s="68" t="s">
        <v>2156</v>
      </c>
      <c r="C2966" s="8" t="s">
        <v>458</v>
      </c>
      <c r="D2966" s="68" t="s">
        <v>2153</v>
      </c>
      <c r="E2966" s="8" t="s">
        <v>463</v>
      </c>
      <c r="F2966" s="69" t="s">
        <v>1500</v>
      </c>
      <c r="G2966" s="67" t="s">
        <v>179</v>
      </c>
      <c r="H2966" s="70">
        <v>42271</v>
      </c>
      <c r="I2966" s="67">
        <v>56</v>
      </c>
      <c r="J2966" s="71">
        <v>267.22000000000003</v>
      </c>
      <c r="K2966" s="71">
        <f t="shared" si="55"/>
        <v>14964.320000000002</v>
      </c>
      <c r="L2966" s="67" t="s">
        <v>6</v>
      </c>
      <c r="M2966" s="67" t="s">
        <v>1501</v>
      </c>
      <c r="N2966" s="67">
        <v>151688</v>
      </c>
      <c r="O2966" s="67"/>
      <c r="P2966" s="67">
        <v>91643</v>
      </c>
      <c r="Q2966" s="71">
        <v>200</v>
      </c>
      <c r="R2966" s="71">
        <v>0</v>
      </c>
      <c r="S2966" s="71">
        <v>40</v>
      </c>
      <c r="T2966" s="67" t="s">
        <v>127</v>
      </c>
      <c r="U2966" s="64">
        <f>Data!$Q2966+Data!$R2966+Data!$S2966</f>
        <v>240</v>
      </c>
      <c r="V2966" s="9" t="str">
        <f>VLOOKUP(TRIM(Data!$B2966),Team!A:B,2,FALSE)</f>
        <v>Heating</v>
      </c>
      <c r="W2966" s="9" t="str">
        <f>VLOOKUP(Data!$D2966,Current!A:B,2,FALSE)</f>
        <v>ACT</v>
      </c>
      <c r="X2966" s="9" t="str">
        <f>IF(Data!$W2966=Data!$E2966,"CURRENT","NO")</f>
        <v>NO</v>
      </c>
    </row>
    <row r="2967" spans="1:24" hidden="1">
      <c r="A2967" s="67" t="s">
        <v>1448</v>
      </c>
      <c r="B2967" s="68" t="s">
        <v>2156</v>
      </c>
      <c r="C2967" s="8" t="s">
        <v>458</v>
      </c>
      <c r="D2967" s="68" t="s">
        <v>2153</v>
      </c>
      <c r="E2967" s="8" t="s">
        <v>463</v>
      </c>
      <c r="F2967" s="69" t="s">
        <v>681</v>
      </c>
      <c r="G2967" s="67" t="s">
        <v>158</v>
      </c>
      <c r="H2967" s="70">
        <v>42266</v>
      </c>
      <c r="I2967" s="67">
        <v>240</v>
      </c>
      <c r="J2967" s="71">
        <v>0</v>
      </c>
      <c r="K2967" s="71">
        <f t="shared" si="55"/>
        <v>0</v>
      </c>
      <c r="L2967" s="67" t="s">
        <v>213</v>
      </c>
      <c r="M2967" s="67" t="s">
        <v>594</v>
      </c>
      <c r="N2967" s="67">
        <v>151500</v>
      </c>
      <c r="O2967" s="67"/>
      <c r="P2967" s="67">
        <v>91646</v>
      </c>
      <c r="Q2967" s="71">
        <v>80</v>
      </c>
      <c r="R2967" s="71">
        <v>0</v>
      </c>
      <c r="S2967" s="71">
        <v>15</v>
      </c>
      <c r="T2967" s="67" t="s">
        <v>186</v>
      </c>
      <c r="U2967" s="64">
        <f>Data!$Q2967+Data!$R2967+Data!$S2967</f>
        <v>95</v>
      </c>
      <c r="V2967" s="9" t="str">
        <f>VLOOKUP(TRIM(Data!$B2967),Team!A:B,2,FALSE)</f>
        <v>Heating</v>
      </c>
      <c r="W2967" s="9" t="str">
        <f>VLOOKUP(Data!$D2967,Current!A:B,2,FALSE)</f>
        <v>ACT</v>
      </c>
      <c r="X2967" s="9" t="str">
        <f>IF(Data!$W2967=Data!$E2967,"CURRENT","NO")</f>
        <v>NO</v>
      </c>
    </row>
    <row r="2968" spans="1:24" hidden="1">
      <c r="A2968" s="67" t="s">
        <v>1448</v>
      </c>
      <c r="B2968" s="68" t="s">
        <v>2156</v>
      </c>
      <c r="C2968" s="8" t="s">
        <v>458</v>
      </c>
      <c r="D2968" s="68" t="s">
        <v>2153</v>
      </c>
      <c r="E2968" s="8" t="s">
        <v>463</v>
      </c>
      <c r="F2968" s="69" t="s">
        <v>198</v>
      </c>
      <c r="G2968" s="67" t="s">
        <v>158</v>
      </c>
      <c r="H2968" s="70">
        <v>42266</v>
      </c>
      <c r="I2968" s="67">
        <v>20</v>
      </c>
      <c r="J2968" s="71">
        <v>166.64</v>
      </c>
      <c r="K2968" s="71">
        <f t="shared" si="55"/>
        <v>3332.7999999999997</v>
      </c>
      <c r="L2968" s="67" t="s">
        <v>213</v>
      </c>
      <c r="M2968" s="67" t="s">
        <v>1009</v>
      </c>
      <c r="N2968" s="67">
        <v>151501</v>
      </c>
      <c r="O2968" s="67"/>
      <c r="P2968" s="67">
        <v>91647</v>
      </c>
      <c r="Q2968" s="71">
        <v>80</v>
      </c>
      <c r="R2968" s="71">
        <v>0</v>
      </c>
      <c r="S2968" s="71">
        <v>15</v>
      </c>
      <c r="T2968" s="67" t="s">
        <v>127</v>
      </c>
      <c r="U2968" s="64">
        <f>Data!$Q2968+Data!$R2968+Data!$S2968</f>
        <v>95</v>
      </c>
      <c r="V2968" s="9" t="str">
        <f>VLOOKUP(TRIM(Data!$B2968),Team!A:B,2,FALSE)</f>
        <v>Heating</v>
      </c>
      <c r="W2968" s="9" t="str">
        <f>VLOOKUP(Data!$D2968,Current!A:B,2,FALSE)</f>
        <v>ACT</v>
      </c>
      <c r="X2968" s="9" t="str">
        <f>IF(Data!$W2968=Data!$E2968,"CURRENT","NO")</f>
        <v>NO</v>
      </c>
    </row>
    <row r="2969" spans="1:24" hidden="1">
      <c r="A2969" s="67" t="s">
        <v>1448</v>
      </c>
      <c r="B2969" s="68" t="s">
        <v>2156</v>
      </c>
      <c r="C2969" s="8" t="s">
        <v>458</v>
      </c>
      <c r="D2969" s="68" t="s">
        <v>2153</v>
      </c>
      <c r="E2969" s="8" t="s">
        <v>463</v>
      </c>
      <c r="F2969" s="69" t="s">
        <v>206</v>
      </c>
      <c r="G2969" s="67" t="s">
        <v>158</v>
      </c>
      <c r="H2969" s="70">
        <v>42266</v>
      </c>
      <c r="I2969" s="67">
        <v>87</v>
      </c>
      <c r="J2969" s="71">
        <v>69.974000000000004</v>
      </c>
      <c r="K2969" s="71">
        <f t="shared" si="55"/>
        <v>6087.7380000000003</v>
      </c>
      <c r="L2969" s="67" t="s">
        <v>213</v>
      </c>
      <c r="M2969" s="67" t="s">
        <v>1497</v>
      </c>
      <c r="N2969" s="67">
        <v>151503</v>
      </c>
      <c r="O2969" s="67"/>
      <c r="P2969" s="67">
        <v>91648</v>
      </c>
      <c r="Q2969" s="71">
        <v>80</v>
      </c>
      <c r="R2969" s="71">
        <v>0</v>
      </c>
      <c r="S2969" s="71">
        <v>15</v>
      </c>
      <c r="T2969" s="67" t="s">
        <v>127</v>
      </c>
      <c r="U2969" s="64">
        <f>Data!$Q2969+Data!$R2969+Data!$S2969</f>
        <v>95</v>
      </c>
      <c r="V2969" s="9" t="str">
        <f>VLOOKUP(TRIM(Data!$B2969),Team!A:B,2,FALSE)</f>
        <v>Heating</v>
      </c>
      <c r="W2969" s="9" t="str">
        <f>VLOOKUP(Data!$D2969,Current!A:B,2,FALSE)</f>
        <v>ACT</v>
      </c>
      <c r="X2969" s="9" t="str">
        <f>IF(Data!$W2969=Data!$E2969,"CURRENT","NO")</f>
        <v>NO</v>
      </c>
    </row>
    <row r="2970" spans="1:24" hidden="1">
      <c r="A2970" s="67" t="s">
        <v>1448</v>
      </c>
      <c r="B2970" s="68" t="s">
        <v>2156</v>
      </c>
      <c r="C2970" s="8" t="s">
        <v>458</v>
      </c>
      <c r="D2970" s="68" t="s">
        <v>2153</v>
      </c>
      <c r="E2970" s="8" t="s">
        <v>463</v>
      </c>
      <c r="F2970" s="69" t="s">
        <v>1502</v>
      </c>
      <c r="G2970" s="67" t="s">
        <v>158</v>
      </c>
      <c r="H2970" s="70">
        <v>42266</v>
      </c>
      <c r="I2970" s="67">
        <v>217</v>
      </c>
      <c r="J2970" s="71">
        <v>64.319999999999993</v>
      </c>
      <c r="K2970" s="71">
        <f t="shared" si="55"/>
        <v>13957.439999999999</v>
      </c>
      <c r="L2970" s="67" t="s">
        <v>213</v>
      </c>
      <c r="M2970" s="67" t="s">
        <v>709</v>
      </c>
      <c r="N2970" s="67">
        <v>151504</v>
      </c>
      <c r="O2970" s="67"/>
      <c r="P2970" s="67">
        <v>91649</v>
      </c>
      <c r="Q2970" s="71">
        <v>80</v>
      </c>
      <c r="R2970" s="71">
        <v>0</v>
      </c>
      <c r="S2970" s="71">
        <v>15</v>
      </c>
      <c r="T2970" s="67" t="s">
        <v>246</v>
      </c>
      <c r="U2970" s="64">
        <f>Data!$Q2970+Data!$R2970+Data!$S2970</f>
        <v>95</v>
      </c>
      <c r="V2970" s="9" t="str">
        <f>VLOOKUP(TRIM(Data!$B2970),Team!A:B,2,FALSE)</f>
        <v>Heating</v>
      </c>
      <c r="W2970" s="9" t="str">
        <f>VLOOKUP(Data!$D2970,Current!A:B,2,FALSE)</f>
        <v>ACT</v>
      </c>
      <c r="X2970" s="9" t="str">
        <f>IF(Data!$W2970=Data!$E2970,"CURRENT","NO")</f>
        <v>NO</v>
      </c>
    </row>
    <row r="2971" spans="1:24" hidden="1">
      <c r="A2971" s="67" t="s">
        <v>1448</v>
      </c>
      <c r="B2971" s="68" t="s">
        <v>2156</v>
      </c>
      <c r="C2971" s="8" t="s">
        <v>458</v>
      </c>
      <c r="D2971" s="68" t="s">
        <v>2153</v>
      </c>
      <c r="E2971" s="8" t="s">
        <v>463</v>
      </c>
      <c r="F2971" s="69" t="s">
        <v>892</v>
      </c>
      <c r="G2971" s="67" t="s">
        <v>158</v>
      </c>
      <c r="H2971" s="70">
        <v>42268</v>
      </c>
      <c r="I2971" s="67">
        <v>150</v>
      </c>
      <c r="J2971" s="71">
        <v>247</v>
      </c>
      <c r="K2971" s="71">
        <f t="shared" si="55"/>
        <v>37050</v>
      </c>
      <c r="L2971" s="67" t="s">
        <v>213</v>
      </c>
      <c r="M2971" s="67" t="s">
        <v>340</v>
      </c>
      <c r="N2971" s="67">
        <v>151555</v>
      </c>
      <c r="O2971" s="67"/>
      <c r="P2971" s="67">
        <v>91650</v>
      </c>
      <c r="Q2971" s="71">
        <v>185.25</v>
      </c>
      <c r="R2971" s="71">
        <v>0</v>
      </c>
      <c r="S2971" s="71">
        <v>15</v>
      </c>
      <c r="T2971" s="67" t="s">
        <v>127</v>
      </c>
      <c r="U2971" s="64">
        <f>Data!$Q2971+Data!$R2971+Data!$S2971</f>
        <v>200.25</v>
      </c>
      <c r="V2971" s="9" t="str">
        <f>VLOOKUP(TRIM(Data!$B2971),Team!A:B,2,FALSE)</f>
        <v>Heating</v>
      </c>
      <c r="W2971" s="9" t="str">
        <f>VLOOKUP(Data!$D2971,Current!A:B,2,FALSE)</f>
        <v>ACT</v>
      </c>
      <c r="X2971" s="9" t="str">
        <f>IF(Data!$W2971=Data!$E2971,"CURRENT","NO")</f>
        <v>NO</v>
      </c>
    </row>
    <row r="2972" spans="1:24" hidden="1">
      <c r="A2972" s="67" t="s">
        <v>1448</v>
      </c>
      <c r="B2972" s="68" t="s">
        <v>2156</v>
      </c>
      <c r="C2972" s="8" t="s">
        <v>458</v>
      </c>
      <c r="D2972" s="68" t="s">
        <v>2153</v>
      </c>
      <c r="E2972" s="8" t="s">
        <v>463</v>
      </c>
      <c r="F2972" s="69" t="s">
        <v>164</v>
      </c>
      <c r="G2972" s="67" t="s">
        <v>158</v>
      </c>
      <c r="H2972" s="70">
        <v>42269</v>
      </c>
      <c r="I2972" s="67">
        <v>878</v>
      </c>
      <c r="J2972" s="71">
        <v>0</v>
      </c>
      <c r="K2972" s="71">
        <f t="shared" si="55"/>
        <v>0</v>
      </c>
      <c r="L2972" s="67" t="s">
        <v>213</v>
      </c>
      <c r="M2972" s="67" t="s">
        <v>594</v>
      </c>
      <c r="N2972" s="67">
        <v>151612</v>
      </c>
      <c r="O2972" s="67"/>
      <c r="P2972" s="67">
        <v>91651</v>
      </c>
      <c r="Q2972" s="71">
        <v>160</v>
      </c>
      <c r="R2972" s="71">
        <v>0</v>
      </c>
      <c r="S2972" s="71">
        <v>15</v>
      </c>
      <c r="T2972" s="67" t="s">
        <v>127</v>
      </c>
      <c r="U2972" s="64">
        <f>Data!$Q2972+Data!$R2972+Data!$S2972</f>
        <v>175</v>
      </c>
      <c r="V2972" s="9" t="str">
        <f>VLOOKUP(TRIM(Data!$B2972),Team!A:B,2,FALSE)</f>
        <v>Heating</v>
      </c>
      <c r="W2972" s="9" t="str">
        <f>VLOOKUP(Data!$D2972,Current!A:B,2,FALSE)</f>
        <v>ACT</v>
      </c>
      <c r="X2972" s="9" t="str">
        <f>IF(Data!$W2972=Data!$E2972,"CURRENT","NO")</f>
        <v>NO</v>
      </c>
    </row>
    <row r="2973" spans="1:24" hidden="1">
      <c r="A2973" s="67" t="s">
        <v>1448</v>
      </c>
      <c r="B2973" s="68" t="s">
        <v>2156</v>
      </c>
      <c r="C2973" s="8" t="s">
        <v>458</v>
      </c>
      <c r="D2973" s="68" t="s">
        <v>2153</v>
      </c>
      <c r="E2973" s="8" t="s">
        <v>463</v>
      </c>
      <c r="F2973" s="69" t="s">
        <v>1279</v>
      </c>
      <c r="G2973" s="67" t="s">
        <v>158</v>
      </c>
      <c r="H2973" s="70">
        <v>42270</v>
      </c>
      <c r="I2973" s="67">
        <v>996</v>
      </c>
      <c r="J2973" s="71">
        <v>72.12</v>
      </c>
      <c r="K2973" s="71">
        <f t="shared" si="55"/>
        <v>71831.520000000004</v>
      </c>
      <c r="L2973" s="67" t="s">
        <v>213</v>
      </c>
      <c r="M2973" s="67" t="s">
        <v>1497</v>
      </c>
      <c r="N2973" s="67">
        <v>151656</v>
      </c>
      <c r="O2973" s="67"/>
      <c r="P2973" s="67">
        <v>91652</v>
      </c>
      <c r="Q2973" s="71">
        <v>359.2</v>
      </c>
      <c r="R2973" s="71">
        <v>0</v>
      </c>
      <c r="S2973" s="71">
        <v>15</v>
      </c>
      <c r="T2973" s="67" t="s">
        <v>127</v>
      </c>
      <c r="U2973" s="64">
        <f>Data!$Q2973+Data!$R2973+Data!$S2973</f>
        <v>374.2</v>
      </c>
      <c r="V2973" s="9" t="str">
        <f>VLOOKUP(TRIM(Data!$B2973),Team!A:B,2,FALSE)</f>
        <v>Heating</v>
      </c>
      <c r="W2973" s="9" t="str">
        <f>VLOOKUP(Data!$D2973,Current!A:B,2,FALSE)</f>
        <v>ACT</v>
      </c>
      <c r="X2973" s="9" t="str">
        <f>IF(Data!$W2973=Data!$E2973,"CURRENT","NO")</f>
        <v>NO</v>
      </c>
    </row>
    <row r="2974" spans="1:24" hidden="1">
      <c r="A2974" s="67" t="s">
        <v>1448</v>
      </c>
      <c r="B2974" s="68" t="s">
        <v>2156</v>
      </c>
      <c r="C2974" s="8" t="s">
        <v>458</v>
      </c>
      <c r="D2974" s="68" t="s">
        <v>2153</v>
      </c>
      <c r="E2974" s="8" t="s">
        <v>463</v>
      </c>
      <c r="F2974" s="69" t="s">
        <v>1496</v>
      </c>
      <c r="G2974" s="67" t="s">
        <v>158</v>
      </c>
      <c r="H2974" s="70">
        <v>42270</v>
      </c>
      <c r="I2974" s="67">
        <v>499</v>
      </c>
      <c r="J2974" s="71">
        <v>79.89</v>
      </c>
      <c r="K2974" s="71">
        <f t="shared" si="55"/>
        <v>39865.11</v>
      </c>
      <c r="L2974" s="67" t="s">
        <v>213</v>
      </c>
      <c r="M2974" s="67" t="s">
        <v>1495</v>
      </c>
      <c r="N2974" s="67">
        <v>151657</v>
      </c>
      <c r="O2974" s="67"/>
      <c r="P2974" s="67">
        <v>91653</v>
      </c>
      <c r="Q2974" s="71">
        <v>199.3</v>
      </c>
      <c r="R2974" s="71">
        <v>0</v>
      </c>
      <c r="S2974" s="71">
        <v>15</v>
      </c>
      <c r="T2974" s="67" t="s">
        <v>127</v>
      </c>
      <c r="U2974" s="64">
        <f>Data!$Q2974+Data!$R2974+Data!$S2974</f>
        <v>214.3</v>
      </c>
      <c r="V2974" s="9" t="str">
        <f>VLOOKUP(TRIM(Data!$B2974),Team!A:B,2,FALSE)</f>
        <v>Heating</v>
      </c>
      <c r="W2974" s="9" t="str">
        <f>VLOOKUP(Data!$D2974,Current!A:B,2,FALSE)</f>
        <v>ACT</v>
      </c>
      <c r="X2974" s="9" t="str">
        <f>IF(Data!$W2974=Data!$E2974,"CURRENT","NO")</f>
        <v>NO</v>
      </c>
    </row>
    <row r="2975" spans="1:24" hidden="1">
      <c r="A2975" s="67" t="s">
        <v>1448</v>
      </c>
      <c r="B2975" s="68" t="s">
        <v>2156</v>
      </c>
      <c r="C2975" s="8" t="s">
        <v>458</v>
      </c>
      <c r="D2975" s="68" t="s">
        <v>2153</v>
      </c>
      <c r="E2975" s="8" t="s">
        <v>463</v>
      </c>
      <c r="F2975" s="69" t="s">
        <v>172</v>
      </c>
      <c r="G2975" s="67" t="s">
        <v>158</v>
      </c>
      <c r="H2975" s="70">
        <v>42271</v>
      </c>
      <c r="I2975" s="67">
        <v>718</v>
      </c>
      <c r="J2975" s="71">
        <v>150.72999999999999</v>
      </c>
      <c r="K2975" s="71">
        <f t="shared" si="55"/>
        <v>108224.14</v>
      </c>
      <c r="L2975" s="67" t="s">
        <v>213</v>
      </c>
      <c r="M2975" s="67" t="s">
        <v>1503</v>
      </c>
      <c r="N2975" s="67">
        <v>151702</v>
      </c>
      <c r="O2975" s="67"/>
      <c r="P2975" s="67">
        <v>91654</v>
      </c>
      <c r="Q2975" s="71">
        <v>541.1</v>
      </c>
      <c r="R2975" s="71">
        <v>0</v>
      </c>
      <c r="S2975" s="71">
        <v>15</v>
      </c>
      <c r="T2975" s="67" t="s">
        <v>127</v>
      </c>
      <c r="U2975" s="64">
        <f>Data!$Q2975+Data!$R2975+Data!$S2975</f>
        <v>556.1</v>
      </c>
      <c r="V2975" s="9" t="str">
        <f>VLOOKUP(TRIM(Data!$B2975),Team!A:B,2,FALSE)</f>
        <v>Heating</v>
      </c>
      <c r="W2975" s="9" t="str">
        <f>VLOOKUP(Data!$D2975,Current!A:B,2,FALSE)</f>
        <v>ACT</v>
      </c>
      <c r="X2975" s="9" t="str">
        <f>IF(Data!$W2975=Data!$E2975,"CURRENT","NO")</f>
        <v>NO</v>
      </c>
    </row>
    <row r="2976" spans="1:24" hidden="1">
      <c r="A2976" s="67" t="s">
        <v>1448</v>
      </c>
      <c r="B2976" s="68" t="s">
        <v>2156</v>
      </c>
      <c r="C2976" s="8" t="s">
        <v>458</v>
      </c>
      <c r="D2976" s="68" t="s">
        <v>2153</v>
      </c>
      <c r="E2976" s="8" t="s">
        <v>463</v>
      </c>
      <c r="F2976" s="69" t="s">
        <v>1504</v>
      </c>
      <c r="G2976" s="67" t="s">
        <v>158</v>
      </c>
      <c r="H2976" s="70">
        <v>42271</v>
      </c>
      <c r="I2976" s="67">
        <v>1154</v>
      </c>
      <c r="J2976" s="71">
        <v>77.02</v>
      </c>
      <c r="K2976" s="71">
        <f t="shared" si="55"/>
        <v>88881.08</v>
      </c>
      <c r="L2976" s="67" t="s">
        <v>157</v>
      </c>
      <c r="M2976" s="67" t="s">
        <v>1495</v>
      </c>
      <c r="N2976" s="67">
        <v>151703</v>
      </c>
      <c r="O2976" s="67"/>
      <c r="P2976" s="67">
        <v>91655</v>
      </c>
      <c r="Q2976" s="71">
        <v>444.4</v>
      </c>
      <c r="R2976" s="71">
        <v>0</v>
      </c>
      <c r="S2976" s="71">
        <v>15</v>
      </c>
      <c r="T2976" s="67" t="s">
        <v>186</v>
      </c>
      <c r="U2976" s="64">
        <f>Data!$Q2976+Data!$R2976+Data!$S2976</f>
        <v>459.4</v>
      </c>
      <c r="V2976" s="9" t="str">
        <f>VLOOKUP(TRIM(Data!$B2976),Team!A:B,2,FALSE)</f>
        <v>Heating</v>
      </c>
      <c r="W2976" s="9" t="str">
        <f>VLOOKUP(Data!$D2976,Current!A:B,2,FALSE)</f>
        <v>ACT</v>
      </c>
      <c r="X2976" s="9" t="str">
        <f>IF(Data!$W2976=Data!$E2976,"CURRENT","NO")</f>
        <v>NO</v>
      </c>
    </row>
    <row r="2977" spans="1:24" hidden="1">
      <c r="A2977" s="67" t="s">
        <v>2155</v>
      </c>
      <c r="B2977" s="68" t="s">
        <v>2156</v>
      </c>
      <c r="C2977" s="8" t="s">
        <v>458</v>
      </c>
      <c r="D2977" s="68" t="s">
        <v>2153</v>
      </c>
      <c r="E2977" s="8" t="s">
        <v>463</v>
      </c>
      <c r="F2977" s="69" t="s">
        <v>211</v>
      </c>
      <c r="G2977" s="67" t="s">
        <v>167</v>
      </c>
      <c r="H2977" s="70">
        <v>42276</v>
      </c>
      <c r="I2977" s="67">
        <v>524</v>
      </c>
      <c r="J2977" s="71">
        <v>101.03</v>
      </c>
      <c r="K2977" s="71">
        <f t="shared" si="55"/>
        <v>52939.72</v>
      </c>
      <c r="L2977" s="67" t="s">
        <v>166</v>
      </c>
      <c r="M2977" s="67" t="s">
        <v>212</v>
      </c>
      <c r="N2977" s="67">
        <v>151879</v>
      </c>
      <c r="O2977" s="67"/>
      <c r="P2977" s="67">
        <v>91704</v>
      </c>
      <c r="Q2977" s="71">
        <v>264.7</v>
      </c>
      <c r="R2977" s="71">
        <v>45</v>
      </c>
      <c r="S2977" s="71">
        <v>100</v>
      </c>
      <c r="T2977" s="67" t="s">
        <v>127</v>
      </c>
      <c r="U2977" s="64">
        <f>Data!$Q2977+Data!$R2977+Data!$S2977</f>
        <v>409.7</v>
      </c>
      <c r="V2977" s="9" t="str">
        <f>VLOOKUP(TRIM(Data!$B2977),Team!A:B,2,FALSE)</f>
        <v>Heating</v>
      </c>
      <c r="W2977" s="9" t="str">
        <f>VLOOKUP(Data!$D2977,Current!A:B,2,FALSE)</f>
        <v>ACT</v>
      </c>
      <c r="X2977" s="9" t="str">
        <f>IF(Data!$W2977=Data!$E2977,"CURRENT","NO")</f>
        <v>NO</v>
      </c>
    </row>
    <row r="2978" spans="1:24" hidden="1">
      <c r="A2978" s="67" t="s">
        <v>2155</v>
      </c>
      <c r="B2978" s="68" t="s">
        <v>2156</v>
      </c>
      <c r="C2978" s="8" t="s">
        <v>458</v>
      </c>
      <c r="D2978" s="68" t="s">
        <v>2153</v>
      </c>
      <c r="E2978" s="8" t="s">
        <v>463</v>
      </c>
      <c r="F2978" s="69" t="s">
        <v>168</v>
      </c>
      <c r="G2978" s="67" t="s">
        <v>167</v>
      </c>
      <c r="H2978" s="70">
        <v>42277</v>
      </c>
      <c r="I2978" s="67">
        <v>524</v>
      </c>
      <c r="J2978" s="71">
        <v>107.7</v>
      </c>
      <c r="K2978" s="71">
        <f t="shared" si="55"/>
        <v>56434.8</v>
      </c>
      <c r="L2978" s="67" t="s">
        <v>166</v>
      </c>
      <c r="M2978" s="67" t="s">
        <v>212</v>
      </c>
      <c r="N2978" s="67">
        <v>151925</v>
      </c>
      <c r="O2978" s="67"/>
      <c r="P2978" s="67">
        <v>91705</v>
      </c>
      <c r="Q2978" s="71">
        <v>282.2</v>
      </c>
      <c r="R2978" s="71">
        <v>45</v>
      </c>
      <c r="S2978" s="71">
        <v>20</v>
      </c>
      <c r="T2978" s="67" t="s">
        <v>127</v>
      </c>
      <c r="U2978" s="64">
        <f>Data!$Q2978+Data!$R2978+Data!$S2978</f>
        <v>347.2</v>
      </c>
      <c r="V2978" s="9" t="str">
        <f>VLOOKUP(TRIM(Data!$B2978),Team!A:B,2,FALSE)</f>
        <v>Heating</v>
      </c>
      <c r="W2978" s="9" t="str">
        <f>VLOOKUP(Data!$D2978,Current!A:B,2,FALSE)</f>
        <v>ACT</v>
      </c>
      <c r="X2978" s="9" t="str">
        <f>IF(Data!$W2978=Data!$E2978,"CURRENT","NO")</f>
        <v>NO</v>
      </c>
    </row>
    <row r="2979" spans="1:24" hidden="1">
      <c r="A2979" s="67" t="s">
        <v>2155</v>
      </c>
      <c r="B2979" s="68" t="s">
        <v>2156</v>
      </c>
      <c r="C2979" s="8" t="s">
        <v>458</v>
      </c>
      <c r="D2979" s="68" t="s">
        <v>2153</v>
      </c>
      <c r="E2979" s="8" t="s">
        <v>463</v>
      </c>
      <c r="F2979" s="69" t="s">
        <v>1505</v>
      </c>
      <c r="G2979" s="67" t="s">
        <v>907</v>
      </c>
      <c r="H2979" s="70">
        <v>42273</v>
      </c>
      <c r="I2979" s="67">
        <v>958</v>
      </c>
      <c r="J2979" s="71">
        <v>72</v>
      </c>
      <c r="K2979" s="71">
        <f t="shared" si="55"/>
        <v>68976</v>
      </c>
      <c r="L2979" s="67" t="s">
        <v>108</v>
      </c>
      <c r="M2979" s="67" t="s">
        <v>1506</v>
      </c>
      <c r="N2979" s="67">
        <v>151773</v>
      </c>
      <c r="O2979" s="67"/>
      <c r="P2979" s="67">
        <v>91706</v>
      </c>
      <c r="Q2979" s="71">
        <v>344.9</v>
      </c>
      <c r="R2979" s="71">
        <v>0</v>
      </c>
      <c r="S2979" s="71">
        <v>50</v>
      </c>
      <c r="T2979" s="67" t="s">
        <v>127</v>
      </c>
      <c r="U2979" s="64">
        <f>Data!$Q2979+Data!$R2979+Data!$S2979</f>
        <v>394.9</v>
      </c>
      <c r="V2979" s="9" t="str">
        <f>VLOOKUP(TRIM(Data!$B2979),Team!A:B,2,FALSE)</f>
        <v>Heating</v>
      </c>
      <c r="W2979" s="9" t="str">
        <f>VLOOKUP(Data!$D2979,Current!A:B,2,FALSE)</f>
        <v>ACT</v>
      </c>
      <c r="X2979" s="9" t="str">
        <f>IF(Data!$W2979=Data!$E2979,"CURRENT","NO")</f>
        <v>NO</v>
      </c>
    </row>
    <row r="2980" spans="1:24" hidden="1">
      <c r="A2980" s="67" t="s">
        <v>2155</v>
      </c>
      <c r="B2980" s="68" t="s">
        <v>2156</v>
      </c>
      <c r="C2980" s="8" t="s">
        <v>458</v>
      </c>
      <c r="D2980" s="68" t="s">
        <v>2153</v>
      </c>
      <c r="E2980" s="8" t="s">
        <v>463</v>
      </c>
      <c r="F2980" s="69" t="s">
        <v>1507</v>
      </c>
      <c r="G2980" s="67" t="s">
        <v>160</v>
      </c>
      <c r="H2980" s="70">
        <v>42272</v>
      </c>
      <c r="I2980" s="67">
        <v>2275</v>
      </c>
      <c r="J2980" s="71">
        <v>48.73</v>
      </c>
      <c r="K2980" s="71">
        <f t="shared" si="55"/>
        <v>110860.75</v>
      </c>
      <c r="L2980" s="67" t="s">
        <v>11</v>
      </c>
      <c r="M2980" s="67" t="s">
        <v>1508</v>
      </c>
      <c r="N2980" s="67">
        <v>151745</v>
      </c>
      <c r="O2980" s="67"/>
      <c r="P2980" s="67">
        <v>91707</v>
      </c>
      <c r="Q2980" s="71">
        <v>554.29999999999995</v>
      </c>
      <c r="R2980" s="71">
        <v>0</v>
      </c>
      <c r="S2980" s="71">
        <v>45</v>
      </c>
      <c r="T2980" s="67" t="s">
        <v>127</v>
      </c>
      <c r="U2980" s="64">
        <f>Data!$Q2980+Data!$R2980+Data!$S2980</f>
        <v>599.29999999999995</v>
      </c>
      <c r="V2980" s="9" t="str">
        <f>VLOOKUP(TRIM(Data!$B2980),Team!A:B,2,FALSE)</f>
        <v>Heating</v>
      </c>
      <c r="W2980" s="9" t="str">
        <f>VLOOKUP(Data!$D2980,Current!A:B,2,FALSE)</f>
        <v>ACT</v>
      </c>
      <c r="X2980" s="9" t="str">
        <f>IF(Data!$W2980=Data!$E2980,"CURRENT","NO")</f>
        <v>NO</v>
      </c>
    </row>
    <row r="2981" spans="1:24" hidden="1">
      <c r="A2981" s="67" t="s">
        <v>2155</v>
      </c>
      <c r="B2981" s="68" t="s">
        <v>2156</v>
      </c>
      <c r="C2981" s="8" t="s">
        <v>458</v>
      </c>
      <c r="D2981" s="68" t="s">
        <v>2153</v>
      </c>
      <c r="E2981" s="8" t="s">
        <v>463</v>
      </c>
      <c r="F2981" s="69" t="s">
        <v>1275</v>
      </c>
      <c r="G2981" s="67" t="s">
        <v>160</v>
      </c>
      <c r="H2981" s="70">
        <v>42275</v>
      </c>
      <c r="I2981" s="67">
        <v>25</v>
      </c>
      <c r="J2981" s="71">
        <v>65.12</v>
      </c>
      <c r="K2981" s="71">
        <f t="shared" si="55"/>
        <v>1628</v>
      </c>
      <c r="L2981" s="67" t="s">
        <v>1509</v>
      </c>
      <c r="M2981" s="67" t="s">
        <v>1510</v>
      </c>
      <c r="N2981" s="67">
        <v>151779</v>
      </c>
      <c r="O2981" s="67"/>
      <c r="P2981" s="67">
        <v>91708</v>
      </c>
      <c r="Q2981" s="71">
        <v>100</v>
      </c>
      <c r="R2981" s="71">
        <v>0</v>
      </c>
      <c r="S2981" s="71">
        <v>22.5</v>
      </c>
      <c r="T2981" s="67" t="s">
        <v>127</v>
      </c>
      <c r="U2981" s="64">
        <f>Data!$Q2981+Data!$R2981+Data!$S2981</f>
        <v>122.5</v>
      </c>
      <c r="V2981" s="9" t="str">
        <f>VLOOKUP(TRIM(Data!$B2981),Team!A:B,2,FALSE)</f>
        <v>Heating</v>
      </c>
      <c r="W2981" s="9" t="str">
        <f>VLOOKUP(Data!$D2981,Current!A:B,2,FALSE)</f>
        <v>ACT</v>
      </c>
      <c r="X2981" s="9" t="str">
        <f>IF(Data!$W2981=Data!$E2981,"CURRENT","NO")</f>
        <v>NO</v>
      </c>
    </row>
    <row r="2982" spans="1:24" hidden="1">
      <c r="A2982" s="67" t="s">
        <v>2155</v>
      </c>
      <c r="B2982" s="68" t="s">
        <v>2156</v>
      </c>
      <c r="C2982" s="8" t="s">
        <v>458</v>
      </c>
      <c r="D2982" s="68" t="s">
        <v>2153</v>
      </c>
      <c r="E2982" s="8" t="s">
        <v>463</v>
      </c>
      <c r="F2982" s="69" t="s">
        <v>1054</v>
      </c>
      <c r="G2982" s="67" t="s">
        <v>160</v>
      </c>
      <c r="H2982" s="70">
        <v>42275</v>
      </c>
      <c r="I2982" s="67">
        <v>75</v>
      </c>
      <c r="J2982" s="71">
        <v>65.97</v>
      </c>
      <c r="K2982" s="71">
        <f t="shared" si="55"/>
        <v>4947.75</v>
      </c>
      <c r="L2982" s="67" t="s">
        <v>11</v>
      </c>
      <c r="M2982" s="67" t="s">
        <v>1510</v>
      </c>
      <c r="N2982" s="67">
        <v>151780</v>
      </c>
      <c r="O2982" s="67"/>
      <c r="P2982" s="67">
        <v>91709</v>
      </c>
      <c r="Q2982" s="71">
        <v>100</v>
      </c>
      <c r="R2982" s="71">
        <v>0</v>
      </c>
      <c r="S2982" s="71">
        <v>22.5</v>
      </c>
      <c r="T2982" s="67" t="s">
        <v>127</v>
      </c>
      <c r="U2982" s="64">
        <f>Data!$Q2982+Data!$R2982+Data!$S2982</f>
        <v>122.5</v>
      </c>
      <c r="V2982" s="9" t="str">
        <f>VLOOKUP(TRIM(Data!$B2982),Team!A:B,2,FALSE)</f>
        <v>Heating</v>
      </c>
      <c r="W2982" s="9" t="str">
        <f>VLOOKUP(Data!$D2982,Current!A:B,2,FALSE)</f>
        <v>ACT</v>
      </c>
      <c r="X2982" s="9" t="str">
        <f>IF(Data!$W2982=Data!$E2982,"CURRENT","NO")</f>
        <v>NO</v>
      </c>
    </row>
    <row r="2983" spans="1:24" hidden="1">
      <c r="A2983" s="67" t="s">
        <v>2155</v>
      </c>
      <c r="B2983" s="68" t="s">
        <v>2156</v>
      </c>
      <c r="C2983" s="8" t="s">
        <v>458</v>
      </c>
      <c r="D2983" s="68" t="s">
        <v>2153</v>
      </c>
      <c r="E2983" s="8" t="s">
        <v>463</v>
      </c>
      <c r="F2983" s="69" t="s">
        <v>895</v>
      </c>
      <c r="G2983" s="67" t="s">
        <v>160</v>
      </c>
      <c r="H2983" s="70">
        <v>42276</v>
      </c>
      <c r="I2983" s="67">
        <v>25</v>
      </c>
      <c r="J2983" s="71">
        <v>125.18</v>
      </c>
      <c r="K2983" s="71">
        <f t="shared" si="55"/>
        <v>3129.5</v>
      </c>
      <c r="L2983" s="67" t="s">
        <v>11</v>
      </c>
      <c r="M2983" s="67" t="s">
        <v>47</v>
      </c>
      <c r="N2983" s="67">
        <v>151875</v>
      </c>
      <c r="O2983" s="67"/>
      <c r="P2983" s="67">
        <v>91710</v>
      </c>
      <c r="Q2983" s="71">
        <v>100</v>
      </c>
      <c r="R2983" s="71">
        <v>0</v>
      </c>
      <c r="S2983" s="71">
        <v>15</v>
      </c>
      <c r="T2983" s="67" t="s">
        <v>186</v>
      </c>
      <c r="U2983" s="64">
        <f>Data!$Q2983+Data!$R2983+Data!$S2983</f>
        <v>115</v>
      </c>
      <c r="V2983" s="9" t="str">
        <f>VLOOKUP(TRIM(Data!$B2983),Team!A:B,2,FALSE)</f>
        <v>Heating</v>
      </c>
      <c r="W2983" s="9" t="str">
        <f>VLOOKUP(Data!$D2983,Current!A:B,2,FALSE)</f>
        <v>ACT</v>
      </c>
      <c r="X2983" s="9" t="str">
        <f>IF(Data!$W2983=Data!$E2983,"CURRENT","NO")</f>
        <v>NO</v>
      </c>
    </row>
    <row r="2984" spans="1:24" hidden="1">
      <c r="A2984" s="67" t="s">
        <v>2155</v>
      </c>
      <c r="B2984" s="68" t="s">
        <v>2156</v>
      </c>
      <c r="C2984" s="8" t="s">
        <v>458</v>
      </c>
      <c r="D2984" s="68" t="s">
        <v>2153</v>
      </c>
      <c r="E2984" s="8" t="s">
        <v>463</v>
      </c>
      <c r="F2984" s="69" t="s">
        <v>898</v>
      </c>
      <c r="G2984" s="67" t="s">
        <v>160</v>
      </c>
      <c r="H2984" s="70">
        <v>42276</v>
      </c>
      <c r="I2984" s="67">
        <v>25</v>
      </c>
      <c r="J2984" s="71">
        <v>106.55</v>
      </c>
      <c r="K2984" s="71">
        <f t="shared" si="55"/>
        <v>2663.75</v>
      </c>
      <c r="L2984" s="67" t="s">
        <v>11</v>
      </c>
      <c r="M2984" s="67" t="s">
        <v>1</v>
      </c>
      <c r="N2984" s="67">
        <v>151876</v>
      </c>
      <c r="O2984" s="67"/>
      <c r="P2984" s="67">
        <v>91711</v>
      </c>
      <c r="Q2984" s="71">
        <v>100</v>
      </c>
      <c r="R2984" s="71">
        <v>0</v>
      </c>
      <c r="S2984" s="71">
        <v>15</v>
      </c>
      <c r="T2984" s="67" t="s">
        <v>127</v>
      </c>
      <c r="U2984" s="64">
        <f>Data!$Q2984+Data!$R2984+Data!$S2984</f>
        <v>115</v>
      </c>
      <c r="V2984" s="9" t="str">
        <f>VLOOKUP(TRIM(Data!$B2984),Team!A:B,2,FALSE)</f>
        <v>Heating</v>
      </c>
      <c r="W2984" s="9" t="str">
        <f>VLOOKUP(Data!$D2984,Current!A:B,2,FALSE)</f>
        <v>ACT</v>
      </c>
      <c r="X2984" s="9" t="str">
        <f>IF(Data!$W2984=Data!$E2984,"CURRENT","NO")</f>
        <v>NO</v>
      </c>
    </row>
    <row r="2985" spans="1:24" hidden="1">
      <c r="A2985" s="67" t="s">
        <v>2155</v>
      </c>
      <c r="B2985" s="68" t="s">
        <v>2156</v>
      </c>
      <c r="C2985" s="8" t="s">
        <v>458</v>
      </c>
      <c r="D2985" s="68" t="s">
        <v>2153</v>
      </c>
      <c r="E2985" s="8" t="s">
        <v>463</v>
      </c>
      <c r="F2985" s="69" t="s">
        <v>1071</v>
      </c>
      <c r="G2985" s="67" t="s">
        <v>160</v>
      </c>
      <c r="H2985" s="70">
        <v>42276</v>
      </c>
      <c r="I2985" s="67">
        <v>25</v>
      </c>
      <c r="J2985" s="71">
        <v>125.18</v>
      </c>
      <c r="K2985" s="71">
        <f t="shared" si="55"/>
        <v>3129.5</v>
      </c>
      <c r="L2985" s="67" t="s">
        <v>11</v>
      </c>
      <c r="M2985" s="67" t="s">
        <v>1511</v>
      </c>
      <c r="N2985" s="67">
        <v>151877</v>
      </c>
      <c r="O2985" s="67"/>
      <c r="P2985" s="67">
        <v>91712</v>
      </c>
      <c r="Q2985" s="71">
        <v>100</v>
      </c>
      <c r="R2985" s="71">
        <v>0</v>
      </c>
      <c r="S2985" s="71">
        <v>15</v>
      </c>
      <c r="T2985" s="67" t="s">
        <v>127</v>
      </c>
      <c r="U2985" s="64">
        <f>Data!$Q2985+Data!$R2985+Data!$S2985</f>
        <v>115</v>
      </c>
      <c r="V2985" s="9" t="str">
        <f>VLOOKUP(TRIM(Data!$B2985),Team!A:B,2,FALSE)</f>
        <v>Heating</v>
      </c>
      <c r="W2985" s="9" t="str">
        <f>VLOOKUP(Data!$D2985,Current!A:B,2,FALSE)</f>
        <v>ACT</v>
      </c>
      <c r="X2985" s="9" t="str">
        <f>IF(Data!$W2985=Data!$E2985,"CURRENT","NO")</f>
        <v>NO</v>
      </c>
    </row>
    <row r="2986" spans="1:24" hidden="1">
      <c r="A2986" s="67" t="s">
        <v>2155</v>
      </c>
      <c r="B2986" s="68" t="s">
        <v>2156</v>
      </c>
      <c r="C2986" s="8" t="s">
        <v>458</v>
      </c>
      <c r="D2986" s="68" t="s">
        <v>2153</v>
      </c>
      <c r="E2986" s="8" t="s">
        <v>463</v>
      </c>
      <c r="F2986" s="69" t="s">
        <v>201</v>
      </c>
      <c r="G2986" s="67" t="s">
        <v>160</v>
      </c>
      <c r="H2986" s="70">
        <v>42276</v>
      </c>
      <c r="I2986" s="67">
        <v>100</v>
      </c>
      <c r="J2986" s="71">
        <v>165.29</v>
      </c>
      <c r="K2986" s="71">
        <f t="shared" si="55"/>
        <v>16529</v>
      </c>
      <c r="L2986" s="67" t="s">
        <v>11</v>
      </c>
      <c r="M2986" s="67" t="s">
        <v>1511</v>
      </c>
      <c r="N2986" s="67">
        <v>151878</v>
      </c>
      <c r="O2986" s="67"/>
      <c r="P2986" s="67">
        <v>91713</v>
      </c>
      <c r="Q2986" s="71">
        <v>100</v>
      </c>
      <c r="R2986" s="71">
        <v>0</v>
      </c>
      <c r="S2986" s="71">
        <v>15</v>
      </c>
      <c r="T2986" s="67" t="s">
        <v>127</v>
      </c>
      <c r="U2986" s="64">
        <f>Data!$Q2986+Data!$R2986+Data!$S2986</f>
        <v>115</v>
      </c>
      <c r="V2986" s="9" t="str">
        <f>VLOOKUP(TRIM(Data!$B2986),Team!A:B,2,FALSE)</f>
        <v>Heating</v>
      </c>
      <c r="W2986" s="9" t="str">
        <f>VLOOKUP(Data!$D2986,Current!A:B,2,FALSE)</f>
        <v>ACT</v>
      </c>
      <c r="X2986" s="9" t="str">
        <f>IF(Data!$W2986=Data!$E2986,"CURRENT","NO")</f>
        <v>NO</v>
      </c>
    </row>
    <row r="2987" spans="1:24" hidden="1">
      <c r="A2987" s="67" t="s">
        <v>2155</v>
      </c>
      <c r="B2987" s="68" t="s">
        <v>2156</v>
      </c>
      <c r="C2987" s="8" t="s">
        <v>458</v>
      </c>
      <c r="D2987" s="68" t="s">
        <v>2153</v>
      </c>
      <c r="E2987" s="8" t="s">
        <v>463</v>
      </c>
      <c r="F2987" s="69" t="s">
        <v>1247</v>
      </c>
      <c r="G2987" s="67" t="s">
        <v>179</v>
      </c>
      <c r="H2987" s="70">
        <v>42272</v>
      </c>
      <c r="I2987" s="67">
        <v>172</v>
      </c>
      <c r="J2987" s="71">
        <v>261.36</v>
      </c>
      <c r="K2987" s="71">
        <f t="shared" si="55"/>
        <v>44953.920000000006</v>
      </c>
      <c r="L2987" s="67" t="s">
        <v>862</v>
      </c>
      <c r="M2987" s="67" t="s">
        <v>1291</v>
      </c>
      <c r="N2987" s="67">
        <v>151746</v>
      </c>
      <c r="O2987" s="67"/>
      <c r="P2987" s="67">
        <v>91714</v>
      </c>
      <c r="Q2987" s="71">
        <v>224.8</v>
      </c>
      <c r="R2987" s="71">
        <v>0</v>
      </c>
      <c r="S2987" s="71">
        <v>40</v>
      </c>
      <c r="T2987" s="67" t="s">
        <v>127</v>
      </c>
      <c r="U2987" s="64">
        <f>Data!$Q2987+Data!$R2987+Data!$S2987</f>
        <v>264.8</v>
      </c>
      <c r="V2987" s="9" t="str">
        <f>VLOOKUP(TRIM(Data!$B2987),Team!A:B,2,FALSE)</f>
        <v>Heating</v>
      </c>
      <c r="W2987" s="9" t="str">
        <f>VLOOKUP(Data!$D2987,Current!A:B,2,FALSE)</f>
        <v>ACT</v>
      </c>
      <c r="X2987" s="9" t="str">
        <f>IF(Data!$W2987=Data!$E2987,"CURRENT","NO")</f>
        <v>NO</v>
      </c>
    </row>
    <row r="2988" spans="1:24" hidden="1">
      <c r="A2988" s="67" t="s">
        <v>2155</v>
      </c>
      <c r="B2988" s="68" t="s">
        <v>2156</v>
      </c>
      <c r="C2988" s="8" t="s">
        <v>458</v>
      </c>
      <c r="D2988" s="68" t="s">
        <v>2153</v>
      </c>
      <c r="E2988" s="8" t="s">
        <v>463</v>
      </c>
      <c r="F2988" s="69" t="s">
        <v>704</v>
      </c>
      <c r="G2988" s="67" t="s">
        <v>158</v>
      </c>
      <c r="H2988" s="70">
        <v>42272</v>
      </c>
      <c r="I2988" s="67">
        <v>324</v>
      </c>
      <c r="J2988" s="71">
        <v>146.76</v>
      </c>
      <c r="K2988" s="71">
        <f t="shared" si="55"/>
        <v>47550.239999999998</v>
      </c>
      <c r="L2988" s="67" t="s">
        <v>213</v>
      </c>
      <c r="M2988" s="67" t="s">
        <v>1512</v>
      </c>
      <c r="N2988" s="67">
        <v>151734</v>
      </c>
      <c r="O2988" s="67"/>
      <c r="P2988" s="67">
        <v>91715</v>
      </c>
      <c r="Q2988" s="71">
        <v>237.75</v>
      </c>
      <c r="R2988" s="71">
        <v>0</v>
      </c>
      <c r="S2988" s="71">
        <v>15</v>
      </c>
      <c r="T2988" s="67" t="s">
        <v>127</v>
      </c>
      <c r="U2988" s="64">
        <f>Data!$Q2988+Data!$R2988+Data!$S2988</f>
        <v>252.75</v>
      </c>
      <c r="V2988" s="9" t="str">
        <f>VLOOKUP(TRIM(Data!$B2988),Team!A:B,2,FALSE)</f>
        <v>Heating</v>
      </c>
      <c r="W2988" s="9" t="str">
        <f>VLOOKUP(Data!$D2988,Current!A:B,2,FALSE)</f>
        <v>ACT</v>
      </c>
      <c r="X2988" s="9" t="str">
        <f>IF(Data!$W2988=Data!$E2988,"CURRENT","NO")</f>
        <v>NO</v>
      </c>
    </row>
    <row r="2989" spans="1:24" hidden="1">
      <c r="A2989" s="67" t="s">
        <v>2155</v>
      </c>
      <c r="B2989" s="68" t="s">
        <v>2156</v>
      </c>
      <c r="C2989" s="8" t="s">
        <v>458</v>
      </c>
      <c r="D2989" s="68" t="s">
        <v>2153</v>
      </c>
      <c r="E2989" s="8" t="s">
        <v>463</v>
      </c>
      <c r="F2989" s="69" t="s">
        <v>198</v>
      </c>
      <c r="G2989" s="67" t="s">
        <v>158</v>
      </c>
      <c r="H2989" s="70">
        <v>42272</v>
      </c>
      <c r="I2989" s="67">
        <v>191</v>
      </c>
      <c r="J2989" s="71">
        <v>166.64</v>
      </c>
      <c r="K2989" s="71">
        <f t="shared" si="55"/>
        <v>31828.239999999998</v>
      </c>
      <c r="L2989" s="67" t="s">
        <v>213</v>
      </c>
      <c r="M2989" s="67" t="s">
        <v>917</v>
      </c>
      <c r="N2989" s="67">
        <v>151735</v>
      </c>
      <c r="O2989" s="67"/>
      <c r="P2989" s="67">
        <v>91716</v>
      </c>
      <c r="Q2989" s="71">
        <v>159.1</v>
      </c>
      <c r="R2989" s="71">
        <v>0</v>
      </c>
      <c r="S2989" s="71">
        <v>15</v>
      </c>
      <c r="T2989" s="67" t="s">
        <v>127</v>
      </c>
      <c r="U2989" s="64">
        <f>Data!$Q2989+Data!$R2989+Data!$S2989</f>
        <v>174.1</v>
      </c>
      <c r="V2989" s="9" t="str">
        <f>VLOOKUP(TRIM(Data!$B2989),Team!A:B,2,FALSE)</f>
        <v>Heating</v>
      </c>
      <c r="W2989" s="9" t="str">
        <f>VLOOKUP(Data!$D2989,Current!A:B,2,FALSE)</f>
        <v>ACT</v>
      </c>
      <c r="X2989" s="9" t="str">
        <f>IF(Data!$W2989=Data!$E2989,"CURRENT","NO")</f>
        <v>NO</v>
      </c>
    </row>
    <row r="2990" spans="1:24" hidden="1">
      <c r="A2990" s="67" t="s">
        <v>2155</v>
      </c>
      <c r="B2990" s="68" t="s">
        <v>2156</v>
      </c>
      <c r="C2990" s="8" t="s">
        <v>458</v>
      </c>
      <c r="D2990" s="68" t="s">
        <v>2153</v>
      </c>
      <c r="E2990" s="8" t="s">
        <v>463</v>
      </c>
      <c r="F2990" s="69" t="s">
        <v>1061</v>
      </c>
      <c r="G2990" s="67" t="s">
        <v>158</v>
      </c>
      <c r="H2990" s="70">
        <v>42273</v>
      </c>
      <c r="I2990" s="67">
        <v>630</v>
      </c>
      <c r="J2990" s="71">
        <v>58.12</v>
      </c>
      <c r="K2990" s="71">
        <f t="shared" si="55"/>
        <v>36615.599999999999</v>
      </c>
      <c r="L2990" s="67" t="s">
        <v>213</v>
      </c>
      <c r="M2990" s="67" t="s">
        <v>1497</v>
      </c>
      <c r="N2990" s="67">
        <v>151783</v>
      </c>
      <c r="O2990" s="67"/>
      <c r="P2990" s="67">
        <v>91717</v>
      </c>
      <c r="Q2990" s="71">
        <v>183.1</v>
      </c>
      <c r="R2990" s="71">
        <v>0</v>
      </c>
      <c r="S2990" s="71">
        <v>15</v>
      </c>
      <c r="T2990" s="67" t="s">
        <v>127</v>
      </c>
      <c r="U2990" s="64">
        <f>Data!$Q2990+Data!$R2990+Data!$S2990</f>
        <v>198.1</v>
      </c>
      <c r="V2990" s="9" t="str">
        <f>VLOOKUP(TRIM(Data!$B2990),Team!A:B,2,FALSE)</f>
        <v>Heating</v>
      </c>
      <c r="W2990" s="9" t="str">
        <f>VLOOKUP(Data!$D2990,Current!A:B,2,FALSE)</f>
        <v>ACT</v>
      </c>
      <c r="X2990" s="9" t="str">
        <f>IF(Data!$W2990=Data!$E2990,"CURRENT","NO")</f>
        <v>NO</v>
      </c>
    </row>
    <row r="2991" spans="1:24" hidden="1">
      <c r="A2991" s="67" t="s">
        <v>2155</v>
      </c>
      <c r="B2991" s="68" t="s">
        <v>2156</v>
      </c>
      <c r="C2991" s="8" t="s">
        <v>458</v>
      </c>
      <c r="D2991" s="68" t="s">
        <v>2153</v>
      </c>
      <c r="E2991" s="8" t="s">
        <v>463</v>
      </c>
      <c r="F2991" s="69" t="s">
        <v>195</v>
      </c>
      <c r="G2991" s="67" t="s">
        <v>158</v>
      </c>
      <c r="H2991" s="70">
        <v>42273</v>
      </c>
      <c r="I2991" s="67">
        <v>130</v>
      </c>
      <c r="J2991" s="71">
        <v>116.86</v>
      </c>
      <c r="K2991" s="71">
        <f t="shared" si="55"/>
        <v>15191.8</v>
      </c>
      <c r="L2991" s="67" t="s">
        <v>213</v>
      </c>
      <c r="M2991" s="67" t="s">
        <v>1513</v>
      </c>
      <c r="N2991" s="67">
        <v>151784</v>
      </c>
      <c r="O2991" s="67"/>
      <c r="P2991" s="67">
        <v>91718</v>
      </c>
      <c r="Q2991" s="71">
        <v>80</v>
      </c>
      <c r="R2991" s="71">
        <v>0</v>
      </c>
      <c r="S2991" s="71">
        <v>15</v>
      </c>
      <c r="T2991" s="67" t="s">
        <v>127</v>
      </c>
      <c r="U2991" s="64">
        <f>Data!$Q2991+Data!$R2991+Data!$S2991</f>
        <v>95</v>
      </c>
      <c r="V2991" s="9" t="str">
        <f>VLOOKUP(TRIM(Data!$B2991),Team!A:B,2,FALSE)</f>
        <v>Heating</v>
      </c>
      <c r="W2991" s="9" t="str">
        <f>VLOOKUP(Data!$D2991,Current!A:B,2,FALSE)</f>
        <v>ACT</v>
      </c>
      <c r="X2991" s="9" t="str">
        <f>IF(Data!$W2991=Data!$E2991,"CURRENT","NO")</f>
        <v>NO</v>
      </c>
    </row>
    <row r="2992" spans="1:24" hidden="1">
      <c r="A2992" s="67" t="s">
        <v>2155</v>
      </c>
      <c r="B2992" s="68" t="s">
        <v>2156</v>
      </c>
      <c r="C2992" s="8" t="s">
        <v>458</v>
      </c>
      <c r="D2992" s="68" t="s">
        <v>2153</v>
      </c>
      <c r="E2992" s="8" t="s">
        <v>463</v>
      </c>
      <c r="F2992" s="69" t="s">
        <v>704</v>
      </c>
      <c r="G2992" s="67" t="s">
        <v>158</v>
      </c>
      <c r="H2992" s="70">
        <v>42275</v>
      </c>
      <c r="I2992" s="67">
        <v>324</v>
      </c>
      <c r="J2992" s="71">
        <v>146.76</v>
      </c>
      <c r="K2992" s="71">
        <f t="shared" si="55"/>
        <v>47550.239999999998</v>
      </c>
      <c r="L2992" s="67" t="s">
        <v>157</v>
      </c>
      <c r="M2992" s="67" t="s">
        <v>1083</v>
      </c>
      <c r="N2992" s="67">
        <v>151795</v>
      </c>
      <c r="O2992" s="67"/>
      <c r="P2992" s="67">
        <v>91719</v>
      </c>
      <c r="Q2992" s="71">
        <v>237.75</v>
      </c>
      <c r="R2992" s="71">
        <v>0</v>
      </c>
      <c r="S2992" s="71">
        <v>15</v>
      </c>
      <c r="T2992" s="67" t="s">
        <v>127</v>
      </c>
      <c r="U2992" s="64">
        <f>Data!$Q2992+Data!$R2992+Data!$S2992</f>
        <v>252.75</v>
      </c>
      <c r="V2992" s="9" t="str">
        <f>VLOOKUP(TRIM(Data!$B2992),Team!A:B,2,FALSE)</f>
        <v>Heating</v>
      </c>
      <c r="W2992" s="9" t="str">
        <f>VLOOKUP(Data!$D2992,Current!A:B,2,FALSE)</f>
        <v>ACT</v>
      </c>
      <c r="X2992" s="9" t="str">
        <f>IF(Data!$W2992=Data!$E2992,"CURRENT","NO")</f>
        <v>NO</v>
      </c>
    </row>
    <row r="2993" spans="1:24" hidden="1">
      <c r="A2993" s="67" t="s">
        <v>2155</v>
      </c>
      <c r="B2993" s="68" t="s">
        <v>2156</v>
      </c>
      <c r="C2993" s="8" t="s">
        <v>458</v>
      </c>
      <c r="D2993" s="68" t="s">
        <v>2153</v>
      </c>
      <c r="E2993" s="8" t="s">
        <v>463</v>
      </c>
      <c r="F2993" s="69" t="s">
        <v>1103</v>
      </c>
      <c r="G2993" s="67" t="s">
        <v>158</v>
      </c>
      <c r="H2993" s="70">
        <v>42275</v>
      </c>
      <c r="I2993" s="67">
        <v>300</v>
      </c>
      <c r="J2993" s="71">
        <v>60.99</v>
      </c>
      <c r="K2993" s="71">
        <f t="shared" ref="K2993:K2997" si="56">I2993*J2993</f>
        <v>18297</v>
      </c>
      <c r="L2993" s="67" t="s">
        <v>213</v>
      </c>
      <c r="M2993" s="67" t="s">
        <v>1514</v>
      </c>
      <c r="N2993" s="67">
        <v>151799</v>
      </c>
      <c r="O2993" s="67"/>
      <c r="P2993" s="67">
        <v>91720</v>
      </c>
      <c r="Q2993" s="71">
        <v>160</v>
      </c>
      <c r="R2993" s="71">
        <v>0</v>
      </c>
      <c r="S2993" s="71">
        <v>15</v>
      </c>
      <c r="T2993" s="67" t="s">
        <v>127</v>
      </c>
      <c r="U2993" s="64">
        <f>Data!$Q2993+Data!$R2993+Data!$S2993</f>
        <v>175</v>
      </c>
      <c r="V2993" s="9" t="str">
        <f>VLOOKUP(TRIM(Data!$B2993),Team!A:B,2,FALSE)</f>
        <v>Heating</v>
      </c>
      <c r="W2993" s="9" t="str">
        <f>VLOOKUP(Data!$D2993,Current!A:B,2,FALSE)</f>
        <v>ACT</v>
      </c>
      <c r="X2993" s="9" t="str">
        <f>IF(Data!$W2993=Data!$E2993,"CURRENT","NO")</f>
        <v>NO</v>
      </c>
    </row>
    <row r="2994" spans="1:24" hidden="1">
      <c r="A2994" s="67" t="s">
        <v>2155</v>
      </c>
      <c r="B2994" s="68" t="s">
        <v>2156</v>
      </c>
      <c r="C2994" s="8" t="s">
        <v>458</v>
      </c>
      <c r="D2994" s="68" t="s">
        <v>2153</v>
      </c>
      <c r="E2994" s="8" t="s">
        <v>463</v>
      </c>
      <c r="F2994" s="69" t="s">
        <v>1496</v>
      </c>
      <c r="G2994" s="67" t="s">
        <v>158</v>
      </c>
      <c r="H2994" s="70">
        <v>42276</v>
      </c>
      <c r="I2994" s="67">
        <v>350</v>
      </c>
      <c r="J2994" s="71">
        <v>79.89</v>
      </c>
      <c r="K2994" s="71">
        <f t="shared" si="56"/>
        <v>27961.5</v>
      </c>
      <c r="L2994" s="67" t="s">
        <v>213</v>
      </c>
      <c r="M2994" s="67" t="s">
        <v>1386</v>
      </c>
      <c r="N2994" s="67">
        <v>151873</v>
      </c>
      <c r="O2994" s="67"/>
      <c r="P2994" s="67">
        <v>91721</v>
      </c>
      <c r="Q2994" s="71">
        <v>160</v>
      </c>
      <c r="R2994" s="71">
        <v>0</v>
      </c>
      <c r="S2994" s="71">
        <v>15</v>
      </c>
      <c r="T2994" s="67" t="s">
        <v>127</v>
      </c>
      <c r="U2994" s="64">
        <f>Data!$Q2994+Data!$R2994+Data!$S2994</f>
        <v>175</v>
      </c>
      <c r="V2994" s="9" t="str">
        <f>VLOOKUP(TRIM(Data!$B2994),Team!A:B,2,FALSE)</f>
        <v>Heating</v>
      </c>
      <c r="W2994" s="9" t="str">
        <f>VLOOKUP(Data!$D2994,Current!A:B,2,FALSE)</f>
        <v>ACT</v>
      </c>
      <c r="X2994" s="9" t="str">
        <f>IF(Data!$W2994=Data!$E2994,"CURRENT","NO")</f>
        <v>NO</v>
      </c>
    </row>
    <row r="2995" spans="1:24" hidden="1">
      <c r="A2995" s="67" t="s">
        <v>2155</v>
      </c>
      <c r="B2995" s="68" t="s">
        <v>2156</v>
      </c>
      <c r="C2995" s="8" t="s">
        <v>458</v>
      </c>
      <c r="D2995" s="68" t="s">
        <v>2153</v>
      </c>
      <c r="E2995" s="8" t="s">
        <v>463</v>
      </c>
      <c r="F2995" s="69" t="s">
        <v>1481</v>
      </c>
      <c r="G2995" s="67" t="s">
        <v>158</v>
      </c>
      <c r="H2995" s="70">
        <v>42277</v>
      </c>
      <c r="I2995" s="67">
        <v>120</v>
      </c>
      <c r="J2995" s="71">
        <v>59.96</v>
      </c>
      <c r="K2995" s="71">
        <f t="shared" si="56"/>
        <v>7195.2</v>
      </c>
      <c r="L2995" s="67" t="s">
        <v>157</v>
      </c>
      <c r="M2995" s="67" t="s">
        <v>72</v>
      </c>
      <c r="N2995" s="67">
        <v>151927</v>
      </c>
      <c r="O2995" s="67"/>
      <c r="P2995" s="67">
        <v>91722</v>
      </c>
      <c r="Q2995" s="71">
        <v>80</v>
      </c>
      <c r="R2995" s="71">
        <v>0</v>
      </c>
      <c r="S2995" s="71">
        <v>15</v>
      </c>
      <c r="T2995" s="67" t="s">
        <v>127</v>
      </c>
      <c r="U2995" s="64">
        <f>Data!$Q2995+Data!$R2995+Data!$S2995</f>
        <v>95</v>
      </c>
      <c r="V2995" s="9" t="str">
        <f>VLOOKUP(TRIM(Data!$B2995),Team!A:B,2,FALSE)</f>
        <v>Heating</v>
      </c>
      <c r="W2995" s="9" t="str">
        <f>VLOOKUP(Data!$D2995,Current!A:B,2,FALSE)</f>
        <v>ACT</v>
      </c>
      <c r="X2995" s="9" t="str">
        <f>IF(Data!$W2995=Data!$E2995,"CURRENT","NO")</f>
        <v>NO</v>
      </c>
    </row>
    <row r="2996" spans="1:24" hidden="1">
      <c r="A2996" s="67" t="s">
        <v>2155</v>
      </c>
      <c r="B2996" s="68" t="s">
        <v>2156</v>
      </c>
      <c r="C2996" s="8" t="s">
        <v>458</v>
      </c>
      <c r="D2996" s="68" t="s">
        <v>2153</v>
      </c>
      <c r="E2996" s="8" t="s">
        <v>463</v>
      </c>
      <c r="F2996" s="69" t="s">
        <v>914</v>
      </c>
      <c r="G2996" s="67" t="s">
        <v>158</v>
      </c>
      <c r="H2996" s="70">
        <v>42277</v>
      </c>
      <c r="I2996" s="67">
        <v>50</v>
      </c>
      <c r="J2996" s="71">
        <v>184.71</v>
      </c>
      <c r="K2996" s="71">
        <f t="shared" si="56"/>
        <v>9235.5</v>
      </c>
      <c r="L2996" s="67" t="s">
        <v>157</v>
      </c>
      <c r="M2996" s="67" t="s">
        <v>72</v>
      </c>
      <c r="N2996" s="67">
        <v>151928</v>
      </c>
      <c r="O2996" s="67"/>
      <c r="P2996" s="67">
        <v>91723</v>
      </c>
      <c r="Q2996" s="71">
        <v>80</v>
      </c>
      <c r="R2996" s="71">
        <v>0</v>
      </c>
      <c r="S2996" s="71">
        <v>15</v>
      </c>
      <c r="T2996" s="67" t="s">
        <v>127</v>
      </c>
      <c r="U2996" s="64">
        <f>Data!$Q2996+Data!$R2996+Data!$S2996</f>
        <v>95</v>
      </c>
      <c r="V2996" s="9" t="str">
        <f>VLOOKUP(TRIM(Data!$B2996),Team!A:B,2,FALSE)</f>
        <v>Heating</v>
      </c>
      <c r="W2996" s="9" t="str">
        <f>VLOOKUP(Data!$D2996,Current!A:B,2,FALSE)</f>
        <v>ACT</v>
      </c>
      <c r="X2996" s="9" t="str">
        <f>IF(Data!$W2996=Data!$E2996,"CURRENT","NO")</f>
        <v>NO</v>
      </c>
    </row>
    <row r="2997" spans="1:24" hidden="1">
      <c r="A2997" s="67" t="s">
        <v>2155</v>
      </c>
      <c r="B2997" s="68" t="s">
        <v>2156</v>
      </c>
      <c r="C2997" s="8" t="s">
        <v>458</v>
      </c>
      <c r="D2997" s="68" t="s">
        <v>2153</v>
      </c>
      <c r="E2997" s="8" t="s">
        <v>463</v>
      </c>
      <c r="F2997" s="69" t="s">
        <v>893</v>
      </c>
      <c r="G2997" s="67" t="s">
        <v>158</v>
      </c>
      <c r="H2997" s="70">
        <v>42277</v>
      </c>
      <c r="I2997" s="67">
        <v>144</v>
      </c>
      <c r="J2997" s="71">
        <v>0</v>
      </c>
      <c r="K2997" s="71">
        <f t="shared" si="56"/>
        <v>0</v>
      </c>
      <c r="L2997" s="67" t="s">
        <v>157</v>
      </c>
      <c r="M2997" s="67" t="s">
        <v>1515</v>
      </c>
      <c r="N2997" s="67">
        <v>151933</v>
      </c>
      <c r="O2997" s="67"/>
      <c r="P2997" s="67">
        <v>91724</v>
      </c>
      <c r="Q2997" s="71">
        <v>80</v>
      </c>
      <c r="R2997" s="71">
        <v>0</v>
      </c>
      <c r="S2997" s="71">
        <v>15</v>
      </c>
      <c r="T2997" s="67" t="s">
        <v>2141</v>
      </c>
      <c r="U2997" s="64">
        <f>Data!$Q2997+Data!$R2997+Data!$S2997</f>
        <v>95</v>
      </c>
      <c r="V2997" s="9" t="str">
        <f>VLOOKUP(TRIM(Data!$B2997),Team!A:B,2,FALSE)</f>
        <v>Heating</v>
      </c>
      <c r="W2997" s="9" t="str">
        <f>VLOOKUP(Data!$D2997,Current!A:B,2,FALSE)</f>
        <v>ACT</v>
      </c>
      <c r="X2997" s="9" t="str">
        <f>IF(Data!$W2997=Data!$E2997,"CURRENT","NO")</f>
        <v>NO</v>
      </c>
    </row>
    <row r="2998" spans="1:24" hidden="1">
      <c r="A2998" s="67" t="s">
        <v>1435</v>
      </c>
      <c r="B2998" s="68" t="s">
        <v>448</v>
      </c>
      <c r="C2998" s="8" t="s">
        <v>458</v>
      </c>
      <c r="D2998" s="68" t="s">
        <v>2153</v>
      </c>
      <c r="E2998" s="8" t="s">
        <v>463</v>
      </c>
      <c r="F2998" s="69" t="s">
        <v>1516</v>
      </c>
      <c r="G2998" s="67" t="s">
        <v>1517</v>
      </c>
      <c r="H2998" s="70">
        <v>42255</v>
      </c>
      <c r="I2998" s="67">
        <v>96</v>
      </c>
      <c r="J2998" s="71">
        <v>221.5</v>
      </c>
      <c r="K2998" s="71">
        <f>I2998*J2998</f>
        <v>21264</v>
      </c>
      <c r="L2998" s="67" t="s">
        <v>599</v>
      </c>
      <c r="M2998" s="67" t="s">
        <v>1518</v>
      </c>
      <c r="N2998" s="67">
        <v>151119</v>
      </c>
      <c r="O2998" s="67"/>
      <c r="P2998" s="67">
        <v>91186</v>
      </c>
      <c r="Q2998" s="71">
        <v>106.3</v>
      </c>
      <c r="R2998" s="71">
        <v>0</v>
      </c>
      <c r="S2998" s="71">
        <v>45</v>
      </c>
      <c r="T2998" s="67" t="s">
        <v>127</v>
      </c>
      <c r="U2998" s="64">
        <f>Data!$Q2998+Data!$R2998+Data!$S2998</f>
        <v>151.30000000000001</v>
      </c>
      <c r="V2998" s="9" t="str">
        <f>VLOOKUP(TRIM(Data!$B2998),Team!A:B,2,FALSE)</f>
        <v>HVAC</v>
      </c>
      <c r="W2998" s="9" t="str">
        <f>VLOOKUP(Data!$D2998,Current!A:B,2,FALSE)</f>
        <v>ACT</v>
      </c>
      <c r="X2998" s="9" t="str">
        <f>IF(Data!$W2998=Data!$E2998,"CURRENT","NO")</f>
        <v>NO</v>
      </c>
    </row>
    <row r="2999" spans="1:24" hidden="1">
      <c r="A2999" s="67" t="s">
        <v>1435</v>
      </c>
      <c r="B2999" s="68" t="s">
        <v>448</v>
      </c>
      <c r="C2999" s="8" t="s">
        <v>458</v>
      </c>
      <c r="D2999" s="68" t="s">
        <v>2153</v>
      </c>
      <c r="E2999" s="8" t="s">
        <v>463</v>
      </c>
      <c r="F2999" s="69" t="s">
        <v>1519</v>
      </c>
      <c r="G2999" s="67" t="s">
        <v>1517</v>
      </c>
      <c r="H2999" s="70">
        <v>42255</v>
      </c>
      <c r="I2999" s="67">
        <v>107</v>
      </c>
      <c r="J2999" s="71">
        <v>332</v>
      </c>
      <c r="K2999" s="71">
        <f t="shared" ref="K2999:K3008" si="57">I2999*J2999</f>
        <v>35524</v>
      </c>
      <c r="L2999" s="67" t="s">
        <v>599</v>
      </c>
      <c r="M2999" s="67" t="s">
        <v>1518</v>
      </c>
      <c r="N2999" s="67">
        <v>151120</v>
      </c>
      <c r="O2999" s="67"/>
      <c r="P2999" s="67">
        <v>91187</v>
      </c>
      <c r="Q2999" s="71">
        <v>177.6</v>
      </c>
      <c r="R2999" s="71">
        <v>0</v>
      </c>
      <c r="S2999" s="71">
        <v>45</v>
      </c>
      <c r="T2999" s="67" t="s">
        <v>127</v>
      </c>
      <c r="U2999" s="64">
        <f>Data!$Q2999+Data!$R2999+Data!$S2999</f>
        <v>222.6</v>
      </c>
      <c r="V2999" s="9" t="str">
        <f>VLOOKUP(TRIM(Data!$B2999),Team!A:B,2,FALSE)</f>
        <v>HVAC</v>
      </c>
      <c r="W2999" s="9" t="str">
        <f>VLOOKUP(Data!$D2999,Current!A:B,2,FALSE)</f>
        <v>ACT</v>
      </c>
      <c r="X2999" s="9" t="str">
        <f>IF(Data!$W2999=Data!$E2999,"CURRENT","NO")</f>
        <v>NO</v>
      </c>
    </row>
    <row r="3000" spans="1:24" hidden="1">
      <c r="A3000" s="67" t="s">
        <v>1435</v>
      </c>
      <c r="B3000" s="68" t="s">
        <v>448</v>
      </c>
      <c r="C3000" s="8" t="s">
        <v>458</v>
      </c>
      <c r="D3000" s="68" t="s">
        <v>2153</v>
      </c>
      <c r="E3000" s="8" t="s">
        <v>463</v>
      </c>
      <c r="F3000" s="69" t="s">
        <v>1308</v>
      </c>
      <c r="G3000" s="67" t="s">
        <v>153</v>
      </c>
      <c r="H3000" s="70">
        <v>42251</v>
      </c>
      <c r="I3000" s="67">
        <v>196</v>
      </c>
      <c r="J3000" s="71">
        <v>269</v>
      </c>
      <c r="K3000" s="71">
        <f t="shared" si="57"/>
        <v>52724</v>
      </c>
      <c r="L3000" s="67" t="s">
        <v>108</v>
      </c>
      <c r="M3000" s="67" t="s">
        <v>1520</v>
      </c>
      <c r="N3000" s="67">
        <v>151014</v>
      </c>
      <c r="O3000" s="67"/>
      <c r="P3000" s="67">
        <v>91188</v>
      </c>
      <c r="Q3000" s="71">
        <v>263.60000000000002</v>
      </c>
      <c r="R3000" s="71">
        <v>0</v>
      </c>
      <c r="S3000" s="71">
        <v>25</v>
      </c>
      <c r="T3000" s="67" t="s">
        <v>127</v>
      </c>
      <c r="U3000" s="64">
        <f>Data!$Q3000+Data!$R3000+Data!$S3000</f>
        <v>288.60000000000002</v>
      </c>
      <c r="V3000" s="9" t="str">
        <f>VLOOKUP(TRIM(Data!$B3000),Team!A:B,2,FALSE)</f>
        <v>HVAC</v>
      </c>
      <c r="W3000" s="9" t="str">
        <f>VLOOKUP(Data!$D3000,Current!A:B,2,FALSE)</f>
        <v>ACT</v>
      </c>
      <c r="X3000" s="9" t="str">
        <f>IF(Data!$W3000=Data!$E3000,"CURRENT","NO")</f>
        <v>NO</v>
      </c>
    </row>
    <row r="3001" spans="1:24" hidden="1">
      <c r="A3001" s="67" t="s">
        <v>1435</v>
      </c>
      <c r="B3001" s="68" t="s">
        <v>448</v>
      </c>
      <c r="C3001" s="8" t="s">
        <v>458</v>
      </c>
      <c r="D3001" s="68" t="s">
        <v>2153</v>
      </c>
      <c r="E3001" s="8" t="s">
        <v>463</v>
      </c>
      <c r="F3001" s="69" t="s">
        <v>1310</v>
      </c>
      <c r="G3001" s="67" t="s">
        <v>153</v>
      </c>
      <c r="H3001" s="70">
        <v>42251</v>
      </c>
      <c r="I3001" s="67">
        <v>200</v>
      </c>
      <c r="J3001" s="71">
        <v>279.5</v>
      </c>
      <c r="K3001" s="71">
        <f t="shared" si="57"/>
        <v>55900</v>
      </c>
      <c r="L3001" s="67" t="s">
        <v>108</v>
      </c>
      <c r="M3001" s="67" t="s">
        <v>1520</v>
      </c>
      <c r="N3001" s="67">
        <v>151015</v>
      </c>
      <c r="P3001" s="67">
        <v>91189</v>
      </c>
      <c r="Q3001" s="71">
        <v>279.5</v>
      </c>
      <c r="R3001" s="71">
        <v>0</v>
      </c>
      <c r="S3001" s="71">
        <v>25</v>
      </c>
      <c r="T3001" s="67" t="s">
        <v>127</v>
      </c>
      <c r="U3001" s="64">
        <f>Data!$Q3001+Data!$R3001+Data!$S3001</f>
        <v>304.5</v>
      </c>
      <c r="V3001" s="9" t="str">
        <f>VLOOKUP(TRIM(Data!$B3001),Team!A:B,2,FALSE)</f>
        <v>HVAC</v>
      </c>
      <c r="W3001" s="9" t="str">
        <f>VLOOKUP(Data!$D3001,Current!A:B,2,FALSE)</f>
        <v>ACT</v>
      </c>
      <c r="X3001" s="9" t="str">
        <f>IF(Data!$W3001=Data!$E3001,"CURRENT","NO")</f>
        <v>NO</v>
      </c>
    </row>
    <row r="3002" spans="1:24" hidden="1">
      <c r="A3002" s="67" t="s">
        <v>1435</v>
      </c>
      <c r="B3002" s="68" t="s">
        <v>448</v>
      </c>
      <c r="C3002" s="8" t="s">
        <v>458</v>
      </c>
      <c r="D3002" s="68" t="s">
        <v>2153</v>
      </c>
      <c r="E3002" s="8" t="s">
        <v>463</v>
      </c>
      <c r="F3002" s="69" t="s">
        <v>1110</v>
      </c>
      <c r="G3002" s="67" t="s">
        <v>153</v>
      </c>
      <c r="H3002" s="70">
        <v>42252</v>
      </c>
      <c r="I3002" s="67">
        <v>500</v>
      </c>
      <c r="J3002" s="71">
        <v>169</v>
      </c>
      <c r="K3002" s="71">
        <f t="shared" si="57"/>
        <v>84500</v>
      </c>
      <c r="L3002" s="67" t="s">
        <v>108</v>
      </c>
      <c r="M3002" s="67" t="s">
        <v>1521</v>
      </c>
      <c r="N3002" s="67">
        <v>151041</v>
      </c>
      <c r="P3002" s="67">
        <v>91190</v>
      </c>
      <c r="Q3002" s="71">
        <v>422.5</v>
      </c>
      <c r="R3002" s="71">
        <v>0</v>
      </c>
      <c r="S3002" s="71">
        <v>25</v>
      </c>
      <c r="T3002" s="67" t="s">
        <v>127</v>
      </c>
      <c r="U3002" s="64">
        <f>Data!$Q3002+Data!$R3002+Data!$S3002</f>
        <v>447.5</v>
      </c>
      <c r="V3002" s="9" t="str">
        <f>VLOOKUP(TRIM(Data!$B3002),Team!A:B,2,FALSE)</f>
        <v>HVAC</v>
      </c>
      <c r="W3002" s="9" t="str">
        <f>VLOOKUP(Data!$D3002,Current!A:B,2,FALSE)</f>
        <v>ACT</v>
      </c>
      <c r="X3002" s="9" t="str">
        <f>IF(Data!$W3002=Data!$E3002,"CURRENT","NO")</f>
        <v>NO</v>
      </c>
    </row>
    <row r="3003" spans="1:24" hidden="1">
      <c r="A3003" s="67" t="s">
        <v>1435</v>
      </c>
      <c r="B3003" s="68" t="s">
        <v>448</v>
      </c>
      <c r="C3003" s="8" t="s">
        <v>458</v>
      </c>
      <c r="D3003" s="68" t="s">
        <v>2153</v>
      </c>
      <c r="E3003" s="8" t="s">
        <v>463</v>
      </c>
      <c r="F3003" s="69" t="s">
        <v>1298</v>
      </c>
      <c r="G3003" s="67" t="s">
        <v>153</v>
      </c>
      <c r="H3003" s="70">
        <v>42252</v>
      </c>
      <c r="I3003" s="67">
        <v>429</v>
      </c>
      <c r="J3003" s="71">
        <v>169</v>
      </c>
      <c r="K3003" s="71">
        <f t="shared" si="57"/>
        <v>72501</v>
      </c>
      <c r="L3003" s="67" t="s">
        <v>108</v>
      </c>
      <c r="M3003" s="67" t="s">
        <v>1522</v>
      </c>
      <c r="N3003" s="67">
        <v>151042</v>
      </c>
      <c r="P3003" s="67">
        <v>91191</v>
      </c>
      <c r="Q3003" s="71">
        <v>362.5</v>
      </c>
      <c r="R3003" s="71">
        <v>0</v>
      </c>
      <c r="S3003" s="71">
        <v>25</v>
      </c>
      <c r="T3003" s="67" t="s">
        <v>127</v>
      </c>
      <c r="U3003" s="64">
        <f>Data!$Q3003+Data!$R3003+Data!$S3003</f>
        <v>387.5</v>
      </c>
      <c r="V3003" s="9" t="str">
        <f>VLOOKUP(TRIM(Data!$B3003),Team!A:B,2,FALSE)</f>
        <v>HVAC</v>
      </c>
      <c r="W3003" s="9" t="str">
        <f>VLOOKUP(Data!$D3003,Current!A:B,2,FALSE)</f>
        <v>ACT</v>
      </c>
      <c r="X3003" s="9" t="str">
        <f>IF(Data!$W3003=Data!$E3003,"CURRENT","NO")</f>
        <v>NO</v>
      </c>
    </row>
    <row r="3004" spans="1:24" hidden="1">
      <c r="A3004" s="67" t="s">
        <v>1435</v>
      </c>
      <c r="B3004" s="68" t="s">
        <v>448</v>
      </c>
      <c r="C3004" s="8" t="s">
        <v>458</v>
      </c>
      <c r="D3004" s="68" t="s">
        <v>2153</v>
      </c>
      <c r="E3004" s="8" t="s">
        <v>463</v>
      </c>
      <c r="F3004" s="69" t="s">
        <v>1299</v>
      </c>
      <c r="G3004" s="67" t="s">
        <v>153</v>
      </c>
      <c r="H3004" s="70">
        <v>42254</v>
      </c>
      <c r="I3004" s="67">
        <v>242</v>
      </c>
      <c r="J3004" s="71">
        <v>200</v>
      </c>
      <c r="K3004" s="71">
        <f t="shared" si="57"/>
        <v>48400</v>
      </c>
      <c r="L3004" s="67" t="s">
        <v>1523</v>
      </c>
      <c r="M3004" s="67" t="s">
        <v>1524</v>
      </c>
      <c r="N3004" s="67">
        <v>151063</v>
      </c>
      <c r="P3004" s="67">
        <v>91192</v>
      </c>
      <c r="Q3004" s="71">
        <v>242</v>
      </c>
      <c r="R3004" s="71">
        <v>0</v>
      </c>
      <c r="S3004" s="71">
        <v>50</v>
      </c>
      <c r="T3004" s="67" t="s">
        <v>127</v>
      </c>
      <c r="U3004" s="64">
        <f>Data!$Q3004+Data!$R3004+Data!$S3004</f>
        <v>292</v>
      </c>
      <c r="V3004" s="9" t="str">
        <f>VLOOKUP(TRIM(Data!$B3004),Team!A:B,2,FALSE)</f>
        <v>HVAC</v>
      </c>
      <c r="W3004" s="9" t="str">
        <f>VLOOKUP(Data!$D3004,Current!A:B,2,FALSE)</f>
        <v>ACT</v>
      </c>
      <c r="X3004" s="9" t="str">
        <f>IF(Data!$W3004=Data!$E3004,"CURRENT","NO")</f>
        <v>NO</v>
      </c>
    </row>
    <row r="3005" spans="1:24" hidden="1">
      <c r="A3005" s="67" t="s">
        <v>1435</v>
      </c>
      <c r="B3005" s="68" t="s">
        <v>448</v>
      </c>
      <c r="C3005" s="8" t="s">
        <v>458</v>
      </c>
      <c r="D3005" s="68" t="s">
        <v>2153</v>
      </c>
      <c r="E3005" s="8" t="s">
        <v>463</v>
      </c>
      <c r="F3005" s="69" t="s">
        <v>1300</v>
      </c>
      <c r="G3005" s="67" t="s">
        <v>153</v>
      </c>
      <c r="H3005" s="70">
        <v>42256</v>
      </c>
      <c r="I3005" s="67">
        <v>743</v>
      </c>
      <c r="J3005" s="71">
        <v>200</v>
      </c>
      <c r="K3005" s="71">
        <f t="shared" si="57"/>
        <v>148600</v>
      </c>
      <c r="L3005" s="67" t="s">
        <v>108</v>
      </c>
      <c r="M3005" s="67" t="s">
        <v>1525</v>
      </c>
      <c r="N3005" s="67">
        <v>151160</v>
      </c>
      <c r="O3005" s="67"/>
      <c r="P3005" s="67">
        <v>91193</v>
      </c>
      <c r="Q3005" s="71">
        <v>743</v>
      </c>
      <c r="R3005" s="71">
        <v>0</v>
      </c>
      <c r="S3005" s="71">
        <v>25</v>
      </c>
      <c r="T3005" s="67" t="s">
        <v>127</v>
      </c>
      <c r="U3005" s="64">
        <f>Data!$Q3005+Data!$R3005+Data!$S3005</f>
        <v>768</v>
      </c>
      <c r="V3005" s="9" t="str">
        <f>VLOOKUP(TRIM(Data!$B3005),Team!A:B,2,FALSE)</f>
        <v>HVAC</v>
      </c>
      <c r="W3005" s="9" t="str">
        <f>VLOOKUP(Data!$D3005,Current!A:B,2,FALSE)</f>
        <v>ACT</v>
      </c>
      <c r="X3005" s="9" t="str">
        <f>IF(Data!$W3005=Data!$E3005,"CURRENT","NO")</f>
        <v>NO</v>
      </c>
    </row>
    <row r="3006" spans="1:24" hidden="1">
      <c r="A3006" s="67" t="s">
        <v>1435</v>
      </c>
      <c r="B3006" s="68" t="s">
        <v>448</v>
      </c>
      <c r="C3006" s="8" t="s">
        <v>458</v>
      </c>
      <c r="D3006" s="68" t="s">
        <v>2153</v>
      </c>
      <c r="E3006" s="8" t="s">
        <v>463</v>
      </c>
      <c r="F3006" s="69" t="s">
        <v>1306</v>
      </c>
      <c r="G3006" s="67" t="s">
        <v>153</v>
      </c>
      <c r="H3006" s="70">
        <v>42256</v>
      </c>
      <c r="I3006" s="67">
        <v>715</v>
      </c>
      <c r="J3006" s="71">
        <v>132</v>
      </c>
      <c r="K3006" s="71">
        <f t="shared" si="57"/>
        <v>94380</v>
      </c>
      <c r="L3006" s="67" t="s">
        <v>108</v>
      </c>
      <c r="M3006" s="67" t="s">
        <v>1526</v>
      </c>
      <c r="N3006" s="67">
        <v>151171</v>
      </c>
      <c r="O3006" s="67"/>
      <c r="P3006" s="67">
        <v>91194</v>
      </c>
      <c r="Q3006" s="71">
        <v>471.9</v>
      </c>
      <c r="R3006" s="71">
        <v>0</v>
      </c>
      <c r="S3006" s="71">
        <v>25</v>
      </c>
      <c r="T3006" s="67" t="s">
        <v>127</v>
      </c>
      <c r="U3006" s="64">
        <f>Data!$Q3006+Data!$R3006+Data!$S3006</f>
        <v>496.9</v>
      </c>
      <c r="V3006" s="9" t="str">
        <f>VLOOKUP(TRIM(Data!$B3006),Team!A:B,2,FALSE)</f>
        <v>HVAC</v>
      </c>
      <c r="W3006" s="9" t="str">
        <f>VLOOKUP(Data!$D3006,Current!A:B,2,FALSE)</f>
        <v>ACT</v>
      </c>
      <c r="X3006" s="9" t="str">
        <f>IF(Data!$W3006=Data!$E3006,"CURRENT","NO")</f>
        <v>NO</v>
      </c>
    </row>
    <row r="3007" spans="1:24" hidden="1">
      <c r="A3007" s="67" t="s">
        <v>1448</v>
      </c>
      <c r="B3007" s="68" t="s">
        <v>448</v>
      </c>
      <c r="C3007" s="8" t="s">
        <v>458</v>
      </c>
      <c r="D3007" s="68" t="s">
        <v>2153</v>
      </c>
      <c r="E3007" s="8" t="s">
        <v>463</v>
      </c>
      <c r="F3007" s="69" t="s">
        <v>1527</v>
      </c>
      <c r="G3007" s="67" t="s">
        <v>130</v>
      </c>
      <c r="H3007" s="70">
        <v>42271</v>
      </c>
      <c r="I3007" s="67">
        <v>324</v>
      </c>
      <c r="J3007" s="71">
        <v>169</v>
      </c>
      <c r="K3007" s="71">
        <f t="shared" si="57"/>
        <v>54756</v>
      </c>
      <c r="L3007" s="67" t="s">
        <v>108</v>
      </c>
      <c r="M3007" s="67" t="s">
        <v>1528</v>
      </c>
      <c r="N3007" s="67">
        <v>151679</v>
      </c>
      <c r="O3007" s="67"/>
      <c r="P3007" s="67">
        <v>91578</v>
      </c>
      <c r="Q3007" s="71">
        <v>273.8</v>
      </c>
      <c r="R3007" s="71">
        <v>0</v>
      </c>
      <c r="S3007" s="71">
        <v>50</v>
      </c>
      <c r="T3007" s="67" t="s">
        <v>127</v>
      </c>
      <c r="U3007" s="64">
        <f>Data!$Q3007+Data!$R3007+Data!$S3007</f>
        <v>323.8</v>
      </c>
      <c r="V3007" s="9" t="str">
        <f>VLOOKUP(TRIM(Data!$B3007),Team!A:B,2,FALSE)</f>
        <v>HVAC</v>
      </c>
      <c r="W3007" s="9" t="str">
        <f>VLOOKUP(Data!$D3007,Current!A:B,2,FALSE)</f>
        <v>ACT</v>
      </c>
      <c r="X3007" s="9" t="str">
        <f>IF(Data!$W3007=Data!$E3007,"CURRENT","NO")</f>
        <v>NO</v>
      </c>
    </row>
    <row r="3008" spans="1:24" hidden="1">
      <c r="A3008" s="67" t="s">
        <v>2155</v>
      </c>
      <c r="B3008" s="68" t="s">
        <v>448</v>
      </c>
      <c r="C3008" s="8" t="s">
        <v>458</v>
      </c>
      <c r="D3008" s="68" t="s">
        <v>2153</v>
      </c>
      <c r="E3008" s="8" t="s">
        <v>463</v>
      </c>
      <c r="F3008" s="69" t="s">
        <v>1529</v>
      </c>
      <c r="G3008" s="67" t="s">
        <v>83</v>
      </c>
      <c r="H3008" s="70">
        <v>42277</v>
      </c>
      <c r="I3008" s="67">
        <v>956</v>
      </c>
      <c r="J3008" s="71">
        <v>79.2</v>
      </c>
      <c r="K3008" s="71">
        <f t="shared" si="57"/>
        <v>75715.199999999997</v>
      </c>
      <c r="L3008" s="67" t="s">
        <v>77</v>
      </c>
      <c r="M3008" s="67" t="s">
        <v>1530</v>
      </c>
      <c r="N3008" s="67">
        <v>151923</v>
      </c>
      <c r="O3008" s="67"/>
      <c r="P3008" s="67">
        <v>91657</v>
      </c>
      <c r="Q3008" s="71">
        <v>378.6</v>
      </c>
      <c r="R3008" s="71">
        <v>0</v>
      </c>
      <c r="S3008" s="71">
        <v>35</v>
      </c>
      <c r="T3008" s="67" t="s">
        <v>127</v>
      </c>
      <c r="U3008" s="64">
        <f>Data!$Q3008+Data!$R3008+Data!$S3008</f>
        <v>413.6</v>
      </c>
      <c r="V3008" s="9" t="str">
        <f>VLOOKUP(TRIM(Data!$B3008),Team!A:B,2,FALSE)</f>
        <v>HVAC</v>
      </c>
      <c r="W3008" s="9" t="str">
        <f>VLOOKUP(Data!$D3008,Current!A:B,2,FALSE)</f>
        <v>ACT</v>
      </c>
      <c r="X3008" s="9" t="str">
        <f>IF(Data!$W3008=Data!$E3008,"CURRENT","NO")</f>
        <v>NO</v>
      </c>
    </row>
    <row r="3009" spans="1:24" hidden="1">
      <c r="A3009" s="67" t="s">
        <v>1434</v>
      </c>
      <c r="B3009" s="68" t="s">
        <v>2157</v>
      </c>
      <c r="C3009" s="8" t="s">
        <v>458</v>
      </c>
      <c r="D3009" s="68" t="s">
        <v>2153</v>
      </c>
      <c r="E3009" s="8" t="s">
        <v>463</v>
      </c>
      <c r="F3009" s="69" t="s">
        <v>664</v>
      </c>
      <c r="G3009" s="67" t="s">
        <v>665</v>
      </c>
      <c r="H3009" s="70">
        <v>42249</v>
      </c>
      <c r="I3009" s="67">
        <v>5004</v>
      </c>
      <c r="J3009" s="71">
        <v>8.1</v>
      </c>
      <c r="K3009" s="71">
        <f>I3009*J3009</f>
        <v>40532.400000000001</v>
      </c>
      <c r="L3009" s="67" t="s">
        <v>69</v>
      </c>
      <c r="M3009" s="67" t="s">
        <v>1531</v>
      </c>
      <c r="N3009" s="67">
        <v>150973</v>
      </c>
      <c r="O3009" s="67"/>
      <c r="P3009" s="67">
        <v>91117</v>
      </c>
      <c r="Q3009" s="71">
        <v>202.7</v>
      </c>
      <c r="R3009" s="71">
        <v>0</v>
      </c>
      <c r="S3009" s="71">
        <v>35</v>
      </c>
      <c r="T3009" s="67" t="s">
        <v>2122</v>
      </c>
      <c r="U3009" s="64">
        <f>Data!$Q3009+Data!$R3009+Data!$S3009</f>
        <v>237.7</v>
      </c>
      <c r="V3009" s="9" t="str">
        <f>VLOOKUP(TRIM(Data!$B3009),Team!A:B,2,FALSE)</f>
        <v>HVAC</v>
      </c>
      <c r="W3009" s="9" t="str">
        <f>VLOOKUP(Data!$D3009,Current!A:B,2,FALSE)</f>
        <v>ACT</v>
      </c>
      <c r="X3009" s="9" t="str">
        <f>IF(Data!$W3009=Data!$E3009,"CURRENT","NO")</f>
        <v>NO</v>
      </c>
    </row>
    <row r="3010" spans="1:24" hidden="1">
      <c r="A3010" s="67" t="s">
        <v>1435</v>
      </c>
      <c r="B3010" s="68" t="s">
        <v>2157</v>
      </c>
      <c r="C3010" s="8" t="s">
        <v>458</v>
      </c>
      <c r="D3010" s="68" t="s">
        <v>2153</v>
      </c>
      <c r="E3010" s="8" t="s">
        <v>463</v>
      </c>
      <c r="F3010" s="69" t="s">
        <v>1532</v>
      </c>
      <c r="G3010" s="67" t="s">
        <v>1533</v>
      </c>
      <c r="H3010" s="70">
        <v>42257</v>
      </c>
      <c r="I3010" s="67">
        <v>75</v>
      </c>
      <c r="J3010" s="71">
        <v>170</v>
      </c>
      <c r="K3010" s="71">
        <f>I3010*J3010</f>
        <v>12750</v>
      </c>
      <c r="L3010" s="67" t="s">
        <v>114</v>
      </c>
      <c r="M3010" s="67" t="s">
        <v>1151</v>
      </c>
      <c r="N3010" s="67">
        <v>151238</v>
      </c>
      <c r="O3010" s="67"/>
      <c r="P3010" s="67">
        <v>91195</v>
      </c>
      <c r="Q3010" s="71">
        <v>200</v>
      </c>
      <c r="R3010" s="71">
        <v>45</v>
      </c>
      <c r="S3010" s="71">
        <v>55</v>
      </c>
      <c r="T3010" s="67" t="s">
        <v>127</v>
      </c>
      <c r="U3010" s="64">
        <f>Data!$Q3010+Data!$R3010+Data!$S3010</f>
        <v>300</v>
      </c>
      <c r="V3010" s="9" t="str">
        <f>VLOOKUP(TRIM(Data!$B3010),Team!A:B,2,FALSE)</f>
        <v>HVAC</v>
      </c>
      <c r="W3010" s="9" t="str">
        <f>VLOOKUP(Data!$D3010,Current!A:B,2,FALSE)</f>
        <v>ACT</v>
      </c>
      <c r="X3010" s="9" t="str">
        <f>IF(Data!$W3010=Data!$E3010,"CURRENT","NO")</f>
        <v>NO</v>
      </c>
    </row>
    <row r="3011" spans="1:24" hidden="1">
      <c r="A3011" s="67" t="s">
        <v>1441</v>
      </c>
      <c r="B3011" s="68" t="s">
        <v>2157</v>
      </c>
      <c r="C3011" s="8" t="s">
        <v>458</v>
      </c>
      <c r="D3011" s="68" t="s">
        <v>2153</v>
      </c>
      <c r="E3011" s="8" t="s">
        <v>463</v>
      </c>
      <c r="F3011" s="69" t="s">
        <v>1534</v>
      </c>
      <c r="G3011" s="67" t="s">
        <v>1535</v>
      </c>
      <c r="H3011" s="70">
        <v>42263</v>
      </c>
      <c r="I3011" s="67">
        <v>3000</v>
      </c>
      <c r="J3011" s="71">
        <v>7.9</v>
      </c>
      <c r="K3011" s="71">
        <f>I3011*J3011</f>
        <v>23700</v>
      </c>
      <c r="L3011" s="67" t="s">
        <v>1536</v>
      </c>
      <c r="M3011" s="67" t="s">
        <v>1203</v>
      </c>
      <c r="N3011" s="67">
        <v>151407</v>
      </c>
      <c r="O3011" s="67"/>
      <c r="P3011" s="67">
        <v>91336</v>
      </c>
      <c r="Q3011" s="71">
        <v>200</v>
      </c>
      <c r="R3011" s="71">
        <v>45</v>
      </c>
      <c r="S3011" s="71">
        <v>80</v>
      </c>
      <c r="T3011" s="67" t="s">
        <v>127</v>
      </c>
      <c r="U3011" s="64">
        <f>Data!$Q3011+Data!$R3011+Data!$S3011</f>
        <v>325</v>
      </c>
      <c r="V3011" s="9" t="str">
        <f>VLOOKUP(TRIM(Data!$B3011),Team!A:B,2,FALSE)</f>
        <v>HVAC</v>
      </c>
      <c r="W3011" s="9" t="str">
        <f>VLOOKUP(Data!$D3011,Current!A:B,2,FALSE)</f>
        <v>ACT</v>
      </c>
      <c r="X3011" s="9" t="str">
        <f>IF(Data!$W3011=Data!$E3011,"CURRENT","NO")</f>
        <v>NO</v>
      </c>
    </row>
    <row r="3012" spans="1:24" hidden="1">
      <c r="A3012" s="67" t="s">
        <v>1435</v>
      </c>
      <c r="B3012" s="68" t="s">
        <v>2158</v>
      </c>
      <c r="C3012" s="8" t="s">
        <v>458</v>
      </c>
      <c r="D3012" s="68" t="s">
        <v>2153</v>
      </c>
      <c r="E3012" s="8" t="s">
        <v>463</v>
      </c>
      <c r="F3012" s="69" t="s">
        <v>1537</v>
      </c>
      <c r="G3012" s="67" t="s">
        <v>224</v>
      </c>
      <c r="H3012" s="70">
        <v>42256</v>
      </c>
      <c r="I3012" s="67">
        <v>46</v>
      </c>
      <c r="J3012" s="71">
        <v>0</v>
      </c>
      <c r="K3012" s="71">
        <f t="shared" ref="K3012:K3029" si="58">I3012*J3012</f>
        <v>0</v>
      </c>
      <c r="L3012" s="67" t="s">
        <v>223</v>
      </c>
      <c r="M3012" s="67" t="s">
        <v>222</v>
      </c>
      <c r="N3012" s="67">
        <v>151143</v>
      </c>
      <c r="O3012" s="67"/>
      <c r="P3012" s="67">
        <v>91225</v>
      </c>
      <c r="Q3012" s="71">
        <v>100</v>
      </c>
      <c r="R3012" s="71">
        <v>0</v>
      </c>
      <c r="S3012" s="71">
        <v>25</v>
      </c>
      <c r="T3012" s="67" t="s">
        <v>127</v>
      </c>
      <c r="U3012" s="64">
        <f>Data!$Q3012+Data!$R3012+Data!$S3012</f>
        <v>125</v>
      </c>
      <c r="V3012" s="9" t="str">
        <f>VLOOKUP(TRIM(Data!$B3012),Team!A:B,2,FALSE)</f>
        <v>Heating</v>
      </c>
      <c r="W3012" s="9" t="str">
        <f>VLOOKUP(Data!$D3012,Current!A:B,2,FALSE)</f>
        <v>ACT</v>
      </c>
      <c r="X3012" s="9" t="str">
        <f>IF(Data!$W3012=Data!$E3012,"CURRENT","NO")</f>
        <v>NO</v>
      </c>
    </row>
    <row r="3013" spans="1:24" hidden="1">
      <c r="A3013" s="67" t="s">
        <v>1435</v>
      </c>
      <c r="B3013" s="68" t="s">
        <v>2158</v>
      </c>
      <c r="C3013" s="8" t="s">
        <v>458</v>
      </c>
      <c r="D3013" s="68" t="s">
        <v>2153</v>
      </c>
      <c r="E3013" s="8" t="s">
        <v>463</v>
      </c>
      <c r="F3013" s="69" t="s">
        <v>245</v>
      </c>
      <c r="G3013" s="67" t="s">
        <v>224</v>
      </c>
      <c r="H3013" s="70">
        <v>42256</v>
      </c>
      <c r="I3013" s="67">
        <v>56</v>
      </c>
      <c r="J3013" s="71">
        <v>213.68</v>
      </c>
      <c r="K3013" s="71">
        <f t="shared" si="58"/>
        <v>11966.08</v>
      </c>
      <c r="L3013" s="67" t="s">
        <v>223</v>
      </c>
      <c r="M3013" s="67" t="s">
        <v>222</v>
      </c>
      <c r="N3013" s="67">
        <v>151161</v>
      </c>
      <c r="O3013" s="67"/>
      <c r="P3013" s="67">
        <v>91226</v>
      </c>
      <c r="Q3013" s="71">
        <v>100</v>
      </c>
      <c r="R3013" s="71">
        <v>0</v>
      </c>
      <c r="S3013" s="71">
        <v>25</v>
      </c>
      <c r="T3013" s="67" t="s">
        <v>127</v>
      </c>
      <c r="U3013" s="64">
        <f>Data!$Q3013+Data!$R3013+Data!$S3013</f>
        <v>125</v>
      </c>
      <c r="V3013" s="9" t="str">
        <f>VLOOKUP(TRIM(Data!$B3013),Team!A:B,2,FALSE)</f>
        <v>Heating</v>
      </c>
      <c r="W3013" s="9" t="str">
        <f>VLOOKUP(Data!$D3013,Current!A:B,2,FALSE)</f>
        <v>ACT</v>
      </c>
      <c r="X3013" s="9" t="str">
        <f>IF(Data!$W3013=Data!$E3013,"CURRENT","NO")</f>
        <v>NO</v>
      </c>
    </row>
    <row r="3014" spans="1:24" hidden="1">
      <c r="A3014" s="67" t="s">
        <v>1435</v>
      </c>
      <c r="B3014" s="68" t="s">
        <v>2158</v>
      </c>
      <c r="C3014" s="8" t="s">
        <v>458</v>
      </c>
      <c r="D3014" s="68" t="s">
        <v>2153</v>
      </c>
      <c r="E3014" s="8" t="s">
        <v>463</v>
      </c>
      <c r="F3014" s="69" t="s">
        <v>1538</v>
      </c>
      <c r="G3014" s="67" t="s">
        <v>224</v>
      </c>
      <c r="H3014" s="70">
        <v>42256</v>
      </c>
      <c r="I3014" s="67">
        <v>116</v>
      </c>
      <c r="J3014" s="71">
        <v>0</v>
      </c>
      <c r="K3014" s="71">
        <f t="shared" si="58"/>
        <v>0</v>
      </c>
      <c r="L3014" s="67" t="s">
        <v>1539</v>
      </c>
      <c r="M3014" s="67" t="s">
        <v>222</v>
      </c>
      <c r="N3014" s="67">
        <v>151163</v>
      </c>
      <c r="O3014" s="67"/>
      <c r="P3014" s="67">
        <v>91227</v>
      </c>
      <c r="Q3014" s="71">
        <v>100</v>
      </c>
      <c r="R3014" s="71">
        <v>0</v>
      </c>
      <c r="S3014" s="71">
        <v>25</v>
      </c>
      <c r="T3014" s="67" t="s">
        <v>127</v>
      </c>
      <c r="U3014" s="64">
        <f>Data!$Q3014+Data!$R3014+Data!$S3014</f>
        <v>125</v>
      </c>
      <c r="V3014" s="9" t="str">
        <f>VLOOKUP(TRIM(Data!$B3014),Team!A:B,2,FALSE)</f>
        <v>Heating</v>
      </c>
      <c r="W3014" s="9" t="str">
        <f>VLOOKUP(Data!$D3014,Current!A:B,2,FALSE)</f>
        <v>ACT</v>
      </c>
      <c r="X3014" s="9" t="str">
        <f>IF(Data!$W3014=Data!$E3014,"CURRENT","NO")</f>
        <v>NO</v>
      </c>
    </row>
    <row r="3015" spans="1:24" hidden="1">
      <c r="A3015" s="67" t="s">
        <v>1435</v>
      </c>
      <c r="B3015" s="68" t="s">
        <v>2158</v>
      </c>
      <c r="C3015" s="8" t="s">
        <v>458</v>
      </c>
      <c r="D3015" s="68" t="s">
        <v>2153</v>
      </c>
      <c r="E3015" s="8" t="s">
        <v>463</v>
      </c>
      <c r="F3015" s="69" t="s">
        <v>1319</v>
      </c>
      <c r="G3015" s="67" t="s">
        <v>248</v>
      </c>
      <c r="H3015" s="70">
        <v>42257</v>
      </c>
      <c r="I3015" s="67">
        <v>1008</v>
      </c>
      <c r="J3015" s="71">
        <v>6.77</v>
      </c>
      <c r="K3015" s="71">
        <f t="shared" si="58"/>
        <v>6824.16</v>
      </c>
      <c r="L3015" s="67" t="s">
        <v>6</v>
      </c>
      <c r="M3015" s="67" t="s">
        <v>1540</v>
      </c>
      <c r="N3015" s="67">
        <v>151220</v>
      </c>
      <c r="O3015" s="67"/>
      <c r="P3015" s="67">
        <v>91229</v>
      </c>
      <c r="Q3015" s="71">
        <v>200</v>
      </c>
      <c r="R3015" s="71">
        <v>0</v>
      </c>
      <c r="S3015" s="71">
        <v>30</v>
      </c>
      <c r="T3015" s="67" t="s">
        <v>246</v>
      </c>
      <c r="U3015" s="64">
        <f>Data!$Q3015+Data!$R3015+Data!$S3015</f>
        <v>230</v>
      </c>
      <c r="V3015" s="9" t="str">
        <f>VLOOKUP(TRIM(Data!$B3015),Team!A:B,2,FALSE)</f>
        <v>Heating</v>
      </c>
      <c r="W3015" s="9" t="str">
        <f>VLOOKUP(Data!$D3015,Current!A:B,2,FALSE)</f>
        <v>ACT</v>
      </c>
      <c r="X3015" s="9" t="str">
        <f>IF(Data!$W3015=Data!$E3015,"CURRENT","NO")</f>
        <v>NO</v>
      </c>
    </row>
    <row r="3016" spans="1:24" hidden="1">
      <c r="A3016" s="67" t="s">
        <v>1435</v>
      </c>
      <c r="B3016" s="68" t="s">
        <v>2158</v>
      </c>
      <c r="C3016" s="8" t="s">
        <v>458</v>
      </c>
      <c r="D3016" s="68" t="s">
        <v>2153</v>
      </c>
      <c r="E3016" s="8" t="s">
        <v>463</v>
      </c>
      <c r="F3016" s="69" t="s">
        <v>1541</v>
      </c>
      <c r="G3016" s="67" t="s">
        <v>248</v>
      </c>
      <c r="H3016" s="70">
        <v>42257</v>
      </c>
      <c r="I3016" s="67">
        <v>4008</v>
      </c>
      <c r="J3016" s="71">
        <v>7.91</v>
      </c>
      <c r="K3016" s="71">
        <f t="shared" si="58"/>
        <v>31703.279999999999</v>
      </c>
      <c r="L3016" s="67" t="s">
        <v>1542</v>
      </c>
      <c r="M3016" s="67" t="s">
        <v>1540</v>
      </c>
      <c r="N3016" s="67">
        <v>151221</v>
      </c>
      <c r="O3016" s="67"/>
      <c r="P3016" s="67">
        <v>91230</v>
      </c>
      <c r="Q3016" s="71">
        <v>200</v>
      </c>
      <c r="R3016" s="71">
        <v>0</v>
      </c>
      <c r="S3016" s="71">
        <v>30</v>
      </c>
      <c r="T3016" s="67" t="s">
        <v>246</v>
      </c>
      <c r="U3016" s="64">
        <f>Data!$Q3016+Data!$R3016+Data!$S3016</f>
        <v>230</v>
      </c>
      <c r="V3016" s="9" t="str">
        <f>VLOOKUP(TRIM(Data!$B3016),Team!A:B,2,FALSE)</f>
        <v>Heating</v>
      </c>
      <c r="W3016" s="9" t="str">
        <f>VLOOKUP(Data!$D3016,Current!A:B,2,FALSE)</f>
        <v>ACT</v>
      </c>
      <c r="X3016" s="9" t="str">
        <f>IF(Data!$W3016=Data!$E3016,"CURRENT","NO")</f>
        <v>NO</v>
      </c>
    </row>
    <row r="3017" spans="1:24" hidden="1">
      <c r="A3017" s="67" t="s">
        <v>1441</v>
      </c>
      <c r="B3017" s="68" t="s">
        <v>2158</v>
      </c>
      <c r="C3017" s="8" t="s">
        <v>458</v>
      </c>
      <c r="D3017" s="68" t="s">
        <v>2153</v>
      </c>
      <c r="E3017" s="8" t="s">
        <v>463</v>
      </c>
      <c r="F3017" s="69" t="s">
        <v>245</v>
      </c>
      <c r="G3017" s="67" t="s">
        <v>224</v>
      </c>
      <c r="H3017" s="70">
        <v>42261</v>
      </c>
      <c r="I3017" s="67">
        <v>232</v>
      </c>
      <c r="J3017" s="71">
        <v>213.68</v>
      </c>
      <c r="K3017" s="71">
        <f t="shared" si="58"/>
        <v>49573.760000000002</v>
      </c>
      <c r="L3017" s="67" t="s">
        <v>227</v>
      </c>
      <c r="M3017" s="67" t="s">
        <v>226</v>
      </c>
      <c r="N3017" s="67">
        <v>151339</v>
      </c>
      <c r="O3017" s="67"/>
      <c r="P3017" s="67">
        <v>91370</v>
      </c>
      <c r="Q3017" s="71">
        <v>247.9</v>
      </c>
      <c r="R3017" s="71">
        <v>0</v>
      </c>
      <c r="S3017" s="71">
        <v>25</v>
      </c>
      <c r="T3017" s="67" t="s">
        <v>127</v>
      </c>
      <c r="U3017" s="64">
        <f>Data!$Q3017+Data!$R3017+Data!$S3017</f>
        <v>272.89999999999998</v>
      </c>
      <c r="V3017" s="9" t="str">
        <f>VLOOKUP(TRIM(Data!$B3017),Team!A:B,2,FALSE)</f>
        <v>Heating</v>
      </c>
      <c r="W3017" s="9" t="str">
        <f>VLOOKUP(Data!$D3017,Current!A:B,2,FALSE)</f>
        <v>ACT</v>
      </c>
      <c r="X3017" s="9" t="str">
        <f>IF(Data!$W3017=Data!$E3017,"CURRENT","NO")</f>
        <v>NO</v>
      </c>
    </row>
    <row r="3018" spans="1:24" hidden="1">
      <c r="A3018" s="67" t="s">
        <v>1441</v>
      </c>
      <c r="B3018" s="68" t="s">
        <v>2158</v>
      </c>
      <c r="C3018" s="8" t="s">
        <v>458</v>
      </c>
      <c r="D3018" s="68" t="s">
        <v>2153</v>
      </c>
      <c r="E3018" s="8" t="s">
        <v>463</v>
      </c>
      <c r="F3018" s="69" t="s">
        <v>1119</v>
      </c>
      <c r="G3018" s="67" t="s">
        <v>224</v>
      </c>
      <c r="H3018" s="70">
        <v>42265</v>
      </c>
      <c r="I3018" s="67">
        <v>236</v>
      </c>
      <c r="J3018" s="71">
        <v>245.9</v>
      </c>
      <c r="K3018" s="71">
        <f t="shared" si="58"/>
        <v>58032.4</v>
      </c>
      <c r="L3018" s="67" t="s">
        <v>223</v>
      </c>
      <c r="M3018" s="67" t="s">
        <v>222</v>
      </c>
      <c r="N3018" s="67">
        <v>151466</v>
      </c>
      <c r="O3018" s="67"/>
      <c r="P3018" s="67">
        <v>91371</v>
      </c>
      <c r="Q3018" s="71">
        <v>290.2</v>
      </c>
      <c r="R3018" s="71">
        <v>0</v>
      </c>
      <c r="S3018" s="71">
        <v>25</v>
      </c>
      <c r="T3018" s="67" t="s">
        <v>127</v>
      </c>
      <c r="U3018" s="64">
        <f>Data!$Q3018+Data!$R3018+Data!$S3018</f>
        <v>315.2</v>
      </c>
      <c r="V3018" s="9" t="str">
        <f>VLOOKUP(TRIM(Data!$B3018),Team!A:B,2,FALSE)</f>
        <v>Heating</v>
      </c>
      <c r="W3018" s="9" t="str">
        <f>VLOOKUP(Data!$D3018,Current!A:B,2,FALSE)</f>
        <v>ACT</v>
      </c>
      <c r="X3018" s="9" t="str">
        <f>IF(Data!$W3018=Data!$E3018,"CURRENT","NO")</f>
        <v>NO</v>
      </c>
    </row>
    <row r="3019" spans="1:24" hidden="1">
      <c r="A3019" s="67" t="s">
        <v>1441</v>
      </c>
      <c r="B3019" s="68" t="s">
        <v>2158</v>
      </c>
      <c r="C3019" s="8" t="s">
        <v>458</v>
      </c>
      <c r="D3019" s="68" t="s">
        <v>2153</v>
      </c>
      <c r="E3019" s="8" t="s">
        <v>463</v>
      </c>
      <c r="F3019" s="69" t="s">
        <v>1543</v>
      </c>
      <c r="G3019" s="67" t="s">
        <v>248</v>
      </c>
      <c r="H3019" s="70">
        <v>42262</v>
      </c>
      <c r="I3019" s="67">
        <v>2800</v>
      </c>
      <c r="J3019" s="71">
        <v>7.91</v>
      </c>
      <c r="K3019" s="71">
        <f t="shared" si="58"/>
        <v>22148</v>
      </c>
      <c r="L3019" s="67" t="s">
        <v>766</v>
      </c>
      <c r="M3019" s="67" t="s">
        <v>1544</v>
      </c>
      <c r="N3019" s="67">
        <v>151381</v>
      </c>
      <c r="O3019" s="67"/>
      <c r="P3019" s="67">
        <v>91373</v>
      </c>
      <c r="Q3019" s="71">
        <v>200</v>
      </c>
      <c r="R3019" s="71">
        <v>0</v>
      </c>
      <c r="S3019" s="71">
        <v>30</v>
      </c>
      <c r="T3019" s="67" t="s">
        <v>246</v>
      </c>
      <c r="U3019" s="64">
        <f>Data!$Q3019+Data!$R3019+Data!$S3019</f>
        <v>230</v>
      </c>
      <c r="V3019" s="9" t="str">
        <f>VLOOKUP(TRIM(Data!$B3019),Team!A:B,2,FALSE)</f>
        <v>Heating</v>
      </c>
      <c r="W3019" s="9" t="str">
        <f>VLOOKUP(Data!$D3019,Current!A:B,2,FALSE)</f>
        <v>ACT</v>
      </c>
      <c r="X3019" s="9" t="str">
        <f>IF(Data!$W3019=Data!$E3019,"CURRENT","NO")</f>
        <v>NO</v>
      </c>
    </row>
    <row r="3020" spans="1:24" hidden="1">
      <c r="A3020" s="67" t="s">
        <v>1441</v>
      </c>
      <c r="B3020" s="68" t="s">
        <v>2158</v>
      </c>
      <c r="C3020" s="8" t="s">
        <v>458</v>
      </c>
      <c r="D3020" s="68" t="s">
        <v>2153</v>
      </c>
      <c r="E3020" s="8" t="s">
        <v>463</v>
      </c>
      <c r="F3020" s="69" t="s">
        <v>1545</v>
      </c>
      <c r="G3020" s="67" t="s">
        <v>248</v>
      </c>
      <c r="H3020" s="70">
        <v>42262</v>
      </c>
      <c r="I3020" s="67">
        <v>1000</v>
      </c>
      <c r="J3020" s="71">
        <v>7.91</v>
      </c>
      <c r="K3020" s="71">
        <f t="shared" si="58"/>
        <v>7910</v>
      </c>
      <c r="L3020" s="67" t="s">
        <v>6</v>
      </c>
      <c r="M3020" s="67" t="s">
        <v>260</v>
      </c>
      <c r="N3020" s="67">
        <v>151382</v>
      </c>
      <c r="O3020" s="67"/>
      <c r="P3020" s="67">
        <v>91374</v>
      </c>
      <c r="Q3020" s="71">
        <v>200</v>
      </c>
      <c r="R3020" s="71">
        <v>0</v>
      </c>
      <c r="S3020" s="71">
        <v>30</v>
      </c>
      <c r="T3020" s="67" t="s">
        <v>246</v>
      </c>
      <c r="U3020" s="64">
        <f>Data!$Q3020+Data!$R3020+Data!$S3020</f>
        <v>230</v>
      </c>
      <c r="V3020" s="9" t="str">
        <f>VLOOKUP(TRIM(Data!$B3020),Team!A:B,2,FALSE)</f>
        <v>Heating</v>
      </c>
      <c r="W3020" s="9" t="str">
        <f>VLOOKUP(Data!$D3020,Current!A:B,2,FALSE)</f>
        <v>ACT</v>
      </c>
      <c r="X3020" s="9" t="str">
        <f>IF(Data!$W3020=Data!$E3020,"CURRENT","NO")</f>
        <v>NO</v>
      </c>
    </row>
    <row r="3021" spans="1:24" hidden="1">
      <c r="A3021" s="83" t="s">
        <v>2159</v>
      </c>
      <c r="B3021" s="68" t="s">
        <v>2158</v>
      </c>
      <c r="C3021" s="8" t="s">
        <v>458</v>
      </c>
      <c r="D3021" s="68" t="s">
        <v>2153</v>
      </c>
      <c r="E3021" s="8" t="s">
        <v>463</v>
      </c>
      <c r="F3021" s="82" t="s">
        <v>239</v>
      </c>
      <c r="G3021" s="83" t="s">
        <v>224</v>
      </c>
      <c r="H3021" s="84">
        <v>42268</v>
      </c>
      <c r="I3021" s="83">
        <v>180</v>
      </c>
      <c r="J3021" s="81">
        <v>23.54</v>
      </c>
      <c r="K3021" s="71">
        <f t="shared" si="58"/>
        <v>4237.2</v>
      </c>
      <c r="L3021" s="83" t="s">
        <v>223</v>
      </c>
      <c r="M3021" s="83" t="s">
        <v>222</v>
      </c>
      <c r="N3021" s="83">
        <v>151532</v>
      </c>
      <c r="O3021" s="83"/>
      <c r="P3021" s="83">
        <v>91605</v>
      </c>
      <c r="Q3021" s="81">
        <v>100</v>
      </c>
      <c r="R3021" s="81">
        <v>0</v>
      </c>
      <c r="S3021" s="81">
        <v>25</v>
      </c>
      <c r="T3021" s="83" t="s">
        <v>127</v>
      </c>
      <c r="U3021" s="64">
        <f>Data!$Q3021+Data!$R3021+Data!$S3021</f>
        <v>125</v>
      </c>
      <c r="V3021" s="9" t="str">
        <f>VLOOKUP(TRIM(Data!$B3021),Team!A:B,2,FALSE)</f>
        <v>Heating</v>
      </c>
      <c r="W3021" s="9" t="str">
        <f>VLOOKUP(Data!$D3021,Current!A:B,2,FALSE)</f>
        <v>ACT</v>
      </c>
      <c r="X3021" s="9" t="str">
        <f>IF(Data!$W3021=Data!$E3021,"CURRENT","NO")</f>
        <v>NO</v>
      </c>
    </row>
    <row r="3022" spans="1:24" hidden="1">
      <c r="A3022" s="83" t="s">
        <v>2159</v>
      </c>
      <c r="B3022" s="68" t="s">
        <v>2158</v>
      </c>
      <c r="C3022" s="8" t="s">
        <v>458</v>
      </c>
      <c r="D3022" s="68" t="s">
        <v>2153</v>
      </c>
      <c r="E3022" s="8" t="s">
        <v>463</v>
      </c>
      <c r="F3022" s="82" t="s">
        <v>1546</v>
      </c>
      <c r="G3022" s="83" t="s">
        <v>224</v>
      </c>
      <c r="H3022" s="84">
        <v>42268</v>
      </c>
      <c r="I3022" s="83">
        <v>120</v>
      </c>
      <c r="J3022" s="81">
        <v>288.86</v>
      </c>
      <c r="K3022" s="71">
        <f t="shared" si="58"/>
        <v>34663.200000000004</v>
      </c>
      <c r="L3022" s="83" t="s">
        <v>223</v>
      </c>
      <c r="M3022" s="83" t="s">
        <v>222</v>
      </c>
      <c r="N3022" s="83">
        <v>151551</v>
      </c>
      <c r="O3022" s="83"/>
      <c r="P3022" s="83">
        <v>91606</v>
      </c>
      <c r="Q3022" s="81">
        <v>173.3</v>
      </c>
      <c r="R3022" s="81">
        <v>0</v>
      </c>
      <c r="S3022" s="81">
        <v>25</v>
      </c>
      <c r="T3022" s="83" t="s">
        <v>186</v>
      </c>
      <c r="U3022" s="64">
        <f>Data!$Q3022+Data!$R3022+Data!$S3022</f>
        <v>198.3</v>
      </c>
      <c r="V3022" s="9" t="str">
        <f>VLOOKUP(TRIM(Data!$B3022),Team!A:B,2,FALSE)</f>
        <v>Heating</v>
      </c>
      <c r="W3022" s="9" t="str">
        <f>VLOOKUP(Data!$D3022,Current!A:B,2,FALSE)</f>
        <v>ACT</v>
      </c>
      <c r="X3022" s="9" t="str">
        <f>IF(Data!$W3022=Data!$E3022,"CURRENT","NO")</f>
        <v>NO</v>
      </c>
    </row>
    <row r="3023" spans="1:24" hidden="1">
      <c r="A3023" s="83" t="s">
        <v>2159</v>
      </c>
      <c r="B3023" s="68" t="s">
        <v>2158</v>
      </c>
      <c r="C3023" s="8" t="s">
        <v>458</v>
      </c>
      <c r="D3023" s="68" t="s">
        <v>2153</v>
      </c>
      <c r="E3023" s="8" t="s">
        <v>463</v>
      </c>
      <c r="F3023" s="82" t="s">
        <v>241</v>
      </c>
      <c r="G3023" s="83" t="s">
        <v>224</v>
      </c>
      <c r="H3023" s="84">
        <v>42272</v>
      </c>
      <c r="I3023" s="83">
        <v>168</v>
      </c>
      <c r="J3023" s="81">
        <v>287.76</v>
      </c>
      <c r="K3023" s="71">
        <f t="shared" si="58"/>
        <v>48343.68</v>
      </c>
      <c r="L3023" s="83" t="s">
        <v>223</v>
      </c>
      <c r="M3023" s="83" t="s">
        <v>222</v>
      </c>
      <c r="N3023" s="83">
        <v>151726</v>
      </c>
      <c r="O3023" s="83"/>
      <c r="P3023" s="83">
        <v>91607</v>
      </c>
      <c r="Q3023" s="81">
        <v>200</v>
      </c>
      <c r="R3023" s="81">
        <v>0</v>
      </c>
      <c r="S3023" s="81">
        <v>25</v>
      </c>
      <c r="T3023" s="83" t="s">
        <v>127</v>
      </c>
      <c r="U3023" s="64">
        <f>Data!$Q3023+Data!$R3023+Data!$S3023</f>
        <v>225</v>
      </c>
      <c r="V3023" s="9" t="str">
        <f>VLOOKUP(TRIM(Data!$B3023),Team!A:B,2,FALSE)</f>
        <v>Heating</v>
      </c>
      <c r="W3023" s="9" t="str">
        <f>VLOOKUP(Data!$D3023,Current!A:B,2,FALSE)</f>
        <v>ACT</v>
      </c>
      <c r="X3023" s="9" t="str">
        <f>IF(Data!$W3023=Data!$E3023,"CURRENT","NO")</f>
        <v>NO</v>
      </c>
    </row>
    <row r="3024" spans="1:24" hidden="1">
      <c r="A3024" s="83" t="s">
        <v>2159</v>
      </c>
      <c r="B3024" s="68" t="s">
        <v>2158</v>
      </c>
      <c r="C3024" s="8" t="s">
        <v>458</v>
      </c>
      <c r="D3024" s="68" t="s">
        <v>2153</v>
      </c>
      <c r="E3024" s="8" t="s">
        <v>463</v>
      </c>
      <c r="F3024" s="82" t="s">
        <v>249</v>
      </c>
      <c r="G3024" s="83" t="s">
        <v>248</v>
      </c>
      <c r="H3024" s="84">
        <v>42266</v>
      </c>
      <c r="I3024" s="83">
        <v>702</v>
      </c>
      <c r="J3024" s="81">
        <v>12.56</v>
      </c>
      <c r="K3024" s="71">
        <f t="shared" si="58"/>
        <v>8817.1200000000008</v>
      </c>
      <c r="L3024" s="83" t="s">
        <v>6</v>
      </c>
      <c r="M3024" s="83" t="s">
        <v>1530</v>
      </c>
      <c r="N3024" s="83">
        <v>151505</v>
      </c>
      <c r="O3024" s="83"/>
      <c r="P3024" s="83">
        <v>91608</v>
      </c>
      <c r="Q3024" s="81">
        <v>200</v>
      </c>
      <c r="R3024" s="81">
        <v>0</v>
      </c>
      <c r="S3024" s="81">
        <v>60</v>
      </c>
      <c r="T3024" s="83" t="s">
        <v>127</v>
      </c>
      <c r="U3024" s="64">
        <f>Data!$Q3024+Data!$R3024+Data!$S3024</f>
        <v>260</v>
      </c>
      <c r="V3024" s="9" t="str">
        <f>VLOOKUP(TRIM(Data!$B3024),Team!A:B,2,FALSE)</f>
        <v>Heating</v>
      </c>
      <c r="W3024" s="9" t="str">
        <f>VLOOKUP(Data!$D3024,Current!A:B,2,FALSE)</f>
        <v>ACT</v>
      </c>
      <c r="X3024" s="9" t="str">
        <f>IF(Data!$W3024=Data!$E3024,"CURRENT","NO")</f>
        <v>NO</v>
      </c>
    </row>
    <row r="3025" spans="1:24" hidden="1">
      <c r="A3025" s="67" t="s">
        <v>2155</v>
      </c>
      <c r="B3025" s="68" t="s">
        <v>2158</v>
      </c>
      <c r="C3025" s="8" t="s">
        <v>458</v>
      </c>
      <c r="D3025" s="68" t="s">
        <v>2153</v>
      </c>
      <c r="E3025" s="8" t="s">
        <v>463</v>
      </c>
      <c r="F3025" s="69" t="s">
        <v>239</v>
      </c>
      <c r="G3025" s="67" t="s">
        <v>224</v>
      </c>
      <c r="H3025" s="70">
        <v>42276</v>
      </c>
      <c r="I3025" s="67">
        <v>270</v>
      </c>
      <c r="J3025" s="71">
        <v>23.54</v>
      </c>
      <c r="K3025" s="71">
        <f t="shared" si="58"/>
        <v>6355.8</v>
      </c>
      <c r="L3025" s="67" t="s">
        <v>223</v>
      </c>
      <c r="M3025" s="67" t="s">
        <v>226</v>
      </c>
      <c r="N3025" s="67">
        <v>151867</v>
      </c>
      <c r="O3025" s="67"/>
      <c r="P3025" s="67">
        <v>91677</v>
      </c>
      <c r="Q3025" s="71">
        <v>100</v>
      </c>
      <c r="R3025" s="71">
        <v>0</v>
      </c>
      <c r="S3025" s="71">
        <v>25</v>
      </c>
      <c r="T3025" s="67" t="s">
        <v>127</v>
      </c>
      <c r="U3025" s="64">
        <f>Data!$Q3025+Data!$R3025+Data!$S3025</f>
        <v>125</v>
      </c>
      <c r="V3025" s="9" t="str">
        <f>VLOOKUP(TRIM(Data!$B3025),Team!A:B,2,FALSE)</f>
        <v>Heating</v>
      </c>
      <c r="W3025" s="9" t="str">
        <f>VLOOKUP(Data!$D3025,Current!A:B,2,FALSE)</f>
        <v>ACT</v>
      </c>
      <c r="X3025" s="9" t="str">
        <f>IF(Data!$W3025=Data!$E3025,"CURRENT","NO")</f>
        <v>NO</v>
      </c>
    </row>
    <row r="3026" spans="1:24" hidden="1">
      <c r="A3026" s="67" t="s">
        <v>2155</v>
      </c>
      <c r="B3026" s="68" t="s">
        <v>2158</v>
      </c>
      <c r="C3026" s="8" t="s">
        <v>458</v>
      </c>
      <c r="D3026" s="68" t="s">
        <v>2153</v>
      </c>
      <c r="E3026" s="8" t="s">
        <v>463</v>
      </c>
      <c r="F3026" s="69" t="s">
        <v>243</v>
      </c>
      <c r="G3026" s="67" t="s">
        <v>224</v>
      </c>
      <c r="H3026" s="70">
        <v>42276</v>
      </c>
      <c r="I3026" s="67">
        <v>270</v>
      </c>
      <c r="J3026" s="71">
        <v>24.61</v>
      </c>
      <c r="K3026" s="71">
        <f t="shared" si="58"/>
        <v>6644.7</v>
      </c>
      <c r="L3026" s="67" t="s">
        <v>227</v>
      </c>
      <c r="M3026" s="67" t="s">
        <v>226</v>
      </c>
      <c r="N3026" s="67">
        <v>151868</v>
      </c>
      <c r="O3026" s="67"/>
      <c r="P3026" s="67">
        <v>91678</v>
      </c>
      <c r="Q3026" s="71">
        <v>100</v>
      </c>
      <c r="R3026" s="71">
        <v>0</v>
      </c>
      <c r="S3026" s="71">
        <v>25</v>
      </c>
      <c r="T3026" s="67" t="s">
        <v>127</v>
      </c>
      <c r="U3026" s="64">
        <f>Data!$Q3026+Data!$R3026+Data!$S3026</f>
        <v>125</v>
      </c>
      <c r="V3026" s="9" t="str">
        <f>VLOOKUP(TRIM(Data!$B3026),Team!A:B,2,FALSE)</f>
        <v>Heating</v>
      </c>
      <c r="W3026" s="9" t="str">
        <f>VLOOKUP(Data!$D3026,Current!A:B,2,FALSE)</f>
        <v>ACT</v>
      </c>
      <c r="X3026" s="9" t="str">
        <f>IF(Data!$W3026=Data!$E3026,"CURRENT","NO")</f>
        <v>NO</v>
      </c>
    </row>
    <row r="3027" spans="1:24" hidden="1">
      <c r="A3027" s="67" t="s">
        <v>2155</v>
      </c>
      <c r="B3027" s="68" t="s">
        <v>2158</v>
      </c>
      <c r="C3027" s="8" t="s">
        <v>458</v>
      </c>
      <c r="D3027" s="68" t="s">
        <v>2153</v>
      </c>
      <c r="E3027" s="8" t="s">
        <v>463</v>
      </c>
      <c r="F3027" s="69" t="s">
        <v>242</v>
      </c>
      <c r="G3027" s="67" t="s">
        <v>224</v>
      </c>
      <c r="H3027" s="70">
        <v>42276</v>
      </c>
      <c r="I3027" s="67">
        <v>270</v>
      </c>
      <c r="J3027" s="71">
        <v>14.23</v>
      </c>
      <c r="K3027" s="71">
        <f t="shared" si="58"/>
        <v>3842.1</v>
      </c>
      <c r="L3027" s="67" t="s">
        <v>223</v>
      </c>
      <c r="M3027" s="67" t="s">
        <v>226</v>
      </c>
      <c r="N3027" s="67">
        <v>151869</v>
      </c>
      <c r="O3027" s="67"/>
      <c r="P3027" s="67">
        <v>91679</v>
      </c>
      <c r="Q3027" s="71">
        <v>100</v>
      </c>
      <c r="R3027" s="71">
        <v>0</v>
      </c>
      <c r="S3027" s="71">
        <v>25</v>
      </c>
      <c r="T3027" s="67" t="s">
        <v>127</v>
      </c>
      <c r="U3027" s="64">
        <f>Data!$Q3027+Data!$R3027+Data!$S3027</f>
        <v>125</v>
      </c>
      <c r="V3027" s="9" t="str">
        <f>VLOOKUP(TRIM(Data!$B3027),Team!A:B,2,FALSE)</f>
        <v>Heating</v>
      </c>
      <c r="W3027" s="9" t="str">
        <f>VLOOKUP(Data!$D3027,Current!A:B,2,FALSE)</f>
        <v>ACT</v>
      </c>
      <c r="X3027" s="9" t="str">
        <f>IF(Data!$W3027=Data!$E3027,"CURRENT","NO")</f>
        <v>NO</v>
      </c>
    </row>
    <row r="3028" spans="1:24" hidden="1">
      <c r="A3028" s="67" t="s">
        <v>2155</v>
      </c>
      <c r="B3028" s="68" t="s">
        <v>2158</v>
      </c>
      <c r="C3028" s="8" t="s">
        <v>458</v>
      </c>
      <c r="D3028" s="68" t="s">
        <v>2153</v>
      </c>
      <c r="E3028" s="8" t="s">
        <v>463</v>
      </c>
      <c r="F3028" s="69" t="s">
        <v>244</v>
      </c>
      <c r="G3028" s="67" t="s">
        <v>224</v>
      </c>
      <c r="H3028" s="70">
        <v>42277</v>
      </c>
      <c r="I3028" s="67">
        <v>360</v>
      </c>
      <c r="J3028" s="71">
        <v>21.18</v>
      </c>
      <c r="K3028" s="71">
        <f t="shared" si="58"/>
        <v>7624.8</v>
      </c>
      <c r="L3028" s="67" t="s">
        <v>227</v>
      </c>
      <c r="M3028" s="67" t="s">
        <v>226</v>
      </c>
      <c r="N3028" s="67">
        <v>151926</v>
      </c>
      <c r="O3028" s="67"/>
      <c r="P3028" s="67">
        <v>91680</v>
      </c>
      <c r="Q3028" s="71">
        <v>100</v>
      </c>
      <c r="R3028" s="71">
        <v>0</v>
      </c>
      <c r="S3028" s="71">
        <v>25</v>
      </c>
      <c r="T3028" s="67" t="s">
        <v>127</v>
      </c>
      <c r="U3028" s="64">
        <f>Data!$Q3028+Data!$R3028+Data!$S3028</f>
        <v>125</v>
      </c>
      <c r="V3028" s="9" t="str">
        <f>VLOOKUP(TRIM(Data!$B3028),Team!A:B,2,FALSE)</f>
        <v>Heating</v>
      </c>
      <c r="W3028" s="9" t="str">
        <f>VLOOKUP(Data!$D3028,Current!A:B,2,FALSE)</f>
        <v>ACT</v>
      </c>
      <c r="X3028" s="9" t="str">
        <f>IF(Data!$W3028=Data!$E3028,"CURRENT","NO")</f>
        <v>NO</v>
      </c>
    </row>
    <row r="3029" spans="1:24" hidden="1">
      <c r="A3029" s="67" t="s">
        <v>2155</v>
      </c>
      <c r="B3029" s="68" t="s">
        <v>2158</v>
      </c>
      <c r="C3029" s="8" t="s">
        <v>458</v>
      </c>
      <c r="D3029" s="68" t="s">
        <v>2153</v>
      </c>
      <c r="E3029" s="8" t="s">
        <v>463</v>
      </c>
      <c r="F3029" s="69" t="s">
        <v>1547</v>
      </c>
      <c r="G3029" s="67" t="s">
        <v>224</v>
      </c>
      <c r="H3029" s="70">
        <v>42277</v>
      </c>
      <c r="I3029" s="67">
        <v>144</v>
      </c>
      <c r="J3029" s="71">
        <v>197.06</v>
      </c>
      <c r="K3029" s="71">
        <f t="shared" si="58"/>
        <v>28376.639999999999</v>
      </c>
      <c r="L3029" s="67" t="s">
        <v>227</v>
      </c>
      <c r="M3029" s="67" t="s">
        <v>226</v>
      </c>
      <c r="N3029" s="67">
        <v>151929</v>
      </c>
      <c r="O3029" s="67"/>
      <c r="P3029" s="67">
        <v>91681</v>
      </c>
      <c r="Q3029" s="71">
        <v>141.9</v>
      </c>
      <c r="R3029" s="71">
        <v>0</v>
      </c>
      <c r="S3029" s="71">
        <v>25</v>
      </c>
      <c r="T3029" s="67" t="s">
        <v>186</v>
      </c>
      <c r="U3029" s="64">
        <f>Data!$Q3029+Data!$R3029+Data!$S3029</f>
        <v>166.9</v>
      </c>
      <c r="V3029" s="9" t="str">
        <f>VLOOKUP(TRIM(Data!$B3029),Team!A:B,2,FALSE)</f>
        <v>Heating</v>
      </c>
      <c r="W3029" s="9" t="str">
        <f>VLOOKUP(Data!$D3029,Current!A:B,2,FALSE)</f>
        <v>ACT</v>
      </c>
      <c r="X3029" s="9" t="str">
        <f>IF(Data!$W3029=Data!$E3029,"CURRENT","NO")</f>
        <v>NO</v>
      </c>
    </row>
    <row r="3030" spans="1:24" hidden="1">
      <c r="A3030" s="83" t="s">
        <v>1434</v>
      </c>
      <c r="B3030" s="68" t="s">
        <v>2160</v>
      </c>
      <c r="C3030" s="83" t="s">
        <v>2161</v>
      </c>
      <c r="D3030" s="68" t="s">
        <v>2153</v>
      </c>
      <c r="E3030" s="8" t="s">
        <v>463</v>
      </c>
      <c r="F3030" s="82" t="s">
        <v>1339</v>
      </c>
      <c r="G3030" s="83" t="s">
        <v>78</v>
      </c>
      <c r="H3030" s="84">
        <v>42249</v>
      </c>
      <c r="I3030" s="83">
        <v>40</v>
      </c>
      <c r="J3030" s="71">
        <v>80.42</v>
      </c>
      <c r="K3030" s="71">
        <f>I3030*J3030</f>
        <v>3216.8</v>
      </c>
      <c r="L3030" s="83" t="s">
        <v>77</v>
      </c>
      <c r="M3030" s="83" t="s">
        <v>1340</v>
      </c>
      <c r="N3030" s="83">
        <v>150962</v>
      </c>
      <c r="O3030" s="67"/>
      <c r="P3030" s="83">
        <v>91120</v>
      </c>
      <c r="Q3030" s="81">
        <v>100</v>
      </c>
      <c r="R3030" s="81">
        <v>0</v>
      </c>
      <c r="S3030" s="81">
        <v>15</v>
      </c>
      <c r="T3030" s="83" t="s">
        <v>127</v>
      </c>
      <c r="U3030" s="64">
        <f>Data!$Q3030+Data!$R3030+Data!$S3030</f>
        <v>115</v>
      </c>
      <c r="V3030" s="9" t="str">
        <f>VLOOKUP(TRIM(Data!$B3030),Team!A:B,2,FALSE)</f>
        <v>HVAC</v>
      </c>
      <c r="W3030" s="9" t="str">
        <f>VLOOKUP(Data!$D3030,Current!A:B,2,FALSE)</f>
        <v>ACT</v>
      </c>
      <c r="X3030" s="9" t="str">
        <f>IF(Data!$W3030=Data!$E3030,"CURRENT","NO")</f>
        <v>NO</v>
      </c>
    </row>
    <row r="3031" spans="1:24" hidden="1">
      <c r="A3031" s="83" t="s">
        <v>1434</v>
      </c>
      <c r="B3031" s="68" t="s">
        <v>2160</v>
      </c>
      <c r="C3031" s="83" t="s">
        <v>2161</v>
      </c>
      <c r="D3031" s="68" t="s">
        <v>2153</v>
      </c>
      <c r="E3031" s="8" t="s">
        <v>463</v>
      </c>
      <c r="F3031" s="82" t="s">
        <v>1342</v>
      </c>
      <c r="G3031" s="83" t="s">
        <v>78</v>
      </c>
      <c r="H3031" s="84">
        <v>42249</v>
      </c>
      <c r="I3031" s="83">
        <v>40</v>
      </c>
      <c r="J3031" s="71">
        <v>80.87</v>
      </c>
      <c r="K3031" s="71">
        <f t="shared" ref="K3031:K3094" si="59">I3031*J3031</f>
        <v>3234.8</v>
      </c>
      <c r="L3031" s="83" t="s">
        <v>77</v>
      </c>
      <c r="M3031" s="83" t="s">
        <v>1548</v>
      </c>
      <c r="N3031" s="83">
        <v>150963</v>
      </c>
      <c r="O3031" s="67"/>
      <c r="P3031" s="83">
        <v>91121</v>
      </c>
      <c r="Q3031" s="81">
        <v>100</v>
      </c>
      <c r="R3031" s="81">
        <v>0</v>
      </c>
      <c r="S3031" s="81">
        <v>15</v>
      </c>
      <c r="T3031" s="83" t="s">
        <v>127</v>
      </c>
      <c r="U3031" s="64">
        <f>Data!$Q3031+Data!$R3031+Data!$S3031</f>
        <v>115</v>
      </c>
      <c r="V3031" s="9" t="str">
        <f>VLOOKUP(TRIM(Data!$B3031),Team!A:B,2,FALSE)</f>
        <v>HVAC</v>
      </c>
      <c r="W3031" s="9" t="str">
        <f>VLOOKUP(Data!$D3031,Current!A:B,2,FALSE)</f>
        <v>ACT</v>
      </c>
      <c r="X3031" s="9" t="str">
        <f>IF(Data!$W3031=Data!$E3031,"CURRENT","NO")</f>
        <v>NO</v>
      </c>
    </row>
    <row r="3032" spans="1:24" hidden="1">
      <c r="A3032" s="83" t="s">
        <v>1434</v>
      </c>
      <c r="B3032" s="68" t="s">
        <v>2160</v>
      </c>
      <c r="C3032" s="83" t="s">
        <v>2161</v>
      </c>
      <c r="D3032" s="68" t="s">
        <v>2153</v>
      </c>
      <c r="E3032" s="8" t="s">
        <v>463</v>
      </c>
      <c r="F3032" s="82" t="s">
        <v>280</v>
      </c>
      <c r="G3032" s="83" t="s">
        <v>78</v>
      </c>
      <c r="H3032" s="84">
        <v>42249</v>
      </c>
      <c r="I3032" s="83">
        <v>40</v>
      </c>
      <c r="J3032" s="71">
        <v>94.31</v>
      </c>
      <c r="K3032" s="71">
        <f t="shared" si="59"/>
        <v>3772.4</v>
      </c>
      <c r="L3032" s="83" t="s">
        <v>77</v>
      </c>
      <c r="M3032" s="83" t="s">
        <v>1549</v>
      </c>
      <c r="N3032" s="83">
        <v>150964</v>
      </c>
      <c r="O3032" s="67"/>
      <c r="P3032" s="83">
        <v>91122</v>
      </c>
      <c r="Q3032" s="81">
        <v>100</v>
      </c>
      <c r="R3032" s="81">
        <v>0</v>
      </c>
      <c r="S3032" s="81">
        <v>15</v>
      </c>
      <c r="T3032" s="83" t="s">
        <v>127</v>
      </c>
      <c r="U3032" s="64">
        <f>Data!$Q3032+Data!$R3032+Data!$S3032</f>
        <v>115</v>
      </c>
      <c r="V3032" s="9" t="str">
        <f>VLOOKUP(TRIM(Data!$B3032),Team!A:B,2,FALSE)</f>
        <v>HVAC</v>
      </c>
      <c r="W3032" s="9" t="str">
        <f>VLOOKUP(Data!$D3032,Current!A:B,2,FALSE)</f>
        <v>ACT</v>
      </c>
      <c r="X3032" s="9" t="str">
        <f>IF(Data!$W3032=Data!$E3032,"CURRENT","NO")</f>
        <v>NO</v>
      </c>
    </row>
    <row r="3033" spans="1:24" hidden="1">
      <c r="A3033" s="83" t="s">
        <v>1434</v>
      </c>
      <c r="B3033" s="68" t="s">
        <v>2160</v>
      </c>
      <c r="C3033" s="83" t="s">
        <v>2161</v>
      </c>
      <c r="D3033" s="68" t="s">
        <v>2153</v>
      </c>
      <c r="E3033" s="8" t="s">
        <v>463</v>
      </c>
      <c r="F3033" s="82" t="s">
        <v>79</v>
      </c>
      <c r="G3033" s="83" t="s">
        <v>78</v>
      </c>
      <c r="H3033" s="84">
        <v>42249</v>
      </c>
      <c r="I3033" s="83">
        <v>60</v>
      </c>
      <c r="J3033" s="71">
        <v>83.92</v>
      </c>
      <c r="K3033" s="71">
        <f t="shared" si="59"/>
        <v>5035.2</v>
      </c>
      <c r="L3033" s="83" t="s">
        <v>77</v>
      </c>
      <c r="M3033" s="83" t="s">
        <v>1548</v>
      </c>
      <c r="N3033" s="83">
        <v>150965</v>
      </c>
      <c r="P3033" s="83">
        <v>91123</v>
      </c>
      <c r="Q3033" s="81">
        <v>100</v>
      </c>
      <c r="R3033" s="81">
        <v>0</v>
      </c>
      <c r="S3033" s="81">
        <v>15</v>
      </c>
      <c r="T3033" s="83" t="s">
        <v>127</v>
      </c>
      <c r="U3033" s="64">
        <f>Data!$Q3033+Data!$R3033+Data!$S3033</f>
        <v>115</v>
      </c>
      <c r="V3033" s="9" t="str">
        <f>VLOOKUP(TRIM(Data!$B3033),Team!A:B,2,FALSE)</f>
        <v>HVAC</v>
      </c>
      <c r="W3033" s="9" t="str">
        <f>VLOOKUP(Data!$D3033,Current!A:B,2,FALSE)</f>
        <v>ACT</v>
      </c>
      <c r="X3033" s="9" t="str">
        <f>IF(Data!$W3033=Data!$E3033,"CURRENT","NO")</f>
        <v>NO</v>
      </c>
    </row>
    <row r="3034" spans="1:24" hidden="1">
      <c r="A3034" s="83" t="s">
        <v>1434</v>
      </c>
      <c r="B3034" s="68" t="s">
        <v>2160</v>
      </c>
      <c r="C3034" s="83" t="s">
        <v>2161</v>
      </c>
      <c r="D3034" s="68" t="s">
        <v>2153</v>
      </c>
      <c r="E3034" s="8" t="s">
        <v>463</v>
      </c>
      <c r="F3034" s="82" t="s">
        <v>611</v>
      </c>
      <c r="G3034" s="83" t="s">
        <v>93</v>
      </c>
      <c r="H3034" s="84">
        <v>42248</v>
      </c>
      <c r="I3034" s="83">
        <v>112</v>
      </c>
      <c r="J3034" s="71">
        <v>121.7</v>
      </c>
      <c r="K3034" s="71">
        <f t="shared" si="59"/>
        <v>13630.4</v>
      </c>
      <c r="L3034" s="83" t="s">
        <v>610</v>
      </c>
      <c r="M3034" s="83" t="s">
        <v>1355</v>
      </c>
      <c r="N3034" s="83">
        <v>150938</v>
      </c>
      <c r="P3034" s="83">
        <v>91124</v>
      </c>
      <c r="Q3034" s="81">
        <v>200</v>
      </c>
      <c r="R3034" s="81">
        <v>0</v>
      </c>
      <c r="S3034" s="81">
        <v>60</v>
      </c>
      <c r="T3034" s="83" t="s">
        <v>127</v>
      </c>
      <c r="U3034" s="64">
        <f>Data!$Q3034+Data!$R3034+Data!$S3034</f>
        <v>260</v>
      </c>
      <c r="V3034" s="9" t="str">
        <f>VLOOKUP(TRIM(Data!$B3034),Team!A:B,2,FALSE)</f>
        <v>HVAC</v>
      </c>
      <c r="W3034" s="9" t="str">
        <f>VLOOKUP(Data!$D3034,Current!A:B,2,FALSE)</f>
        <v>ACT</v>
      </c>
      <c r="X3034" s="9" t="str">
        <f>IF(Data!$W3034=Data!$E3034,"CURRENT","NO")</f>
        <v>NO</v>
      </c>
    </row>
    <row r="3035" spans="1:24" hidden="1">
      <c r="A3035" s="83" t="s">
        <v>1434</v>
      </c>
      <c r="B3035" s="68" t="s">
        <v>2160</v>
      </c>
      <c r="C3035" s="83" t="s">
        <v>2161</v>
      </c>
      <c r="D3035" s="68" t="s">
        <v>2153</v>
      </c>
      <c r="E3035" s="8" t="s">
        <v>463</v>
      </c>
      <c r="F3035" s="82" t="s">
        <v>301</v>
      </c>
      <c r="G3035" s="83" t="s">
        <v>93</v>
      </c>
      <c r="H3035" s="84">
        <v>42248</v>
      </c>
      <c r="I3035" s="83">
        <v>216</v>
      </c>
      <c r="J3035" s="71">
        <v>106.35</v>
      </c>
      <c r="K3035" s="71">
        <f t="shared" si="59"/>
        <v>22971.599999999999</v>
      </c>
      <c r="L3035" s="83" t="s">
        <v>81</v>
      </c>
      <c r="M3035" s="83" t="s">
        <v>1550</v>
      </c>
      <c r="N3035" s="83">
        <v>150918</v>
      </c>
      <c r="P3035" s="83">
        <v>91125</v>
      </c>
      <c r="Q3035" s="81">
        <v>200</v>
      </c>
      <c r="R3035" s="81">
        <v>0</v>
      </c>
      <c r="S3035" s="81">
        <v>25</v>
      </c>
      <c r="T3035" s="83" t="s">
        <v>127</v>
      </c>
      <c r="U3035" s="64">
        <f>Data!$Q3035+Data!$R3035+Data!$S3035</f>
        <v>225</v>
      </c>
      <c r="V3035" s="9" t="str">
        <f>VLOOKUP(TRIM(Data!$B3035),Team!A:B,2,FALSE)</f>
        <v>HVAC</v>
      </c>
      <c r="W3035" s="9" t="str">
        <f>VLOOKUP(Data!$D3035,Current!A:B,2,FALSE)</f>
        <v>ACT</v>
      </c>
      <c r="X3035" s="9" t="str">
        <f>IF(Data!$W3035=Data!$E3035,"CURRENT","NO")</f>
        <v>NO</v>
      </c>
    </row>
    <row r="3036" spans="1:24" hidden="1">
      <c r="A3036" s="83" t="s">
        <v>1434</v>
      </c>
      <c r="B3036" s="68" t="s">
        <v>2160</v>
      </c>
      <c r="C3036" s="83" t="s">
        <v>2162</v>
      </c>
      <c r="D3036" s="68" t="s">
        <v>2153</v>
      </c>
      <c r="E3036" s="8" t="s">
        <v>463</v>
      </c>
      <c r="F3036" s="82" t="s">
        <v>299</v>
      </c>
      <c r="G3036" s="83" t="s">
        <v>93</v>
      </c>
      <c r="H3036" s="84">
        <v>42248</v>
      </c>
      <c r="I3036" s="83">
        <v>72</v>
      </c>
      <c r="J3036" s="71">
        <v>0</v>
      </c>
      <c r="K3036" s="71">
        <f t="shared" si="59"/>
        <v>0</v>
      </c>
      <c r="L3036" s="83" t="s">
        <v>81</v>
      </c>
      <c r="M3036" s="83" t="s">
        <v>88</v>
      </c>
      <c r="N3036" s="83">
        <v>150931</v>
      </c>
      <c r="P3036" s="83">
        <v>91126</v>
      </c>
      <c r="Q3036" s="81">
        <v>200</v>
      </c>
      <c r="R3036" s="81">
        <v>0</v>
      </c>
      <c r="S3036" s="81">
        <v>25</v>
      </c>
      <c r="T3036" s="83" t="s">
        <v>0</v>
      </c>
      <c r="U3036" s="64">
        <f>Data!$Q3036+Data!$R3036+Data!$S3036</f>
        <v>225</v>
      </c>
      <c r="V3036" s="9" t="str">
        <f>VLOOKUP(TRIM(Data!$B3036),Team!A:B,2,FALSE)</f>
        <v>HVAC</v>
      </c>
      <c r="W3036" s="9" t="str">
        <f>VLOOKUP(Data!$D3036,Current!A:B,2,FALSE)</f>
        <v>ACT</v>
      </c>
      <c r="X3036" s="9" t="str">
        <f>IF(Data!$W3036=Data!$E3036,"CURRENT","NO")</f>
        <v>NO</v>
      </c>
    </row>
    <row r="3037" spans="1:24" hidden="1">
      <c r="A3037" s="83" t="s">
        <v>1434</v>
      </c>
      <c r="B3037" s="68" t="s">
        <v>2160</v>
      </c>
      <c r="C3037" s="83" t="s">
        <v>2162</v>
      </c>
      <c r="D3037" s="68" t="s">
        <v>2153</v>
      </c>
      <c r="E3037" s="8" t="s">
        <v>463</v>
      </c>
      <c r="F3037" s="82" t="s">
        <v>939</v>
      </c>
      <c r="G3037" s="83" t="s">
        <v>70</v>
      </c>
      <c r="H3037" s="84">
        <v>42248</v>
      </c>
      <c r="I3037" s="83">
        <v>105</v>
      </c>
      <c r="J3037" s="71">
        <v>0</v>
      </c>
      <c r="K3037" s="71">
        <f t="shared" si="59"/>
        <v>0</v>
      </c>
      <c r="L3037" s="83" t="s">
        <v>81</v>
      </c>
      <c r="M3037" s="83" t="s">
        <v>80</v>
      </c>
      <c r="N3037" s="83">
        <v>150956</v>
      </c>
      <c r="O3037" s="67"/>
      <c r="P3037" s="83">
        <v>91127</v>
      </c>
      <c r="Q3037" s="81">
        <v>200</v>
      </c>
      <c r="R3037" s="81">
        <v>0</v>
      </c>
      <c r="S3037" s="81">
        <v>25</v>
      </c>
      <c r="T3037" s="83" t="s">
        <v>0</v>
      </c>
      <c r="U3037" s="64">
        <f>Data!$Q3037+Data!$R3037+Data!$S3037</f>
        <v>225</v>
      </c>
      <c r="V3037" s="9" t="str">
        <f>VLOOKUP(TRIM(Data!$B3037),Team!A:B,2,FALSE)</f>
        <v>HVAC</v>
      </c>
      <c r="W3037" s="9" t="str">
        <f>VLOOKUP(Data!$D3037,Current!A:B,2,FALSE)</f>
        <v>ACT</v>
      </c>
      <c r="X3037" s="9" t="str">
        <f>IF(Data!$W3037=Data!$E3037,"CURRENT","NO")</f>
        <v>NO</v>
      </c>
    </row>
    <row r="3038" spans="1:24" hidden="1">
      <c r="A3038" s="83" t="s">
        <v>1434</v>
      </c>
      <c r="B3038" s="68" t="s">
        <v>2160</v>
      </c>
      <c r="C3038" s="83" t="s">
        <v>2162</v>
      </c>
      <c r="D3038" s="68" t="s">
        <v>2153</v>
      </c>
      <c r="E3038" s="8" t="s">
        <v>463</v>
      </c>
      <c r="F3038" s="82" t="s">
        <v>1365</v>
      </c>
      <c r="G3038" s="83" t="s">
        <v>70</v>
      </c>
      <c r="H3038" s="84">
        <v>42249</v>
      </c>
      <c r="I3038" s="83">
        <v>215</v>
      </c>
      <c r="J3038" s="71">
        <v>0</v>
      </c>
      <c r="K3038" s="71">
        <f t="shared" si="59"/>
        <v>0</v>
      </c>
      <c r="L3038" s="83" t="s">
        <v>81</v>
      </c>
      <c r="M3038" s="83" t="s">
        <v>1359</v>
      </c>
      <c r="N3038" s="83">
        <v>150985</v>
      </c>
      <c r="O3038" s="67"/>
      <c r="P3038" s="83">
        <v>91128</v>
      </c>
      <c r="Q3038" s="81">
        <v>200</v>
      </c>
      <c r="R3038" s="81">
        <v>0</v>
      </c>
      <c r="S3038" s="81">
        <v>25</v>
      </c>
      <c r="T3038" s="83" t="s">
        <v>0</v>
      </c>
      <c r="U3038" s="64">
        <f>Data!$Q3038+Data!$R3038+Data!$S3038</f>
        <v>225</v>
      </c>
      <c r="V3038" s="9" t="str">
        <f>VLOOKUP(TRIM(Data!$B3038),Team!A:B,2,FALSE)</f>
        <v>HVAC</v>
      </c>
      <c r="W3038" s="9" t="str">
        <f>VLOOKUP(Data!$D3038,Current!A:B,2,FALSE)</f>
        <v>ACT</v>
      </c>
      <c r="X3038" s="9" t="str">
        <f>IF(Data!$W3038=Data!$E3038,"CURRENT","NO")</f>
        <v>NO</v>
      </c>
    </row>
    <row r="3039" spans="1:24" hidden="1">
      <c r="A3039" s="83" t="s">
        <v>1434</v>
      </c>
      <c r="B3039" s="68" t="s">
        <v>2160</v>
      </c>
      <c r="C3039" s="83" t="s">
        <v>2161</v>
      </c>
      <c r="D3039" s="68" t="s">
        <v>2153</v>
      </c>
      <c r="E3039" s="8" t="s">
        <v>463</v>
      </c>
      <c r="F3039" s="82" t="s">
        <v>75</v>
      </c>
      <c r="G3039" s="83" t="s">
        <v>70</v>
      </c>
      <c r="H3039" s="84">
        <v>42248</v>
      </c>
      <c r="I3039" s="83">
        <v>548</v>
      </c>
      <c r="J3039" s="71">
        <v>73</v>
      </c>
      <c r="K3039" s="71">
        <f t="shared" si="59"/>
        <v>40004</v>
      </c>
      <c r="L3039" s="83" t="s">
        <v>69</v>
      </c>
      <c r="M3039" s="83" t="s">
        <v>1551</v>
      </c>
      <c r="N3039" s="83">
        <v>150921</v>
      </c>
      <c r="O3039" s="67"/>
      <c r="P3039" s="83">
        <v>91129</v>
      </c>
      <c r="Q3039" s="81">
        <v>200</v>
      </c>
      <c r="R3039" s="81">
        <v>0</v>
      </c>
      <c r="S3039" s="81">
        <v>35</v>
      </c>
      <c r="T3039" s="83" t="s">
        <v>127</v>
      </c>
      <c r="U3039" s="64">
        <f>Data!$Q3039+Data!$R3039+Data!$S3039</f>
        <v>235</v>
      </c>
      <c r="V3039" s="9" t="str">
        <f>VLOOKUP(TRIM(Data!$B3039),Team!A:B,2,FALSE)</f>
        <v>HVAC</v>
      </c>
      <c r="W3039" s="9" t="str">
        <f>VLOOKUP(Data!$D3039,Current!A:B,2,FALSE)</f>
        <v>ACT</v>
      </c>
      <c r="X3039" s="9" t="str">
        <f>IF(Data!$W3039=Data!$E3039,"CURRENT","NO")</f>
        <v>NO</v>
      </c>
    </row>
    <row r="3040" spans="1:24" hidden="1">
      <c r="A3040" s="83" t="s">
        <v>1434</v>
      </c>
      <c r="B3040" s="68" t="s">
        <v>2160</v>
      </c>
      <c r="C3040" s="83" t="s">
        <v>2161</v>
      </c>
      <c r="D3040" s="68" t="s">
        <v>2153</v>
      </c>
      <c r="E3040" s="8" t="s">
        <v>463</v>
      </c>
      <c r="F3040" s="82" t="s">
        <v>107</v>
      </c>
      <c r="G3040" s="83" t="s">
        <v>90</v>
      </c>
      <c r="H3040" s="84">
        <v>42248</v>
      </c>
      <c r="I3040" s="83">
        <v>112</v>
      </c>
      <c r="J3040" s="71">
        <v>105</v>
      </c>
      <c r="K3040" s="71">
        <f t="shared" si="59"/>
        <v>11760</v>
      </c>
      <c r="L3040" s="83" t="s">
        <v>114</v>
      </c>
      <c r="M3040" s="83" t="s">
        <v>1552</v>
      </c>
      <c r="N3040" s="83">
        <v>150912</v>
      </c>
      <c r="P3040" s="83">
        <v>91130</v>
      </c>
      <c r="Q3040" s="81">
        <v>200</v>
      </c>
      <c r="R3040" s="81">
        <v>45</v>
      </c>
      <c r="S3040" s="81">
        <v>280</v>
      </c>
      <c r="T3040" s="83" t="s">
        <v>127</v>
      </c>
      <c r="U3040" s="64">
        <f>Data!$Q3040+Data!$R3040+Data!$S3040</f>
        <v>525</v>
      </c>
      <c r="V3040" s="9" t="str">
        <f>VLOOKUP(TRIM(Data!$B3040),Team!A:B,2,FALSE)</f>
        <v>HVAC</v>
      </c>
      <c r="W3040" s="9" t="str">
        <f>VLOOKUP(Data!$D3040,Current!A:B,2,FALSE)</f>
        <v>ACT</v>
      </c>
      <c r="X3040" s="9" t="str">
        <f>IF(Data!$W3040=Data!$E3040,"CURRENT","NO")</f>
        <v>NO</v>
      </c>
    </row>
    <row r="3041" spans="1:24" hidden="1">
      <c r="A3041" s="83" t="s">
        <v>1434</v>
      </c>
      <c r="B3041" s="68" t="s">
        <v>2160</v>
      </c>
      <c r="C3041" s="83" t="s">
        <v>2162</v>
      </c>
      <c r="D3041" s="68" t="s">
        <v>2153</v>
      </c>
      <c r="E3041" s="8" t="s">
        <v>463</v>
      </c>
      <c r="F3041" s="82" t="s">
        <v>91</v>
      </c>
      <c r="G3041" s="83" t="s">
        <v>90</v>
      </c>
      <c r="H3041" s="84">
        <v>42248</v>
      </c>
      <c r="I3041" s="83">
        <v>212</v>
      </c>
      <c r="J3041" s="71">
        <v>0</v>
      </c>
      <c r="K3041" s="71">
        <f t="shared" si="59"/>
        <v>0</v>
      </c>
      <c r="L3041" s="83" t="s">
        <v>89</v>
      </c>
      <c r="M3041" s="83" t="s">
        <v>612</v>
      </c>
      <c r="N3041" s="83">
        <v>150929</v>
      </c>
      <c r="P3041" s="83">
        <v>91131</v>
      </c>
      <c r="Q3041" s="81">
        <v>200</v>
      </c>
      <c r="R3041" s="81">
        <v>45</v>
      </c>
      <c r="S3041" s="81">
        <v>20</v>
      </c>
      <c r="T3041" s="83" t="s">
        <v>0</v>
      </c>
      <c r="U3041" s="64">
        <f>Data!$Q3041+Data!$R3041+Data!$S3041</f>
        <v>265</v>
      </c>
      <c r="V3041" s="9" t="str">
        <f>VLOOKUP(TRIM(Data!$B3041),Team!A:B,2,FALSE)</f>
        <v>HVAC</v>
      </c>
      <c r="W3041" s="9" t="str">
        <f>VLOOKUP(Data!$D3041,Current!A:B,2,FALSE)</f>
        <v>ACT</v>
      </c>
      <c r="X3041" s="9" t="str">
        <f>IF(Data!$W3041=Data!$E3041,"CURRENT","NO")</f>
        <v>NO</v>
      </c>
    </row>
    <row r="3042" spans="1:24" hidden="1">
      <c r="A3042" s="83" t="s">
        <v>1434</v>
      </c>
      <c r="B3042" s="68" t="s">
        <v>2160</v>
      </c>
      <c r="C3042" s="83" t="s">
        <v>2162</v>
      </c>
      <c r="D3042" s="68" t="s">
        <v>2153</v>
      </c>
      <c r="E3042" s="8" t="s">
        <v>463</v>
      </c>
      <c r="F3042" s="82" t="s">
        <v>107</v>
      </c>
      <c r="G3042" s="83" t="s">
        <v>90</v>
      </c>
      <c r="H3042" s="84">
        <v>42249</v>
      </c>
      <c r="I3042" s="83">
        <v>168</v>
      </c>
      <c r="J3042" s="71">
        <v>0</v>
      </c>
      <c r="K3042" s="71">
        <f t="shared" si="59"/>
        <v>0</v>
      </c>
      <c r="L3042" s="83" t="s">
        <v>89</v>
      </c>
      <c r="M3042" s="83" t="s">
        <v>612</v>
      </c>
      <c r="N3042" s="83">
        <v>150986</v>
      </c>
      <c r="P3042" s="83">
        <v>91132</v>
      </c>
      <c r="Q3042" s="81">
        <v>200</v>
      </c>
      <c r="R3042" s="81">
        <v>0</v>
      </c>
      <c r="S3042" s="81">
        <v>20</v>
      </c>
      <c r="T3042" s="83" t="s">
        <v>0</v>
      </c>
      <c r="U3042" s="64">
        <f>Data!$Q3042+Data!$R3042+Data!$S3042</f>
        <v>220</v>
      </c>
      <c r="V3042" s="9" t="str">
        <f>VLOOKUP(TRIM(Data!$B3042),Team!A:B,2,FALSE)</f>
        <v>HVAC</v>
      </c>
      <c r="W3042" s="9" t="str">
        <f>VLOOKUP(Data!$D3042,Current!A:B,2,FALSE)</f>
        <v>ACT</v>
      </c>
      <c r="X3042" s="9" t="str">
        <f>IF(Data!$W3042=Data!$E3042,"CURRENT","NO")</f>
        <v>NO</v>
      </c>
    </row>
    <row r="3043" spans="1:24" hidden="1">
      <c r="A3043" s="67" t="s">
        <v>1435</v>
      </c>
      <c r="B3043" s="68" t="s">
        <v>2160</v>
      </c>
      <c r="C3043" s="67" t="s">
        <v>2161</v>
      </c>
      <c r="D3043" s="68" t="s">
        <v>2153</v>
      </c>
      <c r="E3043" s="8" t="s">
        <v>463</v>
      </c>
      <c r="F3043" s="69" t="s">
        <v>1345</v>
      </c>
      <c r="G3043" s="67" t="s">
        <v>78</v>
      </c>
      <c r="H3043" s="70">
        <v>42255</v>
      </c>
      <c r="I3043" s="67">
        <v>30</v>
      </c>
      <c r="J3043" s="71">
        <v>68.040000000000006</v>
      </c>
      <c r="K3043" s="71">
        <f t="shared" si="59"/>
        <v>2041.2000000000003</v>
      </c>
      <c r="L3043" s="67" t="s">
        <v>77</v>
      </c>
      <c r="M3043" s="67" t="s">
        <v>1553</v>
      </c>
      <c r="N3043" s="67">
        <v>151116</v>
      </c>
      <c r="P3043" s="67">
        <v>91196</v>
      </c>
      <c r="Q3043" s="71">
        <v>100</v>
      </c>
      <c r="R3043" s="71">
        <v>0</v>
      </c>
      <c r="S3043" s="71">
        <v>15</v>
      </c>
      <c r="T3043" s="67" t="s">
        <v>127</v>
      </c>
      <c r="U3043" s="64">
        <f>Data!$Q3043+Data!$R3043+Data!$S3043</f>
        <v>115</v>
      </c>
      <c r="V3043" s="9" t="str">
        <f>VLOOKUP(TRIM(Data!$B3043),Team!A:B,2,FALSE)</f>
        <v>HVAC</v>
      </c>
      <c r="W3043" s="9" t="str">
        <f>VLOOKUP(Data!$D3043,Current!A:B,2,FALSE)</f>
        <v>ACT</v>
      </c>
      <c r="X3043" s="9" t="str">
        <f>IF(Data!$W3043=Data!$E3043,"CURRENT","NO")</f>
        <v>NO</v>
      </c>
    </row>
    <row r="3044" spans="1:24" hidden="1">
      <c r="A3044" s="67" t="s">
        <v>1435</v>
      </c>
      <c r="B3044" s="68" t="s">
        <v>2160</v>
      </c>
      <c r="C3044" s="67" t="s">
        <v>2161</v>
      </c>
      <c r="D3044" s="68" t="s">
        <v>2153</v>
      </c>
      <c r="E3044" s="8" t="s">
        <v>463</v>
      </c>
      <c r="F3044" s="69" t="s">
        <v>1352</v>
      </c>
      <c r="G3044" s="67" t="s">
        <v>78</v>
      </c>
      <c r="H3044" s="70">
        <v>42255</v>
      </c>
      <c r="I3044" s="67">
        <v>80</v>
      </c>
      <c r="J3044" s="71">
        <v>99.32</v>
      </c>
      <c r="K3044" s="71">
        <f t="shared" si="59"/>
        <v>7945.5999999999995</v>
      </c>
      <c r="L3044" s="67" t="s">
        <v>77</v>
      </c>
      <c r="M3044" s="67" t="s">
        <v>1554</v>
      </c>
      <c r="N3044" s="67">
        <v>151117</v>
      </c>
      <c r="P3044" s="67">
        <v>91197</v>
      </c>
      <c r="Q3044" s="71">
        <v>100</v>
      </c>
      <c r="R3044" s="71">
        <v>0</v>
      </c>
      <c r="S3044" s="71">
        <v>15</v>
      </c>
      <c r="T3044" s="67" t="s">
        <v>127</v>
      </c>
      <c r="U3044" s="64">
        <f>Data!$Q3044+Data!$R3044+Data!$S3044</f>
        <v>115</v>
      </c>
      <c r="V3044" s="9" t="str">
        <f>VLOOKUP(TRIM(Data!$B3044),Team!A:B,2,FALSE)</f>
        <v>HVAC</v>
      </c>
      <c r="W3044" s="9" t="str">
        <f>VLOOKUP(Data!$D3044,Current!A:B,2,FALSE)</f>
        <v>ACT</v>
      </c>
      <c r="X3044" s="9" t="str">
        <f>IF(Data!$W3044=Data!$E3044,"CURRENT","NO")</f>
        <v>NO</v>
      </c>
    </row>
    <row r="3045" spans="1:24" hidden="1">
      <c r="A3045" s="67" t="s">
        <v>1435</v>
      </c>
      <c r="B3045" s="68" t="s">
        <v>2160</v>
      </c>
      <c r="C3045" s="67" t="s">
        <v>2161</v>
      </c>
      <c r="D3045" s="68" t="s">
        <v>2153</v>
      </c>
      <c r="E3045" s="8" t="s">
        <v>463</v>
      </c>
      <c r="F3045" s="69" t="s">
        <v>601</v>
      </c>
      <c r="G3045" s="67" t="s">
        <v>78</v>
      </c>
      <c r="H3045" s="70">
        <v>42255</v>
      </c>
      <c r="I3045" s="67">
        <v>30</v>
      </c>
      <c r="J3045" s="71">
        <v>88.38</v>
      </c>
      <c r="K3045" s="71">
        <f t="shared" si="59"/>
        <v>2651.3999999999996</v>
      </c>
      <c r="L3045" s="67" t="s">
        <v>1555</v>
      </c>
      <c r="M3045" s="67" t="s">
        <v>1554</v>
      </c>
      <c r="N3045" s="67">
        <v>151118</v>
      </c>
      <c r="P3045" s="67">
        <v>91198</v>
      </c>
      <c r="Q3045" s="71">
        <v>100</v>
      </c>
      <c r="R3045" s="71">
        <v>0</v>
      </c>
      <c r="S3045" s="71">
        <v>15</v>
      </c>
      <c r="T3045" s="67" t="s">
        <v>127</v>
      </c>
      <c r="U3045" s="64">
        <f>Data!$Q3045+Data!$R3045+Data!$S3045</f>
        <v>115</v>
      </c>
      <c r="V3045" s="9" t="str">
        <f>VLOOKUP(TRIM(Data!$B3045),Team!A:B,2,FALSE)</f>
        <v>HVAC</v>
      </c>
      <c r="W3045" s="9" t="str">
        <f>VLOOKUP(Data!$D3045,Current!A:B,2,FALSE)</f>
        <v>ACT</v>
      </c>
      <c r="X3045" s="9" t="str">
        <f>IF(Data!$W3045=Data!$E3045,"CURRENT","NO")</f>
        <v>NO</v>
      </c>
    </row>
    <row r="3046" spans="1:24" hidden="1">
      <c r="A3046" s="67" t="s">
        <v>1435</v>
      </c>
      <c r="B3046" s="68" t="s">
        <v>2160</v>
      </c>
      <c r="C3046" s="67" t="s">
        <v>2162</v>
      </c>
      <c r="D3046" s="68" t="s">
        <v>2153</v>
      </c>
      <c r="E3046" s="8" t="s">
        <v>463</v>
      </c>
      <c r="F3046" s="69" t="s">
        <v>1345</v>
      </c>
      <c r="G3046" s="67" t="s">
        <v>78</v>
      </c>
      <c r="H3046" s="70">
        <v>42257</v>
      </c>
      <c r="I3046" s="67">
        <v>288</v>
      </c>
      <c r="J3046" s="71">
        <v>0</v>
      </c>
      <c r="K3046" s="71">
        <f t="shared" si="59"/>
        <v>0</v>
      </c>
      <c r="L3046" s="67" t="s">
        <v>77</v>
      </c>
      <c r="M3046" s="67" t="s">
        <v>1451</v>
      </c>
      <c r="N3046" s="67">
        <v>151257</v>
      </c>
      <c r="O3046" s="67"/>
      <c r="P3046" s="67">
        <v>91200</v>
      </c>
      <c r="Q3046" s="71">
        <v>200</v>
      </c>
      <c r="R3046" s="71">
        <v>0</v>
      </c>
      <c r="S3046" s="71">
        <v>35</v>
      </c>
      <c r="T3046" s="67" t="s">
        <v>0</v>
      </c>
      <c r="U3046" s="64">
        <f>Data!$Q3046+Data!$R3046+Data!$S3046</f>
        <v>235</v>
      </c>
      <c r="V3046" s="9" t="str">
        <f>VLOOKUP(TRIM(Data!$B3046),Team!A:B,2,FALSE)</f>
        <v>HVAC</v>
      </c>
      <c r="W3046" s="9" t="str">
        <f>VLOOKUP(Data!$D3046,Current!A:B,2,FALSE)</f>
        <v>ACT</v>
      </c>
      <c r="X3046" s="9" t="str">
        <f>IF(Data!$W3046=Data!$E3046,"CURRENT","NO")</f>
        <v>NO</v>
      </c>
    </row>
    <row r="3047" spans="1:24" hidden="1">
      <c r="A3047" s="67" t="s">
        <v>1435</v>
      </c>
      <c r="B3047" s="68" t="s">
        <v>2160</v>
      </c>
      <c r="C3047" s="67" t="s">
        <v>2161</v>
      </c>
      <c r="D3047" s="68" t="s">
        <v>2153</v>
      </c>
      <c r="E3047" s="8" t="s">
        <v>463</v>
      </c>
      <c r="F3047" s="69" t="s">
        <v>1123</v>
      </c>
      <c r="G3047" s="67" t="s">
        <v>952</v>
      </c>
      <c r="H3047" s="70">
        <v>42251</v>
      </c>
      <c r="I3047" s="67">
        <v>170</v>
      </c>
      <c r="J3047" s="71">
        <v>105</v>
      </c>
      <c r="K3047" s="71">
        <f t="shared" si="59"/>
        <v>17850</v>
      </c>
      <c r="L3047" s="67" t="s">
        <v>108</v>
      </c>
      <c r="M3047" s="67" t="s">
        <v>1556</v>
      </c>
      <c r="N3047" s="67">
        <v>151013</v>
      </c>
      <c r="O3047" s="67"/>
      <c r="P3047" s="67">
        <v>91201</v>
      </c>
      <c r="Q3047" s="71">
        <v>200</v>
      </c>
      <c r="R3047" s="71">
        <v>0</v>
      </c>
      <c r="S3047" s="71">
        <v>50</v>
      </c>
      <c r="T3047" s="67" t="s">
        <v>127</v>
      </c>
      <c r="U3047" s="64">
        <f>Data!$Q3047+Data!$R3047+Data!$S3047</f>
        <v>250</v>
      </c>
      <c r="V3047" s="9" t="str">
        <f>VLOOKUP(TRIM(Data!$B3047),Team!A:B,2,FALSE)</f>
        <v>HVAC</v>
      </c>
      <c r="W3047" s="9" t="str">
        <f>VLOOKUP(Data!$D3047,Current!A:B,2,FALSE)</f>
        <v>ACT</v>
      </c>
      <c r="X3047" s="9" t="str">
        <f>IF(Data!$W3047=Data!$E3047,"CURRENT","NO")</f>
        <v>NO</v>
      </c>
    </row>
    <row r="3048" spans="1:24" hidden="1">
      <c r="A3048" s="67" t="s">
        <v>1435</v>
      </c>
      <c r="B3048" s="68" t="s">
        <v>2160</v>
      </c>
      <c r="C3048" s="67" t="s">
        <v>2161</v>
      </c>
      <c r="D3048" s="68" t="s">
        <v>2153</v>
      </c>
      <c r="E3048" s="8" t="s">
        <v>463</v>
      </c>
      <c r="F3048" s="69" t="s">
        <v>611</v>
      </c>
      <c r="G3048" s="67" t="s">
        <v>93</v>
      </c>
      <c r="H3048" s="70">
        <v>42254</v>
      </c>
      <c r="I3048" s="67">
        <v>221</v>
      </c>
      <c r="J3048" s="71">
        <v>121.7</v>
      </c>
      <c r="K3048" s="71">
        <f t="shared" si="59"/>
        <v>26895.7</v>
      </c>
      <c r="L3048" s="67" t="s">
        <v>92</v>
      </c>
      <c r="M3048" s="67" t="s">
        <v>1556</v>
      </c>
      <c r="N3048" s="67">
        <v>151064</v>
      </c>
      <c r="O3048" s="67"/>
      <c r="P3048" s="67">
        <v>91203</v>
      </c>
      <c r="Q3048" s="71">
        <v>200</v>
      </c>
      <c r="R3048" s="71">
        <v>0</v>
      </c>
      <c r="S3048" s="71">
        <v>60</v>
      </c>
      <c r="T3048" s="67" t="s">
        <v>127</v>
      </c>
      <c r="U3048" s="64">
        <f>Data!$Q3048+Data!$R3048+Data!$S3048</f>
        <v>260</v>
      </c>
      <c r="V3048" s="9" t="str">
        <f>VLOOKUP(TRIM(Data!$B3048),Team!A:B,2,FALSE)</f>
        <v>HVAC</v>
      </c>
      <c r="W3048" s="9" t="str">
        <f>VLOOKUP(Data!$D3048,Current!A:B,2,FALSE)</f>
        <v>ACT</v>
      </c>
      <c r="X3048" s="9" t="str">
        <f>IF(Data!$W3048=Data!$E3048,"CURRENT","NO")</f>
        <v>NO</v>
      </c>
    </row>
    <row r="3049" spans="1:24" hidden="1">
      <c r="A3049" s="67" t="s">
        <v>1435</v>
      </c>
      <c r="B3049" s="68" t="s">
        <v>2160</v>
      </c>
      <c r="C3049" s="67" t="s">
        <v>2161</v>
      </c>
      <c r="D3049" s="68" t="s">
        <v>2153</v>
      </c>
      <c r="E3049" s="8" t="s">
        <v>463</v>
      </c>
      <c r="F3049" s="69" t="s">
        <v>307</v>
      </c>
      <c r="G3049" s="67" t="s">
        <v>93</v>
      </c>
      <c r="H3049" s="70">
        <v>42252</v>
      </c>
      <c r="I3049" s="67">
        <v>152</v>
      </c>
      <c r="J3049" s="71">
        <v>116.4</v>
      </c>
      <c r="K3049" s="71">
        <f t="shared" si="59"/>
        <v>17692.8</v>
      </c>
      <c r="L3049" s="67" t="s">
        <v>86</v>
      </c>
      <c r="M3049" s="67" t="s">
        <v>323</v>
      </c>
      <c r="N3049" s="67">
        <v>151033</v>
      </c>
      <c r="O3049" s="67"/>
      <c r="P3049" s="67">
        <v>91204</v>
      </c>
      <c r="Q3049" s="71">
        <v>200</v>
      </c>
      <c r="R3049" s="71">
        <v>0</v>
      </c>
      <c r="S3049" s="71">
        <v>25</v>
      </c>
      <c r="T3049" s="67" t="s">
        <v>127</v>
      </c>
      <c r="U3049" s="64">
        <f>Data!$Q3049+Data!$R3049+Data!$S3049</f>
        <v>225</v>
      </c>
      <c r="V3049" s="9" t="str">
        <f>VLOOKUP(TRIM(Data!$B3049),Team!A:B,2,FALSE)</f>
        <v>HVAC</v>
      </c>
      <c r="W3049" s="9" t="str">
        <f>VLOOKUP(Data!$D3049,Current!A:B,2,FALSE)</f>
        <v>ACT</v>
      </c>
      <c r="X3049" s="9" t="str">
        <f>IF(Data!$W3049=Data!$E3049,"CURRENT","NO")</f>
        <v>NO</v>
      </c>
    </row>
    <row r="3050" spans="1:24" hidden="1">
      <c r="A3050" s="67" t="s">
        <v>1435</v>
      </c>
      <c r="B3050" s="68" t="s">
        <v>2160</v>
      </c>
      <c r="C3050" s="67" t="s">
        <v>2162</v>
      </c>
      <c r="D3050" s="68" t="s">
        <v>2153</v>
      </c>
      <c r="E3050" s="8" t="s">
        <v>463</v>
      </c>
      <c r="F3050" s="69" t="s">
        <v>291</v>
      </c>
      <c r="G3050" s="67" t="s">
        <v>93</v>
      </c>
      <c r="H3050" s="70">
        <v>42254</v>
      </c>
      <c r="I3050" s="67">
        <v>176</v>
      </c>
      <c r="J3050" s="71">
        <v>0</v>
      </c>
      <c r="K3050" s="71">
        <f t="shared" si="59"/>
        <v>0</v>
      </c>
      <c r="L3050" s="67" t="s">
        <v>86</v>
      </c>
      <c r="M3050" s="67" t="s">
        <v>306</v>
      </c>
      <c r="N3050" s="67">
        <v>151080</v>
      </c>
      <c r="O3050" s="67"/>
      <c r="P3050" s="67">
        <v>91205</v>
      </c>
      <c r="Q3050" s="71">
        <v>200</v>
      </c>
      <c r="R3050" s="71">
        <v>0</v>
      </c>
      <c r="S3050" s="71">
        <v>25</v>
      </c>
      <c r="T3050" s="67" t="s">
        <v>0</v>
      </c>
      <c r="U3050" s="64">
        <f>Data!$Q3050+Data!$R3050+Data!$S3050</f>
        <v>225</v>
      </c>
      <c r="V3050" s="9" t="str">
        <f>VLOOKUP(TRIM(Data!$B3050),Team!A:B,2,FALSE)</f>
        <v>HVAC</v>
      </c>
      <c r="W3050" s="9" t="str">
        <f>VLOOKUP(Data!$D3050,Current!A:B,2,FALSE)</f>
        <v>ACT</v>
      </c>
      <c r="X3050" s="9" t="str">
        <f>IF(Data!$W3050=Data!$E3050,"CURRENT","NO")</f>
        <v>NO</v>
      </c>
    </row>
    <row r="3051" spans="1:24" hidden="1">
      <c r="A3051" s="67" t="s">
        <v>1435</v>
      </c>
      <c r="B3051" s="68" t="s">
        <v>2160</v>
      </c>
      <c r="C3051" s="67" t="s">
        <v>2161</v>
      </c>
      <c r="D3051" s="68" t="s">
        <v>2153</v>
      </c>
      <c r="E3051" s="8" t="s">
        <v>463</v>
      </c>
      <c r="F3051" s="69" t="s">
        <v>313</v>
      </c>
      <c r="G3051" s="67" t="s">
        <v>93</v>
      </c>
      <c r="H3051" s="70">
        <v>42254</v>
      </c>
      <c r="I3051" s="67">
        <v>108</v>
      </c>
      <c r="J3051" s="71">
        <v>180.4</v>
      </c>
      <c r="K3051" s="71">
        <f t="shared" si="59"/>
        <v>19483.2</v>
      </c>
      <c r="L3051" s="67" t="s">
        <v>86</v>
      </c>
      <c r="M3051" s="67" t="s">
        <v>306</v>
      </c>
      <c r="N3051" s="67">
        <v>151081</v>
      </c>
      <c r="O3051" s="67"/>
      <c r="P3051" s="67">
        <v>91206</v>
      </c>
      <c r="Q3051" s="71">
        <v>200</v>
      </c>
      <c r="R3051" s="71">
        <v>0</v>
      </c>
      <c r="S3051" s="71">
        <v>25</v>
      </c>
      <c r="T3051" s="67" t="s">
        <v>127</v>
      </c>
      <c r="U3051" s="64">
        <f>Data!$Q3051+Data!$R3051+Data!$S3051</f>
        <v>225</v>
      </c>
      <c r="V3051" s="9" t="str">
        <f>VLOOKUP(TRIM(Data!$B3051),Team!A:B,2,FALSE)</f>
        <v>HVAC</v>
      </c>
      <c r="W3051" s="9" t="str">
        <f>VLOOKUP(Data!$D3051,Current!A:B,2,FALSE)</f>
        <v>ACT</v>
      </c>
      <c r="X3051" s="9" t="str">
        <f>IF(Data!$W3051=Data!$E3051,"CURRENT","NO")</f>
        <v>NO</v>
      </c>
    </row>
    <row r="3052" spans="1:24" hidden="1">
      <c r="A3052" s="67" t="s">
        <v>1435</v>
      </c>
      <c r="B3052" s="68" t="s">
        <v>2160</v>
      </c>
      <c r="C3052" s="67" t="s">
        <v>2162</v>
      </c>
      <c r="D3052" s="68" t="s">
        <v>2153</v>
      </c>
      <c r="E3052" s="8" t="s">
        <v>463</v>
      </c>
      <c r="F3052" s="69" t="s">
        <v>307</v>
      </c>
      <c r="G3052" s="67" t="s">
        <v>93</v>
      </c>
      <c r="H3052" s="70">
        <v>42255</v>
      </c>
      <c r="I3052" s="67">
        <v>152</v>
      </c>
      <c r="J3052" s="71">
        <v>0</v>
      </c>
      <c r="K3052" s="71">
        <f t="shared" si="59"/>
        <v>0</v>
      </c>
      <c r="L3052" s="67" t="s">
        <v>86</v>
      </c>
      <c r="M3052" s="67" t="s">
        <v>306</v>
      </c>
      <c r="N3052" s="67">
        <v>151136</v>
      </c>
      <c r="O3052" s="67"/>
      <c r="P3052" s="67">
        <v>91207</v>
      </c>
      <c r="Q3052" s="71">
        <v>200</v>
      </c>
      <c r="R3052" s="71">
        <v>0</v>
      </c>
      <c r="S3052" s="71">
        <v>25</v>
      </c>
      <c r="T3052" s="67" t="s">
        <v>0</v>
      </c>
      <c r="U3052" s="64">
        <f>Data!$Q3052+Data!$R3052+Data!$S3052</f>
        <v>225</v>
      </c>
      <c r="V3052" s="9" t="str">
        <f>VLOOKUP(TRIM(Data!$B3052),Team!A:B,2,FALSE)</f>
        <v>HVAC</v>
      </c>
      <c r="W3052" s="9" t="str">
        <f>VLOOKUP(Data!$D3052,Current!A:B,2,FALSE)</f>
        <v>ACT</v>
      </c>
      <c r="X3052" s="9" t="str">
        <f>IF(Data!$W3052=Data!$E3052,"CURRENT","NO")</f>
        <v>NO</v>
      </c>
    </row>
    <row r="3053" spans="1:24" hidden="1">
      <c r="A3053" s="67" t="s">
        <v>1435</v>
      </c>
      <c r="B3053" s="68" t="s">
        <v>2160</v>
      </c>
      <c r="C3053" s="67" t="s">
        <v>2162</v>
      </c>
      <c r="D3053" s="68" t="s">
        <v>2153</v>
      </c>
      <c r="E3053" s="8" t="s">
        <v>463</v>
      </c>
      <c r="F3053" s="69" t="s">
        <v>743</v>
      </c>
      <c r="G3053" s="67" t="s">
        <v>93</v>
      </c>
      <c r="H3053" s="70">
        <v>42256</v>
      </c>
      <c r="I3053" s="67">
        <v>236</v>
      </c>
      <c r="J3053" s="71">
        <v>0</v>
      </c>
      <c r="K3053" s="71">
        <f t="shared" si="59"/>
        <v>0</v>
      </c>
      <c r="L3053" s="67" t="s">
        <v>86</v>
      </c>
      <c r="M3053" s="67" t="s">
        <v>306</v>
      </c>
      <c r="N3053" s="67">
        <v>151190</v>
      </c>
      <c r="O3053" s="67"/>
      <c r="P3053" s="67">
        <v>91208</v>
      </c>
      <c r="Q3053" s="71">
        <v>200</v>
      </c>
      <c r="R3053" s="71">
        <v>0</v>
      </c>
      <c r="S3053" s="71">
        <v>25</v>
      </c>
      <c r="T3053" s="67" t="s">
        <v>0</v>
      </c>
      <c r="U3053" s="64">
        <f>Data!$Q3053+Data!$R3053+Data!$S3053</f>
        <v>225</v>
      </c>
      <c r="V3053" s="9" t="str">
        <f>VLOOKUP(TRIM(Data!$B3053),Team!A:B,2,FALSE)</f>
        <v>HVAC</v>
      </c>
      <c r="W3053" s="9" t="str">
        <f>VLOOKUP(Data!$D3053,Current!A:B,2,FALSE)</f>
        <v>ACT</v>
      </c>
      <c r="X3053" s="9" t="str">
        <f>IF(Data!$W3053=Data!$E3053,"CURRENT","NO")</f>
        <v>NO</v>
      </c>
    </row>
    <row r="3054" spans="1:24" hidden="1">
      <c r="A3054" s="67" t="s">
        <v>1435</v>
      </c>
      <c r="B3054" s="68" t="s">
        <v>2160</v>
      </c>
      <c r="C3054" s="67" t="s">
        <v>2162</v>
      </c>
      <c r="D3054" s="68" t="s">
        <v>2153</v>
      </c>
      <c r="E3054" s="8" t="s">
        <v>463</v>
      </c>
      <c r="F3054" s="69" t="s">
        <v>313</v>
      </c>
      <c r="G3054" s="67" t="s">
        <v>93</v>
      </c>
      <c r="H3054" s="70">
        <v>42257</v>
      </c>
      <c r="I3054" s="67">
        <v>108</v>
      </c>
      <c r="J3054" s="71">
        <v>0</v>
      </c>
      <c r="K3054" s="71">
        <f t="shared" si="59"/>
        <v>0</v>
      </c>
      <c r="L3054" s="67" t="s">
        <v>86</v>
      </c>
      <c r="M3054" s="67" t="s">
        <v>306</v>
      </c>
      <c r="N3054" s="67">
        <v>151235</v>
      </c>
      <c r="O3054" s="67"/>
      <c r="P3054" s="67">
        <v>91209</v>
      </c>
      <c r="Q3054" s="71">
        <v>200</v>
      </c>
      <c r="R3054" s="71">
        <v>0</v>
      </c>
      <c r="S3054" s="71">
        <v>25</v>
      </c>
      <c r="T3054" s="67" t="s">
        <v>0</v>
      </c>
      <c r="U3054" s="64">
        <f>Data!$Q3054+Data!$R3054+Data!$S3054</f>
        <v>225</v>
      </c>
      <c r="V3054" s="9" t="str">
        <f>VLOOKUP(TRIM(Data!$B3054),Team!A:B,2,FALSE)</f>
        <v>HVAC</v>
      </c>
      <c r="W3054" s="9" t="str">
        <f>VLOOKUP(Data!$D3054,Current!A:B,2,FALSE)</f>
        <v>ACT</v>
      </c>
      <c r="X3054" s="9" t="str">
        <f>IF(Data!$W3054=Data!$E3054,"CURRENT","NO")</f>
        <v>NO</v>
      </c>
    </row>
    <row r="3055" spans="1:24" hidden="1">
      <c r="A3055" s="67" t="s">
        <v>1435</v>
      </c>
      <c r="B3055" s="68" t="s">
        <v>2160</v>
      </c>
      <c r="C3055" s="67" t="s">
        <v>2162</v>
      </c>
      <c r="D3055" s="68" t="s">
        <v>2153</v>
      </c>
      <c r="E3055" s="8" t="s">
        <v>463</v>
      </c>
      <c r="F3055" s="69" t="s">
        <v>286</v>
      </c>
      <c r="G3055" s="67" t="s">
        <v>70</v>
      </c>
      <c r="H3055" s="70">
        <v>42255</v>
      </c>
      <c r="I3055" s="67">
        <v>105</v>
      </c>
      <c r="J3055" s="71">
        <v>0</v>
      </c>
      <c r="K3055" s="71">
        <f t="shared" si="59"/>
        <v>0</v>
      </c>
      <c r="L3055" s="67" t="s">
        <v>86</v>
      </c>
      <c r="M3055" s="67" t="s">
        <v>323</v>
      </c>
      <c r="N3055" s="67">
        <v>151134</v>
      </c>
      <c r="O3055" s="67"/>
      <c r="P3055" s="67">
        <v>91210</v>
      </c>
      <c r="Q3055" s="71">
        <v>200</v>
      </c>
      <c r="R3055" s="71">
        <v>0</v>
      </c>
      <c r="S3055" s="71">
        <v>25</v>
      </c>
      <c r="T3055" s="67" t="s">
        <v>0</v>
      </c>
      <c r="U3055" s="64">
        <f>Data!$Q3055+Data!$R3055+Data!$S3055</f>
        <v>225</v>
      </c>
      <c r="V3055" s="9" t="str">
        <f>VLOOKUP(TRIM(Data!$B3055),Team!A:B,2,FALSE)</f>
        <v>HVAC</v>
      </c>
      <c r="W3055" s="9" t="str">
        <f>VLOOKUP(Data!$D3055,Current!A:B,2,FALSE)</f>
        <v>ACT</v>
      </c>
      <c r="X3055" s="9" t="str">
        <f>IF(Data!$W3055=Data!$E3055,"CURRENT","NO")</f>
        <v>NO</v>
      </c>
    </row>
    <row r="3056" spans="1:24" hidden="1">
      <c r="A3056" s="67" t="s">
        <v>1435</v>
      </c>
      <c r="B3056" s="68" t="s">
        <v>2160</v>
      </c>
      <c r="C3056" s="67" t="s">
        <v>2161</v>
      </c>
      <c r="D3056" s="68" t="s">
        <v>2153</v>
      </c>
      <c r="E3056" s="8" t="s">
        <v>463</v>
      </c>
      <c r="F3056" s="69" t="s">
        <v>1365</v>
      </c>
      <c r="G3056" s="67" t="s">
        <v>70</v>
      </c>
      <c r="H3056" s="70">
        <v>42256</v>
      </c>
      <c r="I3056" s="67">
        <v>115</v>
      </c>
      <c r="J3056" s="71">
        <v>138</v>
      </c>
      <c r="K3056" s="71">
        <f t="shared" si="59"/>
        <v>15870</v>
      </c>
      <c r="L3056" s="67" t="s">
        <v>86</v>
      </c>
      <c r="M3056" s="67" t="s">
        <v>1557</v>
      </c>
      <c r="N3056" s="67">
        <v>151172</v>
      </c>
      <c r="O3056" s="67"/>
      <c r="P3056" s="67">
        <v>91211</v>
      </c>
      <c r="Q3056" s="71">
        <v>100</v>
      </c>
      <c r="R3056" s="71">
        <v>0</v>
      </c>
      <c r="S3056" s="71">
        <v>25</v>
      </c>
      <c r="T3056" s="67" t="s">
        <v>127</v>
      </c>
      <c r="U3056" s="64">
        <f>Data!$Q3056+Data!$R3056+Data!$S3056</f>
        <v>125</v>
      </c>
      <c r="V3056" s="9" t="str">
        <f>VLOOKUP(TRIM(Data!$B3056),Team!A:B,2,FALSE)</f>
        <v>HVAC</v>
      </c>
      <c r="W3056" s="9" t="str">
        <f>VLOOKUP(Data!$D3056,Current!A:B,2,FALSE)</f>
        <v>ACT</v>
      </c>
      <c r="X3056" s="9" t="str">
        <f>IF(Data!$W3056=Data!$E3056,"CURRENT","NO")</f>
        <v>NO</v>
      </c>
    </row>
    <row r="3057" spans="1:24" hidden="1">
      <c r="A3057" s="67" t="s">
        <v>1435</v>
      </c>
      <c r="B3057" s="68" t="s">
        <v>2160</v>
      </c>
      <c r="C3057" s="67" t="s">
        <v>2161</v>
      </c>
      <c r="D3057" s="68" t="s">
        <v>2153</v>
      </c>
      <c r="E3057" s="8" t="s">
        <v>463</v>
      </c>
      <c r="F3057" s="69" t="s">
        <v>1351</v>
      </c>
      <c r="G3057" s="67" t="s">
        <v>70</v>
      </c>
      <c r="H3057" s="70">
        <v>42256</v>
      </c>
      <c r="I3057" s="67">
        <v>100</v>
      </c>
      <c r="J3057" s="71">
        <v>125</v>
      </c>
      <c r="K3057" s="71">
        <f t="shared" si="59"/>
        <v>12500</v>
      </c>
      <c r="L3057" s="67" t="s">
        <v>86</v>
      </c>
      <c r="M3057" s="67" t="s">
        <v>1557</v>
      </c>
      <c r="N3057" s="67">
        <v>151173</v>
      </c>
      <c r="O3057" s="67"/>
      <c r="P3057" s="67">
        <v>91212</v>
      </c>
      <c r="Q3057" s="71">
        <v>100</v>
      </c>
      <c r="R3057" s="71">
        <v>0</v>
      </c>
      <c r="S3057" s="71">
        <v>25</v>
      </c>
      <c r="T3057" s="67" t="s">
        <v>127</v>
      </c>
      <c r="U3057" s="64">
        <f>Data!$Q3057+Data!$R3057+Data!$S3057</f>
        <v>125</v>
      </c>
      <c r="V3057" s="9" t="str">
        <f>VLOOKUP(TRIM(Data!$B3057),Team!A:B,2,FALSE)</f>
        <v>HVAC</v>
      </c>
      <c r="W3057" s="9" t="str">
        <f>VLOOKUP(Data!$D3057,Current!A:B,2,FALSE)</f>
        <v>ACT</v>
      </c>
      <c r="X3057" s="9" t="str">
        <f>IF(Data!$W3057=Data!$E3057,"CURRENT","NO")</f>
        <v>NO</v>
      </c>
    </row>
    <row r="3058" spans="1:24" hidden="1">
      <c r="A3058" s="67" t="s">
        <v>1435</v>
      </c>
      <c r="B3058" s="68" t="s">
        <v>2160</v>
      </c>
      <c r="C3058" s="67" t="s">
        <v>2161</v>
      </c>
      <c r="D3058" s="68" t="s">
        <v>2153</v>
      </c>
      <c r="E3058" s="8" t="s">
        <v>463</v>
      </c>
      <c r="F3058" s="69" t="s">
        <v>1130</v>
      </c>
      <c r="G3058" s="67" t="s">
        <v>70</v>
      </c>
      <c r="H3058" s="70">
        <v>42251</v>
      </c>
      <c r="I3058" s="67">
        <v>274</v>
      </c>
      <c r="J3058" s="71">
        <v>84</v>
      </c>
      <c r="K3058" s="71">
        <f t="shared" si="59"/>
        <v>23016</v>
      </c>
      <c r="L3058" s="67" t="s">
        <v>213</v>
      </c>
      <c r="M3058" s="67" t="s">
        <v>208</v>
      </c>
      <c r="N3058" s="67">
        <v>151008</v>
      </c>
      <c r="O3058" s="67"/>
      <c r="P3058" s="67">
        <v>91213</v>
      </c>
      <c r="Q3058" s="71">
        <v>200</v>
      </c>
      <c r="R3058" s="71">
        <v>0</v>
      </c>
      <c r="S3058" s="71">
        <v>35</v>
      </c>
      <c r="T3058" s="67" t="s">
        <v>127</v>
      </c>
      <c r="U3058" s="64">
        <f>Data!$Q3058+Data!$R3058+Data!$S3058</f>
        <v>235</v>
      </c>
      <c r="V3058" s="9" t="str">
        <f>VLOOKUP(TRIM(Data!$B3058),Team!A:B,2,FALSE)</f>
        <v>HVAC</v>
      </c>
      <c r="W3058" s="9" t="str">
        <f>VLOOKUP(Data!$D3058,Current!A:B,2,FALSE)</f>
        <v>ACT</v>
      </c>
      <c r="X3058" s="9" t="str">
        <f>IF(Data!$W3058=Data!$E3058,"CURRENT","NO")</f>
        <v>NO</v>
      </c>
    </row>
    <row r="3059" spans="1:24" hidden="1">
      <c r="A3059" s="67" t="s">
        <v>1435</v>
      </c>
      <c r="B3059" s="68" t="s">
        <v>2160</v>
      </c>
      <c r="C3059" s="67" t="s">
        <v>2162</v>
      </c>
      <c r="D3059" s="68" t="s">
        <v>2153</v>
      </c>
      <c r="E3059" s="8" t="s">
        <v>463</v>
      </c>
      <c r="F3059" s="69" t="s">
        <v>75</v>
      </c>
      <c r="G3059" s="67" t="s">
        <v>70</v>
      </c>
      <c r="H3059" s="70">
        <v>42251</v>
      </c>
      <c r="I3059" s="67">
        <v>274</v>
      </c>
      <c r="J3059" s="71">
        <v>0</v>
      </c>
      <c r="K3059" s="71">
        <f t="shared" si="59"/>
        <v>0</v>
      </c>
      <c r="L3059" s="67" t="s">
        <v>213</v>
      </c>
      <c r="M3059" s="67" t="s">
        <v>85</v>
      </c>
      <c r="N3059" s="67">
        <v>151011</v>
      </c>
      <c r="O3059" s="67"/>
      <c r="P3059" s="67">
        <v>91214</v>
      </c>
      <c r="Q3059" s="71">
        <v>200</v>
      </c>
      <c r="R3059" s="71">
        <v>0</v>
      </c>
      <c r="S3059" s="71">
        <v>35</v>
      </c>
      <c r="T3059" s="67" t="s">
        <v>0</v>
      </c>
      <c r="U3059" s="64">
        <f>Data!$Q3059+Data!$R3059+Data!$S3059</f>
        <v>235</v>
      </c>
      <c r="V3059" s="9" t="str">
        <f>VLOOKUP(TRIM(Data!$B3059),Team!A:B,2,FALSE)</f>
        <v>HVAC</v>
      </c>
      <c r="W3059" s="9" t="str">
        <f>VLOOKUP(Data!$D3059,Current!A:B,2,FALSE)</f>
        <v>ACT</v>
      </c>
      <c r="X3059" s="9" t="str">
        <f>IF(Data!$W3059=Data!$E3059,"CURRENT","NO")</f>
        <v>NO</v>
      </c>
    </row>
    <row r="3060" spans="1:24" hidden="1">
      <c r="A3060" s="67" t="s">
        <v>1435</v>
      </c>
      <c r="B3060" s="68" t="s">
        <v>2160</v>
      </c>
      <c r="C3060" s="67" t="s">
        <v>2162</v>
      </c>
      <c r="D3060" s="68" t="s">
        <v>2153</v>
      </c>
      <c r="E3060" s="8" t="s">
        <v>463</v>
      </c>
      <c r="F3060" s="69" t="s">
        <v>605</v>
      </c>
      <c r="G3060" s="67" t="s">
        <v>70</v>
      </c>
      <c r="H3060" s="70">
        <v>42254</v>
      </c>
      <c r="I3060" s="67">
        <v>274</v>
      </c>
      <c r="J3060" s="71">
        <v>0</v>
      </c>
      <c r="K3060" s="71">
        <f t="shared" si="59"/>
        <v>0</v>
      </c>
      <c r="L3060" s="67" t="s">
        <v>213</v>
      </c>
      <c r="M3060" s="67" t="s">
        <v>208</v>
      </c>
      <c r="N3060" s="67">
        <v>151072</v>
      </c>
      <c r="O3060" s="67"/>
      <c r="P3060" s="67">
        <v>91215</v>
      </c>
      <c r="Q3060" s="71">
        <v>400</v>
      </c>
      <c r="R3060" s="71">
        <v>0</v>
      </c>
      <c r="S3060" s="71">
        <v>35</v>
      </c>
      <c r="T3060" s="67" t="s">
        <v>0</v>
      </c>
      <c r="U3060" s="64">
        <f>Data!$Q3060+Data!$R3060+Data!$S3060</f>
        <v>435</v>
      </c>
      <c r="V3060" s="9" t="str">
        <f>VLOOKUP(TRIM(Data!$B3060),Team!A:B,2,FALSE)</f>
        <v>HVAC</v>
      </c>
      <c r="W3060" s="9" t="str">
        <f>VLOOKUP(Data!$D3060,Current!A:B,2,FALSE)</f>
        <v>ACT</v>
      </c>
      <c r="X3060" s="9" t="str">
        <f>IF(Data!$W3060=Data!$E3060,"CURRENT","NO")</f>
        <v>NO</v>
      </c>
    </row>
    <row r="3061" spans="1:24" hidden="1">
      <c r="A3061" s="67" t="s">
        <v>1435</v>
      </c>
      <c r="B3061" s="68" t="s">
        <v>2160</v>
      </c>
      <c r="C3061" s="67" t="s">
        <v>2161</v>
      </c>
      <c r="D3061" s="68" t="s">
        <v>2153</v>
      </c>
      <c r="E3061" s="8" t="s">
        <v>463</v>
      </c>
      <c r="F3061" s="69" t="s">
        <v>106</v>
      </c>
      <c r="G3061" s="67" t="s">
        <v>90</v>
      </c>
      <c r="H3061" s="70">
        <v>42254</v>
      </c>
      <c r="I3061" s="67">
        <v>135</v>
      </c>
      <c r="J3061" s="71">
        <v>117</v>
      </c>
      <c r="K3061" s="71">
        <f t="shared" si="59"/>
        <v>15795</v>
      </c>
      <c r="L3061" s="67" t="s">
        <v>114</v>
      </c>
      <c r="M3061" s="67" t="s">
        <v>113</v>
      </c>
      <c r="N3061" s="67">
        <v>151055</v>
      </c>
      <c r="P3061" s="67">
        <v>91216</v>
      </c>
      <c r="Q3061" s="71">
        <v>200</v>
      </c>
      <c r="R3061" s="71">
        <v>45</v>
      </c>
      <c r="S3061" s="71">
        <v>280</v>
      </c>
      <c r="T3061" s="67" t="s">
        <v>127</v>
      </c>
      <c r="U3061" s="64">
        <f>Data!$Q3061+Data!$R3061+Data!$S3061</f>
        <v>525</v>
      </c>
      <c r="V3061" s="9" t="str">
        <f>VLOOKUP(TRIM(Data!$B3061),Team!A:B,2,FALSE)</f>
        <v>HVAC</v>
      </c>
      <c r="W3061" s="9" t="str">
        <f>VLOOKUP(Data!$D3061,Current!A:B,2,FALSE)</f>
        <v>ACT</v>
      </c>
      <c r="X3061" s="9" t="str">
        <f>IF(Data!$W3061=Data!$E3061,"CURRENT","NO")</f>
        <v>NO</v>
      </c>
    </row>
    <row r="3062" spans="1:24" hidden="1">
      <c r="A3062" s="67" t="s">
        <v>1435</v>
      </c>
      <c r="B3062" s="68" t="s">
        <v>2160</v>
      </c>
      <c r="C3062" s="67" t="s">
        <v>2162</v>
      </c>
      <c r="D3062" s="68" t="s">
        <v>2153</v>
      </c>
      <c r="E3062" s="8" t="s">
        <v>463</v>
      </c>
      <c r="F3062" s="69" t="s">
        <v>106</v>
      </c>
      <c r="G3062" s="67" t="s">
        <v>90</v>
      </c>
      <c r="H3062" s="70">
        <v>42255</v>
      </c>
      <c r="I3062" s="67">
        <v>135</v>
      </c>
      <c r="J3062" s="71">
        <v>0</v>
      </c>
      <c r="K3062" s="71">
        <f t="shared" si="59"/>
        <v>0</v>
      </c>
      <c r="L3062" s="67" t="s">
        <v>1558</v>
      </c>
      <c r="M3062" s="67" t="s">
        <v>1151</v>
      </c>
      <c r="N3062" s="67">
        <v>151123</v>
      </c>
      <c r="P3062" s="67">
        <v>91217</v>
      </c>
      <c r="Q3062" s="71">
        <v>100</v>
      </c>
      <c r="R3062" s="71">
        <v>45</v>
      </c>
      <c r="S3062" s="71">
        <v>20</v>
      </c>
      <c r="T3062" s="67" t="s">
        <v>0</v>
      </c>
      <c r="U3062" s="64">
        <f>Data!$Q3062+Data!$R3062+Data!$S3062</f>
        <v>165</v>
      </c>
      <c r="V3062" s="9" t="str">
        <f>VLOOKUP(TRIM(Data!$B3062),Team!A:B,2,FALSE)</f>
        <v>HVAC</v>
      </c>
      <c r="W3062" s="9" t="str">
        <f>VLOOKUP(Data!$D3062,Current!A:B,2,FALSE)</f>
        <v>ACT</v>
      </c>
      <c r="X3062" s="9" t="str">
        <f>IF(Data!$W3062=Data!$E3062,"CURRENT","NO")</f>
        <v>NO</v>
      </c>
    </row>
    <row r="3063" spans="1:24" hidden="1">
      <c r="A3063" s="67" t="s">
        <v>1441</v>
      </c>
      <c r="B3063" s="68" t="s">
        <v>2160</v>
      </c>
      <c r="C3063" s="67" t="s">
        <v>2161</v>
      </c>
      <c r="D3063" s="68" t="s">
        <v>2153</v>
      </c>
      <c r="E3063" s="8" t="s">
        <v>463</v>
      </c>
      <c r="F3063" s="69" t="s">
        <v>278</v>
      </c>
      <c r="G3063" s="67" t="s">
        <v>78</v>
      </c>
      <c r="H3063" s="70">
        <v>42262</v>
      </c>
      <c r="I3063" s="67">
        <v>40</v>
      </c>
      <c r="J3063" s="71">
        <v>83.35</v>
      </c>
      <c r="K3063" s="71">
        <f t="shared" si="59"/>
        <v>3334</v>
      </c>
      <c r="L3063" s="67" t="s">
        <v>77</v>
      </c>
      <c r="M3063" s="67" t="s">
        <v>1548</v>
      </c>
      <c r="N3063" s="67">
        <v>151387</v>
      </c>
      <c r="O3063" s="67"/>
      <c r="P3063" s="67">
        <v>91337</v>
      </c>
      <c r="Q3063" s="71">
        <v>100</v>
      </c>
      <c r="R3063" s="71">
        <v>0</v>
      </c>
      <c r="S3063" s="71">
        <v>15</v>
      </c>
      <c r="T3063" s="67" t="s">
        <v>127</v>
      </c>
      <c r="U3063" s="64">
        <f>Data!$Q3063+Data!$R3063+Data!$S3063</f>
        <v>115</v>
      </c>
      <c r="V3063" s="9" t="str">
        <f>VLOOKUP(TRIM(Data!$B3063),Team!A:B,2,FALSE)</f>
        <v>HVAC</v>
      </c>
      <c r="W3063" s="9" t="str">
        <f>VLOOKUP(Data!$D3063,Current!A:B,2,FALSE)</f>
        <v>ACT</v>
      </c>
      <c r="X3063" s="9" t="str">
        <f>IF(Data!$W3063=Data!$E3063,"CURRENT","NO")</f>
        <v>NO</v>
      </c>
    </row>
    <row r="3064" spans="1:24" hidden="1">
      <c r="A3064" s="67" t="s">
        <v>1441</v>
      </c>
      <c r="B3064" s="68" t="s">
        <v>2160</v>
      </c>
      <c r="C3064" s="67" t="s">
        <v>2161</v>
      </c>
      <c r="D3064" s="68" t="s">
        <v>2153</v>
      </c>
      <c r="E3064" s="8" t="s">
        <v>463</v>
      </c>
      <c r="F3064" s="69" t="s">
        <v>280</v>
      </c>
      <c r="G3064" s="67" t="s">
        <v>78</v>
      </c>
      <c r="H3064" s="70">
        <v>42262</v>
      </c>
      <c r="I3064" s="67">
        <v>40</v>
      </c>
      <c r="J3064" s="71">
        <v>94.31</v>
      </c>
      <c r="K3064" s="71">
        <f t="shared" si="59"/>
        <v>3772.4</v>
      </c>
      <c r="L3064" s="67" t="s">
        <v>77</v>
      </c>
      <c r="M3064" s="67" t="s">
        <v>1548</v>
      </c>
      <c r="N3064" s="67">
        <v>151388</v>
      </c>
      <c r="O3064" s="67"/>
      <c r="P3064" s="67">
        <v>91338</v>
      </c>
      <c r="Q3064" s="71">
        <v>100</v>
      </c>
      <c r="R3064" s="71">
        <v>0</v>
      </c>
      <c r="S3064" s="71">
        <v>15</v>
      </c>
      <c r="T3064" s="67" t="s">
        <v>127</v>
      </c>
      <c r="U3064" s="64">
        <f>Data!$Q3064+Data!$R3064+Data!$S3064</f>
        <v>115</v>
      </c>
      <c r="V3064" s="9" t="str">
        <f>VLOOKUP(TRIM(Data!$B3064),Team!A:B,2,FALSE)</f>
        <v>HVAC</v>
      </c>
      <c r="W3064" s="9" t="str">
        <f>VLOOKUP(Data!$D3064,Current!A:B,2,FALSE)</f>
        <v>ACT</v>
      </c>
      <c r="X3064" s="9" t="str">
        <f>IF(Data!$W3064=Data!$E3064,"CURRENT","NO")</f>
        <v>NO</v>
      </c>
    </row>
    <row r="3065" spans="1:24" hidden="1">
      <c r="A3065" s="67" t="s">
        <v>1441</v>
      </c>
      <c r="B3065" s="68" t="s">
        <v>2160</v>
      </c>
      <c r="C3065" s="67" t="s">
        <v>2161</v>
      </c>
      <c r="D3065" s="68" t="s">
        <v>2153</v>
      </c>
      <c r="E3065" s="8" t="s">
        <v>463</v>
      </c>
      <c r="F3065" s="69" t="s">
        <v>79</v>
      </c>
      <c r="G3065" s="67" t="s">
        <v>78</v>
      </c>
      <c r="H3065" s="70">
        <v>42262</v>
      </c>
      <c r="I3065" s="67">
        <v>40</v>
      </c>
      <c r="J3065" s="71">
        <v>83.92</v>
      </c>
      <c r="K3065" s="71">
        <f t="shared" si="59"/>
        <v>3356.8</v>
      </c>
      <c r="L3065" s="67" t="s">
        <v>77</v>
      </c>
      <c r="M3065" s="67" t="s">
        <v>1548</v>
      </c>
      <c r="N3065" s="67">
        <v>151389</v>
      </c>
      <c r="O3065" s="67"/>
      <c r="P3065" s="67">
        <v>91339</v>
      </c>
      <c r="Q3065" s="71">
        <v>100</v>
      </c>
      <c r="R3065" s="71">
        <v>0</v>
      </c>
      <c r="S3065" s="71">
        <v>15</v>
      </c>
      <c r="T3065" s="67" t="s">
        <v>127</v>
      </c>
      <c r="U3065" s="64">
        <f>Data!$Q3065+Data!$R3065+Data!$S3065</f>
        <v>115</v>
      </c>
      <c r="V3065" s="9" t="str">
        <f>VLOOKUP(TRIM(Data!$B3065),Team!A:B,2,FALSE)</f>
        <v>HVAC</v>
      </c>
      <c r="W3065" s="9" t="str">
        <f>VLOOKUP(Data!$D3065,Current!A:B,2,FALSE)</f>
        <v>ACT</v>
      </c>
      <c r="X3065" s="9" t="str">
        <f>IF(Data!$W3065=Data!$E3065,"CURRENT","NO")</f>
        <v>NO</v>
      </c>
    </row>
    <row r="3066" spans="1:24" hidden="1">
      <c r="A3066" s="67" t="s">
        <v>1441</v>
      </c>
      <c r="B3066" s="68" t="s">
        <v>2160</v>
      </c>
      <c r="C3066" s="67" t="s">
        <v>2161</v>
      </c>
      <c r="D3066" s="68" t="s">
        <v>2153</v>
      </c>
      <c r="E3066" s="8" t="s">
        <v>463</v>
      </c>
      <c r="F3066" s="69" t="s">
        <v>1339</v>
      </c>
      <c r="G3066" s="67" t="s">
        <v>78</v>
      </c>
      <c r="H3066" s="70">
        <v>42263</v>
      </c>
      <c r="I3066" s="67">
        <v>40</v>
      </c>
      <c r="J3066" s="71">
        <v>80.42</v>
      </c>
      <c r="K3066" s="71">
        <f t="shared" si="59"/>
        <v>3216.8</v>
      </c>
      <c r="L3066" s="67" t="s">
        <v>77</v>
      </c>
      <c r="M3066" s="67" t="s">
        <v>1559</v>
      </c>
      <c r="N3066" s="67">
        <v>151413</v>
      </c>
      <c r="O3066" s="67"/>
      <c r="P3066" s="67">
        <v>91340</v>
      </c>
      <c r="Q3066" s="71">
        <v>100</v>
      </c>
      <c r="R3066" s="71">
        <v>0</v>
      </c>
      <c r="S3066" s="71">
        <v>15</v>
      </c>
      <c r="T3066" s="67" t="s">
        <v>127</v>
      </c>
      <c r="U3066" s="64">
        <f>Data!$Q3066+Data!$R3066+Data!$S3066</f>
        <v>115</v>
      </c>
      <c r="V3066" s="9" t="str">
        <f>VLOOKUP(TRIM(Data!$B3066),Team!A:B,2,FALSE)</f>
        <v>HVAC</v>
      </c>
      <c r="W3066" s="9" t="str">
        <f>VLOOKUP(Data!$D3066,Current!A:B,2,FALSE)</f>
        <v>ACT</v>
      </c>
      <c r="X3066" s="9" t="str">
        <f>IF(Data!$W3066=Data!$E3066,"CURRENT","NO")</f>
        <v>NO</v>
      </c>
    </row>
    <row r="3067" spans="1:24" hidden="1">
      <c r="A3067" s="67" t="s">
        <v>1441</v>
      </c>
      <c r="B3067" s="68" t="s">
        <v>2160</v>
      </c>
      <c r="C3067" s="67" t="s">
        <v>2161</v>
      </c>
      <c r="D3067" s="68" t="s">
        <v>2153</v>
      </c>
      <c r="E3067" s="8" t="s">
        <v>463</v>
      </c>
      <c r="F3067" s="69" t="s">
        <v>1342</v>
      </c>
      <c r="G3067" s="67" t="s">
        <v>78</v>
      </c>
      <c r="H3067" s="70">
        <v>42263</v>
      </c>
      <c r="I3067" s="67">
        <v>40</v>
      </c>
      <c r="J3067" s="71">
        <v>89.87</v>
      </c>
      <c r="K3067" s="71">
        <f t="shared" si="59"/>
        <v>3594.8</v>
      </c>
      <c r="L3067" s="67" t="s">
        <v>77</v>
      </c>
      <c r="M3067" s="67" t="s">
        <v>1560</v>
      </c>
      <c r="N3067" s="67">
        <v>151415</v>
      </c>
      <c r="O3067" s="67"/>
      <c r="P3067" s="67">
        <v>91341</v>
      </c>
      <c r="Q3067" s="71">
        <v>100</v>
      </c>
      <c r="R3067" s="71">
        <v>0</v>
      </c>
      <c r="S3067" s="71">
        <v>15</v>
      </c>
      <c r="T3067" s="67" t="s">
        <v>127</v>
      </c>
      <c r="U3067" s="64">
        <f>Data!$Q3067+Data!$R3067+Data!$S3067</f>
        <v>115</v>
      </c>
      <c r="V3067" s="9" t="str">
        <f>VLOOKUP(TRIM(Data!$B3067),Team!A:B,2,FALSE)</f>
        <v>HVAC</v>
      </c>
      <c r="W3067" s="9" t="str">
        <f>VLOOKUP(Data!$D3067,Current!A:B,2,FALSE)</f>
        <v>ACT</v>
      </c>
      <c r="X3067" s="9" t="str">
        <f>IF(Data!$W3067=Data!$E3067,"CURRENT","NO")</f>
        <v>NO</v>
      </c>
    </row>
    <row r="3068" spans="1:24" hidden="1">
      <c r="A3068" s="67" t="s">
        <v>1441</v>
      </c>
      <c r="B3068" s="68" t="s">
        <v>2160</v>
      </c>
      <c r="C3068" s="67" t="s">
        <v>2161</v>
      </c>
      <c r="D3068" s="68" t="s">
        <v>2153</v>
      </c>
      <c r="E3068" s="8" t="s">
        <v>463</v>
      </c>
      <c r="F3068" s="69" t="s">
        <v>601</v>
      </c>
      <c r="G3068" s="67" t="s">
        <v>78</v>
      </c>
      <c r="H3068" s="70">
        <v>42263</v>
      </c>
      <c r="I3068" s="67">
        <v>40</v>
      </c>
      <c r="J3068" s="71">
        <v>68.040000000000006</v>
      </c>
      <c r="K3068" s="71">
        <f t="shared" si="59"/>
        <v>2721.6000000000004</v>
      </c>
      <c r="L3068" s="67" t="s">
        <v>77</v>
      </c>
      <c r="M3068" s="67" t="s">
        <v>1561</v>
      </c>
      <c r="N3068" s="67">
        <v>151417</v>
      </c>
      <c r="O3068" s="67"/>
      <c r="P3068" s="67">
        <v>91342</v>
      </c>
      <c r="Q3068" s="71">
        <v>100</v>
      </c>
      <c r="R3068" s="71">
        <v>0</v>
      </c>
      <c r="S3068" s="71">
        <v>15</v>
      </c>
      <c r="T3068" s="67" t="s">
        <v>127</v>
      </c>
      <c r="U3068" s="64">
        <f>Data!$Q3068+Data!$R3068+Data!$S3068</f>
        <v>115</v>
      </c>
      <c r="V3068" s="9" t="str">
        <f>VLOOKUP(TRIM(Data!$B3068),Team!A:B,2,FALSE)</f>
        <v>HVAC</v>
      </c>
      <c r="W3068" s="9" t="str">
        <f>VLOOKUP(Data!$D3068,Current!A:B,2,FALSE)</f>
        <v>ACT</v>
      </c>
      <c r="X3068" s="9" t="str">
        <f>IF(Data!$W3068=Data!$E3068,"CURRENT","NO")</f>
        <v>NO</v>
      </c>
    </row>
    <row r="3069" spans="1:24" hidden="1">
      <c r="A3069" s="67" t="s">
        <v>1441</v>
      </c>
      <c r="B3069" s="68" t="s">
        <v>2160</v>
      </c>
      <c r="C3069" s="67" t="s">
        <v>2161</v>
      </c>
      <c r="D3069" s="68" t="s">
        <v>2153</v>
      </c>
      <c r="E3069" s="8" t="s">
        <v>463</v>
      </c>
      <c r="F3069" s="69" t="s">
        <v>1341</v>
      </c>
      <c r="G3069" s="67" t="s">
        <v>78</v>
      </c>
      <c r="H3069" s="70">
        <v>42264</v>
      </c>
      <c r="I3069" s="67">
        <v>35</v>
      </c>
      <c r="J3069" s="71">
        <v>98.13</v>
      </c>
      <c r="K3069" s="71">
        <f t="shared" si="59"/>
        <v>3434.5499999999997</v>
      </c>
      <c r="L3069" s="67" t="s">
        <v>77</v>
      </c>
      <c r="M3069" s="67" t="s">
        <v>1548</v>
      </c>
      <c r="N3069" s="67">
        <v>151442</v>
      </c>
      <c r="O3069" s="67"/>
      <c r="P3069" s="67">
        <v>91344</v>
      </c>
      <c r="Q3069" s="71">
        <v>100</v>
      </c>
      <c r="R3069" s="71">
        <v>0</v>
      </c>
      <c r="S3069" s="71">
        <v>17.5</v>
      </c>
      <c r="T3069" s="67" t="s">
        <v>127</v>
      </c>
      <c r="U3069" s="64">
        <f>Data!$Q3069+Data!$R3069+Data!$S3069</f>
        <v>117.5</v>
      </c>
      <c r="V3069" s="9" t="str">
        <f>VLOOKUP(TRIM(Data!$B3069),Team!A:B,2,FALSE)</f>
        <v>HVAC</v>
      </c>
      <c r="W3069" s="9" t="str">
        <f>VLOOKUP(Data!$D3069,Current!A:B,2,FALSE)</f>
        <v>ACT</v>
      </c>
      <c r="X3069" s="9" t="str">
        <f>IF(Data!$W3069=Data!$E3069,"CURRENT","NO")</f>
        <v>NO</v>
      </c>
    </row>
    <row r="3070" spans="1:24" hidden="1">
      <c r="A3070" s="67" t="s">
        <v>1441</v>
      </c>
      <c r="B3070" s="68" t="s">
        <v>2160</v>
      </c>
      <c r="C3070" s="67" t="s">
        <v>2161</v>
      </c>
      <c r="D3070" s="68" t="s">
        <v>2153</v>
      </c>
      <c r="E3070" s="8" t="s">
        <v>463</v>
      </c>
      <c r="F3070" s="69" t="s">
        <v>120</v>
      </c>
      <c r="G3070" s="67" t="s">
        <v>78</v>
      </c>
      <c r="H3070" s="70">
        <v>42264</v>
      </c>
      <c r="I3070" s="67">
        <v>40</v>
      </c>
      <c r="J3070" s="71">
        <v>107.96</v>
      </c>
      <c r="K3070" s="71">
        <f t="shared" si="59"/>
        <v>4318.3999999999996</v>
      </c>
      <c r="L3070" s="67" t="s">
        <v>77</v>
      </c>
      <c r="M3070" s="67" t="s">
        <v>1562</v>
      </c>
      <c r="N3070" s="67">
        <v>151443</v>
      </c>
      <c r="O3070" s="67"/>
      <c r="P3070" s="67">
        <v>91345</v>
      </c>
      <c r="Q3070" s="71">
        <v>100</v>
      </c>
      <c r="R3070" s="71">
        <v>0</v>
      </c>
      <c r="S3070" s="71">
        <v>17.5</v>
      </c>
      <c r="T3070" s="67" t="s">
        <v>127</v>
      </c>
      <c r="U3070" s="64">
        <f>Data!$Q3070+Data!$R3070+Data!$S3070</f>
        <v>117.5</v>
      </c>
      <c r="V3070" s="9" t="str">
        <f>VLOOKUP(TRIM(Data!$B3070),Team!A:B,2,FALSE)</f>
        <v>HVAC</v>
      </c>
      <c r="W3070" s="9" t="str">
        <f>VLOOKUP(Data!$D3070,Current!A:B,2,FALSE)</f>
        <v>ACT</v>
      </c>
      <c r="X3070" s="9" t="str">
        <f>IF(Data!$W3070=Data!$E3070,"CURRENT","NO")</f>
        <v>NO</v>
      </c>
    </row>
    <row r="3071" spans="1:24" hidden="1">
      <c r="A3071" s="67" t="s">
        <v>1441</v>
      </c>
      <c r="B3071" s="68" t="s">
        <v>2160</v>
      </c>
      <c r="C3071" s="67" t="s">
        <v>2162</v>
      </c>
      <c r="D3071" s="68" t="s">
        <v>2153</v>
      </c>
      <c r="E3071" s="8" t="s">
        <v>463</v>
      </c>
      <c r="F3071" s="69" t="s">
        <v>318</v>
      </c>
      <c r="G3071" s="67" t="s">
        <v>109</v>
      </c>
      <c r="H3071" s="70">
        <v>42261</v>
      </c>
      <c r="I3071" s="67">
        <v>400</v>
      </c>
      <c r="J3071" s="71">
        <v>0</v>
      </c>
      <c r="K3071" s="71">
        <f t="shared" si="59"/>
        <v>0</v>
      </c>
      <c r="L3071" s="67" t="s">
        <v>108</v>
      </c>
      <c r="M3071" s="67" t="s">
        <v>1563</v>
      </c>
      <c r="N3071" s="67">
        <v>151334</v>
      </c>
      <c r="O3071" s="67"/>
      <c r="P3071" s="67">
        <v>91347</v>
      </c>
      <c r="Q3071" s="71">
        <v>200</v>
      </c>
      <c r="R3071" s="71">
        <v>0</v>
      </c>
      <c r="S3071" s="71">
        <v>50</v>
      </c>
      <c r="T3071" s="67" t="s">
        <v>0</v>
      </c>
      <c r="U3071" s="64">
        <f>Data!$Q3071+Data!$R3071+Data!$S3071</f>
        <v>250</v>
      </c>
      <c r="V3071" s="9" t="str">
        <f>VLOOKUP(TRIM(Data!$B3071),Team!A:B,2,FALSE)</f>
        <v>HVAC</v>
      </c>
      <c r="W3071" s="9" t="str">
        <f>VLOOKUP(Data!$D3071,Current!A:B,2,FALSE)</f>
        <v>ACT</v>
      </c>
      <c r="X3071" s="9" t="str">
        <f>IF(Data!$W3071=Data!$E3071,"CURRENT","NO")</f>
        <v>NO</v>
      </c>
    </row>
    <row r="3072" spans="1:24" hidden="1">
      <c r="A3072" s="67" t="s">
        <v>1441</v>
      </c>
      <c r="B3072" s="68" t="s">
        <v>2160</v>
      </c>
      <c r="C3072" s="67" t="s">
        <v>2162</v>
      </c>
      <c r="D3072" s="68" t="s">
        <v>2153</v>
      </c>
      <c r="E3072" s="8" t="s">
        <v>463</v>
      </c>
      <c r="F3072" s="69" t="s">
        <v>1123</v>
      </c>
      <c r="G3072" s="67" t="s">
        <v>952</v>
      </c>
      <c r="H3072" s="70">
        <v>42261</v>
      </c>
      <c r="I3072" s="67">
        <v>170</v>
      </c>
      <c r="J3072" s="71">
        <v>0</v>
      </c>
      <c r="K3072" s="71">
        <f t="shared" si="59"/>
        <v>0</v>
      </c>
      <c r="L3072" s="67" t="s">
        <v>108</v>
      </c>
      <c r="M3072" s="67" t="s">
        <v>76</v>
      </c>
      <c r="N3072" s="67">
        <v>151333</v>
      </c>
      <c r="O3072" s="67"/>
      <c r="P3072" s="67">
        <v>91348</v>
      </c>
      <c r="Q3072" s="71">
        <v>200</v>
      </c>
      <c r="R3072" s="71">
        <v>0</v>
      </c>
      <c r="S3072" s="71">
        <v>50</v>
      </c>
      <c r="T3072" s="67" t="s">
        <v>0</v>
      </c>
      <c r="U3072" s="64">
        <f>Data!$Q3072+Data!$R3072+Data!$S3072</f>
        <v>250</v>
      </c>
      <c r="V3072" s="9" t="str">
        <f>VLOOKUP(TRIM(Data!$B3072),Team!A:B,2,FALSE)</f>
        <v>HVAC</v>
      </c>
      <c r="W3072" s="9" t="str">
        <f>VLOOKUP(Data!$D3072,Current!A:B,2,FALSE)</f>
        <v>ACT</v>
      </c>
      <c r="X3072" s="9" t="str">
        <f>IF(Data!$W3072=Data!$E3072,"CURRENT","NO")</f>
        <v>NO</v>
      </c>
    </row>
    <row r="3073" spans="1:24" hidden="1">
      <c r="A3073" s="67" t="s">
        <v>1441</v>
      </c>
      <c r="B3073" s="68" t="s">
        <v>2160</v>
      </c>
      <c r="C3073" s="67" t="s">
        <v>2161</v>
      </c>
      <c r="D3073" s="68" t="s">
        <v>2153</v>
      </c>
      <c r="E3073" s="8" t="s">
        <v>463</v>
      </c>
      <c r="F3073" s="69" t="s">
        <v>1564</v>
      </c>
      <c r="G3073" s="67" t="s">
        <v>83</v>
      </c>
      <c r="H3073" s="70">
        <v>42262</v>
      </c>
      <c r="I3073" s="67">
        <v>140</v>
      </c>
      <c r="J3073" s="71">
        <v>73.5</v>
      </c>
      <c r="K3073" s="71">
        <f t="shared" si="59"/>
        <v>10290</v>
      </c>
      <c r="L3073" s="67" t="s">
        <v>77</v>
      </c>
      <c r="M3073" s="67" t="s">
        <v>148</v>
      </c>
      <c r="N3073" s="67">
        <v>151385</v>
      </c>
      <c r="O3073" s="67"/>
      <c r="P3073" s="67">
        <v>91349</v>
      </c>
      <c r="Q3073" s="71">
        <v>100</v>
      </c>
      <c r="R3073" s="71">
        <v>0</v>
      </c>
      <c r="S3073" s="71">
        <v>17.5</v>
      </c>
      <c r="T3073" s="67" t="s">
        <v>127</v>
      </c>
      <c r="U3073" s="64">
        <f>Data!$Q3073+Data!$R3073+Data!$S3073</f>
        <v>117.5</v>
      </c>
      <c r="V3073" s="9" t="str">
        <f>VLOOKUP(TRIM(Data!$B3073),Team!A:B,2,FALSE)</f>
        <v>HVAC</v>
      </c>
      <c r="W3073" s="9" t="str">
        <f>VLOOKUP(Data!$D3073,Current!A:B,2,FALSE)</f>
        <v>ACT</v>
      </c>
      <c r="X3073" s="9" t="str">
        <f>IF(Data!$W3073=Data!$E3073,"CURRENT","NO")</f>
        <v>NO</v>
      </c>
    </row>
    <row r="3074" spans="1:24" hidden="1">
      <c r="A3074" s="67" t="s">
        <v>1441</v>
      </c>
      <c r="B3074" s="68" t="s">
        <v>2160</v>
      </c>
      <c r="C3074" s="67" t="s">
        <v>2161</v>
      </c>
      <c r="D3074" s="68" t="s">
        <v>2153</v>
      </c>
      <c r="E3074" s="8" t="s">
        <v>463</v>
      </c>
      <c r="F3074" s="69" t="s">
        <v>1564</v>
      </c>
      <c r="G3074" s="67" t="s">
        <v>83</v>
      </c>
      <c r="H3074" s="70">
        <v>42262</v>
      </c>
      <c r="I3074" s="67">
        <v>140</v>
      </c>
      <c r="J3074" s="71">
        <v>98</v>
      </c>
      <c r="K3074" s="71">
        <f t="shared" si="59"/>
        <v>13720</v>
      </c>
      <c r="L3074" s="67" t="s">
        <v>77</v>
      </c>
      <c r="M3074" s="67" t="s">
        <v>955</v>
      </c>
      <c r="N3074" s="67">
        <v>151386</v>
      </c>
      <c r="O3074" s="67"/>
      <c r="P3074" s="67">
        <v>91350</v>
      </c>
      <c r="Q3074" s="71">
        <v>100</v>
      </c>
      <c r="R3074" s="71">
        <v>0</v>
      </c>
      <c r="S3074" s="71">
        <v>17.5</v>
      </c>
      <c r="T3074" s="67" t="s">
        <v>127</v>
      </c>
      <c r="U3074" s="64">
        <f>Data!$Q3074+Data!$R3074+Data!$S3074</f>
        <v>117.5</v>
      </c>
      <c r="V3074" s="9" t="str">
        <f>VLOOKUP(TRIM(Data!$B3074),Team!A:B,2,FALSE)</f>
        <v>HVAC</v>
      </c>
      <c r="W3074" s="9" t="str">
        <f>VLOOKUP(Data!$D3074,Current!A:B,2,FALSE)</f>
        <v>ACT</v>
      </c>
      <c r="X3074" s="9" t="str">
        <f>IF(Data!$W3074=Data!$E3074,"CURRENT","NO")</f>
        <v>NO</v>
      </c>
    </row>
    <row r="3075" spans="1:24" hidden="1">
      <c r="A3075" s="67" t="s">
        <v>1441</v>
      </c>
      <c r="B3075" s="68" t="s">
        <v>2160</v>
      </c>
      <c r="C3075" s="67" t="s">
        <v>2161</v>
      </c>
      <c r="D3075" s="68" t="s">
        <v>2153</v>
      </c>
      <c r="E3075" s="8" t="s">
        <v>463</v>
      </c>
      <c r="F3075" s="69" t="s">
        <v>117</v>
      </c>
      <c r="G3075" s="67" t="s">
        <v>83</v>
      </c>
      <c r="H3075" s="70">
        <v>42263</v>
      </c>
      <c r="I3075" s="67">
        <v>250</v>
      </c>
      <c r="J3075" s="71">
        <v>63.21</v>
      </c>
      <c r="K3075" s="71">
        <f t="shared" si="59"/>
        <v>15802.5</v>
      </c>
      <c r="L3075" s="67" t="s">
        <v>77</v>
      </c>
      <c r="M3075" s="67" t="s">
        <v>148</v>
      </c>
      <c r="N3075" s="67">
        <v>151403</v>
      </c>
      <c r="O3075" s="67"/>
      <c r="P3075" s="67">
        <v>91351</v>
      </c>
      <c r="Q3075" s="71">
        <v>200</v>
      </c>
      <c r="R3075" s="71">
        <v>0</v>
      </c>
      <c r="S3075" s="71">
        <v>35</v>
      </c>
      <c r="T3075" s="67" t="s">
        <v>127</v>
      </c>
      <c r="U3075" s="64">
        <f>Data!$Q3075+Data!$R3075+Data!$S3075</f>
        <v>235</v>
      </c>
      <c r="V3075" s="9" t="str">
        <f>VLOOKUP(TRIM(Data!$B3075),Team!A:B,2,FALSE)</f>
        <v>HVAC</v>
      </c>
      <c r="W3075" s="9" t="str">
        <f>VLOOKUP(Data!$D3075,Current!A:B,2,FALSE)</f>
        <v>ACT</v>
      </c>
      <c r="X3075" s="9" t="str">
        <f>IF(Data!$W3075=Data!$E3075,"CURRENT","NO")</f>
        <v>NO</v>
      </c>
    </row>
    <row r="3076" spans="1:24" hidden="1">
      <c r="A3076" s="67" t="s">
        <v>1441</v>
      </c>
      <c r="B3076" s="68" t="s">
        <v>2160</v>
      </c>
      <c r="C3076" s="67" t="s">
        <v>2161</v>
      </c>
      <c r="D3076" s="68" t="s">
        <v>2153</v>
      </c>
      <c r="E3076" s="8" t="s">
        <v>463</v>
      </c>
      <c r="F3076" s="69" t="s">
        <v>635</v>
      </c>
      <c r="G3076" s="67" t="s">
        <v>97</v>
      </c>
      <c r="H3076" s="70">
        <v>42261</v>
      </c>
      <c r="I3076" s="67">
        <v>170</v>
      </c>
      <c r="J3076" s="71">
        <v>158</v>
      </c>
      <c r="K3076" s="71">
        <f t="shared" si="59"/>
        <v>26860</v>
      </c>
      <c r="L3076" s="67" t="s">
        <v>77</v>
      </c>
      <c r="M3076" s="67" t="s">
        <v>1565</v>
      </c>
      <c r="N3076" s="67">
        <v>151336</v>
      </c>
      <c r="O3076" s="67"/>
      <c r="P3076" s="67">
        <v>91352</v>
      </c>
      <c r="Q3076" s="71">
        <v>200</v>
      </c>
      <c r="R3076" s="71">
        <v>0</v>
      </c>
      <c r="S3076" s="71">
        <v>35</v>
      </c>
      <c r="T3076" s="67" t="s">
        <v>186</v>
      </c>
      <c r="U3076" s="64">
        <f>Data!$Q3076+Data!$R3076+Data!$S3076</f>
        <v>235</v>
      </c>
      <c r="V3076" s="9" t="str">
        <f>VLOOKUP(TRIM(Data!$B3076),Team!A:B,2,FALSE)</f>
        <v>HVAC</v>
      </c>
      <c r="W3076" s="9" t="str">
        <f>VLOOKUP(Data!$D3076,Current!A:B,2,FALSE)</f>
        <v>ACT</v>
      </c>
      <c r="X3076" s="9" t="str">
        <f>IF(Data!$W3076=Data!$E3076,"CURRENT","NO")</f>
        <v>NO</v>
      </c>
    </row>
    <row r="3077" spans="1:24" hidden="1">
      <c r="A3077" s="67" t="s">
        <v>1441</v>
      </c>
      <c r="B3077" s="68" t="s">
        <v>2160</v>
      </c>
      <c r="C3077" s="67" t="s">
        <v>2162</v>
      </c>
      <c r="D3077" s="68" t="s">
        <v>2153</v>
      </c>
      <c r="E3077" s="8" t="s">
        <v>463</v>
      </c>
      <c r="F3077" s="69" t="s">
        <v>611</v>
      </c>
      <c r="G3077" s="67" t="s">
        <v>93</v>
      </c>
      <c r="H3077" s="70">
        <v>42262</v>
      </c>
      <c r="I3077" s="67">
        <v>109</v>
      </c>
      <c r="J3077" s="71">
        <v>0</v>
      </c>
      <c r="K3077" s="71">
        <f t="shared" si="59"/>
        <v>0</v>
      </c>
      <c r="L3077" s="67" t="s">
        <v>92</v>
      </c>
      <c r="M3077" s="67" t="s">
        <v>76</v>
      </c>
      <c r="N3077" s="67">
        <v>151390</v>
      </c>
      <c r="O3077" s="67"/>
      <c r="P3077" s="67">
        <v>91353</v>
      </c>
      <c r="Q3077" s="71">
        <v>200</v>
      </c>
      <c r="R3077" s="71">
        <v>0</v>
      </c>
      <c r="S3077" s="71">
        <v>60</v>
      </c>
      <c r="T3077" s="67" t="s">
        <v>0</v>
      </c>
      <c r="U3077" s="64">
        <f>Data!$Q3077+Data!$R3077+Data!$S3077</f>
        <v>260</v>
      </c>
      <c r="V3077" s="9" t="str">
        <f>VLOOKUP(TRIM(Data!$B3077),Team!A:B,2,FALSE)</f>
        <v>HVAC</v>
      </c>
      <c r="W3077" s="9" t="str">
        <f>VLOOKUP(Data!$D3077,Current!A:B,2,FALSE)</f>
        <v>ACT</v>
      </c>
      <c r="X3077" s="9" t="str">
        <f>IF(Data!$W3077=Data!$E3077,"CURRENT","NO")</f>
        <v>NO</v>
      </c>
    </row>
    <row r="3078" spans="1:24" hidden="1">
      <c r="A3078" s="67" t="s">
        <v>1441</v>
      </c>
      <c r="B3078" s="68" t="s">
        <v>2160</v>
      </c>
      <c r="C3078" s="67" t="s">
        <v>2161</v>
      </c>
      <c r="D3078" s="68" t="s">
        <v>2153</v>
      </c>
      <c r="E3078" s="8" t="s">
        <v>463</v>
      </c>
      <c r="F3078" s="69" t="s">
        <v>327</v>
      </c>
      <c r="G3078" s="67" t="s">
        <v>93</v>
      </c>
      <c r="H3078" s="70">
        <v>42258</v>
      </c>
      <c r="I3078" s="67">
        <v>76</v>
      </c>
      <c r="J3078" s="71">
        <v>189.4</v>
      </c>
      <c r="K3078" s="71">
        <f t="shared" si="59"/>
        <v>14394.4</v>
      </c>
      <c r="L3078" s="67" t="s">
        <v>86</v>
      </c>
      <c r="M3078" s="67" t="s">
        <v>323</v>
      </c>
      <c r="N3078" s="67">
        <v>151286</v>
      </c>
      <c r="O3078" s="67"/>
      <c r="P3078" s="67">
        <v>91354</v>
      </c>
      <c r="Q3078" s="71">
        <v>200</v>
      </c>
      <c r="R3078" s="71">
        <v>0</v>
      </c>
      <c r="S3078" s="71">
        <v>25</v>
      </c>
      <c r="T3078" s="67" t="s">
        <v>127</v>
      </c>
      <c r="U3078" s="64">
        <f>Data!$Q3078+Data!$R3078+Data!$S3078</f>
        <v>225</v>
      </c>
      <c r="V3078" s="9" t="str">
        <f>VLOOKUP(TRIM(Data!$B3078),Team!A:B,2,FALSE)</f>
        <v>HVAC</v>
      </c>
      <c r="W3078" s="9" t="str">
        <f>VLOOKUP(Data!$D3078,Current!A:B,2,FALSE)</f>
        <v>ACT</v>
      </c>
      <c r="X3078" s="9" t="str">
        <f>IF(Data!$W3078=Data!$E3078,"CURRENT","NO")</f>
        <v>NO</v>
      </c>
    </row>
    <row r="3079" spans="1:24" hidden="1">
      <c r="A3079" s="67" t="s">
        <v>1441</v>
      </c>
      <c r="B3079" s="68" t="s">
        <v>2160</v>
      </c>
      <c r="C3079" s="67" t="s">
        <v>2162</v>
      </c>
      <c r="D3079" s="68" t="s">
        <v>2153</v>
      </c>
      <c r="E3079" s="8" t="s">
        <v>463</v>
      </c>
      <c r="F3079" s="69" t="s">
        <v>1143</v>
      </c>
      <c r="G3079" s="67" t="s">
        <v>93</v>
      </c>
      <c r="H3079" s="70">
        <v>42259</v>
      </c>
      <c r="I3079" s="67">
        <v>264</v>
      </c>
      <c r="J3079" s="71">
        <v>0</v>
      </c>
      <c r="K3079" s="71">
        <f t="shared" si="59"/>
        <v>0</v>
      </c>
      <c r="L3079" s="67" t="s">
        <v>81</v>
      </c>
      <c r="M3079" s="67" t="s">
        <v>658</v>
      </c>
      <c r="N3079" s="67">
        <v>151298</v>
      </c>
      <c r="O3079" s="67"/>
      <c r="P3079" s="67">
        <v>91355</v>
      </c>
      <c r="Q3079" s="71">
        <v>200</v>
      </c>
      <c r="R3079" s="71">
        <v>0</v>
      </c>
      <c r="S3079" s="71">
        <v>25</v>
      </c>
      <c r="T3079" s="67" t="s">
        <v>0</v>
      </c>
      <c r="U3079" s="64">
        <f>Data!$Q3079+Data!$R3079+Data!$S3079</f>
        <v>225</v>
      </c>
      <c r="V3079" s="9" t="str">
        <f>VLOOKUP(TRIM(Data!$B3079),Team!A:B,2,FALSE)</f>
        <v>HVAC</v>
      </c>
      <c r="W3079" s="9" t="str">
        <f>VLOOKUP(Data!$D3079,Current!A:B,2,FALSE)</f>
        <v>ACT</v>
      </c>
      <c r="X3079" s="9" t="str">
        <f>IF(Data!$W3079=Data!$E3079,"CURRENT","NO")</f>
        <v>NO</v>
      </c>
    </row>
    <row r="3080" spans="1:24" hidden="1">
      <c r="A3080" s="67" t="s">
        <v>1441</v>
      </c>
      <c r="B3080" s="68" t="s">
        <v>2160</v>
      </c>
      <c r="C3080" s="67" t="s">
        <v>2162</v>
      </c>
      <c r="D3080" s="68" t="s">
        <v>2153</v>
      </c>
      <c r="E3080" s="8" t="s">
        <v>463</v>
      </c>
      <c r="F3080" s="69" t="s">
        <v>102</v>
      </c>
      <c r="G3080" s="67" t="s">
        <v>93</v>
      </c>
      <c r="H3080" s="70">
        <v>42262</v>
      </c>
      <c r="I3080" s="67">
        <v>264</v>
      </c>
      <c r="J3080" s="71">
        <v>0</v>
      </c>
      <c r="K3080" s="71">
        <f t="shared" si="59"/>
        <v>0</v>
      </c>
      <c r="L3080" s="67" t="s">
        <v>81</v>
      </c>
      <c r="M3080" s="67" t="s">
        <v>80</v>
      </c>
      <c r="N3080" s="67">
        <v>151365</v>
      </c>
      <c r="O3080" s="67"/>
      <c r="P3080" s="67">
        <v>91356</v>
      </c>
      <c r="Q3080" s="71">
        <v>400</v>
      </c>
      <c r="R3080" s="71">
        <v>0</v>
      </c>
      <c r="S3080" s="71">
        <v>25</v>
      </c>
      <c r="T3080" s="67" t="s">
        <v>0</v>
      </c>
      <c r="U3080" s="64">
        <f>Data!$Q3080+Data!$R3080+Data!$S3080</f>
        <v>425</v>
      </c>
      <c r="V3080" s="9" t="str">
        <f>VLOOKUP(TRIM(Data!$B3080),Team!A:B,2,FALSE)</f>
        <v>HVAC</v>
      </c>
      <c r="W3080" s="9" t="str">
        <f>VLOOKUP(Data!$D3080,Current!A:B,2,FALSE)</f>
        <v>ACT</v>
      </c>
      <c r="X3080" s="9" t="str">
        <f>IF(Data!$W3080=Data!$E3080,"CURRENT","NO")</f>
        <v>NO</v>
      </c>
    </row>
    <row r="3081" spans="1:24" hidden="1">
      <c r="A3081" s="67" t="s">
        <v>1441</v>
      </c>
      <c r="B3081" s="68" t="s">
        <v>2160</v>
      </c>
      <c r="C3081" s="67" t="s">
        <v>2161</v>
      </c>
      <c r="D3081" s="68" t="s">
        <v>2153</v>
      </c>
      <c r="E3081" s="8" t="s">
        <v>463</v>
      </c>
      <c r="F3081" s="69" t="s">
        <v>307</v>
      </c>
      <c r="G3081" s="67" t="s">
        <v>93</v>
      </c>
      <c r="H3081" s="70">
        <v>42263</v>
      </c>
      <c r="I3081" s="67">
        <v>152</v>
      </c>
      <c r="J3081" s="71">
        <v>116.4</v>
      </c>
      <c r="K3081" s="71">
        <f t="shared" si="59"/>
        <v>17692.8</v>
      </c>
      <c r="L3081" s="67" t="s">
        <v>86</v>
      </c>
      <c r="M3081" s="67" t="s">
        <v>251</v>
      </c>
      <c r="N3081" s="67">
        <v>151401</v>
      </c>
      <c r="O3081" s="67"/>
      <c r="P3081" s="67">
        <v>91357</v>
      </c>
      <c r="Q3081" s="71">
        <v>200</v>
      </c>
      <c r="R3081" s="71">
        <v>0</v>
      </c>
      <c r="S3081" s="71">
        <v>25</v>
      </c>
      <c r="T3081" s="67" t="s">
        <v>127</v>
      </c>
      <c r="U3081" s="64">
        <f>Data!$Q3081+Data!$R3081+Data!$S3081</f>
        <v>225</v>
      </c>
      <c r="V3081" s="9" t="str">
        <f>VLOOKUP(TRIM(Data!$B3081),Team!A:B,2,FALSE)</f>
        <v>HVAC</v>
      </c>
      <c r="W3081" s="9" t="str">
        <f>VLOOKUP(Data!$D3081,Current!A:B,2,FALSE)</f>
        <v>ACT</v>
      </c>
      <c r="X3081" s="9" t="str">
        <f>IF(Data!$W3081=Data!$E3081,"CURRENT","NO")</f>
        <v>NO</v>
      </c>
    </row>
    <row r="3082" spans="1:24" hidden="1">
      <c r="A3082" s="67" t="s">
        <v>1441</v>
      </c>
      <c r="B3082" s="68" t="s">
        <v>2160</v>
      </c>
      <c r="C3082" s="67" t="s">
        <v>2162</v>
      </c>
      <c r="D3082" s="68" t="s">
        <v>2153</v>
      </c>
      <c r="E3082" s="8" t="s">
        <v>463</v>
      </c>
      <c r="F3082" s="69" t="s">
        <v>295</v>
      </c>
      <c r="G3082" s="67" t="s">
        <v>93</v>
      </c>
      <c r="H3082" s="70">
        <v>42263</v>
      </c>
      <c r="I3082" s="67">
        <v>264</v>
      </c>
      <c r="J3082" s="71">
        <v>0</v>
      </c>
      <c r="K3082" s="71">
        <f t="shared" si="59"/>
        <v>0</v>
      </c>
      <c r="L3082" s="67" t="s">
        <v>81</v>
      </c>
      <c r="M3082" s="67" t="s">
        <v>80</v>
      </c>
      <c r="N3082" s="67">
        <v>151408</v>
      </c>
      <c r="O3082" s="67"/>
      <c r="P3082" s="67">
        <v>91358</v>
      </c>
      <c r="Q3082" s="71">
        <v>200</v>
      </c>
      <c r="R3082" s="71">
        <v>0</v>
      </c>
      <c r="S3082" s="71">
        <v>25</v>
      </c>
      <c r="T3082" s="67" t="s">
        <v>0</v>
      </c>
      <c r="U3082" s="64">
        <f>Data!$Q3082+Data!$R3082+Data!$S3082</f>
        <v>225</v>
      </c>
      <c r="V3082" s="9" t="str">
        <f>VLOOKUP(TRIM(Data!$B3082),Team!A:B,2,FALSE)</f>
        <v>HVAC</v>
      </c>
      <c r="W3082" s="9" t="str">
        <f>VLOOKUP(Data!$D3082,Current!A:B,2,FALSE)</f>
        <v>ACT</v>
      </c>
      <c r="X3082" s="9" t="str">
        <f>IF(Data!$W3082=Data!$E3082,"CURRENT","NO")</f>
        <v>NO</v>
      </c>
    </row>
    <row r="3083" spans="1:24" hidden="1">
      <c r="A3083" s="67" t="s">
        <v>1441</v>
      </c>
      <c r="B3083" s="68" t="s">
        <v>2160</v>
      </c>
      <c r="C3083" s="67" t="s">
        <v>2162</v>
      </c>
      <c r="D3083" s="68" t="s">
        <v>2153</v>
      </c>
      <c r="E3083" s="8" t="s">
        <v>463</v>
      </c>
      <c r="F3083" s="69" t="s">
        <v>75</v>
      </c>
      <c r="G3083" s="67" t="s">
        <v>70</v>
      </c>
      <c r="H3083" s="70">
        <v>42258</v>
      </c>
      <c r="I3083" s="67">
        <v>274</v>
      </c>
      <c r="J3083" s="71">
        <v>0</v>
      </c>
      <c r="K3083" s="71">
        <f t="shared" si="59"/>
        <v>0</v>
      </c>
      <c r="L3083" s="67" t="s">
        <v>213</v>
      </c>
      <c r="M3083" s="67" t="s">
        <v>85</v>
      </c>
      <c r="N3083" s="67">
        <v>151264</v>
      </c>
      <c r="O3083" s="67"/>
      <c r="P3083" s="67">
        <v>91359</v>
      </c>
      <c r="Q3083" s="71">
        <v>200</v>
      </c>
      <c r="R3083" s="71">
        <v>0</v>
      </c>
      <c r="S3083" s="71">
        <v>35</v>
      </c>
      <c r="T3083" s="67" t="s">
        <v>0</v>
      </c>
      <c r="U3083" s="64">
        <f>Data!$Q3083+Data!$R3083+Data!$S3083</f>
        <v>235</v>
      </c>
      <c r="V3083" s="9" t="str">
        <f>VLOOKUP(TRIM(Data!$B3083),Team!A:B,2,FALSE)</f>
        <v>HVAC</v>
      </c>
      <c r="W3083" s="9" t="str">
        <f>VLOOKUP(Data!$D3083,Current!A:B,2,FALSE)</f>
        <v>ACT</v>
      </c>
      <c r="X3083" s="9" t="str">
        <f>IF(Data!$W3083=Data!$E3083,"CURRENT","NO")</f>
        <v>NO</v>
      </c>
    </row>
    <row r="3084" spans="1:24" hidden="1">
      <c r="A3084" s="67" t="s">
        <v>1441</v>
      </c>
      <c r="B3084" s="68" t="s">
        <v>2160</v>
      </c>
      <c r="C3084" s="67" t="s">
        <v>2161</v>
      </c>
      <c r="D3084" s="68" t="s">
        <v>2153</v>
      </c>
      <c r="E3084" s="8" t="s">
        <v>463</v>
      </c>
      <c r="F3084" s="69" t="s">
        <v>107</v>
      </c>
      <c r="G3084" s="67" t="s">
        <v>90</v>
      </c>
      <c r="H3084" s="70">
        <v>42264</v>
      </c>
      <c r="I3084" s="67">
        <v>168</v>
      </c>
      <c r="J3084" s="71">
        <v>105</v>
      </c>
      <c r="K3084" s="71">
        <f t="shared" si="59"/>
        <v>17640</v>
      </c>
      <c r="L3084" s="67" t="s">
        <v>114</v>
      </c>
      <c r="M3084" s="67" t="s">
        <v>88</v>
      </c>
      <c r="N3084" s="67">
        <v>151453</v>
      </c>
      <c r="O3084" s="67"/>
      <c r="P3084" s="67">
        <v>91360</v>
      </c>
      <c r="Q3084" s="71">
        <v>100</v>
      </c>
      <c r="R3084" s="71">
        <v>22.5</v>
      </c>
      <c r="S3084" s="71">
        <v>270</v>
      </c>
      <c r="T3084" s="67" t="s">
        <v>127</v>
      </c>
      <c r="U3084" s="64">
        <f>Data!$Q3084+Data!$R3084+Data!$S3084</f>
        <v>392.5</v>
      </c>
      <c r="V3084" s="9" t="str">
        <f>VLOOKUP(TRIM(Data!$B3084),Team!A:B,2,FALSE)</f>
        <v>HVAC</v>
      </c>
      <c r="W3084" s="9" t="str">
        <f>VLOOKUP(Data!$D3084,Current!A:B,2,FALSE)</f>
        <v>ACT</v>
      </c>
      <c r="X3084" s="9" t="str">
        <f>IF(Data!$W3084=Data!$E3084,"CURRENT","NO")</f>
        <v>NO</v>
      </c>
    </row>
    <row r="3085" spans="1:24" hidden="1">
      <c r="A3085" s="67" t="s">
        <v>1441</v>
      </c>
      <c r="B3085" s="68" t="s">
        <v>2160</v>
      </c>
      <c r="C3085" s="67" t="s">
        <v>2161</v>
      </c>
      <c r="D3085" s="68" t="s">
        <v>2153</v>
      </c>
      <c r="E3085" s="8" t="s">
        <v>463</v>
      </c>
      <c r="F3085" s="69" t="s">
        <v>91</v>
      </c>
      <c r="G3085" s="67" t="s">
        <v>90</v>
      </c>
      <c r="H3085" s="70">
        <v>42264</v>
      </c>
      <c r="I3085" s="67">
        <v>212</v>
      </c>
      <c r="J3085" s="71">
        <v>89</v>
      </c>
      <c r="K3085" s="71">
        <f t="shared" si="59"/>
        <v>18868</v>
      </c>
      <c r="L3085" s="67" t="s">
        <v>114</v>
      </c>
      <c r="M3085" s="67" t="s">
        <v>88</v>
      </c>
      <c r="N3085" s="67">
        <v>151454</v>
      </c>
      <c r="O3085" s="67"/>
      <c r="P3085" s="67">
        <v>91361</v>
      </c>
      <c r="Q3085" s="71">
        <v>100</v>
      </c>
      <c r="R3085" s="71">
        <v>22.5</v>
      </c>
      <c r="S3085" s="71">
        <v>10</v>
      </c>
      <c r="T3085" s="67" t="s">
        <v>127</v>
      </c>
      <c r="U3085" s="64">
        <f>Data!$Q3085+Data!$R3085+Data!$S3085</f>
        <v>132.5</v>
      </c>
      <c r="V3085" s="9" t="str">
        <f>VLOOKUP(TRIM(Data!$B3085),Team!A:B,2,FALSE)</f>
        <v>HVAC</v>
      </c>
      <c r="W3085" s="9" t="str">
        <f>VLOOKUP(Data!$D3085,Current!A:B,2,FALSE)</f>
        <v>ACT</v>
      </c>
      <c r="X3085" s="9" t="str">
        <f>IF(Data!$W3085=Data!$E3085,"CURRENT","NO")</f>
        <v>NO</v>
      </c>
    </row>
    <row r="3086" spans="1:24" hidden="1">
      <c r="A3086" s="67" t="s">
        <v>1441</v>
      </c>
      <c r="B3086" s="68" t="s">
        <v>2160</v>
      </c>
      <c r="C3086" s="67" t="s">
        <v>2161</v>
      </c>
      <c r="D3086" s="68" t="s">
        <v>2153</v>
      </c>
      <c r="E3086" s="8" t="s">
        <v>463</v>
      </c>
      <c r="F3086" s="69" t="s">
        <v>95</v>
      </c>
      <c r="G3086" s="67" t="s">
        <v>90</v>
      </c>
      <c r="H3086" s="70">
        <v>42265</v>
      </c>
      <c r="I3086" s="67">
        <v>103</v>
      </c>
      <c r="J3086" s="71">
        <v>135</v>
      </c>
      <c r="K3086" s="71">
        <f t="shared" si="59"/>
        <v>13905</v>
      </c>
      <c r="L3086" s="67" t="s">
        <v>114</v>
      </c>
      <c r="M3086" s="67" t="s">
        <v>113</v>
      </c>
      <c r="N3086" s="67">
        <v>151465</v>
      </c>
      <c r="O3086" s="67"/>
      <c r="P3086" s="67">
        <v>91362</v>
      </c>
      <c r="Q3086" s="71">
        <v>200</v>
      </c>
      <c r="R3086" s="71">
        <v>45</v>
      </c>
      <c r="S3086" s="71">
        <v>20</v>
      </c>
      <c r="T3086" s="67" t="s">
        <v>127</v>
      </c>
      <c r="U3086" s="64">
        <f>Data!$Q3086+Data!$R3086+Data!$S3086</f>
        <v>265</v>
      </c>
      <c r="V3086" s="9" t="str">
        <f>VLOOKUP(TRIM(Data!$B3086),Team!A:B,2,FALSE)</f>
        <v>HVAC</v>
      </c>
      <c r="W3086" s="9" t="str">
        <f>VLOOKUP(Data!$D3086,Current!A:B,2,FALSE)</f>
        <v>ACT</v>
      </c>
      <c r="X3086" s="9" t="str">
        <f>IF(Data!$W3086=Data!$E3086,"CURRENT","NO")</f>
        <v>NO</v>
      </c>
    </row>
    <row r="3087" spans="1:24" hidden="1">
      <c r="A3087" s="67" t="s">
        <v>1441</v>
      </c>
      <c r="B3087" s="68" t="s">
        <v>2160</v>
      </c>
      <c r="C3087" s="67" t="s">
        <v>2162</v>
      </c>
      <c r="D3087" s="68" t="s">
        <v>2153</v>
      </c>
      <c r="E3087" s="8" t="s">
        <v>463</v>
      </c>
      <c r="F3087" s="69" t="s">
        <v>293</v>
      </c>
      <c r="G3087" s="67" t="s">
        <v>93</v>
      </c>
      <c r="H3087" s="70">
        <v>42264</v>
      </c>
      <c r="I3087" s="67">
        <v>176</v>
      </c>
      <c r="J3087" s="71">
        <v>0</v>
      </c>
      <c r="K3087" s="71">
        <f t="shared" si="59"/>
        <v>0</v>
      </c>
      <c r="L3087" s="67" t="s">
        <v>86</v>
      </c>
      <c r="M3087" s="67" t="s">
        <v>306</v>
      </c>
      <c r="N3087" s="67">
        <v>151446</v>
      </c>
      <c r="O3087" s="67"/>
      <c r="P3087" s="67">
        <v>91423</v>
      </c>
      <c r="Q3087" s="71">
        <v>200</v>
      </c>
      <c r="R3087" s="71">
        <v>0</v>
      </c>
      <c r="S3087" s="71">
        <v>25</v>
      </c>
      <c r="T3087" s="67" t="s">
        <v>0</v>
      </c>
      <c r="U3087" s="64">
        <f>Data!$Q3087+Data!$R3087+Data!$S3087</f>
        <v>225</v>
      </c>
      <c r="V3087" s="9" t="str">
        <f>VLOOKUP(TRIM(Data!$B3087),Team!A:B,2,FALSE)</f>
        <v>HVAC</v>
      </c>
      <c r="W3087" s="9" t="str">
        <f>VLOOKUP(Data!$D3087,Current!A:B,2,FALSE)</f>
        <v>ACT</v>
      </c>
      <c r="X3087" s="9" t="str">
        <f>IF(Data!$W3087=Data!$E3087,"CURRENT","NO")</f>
        <v>NO</v>
      </c>
    </row>
    <row r="3088" spans="1:24" hidden="1">
      <c r="A3088" s="67" t="s">
        <v>1441</v>
      </c>
      <c r="B3088" s="68" t="s">
        <v>2160</v>
      </c>
      <c r="C3088" s="67" t="s">
        <v>2162</v>
      </c>
      <c r="D3088" s="68" t="s">
        <v>2153</v>
      </c>
      <c r="E3088" s="8" t="s">
        <v>463</v>
      </c>
      <c r="F3088" s="69" t="s">
        <v>1365</v>
      </c>
      <c r="G3088" s="67" t="s">
        <v>70</v>
      </c>
      <c r="H3088" s="70">
        <v>42258</v>
      </c>
      <c r="I3088" s="67">
        <v>215</v>
      </c>
      <c r="J3088" s="71">
        <v>0</v>
      </c>
      <c r="K3088" s="71">
        <f t="shared" si="59"/>
        <v>0</v>
      </c>
      <c r="L3088" s="67" t="s">
        <v>213</v>
      </c>
      <c r="M3088" s="67" t="s">
        <v>306</v>
      </c>
      <c r="N3088" s="67">
        <v>151265</v>
      </c>
      <c r="O3088" s="67"/>
      <c r="P3088" s="67">
        <v>91424</v>
      </c>
      <c r="Q3088" s="71">
        <v>200</v>
      </c>
      <c r="R3088" s="71">
        <v>0</v>
      </c>
      <c r="S3088" s="71">
        <v>25</v>
      </c>
      <c r="T3088" s="67" t="s">
        <v>0</v>
      </c>
      <c r="U3088" s="64">
        <f>Data!$Q3088+Data!$R3088+Data!$S3088</f>
        <v>225</v>
      </c>
      <c r="V3088" s="9" t="str">
        <f>VLOOKUP(TRIM(Data!$B3088),Team!A:B,2,FALSE)</f>
        <v>HVAC</v>
      </c>
      <c r="W3088" s="9" t="str">
        <f>VLOOKUP(Data!$D3088,Current!A:B,2,FALSE)</f>
        <v>ACT</v>
      </c>
      <c r="X3088" s="9" t="str">
        <f>IF(Data!$W3088=Data!$E3088,"CURRENT","NO")</f>
        <v>NO</v>
      </c>
    </row>
    <row r="3089" spans="1:24" hidden="1">
      <c r="A3089" s="67" t="s">
        <v>1448</v>
      </c>
      <c r="B3089" s="68" t="s">
        <v>2160</v>
      </c>
      <c r="C3089" s="67" t="s">
        <v>2161</v>
      </c>
      <c r="D3089" s="68" t="s">
        <v>2153</v>
      </c>
      <c r="E3089" s="8" t="s">
        <v>463</v>
      </c>
      <c r="F3089" s="69" t="s">
        <v>625</v>
      </c>
      <c r="G3089" s="67" t="s">
        <v>78</v>
      </c>
      <c r="H3089" s="70">
        <v>42271</v>
      </c>
      <c r="I3089" s="67">
        <v>40</v>
      </c>
      <c r="J3089" s="71">
        <v>79.66</v>
      </c>
      <c r="K3089" s="71">
        <f t="shared" si="59"/>
        <v>3186.3999999999996</v>
      </c>
      <c r="L3089" s="67" t="s">
        <v>77</v>
      </c>
      <c r="M3089" s="67" t="s">
        <v>1548</v>
      </c>
      <c r="N3089" s="67">
        <v>151689</v>
      </c>
      <c r="O3089" s="67"/>
      <c r="P3089" s="67">
        <v>91579</v>
      </c>
      <c r="Q3089" s="71">
        <v>100</v>
      </c>
      <c r="R3089" s="71">
        <v>0</v>
      </c>
      <c r="S3089" s="71">
        <v>15</v>
      </c>
      <c r="T3089" s="67" t="s">
        <v>127</v>
      </c>
      <c r="U3089" s="64">
        <f>Data!$Q3089+Data!$R3089+Data!$S3089</f>
        <v>115</v>
      </c>
      <c r="V3089" s="9" t="str">
        <f>VLOOKUP(TRIM(Data!$B3089),Team!A:B,2,FALSE)</f>
        <v>HVAC</v>
      </c>
      <c r="W3089" s="9" t="str">
        <f>VLOOKUP(Data!$D3089,Current!A:B,2,FALSE)</f>
        <v>ACT</v>
      </c>
      <c r="X3089" s="9" t="str">
        <f>IF(Data!$W3089=Data!$E3089,"CURRENT","NO")</f>
        <v>NO</v>
      </c>
    </row>
    <row r="3090" spans="1:24" hidden="1">
      <c r="A3090" s="67" t="s">
        <v>1448</v>
      </c>
      <c r="B3090" s="68" t="s">
        <v>2160</v>
      </c>
      <c r="C3090" s="67" t="s">
        <v>2161</v>
      </c>
      <c r="D3090" s="68" t="s">
        <v>2153</v>
      </c>
      <c r="E3090" s="8" t="s">
        <v>463</v>
      </c>
      <c r="F3090" s="69" t="s">
        <v>1352</v>
      </c>
      <c r="G3090" s="67" t="s">
        <v>78</v>
      </c>
      <c r="H3090" s="70">
        <v>42271</v>
      </c>
      <c r="I3090" s="67">
        <v>60</v>
      </c>
      <c r="J3090" s="71">
        <v>99.32</v>
      </c>
      <c r="K3090" s="71">
        <f t="shared" si="59"/>
        <v>5959.2</v>
      </c>
      <c r="L3090" s="67" t="s">
        <v>77</v>
      </c>
      <c r="M3090" s="67" t="s">
        <v>1548</v>
      </c>
      <c r="N3090" s="67">
        <v>151692</v>
      </c>
      <c r="O3090" s="67"/>
      <c r="P3090" s="67">
        <v>91580</v>
      </c>
      <c r="Q3090" s="71">
        <v>100</v>
      </c>
      <c r="R3090" s="71">
        <v>0</v>
      </c>
      <c r="S3090" s="71">
        <v>15</v>
      </c>
      <c r="T3090" s="67" t="s">
        <v>127</v>
      </c>
      <c r="U3090" s="64">
        <f>Data!$Q3090+Data!$R3090+Data!$S3090</f>
        <v>115</v>
      </c>
      <c r="V3090" s="9" t="str">
        <f>VLOOKUP(TRIM(Data!$B3090),Team!A:B,2,FALSE)</f>
        <v>HVAC</v>
      </c>
      <c r="W3090" s="9" t="str">
        <f>VLOOKUP(Data!$D3090,Current!A:B,2,FALSE)</f>
        <v>ACT</v>
      </c>
      <c r="X3090" s="9" t="str">
        <f>IF(Data!$W3090=Data!$E3090,"CURRENT","NO")</f>
        <v>NO</v>
      </c>
    </row>
    <row r="3091" spans="1:24" hidden="1">
      <c r="A3091" s="67" t="s">
        <v>1448</v>
      </c>
      <c r="B3091" s="68" t="s">
        <v>2160</v>
      </c>
      <c r="C3091" s="67" t="s">
        <v>2161</v>
      </c>
      <c r="D3091" s="68" t="s">
        <v>2153</v>
      </c>
      <c r="E3091" s="8" t="s">
        <v>463</v>
      </c>
      <c r="F3091" s="69" t="s">
        <v>1344</v>
      </c>
      <c r="G3091" s="67" t="s">
        <v>78</v>
      </c>
      <c r="H3091" s="70">
        <v>42271</v>
      </c>
      <c r="I3091" s="67">
        <v>35</v>
      </c>
      <c r="J3091" s="71">
        <v>100.97</v>
      </c>
      <c r="K3091" s="71">
        <f t="shared" si="59"/>
        <v>3533.95</v>
      </c>
      <c r="L3091" s="67" t="s">
        <v>77</v>
      </c>
      <c r="M3091" s="67" t="s">
        <v>1548</v>
      </c>
      <c r="N3091" s="67">
        <v>151693</v>
      </c>
      <c r="O3091" s="67"/>
      <c r="P3091" s="67">
        <v>91581</v>
      </c>
      <c r="Q3091" s="71">
        <v>100</v>
      </c>
      <c r="R3091" s="71">
        <v>0</v>
      </c>
      <c r="S3091" s="71">
        <v>15</v>
      </c>
      <c r="T3091" s="67" t="s">
        <v>127</v>
      </c>
      <c r="U3091" s="64">
        <f>Data!$Q3091+Data!$R3091+Data!$S3091</f>
        <v>115</v>
      </c>
      <c r="V3091" s="9" t="str">
        <f>VLOOKUP(TRIM(Data!$B3091),Team!A:B,2,FALSE)</f>
        <v>HVAC</v>
      </c>
      <c r="W3091" s="9" t="str">
        <f>VLOOKUP(Data!$D3091,Current!A:B,2,FALSE)</f>
        <v>ACT</v>
      </c>
      <c r="X3091" s="9" t="str">
        <f>IF(Data!$W3091=Data!$E3091,"CURRENT","NO")</f>
        <v>NO</v>
      </c>
    </row>
    <row r="3092" spans="1:24" hidden="1">
      <c r="A3092" s="67" t="s">
        <v>1448</v>
      </c>
      <c r="B3092" s="68" t="s">
        <v>2160</v>
      </c>
      <c r="C3092" s="67" t="s">
        <v>2162</v>
      </c>
      <c r="D3092" s="68" t="s">
        <v>2153</v>
      </c>
      <c r="E3092" s="8" t="s">
        <v>463</v>
      </c>
      <c r="F3092" s="69" t="s">
        <v>79</v>
      </c>
      <c r="G3092" s="67" t="s">
        <v>78</v>
      </c>
      <c r="H3092" s="70">
        <v>42271</v>
      </c>
      <c r="I3092" s="67">
        <v>272</v>
      </c>
      <c r="J3092" s="71">
        <v>0</v>
      </c>
      <c r="K3092" s="71">
        <f t="shared" si="59"/>
        <v>0</v>
      </c>
      <c r="L3092" s="67" t="s">
        <v>77</v>
      </c>
      <c r="M3092" s="67" t="s">
        <v>76</v>
      </c>
      <c r="N3092" s="67">
        <v>151694</v>
      </c>
      <c r="O3092" s="67"/>
      <c r="P3092" s="67">
        <v>91583</v>
      </c>
      <c r="Q3092" s="71">
        <v>200</v>
      </c>
      <c r="R3092" s="71">
        <v>0</v>
      </c>
      <c r="S3092" s="71">
        <v>35</v>
      </c>
      <c r="T3092" s="67" t="s">
        <v>0</v>
      </c>
      <c r="U3092" s="64">
        <f>Data!$Q3092+Data!$R3092+Data!$S3092</f>
        <v>235</v>
      </c>
      <c r="V3092" s="9" t="str">
        <f>VLOOKUP(TRIM(Data!$B3092),Team!A:B,2,FALSE)</f>
        <v>HVAC</v>
      </c>
      <c r="W3092" s="9" t="str">
        <f>VLOOKUP(Data!$D3092,Current!A:B,2,FALSE)</f>
        <v>ACT</v>
      </c>
      <c r="X3092" s="9" t="str">
        <f>IF(Data!$W3092=Data!$E3092,"CURRENT","NO")</f>
        <v>NO</v>
      </c>
    </row>
    <row r="3093" spans="1:24" hidden="1">
      <c r="A3093" s="67" t="s">
        <v>1448</v>
      </c>
      <c r="B3093" s="68" t="s">
        <v>2160</v>
      </c>
      <c r="C3093" s="67" t="s">
        <v>2162</v>
      </c>
      <c r="D3093" s="68" t="s">
        <v>2153</v>
      </c>
      <c r="E3093" s="8" t="s">
        <v>463</v>
      </c>
      <c r="F3093" s="69" t="s">
        <v>611</v>
      </c>
      <c r="G3093" s="67" t="s">
        <v>93</v>
      </c>
      <c r="H3093" s="70">
        <v>42268</v>
      </c>
      <c r="I3093" s="67">
        <v>112</v>
      </c>
      <c r="J3093" s="71">
        <v>0</v>
      </c>
      <c r="K3093" s="71">
        <f t="shared" si="59"/>
        <v>0</v>
      </c>
      <c r="L3093" s="67" t="s">
        <v>92</v>
      </c>
      <c r="M3093" s="67" t="s">
        <v>76</v>
      </c>
      <c r="N3093" s="67">
        <v>151588</v>
      </c>
      <c r="O3093" s="67"/>
      <c r="P3093" s="67">
        <v>91584</v>
      </c>
      <c r="Q3093" s="71">
        <v>200</v>
      </c>
      <c r="R3093" s="71">
        <v>0</v>
      </c>
      <c r="S3093" s="71">
        <v>60</v>
      </c>
      <c r="T3093" s="67" t="s">
        <v>0</v>
      </c>
      <c r="U3093" s="64">
        <f>Data!$Q3093+Data!$R3093+Data!$S3093</f>
        <v>260</v>
      </c>
      <c r="V3093" s="9" t="str">
        <f>VLOOKUP(TRIM(Data!$B3093),Team!A:B,2,FALSE)</f>
        <v>HVAC</v>
      </c>
      <c r="W3093" s="9" t="str">
        <f>VLOOKUP(Data!$D3093,Current!A:B,2,FALSE)</f>
        <v>ACT</v>
      </c>
      <c r="X3093" s="9" t="str">
        <f>IF(Data!$W3093=Data!$E3093,"CURRENT","NO")</f>
        <v>NO</v>
      </c>
    </row>
    <row r="3094" spans="1:24" hidden="1">
      <c r="A3094" s="67" t="s">
        <v>1448</v>
      </c>
      <c r="B3094" s="68" t="s">
        <v>2160</v>
      </c>
      <c r="C3094" s="67" t="s">
        <v>2162</v>
      </c>
      <c r="D3094" s="68" t="s">
        <v>2153</v>
      </c>
      <c r="E3094" s="8" t="s">
        <v>463</v>
      </c>
      <c r="F3094" s="69" t="s">
        <v>640</v>
      </c>
      <c r="G3094" s="67" t="s">
        <v>93</v>
      </c>
      <c r="H3094" s="70">
        <v>42265</v>
      </c>
      <c r="I3094" s="67">
        <v>116</v>
      </c>
      <c r="J3094" s="71">
        <v>0</v>
      </c>
      <c r="K3094" s="71">
        <f t="shared" si="59"/>
        <v>0</v>
      </c>
      <c r="L3094" s="67" t="s">
        <v>86</v>
      </c>
      <c r="M3094" s="67" t="s">
        <v>80</v>
      </c>
      <c r="N3094" s="67">
        <v>151476</v>
      </c>
      <c r="O3094" s="67"/>
      <c r="P3094" s="67">
        <v>91585</v>
      </c>
      <c r="Q3094" s="71">
        <v>200</v>
      </c>
      <c r="R3094" s="71">
        <v>0</v>
      </c>
      <c r="S3094" s="71">
        <v>25</v>
      </c>
      <c r="T3094" s="67" t="s">
        <v>0</v>
      </c>
      <c r="U3094" s="64">
        <f>Data!$Q3094+Data!$R3094+Data!$S3094</f>
        <v>225</v>
      </c>
      <c r="V3094" s="9" t="str">
        <f>VLOOKUP(TRIM(Data!$B3094),Team!A:B,2,FALSE)</f>
        <v>HVAC</v>
      </c>
      <c r="W3094" s="9" t="str">
        <f>VLOOKUP(Data!$D3094,Current!A:B,2,FALSE)</f>
        <v>ACT</v>
      </c>
      <c r="X3094" s="9" t="str">
        <f>IF(Data!$W3094=Data!$E3094,"CURRENT","NO")</f>
        <v>NO</v>
      </c>
    </row>
    <row r="3095" spans="1:24" hidden="1">
      <c r="A3095" s="67" t="s">
        <v>1448</v>
      </c>
      <c r="B3095" s="68" t="s">
        <v>2160</v>
      </c>
      <c r="C3095" s="67" t="s">
        <v>2162</v>
      </c>
      <c r="D3095" s="68" t="s">
        <v>2153</v>
      </c>
      <c r="E3095" s="8" t="s">
        <v>463</v>
      </c>
      <c r="F3095" s="69" t="s">
        <v>295</v>
      </c>
      <c r="G3095" s="67" t="s">
        <v>93</v>
      </c>
      <c r="H3095" s="70">
        <v>42266</v>
      </c>
      <c r="I3095" s="67">
        <v>264</v>
      </c>
      <c r="J3095" s="71">
        <v>0</v>
      </c>
      <c r="K3095" s="71">
        <f t="shared" ref="K3095:K3123" si="60">I3095*J3095</f>
        <v>0</v>
      </c>
      <c r="L3095" s="67" t="s">
        <v>86</v>
      </c>
      <c r="M3095" s="67" t="s">
        <v>306</v>
      </c>
      <c r="N3095" s="67">
        <v>151513</v>
      </c>
      <c r="O3095" s="67"/>
      <c r="P3095" s="67">
        <v>91586</v>
      </c>
      <c r="Q3095" s="71">
        <v>200</v>
      </c>
      <c r="R3095" s="71">
        <v>0</v>
      </c>
      <c r="S3095" s="71">
        <v>25</v>
      </c>
      <c r="T3095" s="67" t="s">
        <v>0</v>
      </c>
      <c r="U3095" s="64">
        <f>Data!$Q3095+Data!$R3095+Data!$S3095</f>
        <v>225</v>
      </c>
      <c r="V3095" s="9" t="str">
        <f>VLOOKUP(TRIM(Data!$B3095),Team!A:B,2,FALSE)</f>
        <v>HVAC</v>
      </c>
      <c r="W3095" s="9" t="str">
        <f>VLOOKUP(Data!$D3095,Current!A:B,2,FALSE)</f>
        <v>ACT</v>
      </c>
      <c r="X3095" s="9" t="str">
        <f>IF(Data!$W3095=Data!$E3095,"CURRENT","NO")</f>
        <v>NO</v>
      </c>
    </row>
    <row r="3096" spans="1:24" hidden="1">
      <c r="A3096" s="67" t="s">
        <v>1448</v>
      </c>
      <c r="B3096" s="68" t="s">
        <v>2160</v>
      </c>
      <c r="C3096" s="67" t="s">
        <v>2162</v>
      </c>
      <c r="D3096" s="68" t="s">
        <v>2153</v>
      </c>
      <c r="E3096" s="8" t="s">
        <v>463</v>
      </c>
      <c r="F3096" s="69" t="s">
        <v>743</v>
      </c>
      <c r="G3096" s="67" t="s">
        <v>93</v>
      </c>
      <c r="H3096" s="70">
        <v>42269</v>
      </c>
      <c r="I3096" s="67">
        <v>236</v>
      </c>
      <c r="J3096" s="71">
        <v>0</v>
      </c>
      <c r="K3096" s="71">
        <f t="shared" si="60"/>
        <v>0</v>
      </c>
      <c r="L3096" s="67" t="s">
        <v>81</v>
      </c>
      <c r="M3096" s="67" t="s">
        <v>658</v>
      </c>
      <c r="N3096" s="67">
        <v>151609</v>
      </c>
      <c r="O3096" s="67"/>
      <c r="P3096" s="67">
        <v>91587</v>
      </c>
      <c r="Q3096" s="71">
        <v>400</v>
      </c>
      <c r="R3096" s="71">
        <v>0</v>
      </c>
      <c r="S3096" s="71">
        <v>25</v>
      </c>
      <c r="T3096" s="67" t="s">
        <v>0</v>
      </c>
      <c r="U3096" s="64">
        <f>Data!$Q3096+Data!$R3096+Data!$S3096</f>
        <v>425</v>
      </c>
      <c r="V3096" s="9" t="str">
        <f>VLOOKUP(TRIM(Data!$B3096),Team!A:B,2,FALSE)</f>
        <v>HVAC</v>
      </c>
      <c r="W3096" s="9" t="str">
        <f>VLOOKUP(Data!$D3096,Current!A:B,2,FALSE)</f>
        <v>ACT</v>
      </c>
      <c r="X3096" s="9" t="str">
        <f>IF(Data!$W3096=Data!$E3096,"CURRENT","NO")</f>
        <v>NO</v>
      </c>
    </row>
    <row r="3097" spans="1:24" hidden="1">
      <c r="A3097" s="67" t="s">
        <v>1448</v>
      </c>
      <c r="B3097" s="68" t="s">
        <v>2160</v>
      </c>
      <c r="C3097" s="67" t="s">
        <v>2162</v>
      </c>
      <c r="D3097" s="68" t="s">
        <v>2153</v>
      </c>
      <c r="E3097" s="8" t="s">
        <v>463</v>
      </c>
      <c r="F3097" s="69" t="s">
        <v>302</v>
      </c>
      <c r="G3097" s="67" t="s">
        <v>93</v>
      </c>
      <c r="H3097" s="70">
        <v>42270</v>
      </c>
      <c r="I3097" s="67">
        <v>236</v>
      </c>
      <c r="J3097" s="71">
        <v>0</v>
      </c>
      <c r="K3097" s="71">
        <f t="shared" si="60"/>
        <v>0</v>
      </c>
      <c r="L3097" s="67" t="s">
        <v>81</v>
      </c>
      <c r="M3097" s="67" t="s">
        <v>646</v>
      </c>
      <c r="N3097" s="67">
        <v>151644</v>
      </c>
      <c r="O3097" s="67"/>
      <c r="P3097" s="67">
        <v>91588</v>
      </c>
      <c r="Q3097" s="71">
        <v>400</v>
      </c>
      <c r="R3097" s="71">
        <v>0</v>
      </c>
      <c r="S3097" s="71">
        <v>25</v>
      </c>
      <c r="T3097" s="67" t="s">
        <v>0</v>
      </c>
      <c r="U3097" s="64">
        <f>Data!$Q3097+Data!$R3097+Data!$S3097</f>
        <v>425</v>
      </c>
      <c r="V3097" s="9" t="str">
        <f>VLOOKUP(TRIM(Data!$B3097),Team!A:B,2,FALSE)</f>
        <v>HVAC</v>
      </c>
      <c r="W3097" s="9" t="str">
        <f>VLOOKUP(Data!$D3097,Current!A:B,2,FALSE)</f>
        <v>ACT</v>
      </c>
      <c r="X3097" s="9" t="str">
        <f>IF(Data!$W3097=Data!$E3097,"CURRENT","NO")</f>
        <v>NO</v>
      </c>
    </row>
    <row r="3098" spans="1:24" hidden="1">
      <c r="A3098" s="67" t="s">
        <v>1448</v>
      </c>
      <c r="B3098" s="68" t="s">
        <v>2160</v>
      </c>
      <c r="C3098" s="67" t="s">
        <v>2162</v>
      </c>
      <c r="D3098" s="68" t="s">
        <v>2153</v>
      </c>
      <c r="E3098" s="8" t="s">
        <v>463</v>
      </c>
      <c r="F3098" s="69" t="s">
        <v>741</v>
      </c>
      <c r="G3098" s="67" t="s">
        <v>93</v>
      </c>
      <c r="H3098" s="70">
        <v>42271</v>
      </c>
      <c r="I3098" s="67">
        <v>264</v>
      </c>
      <c r="J3098" s="71">
        <v>0</v>
      </c>
      <c r="K3098" s="71">
        <f t="shared" si="60"/>
        <v>0</v>
      </c>
      <c r="L3098" s="67" t="s">
        <v>81</v>
      </c>
      <c r="M3098" s="67" t="s">
        <v>251</v>
      </c>
      <c r="N3098" s="67">
        <v>151706</v>
      </c>
      <c r="O3098" s="67"/>
      <c r="P3098" s="67">
        <v>91589</v>
      </c>
      <c r="Q3098" s="71">
        <v>400</v>
      </c>
      <c r="R3098" s="71">
        <v>0</v>
      </c>
      <c r="S3098" s="71">
        <v>25</v>
      </c>
      <c r="T3098" s="67" t="s">
        <v>0</v>
      </c>
      <c r="U3098" s="64">
        <f>Data!$Q3098+Data!$R3098+Data!$S3098</f>
        <v>425</v>
      </c>
      <c r="V3098" s="9" t="str">
        <f>VLOOKUP(TRIM(Data!$B3098),Team!A:B,2,FALSE)</f>
        <v>HVAC</v>
      </c>
      <c r="W3098" s="9" t="str">
        <f>VLOOKUP(Data!$D3098,Current!A:B,2,FALSE)</f>
        <v>ACT</v>
      </c>
      <c r="X3098" s="9" t="str">
        <f>IF(Data!$W3098=Data!$E3098,"CURRENT","NO")</f>
        <v>NO</v>
      </c>
    </row>
    <row r="3099" spans="1:24" hidden="1">
      <c r="A3099" s="67" t="s">
        <v>1448</v>
      </c>
      <c r="B3099" s="68" t="s">
        <v>2160</v>
      </c>
      <c r="C3099" s="67" t="s">
        <v>2162</v>
      </c>
      <c r="D3099" s="68" t="s">
        <v>2153</v>
      </c>
      <c r="E3099" s="8" t="s">
        <v>463</v>
      </c>
      <c r="F3099" s="69" t="s">
        <v>605</v>
      </c>
      <c r="G3099" s="67" t="s">
        <v>70</v>
      </c>
      <c r="H3099" s="70">
        <v>42265</v>
      </c>
      <c r="I3099" s="67">
        <v>274</v>
      </c>
      <c r="J3099" s="71">
        <v>0</v>
      </c>
      <c r="K3099" s="71">
        <f t="shared" si="60"/>
        <v>0</v>
      </c>
      <c r="L3099" s="67" t="s">
        <v>69</v>
      </c>
      <c r="M3099" s="67" t="s">
        <v>288</v>
      </c>
      <c r="N3099" s="67">
        <v>151477</v>
      </c>
      <c r="O3099" s="67"/>
      <c r="P3099" s="67">
        <v>91590</v>
      </c>
      <c r="Q3099" s="71">
        <v>200</v>
      </c>
      <c r="R3099" s="71">
        <v>0</v>
      </c>
      <c r="S3099" s="71">
        <v>35</v>
      </c>
      <c r="T3099" s="67" t="s">
        <v>0</v>
      </c>
      <c r="U3099" s="64">
        <f>Data!$Q3099+Data!$R3099+Data!$S3099</f>
        <v>235</v>
      </c>
      <c r="V3099" s="9" t="str">
        <f>VLOOKUP(TRIM(Data!$B3099),Team!A:B,2,FALSE)</f>
        <v>HVAC</v>
      </c>
      <c r="W3099" s="9" t="str">
        <f>VLOOKUP(Data!$D3099,Current!A:B,2,FALSE)</f>
        <v>ACT</v>
      </c>
      <c r="X3099" s="9" t="str">
        <f>IF(Data!$W3099=Data!$E3099,"CURRENT","NO")</f>
        <v>NO</v>
      </c>
    </row>
    <row r="3100" spans="1:24" hidden="1">
      <c r="A3100" s="67" t="s">
        <v>1448</v>
      </c>
      <c r="B3100" s="68" t="s">
        <v>2160</v>
      </c>
      <c r="C3100" s="67" t="s">
        <v>2161</v>
      </c>
      <c r="D3100" s="68" t="s">
        <v>2153</v>
      </c>
      <c r="E3100" s="8" t="s">
        <v>463</v>
      </c>
      <c r="F3100" s="69" t="s">
        <v>75</v>
      </c>
      <c r="G3100" s="67" t="s">
        <v>70</v>
      </c>
      <c r="H3100" s="70">
        <v>42270</v>
      </c>
      <c r="I3100" s="67">
        <v>548</v>
      </c>
      <c r="J3100" s="71">
        <v>73</v>
      </c>
      <c r="K3100" s="71">
        <f t="shared" si="60"/>
        <v>40004</v>
      </c>
      <c r="L3100" s="67" t="s">
        <v>69</v>
      </c>
      <c r="M3100" s="67" t="s">
        <v>1551</v>
      </c>
      <c r="N3100" s="67">
        <v>151643</v>
      </c>
      <c r="O3100" s="67"/>
      <c r="P3100" s="67">
        <v>91591</v>
      </c>
      <c r="Q3100" s="71">
        <v>200</v>
      </c>
      <c r="R3100" s="71">
        <v>0</v>
      </c>
      <c r="S3100" s="71">
        <v>35</v>
      </c>
      <c r="T3100" s="67" t="s">
        <v>127</v>
      </c>
      <c r="U3100" s="64">
        <f>Data!$Q3100+Data!$R3100+Data!$S3100</f>
        <v>235</v>
      </c>
      <c r="V3100" s="9" t="str">
        <f>VLOOKUP(TRIM(Data!$B3100),Team!A:B,2,FALSE)</f>
        <v>HVAC</v>
      </c>
      <c r="W3100" s="9" t="str">
        <f>VLOOKUP(Data!$D3100,Current!A:B,2,FALSE)</f>
        <v>ACT</v>
      </c>
      <c r="X3100" s="9" t="str">
        <f>IF(Data!$W3100=Data!$E3100,"CURRENT","NO")</f>
        <v>NO</v>
      </c>
    </row>
    <row r="3101" spans="1:24" hidden="1">
      <c r="A3101" s="67" t="s">
        <v>1448</v>
      </c>
      <c r="B3101" s="68" t="s">
        <v>2160</v>
      </c>
      <c r="C3101" s="67" t="s">
        <v>2162</v>
      </c>
      <c r="D3101" s="68" t="s">
        <v>2153</v>
      </c>
      <c r="E3101" s="8" t="s">
        <v>463</v>
      </c>
      <c r="F3101" s="69" t="s">
        <v>1566</v>
      </c>
      <c r="G3101" s="67" t="s">
        <v>70</v>
      </c>
      <c r="H3101" s="70">
        <v>42270</v>
      </c>
      <c r="I3101" s="67">
        <v>212</v>
      </c>
      <c r="J3101" s="71">
        <v>0</v>
      </c>
      <c r="K3101" s="71">
        <f t="shared" si="60"/>
        <v>0</v>
      </c>
      <c r="L3101" s="67" t="s">
        <v>81</v>
      </c>
      <c r="M3101" s="67" t="s">
        <v>306</v>
      </c>
      <c r="N3101" s="67">
        <v>151647</v>
      </c>
      <c r="O3101" s="67"/>
      <c r="P3101" s="67">
        <v>91592</v>
      </c>
      <c r="Q3101" s="71">
        <v>200</v>
      </c>
      <c r="R3101" s="71">
        <v>0</v>
      </c>
      <c r="S3101" s="71">
        <v>25</v>
      </c>
      <c r="T3101" s="67" t="s">
        <v>0</v>
      </c>
      <c r="U3101" s="64">
        <f>Data!$Q3101+Data!$R3101+Data!$S3101</f>
        <v>225</v>
      </c>
      <c r="V3101" s="9" t="str">
        <f>VLOOKUP(TRIM(Data!$B3101),Team!A:B,2,FALSE)</f>
        <v>HVAC</v>
      </c>
      <c r="W3101" s="9" t="str">
        <f>VLOOKUP(Data!$D3101,Current!A:B,2,FALSE)</f>
        <v>ACT</v>
      </c>
      <c r="X3101" s="9" t="str">
        <f>IF(Data!$W3101=Data!$E3101,"CURRENT","NO")</f>
        <v>NO</v>
      </c>
    </row>
    <row r="3102" spans="1:24" hidden="1">
      <c r="A3102" s="67" t="s">
        <v>1448</v>
      </c>
      <c r="B3102" s="68" t="s">
        <v>2160</v>
      </c>
      <c r="C3102" s="67" t="s">
        <v>2162</v>
      </c>
      <c r="D3102" s="68" t="s">
        <v>2153</v>
      </c>
      <c r="E3102" s="8" t="s">
        <v>463</v>
      </c>
      <c r="F3102" s="69" t="s">
        <v>107</v>
      </c>
      <c r="G3102" s="67" t="s">
        <v>90</v>
      </c>
      <c r="H3102" s="70">
        <v>42266</v>
      </c>
      <c r="I3102" s="67">
        <v>168</v>
      </c>
      <c r="J3102" s="71">
        <v>0</v>
      </c>
      <c r="K3102" s="71">
        <f t="shared" si="60"/>
        <v>0</v>
      </c>
      <c r="L3102" s="67" t="s">
        <v>114</v>
      </c>
      <c r="M3102" s="67" t="s">
        <v>113</v>
      </c>
      <c r="N3102" s="67">
        <v>151509</v>
      </c>
      <c r="O3102" s="67"/>
      <c r="P3102" s="67">
        <v>91595</v>
      </c>
      <c r="Q3102" s="71">
        <v>200</v>
      </c>
      <c r="R3102" s="71">
        <v>45</v>
      </c>
      <c r="S3102" s="71">
        <v>280</v>
      </c>
      <c r="T3102" s="67" t="s">
        <v>0</v>
      </c>
      <c r="U3102" s="64">
        <f>Data!$Q3102+Data!$R3102+Data!$S3102</f>
        <v>525</v>
      </c>
      <c r="V3102" s="9" t="str">
        <f>VLOOKUP(TRIM(Data!$B3102),Team!A:B,2,FALSE)</f>
        <v>HVAC</v>
      </c>
      <c r="W3102" s="9" t="str">
        <f>VLOOKUP(Data!$D3102,Current!A:B,2,FALSE)</f>
        <v>ACT</v>
      </c>
      <c r="X3102" s="9" t="str">
        <f>IF(Data!$W3102=Data!$E3102,"CURRENT","NO")</f>
        <v>NO</v>
      </c>
    </row>
    <row r="3103" spans="1:24" hidden="1">
      <c r="A3103" s="67" t="s">
        <v>1448</v>
      </c>
      <c r="B3103" s="68" t="s">
        <v>2160</v>
      </c>
      <c r="C3103" s="67" t="s">
        <v>2162</v>
      </c>
      <c r="D3103" s="68" t="s">
        <v>2153</v>
      </c>
      <c r="E3103" s="8" t="s">
        <v>463</v>
      </c>
      <c r="F3103" s="69" t="s">
        <v>95</v>
      </c>
      <c r="G3103" s="67" t="s">
        <v>90</v>
      </c>
      <c r="H3103" s="70">
        <v>42268</v>
      </c>
      <c r="I3103" s="67">
        <v>103</v>
      </c>
      <c r="J3103" s="71">
        <v>0</v>
      </c>
      <c r="K3103" s="71">
        <f t="shared" si="60"/>
        <v>0</v>
      </c>
      <c r="L3103" s="67" t="s">
        <v>157</v>
      </c>
      <c r="M3103" s="67" t="s">
        <v>113</v>
      </c>
      <c r="N3103" s="67">
        <v>151554</v>
      </c>
      <c r="O3103" s="67"/>
      <c r="P3103" s="67">
        <v>91596</v>
      </c>
      <c r="Q3103" s="71">
        <v>200</v>
      </c>
      <c r="R3103" s="71">
        <v>45</v>
      </c>
      <c r="S3103" s="71">
        <v>20</v>
      </c>
      <c r="T3103" s="67" t="s">
        <v>0</v>
      </c>
      <c r="U3103" s="64">
        <f>Data!$Q3103+Data!$R3103+Data!$S3103</f>
        <v>265</v>
      </c>
      <c r="V3103" s="9" t="str">
        <f>VLOOKUP(TRIM(Data!$B3103),Team!A:B,2,FALSE)</f>
        <v>HVAC</v>
      </c>
      <c r="W3103" s="9" t="str">
        <f>VLOOKUP(Data!$D3103,Current!A:B,2,FALSE)</f>
        <v>ACT</v>
      </c>
      <c r="X3103" s="9" t="str">
        <f>IF(Data!$W3103=Data!$E3103,"CURRENT","NO")</f>
        <v>NO</v>
      </c>
    </row>
    <row r="3104" spans="1:24" hidden="1">
      <c r="A3104" s="67" t="s">
        <v>1448</v>
      </c>
      <c r="B3104" s="68" t="s">
        <v>2160</v>
      </c>
      <c r="C3104" s="67" t="s">
        <v>2161</v>
      </c>
      <c r="D3104" s="68" t="s">
        <v>2153</v>
      </c>
      <c r="E3104" s="8" t="s">
        <v>463</v>
      </c>
      <c r="F3104" s="69" t="s">
        <v>107</v>
      </c>
      <c r="G3104" s="67" t="s">
        <v>90</v>
      </c>
      <c r="H3104" s="70">
        <v>42270</v>
      </c>
      <c r="I3104" s="67">
        <v>115</v>
      </c>
      <c r="J3104" s="71">
        <v>105</v>
      </c>
      <c r="K3104" s="71">
        <f t="shared" si="60"/>
        <v>12075</v>
      </c>
      <c r="L3104" s="67" t="s">
        <v>114</v>
      </c>
      <c r="M3104" s="67" t="s">
        <v>88</v>
      </c>
      <c r="N3104" s="67">
        <v>151650</v>
      </c>
      <c r="O3104" s="67"/>
      <c r="P3104" s="67">
        <v>91597</v>
      </c>
      <c r="Q3104" s="71">
        <v>100</v>
      </c>
      <c r="R3104" s="71">
        <v>22.5</v>
      </c>
      <c r="S3104" s="71">
        <v>10</v>
      </c>
      <c r="T3104" s="67" t="s">
        <v>127</v>
      </c>
      <c r="U3104" s="64">
        <f>Data!$Q3104+Data!$R3104+Data!$S3104</f>
        <v>132.5</v>
      </c>
      <c r="V3104" s="9" t="str">
        <f>VLOOKUP(TRIM(Data!$B3104),Team!A:B,2,FALSE)</f>
        <v>HVAC</v>
      </c>
      <c r="W3104" s="9" t="str">
        <f>VLOOKUP(Data!$D3104,Current!A:B,2,FALSE)</f>
        <v>ACT</v>
      </c>
      <c r="X3104" s="9" t="str">
        <f>IF(Data!$W3104=Data!$E3104,"CURRENT","NO")</f>
        <v>NO</v>
      </c>
    </row>
    <row r="3105" spans="1:24" hidden="1">
      <c r="A3105" s="67" t="s">
        <v>1448</v>
      </c>
      <c r="B3105" s="68" t="s">
        <v>2160</v>
      </c>
      <c r="C3105" s="67" t="s">
        <v>2161</v>
      </c>
      <c r="D3105" s="68" t="s">
        <v>2153</v>
      </c>
      <c r="E3105" s="8" t="s">
        <v>463</v>
      </c>
      <c r="F3105" s="69" t="s">
        <v>91</v>
      </c>
      <c r="G3105" s="67" t="s">
        <v>90</v>
      </c>
      <c r="H3105" s="70">
        <v>42270</v>
      </c>
      <c r="I3105" s="67">
        <v>212</v>
      </c>
      <c r="J3105" s="71">
        <v>89</v>
      </c>
      <c r="K3105" s="71">
        <f t="shared" si="60"/>
        <v>18868</v>
      </c>
      <c r="L3105" s="67" t="s">
        <v>114</v>
      </c>
      <c r="M3105" s="67" t="s">
        <v>1427</v>
      </c>
      <c r="N3105" s="67">
        <v>151651</v>
      </c>
      <c r="O3105" s="67"/>
      <c r="P3105" s="67">
        <v>91598</v>
      </c>
      <c r="Q3105" s="71">
        <v>100</v>
      </c>
      <c r="R3105" s="71">
        <v>22.5</v>
      </c>
      <c r="S3105" s="71">
        <v>10</v>
      </c>
      <c r="T3105" s="67" t="s">
        <v>127</v>
      </c>
      <c r="U3105" s="64">
        <f>Data!$Q3105+Data!$R3105+Data!$S3105</f>
        <v>132.5</v>
      </c>
      <c r="V3105" s="9" t="str">
        <f>VLOOKUP(TRIM(Data!$B3105),Team!A:B,2,FALSE)</f>
        <v>HVAC</v>
      </c>
      <c r="W3105" s="9" t="str">
        <f>VLOOKUP(Data!$D3105,Current!A:B,2,FALSE)</f>
        <v>ACT</v>
      </c>
      <c r="X3105" s="9" t="str">
        <f>IF(Data!$W3105=Data!$E3105,"CURRENT","NO")</f>
        <v>NO</v>
      </c>
    </row>
    <row r="3106" spans="1:24" hidden="1">
      <c r="A3106" s="67" t="s">
        <v>1448</v>
      </c>
      <c r="B3106" s="68" t="s">
        <v>2160</v>
      </c>
      <c r="C3106" s="67" t="s">
        <v>2161</v>
      </c>
      <c r="D3106" s="68" t="s">
        <v>2153</v>
      </c>
      <c r="E3106" s="8" t="s">
        <v>463</v>
      </c>
      <c r="F3106" s="69" t="s">
        <v>95</v>
      </c>
      <c r="G3106" s="67" t="s">
        <v>90</v>
      </c>
      <c r="H3106" s="70">
        <v>42272</v>
      </c>
      <c r="I3106" s="67">
        <v>89</v>
      </c>
      <c r="J3106" s="71">
        <v>135</v>
      </c>
      <c r="K3106" s="71">
        <f t="shared" si="60"/>
        <v>12015</v>
      </c>
      <c r="L3106" s="67" t="s">
        <v>114</v>
      </c>
      <c r="M3106" s="67" t="s">
        <v>113</v>
      </c>
      <c r="N3106" s="67">
        <v>151728</v>
      </c>
      <c r="O3106" s="67"/>
      <c r="P3106" s="67">
        <v>91599</v>
      </c>
      <c r="Q3106" s="71">
        <v>200</v>
      </c>
      <c r="R3106" s="71">
        <v>45</v>
      </c>
      <c r="S3106" s="71">
        <v>20</v>
      </c>
      <c r="T3106" s="67" t="s">
        <v>127</v>
      </c>
      <c r="U3106" s="64">
        <f>Data!$Q3106+Data!$R3106+Data!$S3106</f>
        <v>265</v>
      </c>
      <c r="V3106" s="9" t="str">
        <f>VLOOKUP(TRIM(Data!$B3106),Team!A:B,2,FALSE)</f>
        <v>HVAC</v>
      </c>
      <c r="W3106" s="9" t="str">
        <f>VLOOKUP(Data!$D3106,Current!A:B,2,FALSE)</f>
        <v>ACT</v>
      </c>
      <c r="X3106" s="9" t="str">
        <f>IF(Data!$W3106=Data!$E3106,"CURRENT","NO")</f>
        <v>NO</v>
      </c>
    </row>
    <row r="3107" spans="1:24" hidden="1">
      <c r="A3107" s="67" t="s">
        <v>2155</v>
      </c>
      <c r="B3107" s="68" t="s">
        <v>2160</v>
      </c>
      <c r="C3107" s="67" t="s">
        <v>2161</v>
      </c>
      <c r="D3107" s="68" t="s">
        <v>2153</v>
      </c>
      <c r="E3107" s="8" t="s">
        <v>463</v>
      </c>
      <c r="F3107" s="69" t="s">
        <v>627</v>
      </c>
      <c r="G3107" s="67" t="s">
        <v>78</v>
      </c>
      <c r="H3107" s="70">
        <v>42272</v>
      </c>
      <c r="I3107" s="67">
        <v>40</v>
      </c>
      <c r="J3107" s="71">
        <v>68.040000000000006</v>
      </c>
      <c r="K3107" s="71">
        <f t="shared" si="60"/>
        <v>2721.6000000000004</v>
      </c>
      <c r="L3107" s="67" t="s">
        <v>309</v>
      </c>
      <c r="M3107" s="67" t="s">
        <v>1567</v>
      </c>
      <c r="N3107" s="67">
        <v>151754</v>
      </c>
      <c r="O3107" s="67"/>
      <c r="P3107" s="67">
        <v>91659</v>
      </c>
      <c r="Q3107" s="71">
        <v>100</v>
      </c>
      <c r="R3107" s="71">
        <v>0</v>
      </c>
      <c r="S3107" s="71">
        <v>15</v>
      </c>
      <c r="T3107" s="67" t="s">
        <v>127</v>
      </c>
      <c r="U3107" s="64">
        <f>Data!$Q3107+Data!$R3107+Data!$S3107</f>
        <v>115</v>
      </c>
      <c r="V3107" s="9" t="str">
        <f>VLOOKUP(TRIM(Data!$B3107),Team!A:B,2,FALSE)</f>
        <v>HVAC</v>
      </c>
      <c r="W3107" s="9" t="str">
        <f>VLOOKUP(Data!$D3107,Current!A:B,2,FALSE)</f>
        <v>ACT</v>
      </c>
      <c r="X3107" s="9" t="str">
        <f>IF(Data!$W3107=Data!$E3107,"CURRENT","NO")</f>
        <v>NO</v>
      </c>
    </row>
    <row r="3108" spans="1:24" hidden="1">
      <c r="A3108" s="67" t="s">
        <v>2155</v>
      </c>
      <c r="B3108" s="68" t="s">
        <v>2160</v>
      </c>
      <c r="C3108" s="67" t="s">
        <v>2161</v>
      </c>
      <c r="D3108" s="68" t="s">
        <v>2153</v>
      </c>
      <c r="E3108" s="8" t="s">
        <v>463</v>
      </c>
      <c r="F3108" s="69" t="s">
        <v>1568</v>
      </c>
      <c r="G3108" s="67" t="s">
        <v>78</v>
      </c>
      <c r="H3108" s="70">
        <v>42272</v>
      </c>
      <c r="I3108" s="67">
        <v>40</v>
      </c>
      <c r="J3108" s="71">
        <v>74.66</v>
      </c>
      <c r="K3108" s="71">
        <f t="shared" si="60"/>
        <v>2986.3999999999996</v>
      </c>
      <c r="L3108" s="67" t="s">
        <v>77</v>
      </c>
      <c r="M3108" s="67" t="s">
        <v>1567</v>
      </c>
      <c r="N3108" s="67">
        <v>151755</v>
      </c>
      <c r="O3108" s="67"/>
      <c r="P3108" s="67">
        <v>91660</v>
      </c>
      <c r="Q3108" s="71">
        <v>100</v>
      </c>
      <c r="R3108" s="71">
        <v>0</v>
      </c>
      <c r="S3108" s="71">
        <v>15</v>
      </c>
      <c r="T3108" s="67" t="s">
        <v>246</v>
      </c>
      <c r="U3108" s="64">
        <f>Data!$Q3108+Data!$R3108+Data!$S3108</f>
        <v>115</v>
      </c>
      <c r="V3108" s="9" t="str">
        <f>VLOOKUP(TRIM(Data!$B3108),Team!A:B,2,FALSE)</f>
        <v>HVAC</v>
      </c>
      <c r="W3108" s="9" t="str">
        <f>VLOOKUP(Data!$D3108,Current!A:B,2,FALSE)</f>
        <v>ACT</v>
      </c>
      <c r="X3108" s="9" t="str">
        <f>IF(Data!$W3108=Data!$E3108,"CURRENT","NO")</f>
        <v>NO</v>
      </c>
    </row>
    <row r="3109" spans="1:24" hidden="1">
      <c r="A3109" s="67" t="s">
        <v>2155</v>
      </c>
      <c r="B3109" s="68" t="s">
        <v>2160</v>
      </c>
      <c r="C3109" s="67" t="s">
        <v>2161</v>
      </c>
      <c r="D3109" s="68" t="s">
        <v>2153</v>
      </c>
      <c r="E3109" s="8" t="s">
        <v>463</v>
      </c>
      <c r="F3109" s="69" t="s">
        <v>1345</v>
      </c>
      <c r="G3109" s="67" t="s">
        <v>78</v>
      </c>
      <c r="H3109" s="70">
        <v>42272</v>
      </c>
      <c r="I3109" s="67">
        <v>40</v>
      </c>
      <c r="J3109" s="71">
        <v>68.040000000000006</v>
      </c>
      <c r="K3109" s="71">
        <f t="shared" si="60"/>
        <v>2721.6000000000004</v>
      </c>
      <c r="L3109" s="67" t="s">
        <v>309</v>
      </c>
      <c r="M3109" s="67" t="s">
        <v>1567</v>
      </c>
      <c r="N3109" s="67">
        <v>151756</v>
      </c>
      <c r="O3109" s="67"/>
      <c r="P3109" s="67">
        <v>91661</v>
      </c>
      <c r="Q3109" s="71">
        <v>100</v>
      </c>
      <c r="R3109" s="71">
        <v>0</v>
      </c>
      <c r="S3109" s="71">
        <v>15</v>
      </c>
      <c r="T3109" s="67" t="s">
        <v>127</v>
      </c>
      <c r="U3109" s="64">
        <f>Data!$Q3109+Data!$R3109+Data!$S3109</f>
        <v>115</v>
      </c>
      <c r="V3109" s="9" t="str">
        <f>VLOOKUP(TRIM(Data!$B3109),Team!A:B,2,FALSE)</f>
        <v>HVAC</v>
      </c>
      <c r="W3109" s="9" t="str">
        <f>VLOOKUP(Data!$D3109,Current!A:B,2,FALSE)</f>
        <v>ACT</v>
      </c>
      <c r="X3109" s="9" t="str">
        <f>IF(Data!$W3109=Data!$E3109,"CURRENT","NO")</f>
        <v>NO</v>
      </c>
    </row>
    <row r="3110" spans="1:24" hidden="1">
      <c r="A3110" s="67" t="s">
        <v>2155</v>
      </c>
      <c r="B3110" s="68" t="s">
        <v>2160</v>
      </c>
      <c r="C3110" s="67" t="s">
        <v>2162</v>
      </c>
      <c r="D3110" s="68" t="s">
        <v>2153</v>
      </c>
      <c r="E3110" s="8" t="s">
        <v>463</v>
      </c>
      <c r="F3110" s="69" t="s">
        <v>280</v>
      </c>
      <c r="G3110" s="67" t="s">
        <v>78</v>
      </c>
      <c r="H3110" s="70">
        <v>42277</v>
      </c>
      <c r="I3110" s="67">
        <v>361</v>
      </c>
      <c r="J3110" s="71">
        <v>0</v>
      </c>
      <c r="K3110" s="71">
        <f t="shared" si="60"/>
        <v>0</v>
      </c>
      <c r="L3110" s="67" t="s">
        <v>77</v>
      </c>
      <c r="M3110" s="67" t="s">
        <v>76</v>
      </c>
      <c r="N3110" s="67">
        <v>151945</v>
      </c>
      <c r="O3110" s="67"/>
      <c r="P3110" s="67">
        <v>91663</v>
      </c>
      <c r="Q3110" s="71">
        <v>200</v>
      </c>
      <c r="R3110" s="71">
        <v>0</v>
      </c>
      <c r="S3110" s="71">
        <v>35</v>
      </c>
      <c r="T3110" s="67" t="s">
        <v>0</v>
      </c>
      <c r="U3110" s="64">
        <f>Data!$Q3110+Data!$R3110+Data!$S3110</f>
        <v>235</v>
      </c>
      <c r="V3110" s="9" t="str">
        <f>VLOOKUP(TRIM(Data!$B3110),Team!A:B,2,FALSE)</f>
        <v>HVAC</v>
      </c>
      <c r="W3110" s="9" t="str">
        <f>VLOOKUP(Data!$D3110,Current!A:B,2,FALSE)</f>
        <v>ACT</v>
      </c>
      <c r="X3110" s="9" t="str">
        <f>IF(Data!$W3110=Data!$E3110,"CURRENT","NO")</f>
        <v>NO</v>
      </c>
    </row>
    <row r="3111" spans="1:24" hidden="1">
      <c r="A3111" s="67" t="s">
        <v>2155</v>
      </c>
      <c r="B3111" s="68" t="s">
        <v>2160</v>
      </c>
      <c r="C3111" s="67" t="s">
        <v>2162</v>
      </c>
      <c r="D3111" s="68" t="s">
        <v>2153</v>
      </c>
      <c r="E3111" s="8" t="s">
        <v>463</v>
      </c>
      <c r="F3111" s="69" t="s">
        <v>110</v>
      </c>
      <c r="G3111" s="67" t="s">
        <v>109</v>
      </c>
      <c r="H3111" s="70">
        <v>42276</v>
      </c>
      <c r="I3111" s="67">
        <v>216</v>
      </c>
      <c r="J3111" s="71">
        <v>0</v>
      </c>
      <c r="K3111" s="71">
        <f t="shared" si="60"/>
        <v>0</v>
      </c>
      <c r="L3111" s="67" t="s">
        <v>108</v>
      </c>
      <c r="M3111" s="67" t="s">
        <v>841</v>
      </c>
      <c r="N3111" s="67">
        <v>151880</v>
      </c>
      <c r="O3111" s="67"/>
      <c r="P3111" s="67">
        <v>91664</v>
      </c>
      <c r="Q3111" s="71">
        <v>200</v>
      </c>
      <c r="R3111" s="71">
        <v>0</v>
      </c>
      <c r="S3111" s="71">
        <v>50</v>
      </c>
      <c r="T3111" s="67" t="s">
        <v>817</v>
      </c>
      <c r="U3111" s="64">
        <f>Data!$Q3111+Data!$R3111+Data!$S3111</f>
        <v>250</v>
      </c>
      <c r="V3111" s="9" t="str">
        <f>VLOOKUP(TRIM(Data!$B3111),Team!A:B,2,FALSE)</f>
        <v>HVAC</v>
      </c>
      <c r="W3111" s="9" t="str">
        <f>VLOOKUP(Data!$D3111,Current!A:B,2,FALSE)</f>
        <v>ACT</v>
      </c>
      <c r="X3111" s="9" t="str">
        <f>IF(Data!$W3111=Data!$E3111,"CURRENT","NO")</f>
        <v>NO</v>
      </c>
    </row>
    <row r="3112" spans="1:24" hidden="1">
      <c r="A3112" s="67" t="s">
        <v>2155</v>
      </c>
      <c r="B3112" s="68" t="s">
        <v>2160</v>
      </c>
      <c r="C3112" s="67" t="s">
        <v>2161</v>
      </c>
      <c r="D3112" s="68" t="s">
        <v>2153</v>
      </c>
      <c r="E3112" s="8" t="s">
        <v>463</v>
      </c>
      <c r="F3112" s="69" t="s">
        <v>99</v>
      </c>
      <c r="G3112" s="67" t="s">
        <v>97</v>
      </c>
      <c r="H3112" s="70">
        <v>42273</v>
      </c>
      <c r="I3112" s="67">
        <v>124</v>
      </c>
      <c r="J3112" s="71">
        <v>152</v>
      </c>
      <c r="K3112" s="71">
        <f t="shared" si="60"/>
        <v>18848</v>
      </c>
      <c r="L3112" s="67" t="s">
        <v>77</v>
      </c>
      <c r="M3112" s="67" t="s">
        <v>1569</v>
      </c>
      <c r="N3112" s="67">
        <v>151775</v>
      </c>
      <c r="O3112" s="67"/>
      <c r="P3112" s="67">
        <v>91665</v>
      </c>
      <c r="Q3112" s="71">
        <v>100</v>
      </c>
      <c r="R3112" s="71">
        <v>0</v>
      </c>
      <c r="S3112" s="71">
        <v>17.5</v>
      </c>
      <c r="T3112" s="67" t="s">
        <v>127</v>
      </c>
      <c r="U3112" s="64">
        <f>Data!$Q3112+Data!$R3112+Data!$S3112</f>
        <v>117.5</v>
      </c>
      <c r="V3112" s="9" t="str">
        <f>VLOOKUP(TRIM(Data!$B3112),Team!A:B,2,FALSE)</f>
        <v>HVAC</v>
      </c>
      <c r="W3112" s="9" t="str">
        <f>VLOOKUP(Data!$D3112,Current!A:B,2,FALSE)</f>
        <v>ACT</v>
      </c>
      <c r="X3112" s="9" t="str">
        <f>IF(Data!$W3112=Data!$E3112,"CURRENT","NO")</f>
        <v>NO</v>
      </c>
    </row>
    <row r="3113" spans="1:24" hidden="1">
      <c r="A3113" s="67" t="s">
        <v>2155</v>
      </c>
      <c r="B3113" s="68" t="s">
        <v>2160</v>
      </c>
      <c r="C3113" s="67" t="s">
        <v>2161</v>
      </c>
      <c r="D3113" s="68" t="s">
        <v>2153</v>
      </c>
      <c r="E3113" s="8" t="s">
        <v>463</v>
      </c>
      <c r="F3113" s="69" t="s">
        <v>1140</v>
      </c>
      <c r="G3113" s="67" t="s">
        <v>97</v>
      </c>
      <c r="H3113" s="70">
        <v>42273</v>
      </c>
      <c r="I3113" s="67">
        <v>170</v>
      </c>
      <c r="J3113" s="71">
        <v>158</v>
      </c>
      <c r="K3113" s="71">
        <f t="shared" si="60"/>
        <v>26860</v>
      </c>
      <c r="L3113" s="67" t="s">
        <v>77</v>
      </c>
      <c r="M3113" s="67" t="s">
        <v>1291</v>
      </c>
      <c r="N3113" s="67">
        <v>151776</v>
      </c>
      <c r="O3113" s="67"/>
      <c r="P3113" s="67">
        <v>91666</v>
      </c>
      <c r="Q3113" s="71">
        <v>134.30000000000001</v>
      </c>
      <c r="R3113" s="71">
        <v>0</v>
      </c>
      <c r="S3113" s="71">
        <v>17.5</v>
      </c>
      <c r="T3113" s="67" t="s">
        <v>127</v>
      </c>
      <c r="U3113" s="64">
        <f>Data!$Q3113+Data!$R3113+Data!$S3113</f>
        <v>151.80000000000001</v>
      </c>
      <c r="V3113" s="9" t="str">
        <f>VLOOKUP(TRIM(Data!$B3113),Team!A:B,2,FALSE)</f>
        <v>HVAC</v>
      </c>
      <c r="W3113" s="9" t="str">
        <f>VLOOKUP(Data!$D3113,Current!A:B,2,FALSE)</f>
        <v>ACT</v>
      </c>
      <c r="X3113" s="9" t="str">
        <f>IF(Data!$W3113=Data!$E3113,"CURRENT","NO")</f>
        <v>NO</v>
      </c>
    </row>
    <row r="3114" spans="1:24" hidden="1">
      <c r="A3114" s="67" t="s">
        <v>2155</v>
      </c>
      <c r="B3114" s="68" t="s">
        <v>2160</v>
      </c>
      <c r="C3114" s="67" t="s">
        <v>2161</v>
      </c>
      <c r="D3114" s="68" t="s">
        <v>2153</v>
      </c>
      <c r="E3114" s="8" t="s">
        <v>463</v>
      </c>
      <c r="F3114" s="69" t="s">
        <v>84</v>
      </c>
      <c r="G3114" s="67" t="s">
        <v>83</v>
      </c>
      <c r="H3114" s="70">
        <v>42277</v>
      </c>
      <c r="I3114" s="67">
        <v>140</v>
      </c>
      <c r="J3114" s="71">
        <v>98</v>
      </c>
      <c r="K3114" s="71">
        <f t="shared" si="60"/>
        <v>13720</v>
      </c>
      <c r="L3114" s="67" t="s">
        <v>77</v>
      </c>
      <c r="M3114" s="67" t="s">
        <v>5</v>
      </c>
      <c r="N3114" s="67">
        <v>151922</v>
      </c>
      <c r="O3114" s="67"/>
      <c r="P3114" s="67">
        <v>91667</v>
      </c>
      <c r="Q3114" s="71">
        <v>100</v>
      </c>
      <c r="R3114" s="71">
        <v>0</v>
      </c>
      <c r="S3114" s="71">
        <v>17.5</v>
      </c>
      <c r="T3114" s="67" t="s">
        <v>186</v>
      </c>
      <c r="U3114" s="64">
        <f>Data!$Q3114+Data!$R3114+Data!$S3114</f>
        <v>117.5</v>
      </c>
      <c r="V3114" s="9" t="str">
        <f>VLOOKUP(TRIM(Data!$B3114),Team!A:B,2,FALSE)</f>
        <v>HVAC</v>
      </c>
      <c r="W3114" s="9" t="str">
        <f>VLOOKUP(Data!$D3114,Current!A:B,2,FALSE)</f>
        <v>ACT</v>
      </c>
      <c r="X3114" s="9" t="str">
        <f>IF(Data!$W3114=Data!$E3114,"CURRENT","NO")</f>
        <v>NO</v>
      </c>
    </row>
    <row r="3115" spans="1:24" hidden="1">
      <c r="A3115" s="67" t="s">
        <v>2155</v>
      </c>
      <c r="B3115" s="68" t="s">
        <v>2160</v>
      </c>
      <c r="C3115" s="67" t="s">
        <v>2161</v>
      </c>
      <c r="D3115" s="68" t="s">
        <v>2153</v>
      </c>
      <c r="E3115" s="8" t="s">
        <v>463</v>
      </c>
      <c r="F3115" s="69" t="s">
        <v>1570</v>
      </c>
      <c r="G3115" s="67" t="s">
        <v>83</v>
      </c>
      <c r="H3115" s="70">
        <v>42277</v>
      </c>
      <c r="I3115" s="67">
        <v>96</v>
      </c>
      <c r="J3115" s="71">
        <v>225.6</v>
      </c>
      <c r="K3115" s="71">
        <f t="shared" si="60"/>
        <v>21657.599999999999</v>
      </c>
      <c r="L3115" s="67" t="s">
        <v>77</v>
      </c>
      <c r="M3115" s="67" t="s">
        <v>1129</v>
      </c>
      <c r="N3115" s="67">
        <v>151924</v>
      </c>
      <c r="O3115" s="67"/>
      <c r="P3115" s="67">
        <v>91668</v>
      </c>
      <c r="Q3115" s="71">
        <v>108.3</v>
      </c>
      <c r="R3115" s="71">
        <v>0</v>
      </c>
      <c r="S3115" s="71">
        <v>17.5</v>
      </c>
      <c r="T3115" s="67" t="s">
        <v>127</v>
      </c>
      <c r="U3115" s="64">
        <f>Data!$Q3115+Data!$R3115+Data!$S3115</f>
        <v>125.8</v>
      </c>
      <c r="V3115" s="9" t="str">
        <f>VLOOKUP(TRIM(Data!$B3115),Team!A:B,2,FALSE)</f>
        <v>HVAC</v>
      </c>
      <c r="W3115" s="9" t="str">
        <f>VLOOKUP(Data!$D3115,Current!A:B,2,FALSE)</f>
        <v>ACT</v>
      </c>
      <c r="X3115" s="9" t="str">
        <f>IF(Data!$W3115=Data!$E3115,"CURRENT","NO")</f>
        <v>NO</v>
      </c>
    </row>
    <row r="3116" spans="1:24" hidden="1">
      <c r="A3116" s="67" t="s">
        <v>2155</v>
      </c>
      <c r="B3116" s="68" t="s">
        <v>2160</v>
      </c>
      <c r="C3116" s="67" t="s">
        <v>2162</v>
      </c>
      <c r="D3116" s="68" t="s">
        <v>2153</v>
      </c>
      <c r="E3116" s="8" t="s">
        <v>463</v>
      </c>
      <c r="F3116" s="69" t="s">
        <v>320</v>
      </c>
      <c r="G3116" s="67" t="s">
        <v>93</v>
      </c>
      <c r="H3116" s="70">
        <v>42275</v>
      </c>
      <c r="I3116" s="67">
        <v>175</v>
      </c>
      <c r="J3116" s="71">
        <v>0</v>
      </c>
      <c r="K3116" s="71">
        <f t="shared" si="60"/>
        <v>0</v>
      </c>
      <c r="L3116" s="67" t="s">
        <v>92</v>
      </c>
      <c r="M3116" s="67" t="s">
        <v>1129</v>
      </c>
      <c r="N3116" s="67">
        <v>151788</v>
      </c>
      <c r="O3116" s="67"/>
      <c r="P3116" s="67">
        <v>91669</v>
      </c>
      <c r="Q3116" s="71">
        <v>200</v>
      </c>
      <c r="R3116" s="71">
        <v>0</v>
      </c>
      <c r="S3116" s="71">
        <v>60</v>
      </c>
      <c r="T3116" s="67" t="s">
        <v>0</v>
      </c>
      <c r="U3116" s="64">
        <f>Data!$Q3116+Data!$R3116+Data!$S3116</f>
        <v>260</v>
      </c>
      <c r="V3116" s="9" t="str">
        <f>VLOOKUP(TRIM(Data!$B3116),Team!A:B,2,FALSE)</f>
        <v>HVAC</v>
      </c>
      <c r="W3116" s="9" t="str">
        <f>VLOOKUP(Data!$D3116,Current!A:B,2,FALSE)</f>
        <v>ACT</v>
      </c>
      <c r="X3116" s="9" t="str">
        <f>IF(Data!$W3116=Data!$E3116,"CURRENT","NO")</f>
        <v>NO</v>
      </c>
    </row>
    <row r="3117" spans="1:24" hidden="1">
      <c r="A3117" s="67" t="s">
        <v>2155</v>
      </c>
      <c r="B3117" s="68" t="s">
        <v>2160</v>
      </c>
      <c r="C3117" s="67" t="s">
        <v>2162</v>
      </c>
      <c r="D3117" s="68" t="s">
        <v>2153</v>
      </c>
      <c r="E3117" s="8" t="s">
        <v>463</v>
      </c>
      <c r="F3117" s="69" t="s">
        <v>292</v>
      </c>
      <c r="G3117" s="67" t="s">
        <v>93</v>
      </c>
      <c r="H3117" s="70">
        <v>42272</v>
      </c>
      <c r="I3117" s="67">
        <v>195</v>
      </c>
      <c r="J3117" s="71">
        <v>0</v>
      </c>
      <c r="K3117" s="71">
        <f t="shared" si="60"/>
        <v>0</v>
      </c>
      <c r="L3117" s="67" t="s">
        <v>81</v>
      </c>
      <c r="M3117" s="67" t="s">
        <v>80</v>
      </c>
      <c r="N3117" s="67">
        <v>151750</v>
      </c>
      <c r="O3117" s="67"/>
      <c r="P3117" s="67">
        <v>91670</v>
      </c>
      <c r="Q3117" s="71">
        <v>400</v>
      </c>
      <c r="R3117" s="71">
        <v>0</v>
      </c>
      <c r="S3117" s="71">
        <v>25</v>
      </c>
      <c r="T3117" s="67" t="s">
        <v>0</v>
      </c>
      <c r="U3117" s="64">
        <f>Data!$Q3117+Data!$R3117+Data!$S3117</f>
        <v>425</v>
      </c>
      <c r="V3117" s="9" t="str">
        <f>VLOOKUP(TRIM(Data!$B3117),Team!A:B,2,FALSE)</f>
        <v>HVAC</v>
      </c>
      <c r="W3117" s="9" t="str">
        <f>VLOOKUP(Data!$D3117,Current!A:B,2,FALSE)</f>
        <v>ACT</v>
      </c>
      <c r="X3117" s="9" t="str">
        <f>IF(Data!$W3117=Data!$E3117,"CURRENT","NO")</f>
        <v>NO</v>
      </c>
    </row>
    <row r="3118" spans="1:24" hidden="1">
      <c r="A3118" s="67" t="s">
        <v>2155</v>
      </c>
      <c r="B3118" s="68" t="s">
        <v>2160</v>
      </c>
      <c r="C3118" s="67" t="s">
        <v>2162</v>
      </c>
      <c r="D3118" s="68" t="s">
        <v>2153</v>
      </c>
      <c r="E3118" s="8" t="s">
        <v>463</v>
      </c>
      <c r="F3118" s="69" t="s">
        <v>276</v>
      </c>
      <c r="G3118" s="67" t="s">
        <v>93</v>
      </c>
      <c r="H3118" s="70">
        <v>42273</v>
      </c>
      <c r="I3118" s="67">
        <v>199</v>
      </c>
      <c r="J3118" s="71">
        <v>0</v>
      </c>
      <c r="K3118" s="71">
        <f t="shared" si="60"/>
        <v>0</v>
      </c>
      <c r="L3118" s="67" t="s">
        <v>81</v>
      </c>
      <c r="M3118" s="67" t="s">
        <v>208</v>
      </c>
      <c r="N3118" s="67">
        <v>151789</v>
      </c>
      <c r="O3118" s="67"/>
      <c r="P3118" s="67">
        <v>91671</v>
      </c>
      <c r="Q3118" s="71">
        <v>400</v>
      </c>
      <c r="R3118" s="71">
        <v>0</v>
      </c>
      <c r="S3118" s="71">
        <v>25</v>
      </c>
      <c r="T3118" s="67" t="s">
        <v>0</v>
      </c>
      <c r="U3118" s="64">
        <f>Data!$Q3118+Data!$R3118+Data!$S3118</f>
        <v>425</v>
      </c>
      <c r="V3118" s="9" t="str">
        <f>VLOOKUP(TRIM(Data!$B3118),Team!A:B,2,FALSE)</f>
        <v>HVAC</v>
      </c>
      <c r="W3118" s="9" t="str">
        <f>VLOOKUP(Data!$D3118,Current!A:B,2,FALSE)</f>
        <v>ACT</v>
      </c>
      <c r="X3118" s="9" t="str">
        <f>IF(Data!$W3118=Data!$E3118,"CURRENT","NO")</f>
        <v>NO</v>
      </c>
    </row>
    <row r="3119" spans="1:24" hidden="1">
      <c r="A3119" s="67" t="s">
        <v>2155</v>
      </c>
      <c r="B3119" s="68" t="s">
        <v>2160</v>
      </c>
      <c r="C3119" s="67" t="s">
        <v>2162</v>
      </c>
      <c r="D3119" s="68" t="s">
        <v>2153</v>
      </c>
      <c r="E3119" s="8" t="s">
        <v>463</v>
      </c>
      <c r="F3119" s="69" t="s">
        <v>1571</v>
      </c>
      <c r="G3119" s="67" t="s">
        <v>93</v>
      </c>
      <c r="H3119" s="70">
        <v>42275</v>
      </c>
      <c r="I3119" s="67">
        <v>236</v>
      </c>
      <c r="J3119" s="71">
        <v>0</v>
      </c>
      <c r="K3119" s="71">
        <f t="shared" si="60"/>
        <v>0</v>
      </c>
      <c r="L3119" s="67" t="s">
        <v>81</v>
      </c>
      <c r="M3119" s="67" t="s">
        <v>80</v>
      </c>
      <c r="N3119" s="67">
        <v>151837</v>
      </c>
      <c r="O3119" s="67"/>
      <c r="P3119" s="67">
        <v>91672</v>
      </c>
      <c r="Q3119" s="71">
        <v>200</v>
      </c>
      <c r="R3119" s="71">
        <v>0</v>
      </c>
      <c r="S3119" s="71">
        <v>25</v>
      </c>
      <c r="T3119" s="67" t="s">
        <v>0</v>
      </c>
      <c r="U3119" s="64">
        <f>Data!$Q3119+Data!$R3119+Data!$S3119</f>
        <v>225</v>
      </c>
      <c r="V3119" s="9" t="str">
        <f>VLOOKUP(TRIM(Data!$B3119),Team!A:B,2,FALSE)</f>
        <v>HVAC</v>
      </c>
      <c r="W3119" s="9" t="str">
        <f>VLOOKUP(Data!$D3119,Current!A:B,2,FALSE)</f>
        <v>ACT</v>
      </c>
      <c r="X3119" s="9" t="str">
        <f>IF(Data!$W3119=Data!$E3119,"CURRENT","NO")</f>
        <v>NO</v>
      </c>
    </row>
    <row r="3120" spans="1:24" hidden="1">
      <c r="A3120" s="67" t="s">
        <v>2155</v>
      </c>
      <c r="B3120" s="68" t="s">
        <v>2160</v>
      </c>
      <c r="C3120" s="67" t="s">
        <v>2161</v>
      </c>
      <c r="D3120" s="68" t="s">
        <v>2153</v>
      </c>
      <c r="E3120" s="8" t="s">
        <v>463</v>
      </c>
      <c r="F3120" s="69" t="s">
        <v>73</v>
      </c>
      <c r="G3120" s="67" t="s">
        <v>70</v>
      </c>
      <c r="H3120" s="70">
        <v>42272</v>
      </c>
      <c r="I3120" s="67">
        <v>109</v>
      </c>
      <c r="J3120" s="71">
        <v>168.07</v>
      </c>
      <c r="K3120" s="71">
        <f t="shared" si="60"/>
        <v>18319.63</v>
      </c>
      <c r="L3120" s="67" t="s">
        <v>69</v>
      </c>
      <c r="M3120" s="67" t="s">
        <v>282</v>
      </c>
      <c r="N3120" s="67">
        <v>151730</v>
      </c>
      <c r="O3120" s="67"/>
      <c r="P3120" s="67">
        <v>91673</v>
      </c>
      <c r="Q3120" s="71">
        <v>200</v>
      </c>
      <c r="R3120" s="71">
        <v>0</v>
      </c>
      <c r="S3120" s="71">
        <v>35</v>
      </c>
      <c r="T3120" s="67" t="s">
        <v>127</v>
      </c>
      <c r="U3120" s="64">
        <f>Data!$Q3120+Data!$R3120+Data!$S3120</f>
        <v>235</v>
      </c>
      <c r="V3120" s="9" t="str">
        <f>VLOOKUP(TRIM(Data!$B3120),Team!A:B,2,FALSE)</f>
        <v>HVAC</v>
      </c>
      <c r="W3120" s="9" t="str">
        <f>VLOOKUP(Data!$D3120,Current!A:B,2,FALSE)</f>
        <v>ACT</v>
      </c>
      <c r="X3120" s="9" t="str">
        <f>IF(Data!$W3120=Data!$E3120,"CURRENT","NO")</f>
        <v>NO</v>
      </c>
    </row>
    <row r="3121" spans="1:24" hidden="1">
      <c r="A3121" s="67" t="s">
        <v>2155</v>
      </c>
      <c r="B3121" s="68" t="s">
        <v>2160</v>
      </c>
      <c r="C3121" s="67" t="s">
        <v>2162</v>
      </c>
      <c r="D3121" s="68" t="s">
        <v>2153</v>
      </c>
      <c r="E3121" s="8" t="s">
        <v>463</v>
      </c>
      <c r="F3121" s="69" t="s">
        <v>73</v>
      </c>
      <c r="G3121" s="67" t="s">
        <v>70</v>
      </c>
      <c r="H3121" s="70">
        <v>42272</v>
      </c>
      <c r="I3121" s="67">
        <v>109</v>
      </c>
      <c r="J3121" s="71">
        <v>0</v>
      </c>
      <c r="K3121" s="71">
        <f t="shared" si="60"/>
        <v>0</v>
      </c>
      <c r="L3121" s="67" t="s">
        <v>69</v>
      </c>
      <c r="M3121" s="67" t="s">
        <v>288</v>
      </c>
      <c r="N3121" s="67">
        <v>151732</v>
      </c>
      <c r="O3121" s="67"/>
      <c r="P3121" s="67">
        <v>91674</v>
      </c>
      <c r="Q3121" s="71">
        <v>200</v>
      </c>
      <c r="R3121" s="71">
        <v>0</v>
      </c>
      <c r="S3121" s="71">
        <v>35</v>
      </c>
      <c r="T3121" s="67" t="s">
        <v>0</v>
      </c>
      <c r="U3121" s="64">
        <f>Data!$Q3121+Data!$R3121+Data!$S3121</f>
        <v>235</v>
      </c>
      <c r="V3121" s="9" t="str">
        <f>VLOOKUP(TRIM(Data!$B3121),Team!A:B,2,FALSE)</f>
        <v>HVAC</v>
      </c>
      <c r="W3121" s="9" t="str">
        <f>VLOOKUP(Data!$D3121,Current!A:B,2,FALSE)</f>
        <v>ACT</v>
      </c>
      <c r="X3121" s="9" t="str">
        <f>IF(Data!$W3121=Data!$E3121,"CURRENT","NO")</f>
        <v>NO</v>
      </c>
    </row>
    <row r="3122" spans="1:24" hidden="1">
      <c r="A3122" s="67" t="s">
        <v>2155</v>
      </c>
      <c r="B3122" s="68" t="s">
        <v>2160</v>
      </c>
      <c r="C3122" s="67" t="s">
        <v>2162</v>
      </c>
      <c r="D3122" s="68" t="s">
        <v>2153</v>
      </c>
      <c r="E3122" s="8" t="s">
        <v>463</v>
      </c>
      <c r="F3122" s="69" t="s">
        <v>1131</v>
      </c>
      <c r="G3122" s="67" t="s">
        <v>1132</v>
      </c>
      <c r="H3122" s="70">
        <v>42273</v>
      </c>
      <c r="I3122" s="67">
        <v>152</v>
      </c>
      <c r="J3122" s="71">
        <v>0</v>
      </c>
      <c r="K3122" s="71">
        <f t="shared" si="60"/>
        <v>0</v>
      </c>
      <c r="L3122" s="67" t="s">
        <v>14</v>
      </c>
      <c r="M3122" s="67" t="s">
        <v>1572</v>
      </c>
      <c r="N3122" s="67">
        <v>151774</v>
      </c>
      <c r="O3122" s="67"/>
      <c r="P3122" s="67">
        <v>91675</v>
      </c>
      <c r="Q3122" s="71">
        <v>200</v>
      </c>
      <c r="R3122" s="71">
        <v>0</v>
      </c>
      <c r="S3122" s="71">
        <v>90</v>
      </c>
      <c r="T3122" s="67" t="s">
        <v>0</v>
      </c>
      <c r="U3122" s="64">
        <f>Data!$Q3122+Data!$R3122+Data!$S3122</f>
        <v>290</v>
      </c>
      <c r="V3122" s="9" t="str">
        <f>VLOOKUP(TRIM(Data!$B3122),Team!A:B,2,FALSE)</f>
        <v>HVAC</v>
      </c>
      <c r="W3122" s="9" t="str">
        <f>VLOOKUP(Data!$D3122,Current!A:B,2,FALSE)</f>
        <v>ACT</v>
      </c>
      <c r="X3122" s="9" t="str">
        <f>IF(Data!$W3122=Data!$E3122,"CURRENT","NO")</f>
        <v>NO</v>
      </c>
    </row>
    <row r="3123" spans="1:24" hidden="1">
      <c r="A3123" s="67" t="s">
        <v>2155</v>
      </c>
      <c r="B3123" s="68" t="s">
        <v>2160</v>
      </c>
      <c r="C3123" s="67" t="s">
        <v>2162</v>
      </c>
      <c r="D3123" s="68" t="s">
        <v>2153</v>
      </c>
      <c r="E3123" s="8" t="s">
        <v>463</v>
      </c>
      <c r="F3123" s="69" t="s">
        <v>91</v>
      </c>
      <c r="G3123" s="67" t="s">
        <v>90</v>
      </c>
      <c r="H3123" s="70">
        <v>42276</v>
      </c>
      <c r="I3123" s="67">
        <v>212</v>
      </c>
      <c r="J3123" s="71">
        <v>0</v>
      </c>
      <c r="K3123" s="71">
        <f t="shared" si="60"/>
        <v>0</v>
      </c>
      <c r="L3123" s="67" t="s">
        <v>114</v>
      </c>
      <c r="M3123" s="67" t="s">
        <v>113</v>
      </c>
      <c r="N3123" s="67">
        <v>151866</v>
      </c>
      <c r="O3123" s="67"/>
      <c r="P3123" s="67">
        <v>91676</v>
      </c>
      <c r="Q3123" s="71">
        <v>200</v>
      </c>
      <c r="R3123" s="71">
        <v>45</v>
      </c>
      <c r="S3123" s="71">
        <v>20</v>
      </c>
      <c r="T3123" s="67" t="s">
        <v>0</v>
      </c>
      <c r="U3123" s="64">
        <f>Data!$Q3123+Data!$R3123+Data!$S3123</f>
        <v>265</v>
      </c>
      <c r="V3123" s="9" t="str">
        <f>VLOOKUP(TRIM(Data!$B3123),Team!A:B,2,FALSE)</f>
        <v>HVAC</v>
      </c>
      <c r="W3123" s="9" t="str">
        <f>VLOOKUP(Data!$D3123,Current!A:B,2,FALSE)</f>
        <v>ACT</v>
      </c>
      <c r="X3123" s="9" t="str">
        <f>IF(Data!$W3123=Data!$E3123,"CURRENT","NO")</f>
        <v>NO</v>
      </c>
    </row>
    <row r="3124" spans="1:24" hidden="1">
      <c r="A3124" s="67" t="s">
        <v>1434</v>
      </c>
      <c r="B3124" s="68" t="s">
        <v>2163</v>
      </c>
      <c r="C3124" s="8" t="s">
        <v>458</v>
      </c>
      <c r="D3124" s="68" t="s">
        <v>2153</v>
      </c>
      <c r="E3124" s="8" t="s">
        <v>463</v>
      </c>
      <c r="F3124" s="82" t="s">
        <v>979</v>
      </c>
      <c r="G3124" s="83" t="s">
        <v>980</v>
      </c>
      <c r="H3124" s="84">
        <v>42249</v>
      </c>
      <c r="I3124" s="83">
        <v>5544</v>
      </c>
      <c r="J3124" s="71">
        <v>16.3</v>
      </c>
      <c r="K3124" s="71">
        <f>I3124*J3124</f>
        <v>90367.2</v>
      </c>
      <c r="L3124" s="83" t="s">
        <v>2</v>
      </c>
      <c r="M3124" s="83" t="s">
        <v>321</v>
      </c>
      <c r="N3124" s="83">
        <v>150954</v>
      </c>
      <c r="O3124" s="67"/>
      <c r="P3124" s="83">
        <v>91136</v>
      </c>
      <c r="Q3124" s="81">
        <v>451.8</v>
      </c>
      <c r="R3124" s="81">
        <v>0</v>
      </c>
      <c r="S3124" s="81">
        <v>65</v>
      </c>
      <c r="T3124" s="83" t="s">
        <v>127</v>
      </c>
      <c r="U3124" s="64">
        <f>Data!$Q3124+Data!$R3124+Data!$S3124</f>
        <v>516.79999999999995</v>
      </c>
      <c r="V3124" s="9" t="str">
        <f>VLOOKUP(TRIM(Data!$B3124),Team!A:B,2,FALSE)</f>
        <v>Heating</v>
      </c>
      <c r="W3124" s="9" t="str">
        <f>VLOOKUP(Data!$D3124,Current!A:B,2,FALSE)</f>
        <v>ACT</v>
      </c>
      <c r="X3124" s="9" t="str">
        <f>IF(Data!$W3124=Data!$E3124,"CURRENT","NO")</f>
        <v>NO</v>
      </c>
    </row>
    <row r="3125" spans="1:24" hidden="1">
      <c r="A3125" s="67" t="s">
        <v>1434</v>
      </c>
      <c r="B3125" s="68" t="s">
        <v>2163</v>
      </c>
      <c r="C3125" s="8" t="s">
        <v>458</v>
      </c>
      <c r="D3125" s="68" t="s">
        <v>2153</v>
      </c>
      <c r="E3125" s="8" t="s">
        <v>463</v>
      </c>
      <c r="F3125" s="82" t="s">
        <v>362</v>
      </c>
      <c r="G3125" s="83" t="s">
        <v>261</v>
      </c>
      <c r="H3125" s="84">
        <v>42249</v>
      </c>
      <c r="I3125" s="83">
        <v>2720</v>
      </c>
      <c r="J3125" s="71">
        <v>47</v>
      </c>
      <c r="K3125" s="71">
        <f t="shared" ref="K3125:K3188" si="61">I3125*J3125</f>
        <v>127840</v>
      </c>
      <c r="L3125" s="83" t="s">
        <v>11</v>
      </c>
      <c r="M3125" s="83" t="s">
        <v>1573</v>
      </c>
      <c r="N3125" s="83">
        <v>150957</v>
      </c>
      <c r="O3125" s="67"/>
      <c r="P3125" s="83">
        <v>91137</v>
      </c>
      <c r="Q3125" s="81">
        <v>639.20000000000005</v>
      </c>
      <c r="R3125" s="81">
        <v>0</v>
      </c>
      <c r="S3125" s="81">
        <v>40</v>
      </c>
      <c r="T3125" s="83" t="s">
        <v>127</v>
      </c>
      <c r="U3125" s="64">
        <f>Data!$Q3125+Data!$R3125+Data!$S3125</f>
        <v>679.2</v>
      </c>
      <c r="V3125" s="9" t="str">
        <f>VLOOKUP(TRIM(Data!$B3125),Team!A:B,2,FALSE)</f>
        <v>Heating</v>
      </c>
      <c r="W3125" s="9" t="str">
        <f>VLOOKUP(Data!$D3125,Current!A:B,2,FALSE)</f>
        <v>ACT</v>
      </c>
      <c r="X3125" s="9" t="str">
        <f>IF(Data!$W3125=Data!$E3125,"CURRENT","NO")</f>
        <v>NO</v>
      </c>
    </row>
    <row r="3126" spans="1:24" hidden="1">
      <c r="A3126" s="67" t="s">
        <v>1434</v>
      </c>
      <c r="B3126" s="68" t="s">
        <v>2163</v>
      </c>
      <c r="C3126" s="8" t="s">
        <v>458</v>
      </c>
      <c r="D3126" s="68" t="s">
        <v>2153</v>
      </c>
      <c r="E3126" s="8" t="s">
        <v>463</v>
      </c>
      <c r="F3126" s="82" t="s">
        <v>983</v>
      </c>
      <c r="G3126" s="83" t="s">
        <v>364</v>
      </c>
      <c r="H3126" s="84">
        <v>42248</v>
      </c>
      <c r="I3126" s="83">
        <v>2336</v>
      </c>
      <c r="J3126" s="71">
        <v>16.18</v>
      </c>
      <c r="K3126" s="71">
        <f t="shared" si="61"/>
        <v>37796.479999999996</v>
      </c>
      <c r="L3126" s="83" t="s">
        <v>213</v>
      </c>
      <c r="M3126" s="83" t="s">
        <v>527</v>
      </c>
      <c r="N3126" s="83">
        <v>150936</v>
      </c>
      <c r="O3126" s="67"/>
      <c r="P3126" s="83">
        <v>91138</v>
      </c>
      <c r="Q3126" s="81">
        <v>200</v>
      </c>
      <c r="R3126" s="81">
        <v>0</v>
      </c>
      <c r="S3126" s="81">
        <v>30</v>
      </c>
      <c r="T3126" s="83" t="s">
        <v>127</v>
      </c>
      <c r="U3126" s="64">
        <f>Data!$Q3126+Data!$R3126+Data!$S3126</f>
        <v>230</v>
      </c>
      <c r="V3126" s="9" t="str">
        <f>VLOOKUP(TRIM(Data!$B3126),Team!A:B,2,FALSE)</f>
        <v>Heating</v>
      </c>
      <c r="W3126" s="9" t="str">
        <f>VLOOKUP(Data!$D3126,Current!A:B,2,FALSE)</f>
        <v>ACT</v>
      </c>
      <c r="X3126" s="9" t="str">
        <f>IF(Data!$W3126=Data!$E3126,"CURRENT","NO")</f>
        <v>NO</v>
      </c>
    </row>
    <row r="3127" spans="1:24" hidden="1">
      <c r="A3127" s="67" t="s">
        <v>1434</v>
      </c>
      <c r="B3127" s="68" t="s">
        <v>2163</v>
      </c>
      <c r="C3127" s="8" t="s">
        <v>458</v>
      </c>
      <c r="D3127" s="68" t="s">
        <v>2153</v>
      </c>
      <c r="E3127" s="8" t="s">
        <v>463</v>
      </c>
      <c r="F3127" s="82" t="s">
        <v>1574</v>
      </c>
      <c r="G3127" s="83" t="s">
        <v>364</v>
      </c>
      <c r="H3127" s="84">
        <v>42248</v>
      </c>
      <c r="I3127" s="83">
        <v>897</v>
      </c>
      <c r="J3127" s="71">
        <v>0</v>
      </c>
      <c r="K3127" s="71">
        <f t="shared" si="61"/>
        <v>0</v>
      </c>
      <c r="L3127" s="83" t="s">
        <v>213</v>
      </c>
      <c r="M3127" s="83" t="s">
        <v>1575</v>
      </c>
      <c r="N3127" s="83">
        <v>150937</v>
      </c>
      <c r="O3127" s="67"/>
      <c r="P3127" s="83">
        <v>91139</v>
      </c>
      <c r="Q3127" s="81">
        <v>200</v>
      </c>
      <c r="R3127" s="81">
        <v>0</v>
      </c>
      <c r="S3127" s="81">
        <v>30</v>
      </c>
      <c r="T3127" s="83" t="s">
        <v>127</v>
      </c>
      <c r="U3127" s="64">
        <f>Data!$Q3127+Data!$R3127+Data!$S3127</f>
        <v>230</v>
      </c>
      <c r="V3127" s="9" t="str">
        <f>VLOOKUP(TRIM(Data!$B3127),Team!A:B,2,FALSE)</f>
        <v>Heating</v>
      </c>
      <c r="W3127" s="9" t="str">
        <f>VLOOKUP(Data!$D3127,Current!A:B,2,FALSE)</f>
        <v>ACT</v>
      </c>
      <c r="X3127" s="9" t="str">
        <f>IF(Data!$W3127=Data!$E3127,"CURRENT","NO")</f>
        <v>NO</v>
      </c>
    </row>
    <row r="3128" spans="1:24" hidden="1">
      <c r="A3128" s="67" t="s">
        <v>1434</v>
      </c>
      <c r="B3128" s="68" t="s">
        <v>2163</v>
      </c>
      <c r="C3128" s="8" t="s">
        <v>458</v>
      </c>
      <c r="D3128" s="68" t="s">
        <v>2153</v>
      </c>
      <c r="E3128" s="8" t="s">
        <v>463</v>
      </c>
      <c r="F3128" s="82" t="s">
        <v>1576</v>
      </c>
      <c r="G3128" s="83" t="s">
        <v>364</v>
      </c>
      <c r="H3128" s="84">
        <v>42249</v>
      </c>
      <c r="I3128" s="83">
        <v>342</v>
      </c>
      <c r="J3128" s="71">
        <v>0.01</v>
      </c>
      <c r="K3128" s="71">
        <f t="shared" si="61"/>
        <v>3.42</v>
      </c>
      <c r="L3128" s="83" t="s">
        <v>157</v>
      </c>
      <c r="M3128" s="83" t="s">
        <v>1577</v>
      </c>
      <c r="N3128" s="83">
        <v>150971</v>
      </c>
      <c r="P3128" s="83">
        <v>91140</v>
      </c>
      <c r="Q3128" s="81">
        <v>200</v>
      </c>
      <c r="R3128" s="81">
        <v>0</v>
      </c>
      <c r="S3128" s="81">
        <v>30</v>
      </c>
      <c r="T3128" s="83" t="s">
        <v>246</v>
      </c>
      <c r="U3128" s="64">
        <f>Data!$Q3128+Data!$R3128+Data!$S3128</f>
        <v>230</v>
      </c>
      <c r="V3128" s="9" t="str">
        <f>VLOOKUP(TRIM(Data!$B3128),Team!A:B,2,FALSE)</f>
        <v>Heating</v>
      </c>
      <c r="W3128" s="9" t="str">
        <f>VLOOKUP(Data!$D3128,Current!A:B,2,FALSE)</f>
        <v>ACT</v>
      </c>
      <c r="X3128" s="9" t="str">
        <f>IF(Data!$W3128=Data!$E3128,"CURRENT","NO")</f>
        <v>NO</v>
      </c>
    </row>
    <row r="3129" spans="1:24" hidden="1">
      <c r="A3129" s="67" t="s">
        <v>1434</v>
      </c>
      <c r="B3129" s="68" t="s">
        <v>2163</v>
      </c>
      <c r="C3129" s="8" t="s">
        <v>458</v>
      </c>
      <c r="D3129" s="68" t="s">
        <v>2153</v>
      </c>
      <c r="E3129" s="8" t="s">
        <v>463</v>
      </c>
      <c r="F3129" s="82" t="s">
        <v>1578</v>
      </c>
      <c r="G3129" s="83" t="s">
        <v>364</v>
      </c>
      <c r="H3129" s="84">
        <v>42249</v>
      </c>
      <c r="I3129" s="83">
        <v>408</v>
      </c>
      <c r="J3129" s="71">
        <v>128.78</v>
      </c>
      <c r="K3129" s="71">
        <f t="shared" si="61"/>
        <v>52542.239999999998</v>
      </c>
      <c r="L3129" s="83" t="s">
        <v>157</v>
      </c>
      <c r="M3129" s="83" t="s">
        <v>1210</v>
      </c>
      <c r="N3129" s="83">
        <v>150972</v>
      </c>
      <c r="P3129" s="83">
        <v>91141</v>
      </c>
      <c r="Q3129" s="81">
        <v>262.7</v>
      </c>
      <c r="R3129" s="81">
        <v>0</v>
      </c>
      <c r="S3129" s="81">
        <v>30</v>
      </c>
      <c r="T3129" s="83" t="s">
        <v>127</v>
      </c>
      <c r="U3129" s="64">
        <f>Data!$Q3129+Data!$R3129+Data!$S3129</f>
        <v>292.7</v>
      </c>
      <c r="V3129" s="9" t="str">
        <f>VLOOKUP(TRIM(Data!$B3129),Team!A:B,2,FALSE)</f>
        <v>Heating</v>
      </c>
      <c r="W3129" s="9" t="str">
        <f>VLOOKUP(Data!$D3129,Current!A:B,2,FALSE)</f>
        <v>ACT</v>
      </c>
      <c r="X3129" s="9" t="str">
        <f>IF(Data!$W3129=Data!$E3129,"CURRENT","NO")</f>
        <v>NO</v>
      </c>
    </row>
    <row r="3130" spans="1:24" hidden="1">
      <c r="A3130" s="67" t="s">
        <v>1434</v>
      </c>
      <c r="B3130" s="68" t="s">
        <v>2163</v>
      </c>
      <c r="C3130" s="8" t="s">
        <v>458</v>
      </c>
      <c r="D3130" s="68" t="s">
        <v>2153</v>
      </c>
      <c r="E3130" s="8" t="s">
        <v>463</v>
      </c>
      <c r="F3130" s="82" t="s">
        <v>1371</v>
      </c>
      <c r="G3130" s="83" t="s">
        <v>146</v>
      </c>
      <c r="H3130" s="84">
        <v>42248</v>
      </c>
      <c r="I3130" s="83">
        <v>1620</v>
      </c>
      <c r="J3130" s="71">
        <v>49.67</v>
      </c>
      <c r="K3130" s="71">
        <f t="shared" si="61"/>
        <v>80465.400000000009</v>
      </c>
      <c r="L3130" s="83" t="s">
        <v>69</v>
      </c>
      <c r="M3130" s="83" t="s">
        <v>282</v>
      </c>
      <c r="N3130" s="83">
        <v>150928</v>
      </c>
      <c r="P3130" s="83">
        <v>91142</v>
      </c>
      <c r="Q3130" s="81">
        <v>402.3</v>
      </c>
      <c r="R3130" s="81">
        <v>0</v>
      </c>
      <c r="S3130" s="81">
        <v>35</v>
      </c>
      <c r="T3130" s="83" t="s">
        <v>127</v>
      </c>
      <c r="U3130" s="64">
        <f>Data!$Q3130+Data!$R3130+Data!$S3130</f>
        <v>437.3</v>
      </c>
      <c r="V3130" s="9" t="str">
        <f>VLOOKUP(TRIM(Data!$B3130),Team!A:B,2,FALSE)</f>
        <v>Heating</v>
      </c>
      <c r="W3130" s="9" t="str">
        <f>VLOOKUP(Data!$D3130,Current!A:B,2,FALSE)</f>
        <v>ACT</v>
      </c>
      <c r="X3130" s="9" t="str">
        <f>IF(Data!$W3130=Data!$E3130,"CURRENT","NO")</f>
        <v>NO</v>
      </c>
    </row>
    <row r="3131" spans="1:24" hidden="1">
      <c r="A3131" s="67" t="s">
        <v>1434</v>
      </c>
      <c r="B3131" s="68" t="s">
        <v>2163</v>
      </c>
      <c r="C3131" s="8" t="s">
        <v>458</v>
      </c>
      <c r="D3131" s="68" t="s">
        <v>2153</v>
      </c>
      <c r="E3131" s="8" t="s">
        <v>463</v>
      </c>
      <c r="F3131" s="82" t="s">
        <v>354</v>
      </c>
      <c r="G3131" s="83" t="s">
        <v>158</v>
      </c>
      <c r="H3131" s="84">
        <v>42248</v>
      </c>
      <c r="I3131" s="83">
        <v>65</v>
      </c>
      <c r="J3131" s="71">
        <v>121.98</v>
      </c>
      <c r="K3131" s="71">
        <f>I3131*J3131</f>
        <v>7928.7</v>
      </c>
      <c r="L3131" s="83" t="s">
        <v>213</v>
      </c>
      <c r="M3131" s="83" t="s">
        <v>340</v>
      </c>
      <c r="N3131" s="83">
        <v>150925</v>
      </c>
      <c r="O3131" s="67"/>
      <c r="P3131" s="83">
        <v>91144</v>
      </c>
      <c r="Q3131" s="81">
        <v>80</v>
      </c>
      <c r="R3131" s="81">
        <v>0</v>
      </c>
      <c r="S3131" s="81">
        <v>15</v>
      </c>
      <c r="T3131" s="83" t="s">
        <v>127</v>
      </c>
      <c r="U3131" s="64">
        <f>Data!$Q3131+Data!$R3131+Data!$S3131</f>
        <v>95</v>
      </c>
      <c r="V3131" s="9" t="str">
        <f>VLOOKUP(TRIM(Data!$B3131),Team!A:B,2,FALSE)</f>
        <v>Heating</v>
      </c>
      <c r="W3131" s="9" t="str">
        <f>VLOOKUP(Data!$D3131,Current!A:B,2,FALSE)</f>
        <v>ACT</v>
      </c>
      <c r="X3131" s="9" t="str">
        <f>IF(Data!$W3131=Data!$E3131,"CURRENT","NO")</f>
        <v>NO</v>
      </c>
    </row>
    <row r="3132" spans="1:24" hidden="1">
      <c r="A3132" s="67" t="s">
        <v>1434</v>
      </c>
      <c r="B3132" s="68" t="s">
        <v>2163</v>
      </c>
      <c r="C3132" s="8" t="s">
        <v>458</v>
      </c>
      <c r="D3132" s="68" t="s">
        <v>2153</v>
      </c>
      <c r="E3132" s="8" t="s">
        <v>463</v>
      </c>
      <c r="F3132" s="82" t="s">
        <v>1373</v>
      </c>
      <c r="G3132" s="83" t="s">
        <v>158</v>
      </c>
      <c r="H3132" s="84">
        <v>42248</v>
      </c>
      <c r="I3132" s="83">
        <v>315</v>
      </c>
      <c r="J3132" s="71">
        <v>99.88</v>
      </c>
      <c r="K3132" s="71">
        <f t="shared" si="61"/>
        <v>31462.199999999997</v>
      </c>
      <c r="L3132" s="83" t="s">
        <v>157</v>
      </c>
      <c r="M3132" s="83" t="s">
        <v>1069</v>
      </c>
      <c r="N3132" s="83">
        <v>150927</v>
      </c>
      <c r="O3132" s="67"/>
      <c r="P3132" s="83">
        <v>91145</v>
      </c>
      <c r="Q3132" s="81">
        <v>160</v>
      </c>
      <c r="R3132" s="81">
        <v>0</v>
      </c>
      <c r="S3132" s="81">
        <v>15</v>
      </c>
      <c r="T3132" s="83" t="s">
        <v>127</v>
      </c>
      <c r="U3132" s="64">
        <f>Data!$Q3132+Data!$R3132+Data!$S3132</f>
        <v>175</v>
      </c>
      <c r="V3132" s="9" t="str">
        <f>VLOOKUP(TRIM(Data!$B3132),Team!A:B,2,FALSE)</f>
        <v>Heating</v>
      </c>
      <c r="W3132" s="9" t="str">
        <f>VLOOKUP(Data!$D3132,Current!A:B,2,FALSE)</f>
        <v>ACT</v>
      </c>
      <c r="X3132" s="9" t="str">
        <f>IF(Data!$W3132=Data!$E3132,"CURRENT","NO")</f>
        <v>NO</v>
      </c>
    </row>
    <row r="3133" spans="1:24" hidden="1">
      <c r="A3133" s="67" t="s">
        <v>1434</v>
      </c>
      <c r="B3133" s="68" t="s">
        <v>2163</v>
      </c>
      <c r="C3133" s="8" t="s">
        <v>458</v>
      </c>
      <c r="D3133" s="68" t="s">
        <v>2153</v>
      </c>
      <c r="E3133" s="8" t="s">
        <v>463</v>
      </c>
      <c r="F3133" s="82" t="s">
        <v>341</v>
      </c>
      <c r="G3133" s="83" t="s">
        <v>158</v>
      </c>
      <c r="H3133" s="84">
        <v>42249</v>
      </c>
      <c r="I3133" s="83">
        <v>65</v>
      </c>
      <c r="J3133" s="71">
        <v>125.76</v>
      </c>
      <c r="K3133" s="71">
        <f t="shared" si="61"/>
        <v>8174.4000000000005</v>
      </c>
      <c r="L3133" s="83" t="s">
        <v>157</v>
      </c>
      <c r="M3133" s="83" t="s">
        <v>340</v>
      </c>
      <c r="N3133" s="83">
        <v>150977</v>
      </c>
      <c r="O3133" s="67"/>
      <c r="P3133" s="83">
        <v>91146</v>
      </c>
      <c r="Q3133" s="81">
        <v>80</v>
      </c>
      <c r="R3133" s="81">
        <v>0</v>
      </c>
      <c r="S3133" s="81">
        <v>15</v>
      </c>
      <c r="T3133" s="83" t="s">
        <v>127</v>
      </c>
      <c r="U3133" s="64">
        <f>Data!$Q3133+Data!$R3133+Data!$S3133</f>
        <v>95</v>
      </c>
      <c r="V3133" s="9" t="str">
        <f>VLOOKUP(TRIM(Data!$B3133),Team!A:B,2,FALSE)</f>
        <v>Heating</v>
      </c>
      <c r="W3133" s="9" t="str">
        <f>VLOOKUP(Data!$D3133,Current!A:B,2,FALSE)</f>
        <v>ACT</v>
      </c>
      <c r="X3133" s="9" t="str">
        <f>IF(Data!$W3133=Data!$E3133,"CURRENT","NO")</f>
        <v>NO</v>
      </c>
    </row>
    <row r="3134" spans="1:24" hidden="1">
      <c r="A3134" s="67" t="s">
        <v>1434</v>
      </c>
      <c r="B3134" s="68" t="s">
        <v>2163</v>
      </c>
      <c r="C3134" s="8" t="s">
        <v>458</v>
      </c>
      <c r="D3134" s="68" t="s">
        <v>2153</v>
      </c>
      <c r="E3134" s="8" t="s">
        <v>463</v>
      </c>
      <c r="F3134" s="82" t="s">
        <v>1421</v>
      </c>
      <c r="G3134" s="83" t="s">
        <v>158</v>
      </c>
      <c r="H3134" s="84">
        <v>42249</v>
      </c>
      <c r="I3134" s="83">
        <v>88</v>
      </c>
      <c r="J3134" s="71">
        <v>200.43</v>
      </c>
      <c r="K3134" s="71">
        <f t="shared" si="61"/>
        <v>17637.84</v>
      </c>
      <c r="L3134" s="83" t="s">
        <v>157</v>
      </c>
      <c r="M3134" s="83" t="s">
        <v>340</v>
      </c>
      <c r="N3134" s="83">
        <v>150978</v>
      </c>
      <c r="P3134" s="83">
        <v>91147</v>
      </c>
      <c r="Q3134" s="81">
        <v>88.2</v>
      </c>
      <c r="R3134" s="81">
        <v>0</v>
      </c>
      <c r="S3134" s="81">
        <v>15</v>
      </c>
      <c r="T3134" s="83" t="s">
        <v>127</v>
      </c>
      <c r="U3134" s="64">
        <f>Data!$Q3134+Data!$R3134+Data!$S3134</f>
        <v>103.2</v>
      </c>
      <c r="V3134" s="9" t="str">
        <f>VLOOKUP(TRIM(Data!$B3134),Team!A:B,2,FALSE)</f>
        <v>Heating</v>
      </c>
      <c r="W3134" s="9" t="str">
        <f>VLOOKUP(Data!$D3134,Current!A:B,2,FALSE)</f>
        <v>ACT</v>
      </c>
      <c r="X3134" s="9" t="str">
        <f>IF(Data!$W3134=Data!$E3134,"CURRENT","NO")</f>
        <v>NO</v>
      </c>
    </row>
    <row r="3135" spans="1:24" hidden="1">
      <c r="A3135" s="67" t="s">
        <v>1435</v>
      </c>
      <c r="B3135" s="68" t="s">
        <v>2163</v>
      </c>
      <c r="C3135" s="8" t="s">
        <v>458</v>
      </c>
      <c r="D3135" s="68" t="s">
        <v>2153</v>
      </c>
      <c r="E3135" s="8" t="s">
        <v>463</v>
      </c>
      <c r="F3135" s="69" t="s">
        <v>1579</v>
      </c>
      <c r="G3135" s="67" t="s">
        <v>364</v>
      </c>
      <c r="H3135" s="70">
        <v>42256</v>
      </c>
      <c r="I3135" s="67">
        <v>300</v>
      </c>
      <c r="J3135" s="71">
        <v>0</v>
      </c>
      <c r="K3135" s="71">
        <f t="shared" si="61"/>
        <v>0</v>
      </c>
      <c r="L3135" s="67" t="s">
        <v>213</v>
      </c>
      <c r="M3135" s="67" t="s">
        <v>1580</v>
      </c>
      <c r="N3135" s="67">
        <v>151188</v>
      </c>
      <c r="O3135" s="67"/>
      <c r="P3135" s="67">
        <v>91231</v>
      </c>
      <c r="Q3135" s="71">
        <v>200</v>
      </c>
      <c r="R3135" s="71">
        <v>0</v>
      </c>
      <c r="S3135" s="71">
        <v>60</v>
      </c>
      <c r="T3135" s="67" t="s">
        <v>127</v>
      </c>
      <c r="U3135" s="64">
        <f>Data!$Q3135+Data!$R3135+Data!$S3135</f>
        <v>260</v>
      </c>
      <c r="V3135" s="9" t="str">
        <f>VLOOKUP(TRIM(Data!$B3135),Team!A:B,2,FALSE)</f>
        <v>Heating</v>
      </c>
      <c r="W3135" s="9" t="str">
        <f>VLOOKUP(Data!$D3135,Current!A:B,2,FALSE)</f>
        <v>ACT</v>
      </c>
      <c r="X3135" s="9" t="str">
        <f>IF(Data!$W3135=Data!$E3135,"CURRENT","NO")</f>
        <v>NO</v>
      </c>
    </row>
    <row r="3136" spans="1:24" hidden="1">
      <c r="A3136" s="67" t="s">
        <v>1435</v>
      </c>
      <c r="B3136" s="68" t="s">
        <v>2163</v>
      </c>
      <c r="C3136" s="8" t="s">
        <v>458</v>
      </c>
      <c r="D3136" s="68" t="s">
        <v>2153</v>
      </c>
      <c r="E3136" s="8" t="s">
        <v>463</v>
      </c>
      <c r="F3136" s="69" t="s">
        <v>346</v>
      </c>
      <c r="G3136" s="67" t="s">
        <v>153</v>
      </c>
      <c r="H3136" s="70">
        <v>42257</v>
      </c>
      <c r="I3136" s="67">
        <v>1340</v>
      </c>
      <c r="J3136" s="71">
        <v>90.6</v>
      </c>
      <c r="K3136" s="71">
        <f t="shared" si="61"/>
        <v>121403.99999999999</v>
      </c>
      <c r="L3136" s="67" t="s">
        <v>108</v>
      </c>
      <c r="M3136" s="67" t="s">
        <v>1526</v>
      </c>
      <c r="N3136" s="67">
        <v>151219</v>
      </c>
      <c r="O3136" s="67"/>
      <c r="P3136" s="67">
        <v>91234</v>
      </c>
      <c r="Q3136" s="71">
        <v>607</v>
      </c>
      <c r="R3136" s="71">
        <v>0</v>
      </c>
      <c r="S3136" s="71">
        <v>50</v>
      </c>
      <c r="T3136" s="67" t="s">
        <v>127</v>
      </c>
      <c r="U3136" s="64">
        <f>Data!$Q3136+Data!$R3136+Data!$S3136</f>
        <v>657</v>
      </c>
      <c r="V3136" s="9" t="str">
        <f>VLOOKUP(TRIM(Data!$B3136),Team!A:B,2,FALSE)</f>
        <v>Heating</v>
      </c>
      <c r="W3136" s="9" t="str">
        <f>VLOOKUP(Data!$D3136,Current!A:B,2,FALSE)</f>
        <v>ACT</v>
      </c>
      <c r="X3136" s="9" t="str">
        <f>IF(Data!$W3136=Data!$E3136,"CURRENT","NO")</f>
        <v>NO</v>
      </c>
    </row>
    <row r="3137" spans="1:24" hidden="1">
      <c r="A3137" s="67" t="s">
        <v>1435</v>
      </c>
      <c r="B3137" s="68" t="s">
        <v>2163</v>
      </c>
      <c r="C3137" s="8" t="s">
        <v>458</v>
      </c>
      <c r="D3137" s="68" t="s">
        <v>2153</v>
      </c>
      <c r="E3137" s="8" t="s">
        <v>463</v>
      </c>
      <c r="F3137" s="69" t="s">
        <v>555</v>
      </c>
      <c r="G3137" s="67" t="s">
        <v>146</v>
      </c>
      <c r="H3137" s="70">
        <v>42251</v>
      </c>
      <c r="I3137" s="67">
        <v>2058</v>
      </c>
      <c r="J3137" s="71">
        <v>28.38</v>
      </c>
      <c r="K3137" s="71">
        <f t="shared" si="61"/>
        <v>58406.04</v>
      </c>
      <c r="L3137" s="67" t="s">
        <v>69</v>
      </c>
      <c r="M3137" s="67"/>
      <c r="N3137" s="67">
        <v>151009</v>
      </c>
      <c r="O3137" s="67"/>
      <c r="P3137" s="67">
        <v>91235</v>
      </c>
      <c r="Q3137" s="71">
        <v>292</v>
      </c>
      <c r="R3137" s="71">
        <v>0</v>
      </c>
      <c r="S3137" s="71">
        <v>17.5</v>
      </c>
      <c r="T3137" s="67" t="s">
        <v>127</v>
      </c>
      <c r="U3137" s="64">
        <f>Data!$Q3137+Data!$R3137+Data!$S3137</f>
        <v>309.5</v>
      </c>
      <c r="V3137" s="9" t="str">
        <f>VLOOKUP(TRIM(Data!$B3137),Team!A:B,2,FALSE)</f>
        <v>Heating</v>
      </c>
      <c r="W3137" s="9" t="str">
        <f>VLOOKUP(Data!$D3137,Current!A:B,2,FALSE)</f>
        <v>ACT</v>
      </c>
      <c r="X3137" s="9" t="str">
        <f>IF(Data!$W3137=Data!$E3137,"CURRENT","NO")</f>
        <v>NO</v>
      </c>
    </row>
    <row r="3138" spans="1:24" hidden="1">
      <c r="A3138" s="67" t="s">
        <v>1435</v>
      </c>
      <c r="B3138" s="68" t="s">
        <v>2163</v>
      </c>
      <c r="C3138" s="8" t="s">
        <v>458</v>
      </c>
      <c r="D3138" s="68" t="s">
        <v>2153</v>
      </c>
      <c r="E3138" s="8" t="s">
        <v>463</v>
      </c>
      <c r="F3138" s="69" t="s">
        <v>1383</v>
      </c>
      <c r="G3138" s="67" t="s">
        <v>146</v>
      </c>
      <c r="H3138" s="70">
        <v>42251</v>
      </c>
      <c r="I3138" s="67">
        <v>1528</v>
      </c>
      <c r="J3138" s="71">
        <v>28.38</v>
      </c>
      <c r="K3138" s="71">
        <f t="shared" si="61"/>
        <v>43364.639999999999</v>
      </c>
      <c r="L3138" s="67" t="s">
        <v>213</v>
      </c>
      <c r="M3138" s="67" t="s">
        <v>1150</v>
      </c>
      <c r="N3138" s="67">
        <v>151010</v>
      </c>
      <c r="O3138" s="67"/>
      <c r="P3138" s="67">
        <v>91236</v>
      </c>
      <c r="Q3138" s="71">
        <v>216.8</v>
      </c>
      <c r="R3138" s="71">
        <v>0</v>
      </c>
      <c r="S3138" s="71">
        <v>17.5</v>
      </c>
      <c r="T3138" s="67" t="s">
        <v>127</v>
      </c>
      <c r="U3138" s="64">
        <f>Data!$Q3138+Data!$R3138+Data!$S3138</f>
        <v>234.3</v>
      </c>
      <c r="V3138" s="9" t="str">
        <f>VLOOKUP(TRIM(Data!$B3138),Team!A:B,2,FALSE)</f>
        <v>Heating</v>
      </c>
      <c r="W3138" s="9" t="str">
        <f>VLOOKUP(Data!$D3138,Current!A:B,2,FALSE)</f>
        <v>ACT</v>
      </c>
      <c r="X3138" s="9" t="str">
        <f>IF(Data!$W3138=Data!$E3138,"CURRENT","NO")</f>
        <v>NO</v>
      </c>
    </row>
    <row r="3139" spans="1:24" hidden="1">
      <c r="A3139" s="67" t="s">
        <v>1435</v>
      </c>
      <c r="B3139" s="68" t="s">
        <v>2163</v>
      </c>
      <c r="C3139" s="8" t="s">
        <v>458</v>
      </c>
      <c r="D3139" s="68" t="s">
        <v>2153</v>
      </c>
      <c r="E3139" s="8" t="s">
        <v>463</v>
      </c>
      <c r="F3139" s="69" t="s">
        <v>1369</v>
      </c>
      <c r="G3139" s="67" t="s">
        <v>146</v>
      </c>
      <c r="H3139" s="70">
        <v>42252</v>
      </c>
      <c r="I3139" s="67">
        <v>1258</v>
      </c>
      <c r="J3139" s="71">
        <v>22.59</v>
      </c>
      <c r="K3139" s="71">
        <f t="shared" si="61"/>
        <v>28418.22</v>
      </c>
      <c r="L3139" s="67" t="s">
        <v>69</v>
      </c>
      <c r="M3139" s="67" t="s">
        <v>410</v>
      </c>
      <c r="N3139" s="67">
        <v>151051</v>
      </c>
      <c r="O3139" s="67"/>
      <c r="P3139" s="67">
        <v>91237</v>
      </c>
      <c r="Q3139" s="71">
        <v>200</v>
      </c>
      <c r="R3139" s="71">
        <v>0</v>
      </c>
      <c r="S3139" s="71">
        <v>35</v>
      </c>
      <c r="T3139" s="67" t="s">
        <v>127</v>
      </c>
      <c r="U3139" s="64">
        <f>Data!$Q3139+Data!$R3139+Data!$S3139</f>
        <v>235</v>
      </c>
      <c r="V3139" s="9" t="str">
        <f>VLOOKUP(TRIM(Data!$B3139),Team!A:B,2,FALSE)</f>
        <v>Heating</v>
      </c>
      <c r="W3139" s="9" t="str">
        <f>VLOOKUP(Data!$D3139,Current!A:B,2,FALSE)</f>
        <v>ACT</v>
      </c>
      <c r="X3139" s="9" t="str">
        <f>IF(Data!$W3139=Data!$E3139,"CURRENT","NO")</f>
        <v>NO</v>
      </c>
    </row>
    <row r="3140" spans="1:24" hidden="1">
      <c r="A3140" s="67" t="s">
        <v>1435</v>
      </c>
      <c r="B3140" s="68" t="s">
        <v>2163</v>
      </c>
      <c r="C3140" s="8" t="s">
        <v>458</v>
      </c>
      <c r="D3140" s="68" t="s">
        <v>2153</v>
      </c>
      <c r="E3140" s="8" t="s">
        <v>463</v>
      </c>
      <c r="F3140" s="69" t="s">
        <v>1194</v>
      </c>
      <c r="G3140" s="67" t="s">
        <v>146</v>
      </c>
      <c r="H3140" s="70">
        <v>42255</v>
      </c>
      <c r="I3140" s="67">
        <v>1613</v>
      </c>
      <c r="J3140" s="71">
        <v>23.45</v>
      </c>
      <c r="K3140" s="71">
        <f t="shared" si="61"/>
        <v>37824.85</v>
      </c>
      <c r="L3140" s="67" t="s">
        <v>213</v>
      </c>
      <c r="M3140" s="67" t="s">
        <v>1150</v>
      </c>
      <c r="N3140" s="67">
        <v>151138</v>
      </c>
      <c r="O3140" s="67"/>
      <c r="P3140" s="67">
        <v>91239</v>
      </c>
      <c r="Q3140" s="71">
        <v>200</v>
      </c>
      <c r="R3140" s="71">
        <v>0</v>
      </c>
      <c r="S3140" s="71">
        <v>15</v>
      </c>
      <c r="T3140" s="67" t="s">
        <v>127</v>
      </c>
      <c r="U3140" s="64">
        <f>Data!$Q3140+Data!$R3140+Data!$S3140</f>
        <v>215</v>
      </c>
      <c r="V3140" s="9" t="str">
        <f>VLOOKUP(TRIM(Data!$B3140),Team!A:B,2,FALSE)</f>
        <v>Heating</v>
      </c>
      <c r="W3140" s="9" t="str">
        <f>VLOOKUP(Data!$D3140,Current!A:B,2,FALSE)</f>
        <v>ACT</v>
      </c>
      <c r="X3140" s="9" t="str">
        <f>IF(Data!$W3140=Data!$E3140,"CURRENT","NO")</f>
        <v>NO</v>
      </c>
    </row>
    <row r="3141" spans="1:24" hidden="1">
      <c r="A3141" s="67" t="s">
        <v>1435</v>
      </c>
      <c r="B3141" s="68" t="s">
        <v>2163</v>
      </c>
      <c r="C3141" s="8" t="s">
        <v>458</v>
      </c>
      <c r="D3141" s="68" t="s">
        <v>2153</v>
      </c>
      <c r="E3141" s="8" t="s">
        <v>463</v>
      </c>
      <c r="F3141" s="69" t="s">
        <v>555</v>
      </c>
      <c r="G3141" s="67" t="s">
        <v>146</v>
      </c>
      <c r="H3141" s="70">
        <v>42255</v>
      </c>
      <c r="I3141" s="67">
        <v>1258</v>
      </c>
      <c r="J3141" s="71">
        <v>225.59</v>
      </c>
      <c r="K3141" s="71">
        <f t="shared" si="61"/>
        <v>283792.22000000003</v>
      </c>
      <c r="L3141" s="67" t="s">
        <v>69</v>
      </c>
      <c r="M3141" s="67" t="s">
        <v>527</v>
      </c>
      <c r="N3141" s="67">
        <v>151139</v>
      </c>
      <c r="O3141" s="67"/>
      <c r="P3141" s="67">
        <v>91240</v>
      </c>
      <c r="Q3141" s="71">
        <v>200</v>
      </c>
      <c r="R3141" s="71">
        <v>0</v>
      </c>
      <c r="S3141" s="71">
        <v>15</v>
      </c>
      <c r="T3141" s="67" t="s">
        <v>127</v>
      </c>
      <c r="U3141" s="64">
        <f>Data!$Q3141+Data!$R3141+Data!$S3141</f>
        <v>215</v>
      </c>
      <c r="V3141" s="9" t="str">
        <f>VLOOKUP(TRIM(Data!$B3141),Team!A:B,2,FALSE)</f>
        <v>Heating</v>
      </c>
      <c r="W3141" s="9" t="str">
        <f>VLOOKUP(Data!$D3141,Current!A:B,2,FALSE)</f>
        <v>ACT</v>
      </c>
      <c r="X3141" s="9" t="str">
        <f>IF(Data!$W3141=Data!$E3141,"CURRENT","NO")</f>
        <v>NO</v>
      </c>
    </row>
    <row r="3142" spans="1:24" hidden="1">
      <c r="A3142" s="67" t="s">
        <v>1435</v>
      </c>
      <c r="B3142" s="68" t="s">
        <v>2163</v>
      </c>
      <c r="C3142" s="8" t="s">
        <v>458</v>
      </c>
      <c r="D3142" s="68" t="s">
        <v>2153</v>
      </c>
      <c r="E3142" s="8" t="s">
        <v>463</v>
      </c>
      <c r="F3142" s="69" t="s">
        <v>1212</v>
      </c>
      <c r="G3142" s="67" t="s">
        <v>146</v>
      </c>
      <c r="H3142" s="70">
        <v>42255</v>
      </c>
      <c r="I3142" s="67">
        <v>484</v>
      </c>
      <c r="J3142" s="71">
        <v>56.75</v>
      </c>
      <c r="K3142" s="71">
        <f t="shared" si="61"/>
        <v>27467</v>
      </c>
      <c r="L3142" s="67" t="s">
        <v>69</v>
      </c>
      <c r="M3142" s="67" t="s">
        <v>1581</v>
      </c>
      <c r="N3142" s="67">
        <v>151140</v>
      </c>
      <c r="O3142" s="67"/>
      <c r="P3142" s="67">
        <v>91241</v>
      </c>
      <c r="Q3142" s="71">
        <v>200</v>
      </c>
      <c r="R3142" s="71">
        <v>0</v>
      </c>
      <c r="S3142" s="71">
        <v>15</v>
      </c>
      <c r="T3142" s="67" t="s">
        <v>127</v>
      </c>
      <c r="U3142" s="64">
        <f>Data!$Q3142+Data!$R3142+Data!$S3142</f>
        <v>215</v>
      </c>
      <c r="V3142" s="9" t="str">
        <f>VLOOKUP(TRIM(Data!$B3142),Team!A:B,2,FALSE)</f>
        <v>Heating</v>
      </c>
      <c r="W3142" s="9" t="str">
        <f>VLOOKUP(Data!$D3142,Current!A:B,2,FALSE)</f>
        <v>ACT</v>
      </c>
      <c r="X3142" s="9" t="str">
        <f>IF(Data!$W3142=Data!$E3142,"CURRENT","NO")</f>
        <v>NO</v>
      </c>
    </row>
    <row r="3143" spans="1:24" hidden="1">
      <c r="A3143" s="67" t="s">
        <v>1435</v>
      </c>
      <c r="B3143" s="68" t="s">
        <v>2163</v>
      </c>
      <c r="C3143" s="8" t="s">
        <v>458</v>
      </c>
      <c r="D3143" s="68" t="s">
        <v>2153</v>
      </c>
      <c r="E3143" s="8" t="s">
        <v>463</v>
      </c>
      <c r="F3143" s="69" t="s">
        <v>347</v>
      </c>
      <c r="G3143" s="67" t="s">
        <v>146</v>
      </c>
      <c r="H3143" s="70">
        <v>42256</v>
      </c>
      <c r="I3143" s="67">
        <v>1479</v>
      </c>
      <c r="J3143" s="71">
        <v>20.399999999999999</v>
      </c>
      <c r="K3143" s="71">
        <f t="shared" si="61"/>
        <v>30171.599999999999</v>
      </c>
      <c r="L3143" s="67" t="s">
        <v>213</v>
      </c>
      <c r="M3143" s="67" t="s">
        <v>1150</v>
      </c>
      <c r="N3143" s="67">
        <v>151186</v>
      </c>
      <c r="O3143" s="67"/>
      <c r="P3143" s="67">
        <v>91242</v>
      </c>
      <c r="Q3143" s="71">
        <v>200</v>
      </c>
      <c r="R3143" s="71">
        <v>0</v>
      </c>
      <c r="S3143" s="71">
        <v>17.5</v>
      </c>
      <c r="T3143" s="67" t="s">
        <v>246</v>
      </c>
      <c r="U3143" s="64">
        <f>Data!$Q3143+Data!$R3143+Data!$S3143</f>
        <v>217.5</v>
      </c>
      <c r="V3143" s="9" t="str">
        <f>VLOOKUP(TRIM(Data!$B3143),Team!A:B,2,FALSE)</f>
        <v>Heating</v>
      </c>
      <c r="W3143" s="9" t="str">
        <f>VLOOKUP(Data!$D3143,Current!A:B,2,FALSE)</f>
        <v>ACT</v>
      </c>
      <c r="X3143" s="9" t="str">
        <f>IF(Data!$W3143=Data!$E3143,"CURRENT","NO")</f>
        <v>NO</v>
      </c>
    </row>
    <row r="3144" spans="1:24" hidden="1">
      <c r="A3144" s="67" t="s">
        <v>1435</v>
      </c>
      <c r="B3144" s="68" t="s">
        <v>2163</v>
      </c>
      <c r="C3144" s="8" t="s">
        <v>458</v>
      </c>
      <c r="D3144" s="68" t="s">
        <v>2153</v>
      </c>
      <c r="E3144" s="8" t="s">
        <v>463</v>
      </c>
      <c r="F3144" s="69" t="s">
        <v>367</v>
      </c>
      <c r="G3144" s="67" t="s">
        <v>146</v>
      </c>
      <c r="H3144" s="70">
        <v>42256</v>
      </c>
      <c r="I3144" s="67">
        <v>1236</v>
      </c>
      <c r="J3144" s="71">
        <v>23.42</v>
      </c>
      <c r="K3144" s="71">
        <f t="shared" si="61"/>
        <v>28947.120000000003</v>
      </c>
      <c r="L3144" s="67" t="s">
        <v>213</v>
      </c>
      <c r="M3144" s="67" t="s">
        <v>1582</v>
      </c>
      <c r="N3144" s="67">
        <v>151187</v>
      </c>
      <c r="O3144" s="67"/>
      <c r="P3144" s="67">
        <v>91243</v>
      </c>
      <c r="Q3144" s="71">
        <v>200</v>
      </c>
      <c r="R3144" s="71">
        <v>0</v>
      </c>
      <c r="S3144" s="71">
        <v>17.5</v>
      </c>
      <c r="T3144" s="67" t="s">
        <v>246</v>
      </c>
      <c r="U3144" s="64">
        <f>Data!$Q3144+Data!$R3144+Data!$S3144</f>
        <v>217.5</v>
      </c>
      <c r="V3144" s="9" t="str">
        <f>VLOOKUP(TRIM(Data!$B3144),Team!A:B,2,FALSE)</f>
        <v>Heating</v>
      </c>
      <c r="W3144" s="9" t="str">
        <f>VLOOKUP(Data!$D3144,Current!A:B,2,FALSE)</f>
        <v>ACT</v>
      </c>
      <c r="X3144" s="9" t="str">
        <f>IF(Data!$W3144=Data!$E3144,"CURRENT","NO")</f>
        <v>NO</v>
      </c>
    </row>
    <row r="3145" spans="1:24" hidden="1">
      <c r="A3145" s="67" t="s">
        <v>1435</v>
      </c>
      <c r="B3145" s="68" t="s">
        <v>2163</v>
      </c>
      <c r="C3145" s="8" t="s">
        <v>458</v>
      </c>
      <c r="D3145" s="68" t="s">
        <v>2153</v>
      </c>
      <c r="E3145" s="8" t="s">
        <v>463</v>
      </c>
      <c r="F3145" s="69" t="s">
        <v>1193</v>
      </c>
      <c r="G3145" s="67" t="s">
        <v>146</v>
      </c>
      <c r="H3145" s="70">
        <v>42257</v>
      </c>
      <c r="I3145" s="67">
        <v>1341</v>
      </c>
      <c r="J3145" s="71">
        <v>23.45</v>
      </c>
      <c r="K3145" s="71">
        <f t="shared" si="61"/>
        <v>31446.45</v>
      </c>
      <c r="L3145" s="67" t="s">
        <v>213</v>
      </c>
      <c r="M3145" s="67" t="s">
        <v>1150</v>
      </c>
      <c r="N3145" s="67">
        <v>151233</v>
      </c>
      <c r="O3145" s="67"/>
      <c r="P3145" s="67">
        <v>91244</v>
      </c>
      <c r="Q3145" s="71">
        <v>200</v>
      </c>
      <c r="R3145" s="71">
        <v>0</v>
      </c>
      <c r="S3145" s="71">
        <v>17.5</v>
      </c>
      <c r="T3145" s="67" t="s">
        <v>127</v>
      </c>
      <c r="U3145" s="64">
        <f>Data!$Q3145+Data!$R3145+Data!$S3145</f>
        <v>217.5</v>
      </c>
      <c r="V3145" s="9" t="str">
        <f>VLOOKUP(TRIM(Data!$B3145),Team!A:B,2,FALSE)</f>
        <v>Heating</v>
      </c>
      <c r="W3145" s="9" t="str">
        <f>VLOOKUP(Data!$D3145,Current!A:B,2,FALSE)</f>
        <v>ACT</v>
      </c>
      <c r="X3145" s="9" t="str">
        <f>IF(Data!$W3145=Data!$E3145,"CURRENT","NO")</f>
        <v>NO</v>
      </c>
    </row>
    <row r="3146" spans="1:24" hidden="1">
      <c r="A3146" s="67" t="s">
        <v>1435</v>
      </c>
      <c r="B3146" s="68" t="s">
        <v>2163</v>
      </c>
      <c r="C3146" s="8" t="s">
        <v>458</v>
      </c>
      <c r="D3146" s="68" t="s">
        <v>2153</v>
      </c>
      <c r="E3146" s="8" t="s">
        <v>463</v>
      </c>
      <c r="F3146" s="69" t="s">
        <v>1583</v>
      </c>
      <c r="G3146" s="67" t="s">
        <v>146</v>
      </c>
      <c r="H3146" s="70">
        <v>42257</v>
      </c>
      <c r="I3146" s="67">
        <v>1174</v>
      </c>
      <c r="J3146" s="71">
        <v>23.67</v>
      </c>
      <c r="K3146" s="71">
        <f t="shared" si="61"/>
        <v>27788.58</v>
      </c>
      <c r="L3146" s="67" t="s">
        <v>213</v>
      </c>
      <c r="M3146" s="67" t="s">
        <v>68</v>
      </c>
      <c r="N3146" s="67">
        <v>151234</v>
      </c>
      <c r="O3146" s="67"/>
      <c r="P3146" s="67">
        <v>91245</v>
      </c>
      <c r="Q3146" s="71">
        <v>200</v>
      </c>
      <c r="R3146" s="71">
        <v>0</v>
      </c>
      <c r="S3146" s="71">
        <v>17.5</v>
      </c>
      <c r="T3146" s="67" t="s">
        <v>127</v>
      </c>
      <c r="U3146" s="64">
        <f>Data!$Q3146+Data!$R3146+Data!$S3146</f>
        <v>217.5</v>
      </c>
      <c r="V3146" s="9" t="str">
        <f>VLOOKUP(TRIM(Data!$B3146),Team!A:B,2,FALSE)</f>
        <v>Heating</v>
      </c>
      <c r="W3146" s="9" t="str">
        <f>VLOOKUP(Data!$D3146,Current!A:B,2,FALSE)</f>
        <v>ACT</v>
      </c>
      <c r="X3146" s="9" t="str">
        <f>IF(Data!$W3146=Data!$E3146,"CURRENT","NO")</f>
        <v>NO</v>
      </c>
    </row>
    <row r="3147" spans="1:24" hidden="1">
      <c r="A3147" s="67" t="s">
        <v>1435</v>
      </c>
      <c r="B3147" s="68" t="s">
        <v>2163</v>
      </c>
      <c r="C3147" s="8" t="s">
        <v>458</v>
      </c>
      <c r="D3147" s="68" t="s">
        <v>2153</v>
      </c>
      <c r="E3147" s="8" t="s">
        <v>463</v>
      </c>
      <c r="F3147" s="69" t="s">
        <v>988</v>
      </c>
      <c r="G3147" s="67" t="s">
        <v>158</v>
      </c>
      <c r="H3147" s="70">
        <v>42252</v>
      </c>
      <c r="I3147" s="67">
        <v>144</v>
      </c>
      <c r="J3147" s="71">
        <v>0</v>
      </c>
      <c r="K3147" s="71">
        <f t="shared" si="61"/>
        <v>0</v>
      </c>
      <c r="L3147" s="67" t="s">
        <v>213</v>
      </c>
      <c r="M3147" s="67" t="s">
        <v>1584</v>
      </c>
      <c r="N3147" s="67">
        <v>151034</v>
      </c>
      <c r="O3147" s="67"/>
      <c r="P3147" s="67">
        <v>91246</v>
      </c>
      <c r="Q3147" s="71">
        <v>80</v>
      </c>
      <c r="R3147" s="71">
        <v>0</v>
      </c>
      <c r="S3147" s="71">
        <v>15</v>
      </c>
      <c r="T3147" s="67" t="s">
        <v>127</v>
      </c>
      <c r="U3147" s="64">
        <f>Data!$Q3147+Data!$R3147+Data!$S3147</f>
        <v>95</v>
      </c>
      <c r="V3147" s="9" t="str">
        <f>VLOOKUP(TRIM(Data!$B3147),Team!A:B,2,FALSE)</f>
        <v>Heating</v>
      </c>
      <c r="W3147" s="9" t="str">
        <f>VLOOKUP(Data!$D3147,Current!A:B,2,FALSE)</f>
        <v>ACT</v>
      </c>
      <c r="X3147" s="9" t="str">
        <f>IF(Data!$W3147=Data!$E3147,"CURRENT","NO")</f>
        <v>NO</v>
      </c>
    </row>
    <row r="3148" spans="1:24" hidden="1">
      <c r="A3148" s="67" t="s">
        <v>1435</v>
      </c>
      <c r="B3148" s="68" t="s">
        <v>2163</v>
      </c>
      <c r="C3148" s="8" t="s">
        <v>458</v>
      </c>
      <c r="D3148" s="68" t="s">
        <v>2153</v>
      </c>
      <c r="E3148" s="8" t="s">
        <v>463</v>
      </c>
      <c r="F3148" s="69" t="s">
        <v>574</v>
      </c>
      <c r="G3148" s="67" t="s">
        <v>158</v>
      </c>
      <c r="H3148" s="70">
        <v>42253</v>
      </c>
      <c r="I3148" s="67">
        <v>70</v>
      </c>
      <c r="J3148" s="71">
        <v>0</v>
      </c>
      <c r="K3148" s="71">
        <f t="shared" si="61"/>
        <v>0</v>
      </c>
      <c r="L3148" s="67" t="s">
        <v>1585</v>
      </c>
      <c r="M3148" s="67" t="s">
        <v>1586</v>
      </c>
      <c r="N3148" s="67">
        <v>151035</v>
      </c>
      <c r="O3148" s="67"/>
      <c r="P3148" s="67">
        <v>91247</v>
      </c>
      <c r="Q3148" s="71">
        <v>80</v>
      </c>
      <c r="R3148" s="71">
        <v>0</v>
      </c>
      <c r="S3148" s="71">
        <v>15</v>
      </c>
      <c r="T3148" s="67" t="s">
        <v>127</v>
      </c>
      <c r="U3148" s="64">
        <f>Data!$Q3148+Data!$R3148+Data!$S3148</f>
        <v>95</v>
      </c>
      <c r="V3148" s="9" t="str">
        <f>VLOOKUP(TRIM(Data!$B3148),Team!A:B,2,FALSE)</f>
        <v>Heating</v>
      </c>
      <c r="W3148" s="9" t="str">
        <f>VLOOKUP(Data!$D3148,Current!A:B,2,FALSE)</f>
        <v>ACT</v>
      </c>
      <c r="X3148" s="9" t="str">
        <f>IF(Data!$W3148=Data!$E3148,"CURRENT","NO")</f>
        <v>NO</v>
      </c>
    </row>
    <row r="3149" spans="1:24" hidden="1">
      <c r="A3149" s="67" t="s">
        <v>1435</v>
      </c>
      <c r="B3149" s="68" t="s">
        <v>2163</v>
      </c>
      <c r="C3149" s="8" t="s">
        <v>458</v>
      </c>
      <c r="D3149" s="68" t="s">
        <v>2153</v>
      </c>
      <c r="E3149" s="8" t="s">
        <v>463</v>
      </c>
      <c r="F3149" s="69" t="s">
        <v>978</v>
      </c>
      <c r="G3149" s="67" t="s">
        <v>158</v>
      </c>
      <c r="H3149" s="70">
        <v>42252</v>
      </c>
      <c r="I3149" s="67">
        <v>792</v>
      </c>
      <c r="J3149" s="71">
        <v>59.09</v>
      </c>
      <c r="K3149" s="71">
        <f t="shared" si="61"/>
        <v>46799.280000000006</v>
      </c>
      <c r="L3149" s="67" t="s">
        <v>213</v>
      </c>
      <c r="M3149" s="67" t="s">
        <v>1476</v>
      </c>
      <c r="N3149" s="67">
        <v>151036</v>
      </c>
      <c r="O3149" s="67"/>
      <c r="P3149" s="67">
        <v>91248</v>
      </c>
      <c r="Q3149" s="71">
        <v>234</v>
      </c>
      <c r="R3149" s="71">
        <v>0</v>
      </c>
      <c r="S3149" s="71">
        <v>15</v>
      </c>
      <c r="T3149" s="67" t="s">
        <v>246</v>
      </c>
      <c r="U3149" s="64">
        <f>Data!$Q3149+Data!$R3149+Data!$S3149</f>
        <v>249</v>
      </c>
      <c r="V3149" s="9" t="str">
        <f>VLOOKUP(TRIM(Data!$B3149),Team!A:B,2,FALSE)</f>
        <v>Heating</v>
      </c>
      <c r="W3149" s="9" t="str">
        <f>VLOOKUP(Data!$D3149,Current!A:B,2,FALSE)</f>
        <v>ACT</v>
      </c>
      <c r="X3149" s="9" t="str">
        <f>IF(Data!$W3149=Data!$E3149,"CURRENT","NO")</f>
        <v>NO</v>
      </c>
    </row>
    <row r="3150" spans="1:24" hidden="1">
      <c r="A3150" s="67" t="s">
        <v>1435</v>
      </c>
      <c r="B3150" s="68" t="s">
        <v>2163</v>
      </c>
      <c r="C3150" s="8" t="s">
        <v>458</v>
      </c>
      <c r="D3150" s="68" t="s">
        <v>2153</v>
      </c>
      <c r="E3150" s="8" t="s">
        <v>463</v>
      </c>
      <c r="F3150" s="69" t="s">
        <v>1587</v>
      </c>
      <c r="G3150" s="67" t="s">
        <v>158</v>
      </c>
      <c r="H3150" s="70">
        <v>42253</v>
      </c>
      <c r="I3150" s="67">
        <v>192</v>
      </c>
      <c r="J3150" s="71">
        <v>61.26</v>
      </c>
      <c r="K3150" s="71">
        <f t="shared" si="61"/>
        <v>11761.92</v>
      </c>
      <c r="L3150" s="67" t="s">
        <v>213</v>
      </c>
      <c r="M3150" s="67" t="s">
        <v>1586</v>
      </c>
      <c r="N3150" s="67">
        <v>151037</v>
      </c>
      <c r="O3150" s="67"/>
      <c r="P3150" s="67">
        <v>91249</v>
      </c>
      <c r="Q3150" s="71">
        <v>80</v>
      </c>
      <c r="R3150" s="71">
        <v>0</v>
      </c>
      <c r="S3150" s="71">
        <v>15</v>
      </c>
      <c r="T3150" s="67" t="s">
        <v>127</v>
      </c>
      <c r="U3150" s="64">
        <f>Data!$Q3150+Data!$R3150+Data!$S3150</f>
        <v>95</v>
      </c>
      <c r="V3150" s="9" t="str">
        <f>VLOOKUP(TRIM(Data!$B3150),Team!A:B,2,FALSE)</f>
        <v>Heating</v>
      </c>
      <c r="W3150" s="9" t="str">
        <f>VLOOKUP(Data!$D3150,Current!A:B,2,FALSE)</f>
        <v>ACT</v>
      </c>
      <c r="X3150" s="9" t="str">
        <f>IF(Data!$W3150=Data!$E3150,"CURRENT","NO")</f>
        <v>NO</v>
      </c>
    </row>
    <row r="3151" spans="1:24" hidden="1">
      <c r="A3151" s="67" t="s">
        <v>1435</v>
      </c>
      <c r="B3151" s="68" t="s">
        <v>2163</v>
      </c>
      <c r="C3151" s="8" t="s">
        <v>458</v>
      </c>
      <c r="D3151" s="68" t="s">
        <v>2153</v>
      </c>
      <c r="E3151" s="8" t="s">
        <v>463</v>
      </c>
      <c r="F3151" s="69" t="s">
        <v>1588</v>
      </c>
      <c r="G3151" s="67" t="s">
        <v>158</v>
      </c>
      <c r="H3151" s="70">
        <v>42253</v>
      </c>
      <c r="I3151" s="67">
        <v>129</v>
      </c>
      <c r="J3151" s="71">
        <v>83.4</v>
      </c>
      <c r="K3151" s="71">
        <f t="shared" si="61"/>
        <v>10758.6</v>
      </c>
      <c r="L3151" s="67" t="s">
        <v>213</v>
      </c>
      <c r="M3151" s="67" t="s">
        <v>1589</v>
      </c>
      <c r="N3151" s="67">
        <v>151038</v>
      </c>
      <c r="O3151" s="67"/>
      <c r="P3151" s="67">
        <v>91250</v>
      </c>
      <c r="Q3151" s="71">
        <v>80</v>
      </c>
      <c r="R3151" s="71">
        <v>0</v>
      </c>
      <c r="S3151" s="71">
        <v>15</v>
      </c>
      <c r="T3151" s="67" t="s">
        <v>127</v>
      </c>
      <c r="U3151" s="64">
        <f>Data!$Q3151+Data!$R3151+Data!$S3151</f>
        <v>95</v>
      </c>
      <c r="V3151" s="9" t="str">
        <f>VLOOKUP(TRIM(Data!$B3151),Team!A:B,2,FALSE)</f>
        <v>Heating</v>
      </c>
      <c r="W3151" s="9" t="str">
        <f>VLOOKUP(Data!$D3151,Current!A:B,2,FALSE)</f>
        <v>ACT</v>
      </c>
      <c r="X3151" s="9" t="str">
        <f>IF(Data!$W3151=Data!$E3151,"CURRENT","NO")</f>
        <v>NO</v>
      </c>
    </row>
    <row r="3152" spans="1:24" hidden="1">
      <c r="A3152" s="67" t="s">
        <v>1435</v>
      </c>
      <c r="B3152" s="68" t="s">
        <v>2163</v>
      </c>
      <c r="C3152" s="8" t="s">
        <v>458</v>
      </c>
      <c r="D3152" s="68" t="s">
        <v>2153</v>
      </c>
      <c r="E3152" s="8" t="s">
        <v>463</v>
      </c>
      <c r="F3152" s="69" t="s">
        <v>549</v>
      </c>
      <c r="G3152" s="67" t="s">
        <v>158</v>
      </c>
      <c r="H3152" s="70">
        <v>42255</v>
      </c>
      <c r="I3152" s="67">
        <v>52</v>
      </c>
      <c r="J3152" s="71">
        <v>75.09</v>
      </c>
      <c r="K3152" s="71">
        <f t="shared" si="61"/>
        <v>3904.6800000000003</v>
      </c>
      <c r="L3152" s="67" t="s">
        <v>213</v>
      </c>
      <c r="M3152" s="67" t="s">
        <v>1590</v>
      </c>
      <c r="N3152" s="67">
        <v>151110</v>
      </c>
      <c r="O3152" s="67"/>
      <c r="P3152" s="67">
        <v>91251</v>
      </c>
      <c r="Q3152" s="71">
        <v>80</v>
      </c>
      <c r="R3152" s="71">
        <v>0</v>
      </c>
      <c r="S3152" s="71">
        <v>15</v>
      </c>
      <c r="T3152" s="67" t="s">
        <v>127</v>
      </c>
      <c r="U3152" s="64">
        <f>Data!$Q3152+Data!$R3152+Data!$S3152</f>
        <v>95</v>
      </c>
      <c r="V3152" s="9" t="str">
        <f>VLOOKUP(TRIM(Data!$B3152),Team!A:B,2,FALSE)</f>
        <v>Heating</v>
      </c>
      <c r="W3152" s="9" t="str">
        <f>VLOOKUP(Data!$D3152,Current!A:B,2,FALSE)</f>
        <v>ACT</v>
      </c>
      <c r="X3152" s="9" t="str">
        <f>IF(Data!$W3152=Data!$E3152,"CURRENT","NO")</f>
        <v>NO</v>
      </c>
    </row>
    <row r="3153" spans="1:24" hidden="1">
      <c r="A3153" s="67" t="s">
        <v>1435</v>
      </c>
      <c r="B3153" s="68" t="s">
        <v>2163</v>
      </c>
      <c r="C3153" s="8" t="s">
        <v>458</v>
      </c>
      <c r="D3153" s="68" t="s">
        <v>2153</v>
      </c>
      <c r="E3153" s="8" t="s">
        <v>463</v>
      </c>
      <c r="F3153" s="69" t="s">
        <v>1591</v>
      </c>
      <c r="G3153" s="67" t="s">
        <v>158</v>
      </c>
      <c r="H3153" s="70">
        <v>42255</v>
      </c>
      <c r="I3153" s="67">
        <v>36</v>
      </c>
      <c r="J3153" s="71">
        <v>0</v>
      </c>
      <c r="K3153" s="71">
        <f t="shared" si="61"/>
        <v>0</v>
      </c>
      <c r="L3153" s="67" t="s">
        <v>213</v>
      </c>
      <c r="M3153" s="67" t="s">
        <v>564</v>
      </c>
      <c r="N3153" s="67">
        <v>151111</v>
      </c>
      <c r="O3153" s="67"/>
      <c r="P3153" s="67">
        <v>91252</v>
      </c>
      <c r="Q3153" s="71">
        <v>80</v>
      </c>
      <c r="R3153" s="71">
        <v>0</v>
      </c>
      <c r="S3153" s="71">
        <v>15</v>
      </c>
      <c r="T3153" s="67" t="s">
        <v>127</v>
      </c>
      <c r="U3153" s="64">
        <f>Data!$Q3153+Data!$R3153+Data!$S3153</f>
        <v>95</v>
      </c>
      <c r="V3153" s="9" t="str">
        <f>VLOOKUP(TRIM(Data!$B3153),Team!A:B,2,FALSE)</f>
        <v>Heating</v>
      </c>
      <c r="W3153" s="9" t="str">
        <f>VLOOKUP(Data!$D3153,Current!A:B,2,FALSE)</f>
        <v>ACT</v>
      </c>
      <c r="X3153" s="9" t="str">
        <f>IF(Data!$W3153=Data!$E3153,"CURRENT","NO")</f>
        <v>NO</v>
      </c>
    </row>
    <row r="3154" spans="1:24" hidden="1">
      <c r="A3154" s="67" t="s">
        <v>1435</v>
      </c>
      <c r="B3154" s="68" t="s">
        <v>2163</v>
      </c>
      <c r="C3154" s="8" t="s">
        <v>458</v>
      </c>
      <c r="D3154" s="68" t="s">
        <v>2153</v>
      </c>
      <c r="E3154" s="8" t="s">
        <v>463</v>
      </c>
      <c r="F3154" s="69" t="s">
        <v>565</v>
      </c>
      <c r="G3154" s="67" t="s">
        <v>158</v>
      </c>
      <c r="H3154" s="70">
        <v>42256</v>
      </c>
      <c r="I3154" s="67">
        <v>342</v>
      </c>
      <c r="J3154" s="71">
        <v>0</v>
      </c>
      <c r="K3154" s="71">
        <f t="shared" si="61"/>
        <v>0</v>
      </c>
      <c r="L3154" s="67" t="s">
        <v>213</v>
      </c>
      <c r="M3154" s="67" t="s">
        <v>564</v>
      </c>
      <c r="N3154" s="67">
        <v>151180</v>
      </c>
      <c r="O3154" s="67"/>
      <c r="P3154" s="67">
        <v>91253</v>
      </c>
      <c r="Q3154" s="71">
        <v>80</v>
      </c>
      <c r="R3154" s="71">
        <v>0</v>
      </c>
      <c r="S3154" s="71">
        <v>15</v>
      </c>
      <c r="T3154" s="67" t="s">
        <v>127</v>
      </c>
      <c r="U3154" s="64">
        <f>Data!$Q3154+Data!$R3154+Data!$S3154</f>
        <v>95</v>
      </c>
      <c r="V3154" s="9" t="str">
        <f>VLOOKUP(TRIM(Data!$B3154),Team!A:B,2,FALSE)</f>
        <v>Heating</v>
      </c>
      <c r="W3154" s="9" t="str">
        <f>VLOOKUP(Data!$D3154,Current!A:B,2,FALSE)</f>
        <v>ACT</v>
      </c>
      <c r="X3154" s="9" t="str">
        <f>IF(Data!$W3154=Data!$E3154,"CURRENT","NO")</f>
        <v>NO</v>
      </c>
    </row>
    <row r="3155" spans="1:24" hidden="1">
      <c r="A3155" s="67" t="s">
        <v>1435</v>
      </c>
      <c r="B3155" s="68" t="s">
        <v>2163</v>
      </c>
      <c r="C3155" s="8" t="s">
        <v>458</v>
      </c>
      <c r="D3155" s="68" t="s">
        <v>2153</v>
      </c>
      <c r="E3155" s="8" t="s">
        <v>463</v>
      </c>
      <c r="F3155" s="69" t="s">
        <v>356</v>
      </c>
      <c r="G3155" s="67" t="s">
        <v>158</v>
      </c>
      <c r="H3155" s="70">
        <v>42256</v>
      </c>
      <c r="I3155" s="67">
        <v>416</v>
      </c>
      <c r="J3155" s="71">
        <v>56.12</v>
      </c>
      <c r="K3155" s="71">
        <f t="shared" si="61"/>
        <v>23345.919999999998</v>
      </c>
      <c r="L3155" s="67" t="s">
        <v>213</v>
      </c>
      <c r="M3155" s="67" t="s">
        <v>1584</v>
      </c>
      <c r="N3155" s="67">
        <v>151181</v>
      </c>
      <c r="O3155" s="67"/>
      <c r="P3155" s="67">
        <v>91254</v>
      </c>
      <c r="Q3155" s="71">
        <v>180</v>
      </c>
      <c r="R3155" s="71">
        <v>0</v>
      </c>
      <c r="S3155" s="71">
        <v>15</v>
      </c>
      <c r="T3155" s="67" t="s">
        <v>127</v>
      </c>
      <c r="U3155" s="64">
        <f>Data!$Q3155+Data!$R3155+Data!$S3155</f>
        <v>195</v>
      </c>
      <c r="V3155" s="9" t="str">
        <f>VLOOKUP(TRIM(Data!$B3155),Team!A:B,2,FALSE)</f>
        <v>Heating</v>
      </c>
      <c r="W3155" s="9" t="str">
        <f>VLOOKUP(Data!$D3155,Current!A:B,2,FALSE)</f>
        <v>ACT</v>
      </c>
      <c r="X3155" s="9" t="str">
        <f>IF(Data!$W3155=Data!$E3155,"CURRENT","NO")</f>
        <v>NO</v>
      </c>
    </row>
    <row r="3156" spans="1:24" hidden="1">
      <c r="A3156" s="67" t="s">
        <v>1435</v>
      </c>
      <c r="B3156" s="68" t="s">
        <v>2163</v>
      </c>
      <c r="C3156" s="8" t="s">
        <v>458</v>
      </c>
      <c r="D3156" s="68" t="s">
        <v>2153</v>
      </c>
      <c r="E3156" s="8" t="s">
        <v>463</v>
      </c>
      <c r="F3156" s="69" t="s">
        <v>405</v>
      </c>
      <c r="G3156" s="67" t="s">
        <v>158</v>
      </c>
      <c r="H3156" s="70">
        <v>42256</v>
      </c>
      <c r="I3156" s="67">
        <v>232</v>
      </c>
      <c r="J3156" s="71">
        <v>147.38</v>
      </c>
      <c r="K3156" s="71">
        <f t="shared" si="61"/>
        <v>34192.159999999996</v>
      </c>
      <c r="L3156" s="67" t="s">
        <v>213</v>
      </c>
      <c r="M3156" s="67" t="s">
        <v>1592</v>
      </c>
      <c r="N3156" s="67">
        <v>151182</v>
      </c>
      <c r="O3156" s="67"/>
      <c r="P3156" s="67">
        <v>91255</v>
      </c>
      <c r="Q3156" s="71">
        <v>171</v>
      </c>
      <c r="R3156" s="71">
        <v>0</v>
      </c>
      <c r="S3156" s="71">
        <v>15</v>
      </c>
      <c r="T3156" s="67" t="s">
        <v>127</v>
      </c>
      <c r="U3156" s="64">
        <f>Data!$Q3156+Data!$R3156+Data!$S3156</f>
        <v>186</v>
      </c>
      <c r="V3156" s="9" t="str">
        <f>VLOOKUP(TRIM(Data!$B3156),Team!A:B,2,FALSE)</f>
        <v>Heating</v>
      </c>
      <c r="W3156" s="9" t="str">
        <f>VLOOKUP(Data!$D3156,Current!A:B,2,FALSE)</f>
        <v>ACT</v>
      </c>
      <c r="X3156" s="9" t="str">
        <f>IF(Data!$W3156=Data!$E3156,"CURRENT","NO")</f>
        <v>NO</v>
      </c>
    </row>
    <row r="3157" spans="1:24" hidden="1">
      <c r="A3157" s="67" t="s">
        <v>1435</v>
      </c>
      <c r="B3157" s="68" t="s">
        <v>2163</v>
      </c>
      <c r="C3157" s="8" t="s">
        <v>458</v>
      </c>
      <c r="D3157" s="68" t="s">
        <v>2153</v>
      </c>
      <c r="E3157" s="8" t="s">
        <v>463</v>
      </c>
      <c r="F3157" s="69" t="s">
        <v>571</v>
      </c>
      <c r="G3157" s="67" t="s">
        <v>158</v>
      </c>
      <c r="H3157" s="70">
        <v>42257</v>
      </c>
      <c r="I3157" s="67">
        <v>376</v>
      </c>
      <c r="J3157" s="71">
        <v>83.83</v>
      </c>
      <c r="K3157" s="71">
        <f t="shared" si="61"/>
        <v>31520.079999999998</v>
      </c>
      <c r="L3157" s="67" t="s">
        <v>213</v>
      </c>
      <c r="M3157" s="67" t="s">
        <v>564</v>
      </c>
      <c r="N3157" s="67">
        <v>151226</v>
      </c>
      <c r="O3157" s="67"/>
      <c r="P3157" s="67">
        <v>91256</v>
      </c>
      <c r="Q3157" s="71">
        <v>157.6</v>
      </c>
      <c r="R3157" s="71">
        <v>0</v>
      </c>
      <c r="S3157" s="71">
        <v>15</v>
      </c>
      <c r="T3157" s="67" t="s">
        <v>127</v>
      </c>
      <c r="U3157" s="64">
        <f>Data!$Q3157+Data!$R3157+Data!$S3157</f>
        <v>172.6</v>
      </c>
      <c r="V3157" s="9" t="str">
        <f>VLOOKUP(TRIM(Data!$B3157),Team!A:B,2,FALSE)</f>
        <v>Heating</v>
      </c>
      <c r="W3157" s="9" t="str">
        <f>VLOOKUP(Data!$D3157,Current!A:B,2,FALSE)</f>
        <v>ACT</v>
      </c>
      <c r="X3157" s="9" t="str">
        <f>IF(Data!$W3157=Data!$E3157,"CURRENT","NO")</f>
        <v>NO</v>
      </c>
    </row>
    <row r="3158" spans="1:24" hidden="1">
      <c r="A3158" s="67" t="s">
        <v>1435</v>
      </c>
      <c r="B3158" s="68" t="s">
        <v>2163</v>
      </c>
      <c r="C3158" s="8" t="s">
        <v>458</v>
      </c>
      <c r="D3158" s="68" t="s">
        <v>2153</v>
      </c>
      <c r="E3158" s="8" t="s">
        <v>463</v>
      </c>
      <c r="F3158" s="69" t="s">
        <v>570</v>
      </c>
      <c r="G3158" s="67" t="s">
        <v>158</v>
      </c>
      <c r="H3158" s="70">
        <v>42257</v>
      </c>
      <c r="I3158" s="67">
        <v>180</v>
      </c>
      <c r="J3158" s="71">
        <v>85.39</v>
      </c>
      <c r="K3158" s="71">
        <f t="shared" si="61"/>
        <v>15370.2</v>
      </c>
      <c r="L3158" s="67" t="s">
        <v>213</v>
      </c>
      <c r="M3158" s="67" t="s">
        <v>165</v>
      </c>
      <c r="N3158" s="67">
        <v>151227</v>
      </c>
      <c r="O3158" s="67"/>
      <c r="P3158" s="67">
        <v>91257</v>
      </c>
      <c r="Q3158" s="71">
        <v>80</v>
      </c>
      <c r="R3158" s="71">
        <v>0</v>
      </c>
      <c r="S3158" s="71">
        <v>15</v>
      </c>
      <c r="T3158" s="67" t="s">
        <v>127</v>
      </c>
      <c r="U3158" s="64">
        <f>Data!$Q3158+Data!$R3158+Data!$S3158</f>
        <v>95</v>
      </c>
      <c r="V3158" s="9" t="str">
        <f>VLOOKUP(TRIM(Data!$B3158),Team!A:B,2,FALSE)</f>
        <v>Heating</v>
      </c>
      <c r="W3158" s="9" t="str">
        <f>VLOOKUP(Data!$D3158,Current!A:B,2,FALSE)</f>
        <v>ACT</v>
      </c>
      <c r="X3158" s="9" t="str">
        <f>IF(Data!$W3158=Data!$E3158,"CURRENT","NO")</f>
        <v>NO</v>
      </c>
    </row>
    <row r="3159" spans="1:24" hidden="1">
      <c r="A3159" s="67" t="s">
        <v>1435</v>
      </c>
      <c r="B3159" s="68" t="s">
        <v>2163</v>
      </c>
      <c r="C3159" s="8" t="s">
        <v>458</v>
      </c>
      <c r="D3159" s="68" t="s">
        <v>2153</v>
      </c>
      <c r="E3159" s="8" t="s">
        <v>463</v>
      </c>
      <c r="F3159" s="69" t="s">
        <v>1010</v>
      </c>
      <c r="G3159" s="67" t="s">
        <v>158</v>
      </c>
      <c r="H3159" s="70">
        <v>42319</v>
      </c>
      <c r="I3159" s="67">
        <v>144</v>
      </c>
      <c r="J3159" s="71">
        <v>89.59</v>
      </c>
      <c r="K3159" s="71">
        <f t="shared" si="61"/>
        <v>12900.960000000001</v>
      </c>
      <c r="L3159" s="67" t="s">
        <v>213</v>
      </c>
      <c r="M3159" s="67" t="s">
        <v>1101</v>
      </c>
      <c r="N3159" s="67">
        <v>151255</v>
      </c>
      <c r="O3159" s="67"/>
      <c r="P3159" s="67">
        <v>91258</v>
      </c>
      <c r="Q3159" s="71">
        <v>80</v>
      </c>
      <c r="R3159" s="71">
        <v>0</v>
      </c>
      <c r="S3159" s="71">
        <v>15</v>
      </c>
      <c r="T3159" s="67" t="s">
        <v>127</v>
      </c>
      <c r="U3159" s="64">
        <f>Data!$Q3159+Data!$R3159+Data!$S3159</f>
        <v>95</v>
      </c>
      <c r="V3159" s="9" t="str">
        <f>VLOOKUP(TRIM(Data!$B3159),Team!A:B,2,FALSE)</f>
        <v>Heating</v>
      </c>
      <c r="W3159" s="9" t="str">
        <f>VLOOKUP(Data!$D3159,Current!A:B,2,FALSE)</f>
        <v>ACT</v>
      </c>
      <c r="X3159" s="9" t="str">
        <f>IF(Data!$W3159=Data!$E3159,"CURRENT","NO")</f>
        <v>NO</v>
      </c>
    </row>
    <row r="3160" spans="1:24" hidden="1">
      <c r="A3160" s="83" t="s">
        <v>1441</v>
      </c>
      <c r="B3160" s="68" t="s">
        <v>2163</v>
      </c>
      <c r="C3160" s="8" t="s">
        <v>458</v>
      </c>
      <c r="D3160" s="68" t="s">
        <v>2153</v>
      </c>
      <c r="E3160" s="8" t="s">
        <v>463</v>
      </c>
      <c r="F3160" s="69" t="s">
        <v>1172</v>
      </c>
      <c r="G3160" s="67" t="s">
        <v>980</v>
      </c>
      <c r="H3160" s="70">
        <v>42263</v>
      </c>
      <c r="I3160" s="67">
        <v>2790</v>
      </c>
      <c r="J3160" s="71">
        <v>10.199999999999999</v>
      </c>
      <c r="K3160" s="71">
        <f t="shared" si="61"/>
        <v>28457.999999999996</v>
      </c>
      <c r="L3160" s="67" t="s">
        <v>2</v>
      </c>
      <c r="M3160" s="67" t="s">
        <v>1530</v>
      </c>
      <c r="N3160" s="67">
        <v>151411</v>
      </c>
      <c r="O3160" s="67"/>
      <c r="P3160" s="67">
        <v>91375</v>
      </c>
      <c r="Q3160" s="71">
        <v>200</v>
      </c>
      <c r="R3160" s="71">
        <v>0</v>
      </c>
      <c r="S3160" s="71">
        <v>65</v>
      </c>
      <c r="T3160" s="67" t="s">
        <v>127</v>
      </c>
      <c r="U3160" s="64">
        <f>Data!$Q3160+Data!$R3160+Data!$S3160</f>
        <v>265</v>
      </c>
      <c r="V3160" s="9" t="str">
        <f>VLOOKUP(TRIM(Data!$B3160),Team!A:B,2,FALSE)</f>
        <v>Heating</v>
      </c>
      <c r="W3160" s="9" t="str">
        <f>VLOOKUP(Data!$D3160,Current!A:B,2,FALSE)</f>
        <v>ACT</v>
      </c>
      <c r="X3160" s="9" t="str">
        <f>IF(Data!$W3160=Data!$E3160,"CURRENT","NO")</f>
        <v>NO</v>
      </c>
    </row>
    <row r="3161" spans="1:24" hidden="1">
      <c r="A3161" s="83" t="s">
        <v>1441</v>
      </c>
      <c r="B3161" s="68" t="s">
        <v>2163</v>
      </c>
      <c r="C3161" s="8" t="s">
        <v>458</v>
      </c>
      <c r="D3161" s="68" t="s">
        <v>2153</v>
      </c>
      <c r="E3161" s="8" t="s">
        <v>463</v>
      </c>
      <c r="F3161" s="69" t="s">
        <v>373</v>
      </c>
      <c r="G3161" s="67" t="s">
        <v>153</v>
      </c>
      <c r="H3161" s="70">
        <v>42264</v>
      </c>
      <c r="I3161" s="67">
        <v>2677</v>
      </c>
      <c r="J3161" s="71">
        <v>63</v>
      </c>
      <c r="K3161" s="71">
        <f t="shared" si="61"/>
        <v>168651</v>
      </c>
      <c r="L3161" s="67" t="s">
        <v>108</v>
      </c>
      <c r="M3161" s="67" t="s">
        <v>345</v>
      </c>
      <c r="N3161" s="67">
        <v>151445</v>
      </c>
      <c r="O3161" s="67"/>
      <c r="P3161" s="67">
        <v>91376</v>
      </c>
      <c r="Q3161" s="71">
        <v>843.3</v>
      </c>
      <c r="R3161" s="71">
        <v>0</v>
      </c>
      <c r="S3161" s="71">
        <v>50</v>
      </c>
      <c r="T3161" s="67" t="s">
        <v>127</v>
      </c>
      <c r="U3161" s="64">
        <f>Data!$Q3161+Data!$R3161+Data!$S3161</f>
        <v>893.3</v>
      </c>
      <c r="V3161" s="9" t="str">
        <f>VLOOKUP(TRIM(Data!$B3161),Team!A:B,2,FALSE)</f>
        <v>Heating</v>
      </c>
      <c r="W3161" s="9" t="str">
        <f>VLOOKUP(Data!$D3161,Current!A:B,2,FALSE)</f>
        <v>ACT</v>
      </c>
      <c r="X3161" s="9" t="str">
        <f>IF(Data!$W3161=Data!$E3161,"CURRENT","NO")</f>
        <v>NO</v>
      </c>
    </row>
    <row r="3162" spans="1:24" hidden="1">
      <c r="A3162" s="83" t="s">
        <v>1441</v>
      </c>
      <c r="B3162" s="68" t="s">
        <v>2163</v>
      </c>
      <c r="C3162" s="8" t="s">
        <v>458</v>
      </c>
      <c r="D3162" s="68" t="s">
        <v>2153</v>
      </c>
      <c r="E3162" s="8" t="s">
        <v>463</v>
      </c>
      <c r="F3162" s="69" t="s">
        <v>1412</v>
      </c>
      <c r="G3162" s="67" t="s">
        <v>146</v>
      </c>
      <c r="H3162" s="70">
        <v>42258</v>
      </c>
      <c r="I3162" s="67">
        <v>1174</v>
      </c>
      <c r="J3162" s="71">
        <v>29.46</v>
      </c>
      <c r="K3162" s="71">
        <f t="shared" si="61"/>
        <v>34586.04</v>
      </c>
      <c r="L3162" s="67" t="s">
        <v>69</v>
      </c>
      <c r="M3162" s="67" t="s">
        <v>1593</v>
      </c>
      <c r="N3162" s="67">
        <v>151262</v>
      </c>
      <c r="O3162" s="67"/>
      <c r="P3162" s="67">
        <v>91377</v>
      </c>
      <c r="Q3162" s="71">
        <v>200</v>
      </c>
      <c r="R3162" s="71">
        <v>0</v>
      </c>
      <c r="S3162" s="71">
        <v>17.5</v>
      </c>
      <c r="T3162" s="67" t="s">
        <v>246</v>
      </c>
      <c r="U3162" s="64">
        <f>Data!$Q3162+Data!$R3162+Data!$S3162</f>
        <v>217.5</v>
      </c>
      <c r="V3162" s="9" t="str">
        <f>VLOOKUP(TRIM(Data!$B3162),Team!A:B,2,FALSE)</f>
        <v>Heating</v>
      </c>
      <c r="W3162" s="9" t="str">
        <f>VLOOKUP(Data!$D3162,Current!A:B,2,FALSE)</f>
        <v>ACT</v>
      </c>
      <c r="X3162" s="9" t="str">
        <f>IF(Data!$W3162=Data!$E3162,"CURRENT","NO")</f>
        <v>NO</v>
      </c>
    </row>
    <row r="3163" spans="1:24" hidden="1">
      <c r="A3163" s="83" t="s">
        <v>1441</v>
      </c>
      <c r="B3163" s="68" t="s">
        <v>2163</v>
      </c>
      <c r="C3163" s="8" t="s">
        <v>458</v>
      </c>
      <c r="D3163" s="68" t="s">
        <v>2153</v>
      </c>
      <c r="E3163" s="8" t="s">
        <v>463</v>
      </c>
      <c r="F3163" s="69" t="s">
        <v>1371</v>
      </c>
      <c r="G3163" s="67" t="s">
        <v>146</v>
      </c>
      <c r="H3163" s="70">
        <v>42258</v>
      </c>
      <c r="I3163" s="67">
        <v>540</v>
      </c>
      <c r="J3163" s="71">
        <v>49.67</v>
      </c>
      <c r="K3163" s="71">
        <f t="shared" si="61"/>
        <v>26821.8</v>
      </c>
      <c r="L3163" s="67" t="s">
        <v>69</v>
      </c>
      <c r="M3163" s="67" t="s">
        <v>1150</v>
      </c>
      <c r="N3163" s="67">
        <v>151263</v>
      </c>
      <c r="O3163" s="67"/>
      <c r="P3163" s="67">
        <v>91378</v>
      </c>
      <c r="Q3163" s="71">
        <v>200</v>
      </c>
      <c r="R3163" s="71">
        <v>0</v>
      </c>
      <c r="S3163" s="71">
        <v>17.5</v>
      </c>
      <c r="T3163" s="67" t="s">
        <v>246</v>
      </c>
      <c r="U3163" s="64">
        <f>Data!$Q3163+Data!$R3163+Data!$S3163</f>
        <v>217.5</v>
      </c>
      <c r="V3163" s="9" t="str">
        <f>VLOOKUP(TRIM(Data!$B3163),Team!A:B,2,FALSE)</f>
        <v>Heating</v>
      </c>
      <c r="W3163" s="9" t="str">
        <f>VLOOKUP(Data!$D3163,Current!A:B,2,FALSE)</f>
        <v>ACT</v>
      </c>
      <c r="X3163" s="9" t="str">
        <f>IF(Data!$W3163=Data!$E3163,"CURRENT","NO")</f>
        <v>NO</v>
      </c>
    </row>
    <row r="3164" spans="1:24" hidden="1">
      <c r="A3164" s="83" t="s">
        <v>1441</v>
      </c>
      <c r="B3164" s="68" t="s">
        <v>2163</v>
      </c>
      <c r="C3164" s="8" t="s">
        <v>458</v>
      </c>
      <c r="D3164" s="68" t="s">
        <v>2153</v>
      </c>
      <c r="E3164" s="8" t="s">
        <v>463</v>
      </c>
      <c r="F3164" s="69" t="s">
        <v>409</v>
      </c>
      <c r="G3164" s="67" t="s">
        <v>146</v>
      </c>
      <c r="H3164" s="70">
        <v>42259</v>
      </c>
      <c r="I3164" s="67">
        <v>864</v>
      </c>
      <c r="J3164" s="71">
        <v>57.67</v>
      </c>
      <c r="K3164" s="71">
        <f t="shared" si="61"/>
        <v>49826.880000000005</v>
      </c>
      <c r="L3164" s="67" t="s">
        <v>69</v>
      </c>
      <c r="M3164" s="67" t="s">
        <v>392</v>
      </c>
      <c r="N3164" s="67">
        <v>151297</v>
      </c>
      <c r="O3164" s="67"/>
      <c r="P3164" s="67">
        <v>91380</v>
      </c>
      <c r="Q3164" s="71">
        <v>249.1</v>
      </c>
      <c r="R3164" s="71">
        <v>0</v>
      </c>
      <c r="S3164" s="71">
        <v>35</v>
      </c>
      <c r="T3164" s="67" t="s">
        <v>127</v>
      </c>
      <c r="U3164" s="64">
        <f>Data!$Q3164+Data!$R3164+Data!$S3164</f>
        <v>284.10000000000002</v>
      </c>
      <c r="V3164" s="9" t="str">
        <f>VLOOKUP(TRIM(Data!$B3164),Team!A:B,2,FALSE)</f>
        <v>Heating</v>
      </c>
      <c r="W3164" s="9" t="str">
        <f>VLOOKUP(Data!$D3164,Current!A:B,2,FALSE)</f>
        <v>ACT</v>
      </c>
      <c r="X3164" s="9" t="str">
        <f>IF(Data!$W3164=Data!$E3164,"CURRENT","NO")</f>
        <v>NO</v>
      </c>
    </row>
    <row r="3165" spans="1:24" hidden="1">
      <c r="A3165" s="83" t="s">
        <v>1441</v>
      </c>
      <c r="B3165" s="68" t="s">
        <v>2163</v>
      </c>
      <c r="C3165" s="8" t="s">
        <v>458</v>
      </c>
      <c r="D3165" s="68" t="s">
        <v>2153</v>
      </c>
      <c r="E3165" s="8" t="s">
        <v>463</v>
      </c>
      <c r="F3165" s="69" t="s">
        <v>557</v>
      </c>
      <c r="G3165" s="67" t="s">
        <v>146</v>
      </c>
      <c r="H3165" s="70">
        <v>42261</v>
      </c>
      <c r="I3165" s="67">
        <v>3000</v>
      </c>
      <c r="J3165" s="71">
        <v>19.5</v>
      </c>
      <c r="K3165" s="71">
        <f t="shared" si="61"/>
        <v>58500</v>
      </c>
      <c r="L3165" s="67" t="s">
        <v>69</v>
      </c>
      <c r="M3165" s="67" t="s">
        <v>561</v>
      </c>
      <c r="N3165" s="67">
        <v>151341</v>
      </c>
      <c r="O3165" s="67"/>
      <c r="P3165" s="67">
        <v>91381</v>
      </c>
      <c r="Q3165" s="71">
        <v>292.5</v>
      </c>
      <c r="R3165" s="71">
        <v>0</v>
      </c>
      <c r="S3165" s="71">
        <v>35</v>
      </c>
      <c r="T3165" s="67" t="s">
        <v>127</v>
      </c>
      <c r="U3165" s="64">
        <f>Data!$Q3165+Data!$R3165+Data!$S3165</f>
        <v>327.5</v>
      </c>
      <c r="V3165" s="9" t="str">
        <f>VLOOKUP(TRIM(Data!$B3165),Team!A:B,2,FALSE)</f>
        <v>Heating</v>
      </c>
      <c r="W3165" s="9" t="str">
        <f>VLOOKUP(Data!$D3165,Current!A:B,2,FALSE)</f>
        <v>ACT</v>
      </c>
      <c r="X3165" s="9" t="str">
        <f>IF(Data!$W3165=Data!$E3165,"CURRENT","NO")</f>
        <v>NO</v>
      </c>
    </row>
    <row r="3166" spans="1:24" hidden="1">
      <c r="A3166" s="83" t="s">
        <v>1441</v>
      </c>
      <c r="B3166" s="68" t="s">
        <v>2163</v>
      </c>
      <c r="C3166" s="8" t="s">
        <v>458</v>
      </c>
      <c r="D3166" s="68" t="s">
        <v>2153</v>
      </c>
      <c r="E3166" s="8" t="s">
        <v>463</v>
      </c>
      <c r="F3166" s="69" t="s">
        <v>555</v>
      </c>
      <c r="G3166" s="67" t="s">
        <v>146</v>
      </c>
      <c r="H3166" s="70">
        <v>42262</v>
      </c>
      <c r="I3166" s="67">
        <v>5032</v>
      </c>
      <c r="J3166" s="71">
        <v>22.59</v>
      </c>
      <c r="K3166" s="71">
        <f t="shared" si="61"/>
        <v>113672.88</v>
      </c>
      <c r="L3166" s="67" t="s">
        <v>69</v>
      </c>
      <c r="M3166" s="67" t="s">
        <v>1594</v>
      </c>
      <c r="N3166" s="67">
        <v>151368</v>
      </c>
      <c r="O3166" s="67"/>
      <c r="P3166" s="67">
        <v>91382</v>
      </c>
      <c r="Q3166" s="71">
        <v>568.4</v>
      </c>
      <c r="R3166" s="71">
        <v>0</v>
      </c>
      <c r="S3166" s="71">
        <v>17.5</v>
      </c>
      <c r="T3166" s="67" t="s">
        <v>127</v>
      </c>
      <c r="U3166" s="64">
        <f>Data!$Q3166+Data!$R3166+Data!$S3166</f>
        <v>585.9</v>
      </c>
      <c r="V3166" s="9" t="str">
        <f>VLOOKUP(TRIM(Data!$B3166),Team!A:B,2,FALSE)</f>
        <v>Heating</v>
      </c>
      <c r="W3166" s="9" t="str">
        <f>VLOOKUP(Data!$D3166,Current!A:B,2,FALSE)</f>
        <v>ACT</v>
      </c>
      <c r="X3166" s="9" t="str">
        <f>IF(Data!$W3166=Data!$E3166,"CURRENT","NO")</f>
        <v>NO</v>
      </c>
    </row>
    <row r="3167" spans="1:24" hidden="1">
      <c r="A3167" s="83" t="s">
        <v>1441</v>
      </c>
      <c r="B3167" s="68" t="s">
        <v>2163</v>
      </c>
      <c r="C3167" s="8" t="s">
        <v>458</v>
      </c>
      <c r="D3167" s="68" t="s">
        <v>2153</v>
      </c>
      <c r="E3167" s="8" t="s">
        <v>463</v>
      </c>
      <c r="F3167" s="69" t="s">
        <v>409</v>
      </c>
      <c r="G3167" s="67" t="s">
        <v>146</v>
      </c>
      <c r="H3167" s="70">
        <v>42262</v>
      </c>
      <c r="I3167" s="67">
        <v>864</v>
      </c>
      <c r="J3167" s="71">
        <v>58.7</v>
      </c>
      <c r="K3167" s="71">
        <f t="shared" si="61"/>
        <v>50716.800000000003</v>
      </c>
      <c r="L3167" s="67" t="s">
        <v>69</v>
      </c>
      <c r="M3167" s="67" t="s">
        <v>282</v>
      </c>
      <c r="N3167" s="67">
        <v>151377</v>
      </c>
      <c r="O3167" s="67"/>
      <c r="P3167" s="67">
        <v>91383</v>
      </c>
      <c r="Q3167" s="71">
        <v>253.6</v>
      </c>
      <c r="R3167" s="71">
        <v>0</v>
      </c>
      <c r="S3167" s="71">
        <v>17.5</v>
      </c>
      <c r="T3167" s="67" t="s">
        <v>127</v>
      </c>
      <c r="U3167" s="64">
        <f>Data!$Q3167+Data!$R3167+Data!$S3167</f>
        <v>271.10000000000002</v>
      </c>
      <c r="V3167" s="9" t="str">
        <f>VLOOKUP(TRIM(Data!$B3167),Team!A:B,2,FALSE)</f>
        <v>Heating</v>
      </c>
      <c r="W3167" s="9" t="str">
        <f>VLOOKUP(Data!$D3167,Current!A:B,2,FALSE)</f>
        <v>ACT</v>
      </c>
      <c r="X3167" s="9" t="str">
        <f>IF(Data!$W3167=Data!$E3167,"CURRENT","NO")</f>
        <v>NO</v>
      </c>
    </row>
    <row r="3168" spans="1:24" hidden="1">
      <c r="A3168" s="83" t="s">
        <v>1441</v>
      </c>
      <c r="B3168" s="68" t="s">
        <v>2163</v>
      </c>
      <c r="C3168" s="8" t="s">
        <v>458</v>
      </c>
      <c r="D3168" s="68" t="s">
        <v>2153</v>
      </c>
      <c r="E3168" s="8" t="s">
        <v>463</v>
      </c>
      <c r="F3168" s="69" t="s">
        <v>367</v>
      </c>
      <c r="G3168" s="67" t="s">
        <v>146</v>
      </c>
      <c r="H3168" s="70">
        <v>42264</v>
      </c>
      <c r="I3168" s="67">
        <v>1236</v>
      </c>
      <c r="J3168" s="71">
        <v>23.42</v>
      </c>
      <c r="K3168" s="71">
        <f t="shared" si="61"/>
        <v>28947.120000000003</v>
      </c>
      <c r="L3168" s="67" t="s">
        <v>69</v>
      </c>
      <c r="M3168" s="67" t="s">
        <v>392</v>
      </c>
      <c r="N3168" s="67">
        <v>151447</v>
      </c>
      <c r="O3168" s="67"/>
      <c r="P3168" s="67">
        <v>91384</v>
      </c>
      <c r="Q3168" s="71">
        <v>200</v>
      </c>
      <c r="R3168" s="71">
        <v>0</v>
      </c>
      <c r="S3168" s="71">
        <v>35</v>
      </c>
      <c r="T3168" s="67" t="s">
        <v>127</v>
      </c>
      <c r="U3168" s="64">
        <f>Data!$Q3168+Data!$R3168+Data!$S3168</f>
        <v>235</v>
      </c>
      <c r="V3168" s="9" t="str">
        <f>VLOOKUP(TRIM(Data!$B3168),Team!A:B,2,FALSE)</f>
        <v>Heating</v>
      </c>
      <c r="W3168" s="9" t="str">
        <f>VLOOKUP(Data!$D3168,Current!A:B,2,FALSE)</f>
        <v>ACT</v>
      </c>
      <c r="X3168" s="9" t="str">
        <f>IF(Data!$W3168=Data!$E3168,"CURRENT","NO")</f>
        <v>NO</v>
      </c>
    </row>
    <row r="3169" spans="1:24" hidden="1">
      <c r="A3169" s="83" t="s">
        <v>1441</v>
      </c>
      <c r="B3169" s="68" t="s">
        <v>2163</v>
      </c>
      <c r="C3169" s="8" t="s">
        <v>458</v>
      </c>
      <c r="D3169" s="68" t="s">
        <v>2153</v>
      </c>
      <c r="E3169" s="8" t="s">
        <v>463</v>
      </c>
      <c r="F3169" s="69" t="s">
        <v>396</v>
      </c>
      <c r="G3169" s="67" t="s">
        <v>158</v>
      </c>
      <c r="H3169" s="70">
        <v>42259</v>
      </c>
      <c r="I3169" s="67">
        <v>186</v>
      </c>
      <c r="J3169" s="71">
        <v>70.64</v>
      </c>
      <c r="K3169" s="71">
        <f t="shared" si="61"/>
        <v>13139.04</v>
      </c>
      <c r="L3169" s="67" t="s">
        <v>213</v>
      </c>
      <c r="M3169" s="67" t="s">
        <v>1492</v>
      </c>
      <c r="N3169" s="67">
        <v>151290</v>
      </c>
      <c r="O3169" s="67"/>
      <c r="P3169" s="67">
        <v>91385</v>
      </c>
      <c r="Q3169" s="71">
        <v>80</v>
      </c>
      <c r="R3169" s="71">
        <v>0</v>
      </c>
      <c r="S3169" s="71">
        <v>15</v>
      </c>
      <c r="T3169" s="67" t="s">
        <v>127</v>
      </c>
      <c r="U3169" s="64">
        <f>Data!$Q3169+Data!$R3169+Data!$S3169</f>
        <v>95</v>
      </c>
      <c r="V3169" s="9" t="str">
        <f>VLOOKUP(TRIM(Data!$B3169),Team!A:B,2,FALSE)</f>
        <v>Heating</v>
      </c>
      <c r="W3169" s="9" t="str">
        <f>VLOOKUP(Data!$D3169,Current!A:B,2,FALSE)</f>
        <v>ACT</v>
      </c>
      <c r="X3169" s="9" t="str">
        <f>IF(Data!$W3169=Data!$E3169,"CURRENT","NO")</f>
        <v>NO</v>
      </c>
    </row>
    <row r="3170" spans="1:24" hidden="1">
      <c r="A3170" s="83" t="s">
        <v>1441</v>
      </c>
      <c r="B3170" s="68" t="s">
        <v>2163</v>
      </c>
      <c r="C3170" s="8" t="s">
        <v>458</v>
      </c>
      <c r="D3170" s="68" t="s">
        <v>2153</v>
      </c>
      <c r="E3170" s="8" t="s">
        <v>463</v>
      </c>
      <c r="F3170" s="69" t="s">
        <v>593</v>
      </c>
      <c r="G3170" s="67" t="s">
        <v>158</v>
      </c>
      <c r="H3170" s="70">
        <v>42259</v>
      </c>
      <c r="I3170" s="67">
        <v>416</v>
      </c>
      <c r="J3170" s="71">
        <v>53.8</v>
      </c>
      <c r="K3170" s="71">
        <f t="shared" si="61"/>
        <v>22380.799999999999</v>
      </c>
      <c r="L3170" s="67" t="s">
        <v>213</v>
      </c>
      <c r="M3170" s="67" t="s">
        <v>1432</v>
      </c>
      <c r="N3170" s="67">
        <v>151292</v>
      </c>
      <c r="O3170" s="67"/>
      <c r="P3170" s="67">
        <v>91386</v>
      </c>
      <c r="Q3170" s="71">
        <v>160</v>
      </c>
      <c r="R3170" s="71">
        <v>0</v>
      </c>
      <c r="S3170" s="71">
        <v>15</v>
      </c>
      <c r="T3170" s="67" t="s">
        <v>127</v>
      </c>
      <c r="U3170" s="64">
        <f>Data!$Q3170+Data!$R3170+Data!$S3170</f>
        <v>175</v>
      </c>
      <c r="V3170" s="9" t="str">
        <f>VLOOKUP(TRIM(Data!$B3170),Team!A:B,2,FALSE)</f>
        <v>Heating</v>
      </c>
      <c r="W3170" s="9" t="str">
        <f>VLOOKUP(Data!$D3170,Current!A:B,2,FALSE)</f>
        <v>ACT</v>
      </c>
      <c r="X3170" s="9" t="str">
        <f>IF(Data!$W3170=Data!$E3170,"CURRENT","NO")</f>
        <v>NO</v>
      </c>
    </row>
    <row r="3171" spans="1:24" hidden="1">
      <c r="A3171" s="83" t="s">
        <v>1441</v>
      </c>
      <c r="B3171" s="68" t="s">
        <v>2163</v>
      </c>
      <c r="C3171" s="8" t="s">
        <v>458</v>
      </c>
      <c r="D3171" s="68" t="s">
        <v>2153</v>
      </c>
      <c r="E3171" s="8" t="s">
        <v>463</v>
      </c>
      <c r="F3171" s="69" t="s">
        <v>1595</v>
      </c>
      <c r="G3171" s="67" t="s">
        <v>158</v>
      </c>
      <c r="H3171" s="70">
        <v>42261</v>
      </c>
      <c r="I3171" s="67">
        <v>468</v>
      </c>
      <c r="J3171" s="71">
        <v>0.01</v>
      </c>
      <c r="K3171" s="71">
        <f t="shared" si="61"/>
        <v>4.68</v>
      </c>
      <c r="L3171" s="67" t="s">
        <v>213</v>
      </c>
      <c r="M3171" s="67" t="s">
        <v>564</v>
      </c>
      <c r="N3171" s="67">
        <v>151318</v>
      </c>
      <c r="O3171" s="67"/>
      <c r="P3171" s="67">
        <v>91387</v>
      </c>
      <c r="Q3171" s="71">
        <v>80</v>
      </c>
      <c r="R3171" s="71">
        <v>0</v>
      </c>
      <c r="S3171" s="71">
        <v>15</v>
      </c>
      <c r="T3171" s="67" t="s">
        <v>127</v>
      </c>
      <c r="U3171" s="64">
        <f>Data!$Q3171+Data!$R3171+Data!$S3171</f>
        <v>95</v>
      </c>
      <c r="V3171" s="9" t="str">
        <f>VLOOKUP(TRIM(Data!$B3171),Team!A:B,2,FALSE)</f>
        <v>Heating</v>
      </c>
      <c r="W3171" s="9" t="str">
        <f>VLOOKUP(Data!$D3171,Current!A:B,2,FALSE)</f>
        <v>ACT</v>
      </c>
      <c r="X3171" s="9" t="str">
        <f>IF(Data!$W3171=Data!$E3171,"CURRENT","NO")</f>
        <v>NO</v>
      </c>
    </row>
    <row r="3172" spans="1:24" hidden="1">
      <c r="A3172" s="83" t="s">
        <v>1441</v>
      </c>
      <c r="B3172" s="68" t="s">
        <v>2163</v>
      </c>
      <c r="C3172" s="8" t="s">
        <v>458</v>
      </c>
      <c r="D3172" s="68" t="s">
        <v>2153</v>
      </c>
      <c r="E3172" s="8" t="s">
        <v>463</v>
      </c>
      <c r="F3172" s="69" t="s">
        <v>596</v>
      </c>
      <c r="G3172" s="67" t="s">
        <v>158</v>
      </c>
      <c r="H3172" s="70">
        <v>42261</v>
      </c>
      <c r="I3172" s="67">
        <v>120</v>
      </c>
      <c r="J3172" s="71">
        <v>118.36</v>
      </c>
      <c r="K3172" s="71">
        <f t="shared" si="61"/>
        <v>14203.2</v>
      </c>
      <c r="L3172" s="67" t="s">
        <v>157</v>
      </c>
      <c r="M3172" s="67" t="s">
        <v>1432</v>
      </c>
      <c r="N3172" s="67">
        <v>151337</v>
      </c>
      <c r="O3172" s="67"/>
      <c r="P3172" s="67">
        <v>91388</v>
      </c>
      <c r="Q3172" s="71">
        <v>80</v>
      </c>
      <c r="R3172" s="71">
        <v>0</v>
      </c>
      <c r="S3172" s="71">
        <v>15</v>
      </c>
      <c r="T3172" s="67" t="s">
        <v>127</v>
      </c>
      <c r="U3172" s="64">
        <f>Data!$Q3172+Data!$R3172+Data!$S3172</f>
        <v>95</v>
      </c>
      <c r="V3172" s="9" t="str">
        <f>VLOOKUP(TRIM(Data!$B3172),Team!A:B,2,FALSE)</f>
        <v>Heating</v>
      </c>
      <c r="W3172" s="9" t="str">
        <f>VLOOKUP(Data!$D3172,Current!A:B,2,FALSE)</f>
        <v>ACT</v>
      </c>
      <c r="X3172" s="9" t="str">
        <f>IF(Data!$W3172=Data!$E3172,"CURRENT","NO")</f>
        <v>NO</v>
      </c>
    </row>
    <row r="3173" spans="1:24" hidden="1">
      <c r="A3173" s="83" t="s">
        <v>1441</v>
      </c>
      <c r="B3173" s="68" t="s">
        <v>2163</v>
      </c>
      <c r="C3173" s="8" t="s">
        <v>458</v>
      </c>
      <c r="D3173" s="68" t="s">
        <v>2153</v>
      </c>
      <c r="E3173" s="8" t="s">
        <v>463</v>
      </c>
      <c r="F3173" s="69" t="s">
        <v>350</v>
      </c>
      <c r="G3173" s="67" t="s">
        <v>158</v>
      </c>
      <c r="H3173" s="70">
        <v>42261</v>
      </c>
      <c r="I3173" s="67">
        <v>648</v>
      </c>
      <c r="J3173" s="71">
        <v>77.900000000000006</v>
      </c>
      <c r="K3173" s="71">
        <f t="shared" si="61"/>
        <v>50479.200000000004</v>
      </c>
      <c r="L3173" s="67" t="s">
        <v>157</v>
      </c>
      <c r="M3173" s="67" t="s">
        <v>1494</v>
      </c>
      <c r="N3173" s="67">
        <v>151342</v>
      </c>
      <c r="O3173" s="67"/>
      <c r="P3173" s="67">
        <v>91389</v>
      </c>
      <c r="Q3173" s="71">
        <v>252.4</v>
      </c>
      <c r="R3173" s="71">
        <v>0</v>
      </c>
      <c r="S3173" s="71">
        <v>15</v>
      </c>
      <c r="T3173" s="67" t="s">
        <v>127</v>
      </c>
      <c r="U3173" s="64">
        <f>Data!$Q3173+Data!$R3173+Data!$S3173</f>
        <v>267.39999999999998</v>
      </c>
      <c r="V3173" s="9" t="str">
        <f>VLOOKUP(TRIM(Data!$B3173),Team!A:B,2,FALSE)</f>
        <v>Heating</v>
      </c>
      <c r="W3173" s="9" t="str">
        <f>VLOOKUP(Data!$D3173,Current!A:B,2,FALSE)</f>
        <v>ACT</v>
      </c>
      <c r="X3173" s="9" t="str">
        <f>IF(Data!$W3173=Data!$E3173,"CURRENT","NO")</f>
        <v>NO</v>
      </c>
    </row>
    <row r="3174" spans="1:24" hidden="1">
      <c r="A3174" s="83" t="s">
        <v>1441</v>
      </c>
      <c r="B3174" s="68" t="s">
        <v>2163</v>
      </c>
      <c r="C3174" s="8" t="s">
        <v>458</v>
      </c>
      <c r="D3174" s="68" t="s">
        <v>2153</v>
      </c>
      <c r="E3174" s="8" t="s">
        <v>463</v>
      </c>
      <c r="F3174" s="69" t="s">
        <v>351</v>
      </c>
      <c r="G3174" s="67" t="s">
        <v>158</v>
      </c>
      <c r="H3174" s="70">
        <v>42262</v>
      </c>
      <c r="I3174" s="67">
        <v>180</v>
      </c>
      <c r="J3174" s="71">
        <v>39.79</v>
      </c>
      <c r="K3174" s="71">
        <f t="shared" si="61"/>
        <v>7162.2</v>
      </c>
      <c r="L3174" s="67" t="s">
        <v>213</v>
      </c>
      <c r="M3174" s="67" t="s">
        <v>340</v>
      </c>
      <c r="N3174" s="67">
        <v>151369</v>
      </c>
      <c r="O3174" s="67"/>
      <c r="P3174" s="67">
        <v>91390</v>
      </c>
      <c r="Q3174" s="71">
        <v>80</v>
      </c>
      <c r="R3174" s="71">
        <v>0</v>
      </c>
      <c r="S3174" s="71">
        <v>15</v>
      </c>
      <c r="T3174" s="67" t="s">
        <v>127</v>
      </c>
      <c r="U3174" s="64">
        <f>Data!$Q3174+Data!$R3174+Data!$S3174</f>
        <v>95</v>
      </c>
      <c r="V3174" s="9" t="str">
        <f>VLOOKUP(TRIM(Data!$B3174),Team!A:B,2,FALSE)</f>
        <v>Heating</v>
      </c>
      <c r="W3174" s="9" t="str">
        <f>VLOOKUP(Data!$D3174,Current!A:B,2,FALSE)</f>
        <v>ACT</v>
      </c>
      <c r="X3174" s="9" t="str">
        <f>IF(Data!$W3174=Data!$E3174,"CURRENT","NO")</f>
        <v>NO</v>
      </c>
    </row>
    <row r="3175" spans="1:24" hidden="1">
      <c r="A3175" s="83" t="s">
        <v>1441</v>
      </c>
      <c r="B3175" s="68" t="s">
        <v>2163</v>
      </c>
      <c r="C3175" s="8" t="s">
        <v>458</v>
      </c>
      <c r="D3175" s="68" t="s">
        <v>2153</v>
      </c>
      <c r="E3175" s="8" t="s">
        <v>463</v>
      </c>
      <c r="F3175" s="69" t="s">
        <v>390</v>
      </c>
      <c r="G3175" s="67" t="s">
        <v>158</v>
      </c>
      <c r="H3175" s="70">
        <v>42262</v>
      </c>
      <c r="I3175" s="67">
        <v>416</v>
      </c>
      <c r="J3175" s="71">
        <v>93.3</v>
      </c>
      <c r="K3175" s="71">
        <f t="shared" si="61"/>
        <v>38812.799999999996</v>
      </c>
      <c r="L3175" s="67" t="s">
        <v>213</v>
      </c>
      <c r="M3175" s="67" t="s">
        <v>594</v>
      </c>
      <c r="N3175" s="67">
        <v>151370</v>
      </c>
      <c r="O3175" s="67"/>
      <c r="P3175" s="67">
        <v>91391</v>
      </c>
      <c r="Q3175" s="71">
        <v>194.1</v>
      </c>
      <c r="R3175" s="71">
        <v>0</v>
      </c>
      <c r="S3175" s="71">
        <v>15</v>
      </c>
      <c r="T3175" s="67" t="s">
        <v>127</v>
      </c>
      <c r="U3175" s="64">
        <f>Data!$Q3175+Data!$R3175+Data!$S3175</f>
        <v>209.1</v>
      </c>
      <c r="V3175" s="9" t="str">
        <f>VLOOKUP(TRIM(Data!$B3175),Team!A:B,2,FALSE)</f>
        <v>Heating</v>
      </c>
      <c r="W3175" s="9" t="str">
        <f>VLOOKUP(Data!$D3175,Current!A:B,2,FALSE)</f>
        <v>ACT</v>
      </c>
      <c r="X3175" s="9" t="str">
        <f>IF(Data!$W3175=Data!$E3175,"CURRENT","NO")</f>
        <v>NO</v>
      </c>
    </row>
    <row r="3176" spans="1:24" hidden="1">
      <c r="A3176" s="83" t="s">
        <v>1441</v>
      </c>
      <c r="B3176" s="68" t="s">
        <v>2163</v>
      </c>
      <c r="C3176" s="8" t="s">
        <v>458</v>
      </c>
      <c r="D3176" s="68" t="s">
        <v>2153</v>
      </c>
      <c r="E3176" s="8" t="s">
        <v>463</v>
      </c>
      <c r="F3176" s="69" t="s">
        <v>349</v>
      </c>
      <c r="G3176" s="67" t="s">
        <v>158</v>
      </c>
      <c r="H3176" s="70">
        <v>42262</v>
      </c>
      <c r="I3176" s="67">
        <v>648</v>
      </c>
      <c r="J3176" s="71">
        <v>89.32</v>
      </c>
      <c r="K3176" s="71">
        <f t="shared" si="61"/>
        <v>57879.359999999993</v>
      </c>
      <c r="L3176" s="67" t="s">
        <v>213</v>
      </c>
      <c r="M3176" s="67" t="s">
        <v>394</v>
      </c>
      <c r="N3176" s="67">
        <v>151374</v>
      </c>
      <c r="O3176" s="67"/>
      <c r="P3176" s="67">
        <v>91392</v>
      </c>
      <c r="Q3176" s="71">
        <v>289.39999999999998</v>
      </c>
      <c r="R3176" s="71">
        <v>0</v>
      </c>
      <c r="S3176" s="71">
        <v>15</v>
      </c>
      <c r="T3176" s="67" t="s">
        <v>127</v>
      </c>
      <c r="U3176" s="64">
        <f>Data!$Q3176+Data!$R3176+Data!$S3176</f>
        <v>304.39999999999998</v>
      </c>
      <c r="V3176" s="9" t="str">
        <f>VLOOKUP(TRIM(Data!$B3176),Team!A:B,2,FALSE)</f>
        <v>Heating</v>
      </c>
      <c r="W3176" s="9" t="str">
        <f>VLOOKUP(Data!$D3176,Current!A:B,2,FALSE)</f>
        <v>ACT</v>
      </c>
      <c r="X3176" s="9" t="str">
        <f>IF(Data!$W3176=Data!$E3176,"CURRENT","NO")</f>
        <v>NO</v>
      </c>
    </row>
    <row r="3177" spans="1:24" hidden="1">
      <c r="A3177" s="83" t="s">
        <v>1441</v>
      </c>
      <c r="B3177" s="68" t="s">
        <v>2163</v>
      </c>
      <c r="C3177" s="8" t="s">
        <v>458</v>
      </c>
      <c r="D3177" s="68" t="s">
        <v>2153</v>
      </c>
      <c r="E3177" s="8" t="s">
        <v>463</v>
      </c>
      <c r="F3177" s="69" t="s">
        <v>958</v>
      </c>
      <c r="G3177" s="67" t="s">
        <v>158</v>
      </c>
      <c r="H3177" s="70">
        <v>42263</v>
      </c>
      <c r="I3177" s="67">
        <v>416</v>
      </c>
      <c r="J3177" s="71">
        <v>59.43</v>
      </c>
      <c r="K3177" s="71">
        <f t="shared" si="61"/>
        <v>24722.880000000001</v>
      </c>
      <c r="L3177" s="67" t="s">
        <v>213</v>
      </c>
      <c r="M3177" s="67" t="s">
        <v>1596</v>
      </c>
      <c r="N3177" s="67">
        <v>151402</v>
      </c>
      <c r="O3177" s="67"/>
      <c r="P3177" s="67">
        <v>91393</v>
      </c>
      <c r="Q3177" s="71">
        <v>160</v>
      </c>
      <c r="R3177" s="71">
        <v>0</v>
      </c>
      <c r="S3177" s="71">
        <v>15</v>
      </c>
      <c r="T3177" s="67" t="s">
        <v>127</v>
      </c>
      <c r="U3177" s="64">
        <f>Data!$Q3177+Data!$R3177+Data!$S3177</f>
        <v>175</v>
      </c>
      <c r="V3177" s="9" t="str">
        <f>VLOOKUP(TRIM(Data!$B3177),Team!A:B,2,FALSE)</f>
        <v>Heating</v>
      </c>
      <c r="W3177" s="9" t="str">
        <f>VLOOKUP(Data!$D3177,Current!A:B,2,FALSE)</f>
        <v>ACT</v>
      </c>
      <c r="X3177" s="9" t="str">
        <f>IF(Data!$W3177=Data!$E3177,"CURRENT","NO")</f>
        <v>NO</v>
      </c>
    </row>
    <row r="3178" spans="1:24" hidden="1">
      <c r="A3178" s="83" t="s">
        <v>1441</v>
      </c>
      <c r="B3178" s="68" t="s">
        <v>2163</v>
      </c>
      <c r="C3178" s="8" t="s">
        <v>458</v>
      </c>
      <c r="D3178" s="68" t="s">
        <v>2153</v>
      </c>
      <c r="E3178" s="8" t="s">
        <v>463</v>
      </c>
      <c r="F3178" s="69" t="s">
        <v>374</v>
      </c>
      <c r="G3178" s="67" t="s">
        <v>158</v>
      </c>
      <c r="H3178" s="70">
        <v>42263</v>
      </c>
      <c r="I3178" s="67">
        <v>429</v>
      </c>
      <c r="J3178" s="71">
        <v>60.27</v>
      </c>
      <c r="K3178" s="71">
        <f t="shared" si="61"/>
        <v>25855.83</v>
      </c>
      <c r="L3178" s="67" t="s">
        <v>213</v>
      </c>
      <c r="M3178" s="67" t="s">
        <v>1495</v>
      </c>
      <c r="N3178" s="67">
        <v>151404</v>
      </c>
      <c r="O3178" s="67"/>
      <c r="P3178" s="67">
        <v>91394</v>
      </c>
      <c r="Q3178" s="71">
        <v>160</v>
      </c>
      <c r="R3178" s="71">
        <v>0</v>
      </c>
      <c r="S3178" s="71">
        <v>15</v>
      </c>
      <c r="T3178" s="67" t="s">
        <v>127</v>
      </c>
      <c r="U3178" s="64">
        <f>Data!$Q3178+Data!$R3178+Data!$S3178</f>
        <v>175</v>
      </c>
      <c r="V3178" s="9" t="str">
        <f>VLOOKUP(TRIM(Data!$B3178),Team!A:B,2,FALSE)</f>
        <v>Heating</v>
      </c>
      <c r="W3178" s="9" t="str">
        <f>VLOOKUP(Data!$D3178,Current!A:B,2,FALSE)</f>
        <v>ACT</v>
      </c>
      <c r="X3178" s="9" t="str">
        <f>IF(Data!$W3178=Data!$E3178,"CURRENT","NO")</f>
        <v>NO</v>
      </c>
    </row>
    <row r="3179" spans="1:24" hidden="1">
      <c r="A3179" s="83" t="s">
        <v>1441</v>
      </c>
      <c r="B3179" s="68" t="s">
        <v>2163</v>
      </c>
      <c r="C3179" s="8" t="s">
        <v>458</v>
      </c>
      <c r="D3179" s="68" t="s">
        <v>2153</v>
      </c>
      <c r="E3179" s="8" t="s">
        <v>463</v>
      </c>
      <c r="F3179" s="69" t="s">
        <v>532</v>
      </c>
      <c r="G3179" s="67" t="s">
        <v>158</v>
      </c>
      <c r="H3179" s="70">
        <v>42263</v>
      </c>
      <c r="I3179" s="67">
        <v>70</v>
      </c>
      <c r="J3179" s="71">
        <v>94.72</v>
      </c>
      <c r="K3179" s="71">
        <f t="shared" si="61"/>
        <v>6630.4</v>
      </c>
      <c r="L3179" s="67" t="s">
        <v>157</v>
      </c>
      <c r="M3179" s="67" t="s">
        <v>145</v>
      </c>
      <c r="N3179" s="67">
        <v>151405</v>
      </c>
      <c r="O3179" s="67"/>
      <c r="P3179" s="67">
        <v>91395</v>
      </c>
      <c r="Q3179" s="71">
        <v>80</v>
      </c>
      <c r="R3179" s="71">
        <v>0</v>
      </c>
      <c r="S3179" s="71">
        <v>15</v>
      </c>
      <c r="T3179" s="67" t="s">
        <v>246</v>
      </c>
      <c r="U3179" s="64">
        <f>Data!$Q3179+Data!$R3179+Data!$S3179</f>
        <v>95</v>
      </c>
      <c r="V3179" s="9" t="str">
        <f>VLOOKUP(TRIM(Data!$B3179),Team!A:B,2,FALSE)</f>
        <v>Heating</v>
      </c>
      <c r="W3179" s="9" t="str">
        <f>VLOOKUP(Data!$D3179,Current!A:B,2,FALSE)</f>
        <v>ACT</v>
      </c>
      <c r="X3179" s="9" t="str">
        <f>IF(Data!$W3179=Data!$E3179,"CURRENT","NO")</f>
        <v>NO</v>
      </c>
    </row>
    <row r="3180" spans="1:24" hidden="1">
      <c r="A3180" s="83" t="s">
        <v>1441</v>
      </c>
      <c r="B3180" s="68" t="s">
        <v>2163</v>
      </c>
      <c r="C3180" s="8" t="s">
        <v>458</v>
      </c>
      <c r="D3180" s="68" t="s">
        <v>2153</v>
      </c>
      <c r="E3180" s="8" t="s">
        <v>463</v>
      </c>
      <c r="F3180" s="69" t="s">
        <v>376</v>
      </c>
      <c r="G3180" s="67" t="s">
        <v>158</v>
      </c>
      <c r="H3180" s="70">
        <v>42264</v>
      </c>
      <c r="I3180" s="67">
        <v>130</v>
      </c>
      <c r="J3180" s="71">
        <v>0</v>
      </c>
      <c r="K3180" s="71">
        <f t="shared" si="61"/>
        <v>0</v>
      </c>
      <c r="L3180" s="67" t="s">
        <v>213</v>
      </c>
      <c r="M3180" s="67" t="s">
        <v>850</v>
      </c>
      <c r="N3180" s="67">
        <v>151448</v>
      </c>
      <c r="O3180" s="67"/>
      <c r="P3180" s="67">
        <v>91396</v>
      </c>
      <c r="Q3180" s="71">
        <v>80</v>
      </c>
      <c r="R3180" s="71">
        <v>0</v>
      </c>
      <c r="S3180" s="71">
        <v>15</v>
      </c>
      <c r="T3180" s="67" t="s">
        <v>127</v>
      </c>
      <c r="U3180" s="64">
        <f>Data!$Q3180+Data!$R3180+Data!$S3180</f>
        <v>95</v>
      </c>
      <c r="V3180" s="9" t="str">
        <f>VLOOKUP(TRIM(Data!$B3180),Team!A:B,2,FALSE)</f>
        <v>Heating</v>
      </c>
      <c r="W3180" s="9" t="str">
        <f>VLOOKUP(Data!$D3180,Current!A:B,2,FALSE)</f>
        <v>ACT</v>
      </c>
      <c r="X3180" s="9" t="str">
        <f>IF(Data!$W3180=Data!$E3180,"CURRENT","NO")</f>
        <v>NO</v>
      </c>
    </row>
    <row r="3181" spans="1:24" hidden="1">
      <c r="A3181" s="83" t="s">
        <v>1441</v>
      </c>
      <c r="B3181" s="68" t="s">
        <v>2163</v>
      </c>
      <c r="C3181" s="8" t="s">
        <v>458</v>
      </c>
      <c r="D3181" s="68" t="s">
        <v>2153</v>
      </c>
      <c r="E3181" s="8" t="s">
        <v>463</v>
      </c>
      <c r="F3181" s="69" t="s">
        <v>568</v>
      </c>
      <c r="G3181" s="67" t="s">
        <v>158</v>
      </c>
      <c r="H3181" s="70">
        <v>42264</v>
      </c>
      <c r="I3181" s="67">
        <v>162</v>
      </c>
      <c r="J3181" s="71">
        <v>0</v>
      </c>
      <c r="K3181" s="71">
        <f t="shared" si="61"/>
        <v>0</v>
      </c>
      <c r="L3181" s="67" t="s">
        <v>213</v>
      </c>
      <c r="M3181" s="67" t="s">
        <v>394</v>
      </c>
      <c r="N3181" s="67">
        <v>151450</v>
      </c>
      <c r="O3181" s="67"/>
      <c r="P3181" s="67">
        <v>91397</v>
      </c>
      <c r="Q3181" s="71">
        <v>80</v>
      </c>
      <c r="R3181" s="71">
        <v>0</v>
      </c>
      <c r="S3181" s="71">
        <v>15</v>
      </c>
      <c r="T3181" s="67" t="s">
        <v>127</v>
      </c>
      <c r="U3181" s="64">
        <f>Data!$Q3181+Data!$R3181+Data!$S3181</f>
        <v>95</v>
      </c>
      <c r="V3181" s="9" t="str">
        <f>VLOOKUP(TRIM(Data!$B3181),Team!A:B,2,FALSE)</f>
        <v>Heating</v>
      </c>
      <c r="W3181" s="9" t="str">
        <f>VLOOKUP(Data!$D3181,Current!A:B,2,FALSE)</f>
        <v>ACT</v>
      </c>
      <c r="X3181" s="9" t="str">
        <f>IF(Data!$W3181=Data!$E3181,"CURRENT","NO")</f>
        <v>NO</v>
      </c>
    </row>
    <row r="3182" spans="1:24" hidden="1">
      <c r="A3182" s="83" t="s">
        <v>1441</v>
      </c>
      <c r="B3182" s="68" t="s">
        <v>2163</v>
      </c>
      <c r="C3182" s="8" t="s">
        <v>458</v>
      </c>
      <c r="D3182" s="68" t="s">
        <v>2153</v>
      </c>
      <c r="E3182" s="8" t="s">
        <v>463</v>
      </c>
      <c r="F3182" s="69" t="s">
        <v>338</v>
      </c>
      <c r="G3182" s="67" t="s">
        <v>158</v>
      </c>
      <c r="H3182" s="70">
        <v>42264</v>
      </c>
      <c r="I3182" s="67">
        <v>108</v>
      </c>
      <c r="J3182" s="71">
        <v>0</v>
      </c>
      <c r="K3182" s="71">
        <f t="shared" si="61"/>
        <v>0</v>
      </c>
      <c r="L3182" s="67" t="s">
        <v>213</v>
      </c>
      <c r="M3182" s="67" t="s">
        <v>1495</v>
      </c>
      <c r="N3182" s="67">
        <v>151451</v>
      </c>
      <c r="O3182" s="67"/>
      <c r="P3182" s="67">
        <v>91398</v>
      </c>
      <c r="Q3182" s="71">
        <v>80</v>
      </c>
      <c r="R3182" s="71">
        <v>0</v>
      </c>
      <c r="S3182" s="71">
        <v>15</v>
      </c>
      <c r="T3182" s="67" t="s">
        <v>127</v>
      </c>
      <c r="U3182" s="64">
        <f>Data!$Q3182+Data!$R3182+Data!$S3182</f>
        <v>95</v>
      </c>
      <c r="V3182" s="9" t="str">
        <f>VLOOKUP(TRIM(Data!$B3182),Team!A:B,2,FALSE)</f>
        <v>Heating</v>
      </c>
      <c r="W3182" s="9" t="str">
        <f>VLOOKUP(Data!$D3182,Current!A:B,2,FALSE)</f>
        <v>ACT</v>
      </c>
      <c r="X3182" s="9" t="str">
        <f>IF(Data!$W3182=Data!$E3182,"CURRENT","NO")</f>
        <v>NO</v>
      </c>
    </row>
    <row r="3183" spans="1:24" hidden="1">
      <c r="A3183" s="83" t="s">
        <v>1441</v>
      </c>
      <c r="B3183" s="68" t="s">
        <v>2163</v>
      </c>
      <c r="C3183" s="8" t="s">
        <v>458</v>
      </c>
      <c r="D3183" s="68" t="s">
        <v>2153</v>
      </c>
      <c r="E3183" s="8" t="s">
        <v>463</v>
      </c>
      <c r="F3183" s="69" t="s">
        <v>549</v>
      </c>
      <c r="G3183" s="67" t="s">
        <v>158</v>
      </c>
      <c r="H3183" s="70">
        <v>42265</v>
      </c>
      <c r="I3183" s="67">
        <v>740</v>
      </c>
      <c r="J3183" s="71">
        <v>75.09</v>
      </c>
      <c r="K3183" s="71">
        <f t="shared" si="61"/>
        <v>55566.600000000006</v>
      </c>
      <c r="L3183" s="67" t="s">
        <v>213</v>
      </c>
      <c r="M3183" s="67" t="s">
        <v>407</v>
      </c>
      <c r="N3183" s="67">
        <v>151467</v>
      </c>
      <c r="O3183" s="67"/>
      <c r="P3183" s="67">
        <v>91399</v>
      </c>
      <c r="Q3183" s="71">
        <v>277.8</v>
      </c>
      <c r="R3183" s="71">
        <v>0</v>
      </c>
      <c r="S3183" s="71">
        <v>15</v>
      </c>
      <c r="T3183" s="67" t="s">
        <v>127</v>
      </c>
      <c r="U3183" s="64">
        <f>Data!$Q3183+Data!$R3183+Data!$S3183</f>
        <v>292.8</v>
      </c>
      <c r="V3183" s="9" t="str">
        <f>VLOOKUP(TRIM(Data!$B3183),Team!A:B,2,FALSE)</f>
        <v>Heating</v>
      </c>
      <c r="W3183" s="9" t="str">
        <f>VLOOKUP(Data!$D3183,Current!A:B,2,FALSE)</f>
        <v>ACT</v>
      </c>
      <c r="X3183" s="9" t="str">
        <f>IF(Data!$W3183=Data!$E3183,"CURRENT","NO")</f>
        <v>NO</v>
      </c>
    </row>
    <row r="3184" spans="1:24" hidden="1">
      <c r="A3184" s="67" t="s">
        <v>1448</v>
      </c>
      <c r="B3184" s="68" t="s">
        <v>2163</v>
      </c>
      <c r="C3184" s="8" t="s">
        <v>458</v>
      </c>
      <c r="D3184" s="68" t="s">
        <v>2153</v>
      </c>
      <c r="E3184" s="8" t="s">
        <v>463</v>
      </c>
      <c r="F3184" s="69" t="s">
        <v>1371</v>
      </c>
      <c r="G3184" s="67" t="s">
        <v>146</v>
      </c>
      <c r="H3184" s="70">
        <v>42265</v>
      </c>
      <c r="I3184" s="67">
        <v>2700</v>
      </c>
      <c r="J3184" s="71">
        <v>49.67</v>
      </c>
      <c r="K3184" s="71">
        <f t="shared" si="61"/>
        <v>134109</v>
      </c>
      <c r="L3184" s="67" t="s">
        <v>69</v>
      </c>
      <c r="M3184" s="67" t="s">
        <v>1594</v>
      </c>
      <c r="N3184" s="67">
        <v>151473</v>
      </c>
      <c r="O3184" s="67"/>
      <c r="P3184" s="67">
        <v>91609</v>
      </c>
      <c r="Q3184" s="71">
        <v>670.55</v>
      </c>
      <c r="R3184" s="71">
        <v>0</v>
      </c>
      <c r="S3184" s="71">
        <v>35</v>
      </c>
      <c r="T3184" s="67" t="s">
        <v>127</v>
      </c>
      <c r="U3184" s="64">
        <f>Data!$Q3184+Data!$R3184+Data!$S3184</f>
        <v>705.55</v>
      </c>
      <c r="V3184" s="9" t="str">
        <f>VLOOKUP(TRIM(Data!$B3184),Team!A:B,2,FALSE)</f>
        <v>Heating</v>
      </c>
      <c r="W3184" s="9" t="str">
        <f>VLOOKUP(Data!$D3184,Current!A:B,2,FALSE)</f>
        <v>ACT</v>
      </c>
      <c r="X3184" s="9" t="str">
        <f>IF(Data!$W3184=Data!$E3184,"CURRENT","NO")</f>
        <v>NO</v>
      </c>
    </row>
    <row r="3185" spans="1:24" hidden="1">
      <c r="A3185" s="67" t="s">
        <v>1448</v>
      </c>
      <c r="B3185" s="68" t="s">
        <v>2163</v>
      </c>
      <c r="C3185" s="8" t="s">
        <v>458</v>
      </c>
      <c r="D3185" s="68" t="s">
        <v>2153</v>
      </c>
      <c r="E3185" s="8" t="s">
        <v>463</v>
      </c>
      <c r="F3185" s="69" t="s">
        <v>1597</v>
      </c>
      <c r="G3185" s="67" t="s">
        <v>146</v>
      </c>
      <c r="H3185" s="70">
        <v>42266</v>
      </c>
      <c r="I3185" s="67">
        <v>882</v>
      </c>
      <c r="J3185" s="71">
        <v>26.91</v>
      </c>
      <c r="K3185" s="71">
        <f t="shared" si="61"/>
        <v>23734.62</v>
      </c>
      <c r="L3185" s="67" t="s">
        <v>69</v>
      </c>
      <c r="M3185" s="67" t="s">
        <v>1581</v>
      </c>
      <c r="N3185" s="67">
        <v>151507</v>
      </c>
      <c r="O3185" s="67"/>
      <c r="P3185" s="67">
        <v>91610</v>
      </c>
      <c r="Q3185" s="71">
        <v>200</v>
      </c>
      <c r="R3185" s="71">
        <v>0</v>
      </c>
      <c r="S3185" s="71">
        <v>17.5</v>
      </c>
      <c r="T3185" s="67" t="s">
        <v>246</v>
      </c>
      <c r="U3185" s="64">
        <f>Data!$Q3185+Data!$R3185+Data!$S3185</f>
        <v>217.5</v>
      </c>
      <c r="V3185" s="9" t="str">
        <f>VLOOKUP(TRIM(Data!$B3185),Team!A:B,2,FALSE)</f>
        <v>Heating</v>
      </c>
      <c r="W3185" s="9" t="str">
        <f>VLOOKUP(Data!$D3185,Current!A:B,2,FALSE)</f>
        <v>ACT</v>
      </c>
      <c r="X3185" s="9" t="str">
        <f>IF(Data!$W3185=Data!$E3185,"CURRENT","NO")</f>
        <v>NO</v>
      </c>
    </row>
    <row r="3186" spans="1:24" hidden="1">
      <c r="A3186" s="67" t="s">
        <v>1448</v>
      </c>
      <c r="B3186" s="68" t="s">
        <v>2163</v>
      </c>
      <c r="C3186" s="8" t="s">
        <v>458</v>
      </c>
      <c r="D3186" s="68" t="s">
        <v>2153</v>
      </c>
      <c r="E3186" s="8" t="s">
        <v>463</v>
      </c>
      <c r="F3186" s="69" t="s">
        <v>1193</v>
      </c>
      <c r="G3186" s="67" t="s">
        <v>146</v>
      </c>
      <c r="H3186" s="70">
        <v>42266</v>
      </c>
      <c r="I3186" s="67">
        <v>1144</v>
      </c>
      <c r="J3186" s="71">
        <v>23.45</v>
      </c>
      <c r="K3186" s="71">
        <f t="shared" si="61"/>
        <v>26826.799999999999</v>
      </c>
      <c r="L3186" s="67" t="s">
        <v>69</v>
      </c>
      <c r="M3186" s="67" t="s">
        <v>527</v>
      </c>
      <c r="N3186" s="67">
        <v>151508</v>
      </c>
      <c r="O3186" s="67"/>
      <c r="P3186" s="67">
        <v>91611</v>
      </c>
      <c r="Q3186" s="71">
        <v>200</v>
      </c>
      <c r="R3186" s="71">
        <v>0</v>
      </c>
      <c r="S3186" s="71">
        <v>17.5</v>
      </c>
      <c r="T3186" s="67" t="s">
        <v>127</v>
      </c>
      <c r="U3186" s="64">
        <f>Data!$Q3186+Data!$R3186+Data!$S3186</f>
        <v>217.5</v>
      </c>
      <c r="V3186" s="9" t="str">
        <f>VLOOKUP(TRIM(Data!$B3186),Team!A:B,2,FALSE)</f>
        <v>Heating</v>
      </c>
      <c r="W3186" s="9" t="str">
        <f>VLOOKUP(Data!$D3186,Current!A:B,2,FALSE)</f>
        <v>ACT</v>
      </c>
      <c r="X3186" s="9" t="str">
        <f>IF(Data!$W3186=Data!$E3186,"CURRENT","NO")</f>
        <v>NO</v>
      </c>
    </row>
    <row r="3187" spans="1:24" hidden="1">
      <c r="A3187" s="67" t="s">
        <v>1448</v>
      </c>
      <c r="B3187" s="68" t="s">
        <v>2163</v>
      </c>
      <c r="C3187" s="8" t="s">
        <v>458</v>
      </c>
      <c r="D3187" s="68" t="s">
        <v>2153</v>
      </c>
      <c r="E3187" s="8" t="s">
        <v>463</v>
      </c>
      <c r="F3187" s="69" t="s">
        <v>1598</v>
      </c>
      <c r="G3187" s="67" t="s">
        <v>146</v>
      </c>
      <c r="H3187" s="70">
        <v>42268</v>
      </c>
      <c r="I3187" s="67">
        <v>2024</v>
      </c>
      <c r="J3187" s="71">
        <v>12.68</v>
      </c>
      <c r="K3187" s="71">
        <f t="shared" si="61"/>
        <v>25664.32</v>
      </c>
      <c r="L3187" s="67" t="s">
        <v>213</v>
      </c>
      <c r="M3187" s="67" t="s">
        <v>282</v>
      </c>
      <c r="N3187" s="67">
        <v>151556</v>
      </c>
      <c r="O3187" s="67"/>
      <c r="P3187" s="67">
        <v>91612</v>
      </c>
      <c r="Q3187" s="71">
        <v>200</v>
      </c>
      <c r="R3187" s="71">
        <v>0</v>
      </c>
      <c r="S3187" s="71">
        <v>35</v>
      </c>
      <c r="T3187" s="67" t="s">
        <v>127</v>
      </c>
      <c r="U3187" s="64">
        <f>Data!$Q3187+Data!$R3187+Data!$S3187</f>
        <v>235</v>
      </c>
      <c r="V3187" s="9" t="str">
        <f>VLOOKUP(TRIM(Data!$B3187),Team!A:B,2,FALSE)</f>
        <v>Heating</v>
      </c>
      <c r="W3187" s="9" t="str">
        <f>VLOOKUP(Data!$D3187,Current!A:B,2,FALSE)</f>
        <v>ACT</v>
      </c>
      <c r="X3187" s="9" t="str">
        <f>IF(Data!$W3187=Data!$E3187,"CURRENT","NO")</f>
        <v>NO</v>
      </c>
    </row>
    <row r="3188" spans="1:24" hidden="1">
      <c r="A3188" s="67" t="s">
        <v>1448</v>
      </c>
      <c r="B3188" s="68" t="s">
        <v>2163</v>
      </c>
      <c r="C3188" s="8" t="s">
        <v>458</v>
      </c>
      <c r="D3188" s="68" t="s">
        <v>2153</v>
      </c>
      <c r="E3188" s="8" t="s">
        <v>463</v>
      </c>
      <c r="F3188" s="69" t="s">
        <v>540</v>
      </c>
      <c r="G3188" s="67" t="s">
        <v>146</v>
      </c>
      <c r="H3188" s="70">
        <v>42269</v>
      </c>
      <c r="I3188" s="67">
        <v>540</v>
      </c>
      <c r="J3188" s="71">
        <v>25.84</v>
      </c>
      <c r="K3188" s="71">
        <f t="shared" si="61"/>
        <v>13953.6</v>
      </c>
      <c r="L3188" s="67" t="s">
        <v>69</v>
      </c>
      <c r="M3188" s="67" t="s">
        <v>1203</v>
      </c>
      <c r="N3188" s="67">
        <v>151613</v>
      </c>
      <c r="O3188" s="67"/>
      <c r="P3188" s="67">
        <v>91613</v>
      </c>
      <c r="Q3188" s="71">
        <v>200</v>
      </c>
      <c r="R3188" s="71">
        <v>0</v>
      </c>
      <c r="S3188" s="71">
        <v>17.5</v>
      </c>
      <c r="T3188" s="67" t="s">
        <v>127</v>
      </c>
      <c r="U3188" s="64">
        <f>Data!$Q3188+Data!$R3188+Data!$S3188</f>
        <v>217.5</v>
      </c>
      <c r="V3188" s="9" t="str">
        <f>VLOOKUP(TRIM(Data!$B3188),Team!A:B,2,FALSE)</f>
        <v>Heating</v>
      </c>
      <c r="W3188" s="9" t="str">
        <f>VLOOKUP(Data!$D3188,Current!A:B,2,FALSE)</f>
        <v>ACT</v>
      </c>
      <c r="X3188" s="9" t="str">
        <f>IF(Data!$W3188=Data!$E3188,"CURRENT","NO")</f>
        <v>NO</v>
      </c>
    </row>
    <row r="3189" spans="1:24" hidden="1">
      <c r="A3189" s="67" t="s">
        <v>1448</v>
      </c>
      <c r="B3189" s="68" t="s">
        <v>2163</v>
      </c>
      <c r="C3189" s="8" t="s">
        <v>458</v>
      </c>
      <c r="D3189" s="68" t="s">
        <v>2153</v>
      </c>
      <c r="E3189" s="8" t="s">
        <v>463</v>
      </c>
      <c r="F3189" s="69" t="s">
        <v>409</v>
      </c>
      <c r="G3189" s="67" t="s">
        <v>146</v>
      </c>
      <c r="H3189" s="70">
        <v>42269</v>
      </c>
      <c r="I3189" s="67">
        <v>1728</v>
      </c>
      <c r="J3189" s="71">
        <v>58.7</v>
      </c>
      <c r="K3189" s="71">
        <f t="shared" ref="K3189:K3252" si="62">I3189*J3189</f>
        <v>101433.60000000001</v>
      </c>
      <c r="L3189" s="67" t="s">
        <v>69</v>
      </c>
      <c r="M3189" s="67" t="s">
        <v>392</v>
      </c>
      <c r="N3189" s="67">
        <v>151614</v>
      </c>
      <c r="O3189" s="67"/>
      <c r="P3189" s="67">
        <v>91614</v>
      </c>
      <c r="Q3189" s="71">
        <v>507.2</v>
      </c>
      <c r="R3189" s="71">
        <v>0</v>
      </c>
      <c r="S3189" s="71">
        <v>17.5</v>
      </c>
      <c r="T3189" s="67" t="s">
        <v>127</v>
      </c>
      <c r="U3189" s="64">
        <f>Data!$Q3189+Data!$R3189+Data!$S3189</f>
        <v>524.70000000000005</v>
      </c>
      <c r="V3189" s="9" t="str">
        <f>VLOOKUP(TRIM(Data!$B3189),Team!A:B,2,FALSE)</f>
        <v>Heating</v>
      </c>
      <c r="W3189" s="9" t="str">
        <f>VLOOKUP(Data!$D3189,Current!A:B,2,FALSE)</f>
        <v>ACT</v>
      </c>
      <c r="X3189" s="9" t="str">
        <f>IF(Data!$W3189=Data!$E3189,"CURRENT","NO")</f>
        <v>NO</v>
      </c>
    </row>
    <row r="3190" spans="1:24" hidden="1">
      <c r="A3190" s="67" t="s">
        <v>1448</v>
      </c>
      <c r="B3190" s="68" t="s">
        <v>2163</v>
      </c>
      <c r="C3190" s="8" t="s">
        <v>458</v>
      </c>
      <c r="D3190" s="68" t="s">
        <v>2153</v>
      </c>
      <c r="E3190" s="8" t="s">
        <v>463</v>
      </c>
      <c r="F3190" s="69" t="s">
        <v>543</v>
      </c>
      <c r="G3190" s="67" t="s">
        <v>146</v>
      </c>
      <c r="H3190" s="70">
        <v>42270</v>
      </c>
      <c r="I3190" s="67">
        <v>629</v>
      </c>
      <c r="J3190" s="71">
        <v>22.59</v>
      </c>
      <c r="K3190" s="71">
        <f t="shared" si="62"/>
        <v>14209.11</v>
      </c>
      <c r="L3190" s="67" t="s">
        <v>69</v>
      </c>
      <c r="M3190" s="67" t="s">
        <v>1577</v>
      </c>
      <c r="N3190" s="67">
        <v>151641</v>
      </c>
      <c r="O3190" s="67"/>
      <c r="P3190" s="67">
        <v>91615</v>
      </c>
      <c r="Q3190" s="71">
        <v>200</v>
      </c>
      <c r="R3190" s="71">
        <v>0</v>
      </c>
      <c r="S3190" s="71">
        <v>17.5</v>
      </c>
      <c r="T3190" s="67" t="s">
        <v>127</v>
      </c>
      <c r="U3190" s="64">
        <f>Data!$Q3190+Data!$R3190+Data!$S3190</f>
        <v>217.5</v>
      </c>
      <c r="V3190" s="9" t="str">
        <f>VLOOKUP(TRIM(Data!$B3190),Team!A:B,2,FALSE)</f>
        <v>Heating</v>
      </c>
      <c r="W3190" s="9" t="str">
        <f>VLOOKUP(Data!$D3190,Current!A:B,2,FALSE)</f>
        <v>ACT</v>
      </c>
      <c r="X3190" s="9" t="str">
        <f>IF(Data!$W3190=Data!$E3190,"CURRENT","NO")</f>
        <v>NO</v>
      </c>
    </row>
    <row r="3191" spans="1:24" hidden="1">
      <c r="A3191" s="67" t="s">
        <v>1448</v>
      </c>
      <c r="B3191" s="68" t="s">
        <v>2163</v>
      </c>
      <c r="C3191" s="8" t="s">
        <v>458</v>
      </c>
      <c r="D3191" s="68" t="s">
        <v>2153</v>
      </c>
      <c r="E3191" s="8" t="s">
        <v>463</v>
      </c>
      <c r="F3191" s="69" t="s">
        <v>368</v>
      </c>
      <c r="G3191" s="67" t="s">
        <v>146</v>
      </c>
      <c r="H3191" s="70">
        <v>42270</v>
      </c>
      <c r="I3191" s="67">
        <v>2348</v>
      </c>
      <c r="J3191" s="71">
        <v>26.2</v>
      </c>
      <c r="K3191" s="71">
        <f t="shared" si="62"/>
        <v>61517.599999999999</v>
      </c>
      <c r="L3191" s="67" t="s">
        <v>69</v>
      </c>
      <c r="M3191" s="67" t="s">
        <v>561</v>
      </c>
      <c r="N3191" s="67">
        <v>151652</v>
      </c>
      <c r="O3191" s="67"/>
      <c r="P3191" s="67">
        <v>91616</v>
      </c>
      <c r="Q3191" s="71">
        <v>307.60000000000002</v>
      </c>
      <c r="R3191" s="71">
        <v>0</v>
      </c>
      <c r="S3191" s="71">
        <v>17.5</v>
      </c>
      <c r="T3191" s="67" t="s">
        <v>127</v>
      </c>
      <c r="U3191" s="64">
        <f>Data!$Q3191+Data!$R3191+Data!$S3191</f>
        <v>325.10000000000002</v>
      </c>
      <c r="V3191" s="9" t="str">
        <f>VLOOKUP(TRIM(Data!$B3191),Team!A:B,2,FALSE)</f>
        <v>Heating</v>
      </c>
      <c r="W3191" s="9" t="str">
        <f>VLOOKUP(Data!$D3191,Current!A:B,2,FALSE)</f>
        <v>ACT</v>
      </c>
      <c r="X3191" s="9" t="str">
        <f>IF(Data!$W3191=Data!$E3191,"CURRENT","NO")</f>
        <v>NO</v>
      </c>
    </row>
    <row r="3192" spans="1:24" hidden="1">
      <c r="A3192" s="67" t="s">
        <v>1448</v>
      </c>
      <c r="B3192" s="68" t="s">
        <v>2163</v>
      </c>
      <c r="C3192" s="8" t="s">
        <v>458</v>
      </c>
      <c r="D3192" s="68" t="s">
        <v>2153</v>
      </c>
      <c r="E3192" s="8" t="s">
        <v>463</v>
      </c>
      <c r="F3192" s="69" t="s">
        <v>387</v>
      </c>
      <c r="G3192" s="67" t="s">
        <v>146</v>
      </c>
      <c r="H3192" s="70">
        <v>42271</v>
      </c>
      <c r="I3192" s="67">
        <v>1370</v>
      </c>
      <c r="J3192" s="71">
        <v>20.43</v>
      </c>
      <c r="K3192" s="71">
        <f t="shared" si="62"/>
        <v>27989.1</v>
      </c>
      <c r="L3192" s="67" t="s">
        <v>69</v>
      </c>
      <c r="M3192" s="67" t="s">
        <v>392</v>
      </c>
      <c r="N3192" s="67">
        <v>151701</v>
      </c>
      <c r="O3192" s="67"/>
      <c r="P3192" s="67">
        <v>91617</v>
      </c>
      <c r="Q3192" s="71">
        <v>200</v>
      </c>
      <c r="R3192" s="71">
        <v>0</v>
      </c>
      <c r="S3192" s="71">
        <v>17.5</v>
      </c>
      <c r="T3192" s="67" t="s">
        <v>127</v>
      </c>
      <c r="U3192" s="64">
        <f>Data!$Q3192+Data!$R3192+Data!$S3192</f>
        <v>217.5</v>
      </c>
      <c r="V3192" s="9" t="str">
        <f>VLOOKUP(TRIM(Data!$B3192),Team!A:B,2,FALSE)</f>
        <v>Heating</v>
      </c>
      <c r="W3192" s="9" t="str">
        <f>VLOOKUP(Data!$D3192,Current!A:B,2,FALSE)</f>
        <v>ACT</v>
      </c>
      <c r="X3192" s="9" t="str">
        <f>IF(Data!$W3192=Data!$E3192,"CURRENT","NO")</f>
        <v>NO</v>
      </c>
    </row>
    <row r="3193" spans="1:24" hidden="1">
      <c r="A3193" s="67" t="s">
        <v>1448</v>
      </c>
      <c r="B3193" s="68" t="s">
        <v>2163</v>
      </c>
      <c r="C3193" s="8" t="s">
        <v>458</v>
      </c>
      <c r="D3193" s="68" t="s">
        <v>2153</v>
      </c>
      <c r="E3193" s="8" t="s">
        <v>463</v>
      </c>
      <c r="F3193" s="69" t="s">
        <v>1397</v>
      </c>
      <c r="G3193" s="67" t="s">
        <v>146</v>
      </c>
      <c r="H3193" s="70">
        <v>42271</v>
      </c>
      <c r="I3193" s="67">
        <v>830</v>
      </c>
      <c r="J3193" s="71">
        <v>14.84</v>
      </c>
      <c r="K3193" s="71">
        <f t="shared" si="62"/>
        <v>12317.2</v>
      </c>
      <c r="L3193" s="67" t="s">
        <v>69</v>
      </c>
      <c r="M3193" s="67" t="s">
        <v>1203</v>
      </c>
      <c r="N3193" s="67">
        <v>151704</v>
      </c>
      <c r="O3193" s="67"/>
      <c r="P3193" s="67">
        <v>91618</v>
      </c>
      <c r="Q3193" s="71">
        <v>200</v>
      </c>
      <c r="R3193" s="71">
        <v>0</v>
      </c>
      <c r="S3193" s="71">
        <v>17.5</v>
      </c>
      <c r="T3193" s="67" t="s">
        <v>127</v>
      </c>
      <c r="U3193" s="64">
        <f>Data!$Q3193+Data!$R3193+Data!$S3193</f>
        <v>217.5</v>
      </c>
      <c r="V3193" s="9" t="str">
        <f>VLOOKUP(TRIM(Data!$B3193),Team!A:B,2,FALSE)</f>
        <v>Heating</v>
      </c>
      <c r="W3193" s="9" t="str">
        <f>VLOOKUP(Data!$D3193,Current!A:B,2,FALSE)</f>
        <v>ACT</v>
      </c>
      <c r="X3193" s="9" t="str">
        <f>IF(Data!$W3193=Data!$E3193,"CURRENT","NO")</f>
        <v>NO</v>
      </c>
    </row>
    <row r="3194" spans="1:24" hidden="1">
      <c r="A3194" s="67" t="s">
        <v>1448</v>
      </c>
      <c r="B3194" s="68" t="s">
        <v>2163</v>
      </c>
      <c r="C3194" s="8" t="s">
        <v>458</v>
      </c>
      <c r="D3194" s="68" t="s">
        <v>2153</v>
      </c>
      <c r="E3194" s="8" t="s">
        <v>463</v>
      </c>
      <c r="F3194" s="69" t="s">
        <v>595</v>
      </c>
      <c r="G3194" s="67" t="s">
        <v>158</v>
      </c>
      <c r="H3194" s="70">
        <v>42265</v>
      </c>
      <c r="I3194" s="67">
        <v>429</v>
      </c>
      <c r="J3194" s="71">
        <v>60.27</v>
      </c>
      <c r="K3194" s="71">
        <f t="shared" si="62"/>
        <v>25855.83</v>
      </c>
      <c r="L3194" s="67" t="s">
        <v>213</v>
      </c>
      <c r="M3194" s="67" t="s">
        <v>919</v>
      </c>
      <c r="N3194" s="67">
        <v>151471</v>
      </c>
      <c r="O3194" s="67"/>
      <c r="P3194" s="67">
        <v>91619</v>
      </c>
      <c r="Q3194" s="71">
        <v>160</v>
      </c>
      <c r="R3194" s="71">
        <v>0</v>
      </c>
      <c r="S3194" s="71">
        <v>15</v>
      </c>
      <c r="T3194" s="67" t="s">
        <v>127</v>
      </c>
      <c r="U3194" s="64">
        <f>Data!$Q3194+Data!$R3194+Data!$S3194</f>
        <v>175</v>
      </c>
      <c r="V3194" s="9" t="str">
        <f>VLOOKUP(TRIM(Data!$B3194),Team!A:B,2,FALSE)</f>
        <v>Heating</v>
      </c>
      <c r="W3194" s="9" t="str">
        <f>VLOOKUP(Data!$D3194,Current!A:B,2,FALSE)</f>
        <v>ACT</v>
      </c>
      <c r="X3194" s="9" t="str">
        <f>IF(Data!$W3194=Data!$E3194,"CURRENT","NO")</f>
        <v>NO</v>
      </c>
    </row>
    <row r="3195" spans="1:24" hidden="1">
      <c r="A3195" s="67" t="s">
        <v>1448</v>
      </c>
      <c r="B3195" s="68" t="s">
        <v>2163</v>
      </c>
      <c r="C3195" s="8" t="s">
        <v>458</v>
      </c>
      <c r="D3195" s="68" t="s">
        <v>2153</v>
      </c>
      <c r="E3195" s="8" t="s">
        <v>463</v>
      </c>
      <c r="F3195" s="69" t="s">
        <v>576</v>
      </c>
      <c r="G3195" s="67" t="s">
        <v>158</v>
      </c>
      <c r="H3195" s="70">
        <v>42266</v>
      </c>
      <c r="I3195" s="67">
        <v>416</v>
      </c>
      <c r="J3195" s="71">
        <v>52.96</v>
      </c>
      <c r="K3195" s="71">
        <f t="shared" si="62"/>
        <v>22031.360000000001</v>
      </c>
      <c r="L3195" s="67" t="s">
        <v>213</v>
      </c>
      <c r="M3195" s="67" t="s">
        <v>594</v>
      </c>
      <c r="N3195" s="67">
        <v>151506</v>
      </c>
      <c r="O3195" s="67"/>
      <c r="P3195" s="67">
        <v>91620</v>
      </c>
      <c r="Q3195" s="71">
        <v>160</v>
      </c>
      <c r="R3195" s="71">
        <v>0</v>
      </c>
      <c r="S3195" s="71">
        <v>15</v>
      </c>
      <c r="T3195" s="67" t="s">
        <v>127</v>
      </c>
      <c r="U3195" s="64">
        <f>Data!$Q3195+Data!$R3195+Data!$S3195</f>
        <v>175</v>
      </c>
      <c r="V3195" s="9" t="str">
        <f>VLOOKUP(TRIM(Data!$B3195),Team!A:B,2,FALSE)</f>
        <v>Heating</v>
      </c>
      <c r="W3195" s="9" t="str">
        <f>VLOOKUP(Data!$D3195,Current!A:B,2,FALSE)</f>
        <v>ACT</v>
      </c>
      <c r="X3195" s="9" t="str">
        <f>IF(Data!$W3195=Data!$E3195,"CURRENT","NO")</f>
        <v>NO</v>
      </c>
    </row>
    <row r="3196" spans="1:24" hidden="1">
      <c r="A3196" s="67" t="s">
        <v>1448</v>
      </c>
      <c r="B3196" s="68" t="s">
        <v>2163</v>
      </c>
      <c r="C3196" s="8" t="s">
        <v>458</v>
      </c>
      <c r="D3196" s="68" t="s">
        <v>2153</v>
      </c>
      <c r="E3196" s="8" t="s">
        <v>463</v>
      </c>
      <c r="F3196" s="69" t="s">
        <v>1201</v>
      </c>
      <c r="G3196" s="67" t="s">
        <v>158</v>
      </c>
      <c r="H3196" s="70">
        <v>42268</v>
      </c>
      <c r="I3196" s="67">
        <v>1320</v>
      </c>
      <c r="J3196" s="71">
        <v>33.5</v>
      </c>
      <c r="K3196" s="71">
        <f t="shared" si="62"/>
        <v>44220</v>
      </c>
      <c r="L3196" s="67" t="s">
        <v>213</v>
      </c>
      <c r="M3196" s="67" t="s">
        <v>1009</v>
      </c>
      <c r="N3196" s="67">
        <v>151557</v>
      </c>
      <c r="O3196" s="67"/>
      <c r="P3196" s="67">
        <v>91621</v>
      </c>
      <c r="Q3196" s="71">
        <v>221.1</v>
      </c>
      <c r="R3196" s="71">
        <v>0</v>
      </c>
      <c r="S3196" s="71">
        <v>15</v>
      </c>
      <c r="T3196" s="67" t="s">
        <v>127</v>
      </c>
      <c r="U3196" s="64">
        <f>Data!$Q3196+Data!$R3196+Data!$S3196</f>
        <v>236.1</v>
      </c>
      <c r="V3196" s="9" t="str">
        <f>VLOOKUP(TRIM(Data!$B3196),Team!A:B,2,FALSE)</f>
        <v>Heating</v>
      </c>
      <c r="W3196" s="9" t="str">
        <f>VLOOKUP(Data!$D3196,Current!A:B,2,FALSE)</f>
        <v>ACT</v>
      </c>
      <c r="X3196" s="9" t="str">
        <f>IF(Data!$W3196=Data!$E3196,"CURRENT","NO")</f>
        <v>NO</v>
      </c>
    </row>
    <row r="3197" spans="1:24" hidden="1">
      <c r="A3197" s="67" t="s">
        <v>1448</v>
      </c>
      <c r="B3197" s="68" t="s">
        <v>2163</v>
      </c>
      <c r="C3197" s="8" t="s">
        <v>458</v>
      </c>
      <c r="D3197" s="68" t="s">
        <v>2153</v>
      </c>
      <c r="E3197" s="8" t="s">
        <v>463</v>
      </c>
      <c r="F3197" s="69" t="s">
        <v>1599</v>
      </c>
      <c r="G3197" s="67" t="s">
        <v>158</v>
      </c>
      <c r="H3197" s="70">
        <v>42268</v>
      </c>
      <c r="I3197" s="67">
        <v>273</v>
      </c>
      <c r="J3197" s="71">
        <v>88.11</v>
      </c>
      <c r="K3197" s="71">
        <f t="shared" si="62"/>
        <v>24054.03</v>
      </c>
      <c r="L3197" s="67" t="s">
        <v>213</v>
      </c>
      <c r="M3197" s="67" t="s">
        <v>1009</v>
      </c>
      <c r="N3197" s="67">
        <v>151558</v>
      </c>
      <c r="O3197" s="67"/>
      <c r="P3197" s="67">
        <v>91622</v>
      </c>
      <c r="Q3197" s="71">
        <v>120.3</v>
      </c>
      <c r="R3197" s="71">
        <v>0</v>
      </c>
      <c r="S3197" s="71">
        <v>15</v>
      </c>
      <c r="T3197" s="67" t="s">
        <v>186</v>
      </c>
      <c r="U3197" s="64">
        <f>Data!$Q3197+Data!$R3197+Data!$S3197</f>
        <v>135.30000000000001</v>
      </c>
      <c r="V3197" s="9" t="str">
        <f>VLOOKUP(TRIM(Data!$B3197),Team!A:B,2,FALSE)</f>
        <v>Heating</v>
      </c>
      <c r="W3197" s="9" t="str">
        <f>VLOOKUP(Data!$D3197,Current!A:B,2,FALSE)</f>
        <v>ACT</v>
      </c>
      <c r="X3197" s="9" t="str">
        <f>IF(Data!$W3197=Data!$E3197,"CURRENT","NO")</f>
        <v>NO</v>
      </c>
    </row>
    <row r="3198" spans="1:24" hidden="1">
      <c r="A3198" s="67" t="s">
        <v>1448</v>
      </c>
      <c r="B3198" s="68" t="s">
        <v>2163</v>
      </c>
      <c r="C3198" s="8" t="s">
        <v>458</v>
      </c>
      <c r="D3198" s="68" t="s">
        <v>2153</v>
      </c>
      <c r="E3198" s="8" t="s">
        <v>463</v>
      </c>
      <c r="F3198" s="69" t="s">
        <v>1372</v>
      </c>
      <c r="G3198" s="67" t="s">
        <v>158</v>
      </c>
      <c r="H3198" s="70">
        <v>42268</v>
      </c>
      <c r="I3198" s="67">
        <v>1290</v>
      </c>
      <c r="J3198" s="71">
        <v>35.1</v>
      </c>
      <c r="K3198" s="71">
        <f t="shared" si="62"/>
        <v>45279</v>
      </c>
      <c r="L3198" s="67" t="s">
        <v>213</v>
      </c>
      <c r="M3198" s="67" t="s">
        <v>1386</v>
      </c>
      <c r="N3198" s="67">
        <v>151559</v>
      </c>
      <c r="O3198" s="67"/>
      <c r="P3198" s="67">
        <v>91623</v>
      </c>
      <c r="Q3198" s="71">
        <v>226.4</v>
      </c>
      <c r="R3198" s="71">
        <v>0</v>
      </c>
      <c r="S3198" s="71">
        <v>15</v>
      </c>
      <c r="T3198" s="67" t="s">
        <v>127</v>
      </c>
      <c r="U3198" s="64">
        <f>Data!$Q3198+Data!$R3198+Data!$S3198</f>
        <v>241.4</v>
      </c>
      <c r="V3198" s="9" t="str">
        <f>VLOOKUP(TRIM(Data!$B3198),Team!A:B,2,FALSE)</f>
        <v>Heating</v>
      </c>
      <c r="W3198" s="9" t="str">
        <f>VLOOKUP(Data!$D3198,Current!A:B,2,FALSE)</f>
        <v>ACT</v>
      </c>
      <c r="X3198" s="9" t="str">
        <f>IF(Data!$W3198=Data!$E3198,"CURRENT","NO")</f>
        <v>NO</v>
      </c>
    </row>
    <row r="3199" spans="1:24" hidden="1">
      <c r="A3199" s="67" t="s">
        <v>1448</v>
      </c>
      <c r="B3199" s="68" t="s">
        <v>2163</v>
      </c>
      <c r="C3199" s="8" t="s">
        <v>458</v>
      </c>
      <c r="D3199" s="68" t="s">
        <v>2153</v>
      </c>
      <c r="E3199" s="8" t="s">
        <v>463</v>
      </c>
      <c r="F3199" s="69" t="s">
        <v>1600</v>
      </c>
      <c r="G3199" s="67" t="s">
        <v>158</v>
      </c>
      <c r="H3199" s="70">
        <v>42269</v>
      </c>
      <c r="I3199" s="67">
        <v>321</v>
      </c>
      <c r="J3199" s="71">
        <v>107.99</v>
      </c>
      <c r="K3199" s="71">
        <f t="shared" si="62"/>
        <v>34664.79</v>
      </c>
      <c r="L3199" s="67" t="s">
        <v>213</v>
      </c>
      <c r="M3199" s="67" t="s">
        <v>1503</v>
      </c>
      <c r="N3199" s="67">
        <v>151600</v>
      </c>
      <c r="O3199" s="67"/>
      <c r="P3199" s="67">
        <v>91624</v>
      </c>
      <c r="Q3199" s="71">
        <v>173.3</v>
      </c>
      <c r="R3199" s="71">
        <v>0</v>
      </c>
      <c r="S3199" s="71">
        <v>15</v>
      </c>
      <c r="T3199" s="67" t="s">
        <v>127</v>
      </c>
      <c r="U3199" s="64">
        <f>Data!$Q3199+Data!$R3199+Data!$S3199</f>
        <v>188.3</v>
      </c>
      <c r="V3199" s="9" t="str">
        <f>VLOOKUP(TRIM(Data!$B3199),Team!A:B,2,FALSE)</f>
        <v>Heating</v>
      </c>
      <c r="W3199" s="9" t="str">
        <f>VLOOKUP(Data!$D3199,Current!A:B,2,FALSE)</f>
        <v>ACT</v>
      </c>
      <c r="X3199" s="9" t="str">
        <f>IF(Data!$W3199=Data!$E3199,"CURRENT","NO")</f>
        <v>NO</v>
      </c>
    </row>
    <row r="3200" spans="1:24" hidden="1">
      <c r="A3200" s="67" t="s">
        <v>1448</v>
      </c>
      <c r="B3200" s="68" t="s">
        <v>2163</v>
      </c>
      <c r="C3200" s="8" t="s">
        <v>458</v>
      </c>
      <c r="D3200" s="68" t="s">
        <v>2153</v>
      </c>
      <c r="E3200" s="8" t="s">
        <v>463</v>
      </c>
      <c r="F3200" s="69" t="s">
        <v>575</v>
      </c>
      <c r="G3200" s="67" t="s">
        <v>158</v>
      </c>
      <c r="H3200" s="70">
        <v>42270</v>
      </c>
      <c r="I3200" s="67">
        <v>288</v>
      </c>
      <c r="J3200" s="71">
        <v>0</v>
      </c>
      <c r="K3200" s="71">
        <f t="shared" si="62"/>
        <v>0</v>
      </c>
      <c r="L3200" s="67" t="s">
        <v>213</v>
      </c>
      <c r="M3200" s="67" t="s">
        <v>1497</v>
      </c>
      <c r="N3200" s="67">
        <v>151653</v>
      </c>
      <c r="O3200" s="67"/>
      <c r="P3200" s="67">
        <v>91625</v>
      </c>
      <c r="Q3200" s="71">
        <v>160</v>
      </c>
      <c r="R3200" s="71">
        <v>0</v>
      </c>
      <c r="S3200" s="71">
        <v>15</v>
      </c>
      <c r="T3200" s="67" t="s">
        <v>127</v>
      </c>
      <c r="U3200" s="64">
        <f>Data!$Q3200+Data!$R3200+Data!$S3200</f>
        <v>175</v>
      </c>
      <c r="V3200" s="9" t="str">
        <f>VLOOKUP(TRIM(Data!$B3200),Team!A:B,2,FALSE)</f>
        <v>Heating</v>
      </c>
      <c r="W3200" s="9" t="str">
        <f>VLOOKUP(Data!$D3200,Current!A:B,2,FALSE)</f>
        <v>ACT</v>
      </c>
      <c r="X3200" s="9" t="str">
        <f>IF(Data!$W3200=Data!$E3200,"CURRENT","NO")</f>
        <v>NO</v>
      </c>
    </row>
    <row r="3201" spans="1:24" hidden="1">
      <c r="A3201" s="67" t="s">
        <v>1448</v>
      </c>
      <c r="B3201" s="68" t="s">
        <v>2163</v>
      </c>
      <c r="C3201" s="8" t="s">
        <v>458</v>
      </c>
      <c r="D3201" s="68" t="s">
        <v>2153</v>
      </c>
      <c r="E3201" s="8" t="s">
        <v>463</v>
      </c>
      <c r="F3201" s="69" t="s">
        <v>339</v>
      </c>
      <c r="G3201" s="67" t="s">
        <v>158</v>
      </c>
      <c r="H3201" s="70">
        <v>42270</v>
      </c>
      <c r="I3201" s="67">
        <v>68</v>
      </c>
      <c r="J3201" s="71">
        <v>0</v>
      </c>
      <c r="K3201" s="71">
        <f t="shared" si="62"/>
        <v>0</v>
      </c>
      <c r="L3201" s="67" t="s">
        <v>213</v>
      </c>
      <c r="M3201" s="67" t="s">
        <v>1497</v>
      </c>
      <c r="N3201" s="67">
        <v>151654</v>
      </c>
      <c r="O3201" s="67"/>
      <c r="P3201" s="67">
        <v>91626</v>
      </c>
      <c r="Q3201" s="71">
        <v>80</v>
      </c>
      <c r="R3201" s="71">
        <v>0</v>
      </c>
      <c r="S3201" s="71">
        <v>15</v>
      </c>
      <c r="T3201" s="67" t="s">
        <v>127</v>
      </c>
      <c r="U3201" s="64">
        <f>Data!$Q3201+Data!$R3201+Data!$S3201</f>
        <v>95</v>
      </c>
      <c r="V3201" s="9" t="str">
        <f>VLOOKUP(TRIM(Data!$B3201),Team!A:B,2,FALSE)</f>
        <v>Heating</v>
      </c>
      <c r="W3201" s="9" t="str">
        <f>VLOOKUP(Data!$D3201,Current!A:B,2,FALSE)</f>
        <v>ACT</v>
      </c>
      <c r="X3201" s="9" t="str">
        <f>IF(Data!$W3201=Data!$E3201,"CURRENT","NO")</f>
        <v>NO</v>
      </c>
    </row>
    <row r="3202" spans="1:24" hidden="1">
      <c r="A3202" s="67" t="s">
        <v>1448</v>
      </c>
      <c r="B3202" s="68" t="s">
        <v>2163</v>
      </c>
      <c r="C3202" s="8" t="s">
        <v>458</v>
      </c>
      <c r="D3202" s="68" t="s">
        <v>2153</v>
      </c>
      <c r="E3202" s="8" t="s">
        <v>463</v>
      </c>
      <c r="F3202" s="69" t="s">
        <v>385</v>
      </c>
      <c r="G3202" s="67" t="s">
        <v>158</v>
      </c>
      <c r="H3202" s="70">
        <v>42270</v>
      </c>
      <c r="I3202" s="67">
        <v>144</v>
      </c>
      <c r="J3202" s="71">
        <v>0</v>
      </c>
      <c r="K3202" s="71">
        <f t="shared" si="62"/>
        <v>0</v>
      </c>
      <c r="L3202" s="67" t="s">
        <v>213</v>
      </c>
      <c r="M3202" s="67" t="s">
        <v>1497</v>
      </c>
      <c r="N3202" s="67">
        <v>151655</v>
      </c>
      <c r="O3202" s="67"/>
      <c r="P3202" s="67">
        <v>91627</v>
      </c>
      <c r="Q3202" s="71">
        <v>80</v>
      </c>
      <c r="R3202" s="71">
        <v>0</v>
      </c>
      <c r="S3202" s="71">
        <v>15</v>
      </c>
      <c r="T3202" s="67" t="s">
        <v>127</v>
      </c>
      <c r="U3202" s="64">
        <f>Data!$Q3202+Data!$R3202+Data!$S3202</f>
        <v>95</v>
      </c>
      <c r="V3202" s="9" t="str">
        <f>VLOOKUP(TRIM(Data!$B3202),Team!A:B,2,FALSE)</f>
        <v>Heating</v>
      </c>
      <c r="W3202" s="9" t="str">
        <f>VLOOKUP(Data!$D3202,Current!A:B,2,FALSE)</f>
        <v>ACT</v>
      </c>
      <c r="X3202" s="9" t="str">
        <f>IF(Data!$W3202=Data!$E3202,"CURRENT","NO")</f>
        <v>NO</v>
      </c>
    </row>
    <row r="3203" spans="1:24" hidden="1">
      <c r="A3203" s="67" t="s">
        <v>1448</v>
      </c>
      <c r="B3203" s="68" t="s">
        <v>2163</v>
      </c>
      <c r="C3203" s="8" t="s">
        <v>458</v>
      </c>
      <c r="D3203" s="68" t="s">
        <v>2153</v>
      </c>
      <c r="E3203" s="8" t="s">
        <v>463</v>
      </c>
      <c r="F3203" s="69" t="s">
        <v>1003</v>
      </c>
      <c r="G3203" s="67" t="s">
        <v>158</v>
      </c>
      <c r="H3203" s="70">
        <v>42271</v>
      </c>
      <c r="I3203" s="67">
        <v>65</v>
      </c>
      <c r="J3203" s="71">
        <v>120.79</v>
      </c>
      <c r="K3203" s="71">
        <f t="shared" si="62"/>
        <v>7851.35</v>
      </c>
      <c r="L3203" s="67" t="s">
        <v>213</v>
      </c>
      <c r="M3203" s="67" t="s">
        <v>850</v>
      </c>
      <c r="N3203" s="67">
        <v>151714</v>
      </c>
      <c r="O3203" s="67"/>
      <c r="P3203" s="67">
        <v>91628</v>
      </c>
      <c r="Q3203" s="71">
        <v>80</v>
      </c>
      <c r="R3203" s="71">
        <v>0</v>
      </c>
      <c r="S3203" s="71">
        <v>15</v>
      </c>
      <c r="T3203" s="67" t="s">
        <v>127</v>
      </c>
      <c r="U3203" s="64">
        <f>Data!$Q3203+Data!$R3203+Data!$S3203</f>
        <v>95</v>
      </c>
      <c r="V3203" s="9" t="str">
        <f>VLOOKUP(TRIM(Data!$B3203),Team!A:B,2,FALSE)</f>
        <v>Heating</v>
      </c>
      <c r="W3203" s="9" t="str">
        <f>VLOOKUP(Data!$D3203,Current!A:B,2,FALSE)</f>
        <v>ACT</v>
      </c>
      <c r="X3203" s="9" t="str">
        <f>IF(Data!$W3203=Data!$E3203,"CURRENT","NO")</f>
        <v>NO</v>
      </c>
    </row>
    <row r="3204" spans="1:24" hidden="1">
      <c r="A3204" s="67" t="s">
        <v>1448</v>
      </c>
      <c r="B3204" s="68" t="s">
        <v>2163</v>
      </c>
      <c r="C3204" s="8" t="s">
        <v>458</v>
      </c>
      <c r="D3204" s="68" t="s">
        <v>2153</v>
      </c>
      <c r="E3204" s="8" t="s">
        <v>463</v>
      </c>
      <c r="F3204" s="69" t="s">
        <v>341</v>
      </c>
      <c r="G3204" s="67" t="s">
        <v>158</v>
      </c>
      <c r="H3204" s="70">
        <v>42271</v>
      </c>
      <c r="I3204" s="67">
        <v>65</v>
      </c>
      <c r="J3204" s="71">
        <v>125.76</v>
      </c>
      <c r="K3204" s="71">
        <f t="shared" si="62"/>
        <v>8174.4000000000005</v>
      </c>
      <c r="L3204" s="67" t="s">
        <v>213</v>
      </c>
      <c r="M3204" s="67" t="s">
        <v>850</v>
      </c>
      <c r="N3204" s="67">
        <v>151715</v>
      </c>
      <c r="O3204" s="67"/>
      <c r="P3204" s="67">
        <v>91629</v>
      </c>
      <c r="Q3204" s="71">
        <v>80</v>
      </c>
      <c r="R3204" s="71">
        <v>0</v>
      </c>
      <c r="S3204" s="71">
        <v>15</v>
      </c>
      <c r="T3204" s="67" t="s">
        <v>127</v>
      </c>
      <c r="U3204" s="64">
        <f>Data!$Q3204+Data!$R3204+Data!$S3204</f>
        <v>95</v>
      </c>
      <c r="V3204" s="9" t="str">
        <f>VLOOKUP(TRIM(Data!$B3204),Team!A:B,2,FALSE)</f>
        <v>Heating</v>
      </c>
      <c r="W3204" s="9" t="str">
        <f>VLOOKUP(Data!$D3204,Current!A:B,2,FALSE)</f>
        <v>ACT</v>
      </c>
      <c r="X3204" s="9" t="str">
        <f>IF(Data!$W3204=Data!$E3204,"CURRENT","NO")</f>
        <v>NO</v>
      </c>
    </row>
    <row r="3205" spans="1:24" hidden="1">
      <c r="A3205" s="67" t="s">
        <v>1448</v>
      </c>
      <c r="B3205" s="68" t="s">
        <v>2163</v>
      </c>
      <c r="C3205" s="8" t="s">
        <v>458</v>
      </c>
      <c r="D3205" s="68" t="s">
        <v>2153</v>
      </c>
      <c r="E3205" s="8" t="s">
        <v>463</v>
      </c>
      <c r="F3205" s="69" t="s">
        <v>1167</v>
      </c>
      <c r="G3205" s="67" t="s">
        <v>158</v>
      </c>
      <c r="H3205" s="70">
        <v>42271</v>
      </c>
      <c r="I3205" s="67">
        <v>337</v>
      </c>
      <c r="J3205" s="71">
        <v>208.13</v>
      </c>
      <c r="K3205" s="71">
        <f t="shared" si="62"/>
        <v>70139.81</v>
      </c>
      <c r="L3205" s="67" t="s">
        <v>157</v>
      </c>
      <c r="M3205" s="67" t="s">
        <v>1009</v>
      </c>
      <c r="N3205" s="67">
        <v>151716</v>
      </c>
      <c r="O3205" s="67"/>
      <c r="P3205" s="67">
        <v>91630</v>
      </c>
      <c r="Q3205" s="71">
        <v>350.7</v>
      </c>
      <c r="R3205" s="71">
        <v>0</v>
      </c>
      <c r="S3205" s="71">
        <v>15</v>
      </c>
      <c r="T3205" s="67" t="s">
        <v>127</v>
      </c>
      <c r="U3205" s="64">
        <f>Data!$Q3205+Data!$R3205+Data!$S3205</f>
        <v>365.7</v>
      </c>
      <c r="V3205" s="9" t="str">
        <f>VLOOKUP(TRIM(Data!$B3205),Team!A:B,2,FALSE)</f>
        <v>Heating</v>
      </c>
      <c r="W3205" s="9" t="str">
        <f>VLOOKUP(Data!$D3205,Current!A:B,2,FALSE)</f>
        <v>ACT</v>
      </c>
      <c r="X3205" s="9" t="str">
        <f>IF(Data!$W3205=Data!$E3205,"CURRENT","NO")</f>
        <v>NO</v>
      </c>
    </row>
    <row r="3206" spans="1:24" hidden="1">
      <c r="A3206" s="67" t="s">
        <v>1448</v>
      </c>
      <c r="B3206" s="68" t="s">
        <v>2163</v>
      </c>
      <c r="C3206" s="8" t="s">
        <v>458</v>
      </c>
      <c r="D3206" s="68" t="s">
        <v>2153</v>
      </c>
      <c r="E3206" s="8" t="s">
        <v>463</v>
      </c>
      <c r="F3206" s="69" t="s">
        <v>1601</v>
      </c>
      <c r="G3206" s="67" t="s">
        <v>158</v>
      </c>
      <c r="H3206" s="70">
        <v>42272</v>
      </c>
      <c r="I3206" s="67">
        <v>72</v>
      </c>
      <c r="J3206" s="71">
        <v>128.5</v>
      </c>
      <c r="K3206" s="71">
        <f t="shared" si="62"/>
        <v>9252</v>
      </c>
      <c r="L3206" s="67" t="s">
        <v>213</v>
      </c>
      <c r="M3206" s="67" t="s">
        <v>564</v>
      </c>
      <c r="N3206" s="67">
        <v>151727</v>
      </c>
      <c r="O3206" s="67"/>
      <c r="P3206" s="67">
        <v>91631</v>
      </c>
      <c r="Q3206" s="71">
        <v>80</v>
      </c>
      <c r="R3206" s="71">
        <v>0</v>
      </c>
      <c r="S3206" s="71">
        <v>15</v>
      </c>
      <c r="T3206" s="67" t="s">
        <v>127</v>
      </c>
      <c r="U3206" s="64">
        <f>Data!$Q3206+Data!$R3206+Data!$S3206</f>
        <v>95</v>
      </c>
      <c r="V3206" s="9" t="str">
        <f>VLOOKUP(TRIM(Data!$B3206),Team!A:B,2,FALSE)</f>
        <v>Heating</v>
      </c>
      <c r="W3206" s="9" t="str">
        <f>VLOOKUP(Data!$D3206,Current!A:B,2,FALSE)</f>
        <v>ACT</v>
      </c>
      <c r="X3206" s="9" t="str">
        <f>IF(Data!$W3206=Data!$E3206,"CURRENT","NO")</f>
        <v>NO</v>
      </c>
    </row>
    <row r="3207" spans="1:24" hidden="1">
      <c r="A3207" s="67" t="s">
        <v>2155</v>
      </c>
      <c r="B3207" s="68" t="s">
        <v>2163</v>
      </c>
      <c r="C3207" s="8" t="s">
        <v>458</v>
      </c>
      <c r="D3207" s="68" t="s">
        <v>2153</v>
      </c>
      <c r="E3207" s="8" t="s">
        <v>463</v>
      </c>
      <c r="F3207" s="69" t="s">
        <v>979</v>
      </c>
      <c r="G3207" s="67" t="s">
        <v>980</v>
      </c>
      <c r="H3207" s="70">
        <v>42276</v>
      </c>
      <c r="I3207" s="67">
        <v>5790</v>
      </c>
      <c r="J3207" s="71">
        <v>16.37</v>
      </c>
      <c r="K3207" s="71">
        <f t="shared" si="62"/>
        <v>94782.3</v>
      </c>
      <c r="L3207" s="67" t="s">
        <v>2</v>
      </c>
      <c r="M3207" s="67" t="s">
        <v>1602</v>
      </c>
      <c r="N3207" s="67">
        <v>151843</v>
      </c>
      <c r="O3207" s="67"/>
      <c r="P3207" s="67">
        <v>91684</v>
      </c>
      <c r="Q3207" s="71">
        <v>473.9</v>
      </c>
      <c r="R3207" s="71">
        <v>0</v>
      </c>
      <c r="S3207" s="71">
        <v>65</v>
      </c>
      <c r="T3207" s="67" t="s">
        <v>127</v>
      </c>
      <c r="U3207" s="64">
        <f>Data!$Q3207+Data!$R3207+Data!$S3207</f>
        <v>538.9</v>
      </c>
      <c r="V3207" s="9" t="str">
        <f>VLOOKUP(TRIM(Data!$B3207),Team!A:B,2,FALSE)</f>
        <v>Heating</v>
      </c>
      <c r="W3207" s="9" t="str">
        <f>VLOOKUP(Data!$D3207,Current!A:B,2,FALSE)</f>
        <v>ACT</v>
      </c>
      <c r="X3207" s="9" t="str">
        <f>IF(Data!$W3207=Data!$E3207,"CURRENT","NO")</f>
        <v>NO</v>
      </c>
    </row>
    <row r="3208" spans="1:24" hidden="1">
      <c r="A3208" s="67" t="s">
        <v>2155</v>
      </c>
      <c r="B3208" s="68" t="s">
        <v>2163</v>
      </c>
      <c r="C3208" s="8" t="s">
        <v>458</v>
      </c>
      <c r="D3208" s="68" t="s">
        <v>2153</v>
      </c>
      <c r="E3208" s="8" t="s">
        <v>463</v>
      </c>
      <c r="F3208" s="69" t="s">
        <v>372</v>
      </c>
      <c r="G3208" s="67" t="s">
        <v>153</v>
      </c>
      <c r="H3208" s="70">
        <v>42272</v>
      </c>
      <c r="I3208" s="67">
        <v>1341</v>
      </c>
      <c r="J3208" s="71">
        <v>78.8</v>
      </c>
      <c r="K3208" s="71">
        <f t="shared" si="62"/>
        <v>105670.8</v>
      </c>
      <c r="L3208" s="67" t="s">
        <v>108</v>
      </c>
      <c r="M3208" s="67" t="s">
        <v>1603</v>
      </c>
      <c r="N3208" s="67">
        <v>151744</v>
      </c>
      <c r="O3208" s="67"/>
      <c r="P3208" s="67">
        <v>91685</v>
      </c>
      <c r="Q3208" s="71">
        <v>528.35</v>
      </c>
      <c r="R3208" s="71">
        <v>0</v>
      </c>
      <c r="S3208" s="71">
        <v>50</v>
      </c>
      <c r="T3208" s="67" t="s">
        <v>127</v>
      </c>
      <c r="U3208" s="64">
        <f>Data!$Q3208+Data!$R3208+Data!$S3208</f>
        <v>578.35</v>
      </c>
      <c r="V3208" s="9" t="str">
        <f>VLOOKUP(TRIM(Data!$B3208),Team!A:B,2,FALSE)</f>
        <v>Heating</v>
      </c>
      <c r="W3208" s="9" t="str">
        <f>VLOOKUP(Data!$D3208,Current!A:B,2,FALSE)</f>
        <v>ACT</v>
      </c>
      <c r="X3208" s="9" t="str">
        <f>IF(Data!$W3208=Data!$E3208,"CURRENT","NO")</f>
        <v>NO</v>
      </c>
    </row>
    <row r="3209" spans="1:24" hidden="1">
      <c r="A3209" s="67" t="s">
        <v>2155</v>
      </c>
      <c r="B3209" s="68" t="s">
        <v>2163</v>
      </c>
      <c r="C3209" s="8" t="s">
        <v>458</v>
      </c>
      <c r="D3209" s="68" t="s">
        <v>2153</v>
      </c>
      <c r="E3209" s="8" t="s">
        <v>463</v>
      </c>
      <c r="F3209" s="69" t="s">
        <v>373</v>
      </c>
      <c r="G3209" s="67" t="s">
        <v>153</v>
      </c>
      <c r="H3209" s="70">
        <v>42275</v>
      </c>
      <c r="I3209" s="67">
        <v>1341</v>
      </c>
      <c r="J3209" s="71">
        <v>63</v>
      </c>
      <c r="K3209" s="71">
        <f t="shared" si="62"/>
        <v>84483</v>
      </c>
      <c r="L3209" s="67" t="s">
        <v>108</v>
      </c>
      <c r="M3209" s="67" t="s">
        <v>955</v>
      </c>
      <c r="N3209" s="67">
        <v>151791</v>
      </c>
      <c r="O3209" s="67"/>
      <c r="P3209" s="67">
        <v>91686</v>
      </c>
      <c r="Q3209" s="71">
        <v>422.4</v>
      </c>
      <c r="R3209" s="71">
        <v>0</v>
      </c>
      <c r="S3209" s="71">
        <v>50</v>
      </c>
      <c r="T3209" s="67" t="s">
        <v>127</v>
      </c>
      <c r="U3209" s="64">
        <f>Data!$Q3209+Data!$R3209+Data!$S3209</f>
        <v>472.4</v>
      </c>
      <c r="V3209" s="9" t="str">
        <f>VLOOKUP(TRIM(Data!$B3209),Team!A:B,2,FALSE)</f>
        <v>Heating</v>
      </c>
      <c r="W3209" s="9" t="str">
        <f>VLOOKUP(Data!$D3209,Current!A:B,2,FALSE)</f>
        <v>ACT</v>
      </c>
      <c r="X3209" s="9" t="str">
        <f>IF(Data!$W3209=Data!$E3209,"CURRENT","NO")</f>
        <v>NO</v>
      </c>
    </row>
    <row r="3210" spans="1:24" hidden="1">
      <c r="A3210" s="67" t="s">
        <v>2155</v>
      </c>
      <c r="B3210" s="68" t="s">
        <v>2163</v>
      </c>
      <c r="C3210" s="8" t="s">
        <v>458</v>
      </c>
      <c r="D3210" s="68" t="s">
        <v>2153</v>
      </c>
      <c r="E3210" s="8" t="s">
        <v>463</v>
      </c>
      <c r="F3210" s="69" t="s">
        <v>347</v>
      </c>
      <c r="G3210" s="67" t="s">
        <v>146</v>
      </c>
      <c r="H3210" s="70">
        <v>42273</v>
      </c>
      <c r="I3210" s="67">
        <v>1479</v>
      </c>
      <c r="J3210" s="71">
        <v>20.399999999999999</v>
      </c>
      <c r="K3210" s="71">
        <f t="shared" si="62"/>
        <v>30171.599999999999</v>
      </c>
      <c r="L3210" s="67" t="s">
        <v>69</v>
      </c>
      <c r="M3210" s="67" t="s">
        <v>1604</v>
      </c>
      <c r="N3210" s="67">
        <v>151785</v>
      </c>
      <c r="O3210" s="67"/>
      <c r="P3210" s="67">
        <v>91687</v>
      </c>
      <c r="Q3210" s="71">
        <v>200</v>
      </c>
      <c r="R3210" s="71">
        <v>0</v>
      </c>
      <c r="S3210" s="71">
        <v>35</v>
      </c>
      <c r="T3210" s="67" t="s">
        <v>2141</v>
      </c>
      <c r="U3210" s="64">
        <f>Data!$Q3210+Data!$R3210+Data!$S3210</f>
        <v>235</v>
      </c>
      <c r="V3210" s="9" t="str">
        <f>VLOOKUP(TRIM(Data!$B3210),Team!A:B,2,FALSE)</f>
        <v>Heating</v>
      </c>
      <c r="W3210" s="9" t="str">
        <f>VLOOKUP(Data!$D3210,Current!A:B,2,FALSE)</f>
        <v>ACT</v>
      </c>
      <c r="X3210" s="9" t="str">
        <f>IF(Data!$W3210=Data!$E3210,"CURRENT","NO")</f>
        <v>NO</v>
      </c>
    </row>
    <row r="3211" spans="1:24" hidden="1">
      <c r="A3211" s="67" t="s">
        <v>2155</v>
      </c>
      <c r="B3211" s="68" t="s">
        <v>2163</v>
      </c>
      <c r="C3211" s="8" t="s">
        <v>458</v>
      </c>
      <c r="D3211" s="68" t="s">
        <v>2153</v>
      </c>
      <c r="E3211" s="8" t="s">
        <v>463</v>
      </c>
      <c r="F3211" s="69" t="s">
        <v>367</v>
      </c>
      <c r="G3211" s="67" t="s">
        <v>146</v>
      </c>
      <c r="H3211" s="70">
        <v>42275</v>
      </c>
      <c r="I3211" s="67">
        <v>2472</v>
      </c>
      <c r="J3211" s="71">
        <v>23.42</v>
      </c>
      <c r="K3211" s="71">
        <f t="shared" si="62"/>
        <v>57894.240000000005</v>
      </c>
      <c r="L3211" s="67" t="s">
        <v>69</v>
      </c>
      <c r="M3211" s="67" t="s">
        <v>1605</v>
      </c>
      <c r="N3211" s="67">
        <v>151798</v>
      </c>
      <c r="O3211" s="67"/>
      <c r="P3211" s="67">
        <v>91688</v>
      </c>
      <c r="Q3211" s="71">
        <v>289.5</v>
      </c>
      <c r="R3211" s="71">
        <v>0</v>
      </c>
      <c r="S3211" s="71">
        <v>35</v>
      </c>
      <c r="T3211" s="67" t="s">
        <v>127</v>
      </c>
      <c r="U3211" s="64">
        <f>Data!$Q3211+Data!$R3211+Data!$S3211</f>
        <v>324.5</v>
      </c>
      <c r="V3211" s="9" t="str">
        <f>VLOOKUP(TRIM(Data!$B3211),Team!A:B,2,FALSE)</f>
        <v>Heating</v>
      </c>
      <c r="W3211" s="9" t="str">
        <f>VLOOKUP(Data!$D3211,Current!A:B,2,FALSE)</f>
        <v>ACT</v>
      </c>
      <c r="X3211" s="9" t="str">
        <f>IF(Data!$W3211=Data!$E3211,"CURRENT","NO")</f>
        <v>NO</v>
      </c>
    </row>
    <row r="3212" spans="1:24" hidden="1">
      <c r="A3212" s="67" t="s">
        <v>2155</v>
      </c>
      <c r="B3212" s="68" t="s">
        <v>2163</v>
      </c>
      <c r="C3212" s="8" t="s">
        <v>458</v>
      </c>
      <c r="D3212" s="68" t="s">
        <v>2153</v>
      </c>
      <c r="E3212" s="8" t="s">
        <v>463</v>
      </c>
      <c r="F3212" s="69" t="s">
        <v>1383</v>
      </c>
      <c r="G3212" s="67" t="s">
        <v>146</v>
      </c>
      <c r="H3212" s="70">
        <v>42276</v>
      </c>
      <c r="I3212" s="67">
        <v>1258</v>
      </c>
      <c r="J3212" s="71">
        <v>28.38</v>
      </c>
      <c r="K3212" s="71">
        <f t="shared" si="62"/>
        <v>35702.04</v>
      </c>
      <c r="L3212" s="67" t="s">
        <v>69</v>
      </c>
      <c r="M3212" s="67" t="s">
        <v>363</v>
      </c>
      <c r="N3212" s="67">
        <v>151862</v>
      </c>
      <c r="O3212" s="67"/>
      <c r="P3212" s="67">
        <v>91689</v>
      </c>
      <c r="Q3212" s="71">
        <v>200</v>
      </c>
      <c r="R3212" s="71">
        <v>0</v>
      </c>
      <c r="S3212" s="71">
        <v>17.5</v>
      </c>
      <c r="T3212" s="67" t="s">
        <v>127</v>
      </c>
      <c r="U3212" s="64">
        <f>Data!$Q3212+Data!$R3212+Data!$S3212</f>
        <v>217.5</v>
      </c>
      <c r="V3212" s="9" t="str">
        <f>VLOOKUP(TRIM(Data!$B3212),Team!A:B,2,FALSE)</f>
        <v>Heating</v>
      </c>
      <c r="W3212" s="9" t="str">
        <f>VLOOKUP(Data!$D3212,Current!A:B,2,FALSE)</f>
        <v>ACT</v>
      </c>
      <c r="X3212" s="9" t="str">
        <f>IF(Data!$W3212=Data!$E3212,"CURRENT","NO")</f>
        <v>NO</v>
      </c>
    </row>
    <row r="3213" spans="1:24" hidden="1">
      <c r="A3213" s="67" t="s">
        <v>2155</v>
      </c>
      <c r="B3213" s="68" t="s">
        <v>2163</v>
      </c>
      <c r="C3213" s="8" t="s">
        <v>458</v>
      </c>
      <c r="D3213" s="68" t="s">
        <v>2153</v>
      </c>
      <c r="E3213" s="8" t="s">
        <v>463</v>
      </c>
      <c r="F3213" s="69" t="s">
        <v>975</v>
      </c>
      <c r="G3213" s="67" t="s">
        <v>146</v>
      </c>
      <c r="H3213" s="70">
        <v>42276</v>
      </c>
      <c r="I3213" s="67">
        <v>2024</v>
      </c>
      <c r="J3213" s="71">
        <v>21.57</v>
      </c>
      <c r="K3213" s="71">
        <f t="shared" si="62"/>
        <v>43657.68</v>
      </c>
      <c r="L3213" s="67" t="s">
        <v>69</v>
      </c>
      <c r="M3213" s="67" t="s">
        <v>282</v>
      </c>
      <c r="N3213" s="67">
        <v>151865</v>
      </c>
      <c r="O3213" s="67"/>
      <c r="P3213" s="67">
        <v>91690</v>
      </c>
      <c r="Q3213" s="71">
        <v>218.3</v>
      </c>
      <c r="R3213" s="71">
        <v>0</v>
      </c>
      <c r="S3213" s="71">
        <v>17.5</v>
      </c>
      <c r="T3213" s="67" t="s">
        <v>127</v>
      </c>
      <c r="U3213" s="64">
        <f>Data!$Q3213+Data!$R3213+Data!$S3213</f>
        <v>235.8</v>
      </c>
      <c r="V3213" s="9" t="str">
        <f>VLOOKUP(TRIM(Data!$B3213),Team!A:B,2,FALSE)</f>
        <v>Heating</v>
      </c>
      <c r="W3213" s="9" t="str">
        <f>VLOOKUP(Data!$D3213,Current!A:B,2,FALSE)</f>
        <v>ACT</v>
      </c>
      <c r="X3213" s="9" t="str">
        <f>IF(Data!$W3213=Data!$E3213,"CURRENT","NO")</f>
        <v>NO</v>
      </c>
    </row>
    <row r="3214" spans="1:24" hidden="1">
      <c r="A3214" s="67" t="s">
        <v>2155</v>
      </c>
      <c r="B3214" s="68" t="s">
        <v>2163</v>
      </c>
      <c r="C3214" s="8" t="s">
        <v>458</v>
      </c>
      <c r="D3214" s="68" t="s">
        <v>2153</v>
      </c>
      <c r="E3214" s="8" t="s">
        <v>463</v>
      </c>
      <c r="F3214" s="69" t="s">
        <v>408</v>
      </c>
      <c r="G3214" s="67" t="s">
        <v>146</v>
      </c>
      <c r="H3214" s="70">
        <v>42277</v>
      </c>
      <c r="I3214" s="67">
        <v>432</v>
      </c>
      <c r="J3214" s="71">
        <v>65.78</v>
      </c>
      <c r="K3214" s="71">
        <f t="shared" si="62"/>
        <v>28416.959999999999</v>
      </c>
      <c r="L3214" s="67" t="s">
        <v>69</v>
      </c>
      <c r="M3214" s="67" t="s">
        <v>363</v>
      </c>
      <c r="N3214" s="67">
        <v>151930</v>
      </c>
      <c r="O3214" s="67"/>
      <c r="P3214" s="67">
        <v>91691</v>
      </c>
      <c r="Q3214" s="71">
        <v>200</v>
      </c>
      <c r="R3214" s="71">
        <v>0</v>
      </c>
      <c r="S3214" s="71">
        <v>35</v>
      </c>
      <c r="T3214" s="67" t="s">
        <v>186</v>
      </c>
      <c r="U3214" s="64">
        <f>Data!$Q3214+Data!$R3214+Data!$S3214</f>
        <v>235</v>
      </c>
      <c r="V3214" s="9" t="str">
        <f>VLOOKUP(TRIM(Data!$B3214),Team!A:B,2,FALSE)</f>
        <v>Heating</v>
      </c>
      <c r="W3214" s="9" t="str">
        <f>VLOOKUP(Data!$D3214,Current!A:B,2,FALSE)</f>
        <v>ACT</v>
      </c>
      <c r="X3214" s="9" t="str">
        <f>IF(Data!$W3214=Data!$E3214,"CURRENT","NO")</f>
        <v>NO</v>
      </c>
    </row>
    <row r="3215" spans="1:24" hidden="1">
      <c r="A3215" s="67" t="s">
        <v>2155</v>
      </c>
      <c r="B3215" s="68" t="s">
        <v>2163</v>
      </c>
      <c r="C3215" s="8" t="s">
        <v>458</v>
      </c>
      <c r="D3215" s="68" t="s">
        <v>2153</v>
      </c>
      <c r="E3215" s="8" t="s">
        <v>463</v>
      </c>
      <c r="F3215" s="69" t="s">
        <v>1399</v>
      </c>
      <c r="G3215" s="67" t="s">
        <v>158</v>
      </c>
      <c r="H3215" s="70">
        <v>42272</v>
      </c>
      <c r="I3215" s="67">
        <v>192</v>
      </c>
      <c r="J3215" s="71">
        <v>60.27</v>
      </c>
      <c r="K3215" s="71">
        <f t="shared" si="62"/>
        <v>11571.84</v>
      </c>
      <c r="L3215" s="67" t="s">
        <v>157</v>
      </c>
      <c r="M3215" s="67" t="s">
        <v>917</v>
      </c>
      <c r="N3215" s="67">
        <v>151736</v>
      </c>
      <c r="O3215" s="67"/>
      <c r="P3215" s="67">
        <v>91692</v>
      </c>
      <c r="Q3215" s="71">
        <v>80</v>
      </c>
      <c r="R3215" s="71">
        <v>0</v>
      </c>
      <c r="S3215" s="71">
        <v>15</v>
      </c>
      <c r="T3215" s="67" t="s">
        <v>2141</v>
      </c>
      <c r="U3215" s="64">
        <f>Data!$Q3215+Data!$R3215+Data!$S3215</f>
        <v>95</v>
      </c>
      <c r="V3215" s="9" t="str">
        <f>VLOOKUP(TRIM(Data!$B3215),Team!A:B,2,FALSE)</f>
        <v>Heating</v>
      </c>
      <c r="W3215" s="9" t="str">
        <f>VLOOKUP(Data!$D3215,Current!A:B,2,FALSE)</f>
        <v>ACT</v>
      </c>
      <c r="X3215" s="9" t="str">
        <f>IF(Data!$W3215=Data!$E3215,"CURRENT","NO")</f>
        <v>NO</v>
      </c>
    </row>
    <row r="3216" spans="1:24" hidden="1">
      <c r="A3216" s="67" t="s">
        <v>2155</v>
      </c>
      <c r="B3216" s="68" t="s">
        <v>2163</v>
      </c>
      <c r="C3216" s="8" t="s">
        <v>458</v>
      </c>
      <c r="D3216" s="68" t="s">
        <v>2153</v>
      </c>
      <c r="E3216" s="8" t="s">
        <v>463</v>
      </c>
      <c r="F3216" s="69" t="s">
        <v>335</v>
      </c>
      <c r="G3216" s="67" t="s">
        <v>158</v>
      </c>
      <c r="H3216" s="70">
        <v>42272</v>
      </c>
      <c r="I3216" s="67">
        <v>212</v>
      </c>
      <c r="J3216" s="71">
        <v>0</v>
      </c>
      <c r="K3216" s="71">
        <f t="shared" si="62"/>
        <v>0</v>
      </c>
      <c r="L3216" s="67" t="s">
        <v>213</v>
      </c>
      <c r="M3216" s="67" t="s">
        <v>917</v>
      </c>
      <c r="N3216" s="67">
        <v>151737</v>
      </c>
      <c r="O3216" s="67"/>
      <c r="P3216" s="67">
        <v>91693</v>
      </c>
      <c r="Q3216" s="71">
        <v>80</v>
      </c>
      <c r="R3216" s="71">
        <v>0</v>
      </c>
      <c r="S3216" s="71">
        <v>15</v>
      </c>
      <c r="T3216" s="67" t="s">
        <v>127</v>
      </c>
      <c r="U3216" s="64">
        <f>Data!$Q3216+Data!$R3216+Data!$S3216</f>
        <v>95</v>
      </c>
      <c r="V3216" s="9" t="str">
        <f>VLOOKUP(TRIM(Data!$B3216),Team!A:B,2,FALSE)</f>
        <v>Heating</v>
      </c>
      <c r="W3216" s="9" t="str">
        <f>VLOOKUP(Data!$D3216,Current!A:B,2,FALSE)</f>
        <v>ACT</v>
      </c>
      <c r="X3216" s="9" t="str">
        <f>IF(Data!$W3216=Data!$E3216,"CURRENT","NO")</f>
        <v>NO</v>
      </c>
    </row>
    <row r="3217" spans="1:24" hidden="1">
      <c r="A3217" s="67" t="s">
        <v>2155</v>
      </c>
      <c r="B3217" s="68" t="s">
        <v>2163</v>
      </c>
      <c r="C3217" s="8" t="s">
        <v>458</v>
      </c>
      <c r="D3217" s="68" t="s">
        <v>2153</v>
      </c>
      <c r="E3217" s="8" t="s">
        <v>463</v>
      </c>
      <c r="F3217" s="69" t="s">
        <v>1606</v>
      </c>
      <c r="G3217" s="67" t="s">
        <v>158</v>
      </c>
      <c r="H3217" s="70">
        <v>42273</v>
      </c>
      <c r="I3217" s="67">
        <v>202</v>
      </c>
      <c r="J3217" s="71">
        <v>56.24</v>
      </c>
      <c r="K3217" s="71">
        <f t="shared" si="62"/>
        <v>11360.48</v>
      </c>
      <c r="L3217" s="67" t="s">
        <v>157</v>
      </c>
      <c r="M3217" s="67" t="s">
        <v>340</v>
      </c>
      <c r="N3217" s="67">
        <v>151786</v>
      </c>
      <c r="O3217" s="67"/>
      <c r="P3217" s="67">
        <v>91694</v>
      </c>
      <c r="Q3217" s="71">
        <v>80</v>
      </c>
      <c r="R3217" s="71">
        <v>0</v>
      </c>
      <c r="S3217" s="71">
        <v>15</v>
      </c>
      <c r="T3217" s="67" t="s">
        <v>127</v>
      </c>
      <c r="U3217" s="64">
        <f>Data!$Q3217+Data!$R3217+Data!$S3217</f>
        <v>95</v>
      </c>
      <c r="V3217" s="9" t="str">
        <f>VLOOKUP(TRIM(Data!$B3217),Team!A:B,2,FALSE)</f>
        <v>Heating</v>
      </c>
      <c r="W3217" s="9" t="str">
        <f>VLOOKUP(Data!$D3217,Current!A:B,2,FALSE)</f>
        <v>ACT</v>
      </c>
      <c r="X3217" s="9" t="str">
        <f>IF(Data!$W3217=Data!$E3217,"CURRENT","NO")</f>
        <v>NO</v>
      </c>
    </row>
    <row r="3218" spans="1:24" hidden="1">
      <c r="A3218" s="67" t="s">
        <v>2155</v>
      </c>
      <c r="B3218" s="68" t="s">
        <v>2163</v>
      </c>
      <c r="C3218" s="8" t="s">
        <v>458</v>
      </c>
      <c r="D3218" s="68" t="s">
        <v>2153</v>
      </c>
      <c r="E3218" s="8" t="s">
        <v>463</v>
      </c>
      <c r="F3218" s="69" t="s">
        <v>567</v>
      </c>
      <c r="G3218" s="67" t="s">
        <v>158</v>
      </c>
      <c r="H3218" s="70">
        <v>42273</v>
      </c>
      <c r="I3218" s="67">
        <v>229</v>
      </c>
      <c r="J3218" s="71">
        <v>0</v>
      </c>
      <c r="K3218" s="71">
        <f t="shared" si="62"/>
        <v>0</v>
      </c>
      <c r="L3218" s="67" t="s">
        <v>157</v>
      </c>
      <c r="M3218" s="67" t="s">
        <v>1596</v>
      </c>
      <c r="N3218" s="67">
        <v>151787</v>
      </c>
      <c r="O3218" s="67"/>
      <c r="P3218" s="67">
        <v>91695</v>
      </c>
      <c r="Q3218" s="71">
        <v>80</v>
      </c>
      <c r="R3218" s="71">
        <v>0</v>
      </c>
      <c r="S3218" s="71">
        <v>15</v>
      </c>
      <c r="T3218" s="67" t="s">
        <v>127</v>
      </c>
      <c r="U3218" s="64">
        <f>Data!$Q3218+Data!$R3218+Data!$S3218</f>
        <v>95</v>
      </c>
      <c r="V3218" s="9" t="str">
        <f>VLOOKUP(TRIM(Data!$B3218),Team!A:B,2,FALSE)</f>
        <v>Heating</v>
      </c>
      <c r="W3218" s="9" t="str">
        <f>VLOOKUP(Data!$D3218,Current!A:B,2,FALSE)</f>
        <v>ACT</v>
      </c>
      <c r="X3218" s="9" t="str">
        <f>IF(Data!$W3218=Data!$E3218,"CURRENT","NO")</f>
        <v>NO</v>
      </c>
    </row>
    <row r="3219" spans="1:24" hidden="1">
      <c r="A3219" s="67" t="s">
        <v>2155</v>
      </c>
      <c r="B3219" s="68" t="s">
        <v>2163</v>
      </c>
      <c r="C3219" s="8" t="s">
        <v>458</v>
      </c>
      <c r="D3219" s="68" t="s">
        <v>2153</v>
      </c>
      <c r="E3219" s="8" t="s">
        <v>463</v>
      </c>
      <c r="F3219" s="69" t="s">
        <v>343</v>
      </c>
      <c r="G3219" s="67" t="s">
        <v>158</v>
      </c>
      <c r="H3219" s="70">
        <v>42275</v>
      </c>
      <c r="I3219" s="67">
        <v>792</v>
      </c>
      <c r="J3219" s="71">
        <v>55.52</v>
      </c>
      <c r="K3219" s="71">
        <f t="shared" si="62"/>
        <v>43971.840000000004</v>
      </c>
      <c r="L3219" s="67" t="s">
        <v>213</v>
      </c>
      <c r="M3219" s="67" t="s">
        <v>1607</v>
      </c>
      <c r="N3219" s="67">
        <v>151796</v>
      </c>
      <c r="O3219" s="67"/>
      <c r="P3219" s="67">
        <v>91696</v>
      </c>
      <c r="Q3219" s="71">
        <v>219.9</v>
      </c>
      <c r="R3219" s="71">
        <v>0</v>
      </c>
      <c r="S3219" s="71">
        <v>15</v>
      </c>
      <c r="T3219" s="67" t="s">
        <v>127</v>
      </c>
      <c r="U3219" s="64">
        <f>Data!$Q3219+Data!$R3219+Data!$S3219</f>
        <v>234.9</v>
      </c>
      <c r="V3219" s="9" t="str">
        <f>VLOOKUP(TRIM(Data!$B3219),Team!A:B,2,FALSE)</f>
        <v>Heating</v>
      </c>
      <c r="W3219" s="9" t="str">
        <f>VLOOKUP(Data!$D3219,Current!A:B,2,FALSE)</f>
        <v>ACT</v>
      </c>
      <c r="X3219" s="9" t="str">
        <f>IF(Data!$W3219=Data!$E3219,"CURRENT","NO")</f>
        <v>NO</v>
      </c>
    </row>
    <row r="3220" spans="1:24" hidden="1">
      <c r="A3220" s="67" t="s">
        <v>2155</v>
      </c>
      <c r="B3220" s="68" t="s">
        <v>2163</v>
      </c>
      <c r="C3220" s="8" t="s">
        <v>458</v>
      </c>
      <c r="D3220" s="68" t="s">
        <v>2153</v>
      </c>
      <c r="E3220" s="8" t="s">
        <v>463</v>
      </c>
      <c r="F3220" s="69" t="s">
        <v>390</v>
      </c>
      <c r="G3220" s="67" t="s">
        <v>158</v>
      </c>
      <c r="H3220" s="70">
        <v>42275</v>
      </c>
      <c r="I3220" s="67">
        <v>353</v>
      </c>
      <c r="J3220" s="71">
        <v>93.3</v>
      </c>
      <c r="K3220" s="71">
        <f t="shared" si="62"/>
        <v>32934.9</v>
      </c>
      <c r="L3220" s="67" t="s">
        <v>213</v>
      </c>
      <c r="M3220" s="67" t="s">
        <v>1085</v>
      </c>
      <c r="N3220" s="67">
        <v>151797</v>
      </c>
      <c r="O3220" s="67"/>
      <c r="P3220" s="67">
        <v>91697</v>
      </c>
      <c r="Q3220" s="71">
        <v>164.7</v>
      </c>
      <c r="R3220" s="71">
        <v>0</v>
      </c>
      <c r="S3220" s="71">
        <v>15</v>
      </c>
      <c r="T3220" s="67" t="s">
        <v>127</v>
      </c>
      <c r="U3220" s="64">
        <f>Data!$Q3220+Data!$R3220+Data!$S3220</f>
        <v>179.7</v>
      </c>
      <c r="V3220" s="9" t="str">
        <f>VLOOKUP(TRIM(Data!$B3220),Team!A:B,2,FALSE)</f>
        <v>Heating</v>
      </c>
      <c r="W3220" s="9" t="str">
        <f>VLOOKUP(Data!$D3220,Current!A:B,2,FALSE)</f>
        <v>ACT</v>
      </c>
      <c r="X3220" s="9" t="str">
        <f>IF(Data!$W3220=Data!$E3220,"CURRENT","NO")</f>
        <v>NO</v>
      </c>
    </row>
    <row r="3221" spans="1:24" hidden="1">
      <c r="A3221" s="67" t="s">
        <v>2155</v>
      </c>
      <c r="B3221" s="68" t="s">
        <v>2163</v>
      </c>
      <c r="C3221" s="8" t="s">
        <v>458</v>
      </c>
      <c r="D3221" s="68" t="s">
        <v>2153</v>
      </c>
      <c r="E3221" s="8" t="s">
        <v>463</v>
      </c>
      <c r="F3221" s="69" t="s">
        <v>351</v>
      </c>
      <c r="G3221" s="67" t="s">
        <v>158</v>
      </c>
      <c r="H3221" s="70">
        <v>42276</v>
      </c>
      <c r="I3221" s="67">
        <v>80</v>
      </c>
      <c r="J3221" s="71">
        <v>39.79</v>
      </c>
      <c r="K3221" s="71">
        <f t="shared" si="62"/>
        <v>3183.2</v>
      </c>
      <c r="L3221" s="67" t="s">
        <v>213</v>
      </c>
      <c r="M3221" s="67" t="s">
        <v>340</v>
      </c>
      <c r="N3221" s="67">
        <v>151870</v>
      </c>
      <c r="O3221" s="67"/>
      <c r="P3221" s="67">
        <v>91698</v>
      </c>
      <c r="Q3221" s="71">
        <v>80</v>
      </c>
      <c r="R3221" s="71">
        <v>0</v>
      </c>
      <c r="S3221" s="71">
        <v>15</v>
      </c>
      <c r="T3221" s="67" t="s">
        <v>127</v>
      </c>
      <c r="U3221" s="64">
        <f>Data!$Q3221+Data!$R3221+Data!$S3221</f>
        <v>95</v>
      </c>
      <c r="V3221" s="9" t="str">
        <f>VLOOKUP(TRIM(Data!$B3221),Team!A:B,2,FALSE)</f>
        <v>Heating</v>
      </c>
      <c r="W3221" s="9" t="str">
        <f>VLOOKUP(Data!$D3221,Current!A:B,2,FALSE)</f>
        <v>ACT</v>
      </c>
      <c r="X3221" s="9" t="str">
        <f>IF(Data!$W3221=Data!$E3221,"CURRENT","NO")</f>
        <v>NO</v>
      </c>
    </row>
    <row r="3222" spans="1:24" hidden="1">
      <c r="A3222" s="67" t="s">
        <v>2155</v>
      </c>
      <c r="B3222" s="68" t="s">
        <v>2163</v>
      </c>
      <c r="C3222" s="8" t="s">
        <v>458</v>
      </c>
      <c r="D3222" s="68" t="s">
        <v>2153</v>
      </c>
      <c r="E3222" s="8" t="s">
        <v>463</v>
      </c>
      <c r="F3222" s="69" t="s">
        <v>1608</v>
      </c>
      <c r="G3222" s="67" t="s">
        <v>158</v>
      </c>
      <c r="H3222" s="70">
        <v>42276</v>
      </c>
      <c r="I3222" s="67">
        <v>106</v>
      </c>
      <c r="J3222" s="71">
        <v>79.58</v>
      </c>
      <c r="K3222" s="71">
        <f t="shared" si="62"/>
        <v>8435.48</v>
      </c>
      <c r="L3222" s="67" t="s">
        <v>213</v>
      </c>
      <c r="M3222" s="67" t="s">
        <v>850</v>
      </c>
      <c r="N3222" s="67">
        <v>151872</v>
      </c>
      <c r="O3222" s="67"/>
      <c r="P3222" s="67">
        <v>91700</v>
      </c>
      <c r="Q3222" s="71">
        <v>80</v>
      </c>
      <c r="R3222" s="71">
        <v>0</v>
      </c>
      <c r="S3222" s="71">
        <v>15</v>
      </c>
      <c r="T3222" s="67" t="s">
        <v>127</v>
      </c>
      <c r="U3222" s="64">
        <f>Data!$Q3222+Data!$R3222+Data!$S3222</f>
        <v>95</v>
      </c>
      <c r="V3222" s="9" t="str">
        <f>VLOOKUP(TRIM(Data!$B3222),Team!A:B,2,FALSE)</f>
        <v>Heating</v>
      </c>
      <c r="W3222" s="9" t="str">
        <f>VLOOKUP(Data!$D3222,Current!A:B,2,FALSE)</f>
        <v>ACT</v>
      </c>
      <c r="X3222" s="9" t="str">
        <f>IF(Data!$W3222=Data!$E3222,"CURRENT","NO")</f>
        <v>NO</v>
      </c>
    </row>
    <row r="3223" spans="1:24" hidden="1">
      <c r="A3223" s="67" t="s">
        <v>2155</v>
      </c>
      <c r="B3223" s="68" t="s">
        <v>2163</v>
      </c>
      <c r="C3223" s="8" t="s">
        <v>458</v>
      </c>
      <c r="D3223" s="68" t="s">
        <v>2153</v>
      </c>
      <c r="E3223" s="8" t="s">
        <v>463</v>
      </c>
      <c r="F3223" s="69" t="s">
        <v>1376</v>
      </c>
      <c r="G3223" s="67" t="s">
        <v>158</v>
      </c>
      <c r="H3223" s="70">
        <v>42276</v>
      </c>
      <c r="I3223" s="67">
        <v>315</v>
      </c>
      <c r="J3223" s="71">
        <v>106.23</v>
      </c>
      <c r="K3223" s="71">
        <f t="shared" si="62"/>
        <v>33462.450000000004</v>
      </c>
      <c r="L3223" s="67" t="s">
        <v>213</v>
      </c>
      <c r="M3223" s="67" t="s">
        <v>1386</v>
      </c>
      <c r="N3223" s="67">
        <v>151874</v>
      </c>
      <c r="O3223" s="67"/>
      <c r="P3223" s="67">
        <v>91701</v>
      </c>
      <c r="Q3223" s="71">
        <v>167.3</v>
      </c>
      <c r="R3223" s="71">
        <v>0</v>
      </c>
      <c r="S3223" s="71">
        <v>15</v>
      </c>
      <c r="T3223" s="67" t="s">
        <v>127</v>
      </c>
      <c r="U3223" s="64">
        <f>Data!$Q3223+Data!$R3223+Data!$S3223</f>
        <v>182.3</v>
      </c>
      <c r="V3223" s="9" t="str">
        <f>VLOOKUP(TRIM(Data!$B3223),Team!A:B,2,FALSE)</f>
        <v>Heating</v>
      </c>
      <c r="W3223" s="9" t="str">
        <f>VLOOKUP(Data!$D3223,Current!A:B,2,FALSE)</f>
        <v>ACT</v>
      </c>
      <c r="X3223" s="9" t="str">
        <f>IF(Data!$W3223=Data!$E3223,"CURRENT","NO")</f>
        <v>NO</v>
      </c>
    </row>
    <row r="3224" spans="1:24" hidden="1">
      <c r="A3224" s="67" t="s">
        <v>2155</v>
      </c>
      <c r="B3224" s="68" t="s">
        <v>2163</v>
      </c>
      <c r="C3224" s="8" t="s">
        <v>458</v>
      </c>
      <c r="D3224" s="68" t="s">
        <v>2153</v>
      </c>
      <c r="E3224" s="8" t="s">
        <v>463</v>
      </c>
      <c r="F3224" s="69" t="s">
        <v>390</v>
      </c>
      <c r="G3224" s="67" t="s">
        <v>158</v>
      </c>
      <c r="H3224" s="70">
        <v>42277</v>
      </c>
      <c r="I3224" s="67">
        <v>173</v>
      </c>
      <c r="J3224" s="71">
        <v>93.3</v>
      </c>
      <c r="K3224" s="71">
        <f t="shared" si="62"/>
        <v>16140.9</v>
      </c>
      <c r="L3224" s="67" t="s">
        <v>157</v>
      </c>
      <c r="M3224" s="67" t="s">
        <v>72</v>
      </c>
      <c r="N3224" s="67">
        <v>151931</v>
      </c>
      <c r="O3224" s="67"/>
      <c r="P3224" s="67">
        <v>91702</v>
      </c>
      <c r="Q3224" s="71">
        <v>80.7</v>
      </c>
      <c r="R3224" s="71">
        <v>0</v>
      </c>
      <c r="S3224" s="71">
        <v>15</v>
      </c>
      <c r="T3224" s="67" t="s">
        <v>127</v>
      </c>
      <c r="U3224" s="64">
        <f>Data!$Q3224+Data!$R3224+Data!$S3224</f>
        <v>95.7</v>
      </c>
      <c r="V3224" s="9" t="str">
        <f>VLOOKUP(TRIM(Data!$B3224),Team!A:B,2,FALSE)</f>
        <v>Heating</v>
      </c>
      <c r="W3224" s="9" t="str">
        <f>VLOOKUP(Data!$D3224,Current!A:B,2,FALSE)</f>
        <v>ACT</v>
      </c>
      <c r="X3224" s="9" t="str">
        <f>IF(Data!$W3224=Data!$E3224,"CURRENT","NO")</f>
        <v>NO</v>
      </c>
    </row>
    <row r="3225" spans="1:24" hidden="1">
      <c r="A3225" s="67" t="s">
        <v>2155</v>
      </c>
      <c r="B3225" s="68" t="s">
        <v>2163</v>
      </c>
      <c r="C3225" s="8" t="s">
        <v>458</v>
      </c>
      <c r="D3225" s="68" t="s">
        <v>2153</v>
      </c>
      <c r="E3225" s="8" t="s">
        <v>463</v>
      </c>
      <c r="F3225" s="69" t="s">
        <v>1609</v>
      </c>
      <c r="G3225" s="67" t="s">
        <v>158</v>
      </c>
      <c r="H3225" s="70">
        <v>42277</v>
      </c>
      <c r="I3225" s="67">
        <v>106</v>
      </c>
      <c r="J3225" s="71">
        <v>83.08</v>
      </c>
      <c r="K3225" s="71">
        <f t="shared" si="62"/>
        <v>8806.48</v>
      </c>
      <c r="L3225" s="67" t="s">
        <v>213</v>
      </c>
      <c r="M3225" s="67" t="s">
        <v>340</v>
      </c>
      <c r="N3225" s="67">
        <v>151932</v>
      </c>
      <c r="O3225" s="67"/>
      <c r="P3225" s="67">
        <v>91703</v>
      </c>
      <c r="Q3225" s="71">
        <v>80</v>
      </c>
      <c r="R3225" s="71">
        <v>0</v>
      </c>
      <c r="S3225" s="71">
        <v>15</v>
      </c>
      <c r="T3225" s="67" t="s">
        <v>127</v>
      </c>
      <c r="U3225" s="64">
        <f>Data!$Q3225+Data!$R3225+Data!$S3225</f>
        <v>95</v>
      </c>
      <c r="V3225" s="9" t="str">
        <f>VLOOKUP(TRIM(Data!$B3225),Team!A:B,2,FALSE)</f>
        <v>Heating</v>
      </c>
      <c r="W3225" s="9" t="str">
        <f>VLOOKUP(Data!$D3225,Current!A:B,2,FALSE)</f>
        <v>ACT</v>
      </c>
      <c r="X3225" s="9" t="str">
        <f>IF(Data!$W3225=Data!$E3225,"CURRENT","NO")</f>
        <v>NO</v>
      </c>
    </row>
    <row r="3226" spans="1:24" hidden="1">
      <c r="A3226" s="67" t="s">
        <v>1434</v>
      </c>
      <c r="B3226" s="68" t="s">
        <v>1610</v>
      </c>
      <c r="C3226" s="8" t="s">
        <v>458</v>
      </c>
      <c r="D3226" s="68" t="s">
        <v>2153</v>
      </c>
      <c r="E3226" s="8" t="s">
        <v>463</v>
      </c>
      <c r="F3226" s="69" t="s">
        <v>1611</v>
      </c>
      <c r="G3226" s="67" t="s">
        <v>153</v>
      </c>
      <c r="H3226" s="70">
        <v>42250</v>
      </c>
      <c r="I3226" s="67">
        <v>259</v>
      </c>
      <c r="J3226" s="71">
        <v>191.5</v>
      </c>
      <c r="K3226" s="71">
        <f t="shared" si="62"/>
        <v>49598.5</v>
      </c>
      <c r="L3226" s="67" t="s">
        <v>108</v>
      </c>
      <c r="M3226" s="67" t="s">
        <v>847</v>
      </c>
      <c r="N3226" s="67">
        <v>150966</v>
      </c>
      <c r="O3226" s="67"/>
      <c r="P3226" s="67">
        <v>91118</v>
      </c>
      <c r="Q3226" s="71">
        <v>248</v>
      </c>
      <c r="R3226" s="71">
        <v>0</v>
      </c>
      <c r="S3226" s="71">
        <v>25</v>
      </c>
      <c r="T3226" s="67" t="s">
        <v>2122</v>
      </c>
      <c r="U3226" s="64">
        <f>Data!$Q3226+Data!$R3226+Data!$S3226</f>
        <v>273</v>
      </c>
      <c r="V3226" s="9" t="str">
        <f>VLOOKUP(TRIM(Data!$B3226),Team!A:B,2,FALSE)</f>
        <v>HVAC</v>
      </c>
      <c r="W3226" s="9" t="str">
        <f>VLOOKUP(Data!$D3226,Current!A:B,2,FALSE)</f>
        <v>ACT</v>
      </c>
      <c r="X3226" s="9" t="str">
        <f>IF(Data!$W3226=Data!$E3226,"CURRENT","NO")</f>
        <v>NO</v>
      </c>
    </row>
    <row r="3227" spans="1:24" hidden="1">
      <c r="A3227" s="67" t="s">
        <v>1434</v>
      </c>
      <c r="B3227" s="68" t="s">
        <v>1610</v>
      </c>
      <c r="C3227" s="8" t="s">
        <v>458</v>
      </c>
      <c r="D3227" s="68" t="s">
        <v>2153</v>
      </c>
      <c r="E3227" s="8" t="s">
        <v>463</v>
      </c>
      <c r="F3227" s="69" t="s">
        <v>1612</v>
      </c>
      <c r="G3227" s="67" t="s">
        <v>153</v>
      </c>
      <c r="H3227" s="70">
        <v>42250</v>
      </c>
      <c r="I3227" s="67">
        <v>398</v>
      </c>
      <c r="J3227" s="71">
        <v>149</v>
      </c>
      <c r="K3227" s="71">
        <f t="shared" si="62"/>
        <v>59302</v>
      </c>
      <c r="L3227" s="67" t="s">
        <v>108</v>
      </c>
      <c r="M3227" s="67" t="s">
        <v>950</v>
      </c>
      <c r="N3227" s="67">
        <v>150967</v>
      </c>
      <c r="O3227" s="67"/>
      <c r="P3227" s="67">
        <v>91119</v>
      </c>
      <c r="Q3227" s="71">
        <v>296.5</v>
      </c>
      <c r="R3227" s="71">
        <v>0</v>
      </c>
      <c r="S3227" s="71">
        <v>25</v>
      </c>
      <c r="T3227" s="67" t="s">
        <v>2122</v>
      </c>
      <c r="U3227" s="64">
        <f>Data!$Q3227+Data!$R3227+Data!$S3227</f>
        <v>321.5</v>
      </c>
      <c r="V3227" s="9" t="str">
        <f>VLOOKUP(TRIM(Data!$B3227),Team!A:B,2,FALSE)</f>
        <v>HVAC</v>
      </c>
      <c r="W3227" s="9" t="str">
        <f>VLOOKUP(Data!$D3227,Current!A:B,2,FALSE)</f>
        <v>ACT</v>
      </c>
      <c r="X3227" s="9" t="str">
        <f>IF(Data!$W3227=Data!$E3227,"CURRENT","NO")</f>
        <v>NO</v>
      </c>
    </row>
    <row r="3228" spans="1:24" hidden="1">
      <c r="A3228" s="67" t="s">
        <v>2155</v>
      </c>
      <c r="B3228" s="68" t="s">
        <v>1610</v>
      </c>
      <c r="C3228" s="8" t="s">
        <v>458</v>
      </c>
      <c r="D3228" s="68" t="s">
        <v>2153</v>
      </c>
      <c r="E3228" s="8" t="s">
        <v>463</v>
      </c>
      <c r="F3228" s="69" t="s">
        <v>1613</v>
      </c>
      <c r="G3228" s="67" t="s">
        <v>97</v>
      </c>
      <c r="H3228" s="70">
        <v>42273</v>
      </c>
      <c r="I3228" s="67">
        <v>161</v>
      </c>
      <c r="J3228" s="71">
        <v>171</v>
      </c>
      <c r="K3228" s="71">
        <f t="shared" si="62"/>
        <v>27531</v>
      </c>
      <c r="L3228" s="67" t="s">
        <v>77</v>
      </c>
      <c r="M3228" s="67" t="s">
        <v>1614</v>
      </c>
      <c r="N3228" s="67">
        <v>151778</v>
      </c>
      <c r="O3228" s="67"/>
      <c r="P3228" s="67">
        <v>91658</v>
      </c>
      <c r="Q3228" s="71">
        <v>200</v>
      </c>
      <c r="R3228" s="71">
        <v>0</v>
      </c>
      <c r="S3228" s="71">
        <v>35</v>
      </c>
      <c r="T3228" s="67" t="s">
        <v>127</v>
      </c>
      <c r="U3228" s="64">
        <f>Data!$Q3228+Data!$R3228+Data!$S3228</f>
        <v>235</v>
      </c>
      <c r="V3228" s="9" t="str">
        <f>VLOOKUP(TRIM(Data!$B3228),Team!A:B,2,FALSE)</f>
        <v>HVAC</v>
      </c>
      <c r="W3228" s="9" t="str">
        <f>VLOOKUP(Data!$D3228,Current!A:B,2,FALSE)</f>
        <v>ACT</v>
      </c>
      <c r="X3228" s="9" t="str">
        <f>IF(Data!$W3228=Data!$E3228,"CURRENT","NO")</f>
        <v>NO</v>
      </c>
    </row>
    <row r="3229" spans="1:24" hidden="1">
      <c r="A3229" s="67" t="s">
        <v>1434</v>
      </c>
      <c r="B3229" s="68" t="s">
        <v>2164</v>
      </c>
      <c r="C3229" s="8" t="s">
        <v>458</v>
      </c>
      <c r="D3229" s="68" t="s">
        <v>2153</v>
      </c>
      <c r="E3229" s="8" t="s">
        <v>463</v>
      </c>
      <c r="F3229" s="69" t="s">
        <v>1223</v>
      </c>
      <c r="G3229" s="67" t="s">
        <v>93</v>
      </c>
      <c r="H3229" s="70">
        <v>42249</v>
      </c>
      <c r="I3229" s="67">
        <v>560</v>
      </c>
      <c r="J3229" s="71">
        <v>53</v>
      </c>
      <c r="K3229" s="71">
        <f t="shared" si="62"/>
        <v>29680</v>
      </c>
      <c r="L3229" s="67" t="s">
        <v>86</v>
      </c>
      <c r="M3229" s="67" t="s">
        <v>312</v>
      </c>
      <c r="N3229" s="67">
        <v>150955</v>
      </c>
      <c r="O3229" s="67"/>
      <c r="P3229" s="67">
        <v>91133</v>
      </c>
      <c r="Q3229" s="71">
        <v>200</v>
      </c>
      <c r="R3229" s="71">
        <v>0</v>
      </c>
      <c r="S3229" s="71">
        <v>25</v>
      </c>
      <c r="T3229" s="67" t="s">
        <v>127</v>
      </c>
      <c r="U3229" s="64">
        <f>Data!$Q3229+Data!$R3229+Data!$S3229</f>
        <v>225</v>
      </c>
      <c r="V3229" s="9" t="str">
        <f>VLOOKUP(TRIM(Data!$B3229),Team!A:B,2,FALSE)</f>
        <v>HVAC</v>
      </c>
      <c r="W3229" s="9" t="str">
        <f>VLOOKUP(Data!$D3229,Current!A:B,2,FALSE)</f>
        <v>ACT</v>
      </c>
      <c r="X3229" s="9" t="str">
        <f>IF(Data!$W3229=Data!$E3229,"CURRENT","NO")</f>
        <v>NO</v>
      </c>
    </row>
    <row r="3230" spans="1:24" hidden="1">
      <c r="A3230" s="67" t="s">
        <v>1434</v>
      </c>
      <c r="B3230" s="68" t="s">
        <v>2164</v>
      </c>
      <c r="C3230" s="8" t="s">
        <v>458</v>
      </c>
      <c r="D3230" s="68" t="s">
        <v>2153</v>
      </c>
      <c r="E3230" s="8" t="s">
        <v>463</v>
      </c>
      <c r="F3230" s="69" t="s">
        <v>429</v>
      </c>
      <c r="G3230" s="67" t="s">
        <v>121</v>
      </c>
      <c r="H3230" s="70">
        <v>42249</v>
      </c>
      <c r="I3230" s="67">
        <v>31</v>
      </c>
      <c r="J3230" s="71">
        <v>219</v>
      </c>
      <c r="K3230" s="71">
        <f t="shared" si="62"/>
        <v>6789</v>
      </c>
      <c r="L3230" s="67" t="s">
        <v>89</v>
      </c>
      <c r="M3230" s="67" t="s">
        <v>612</v>
      </c>
      <c r="N3230" s="67">
        <v>150979</v>
      </c>
      <c r="O3230" s="67"/>
      <c r="P3230" s="67">
        <v>91134</v>
      </c>
      <c r="Q3230" s="71">
        <v>100</v>
      </c>
      <c r="R3230" s="71">
        <v>22.5</v>
      </c>
      <c r="S3230" s="71">
        <v>10</v>
      </c>
      <c r="T3230" s="67" t="s">
        <v>127</v>
      </c>
      <c r="U3230" s="64">
        <f>Data!$Q3230+Data!$R3230+Data!$S3230</f>
        <v>132.5</v>
      </c>
      <c r="V3230" s="9" t="str">
        <f>VLOOKUP(TRIM(Data!$B3230),Team!A:B,2,FALSE)</f>
        <v>HVAC</v>
      </c>
      <c r="W3230" s="9" t="str">
        <f>VLOOKUP(Data!$D3230,Current!A:B,2,FALSE)</f>
        <v>ACT</v>
      </c>
      <c r="X3230" s="9" t="str">
        <f>IF(Data!$W3230=Data!$E3230,"CURRENT","NO")</f>
        <v>NO</v>
      </c>
    </row>
    <row r="3231" spans="1:24" hidden="1">
      <c r="A3231" s="67" t="s">
        <v>1434</v>
      </c>
      <c r="B3231" s="68" t="s">
        <v>2164</v>
      </c>
      <c r="C3231" s="8" t="s">
        <v>458</v>
      </c>
      <c r="D3231" s="68" t="s">
        <v>2153</v>
      </c>
      <c r="E3231" s="8" t="s">
        <v>463</v>
      </c>
      <c r="F3231" s="69" t="s">
        <v>426</v>
      </c>
      <c r="G3231" s="67" t="s">
        <v>121</v>
      </c>
      <c r="H3231" s="70">
        <v>42249</v>
      </c>
      <c r="I3231" s="67">
        <v>15</v>
      </c>
      <c r="J3231" s="71">
        <v>251</v>
      </c>
      <c r="K3231" s="71">
        <f t="shared" si="62"/>
        <v>3765</v>
      </c>
      <c r="L3231" s="67" t="s">
        <v>89</v>
      </c>
      <c r="M3231" s="67" t="s">
        <v>612</v>
      </c>
      <c r="N3231" s="67">
        <v>150981</v>
      </c>
      <c r="O3231" s="67"/>
      <c r="P3231" s="67">
        <v>91135</v>
      </c>
      <c r="Q3231" s="71">
        <v>100</v>
      </c>
      <c r="R3231" s="71">
        <v>22.5</v>
      </c>
      <c r="S3231" s="71">
        <v>10</v>
      </c>
      <c r="T3231" s="67" t="s">
        <v>127</v>
      </c>
      <c r="U3231" s="64">
        <f>Data!$Q3231+Data!$R3231+Data!$S3231</f>
        <v>132.5</v>
      </c>
      <c r="V3231" s="9" t="str">
        <f>VLOOKUP(TRIM(Data!$B3231),Team!A:B,2,FALSE)</f>
        <v>HVAC</v>
      </c>
      <c r="W3231" s="9" t="str">
        <f>VLOOKUP(Data!$D3231,Current!A:B,2,FALSE)</f>
        <v>ACT</v>
      </c>
      <c r="X3231" s="9" t="str">
        <f>IF(Data!$W3231=Data!$E3231,"CURRENT","NO")</f>
        <v>NO</v>
      </c>
    </row>
    <row r="3232" spans="1:24" hidden="1">
      <c r="A3232" s="67" t="s">
        <v>1435</v>
      </c>
      <c r="B3232" s="68" t="s">
        <v>2164</v>
      </c>
      <c r="C3232" s="8" t="s">
        <v>2165</v>
      </c>
      <c r="D3232" s="68" t="s">
        <v>2153</v>
      </c>
      <c r="E3232" s="8" t="s">
        <v>463</v>
      </c>
      <c r="F3232" s="69" t="s">
        <v>1223</v>
      </c>
      <c r="G3232" s="67" t="s">
        <v>93</v>
      </c>
      <c r="H3232" s="70">
        <v>42255</v>
      </c>
      <c r="I3232" s="67">
        <v>560</v>
      </c>
      <c r="J3232" s="71">
        <v>0</v>
      </c>
      <c r="K3232" s="71">
        <f t="shared" si="62"/>
        <v>0</v>
      </c>
      <c r="L3232" s="67" t="s">
        <v>86</v>
      </c>
      <c r="M3232" s="67" t="s">
        <v>306</v>
      </c>
      <c r="N3232" s="67">
        <v>151137</v>
      </c>
      <c r="P3232" s="67">
        <v>91218</v>
      </c>
      <c r="Q3232" s="71">
        <v>200</v>
      </c>
      <c r="R3232" s="71">
        <v>0</v>
      </c>
      <c r="S3232" s="71">
        <v>25</v>
      </c>
      <c r="T3232" s="67" t="s">
        <v>0</v>
      </c>
      <c r="U3232" s="64">
        <f>Data!$Q3232+Data!$R3232+Data!$S3232</f>
        <v>225</v>
      </c>
      <c r="V3232" s="9" t="str">
        <f>VLOOKUP(TRIM(Data!$B3232),Team!A:B,2,FALSE)</f>
        <v>HVAC</v>
      </c>
      <c r="W3232" s="9" t="str">
        <f>VLOOKUP(Data!$D3232,Current!A:B,2,FALSE)</f>
        <v>ACT</v>
      </c>
      <c r="X3232" s="9" t="str">
        <f>IF(Data!$W3232=Data!$E3232,"CURRENT","NO")</f>
        <v>NO</v>
      </c>
    </row>
    <row r="3233" spans="1:24" hidden="1">
      <c r="A3233" s="67" t="s">
        <v>1435</v>
      </c>
      <c r="B3233" s="68" t="s">
        <v>2164</v>
      </c>
      <c r="C3233" s="8" t="s">
        <v>458</v>
      </c>
      <c r="D3233" s="68" t="s">
        <v>2153</v>
      </c>
      <c r="E3233" s="8" t="s">
        <v>463</v>
      </c>
      <c r="F3233" s="69" t="s">
        <v>413</v>
      </c>
      <c r="G3233" s="67" t="s">
        <v>121</v>
      </c>
      <c r="H3233" s="70">
        <v>42255</v>
      </c>
      <c r="I3233" s="67">
        <v>10</v>
      </c>
      <c r="J3233" s="71">
        <v>251</v>
      </c>
      <c r="K3233" s="71">
        <f t="shared" si="62"/>
        <v>2510</v>
      </c>
      <c r="L3233" s="67" t="s">
        <v>114</v>
      </c>
      <c r="M3233" s="67" t="s">
        <v>1151</v>
      </c>
      <c r="N3233" s="67">
        <v>151121</v>
      </c>
      <c r="P3233" s="67">
        <v>91219</v>
      </c>
      <c r="Q3233" s="71">
        <v>100</v>
      </c>
      <c r="R3233" s="71">
        <v>22.5</v>
      </c>
      <c r="S3233" s="71">
        <v>10</v>
      </c>
      <c r="T3233" s="67" t="s">
        <v>186</v>
      </c>
      <c r="U3233" s="64">
        <f>Data!$Q3233+Data!$R3233+Data!$S3233</f>
        <v>132.5</v>
      </c>
      <c r="V3233" s="9" t="str">
        <f>VLOOKUP(TRIM(Data!$B3233),Team!A:B,2,FALSE)</f>
        <v>HVAC</v>
      </c>
      <c r="W3233" s="9" t="str">
        <f>VLOOKUP(Data!$D3233,Current!A:B,2,FALSE)</f>
        <v>ACT</v>
      </c>
      <c r="X3233" s="9" t="str">
        <f>IF(Data!$W3233=Data!$E3233,"CURRENT","NO")</f>
        <v>NO</v>
      </c>
    </row>
    <row r="3234" spans="1:24" hidden="1">
      <c r="A3234" s="67" t="s">
        <v>1435</v>
      </c>
      <c r="B3234" s="68" t="s">
        <v>2164</v>
      </c>
      <c r="C3234" s="8" t="s">
        <v>458</v>
      </c>
      <c r="D3234" s="68" t="s">
        <v>2153</v>
      </c>
      <c r="E3234" s="8" t="s">
        <v>463</v>
      </c>
      <c r="F3234" s="69" t="s">
        <v>424</v>
      </c>
      <c r="G3234" s="67" t="s">
        <v>121</v>
      </c>
      <c r="H3234" s="70">
        <v>42255</v>
      </c>
      <c r="I3234" s="67">
        <v>20</v>
      </c>
      <c r="J3234" s="71">
        <v>251</v>
      </c>
      <c r="K3234" s="71">
        <f t="shared" si="62"/>
        <v>5020</v>
      </c>
      <c r="L3234" s="67" t="s">
        <v>114</v>
      </c>
      <c r="M3234" s="67" t="s">
        <v>1151</v>
      </c>
      <c r="N3234" s="67">
        <v>151122</v>
      </c>
      <c r="P3234" s="67">
        <v>91220</v>
      </c>
      <c r="Q3234" s="71">
        <v>100</v>
      </c>
      <c r="R3234" s="71">
        <v>22.5</v>
      </c>
      <c r="S3234" s="71">
        <v>10</v>
      </c>
      <c r="T3234" s="67" t="s">
        <v>127</v>
      </c>
      <c r="U3234" s="64">
        <f>Data!$Q3234+Data!$R3234+Data!$S3234</f>
        <v>132.5</v>
      </c>
      <c r="V3234" s="9" t="str">
        <f>VLOOKUP(TRIM(Data!$B3234),Team!A:B,2,FALSE)</f>
        <v>HVAC</v>
      </c>
      <c r="W3234" s="9" t="str">
        <f>VLOOKUP(Data!$D3234,Current!A:B,2,FALSE)</f>
        <v>ACT</v>
      </c>
      <c r="X3234" s="9" t="str">
        <f>IF(Data!$W3234=Data!$E3234,"CURRENT","NO")</f>
        <v>NO</v>
      </c>
    </row>
    <row r="3235" spans="1:24" hidden="1">
      <c r="A3235" s="67" t="s">
        <v>1435</v>
      </c>
      <c r="B3235" s="68" t="s">
        <v>2164</v>
      </c>
      <c r="C3235" s="8" t="s">
        <v>458</v>
      </c>
      <c r="D3235" s="68" t="s">
        <v>2153</v>
      </c>
      <c r="E3235" s="8" t="s">
        <v>463</v>
      </c>
      <c r="F3235" s="69" t="s">
        <v>440</v>
      </c>
      <c r="G3235" s="67" t="s">
        <v>121</v>
      </c>
      <c r="H3235" s="70">
        <v>42256</v>
      </c>
      <c r="I3235" s="67">
        <v>32</v>
      </c>
      <c r="J3235" s="71">
        <v>412</v>
      </c>
      <c r="K3235" s="71">
        <f t="shared" si="62"/>
        <v>13184</v>
      </c>
      <c r="L3235" s="67" t="s">
        <v>114</v>
      </c>
      <c r="M3235" s="67" t="s">
        <v>1151</v>
      </c>
      <c r="N3235" s="67">
        <v>151174</v>
      </c>
      <c r="P3235" s="67">
        <v>91221</v>
      </c>
      <c r="Q3235" s="71">
        <v>100</v>
      </c>
      <c r="R3235" s="71">
        <v>30</v>
      </c>
      <c r="S3235" s="71">
        <v>10</v>
      </c>
      <c r="T3235" s="67" t="s">
        <v>127</v>
      </c>
      <c r="U3235" s="64">
        <f>Data!$Q3235+Data!$R3235+Data!$S3235</f>
        <v>140</v>
      </c>
      <c r="V3235" s="9" t="str">
        <f>VLOOKUP(TRIM(Data!$B3235),Team!A:B,2,FALSE)</f>
        <v>HVAC</v>
      </c>
      <c r="W3235" s="9" t="str">
        <f>VLOOKUP(Data!$D3235,Current!A:B,2,FALSE)</f>
        <v>ACT</v>
      </c>
      <c r="X3235" s="9" t="str">
        <f>IF(Data!$W3235=Data!$E3235,"CURRENT","NO")</f>
        <v>NO</v>
      </c>
    </row>
    <row r="3236" spans="1:24" hidden="1">
      <c r="A3236" s="67" t="s">
        <v>1435</v>
      </c>
      <c r="B3236" s="68" t="s">
        <v>2164</v>
      </c>
      <c r="C3236" s="8" t="s">
        <v>458</v>
      </c>
      <c r="D3236" s="68" t="s">
        <v>2153</v>
      </c>
      <c r="E3236" s="8" t="s">
        <v>463</v>
      </c>
      <c r="F3236" s="69" t="s">
        <v>1615</v>
      </c>
      <c r="G3236" s="67" t="s">
        <v>121</v>
      </c>
      <c r="H3236" s="70">
        <v>42256</v>
      </c>
      <c r="I3236" s="67">
        <v>20</v>
      </c>
      <c r="J3236" s="71">
        <v>386</v>
      </c>
      <c r="K3236" s="71">
        <f t="shared" si="62"/>
        <v>7720</v>
      </c>
      <c r="L3236" s="67" t="s">
        <v>114</v>
      </c>
      <c r="M3236" s="67" t="s">
        <v>1151</v>
      </c>
      <c r="N3236" s="67">
        <v>151175</v>
      </c>
      <c r="O3236" s="67"/>
      <c r="P3236" s="67">
        <v>91222</v>
      </c>
      <c r="Q3236" s="71">
        <v>100</v>
      </c>
      <c r="R3236" s="71">
        <v>30</v>
      </c>
      <c r="S3236" s="71">
        <v>10</v>
      </c>
      <c r="T3236" s="67" t="s">
        <v>127</v>
      </c>
      <c r="U3236" s="64">
        <f>Data!$Q3236+Data!$R3236+Data!$S3236</f>
        <v>140</v>
      </c>
      <c r="V3236" s="9" t="str">
        <f>VLOOKUP(TRIM(Data!$B3236),Team!A:B,2,FALSE)</f>
        <v>HVAC</v>
      </c>
      <c r="W3236" s="9" t="str">
        <f>VLOOKUP(Data!$D3236,Current!A:B,2,FALSE)</f>
        <v>ACT</v>
      </c>
      <c r="X3236" s="9" t="str">
        <f>IF(Data!$W3236=Data!$E3236,"CURRENT","NO")</f>
        <v>NO</v>
      </c>
    </row>
    <row r="3237" spans="1:24" hidden="1">
      <c r="A3237" s="67" t="s">
        <v>1435</v>
      </c>
      <c r="B3237" s="68" t="s">
        <v>2164</v>
      </c>
      <c r="C3237" s="8" t="s">
        <v>458</v>
      </c>
      <c r="D3237" s="68" t="s">
        <v>2153</v>
      </c>
      <c r="E3237" s="8" t="s">
        <v>463</v>
      </c>
      <c r="F3237" s="69" t="s">
        <v>414</v>
      </c>
      <c r="G3237" s="67" t="s">
        <v>121</v>
      </c>
      <c r="H3237" s="70">
        <v>42256</v>
      </c>
      <c r="I3237" s="67">
        <v>30</v>
      </c>
      <c r="J3237" s="71">
        <v>499</v>
      </c>
      <c r="K3237" s="71">
        <f t="shared" si="62"/>
        <v>14970</v>
      </c>
      <c r="L3237" s="67" t="s">
        <v>114</v>
      </c>
      <c r="M3237" s="67" t="s">
        <v>1151</v>
      </c>
      <c r="N3237" s="67">
        <v>151176</v>
      </c>
      <c r="O3237" s="67"/>
      <c r="P3237" s="67">
        <v>91223</v>
      </c>
      <c r="Q3237" s="71">
        <v>100</v>
      </c>
      <c r="R3237" s="71">
        <v>30</v>
      </c>
      <c r="S3237" s="71">
        <v>10</v>
      </c>
      <c r="T3237" s="67" t="s">
        <v>186</v>
      </c>
      <c r="U3237" s="64">
        <f>Data!$Q3237+Data!$R3237+Data!$S3237</f>
        <v>140</v>
      </c>
      <c r="V3237" s="9" t="str">
        <f>VLOOKUP(TRIM(Data!$B3237),Team!A:B,2,FALSE)</f>
        <v>HVAC</v>
      </c>
      <c r="W3237" s="9" t="str">
        <f>VLOOKUP(Data!$D3237,Current!A:B,2,FALSE)</f>
        <v>ACT</v>
      </c>
      <c r="X3237" s="9" t="str">
        <f>IF(Data!$W3237=Data!$E3237,"CURRENT","NO")</f>
        <v>NO</v>
      </c>
    </row>
    <row r="3238" spans="1:24" hidden="1">
      <c r="A3238" s="67" t="s">
        <v>1435</v>
      </c>
      <c r="B3238" s="68" t="s">
        <v>2164</v>
      </c>
      <c r="C3238" s="8" t="s">
        <v>2165</v>
      </c>
      <c r="D3238" s="68" t="s">
        <v>2153</v>
      </c>
      <c r="E3238" s="8" t="s">
        <v>463</v>
      </c>
      <c r="F3238" s="69" t="s">
        <v>1022</v>
      </c>
      <c r="G3238" s="67" t="s">
        <v>789</v>
      </c>
      <c r="H3238" s="70">
        <v>42257</v>
      </c>
      <c r="I3238" s="67">
        <v>96</v>
      </c>
      <c r="J3238" s="71">
        <v>0</v>
      </c>
      <c r="K3238" s="71">
        <f t="shared" si="62"/>
        <v>0</v>
      </c>
      <c r="L3238" s="67" t="s">
        <v>14</v>
      </c>
      <c r="M3238" s="67" t="s">
        <v>1572</v>
      </c>
      <c r="N3238" s="67">
        <v>151258</v>
      </c>
      <c r="O3238" s="67"/>
      <c r="P3238" s="67">
        <v>91224</v>
      </c>
      <c r="Q3238" s="71">
        <v>200</v>
      </c>
      <c r="R3238" s="71">
        <v>0</v>
      </c>
      <c r="S3238" s="71">
        <v>50</v>
      </c>
      <c r="T3238" s="67" t="s">
        <v>0</v>
      </c>
      <c r="U3238" s="64">
        <f>Data!$Q3238+Data!$R3238+Data!$S3238</f>
        <v>250</v>
      </c>
      <c r="V3238" s="9" t="str">
        <f>VLOOKUP(TRIM(Data!$B3238),Team!A:B,2,FALSE)</f>
        <v>HVAC</v>
      </c>
      <c r="W3238" s="9" t="str">
        <f>VLOOKUP(Data!$D3238,Current!A:B,2,FALSE)</f>
        <v>ACT</v>
      </c>
      <c r="X3238" s="9" t="str">
        <f>IF(Data!$W3238=Data!$E3238,"CURRENT","NO")</f>
        <v>NO</v>
      </c>
    </row>
    <row r="3239" spans="1:24" hidden="1">
      <c r="A3239" s="67" t="s">
        <v>1441</v>
      </c>
      <c r="B3239" s="68" t="s">
        <v>2164</v>
      </c>
      <c r="C3239" s="8" t="s">
        <v>2143</v>
      </c>
      <c r="D3239" s="68" t="s">
        <v>2153</v>
      </c>
      <c r="E3239" s="8" t="s">
        <v>463</v>
      </c>
      <c r="F3239" s="69" t="s">
        <v>1616</v>
      </c>
      <c r="G3239" s="67" t="s">
        <v>789</v>
      </c>
      <c r="H3239" s="70">
        <v>42259</v>
      </c>
      <c r="I3239" s="67">
        <v>92</v>
      </c>
      <c r="J3239" s="71">
        <v>353.25</v>
      </c>
      <c r="K3239" s="71">
        <f t="shared" si="62"/>
        <v>32499</v>
      </c>
      <c r="L3239" s="67" t="s">
        <v>14</v>
      </c>
      <c r="M3239" s="67" t="s">
        <v>1617</v>
      </c>
      <c r="N3239" s="67">
        <v>151313</v>
      </c>
      <c r="O3239" s="67"/>
      <c r="P3239" s="67">
        <v>91363</v>
      </c>
      <c r="Q3239" s="71">
        <v>200</v>
      </c>
      <c r="R3239" s="71">
        <v>0</v>
      </c>
      <c r="S3239" s="71">
        <v>90</v>
      </c>
      <c r="T3239" s="67" t="s">
        <v>246</v>
      </c>
      <c r="U3239" s="64">
        <f>Data!$Q3239+Data!$R3239+Data!$S3239</f>
        <v>290</v>
      </c>
      <c r="V3239" s="9" t="str">
        <f>VLOOKUP(TRIM(Data!$B3239),Team!A:B,2,FALSE)</f>
        <v>HVAC</v>
      </c>
      <c r="W3239" s="9" t="str">
        <f>VLOOKUP(Data!$D3239,Current!A:B,2,FALSE)</f>
        <v>ACT</v>
      </c>
      <c r="X3239" s="9" t="str">
        <f>IF(Data!$W3239=Data!$E3239,"CURRENT","NO")</f>
        <v>NO</v>
      </c>
    </row>
    <row r="3240" spans="1:24" hidden="1">
      <c r="A3240" s="67" t="s">
        <v>1441</v>
      </c>
      <c r="B3240" s="68" t="s">
        <v>2164</v>
      </c>
      <c r="C3240" s="8" t="s">
        <v>2143</v>
      </c>
      <c r="D3240" s="68" t="s">
        <v>2153</v>
      </c>
      <c r="E3240" s="8" t="s">
        <v>463</v>
      </c>
      <c r="F3240" s="69" t="s">
        <v>1618</v>
      </c>
      <c r="G3240" s="67" t="s">
        <v>121</v>
      </c>
      <c r="H3240" s="70">
        <v>42046</v>
      </c>
      <c r="I3240" s="67">
        <v>12</v>
      </c>
      <c r="J3240" s="71">
        <v>385</v>
      </c>
      <c r="K3240" s="71">
        <f t="shared" si="62"/>
        <v>4620</v>
      </c>
      <c r="L3240" s="67" t="s">
        <v>1619</v>
      </c>
      <c r="M3240" s="67" t="s">
        <v>1427</v>
      </c>
      <c r="N3240" s="67">
        <v>151306</v>
      </c>
      <c r="O3240" s="67"/>
      <c r="P3240" s="67">
        <v>91364</v>
      </c>
      <c r="Q3240" s="71">
        <v>100</v>
      </c>
      <c r="R3240" s="71">
        <v>15</v>
      </c>
      <c r="S3240" s="71">
        <v>10</v>
      </c>
      <c r="T3240" s="67" t="s">
        <v>186</v>
      </c>
      <c r="U3240" s="64">
        <f>Data!$Q3240+Data!$R3240+Data!$S3240</f>
        <v>125</v>
      </c>
      <c r="V3240" s="9" t="str">
        <f>VLOOKUP(TRIM(Data!$B3240),Team!A:B,2,FALSE)</f>
        <v>HVAC</v>
      </c>
      <c r="W3240" s="9" t="str">
        <f>VLOOKUP(Data!$D3240,Current!A:B,2,FALSE)</f>
        <v>ACT</v>
      </c>
      <c r="X3240" s="9" t="str">
        <f>IF(Data!$W3240=Data!$E3240,"CURRENT","NO")</f>
        <v>NO</v>
      </c>
    </row>
    <row r="3241" spans="1:24" hidden="1">
      <c r="A3241" s="67" t="s">
        <v>1441</v>
      </c>
      <c r="B3241" s="68" t="s">
        <v>2164</v>
      </c>
      <c r="C3241" s="8" t="s">
        <v>2143</v>
      </c>
      <c r="D3241" s="68" t="s">
        <v>2153</v>
      </c>
      <c r="E3241" s="8" t="s">
        <v>463</v>
      </c>
      <c r="F3241" s="69" t="s">
        <v>422</v>
      </c>
      <c r="G3241" s="67" t="s">
        <v>121</v>
      </c>
      <c r="H3241" s="70">
        <v>42258</v>
      </c>
      <c r="I3241" s="67">
        <v>15</v>
      </c>
      <c r="J3241" s="71">
        <v>218</v>
      </c>
      <c r="K3241" s="71">
        <f t="shared" si="62"/>
        <v>3270</v>
      </c>
      <c r="L3241" s="67" t="s">
        <v>114</v>
      </c>
      <c r="M3241" s="67" t="s">
        <v>1427</v>
      </c>
      <c r="N3241" s="67">
        <v>151307</v>
      </c>
      <c r="O3241" s="67"/>
      <c r="P3241" s="67">
        <v>91365</v>
      </c>
      <c r="Q3241" s="71">
        <v>100</v>
      </c>
      <c r="R3241" s="71">
        <v>15</v>
      </c>
      <c r="S3241" s="71">
        <v>10</v>
      </c>
      <c r="T3241" s="67" t="s">
        <v>127</v>
      </c>
      <c r="U3241" s="64">
        <f>Data!$Q3241+Data!$R3241+Data!$S3241</f>
        <v>125</v>
      </c>
      <c r="V3241" s="9" t="str">
        <f>VLOOKUP(TRIM(Data!$B3241),Team!A:B,2,FALSE)</f>
        <v>HVAC</v>
      </c>
      <c r="W3241" s="9" t="str">
        <f>VLOOKUP(Data!$D3241,Current!A:B,2,FALSE)</f>
        <v>ACT</v>
      </c>
      <c r="X3241" s="9" t="str">
        <f>IF(Data!$W3241=Data!$E3241,"CURRENT","NO")</f>
        <v>NO</v>
      </c>
    </row>
    <row r="3242" spans="1:24" hidden="1">
      <c r="A3242" s="67" t="s">
        <v>1441</v>
      </c>
      <c r="B3242" s="68" t="s">
        <v>2164</v>
      </c>
      <c r="C3242" s="8" t="s">
        <v>2143</v>
      </c>
      <c r="D3242" s="68" t="s">
        <v>2153</v>
      </c>
      <c r="E3242" s="8" t="s">
        <v>463</v>
      </c>
      <c r="F3242" s="69" t="s">
        <v>434</v>
      </c>
      <c r="G3242" s="67" t="s">
        <v>121</v>
      </c>
      <c r="H3242" s="70">
        <v>42258</v>
      </c>
      <c r="I3242" s="67">
        <v>15</v>
      </c>
      <c r="J3242" s="71">
        <v>435</v>
      </c>
      <c r="K3242" s="71">
        <f t="shared" si="62"/>
        <v>6525</v>
      </c>
      <c r="L3242" s="67" t="s">
        <v>114</v>
      </c>
      <c r="M3242" s="67" t="s">
        <v>1427</v>
      </c>
      <c r="N3242" s="67">
        <v>151308</v>
      </c>
      <c r="O3242" s="67"/>
      <c r="P3242" s="67">
        <v>91366</v>
      </c>
      <c r="Q3242" s="71">
        <v>100</v>
      </c>
      <c r="R3242" s="71">
        <v>15</v>
      </c>
      <c r="S3242" s="71">
        <v>10</v>
      </c>
      <c r="T3242" s="67" t="s">
        <v>186</v>
      </c>
      <c r="U3242" s="64">
        <f>Data!$Q3242+Data!$R3242+Data!$S3242</f>
        <v>125</v>
      </c>
      <c r="V3242" s="9" t="str">
        <f>VLOOKUP(TRIM(Data!$B3242),Team!A:B,2,FALSE)</f>
        <v>HVAC</v>
      </c>
      <c r="W3242" s="9" t="str">
        <f>VLOOKUP(Data!$D3242,Current!A:B,2,FALSE)</f>
        <v>ACT</v>
      </c>
      <c r="X3242" s="9" t="str">
        <f>IF(Data!$W3242=Data!$E3242,"CURRENT","NO")</f>
        <v>NO</v>
      </c>
    </row>
    <row r="3243" spans="1:24" hidden="1">
      <c r="A3243" s="67" t="s">
        <v>1441</v>
      </c>
      <c r="B3243" s="68" t="s">
        <v>2164</v>
      </c>
      <c r="C3243" s="8" t="s">
        <v>2143</v>
      </c>
      <c r="D3243" s="68" t="s">
        <v>2153</v>
      </c>
      <c r="E3243" s="8" t="s">
        <v>463</v>
      </c>
      <c r="F3243" s="69" t="s">
        <v>420</v>
      </c>
      <c r="G3243" s="67" t="s">
        <v>121</v>
      </c>
      <c r="H3243" s="70">
        <v>42259</v>
      </c>
      <c r="I3243" s="67">
        <v>66</v>
      </c>
      <c r="J3243" s="71">
        <v>215</v>
      </c>
      <c r="K3243" s="71">
        <f t="shared" si="62"/>
        <v>14190</v>
      </c>
      <c r="L3243" s="67" t="s">
        <v>114</v>
      </c>
      <c r="M3243" s="67" t="s">
        <v>88</v>
      </c>
      <c r="N3243" s="67">
        <v>151287</v>
      </c>
      <c r="O3243" s="67"/>
      <c r="P3243" s="67">
        <v>91367</v>
      </c>
      <c r="Q3243" s="71">
        <v>100</v>
      </c>
      <c r="R3243" s="71">
        <v>22.5</v>
      </c>
      <c r="S3243" s="71">
        <v>10</v>
      </c>
      <c r="T3243" s="67" t="s">
        <v>186</v>
      </c>
      <c r="U3243" s="64">
        <f>Data!$Q3243+Data!$R3243+Data!$S3243</f>
        <v>132.5</v>
      </c>
      <c r="V3243" s="9" t="str">
        <f>VLOOKUP(TRIM(Data!$B3243),Team!A:B,2,FALSE)</f>
        <v>HVAC</v>
      </c>
      <c r="W3243" s="9" t="str">
        <f>VLOOKUP(Data!$D3243,Current!A:B,2,FALSE)</f>
        <v>ACT</v>
      </c>
      <c r="X3243" s="9" t="str">
        <f>IF(Data!$W3243=Data!$E3243,"CURRENT","NO")</f>
        <v>NO</v>
      </c>
    </row>
    <row r="3244" spans="1:24" hidden="1">
      <c r="A3244" s="67" t="s">
        <v>1441</v>
      </c>
      <c r="B3244" s="68" t="s">
        <v>2164</v>
      </c>
      <c r="C3244" s="8" t="s">
        <v>2143</v>
      </c>
      <c r="D3244" s="68" t="s">
        <v>2153</v>
      </c>
      <c r="E3244" s="8" t="s">
        <v>463</v>
      </c>
      <c r="F3244" s="69" t="s">
        <v>432</v>
      </c>
      <c r="G3244" s="67" t="s">
        <v>121</v>
      </c>
      <c r="H3244" s="70">
        <v>42259</v>
      </c>
      <c r="I3244" s="67">
        <v>81</v>
      </c>
      <c r="J3244" s="71">
        <v>249</v>
      </c>
      <c r="K3244" s="71">
        <f t="shared" si="62"/>
        <v>20169</v>
      </c>
      <c r="L3244" s="67" t="s">
        <v>114</v>
      </c>
      <c r="M3244" s="67" t="s">
        <v>88</v>
      </c>
      <c r="N3244" s="67">
        <v>151288</v>
      </c>
      <c r="O3244" s="67"/>
      <c r="P3244" s="67">
        <v>91368</v>
      </c>
      <c r="Q3244" s="71">
        <v>100.85</v>
      </c>
      <c r="R3244" s="71">
        <v>22.5</v>
      </c>
      <c r="S3244" s="71">
        <v>10</v>
      </c>
      <c r="T3244" s="67" t="s">
        <v>186</v>
      </c>
      <c r="U3244" s="64">
        <f>Data!$Q3244+Data!$R3244+Data!$S3244</f>
        <v>133.35</v>
      </c>
      <c r="V3244" s="9" t="str">
        <f>VLOOKUP(TRIM(Data!$B3244),Team!A:B,2,FALSE)</f>
        <v>HVAC</v>
      </c>
      <c r="W3244" s="9" t="str">
        <f>VLOOKUP(Data!$D3244,Current!A:B,2,FALSE)</f>
        <v>ACT</v>
      </c>
      <c r="X3244" s="9" t="str">
        <f>IF(Data!$W3244=Data!$E3244,"CURRENT","NO")</f>
        <v>NO</v>
      </c>
    </row>
    <row r="3245" spans="1:24" hidden="1">
      <c r="A3245" s="67" t="s">
        <v>1441</v>
      </c>
      <c r="B3245" s="68" t="s">
        <v>2164</v>
      </c>
      <c r="C3245" s="8" t="s">
        <v>2165</v>
      </c>
      <c r="D3245" s="68" t="s">
        <v>2153</v>
      </c>
      <c r="E3245" s="8" t="s">
        <v>463</v>
      </c>
      <c r="F3245" s="69" t="s">
        <v>493</v>
      </c>
      <c r="G3245" s="67" t="s">
        <v>121</v>
      </c>
      <c r="H3245" s="70">
        <v>42261</v>
      </c>
      <c r="I3245" s="67">
        <v>25</v>
      </c>
      <c r="J3245" s="71">
        <v>0</v>
      </c>
      <c r="K3245" s="71">
        <f t="shared" si="62"/>
        <v>0</v>
      </c>
      <c r="L3245" s="67" t="s">
        <v>89</v>
      </c>
      <c r="M3245" s="67" t="s">
        <v>88</v>
      </c>
      <c r="N3245" s="67">
        <v>151343</v>
      </c>
      <c r="O3245" s="67"/>
      <c r="P3245" s="67">
        <v>91369</v>
      </c>
      <c r="Q3245" s="71">
        <v>200</v>
      </c>
      <c r="R3245" s="71">
        <v>45</v>
      </c>
      <c r="S3245" s="71">
        <v>20</v>
      </c>
      <c r="T3245" s="67" t="s">
        <v>0</v>
      </c>
      <c r="U3245" s="64">
        <f>Data!$Q3245+Data!$R3245+Data!$S3245</f>
        <v>265</v>
      </c>
      <c r="V3245" s="9" t="str">
        <f>VLOOKUP(TRIM(Data!$B3245),Team!A:B,2,FALSE)</f>
        <v>HVAC</v>
      </c>
      <c r="W3245" s="9" t="str">
        <f>VLOOKUP(Data!$D3245,Current!A:B,2,FALSE)</f>
        <v>ACT</v>
      </c>
      <c r="X3245" s="9" t="str">
        <f>IF(Data!$W3245=Data!$E3245,"CURRENT","NO")</f>
        <v>NO</v>
      </c>
    </row>
    <row r="3246" spans="1:24" hidden="1">
      <c r="A3246" s="67" t="s">
        <v>1448</v>
      </c>
      <c r="B3246" s="68" t="s">
        <v>2164</v>
      </c>
      <c r="C3246" s="8" t="s">
        <v>2143</v>
      </c>
      <c r="D3246" s="68" t="s">
        <v>2153</v>
      </c>
      <c r="E3246" s="8" t="s">
        <v>463</v>
      </c>
      <c r="F3246" s="69" t="s">
        <v>437</v>
      </c>
      <c r="G3246" s="67" t="s">
        <v>121</v>
      </c>
      <c r="H3246" s="70">
        <v>42271</v>
      </c>
      <c r="I3246" s="67">
        <v>11</v>
      </c>
      <c r="J3246" s="71">
        <v>652.4</v>
      </c>
      <c r="K3246" s="71">
        <f t="shared" si="62"/>
        <v>7176.4</v>
      </c>
      <c r="L3246" s="67" t="s">
        <v>114</v>
      </c>
      <c r="M3246" s="67" t="s">
        <v>88</v>
      </c>
      <c r="N3246" s="67">
        <v>151684</v>
      </c>
      <c r="O3246" s="67"/>
      <c r="P3246" s="67">
        <v>91601</v>
      </c>
      <c r="Q3246" s="71">
        <v>50</v>
      </c>
      <c r="R3246" s="71">
        <v>12</v>
      </c>
      <c r="S3246" s="71">
        <v>5</v>
      </c>
      <c r="T3246" s="67" t="s">
        <v>127</v>
      </c>
      <c r="U3246" s="64">
        <f>Data!$Q3246+Data!$R3246+Data!$S3246</f>
        <v>67</v>
      </c>
      <c r="V3246" s="9" t="str">
        <f>VLOOKUP(TRIM(Data!$B3246),Team!A:B,2,FALSE)</f>
        <v>HVAC</v>
      </c>
      <c r="W3246" s="9" t="str">
        <f>VLOOKUP(Data!$D3246,Current!A:B,2,FALSE)</f>
        <v>ACT</v>
      </c>
      <c r="X3246" s="9" t="str">
        <f>IF(Data!$W3246=Data!$E3246,"CURRENT","NO")</f>
        <v>NO</v>
      </c>
    </row>
    <row r="3247" spans="1:24" hidden="1">
      <c r="A3247" s="67" t="s">
        <v>1448</v>
      </c>
      <c r="B3247" s="68" t="s">
        <v>2164</v>
      </c>
      <c r="C3247" s="8" t="s">
        <v>2143</v>
      </c>
      <c r="D3247" s="68" t="s">
        <v>2153</v>
      </c>
      <c r="E3247" s="8" t="s">
        <v>463</v>
      </c>
      <c r="F3247" s="69" t="s">
        <v>439</v>
      </c>
      <c r="G3247" s="67" t="s">
        <v>121</v>
      </c>
      <c r="H3247" s="70">
        <v>42271</v>
      </c>
      <c r="I3247" s="67">
        <v>11</v>
      </c>
      <c r="J3247" s="71">
        <v>1048.9000000000001</v>
      </c>
      <c r="K3247" s="71">
        <f t="shared" si="62"/>
        <v>11537.900000000001</v>
      </c>
      <c r="L3247" s="67" t="s">
        <v>114</v>
      </c>
      <c r="M3247" s="67" t="s">
        <v>88</v>
      </c>
      <c r="N3247" s="67">
        <v>151687</v>
      </c>
      <c r="O3247" s="67"/>
      <c r="P3247" s="67">
        <v>91602</v>
      </c>
      <c r="Q3247" s="71">
        <v>50</v>
      </c>
      <c r="R3247" s="71">
        <v>12</v>
      </c>
      <c r="S3247" s="71">
        <v>5</v>
      </c>
      <c r="T3247" s="67" t="s">
        <v>127</v>
      </c>
      <c r="U3247" s="64">
        <f>Data!$Q3247+Data!$R3247+Data!$S3247</f>
        <v>67</v>
      </c>
      <c r="V3247" s="9" t="str">
        <f>VLOOKUP(TRIM(Data!$B3247),Team!A:B,2,FALSE)</f>
        <v>HVAC</v>
      </c>
      <c r="W3247" s="9" t="str">
        <f>VLOOKUP(Data!$D3247,Current!A:B,2,FALSE)</f>
        <v>ACT</v>
      </c>
      <c r="X3247" s="9" t="str">
        <f>IF(Data!$W3247=Data!$E3247,"CURRENT","NO")</f>
        <v>NO</v>
      </c>
    </row>
    <row r="3248" spans="1:24" hidden="1">
      <c r="A3248" s="67" t="s">
        <v>1448</v>
      </c>
      <c r="B3248" s="68" t="s">
        <v>2164</v>
      </c>
      <c r="C3248" s="8" t="s">
        <v>2143</v>
      </c>
      <c r="D3248" s="68" t="s">
        <v>2153</v>
      </c>
      <c r="E3248" s="8" t="s">
        <v>463</v>
      </c>
      <c r="F3248" s="69" t="s">
        <v>1620</v>
      </c>
      <c r="G3248" s="67" t="s">
        <v>121</v>
      </c>
      <c r="H3248" s="70">
        <v>42271</v>
      </c>
      <c r="I3248" s="67">
        <v>11</v>
      </c>
      <c r="J3248" s="71">
        <v>590</v>
      </c>
      <c r="K3248" s="71">
        <f t="shared" si="62"/>
        <v>6490</v>
      </c>
      <c r="L3248" s="67" t="s">
        <v>114</v>
      </c>
      <c r="M3248" s="67" t="s">
        <v>88</v>
      </c>
      <c r="N3248" s="67">
        <v>151690</v>
      </c>
      <c r="O3248" s="67"/>
      <c r="P3248" s="67">
        <v>91603</v>
      </c>
      <c r="Q3248" s="71">
        <v>50</v>
      </c>
      <c r="R3248" s="71">
        <v>12</v>
      </c>
      <c r="S3248" s="71">
        <v>5</v>
      </c>
      <c r="T3248" s="67" t="s">
        <v>127</v>
      </c>
      <c r="U3248" s="64">
        <f>Data!$Q3248+Data!$R3248+Data!$S3248</f>
        <v>67</v>
      </c>
      <c r="V3248" s="9" t="str">
        <f>VLOOKUP(TRIM(Data!$B3248),Team!A:B,2,FALSE)</f>
        <v>HVAC</v>
      </c>
      <c r="W3248" s="9" t="str">
        <f>VLOOKUP(Data!$D3248,Current!A:B,2,FALSE)</f>
        <v>ACT</v>
      </c>
      <c r="X3248" s="9" t="str">
        <f>IF(Data!$W3248=Data!$E3248,"CURRENT","NO")</f>
        <v>NO</v>
      </c>
    </row>
    <row r="3249" spans="1:24" hidden="1">
      <c r="A3249" s="67" t="s">
        <v>1448</v>
      </c>
      <c r="B3249" s="68" t="s">
        <v>2164</v>
      </c>
      <c r="C3249" s="8" t="s">
        <v>2143</v>
      </c>
      <c r="D3249" s="68" t="s">
        <v>2153</v>
      </c>
      <c r="E3249" s="8" t="s">
        <v>463</v>
      </c>
      <c r="F3249" s="69" t="s">
        <v>438</v>
      </c>
      <c r="G3249" s="67" t="s">
        <v>121</v>
      </c>
      <c r="H3249" s="70">
        <v>42271</v>
      </c>
      <c r="I3249" s="67">
        <v>11</v>
      </c>
      <c r="J3249" s="71">
        <v>1009.8</v>
      </c>
      <c r="K3249" s="71">
        <f t="shared" si="62"/>
        <v>11107.8</v>
      </c>
      <c r="L3249" s="67" t="s">
        <v>114</v>
      </c>
      <c r="M3249" s="67" t="s">
        <v>88</v>
      </c>
      <c r="N3249" s="67">
        <v>151700</v>
      </c>
      <c r="O3249" s="67"/>
      <c r="P3249" s="67">
        <v>91604</v>
      </c>
      <c r="Q3249" s="71">
        <v>50</v>
      </c>
      <c r="R3249" s="71">
        <v>12</v>
      </c>
      <c r="S3249" s="71">
        <v>5</v>
      </c>
      <c r="T3249" s="67" t="s">
        <v>127</v>
      </c>
      <c r="U3249" s="64">
        <f>Data!$Q3249+Data!$R3249+Data!$S3249</f>
        <v>67</v>
      </c>
      <c r="V3249" s="9" t="str">
        <f>VLOOKUP(TRIM(Data!$B3249),Team!A:B,2,FALSE)</f>
        <v>HVAC</v>
      </c>
      <c r="W3249" s="9" t="str">
        <f>VLOOKUP(Data!$D3249,Current!A:B,2,FALSE)</f>
        <v>ACT</v>
      </c>
      <c r="X3249" s="9" t="str">
        <f>IF(Data!$W3249=Data!$E3249,"CURRENT","NO")</f>
        <v>NO</v>
      </c>
    </row>
    <row r="3250" spans="1:24" hidden="1">
      <c r="A3250" s="46" t="s">
        <v>1434</v>
      </c>
      <c r="B3250" s="41" t="s">
        <v>2152</v>
      </c>
      <c r="C3250" s="8" t="s">
        <v>458</v>
      </c>
      <c r="D3250" s="41" t="s">
        <v>2153</v>
      </c>
      <c r="E3250" s="8" t="s">
        <v>2166</v>
      </c>
      <c r="F3250" s="45" t="s">
        <v>154</v>
      </c>
      <c r="G3250" s="46" t="s">
        <v>153</v>
      </c>
      <c r="H3250" s="47">
        <v>42249</v>
      </c>
      <c r="I3250" s="46">
        <v>1341</v>
      </c>
      <c r="J3250" s="66">
        <v>64.5</v>
      </c>
      <c r="K3250" s="66">
        <f t="shared" si="62"/>
        <v>86494.5</v>
      </c>
      <c r="L3250" s="46" t="s">
        <v>108</v>
      </c>
      <c r="M3250" s="46" t="s">
        <v>971</v>
      </c>
      <c r="N3250" s="46">
        <v>150960</v>
      </c>
      <c r="O3250" s="46"/>
      <c r="P3250" s="46">
        <v>91116</v>
      </c>
      <c r="Q3250" s="66">
        <v>432.5</v>
      </c>
      <c r="R3250" s="66">
        <v>0</v>
      </c>
      <c r="S3250" s="66">
        <v>50</v>
      </c>
      <c r="T3250" s="46" t="s">
        <v>127</v>
      </c>
      <c r="U3250" s="64">
        <f>Data!$Q3250+Data!$R3250+Data!$S3250</f>
        <v>482.5</v>
      </c>
      <c r="V3250" s="9" t="str">
        <f>VLOOKUP(TRIM(Data!$B3250),Team!A:B,2,FALSE)</f>
        <v>HVAC</v>
      </c>
      <c r="W3250" s="9" t="str">
        <f>VLOOKUP(Data!$D3250,Current!A:B,2,FALSE)</f>
        <v>ACT</v>
      </c>
      <c r="X3250" s="9" t="str">
        <f>IF(Data!$W3250=Data!$E3250,"CURRENT","NO")</f>
        <v>CURRENT</v>
      </c>
    </row>
    <row r="3251" spans="1:24" hidden="1">
      <c r="A3251" s="46" t="s">
        <v>1435</v>
      </c>
      <c r="B3251" s="41" t="s">
        <v>2152</v>
      </c>
      <c r="C3251" s="8" t="s">
        <v>458</v>
      </c>
      <c r="D3251" s="41" t="s">
        <v>2153</v>
      </c>
      <c r="E3251" s="8" t="s">
        <v>2166</v>
      </c>
      <c r="F3251" s="45" t="s">
        <v>1436</v>
      </c>
      <c r="G3251" s="46" t="s">
        <v>235</v>
      </c>
      <c r="H3251" s="47">
        <v>42251</v>
      </c>
      <c r="I3251" s="46">
        <v>2490</v>
      </c>
      <c r="J3251" s="66">
        <v>6.26</v>
      </c>
      <c r="K3251" s="66">
        <f t="shared" si="62"/>
        <v>15587.4</v>
      </c>
      <c r="L3251" s="46" t="s">
        <v>77</v>
      </c>
      <c r="M3251" s="46" t="s">
        <v>1179</v>
      </c>
      <c r="N3251" s="46">
        <v>151017</v>
      </c>
      <c r="O3251" s="46"/>
      <c r="P3251" s="46">
        <v>91182</v>
      </c>
      <c r="Q3251" s="66">
        <v>200</v>
      </c>
      <c r="R3251" s="66">
        <v>0</v>
      </c>
      <c r="S3251" s="66">
        <v>15</v>
      </c>
      <c r="T3251" s="46" t="s">
        <v>127</v>
      </c>
      <c r="U3251" s="64">
        <f>Data!$Q3251+Data!$R3251+Data!$S3251</f>
        <v>215</v>
      </c>
      <c r="V3251" s="9" t="str">
        <f>VLOOKUP(TRIM(Data!$B3251),Team!A:B,2,FALSE)</f>
        <v>HVAC</v>
      </c>
      <c r="W3251" s="9" t="str">
        <f>VLOOKUP(Data!$D3251,Current!A:B,2,FALSE)</f>
        <v>ACT</v>
      </c>
      <c r="X3251" s="9" t="str">
        <f>IF(Data!$W3251=Data!$E3251,"CURRENT","NO")</f>
        <v>CURRENT</v>
      </c>
    </row>
    <row r="3252" spans="1:24" hidden="1">
      <c r="A3252" s="46" t="s">
        <v>1435</v>
      </c>
      <c r="B3252" s="41" t="s">
        <v>2152</v>
      </c>
      <c r="C3252" s="8" t="s">
        <v>458</v>
      </c>
      <c r="D3252" s="41" t="s">
        <v>2153</v>
      </c>
      <c r="E3252" s="8" t="s">
        <v>2166</v>
      </c>
      <c r="F3252" s="45" t="s">
        <v>835</v>
      </c>
      <c r="G3252" s="46" t="s">
        <v>135</v>
      </c>
      <c r="H3252" s="47">
        <v>42254</v>
      </c>
      <c r="I3252" s="46">
        <v>760</v>
      </c>
      <c r="J3252" s="66">
        <v>31.7</v>
      </c>
      <c r="K3252" s="66">
        <f t="shared" si="62"/>
        <v>24092</v>
      </c>
      <c r="L3252" s="46" t="s">
        <v>1437</v>
      </c>
      <c r="M3252" s="46" t="s">
        <v>1438</v>
      </c>
      <c r="N3252" s="46">
        <v>151061</v>
      </c>
      <c r="O3252" s="46"/>
      <c r="P3252" s="46">
        <v>91183</v>
      </c>
      <c r="Q3252" s="66">
        <v>200</v>
      </c>
      <c r="R3252" s="66">
        <v>0</v>
      </c>
      <c r="S3252" s="66">
        <v>25</v>
      </c>
      <c r="T3252" s="46" t="s">
        <v>186</v>
      </c>
      <c r="U3252" s="64">
        <f>Data!$Q3252+Data!$R3252+Data!$S3252</f>
        <v>225</v>
      </c>
      <c r="V3252" s="9" t="str">
        <f>VLOOKUP(TRIM(Data!$B3252),Team!A:B,2,FALSE)</f>
        <v>HVAC</v>
      </c>
      <c r="W3252" s="9" t="str">
        <f>VLOOKUP(Data!$D3252,Current!A:B,2,FALSE)</f>
        <v>ACT</v>
      </c>
      <c r="X3252" s="9" t="str">
        <f>IF(Data!$W3252=Data!$E3252,"CURRENT","NO")</f>
        <v>CURRENT</v>
      </c>
    </row>
    <row r="3253" spans="1:24" hidden="1">
      <c r="A3253" s="46" t="s">
        <v>1435</v>
      </c>
      <c r="B3253" s="41" t="s">
        <v>2152</v>
      </c>
      <c r="C3253" s="8" t="s">
        <v>458</v>
      </c>
      <c r="D3253" s="41" t="s">
        <v>2153</v>
      </c>
      <c r="E3253" s="8" t="s">
        <v>2166</v>
      </c>
      <c r="F3253" s="45" t="s">
        <v>136</v>
      </c>
      <c r="G3253" s="46" t="s">
        <v>135</v>
      </c>
      <c r="H3253" s="47">
        <v>42254</v>
      </c>
      <c r="I3253" s="46">
        <v>1450</v>
      </c>
      <c r="J3253" s="66">
        <v>30.7</v>
      </c>
      <c r="K3253" s="66">
        <f t="shared" ref="K3253:K3316" si="63">I3253*J3253</f>
        <v>44515</v>
      </c>
      <c r="L3253" s="46" t="s">
        <v>108</v>
      </c>
      <c r="M3253" s="46" t="s">
        <v>1439</v>
      </c>
      <c r="N3253" s="46">
        <v>151062</v>
      </c>
      <c r="O3253" s="49"/>
      <c r="P3253" s="46">
        <v>91184</v>
      </c>
      <c r="Q3253" s="66">
        <v>222.6</v>
      </c>
      <c r="R3253" s="66">
        <v>0</v>
      </c>
      <c r="S3253" s="66">
        <v>25</v>
      </c>
      <c r="T3253" s="46" t="s">
        <v>127</v>
      </c>
      <c r="U3253" s="64">
        <f>Data!$Q3253+Data!$R3253+Data!$S3253</f>
        <v>247.6</v>
      </c>
      <c r="V3253" s="9" t="str">
        <f>VLOOKUP(TRIM(Data!$B3253),Team!A:B,2,FALSE)</f>
        <v>HVAC</v>
      </c>
      <c r="W3253" s="9" t="str">
        <f>VLOOKUP(Data!$D3253,Current!A:B,2,FALSE)</f>
        <v>ACT</v>
      </c>
      <c r="X3253" s="9" t="str">
        <f>IF(Data!$W3253=Data!$E3253,"CURRENT","NO")</f>
        <v>CURRENT</v>
      </c>
    </row>
    <row r="3254" spans="1:24" hidden="1">
      <c r="A3254" s="46" t="s">
        <v>1435</v>
      </c>
      <c r="B3254" s="41" t="s">
        <v>2152</v>
      </c>
      <c r="C3254" s="8" t="s">
        <v>458</v>
      </c>
      <c r="D3254" s="41" t="s">
        <v>2153</v>
      </c>
      <c r="E3254" s="8" t="s">
        <v>2166</v>
      </c>
      <c r="F3254" s="45" t="s">
        <v>147</v>
      </c>
      <c r="G3254" s="46" t="s">
        <v>146</v>
      </c>
      <c r="H3254" s="47">
        <v>42252</v>
      </c>
      <c r="I3254" s="46">
        <v>1500</v>
      </c>
      <c r="J3254" s="66">
        <v>26.4</v>
      </c>
      <c r="K3254" s="66">
        <f t="shared" si="63"/>
        <v>39600</v>
      </c>
      <c r="L3254" s="46" t="s">
        <v>69</v>
      </c>
      <c r="M3254" s="46" t="s">
        <v>1440</v>
      </c>
      <c r="N3254" s="46">
        <v>151050</v>
      </c>
      <c r="O3254" s="49"/>
      <c r="P3254" s="46">
        <v>91185</v>
      </c>
      <c r="Q3254" s="66">
        <v>200</v>
      </c>
      <c r="R3254" s="66">
        <v>0</v>
      </c>
      <c r="S3254" s="66">
        <v>35</v>
      </c>
      <c r="T3254" s="46" t="s">
        <v>127</v>
      </c>
      <c r="U3254" s="64">
        <f>Data!$Q3254+Data!$R3254+Data!$S3254</f>
        <v>235</v>
      </c>
      <c r="V3254" s="9" t="str">
        <f>VLOOKUP(TRIM(Data!$B3254),Team!A:B,2,FALSE)</f>
        <v>HVAC</v>
      </c>
      <c r="W3254" s="9" t="str">
        <f>VLOOKUP(Data!$D3254,Current!A:B,2,FALSE)</f>
        <v>ACT</v>
      </c>
      <c r="X3254" s="9" t="str">
        <f>IF(Data!$W3254=Data!$E3254,"CURRENT","NO")</f>
        <v>CURRENT</v>
      </c>
    </row>
    <row r="3255" spans="1:24" hidden="1">
      <c r="A3255" s="46" t="s">
        <v>1441</v>
      </c>
      <c r="B3255" s="41" t="s">
        <v>2152</v>
      </c>
      <c r="C3255" s="8" t="s">
        <v>458</v>
      </c>
      <c r="D3255" s="41" t="s">
        <v>2153</v>
      </c>
      <c r="E3255" s="8" t="s">
        <v>2166</v>
      </c>
      <c r="F3255" s="45" t="s">
        <v>823</v>
      </c>
      <c r="G3255" s="46" t="s">
        <v>235</v>
      </c>
      <c r="H3255" s="47">
        <v>42258</v>
      </c>
      <c r="I3255" s="46">
        <v>1000</v>
      </c>
      <c r="J3255" s="66">
        <v>8.8000000000000007</v>
      </c>
      <c r="K3255" s="66">
        <f t="shared" si="63"/>
        <v>8800</v>
      </c>
      <c r="L3255" s="46" t="s">
        <v>77</v>
      </c>
      <c r="M3255" s="46" t="s">
        <v>1442</v>
      </c>
      <c r="N3255" s="46">
        <v>151304</v>
      </c>
      <c r="O3255" s="46"/>
      <c r="P3255" s="46">
        <v>91330</v>
      </c>
      <c r="Q3255" s="66">
        <v>200</v>
      </c>
      <c r="R3255" s="66">
        <v>0</v>
      </c>
      <c r="S3255" s="66">
        <v>15</v>
      </c>
      <c r="T3255" s="46" t="s">
        <v>127</v>
      </c>
      <c r="U3255" s="64">
        <f>Data!$Q3255+Data!$R3255+Data!$S3255</f>
        <v>215</v>
      </c>
      <c r="V3255" s="9" t="str">
        <f>VLOOKUP(TRIM(Data!$B3255),Team!A:B,2,FALSE)</f>
        <v>HVAC</v>
      </c>
      <c r="W3255" s="9" t="str">
        <f>VLOOKUP(Data!$D3255,Current!A:B,2,FALSE)</f>
        <v>ACT</v>
      </c>
      <c r="X3255" s="9" t="str">
        <f>IF(Data!$W3255=Data!$E3255,"CURRENT","NO")</f>
        <v>CURRENT</v>
      </c>
    </row>
    <row r="3256" spans="1:24" hidden="1">
      <c r="A3256" s="46" t="s">
        <v>1441</v>
      </c>
      <c r="B3256" s="41" t="s">
        <v>2152</v>
      </c>
      <c r="C3256" s="8" t="s">
        <v>458</v>
      </c>
      <c r="D3256" s="41" t="s">
        <v>2153</v>
      </c>
      <c r="E3256" s="8" t="s">
        <v>2166</v>
      </c>
      <c r="F3256" s="45" t="s">
        <v>846</v>
      </c>
      <c r="G3256" s="46" t="s">
        <v>135</v>
      </c>
      <c r="H3256" s="47">
        <v>42259</v>
      </c>
      <c r="I3256" s="46">
        <v>1520</v>
      </c>
      <c r="J3256" s="66">
        <v>30.7</v>
      </c>
      <c r="K3256" s="66">
        <f t="shared" si="63"/>
        <v>46664</v>
      </c>
      <c r="L3256" s="46" t="s">
        <v>108</v>
      </c>
      <c r="M3256" s="46" t="s">
        <v>1443</v>
      </c>
      <c r="N3256" s="46">
        <v>151314</v>
      </c>
      <c r="O3256" s="46"/>
      <c r="P3256" s="46">
        <v>91331</v>
      </c>
      <c r="Q3256" s="66">
        <v>233.3</v>
      </c>
      <c r="R3256" s="66">
        <v>0</v>
      </c>
      <c r="S3256" s="66">
        <v>25</v>
      </c>
      <c r="T3256" s="46" t="s">
        <v>127</v>
      </c>
      <c r="U3256" s="64">
        <f>Data!$Q3256+Data!$R3256+Data!$S3256</f>
        <v>258.3</v>
      </c>
      <c r="V3256" s="9" t="str">
        <f>VLOOKUP(TRIM(Data!$B3256),Team!A:B,2,FALSE)</f>
        <v>HVAC</v>
      </c>
      <c r="W3256" s="9" t="str">
        <f>VLOOKUP(Data!$D3256,Current!A:B,2,FALSE)</f>
        <v>ACT</v>
      </c>
      <c r="X3256" s="9" t="str">
        <f>IF(Data!$W3256=Data!$E3256,"CURRENT","NO")</f>
        <v>CURRENT</v>
      </c>
    </row>
    <row r="3257" spans="1:24" hidden="1">
      <c r="A3257" s="46" t="s">
        <v>1441</v>
      </c>
      <c r="B3257" s="41" t="s">
        <v>2152</v>
      </c>
      <c r="C3257" s="8" t="s">
        <v>458</v>
      </c>
      <c r="D3257" s="41" t="s">
        <v>2153</v>
      </c>
      <c r="E3257" s="8" t="s">
        <v>2166</v>
      </c>
      <c r="F3257" s="45" t="s">
        <v>833</v>
      </c>
      <c r="G3257" s="46" t="s">
        <v>135</v>
      </c>
      <c r="H3257" s="47">
        <v>42259</v>
      </c>
      <c r="I3257" s="46">
        <v>760</v>
      </c>
      <c r="J3257" s="66">
        <v>30.7</v>
      </c>
      <c r="K3257" s="66">
        <f t="shared" si="63"/>
        <v>23332</v>
      </c>
      <c r="L3257" s="46" t="s">
        <v>108</v>
      </c>
      <c r="M3257" s="46" t="s">
        <v>1444</v>
      </c>
      <c r="N3257" s="46">
        <v>151315</v>
      </c>
      <c r="O3257" s="46"/>
      <c r="P3257" s="46">
        <v>91332</v>
      </c>
      <c r="Q3257" s="66">
        <v>200</v>
      </c>
      <c r="R3257" s="66">
        <v>0</v>
      </c>
      <c r="S3257" s="66">
        <v>25</v>
      </c>
      <c r="T3257" s="46" t="s">
        <v>127</v>
      </c>
      <c r="U3257" s="64">
        <f>Data!$Q3257+Data!$R3257+Data!$S3257</f>
        <v>225</v>
      </c>
      <c r="V3257" s="9" t="str">
        <f>VLOOKUP(TRIM(Data!$B3257),Team!A:B,2,FALSE)</f>
        <v>HVAC</v>
      </c>
      <c r="W3257" s="9" t="str">
        <f>VLOOKUP(Data!$D3257,Current!A:B,2,FALSE)</f>
        <v>ACT</v>
      </c>
      <c r="X3257" s="9" t="str">
        <f>IF(Data!$W3257=Data!$E3257,"CURRENT","NO")</f>
        <v>CURRENT</v>
      </c>
    </row>
    <row r="3258" spans="1:24" hidden="1">
      <c r="A3258" s="46" t="s">
        <v>1441</v>
      </c>
      <c r="B3258" s="41" t="s">
        <v>2152</v>
      </c>
      <c r="C3258" s="8" t="s">
        <v>458</v>
      </c>
      <c r="D3258" s="41" t="s">
        <v>2153</v>
      </c>
      <c r="E3258" s="8" t="s">
        <v>2166</v>
      </c>
      <c r="F3258" s="45" t="s">
        <v>131</v>
      </c>
      <c r="G3258" s="46" t="s">
        <v>130</v>
      </c>
      <c r="H3258" s="47">
        <v>42261</v>
      </c>
      <c r="I3258" s="46">
        <v>505</v>
      </c>
      <c r="J3258" s="66">
        <v>76.98</v>
      </c>
      <c r="K3258" s="66">
        <f t="shared" si="63"/>
        <v>38874.9</v>
      </c>
      <c r="L3258" s="46" t="s">
        <v>77</v>
      </c>
      <c r="M3258" s="46" t="s">
        <v>1445</v>
      </c>
      <c r="N3258" s="46">
        <v>151335</v>
      </c>
      <c r="O3258" s="46"/>
      <c r="P3258" s="46">
        <v>91333</v>
      </c>
      <c r="Q3258" s="66">
        <v>200</v>
      </c>
      <c r="R3258" s="66">
        <v>0</v>
      </c>
      <c r="S3258" s="66">
        <v>35</v>
      </c>
      <c r="T3258" s="46" t="s">
        <v>127</v>
      </c>
      <c r="U3258" s="64">
        <f>Data!$Q3258+Data!$R3258+Data!$S3258</f>
        <v>235</v>
      </c>
      <c r="V3258" s="9" t="str">
        <f>VLOOKUP(TRIM(Data!$B3258),Team!A:B,2,FALSE)</f>
        <v>HVAC</v>
      </c>
      <c r="W3258" s="9" t="str">
        <f>VLOOKUP(Data!$D3258,Current!A:B,2,FALSE)</f>
        <v>ACT</v>
      </c>
      <c r="X3258" s="9" t="str">
        <f>IF(Data!$W3258=Data!$E3258,"CURRENT","NO")</f>
        <v>CURRENT</v>
      </c>
    </row>
    <row r="3259" spans="1:24" hidden="1">
      <c r="A3259" s="46" t="s">
        <v>1441</v>
      </c>
      <c r="B3259" s="41" t="s">
        <v>2152</v>
      </c>
      <c r="C3259" s="8" t="s">
        <v>458</v>
      </c>
      <c r="D3259" s="41" t="s">
        <v>2153</v>
      </c>
      <c r="E3259" s="8" t="s">
        <v>2166</v>
      </c>
      <c r="F3259" s="45" t="s">
        <v>730</v>
      </c>
      <c r="G3259" s="46" t="s">
        <v>139</v>
      </c>
      <c r="H3259" s="47">
        <v>42261</v>
      </c>
      <c r="I3259" s="46">
        <v>1468</v>
      </c>
      <c r="J3259" s="66">
        <v>31.25</v>
      </c>
      <c r="K3259" s="66">
        <f t="shared" si="63"/>
        <v>45875</v>
      </c>
      <c r="L3259" s="46" t="s">
        <v>252</v>
      </c>
      <c r="M3259" s="46" t="s">
        <v>1446</v>
      </c>
      <c r="N3259" s="46">
        <v>151340</v>
      </c>
      <c r="O3259" s="46"/>
      <c r="P3259" s="46">
        <v>91334</v>
      </c>
      <c r="Q3259" s="66">
        <v>229.4</v>
      </c>
      <c r="R3259" s="66">
        <v>0</v>
      </c>
      <c r="S3259" s="66">
        <v>40</v>
      </c>
      <c r="T3259" s="46" t="s">
        <v>2154</v>
      </c>
      <c r="U3259" s="64">
        <f>Data!$Q3259+Data!$R3259+Data!$S3259</f>
        <v>269.39999999999998</v>
      </c>
      <c r="V3259" s="9" t="str">
        <f>VLOOKUP(TRIM(Data!$B3259),Team!A:B,2,FALSE)</f>
        <v>HVAC</v>
      </c>
      <c r="W3259" s="9" t="str">
        <f>VLOOKUP(Data!$D3259,Current!A:B,2,FALSE)</f>
        <v>ACT</v>
      </c>
      <c r="X3259" s="9" t="str">
        <f>IF(Data!$W3259=Data!$E3259,"CURRENT","NO")</f>
        <v>CURRENT</v>
      </c>
    </row>
    <row r="3260" spans="1:24" hidden="1">
      <c r="A3260" s="46" t="s">
        <v>1441</v>
      </c>
      <c r="B3260" s="41" t="s">
        <v>2152</v>
      </c>
      <c r="C3260" s="8" t="s">
        <v>458</v>
      </c>
      <c r="D3260" s="41" t="s">
        <v>2153</v>
      </c>
      <c r="E3260" s="8" t="s">
        <v>2166</v>
      </c>
      <c r="F3260" s="45" t="s">
        <v>1447</v>
      </c>
      <c r="G3260" s="46" t="s">
        <v>93</v>
      </c>
      <c r="H3260" s="47">
        <v>42263</v>
      </c>
      <c r="I3260" s="46">
        <v>144</v>
      </c>
      <c r="J3260" s="66">
        <v>111</v>
      </c>
      <c r="K3260" s="66">
        <f t="shared" si="63"/>
        <v>15984</v>
      </c>
      <c r="L3260" s="46" t="s">
        <v>81</v>
      </c>
      <c r="M3260" s="46" t="s">
        <v>312</v>
      </c>
      <c r="N3260" s="46">
        <v>151400</v>
      </c>
      <c r="O3260" s="46"/>
      <c r="P3260" s="46">
        <v>91335</v>
      </c>
      <c r="Q3260" s="66">
        <v>200</v>
      </c>
      <c r="R3260" s="66">
        <v>0</v>
      </c>
      <c r="S3260" s="66">
        <v>25</v>
      </c>
      <c r="T3260" s="46" t="s">
        <v>127</v>
      </c>
      <c r="U3260" s="64">
        <f>Data!$Q3260+Data!$R3260+Data!$S3260</f>
        <v>225</v>
      </c>
      <c r="V3260" s="9" t="str">
        <f>VLOOKUP(TRIM(Data!$B3260),Team!A:B,2,FALSE)</f>
        <v>HVAC</v>
      </c>
      <c r="W3260" s="9" t="str">
        <f>VLOOKUP(Data!$D3260,Current!A:B,2,FALSE)</f>
        <v>ACT</v>
      </c>
      <c r="X3260" s="9" t="str">
        <f>IF(Data!$W3260=Data!$E3260,"CURRENT","NO")</f>
        <v>CURRENT</v>
      </c>
    </row>
    <row r="3261" spans="1:24" hidden="1">
      <c r="A3261" s="46" t="s">
        <v>1448</v>
      </c>
      <c r="B3261" s="41" t="s">
        <v>2152</v>
      </c>
      <c r="C3261" s="8" t="s">
        <v>458</v>
      </c>
      <c r="D3261" s="41" t="s">
        <v>2153</v>
      </c>
      <c r="E3261" s="8" t="s">
        <v>2166</v>
      </c>
      <c r="F3261" s="45" t="s">
        <v>844</v>
      </c>
      <c r="G3261" s="46" t="s">
        <v>235</v>
      </c>
      <c r="H3261" s="47">
        <v>42270</v>
      </c>
      <c r="I3261" s="46">
        <v>3000</v>
      </c>
      <c r="J3261" s="66">
        <v>6.81</v>
      </c>
      <c r="K3261" s="66">
        <f t="shared" si="63"/>
        <v>20430</v>
      </c>
      <c r="L3261" s="46" t="s">
        <v>77</v>
      </c>
      <c r="M3261" s="46" t="s">
        <v>10</v>
      </c>
      <c r="N3261" s="46">
        <v>151663</v>
      </c>
      <c r="O3261" s="46"/>
      <c r="P3261" s="46">
        <v>91569</v>
      </c>
      <c r="Q3261" s="66">
        <v>200</v>
      </c>
      <c r="R3261" s="66">
        <v>0</v>
      </c>
      <c r="S3261" s="66">
        <v>15</v>
      </c>
      <c r="T3261" s="46" t="s">
        <v>127</v>
      </c>
      <c r="U3261" s="64">
        <f>Data!$Q3261+Data!$R3261+Data!$S3261</f>
        <v>215</v>
      </c>
      <c r="V3261" s="9" t="str">
        <f>VLOOKUP(TRIM(Data!$B3261),Team!A:B,2,FALSE)</f>
        <v>HVAC</v>
      </c>
      <c r="W3261" s="9" t="str">
        <f>VLOOKUP(Data!$D3261,Current!A:B,2,FALSE)</f>
        <v>ACT</v>
      </c>
      <c r="X3261" s="9" t="str">
        <f>IF(Data!$W3261=Data!$E3261,"CURRENT","NO")</f>
        <v>CURRENT</v>
      </c>
    </row>
    <row r="3262" spans="1:24" hidden="1">
      <c r="A3262" s="46" t="s">
        <v>1448</v>
      </c>
      <c r="B3262" s="41" t="s">
        <v>2152</v>
      </c>
      <c r="C3262" s="8" t="s">
        <v>458</v>
      </c>
      <c r="D3262" s="41" t="s">
        <v>2153</v>
      </c>
      <c r="E3262" s="8" t="s">
        <v>2166</v>
      </c>
      <c r="F3262" s="45" t="s">
        <v>1449</v>
      </c>
      <c r="G3262" s="46" t="s">
        <v>235</v>
      </c>
      <c r="H3262" s="47">
        <v>42271</v>
      </c>
      <c r="I3262" s="46">
        <v>2648</v>
      </c>
      <c r="J3262" s="66">
        <v>8.8000000000000007</v>
      </c>
      <c r="K3262" s="66">
        <f t="shared" si="63"/>
        <v>23302.400000000001</v>
      </c>
      <c r="L3262" s="46" t="s">
        <v>77</v>
      </c>
      <c r="M3262" s="46" t="s">
        <v>1450</v>
      </c>
      <c r="N3262" s="46">
        <v>151698</v>
      </c>
      <c r="O3262" s="46"/>
      <c r="P3262" s="46">
        <v>91570</v>
      </c>
      <c r="Q3262" s="66">
        <v>116.5</v>
      </c>
      <c r="R3262" s="66">
        <v>0</v>
      </c>
      <c r="S3262" s="66">
        <v>15</v>
      </c>
      <c r="T3262" s="46" t="s">
        <v>127</v>
      </c>
      <c r="U3262" s="64">
        <f>Data!$Q3262+Data!$R3262+Data!$S3262</f>
        <v>131.5</v>
      </c>
      <c r="V3262" s="9" t="str">
        <f>VLOOKUP(TRIM(Data!$B3262),Team!A:B,2,FALSE)</f>
        <v>HVAC</v>
      </c>
      <c r="W3262" s="9" t="str">
        <f>VLOOKUP(Data!$D3262,Current!A:B,2,FALSE)</f>
        <v>ACT</v>
      </c>
      <c r="X3262" s="9" t="str">
        <f>IF(Data!$W3262=Data!$E3262,"CURRENT","NO")</f>
        <v>CURRENT</v>
      </c>
    </row>
    <row r="3263" spans="1:24" hidden="1">
      <c r="A3263" s="46" t="s">
        <v>1448</v>
      </c>
      <c r="B3263" s="41" t="s">
        <v>2152</v>
      </c>
      <c r="C3263" s="8" t="s">
        <v>458</v>
      </c>
      <c r="D3263" s="41" t="s">
        <v>2153</v>
      </c>
      <c r="E3263" s="8" t="s">
        <v>2166</v>
      </c>
      <c r="F3263" s="45" t="s">
        <v>842</v>
      </c>
      <c r="G3263" s="46" t="s">
        <v>235</v>
      </c>
      <c r="H3263" s="47">
        <v>42271</v>
      </c>
      <c r="I3263" s="46">
        <v>2220</v>
      </c>
      <c r="J3263" s="66">
        <v>6.81</v>
      </c>
      <c r="K3263" s="66">
        <f t="shared" si="63"/>
        <v>15118.199999999999</v>
      </c>
      <c r="L3263" s="46" t="s">
        <v>77</v>
      </c>
      <c r="M3263" s="46" t="s">
        <v>1451</v>
      </c>
      <c r="N3263" s="46">
        <v>151699</v>
      </c>
      <c r="O3263" s="46"/>
      <c r="P3263" s="46">
        <v>91571</v>
      </c>
      <c r="Q3263" s="66">
        <v>200</v>
      </c>
      <c r="R3263" s="66">
        <v>0</v>
      </c>
      <c r="S3263" s="66">
        <v>15</v>
      </c>
      <c r="T3263" s="46" t="s">
        <v>127</v>
      </c>
      <c r="U3263" s="64">
        <f>Data!$Q3263+Data!$R3263+Data!$S3263</f>
        <v>215</v>
      </c>
      <c r="V3263" s="9" t="str">
        <f>VLOOKUP(TRIM(Data!$B3263),Team!A:B,2,FALSE)</f>
        <v>HVAC</v>
      </c>
      <c r="W3263" s="9" t="str">
        <f>VLOOKUP(Data!$D3263,Current!A:B,2,FALSE)</f>
        <v>ACT</v>
      </c>
      <c r="X3263" s="9" t="str">
        <f>IF(Data!$W3263=Data!$E3263,"CURRENT","NO")</f>
        <v>CURRENT</v>
      </c>
    </row>
    <row r="3264" spans="1:24" hidden="1">
      <c r="A3264" s="46" t="s">
        <v>1448</v>
      </c>
      <c r="B3264" s="41" t="s">
        <v>2152</v>
      </c>
      <c r="C3264" s="8" t="s">
        <v>458</v>
      </c>
      <c r="D3264" s="41" t="s">
        <v>2153</v>
      </c>
      <c r="E3264" s="8" t="s">
        <v>2166</v>
      </c>
      <c r="F3264" s="45" t="s">
        <v>1037</v>
      </c>
      <c r="G3264" s="46" t="s">
        <v>97</v>
      </c>
      <c r="H3264" s="47">
        <v>42268</v>
      </c>
      <c r="I3264" s="46">
        <v>162</v>
      </c>
      <c r="J3264" s="66">
        <v>159</v>
      </c>
      <c r="K3264" s="66">
        <f t="shared" si="63"/>
        <v>25758</v>
      </c>
      <c r="L3264" s="46" t="s">
        <v>77</v>
      </c>
      <c r="M3264" s="46" t="s">
        <v>955</v>
      </c>
      <c r="N3264" s="46">
        <v>151564</v>
      </c>
      <c r="O3264" s="46"/>
      <c r="P3264" s="46">
        <v>91572</v>
      </c>
      <c r="Q3264" s="66">
        <v>128.80000000000001</v>
      </c>
      <c r="R3264" s="66">
        <v>0</v>
      </c>
      <c r="S3264" s="66">
        <v>15</v>
      </c>
      <c r="T3264" s="46" t="s">
        <v>127</v>
      </c>
      <c r="U3264" s="64">
        <f>Data!$Q3264+Data!$R3264+Data!$S3264</f>
        <v>143.80000000000001</v>
      </c>
      <c r="V3264" s="9" t="str">
        <f>VLOOKUP(TRIM(Data!$B3264),Team!A:B,2,FALSE)</f>
        <v>HVAC</v>
      </c>
      <c r="W3264" s="9" t="str">
        <f>VLOOKUP(Data!$D3264,Current!A:B,2,FALSE)</f>
        <v>ACT</v>
      </c>
      <c r="X3264" s="9" t="str">
        <f>IF(Data!$W3264=Data!$E3264,"CURRENT","NO")</f>
        <v>CURRENT</v>
      </c>
    </row>
    <row r="3265" spans="1:24" hidden="1">
      <c r="A3265" s="46" t="s">
        <v>1448</v>
      </c>
      <c r="B3265" s="41" t="s">
        <v>2152</v>
      </c>
      <c r="C3265" s="8" t="s">
        <v>458</v>
      </c>
      <c r="D3265" s="41" t="s">
        <v>2153</v>
      </c>
      <c r="E3265" s="8" t="s">
        <v>2166</v>
      </c>
      <c r="F3265" s="45" t="s">
        <v>1452</v>
      </c>
      <c r="G3265" s="46" t="s">
        <v>97</v>
      </c>
      <c r="H3265" s="47">
        <v>42268</v>
      </c>
      <c r="I3265" s="46">
        <v>248</v>
      </c>
      <c r="J3265" s="66">
        <v>153</v>
      </c>
      <c r="K3265" s="66">
        <f t="shared" si="63"/>
        <v>37944</v>
      </c>
      <c r="L3265" s="46" t="s">
        <v>77</v>
      </c>
      <c r="M3265" s="46" t="s">
        <v>1355</v>
      </c>
      <c r="N3265" s="46">
        <v>151566</v>
      </c>
      <c r="O3265" s="46"/>
      <c r="P3265" s="46">
        <v>91573</v>
      </c>
      <c r="Q3265" s="66">
        <v>189.7</v>
      </c>
      <c r="R3265" s="66">
        <v>0</v>
      </c>
      <c r="S3265" s="66">
        <v>15</v>
      </c>
      <c r="T3265" s="46" t="s">
        <v>127</v>
      </c>
      <c r="U3265" s="64">
        <f>Data!$Q3265+Data!$R3265+Data!$S3265</f>
        <v>204.7</v>
      </c>
      <c r="V3265" s="9" t="str">
        <f>VLOOKUP(TRIM(Data!$B3265),Team!A:B,2,FALSE)</f>
        <v>HVAC</v>
      </c>
      <c r="W3265" s="9" t="str">
        <f>VLOOKUP(Data!$D3265,Current!A:B,2,FALSE)</f>
        <v>ACT</v>
      </c>
      <c r="X3265" s="9" t="str">
        <f>IF(Data!$W3265=Data!$E3265,"CURRENT","NO")</f>
        <v>CURRENT</v>
      </c>
    </row>
    <row r="3266" spans="1:24" hidden="1">
      <c r="A3266" s="46" t="s">
        <v>1448</v>
      </c>
      <c r="B3266" s="41" t="s">
        <v>2152</v>
      </c>
      <c r="C3266" s="8" t="s">
        <v>458</v>
      </c>
      <c r="D3266" s="41" t="s">
        <v>2153</v>
      </c>
      <c r="E3266" s="8" t="s">
        <v>2166</v>
      </c>
      <c r="F3266" s="45" t="s">
        <v>1453</v>
      </c>
      <c r="G3266" s="46" t="s">
        <v>97</v>
      </c>
      <c r="H3266" s="47">
        <v>42268</v>
      </c>
      <c r="I3266" s="46">
        <v>162</v>
      </c>
      <c r="J3266" s="66">
        <v>157</v>
      </c>
      <c r="K3266" s="66">
        <f t="shared" si="63"/>
        <v>25434</v>
      </c>
      <c r="L3266" s="46" t="s">
        <v>77</v>
      </c>
      <c r="M3266" s="46" t="s">
        <v>1340</v>
      </c>
      <c r="N3266" s="46">
        <v>151568</v>
      </c>
      <c r="O3266" s="46"/>
      <c r="P3266" s="46">
        <v>91574</v>
      </c>
      <c r="Q3266" s="66">
        <v>127.2</v>
      </c>
      <c r="R3266" s="66">
        <v>0</v>
      </c>
      <c r="S3266" s="66">
        <v>15</v>
      </c>
      <c r="T3266" s="46" t="s">
        <v>127</v>
      </c>
      <c r="U3266" s="64">
        <f>Data!$Q3266+Data!$R3266+Data!$S3266</f>
        <v>142.19999999999999</v>
      </c>
      <c r="V3266" s="9" t="str">
        <f>VLOOKUP(TRIM(Data!$B3266),Team!A:B,2,FALSE)</f>
        <v>HVAC</v>
      </c>
      <c r="W3266" s="9" t="str">
        <f>VLOOKUP(Data!$D3266,Current!A:B,2,FALSE)</f>
        <v>ACT</v>
      </c>
      <c r="X3266" s="9" t="str">
        <f>IF(Data!$W3266=Data!$E3266,"CURRENT","NO")</f>
        <v>CURRENT</v>
      </c>
    </row>
    <row r="3267" spans="1:24" hidden="1">
      <c r="A3267" s="46" t="s">
        <v>1448</v>
      </c>
      <c r="B3267" s="41" t="s">
        <v>2152</v>
      </c>
      <c r="C3267" s="8" t="s">
        <v>458</v>
      </c>
      <c r="D3267" s="41" t="s">
        <v>2153</v>
      </c>
      <c r="E3267" s="8" t="s">
        <v>2166</v>
      </c>
      <c r="F3267" s="45" t="s">
        <v>1454</v>
      </c>
      <c r="G3267" s="46" t="s">
        <v>93</v>
      </c>
      <c r="H3267" s="47">
        <v>42268</v>
      </c>
      <c r="I3267" s="46">
        <v>118</v>
      </c>
      <c r="J3267" s="66">
        <v>82</v>
      </c>
      <c r="K3267" s="66">
        <f t="shared" si="63"/>
        <v>9676</v>
      </c>
      <c r="L3267" s="46" t="s">
        <v>86</v>
      </c>
      <c r="M3267" s="46" t="s">
        <v>314</v>
      </c>
      <c r="N3267" s="46">
        <v>151560</v>
      </c>
      <c r="O3267" s="46"/>
      <c r="P3267" s="46">
        <v>91575</v>
      </c>
      <c r="Q3267" s="66">
        <v>100</v>
      </c>
      <c r="R3267" s="66">
        <v>0</v>
      </c>
      <c r="S3267" s="66">
        <v>25</v>
      </c>
      <c r="T3267" s="46" t="s">
        <v>127</v>
      </c>
      <c r="U3267" s="64">
        <f>Data!$Q3267+Data!$R3267+Data!$S3267</f>
        <v>125</v>
      </c>
      <c r="V3267" s="9" t="str">
        <f>VLOOKUP(TRIM(Data!$B3267),Team!A:B,2,FALSE)</f>
        <v>HVAC</v>
      </c>
      <c r="W3267" s="9" t="str">
        <f>VLOOKUP(Data!$D3267,Current!A:B,2,FALSE)</f>
        <v>ACT</v>
      </c>
      <c r="X3267" s="9" t="str">
        <f>IF(Data!$W3267=Data!$E3267,"CURRENT","NO")</f>
        <v>CURRENT</v>
      </c>
    </row>
    <row r="3268" spans="1:24" hidden="1">
      <c r="A3268" s="46" t="s">
        <v>1448</v>
      </c>
      <c r="B3268" s="41" t="s">
        <v>2152</v>
      </c>
      <c r="C3268" s="8" t="s">
        <v>458</v>
      </c>
      <c r="D3268" s="41" t="s">
        <v>2153</v>
      </c>
      <c r="E3268" s="8" t="s">
        <v>2166</v>
      </c>
      <c r="F3268" s="45" t="s">
        <v>1455</v>
      </c>
      <c r="G3268" s="46" t="s">
        <v>93</v>
      </c>
      <c r="H3268" s="47">
        <v>42268</v>
      </c>
      <c r="I3268" s="46">
        <v>118</v>
      </c>
      <c r="J3268" s="66">
        <v>92.5</v>
      </c>
      <c r="K3268" s="66">
        <f t="shared" si="63"/>
        <v>10915</v>
      </c>
      <c r="L3268" s="46" t="s">
        <v>86</v>
      </c>
      <c r="M3268" s="46" t="s">
        <v>314</v>
      </c>
      <c r="N3268" s="46">
        <v>151561</v>
      </c>
      <c r="O3268" s="46"/>
      <c r="P3268" s="46">
        <v>91576</v>
      </c>
      <c r="Q3268" s="66">
        <v>100</v>
      </c>
      <c r="R3268" s="66">
        <v>0</v>
      </c>
      <c r="S3268" s="66">
        <v>25</v>
      </c>
      <c r="T3268" s="46" t="s">
        <v>127</v>
      </c>
      <c r="U3268" s="64">
        <f>Data!$Q3268+Data!$R3268+Data!$S3268</f>
        <v>125</v>
      </c>
      <c r="V3268" s="9" t="str">
        <f>VLOOKUP(TRIM(Data!$B3268),Team!A:B,2,FALSE)</f>
        <v>HVAC</v>
      </c>
      <c r="W3268" s="9" t="str">
        <f>VLOOKUP(Data!$D3268,Current!A:B,2,FALSE)</f>
        <v>ACT</v>
      </c>
      <c r="X3268" s="9" t="str">
        <f>IF(Data!$W3268=Data!$E3268,"CURRENT","NO")</f>
        <v>CURRENT</v>
      </c>
    </row>
    <row r="3269" spans="1:24" hidden="1">
      <c r="A3269" s="46" t="s">
        <v>1448</v>
      </c>
      <c r="B3269" s="41" t="s">
        <v>2152</v>
      </c>
      <c r="C3269" s="8" t="s">
        <v>458</v>
      </c>
      <c r="D3269" s="41" t="s">
        <v>2153</v>
      </c>
      <c r="E3269" s="8" t="s">
        <v>2166</v>
      </c>
      <c r="F3269" s="45" t="s">
        <v>1045</v>
      </c>
      <c r="G3269" s="46" t="s">
        <v>933</v>
      </c>
      <c r="H3269" s="47">
        <v>42271</v>
      </c>
      <c r="I3269" s="46">
        <v>378</v>
      </c>
      <c r="J3269" s="66">
        <v>107.3</v>
      </c>
      <c r="K3269" s="66">
        <f t="shared" si="63"/>
        <v>40559.4</v>
      </c>
      <c r="L3269" s="46" t="s">
        <v>1410</v>
      </c>
      <c r="M3269" s="46" t="s">
        <v>145</v>
      </c>
      <c r="N3269" s="46">
        <v>151705</v>
      </c>
      <c r="O3269" s="46"/>
      <c r="P3269" s="46">
        <v>91577</v>
      </c>
      <c r="Q3269" s="66">
        <v>202.8</v>
      </c>
      <c r="R3269" s="66">
        <v>0</v>
      </c>
      <c r="S3269" s="66">
        <v>70</v>
      </c>
      <c r="T3269" s="46" t="s">
        <v>127</v>
      </c>
      <c r="U3269" s="64">
        <f>Data!$Q3269+Data!$R3269+Data!$S3269</f>
        <v>272.8</v>
      </c>
      <c r="V3269" s="9" t="str">
        <f>VLOOKUP(TRIM(Data!$B3269),Team!A:B,2,FALSE)</f>
        <v>HVAC</v>
      </c>
      <c r="W3269" s="9" t="str">
        <f>VLOOKUP(Data!$D3269,Current!A:B,2,FALSE)</f>
        <v>ACT</v>
      </c>
      <c r="X3269" s="9" t="str">
        <f>IF(Data!$W3269=Data!$E3269,"CURRENT","NO")</f>
        <v>CURRENT</v>
      </c>
    </row>
    <row r="3270" spans="1:24" hidden="1">
      <c r="A3270" s="46" t="s">
        <v>2155</v>
      </c>
      <c r="B3270" s="41" t="s">
        <v>2152</v>
      </c>
      <c r="C3270" s="8" t="s">
        <v>458</v>
      </c>
      <c r="D3270" s="41" t="s">
        <v>2153</v>
      </c>
      <c r="E3270" s="8" t="s">
        <v>2166</v>
      </c>
      <c r="F3270" s="45" t="s">
        <v>1037</v>
      </c>
      <c r="G3270" s="46" t="s">
        <v>97</v>
      </c>
      <c r="H3270" s="47">
        <v>42273</v>
      </c>
      <c r="I3270" s="46">
        <v>160</v>
      </c>
      <c r="J3270" s="66">
        <v>159</v>
      </c>
      <c r="K3270" s="66">
        <f t="shared" si="63"/>
        <v>25440</v>
      </c>
      <c r="L3270" s="46" t="s">
        <v>77</v>
      </c>
      <c r="M3270" s="46" t="s">
        <v>1456</v>
      </c>
      <c r="N3270" s="46">
        <v>151777</v>
      </c>
      <c r="O3270" s="46"/>
      <c r="P3270" s="46">
        <v>91656</v>
      </c>
      <c r="Q3270" s="66">
        <v>200</v>
      </c>
      <c r="R3270" s="66">
        <v>0</v>
      </c>
      <c r="S3270" s="66">
        <v>35</v>
      </c>
      <c r="T3270" s="46" t="s">
        <v>127</v>
      </c>
      <c r="U3270" s="64">
        <f>Data!$Q3270+Data!$R3270+Data!$S3270</f>
        <v>235</v>
      </c>
      <c r="V3270" s="9" t="str">
        <f>VLOOKUP(TRIM(Data!$B3270),Team!A:B,2,FALSE)</f>
        <v>HVAC</v>
      </c>
      <c r="W3270" s="9" t="str">
        <f>VLOOKUP(Data!$D3270,Current!A:B,2,FALSE)</f>
        <v>ACT</v>
      </c>
      <c r="X3270" s="9" t="str">
        <f>IF(Data!$W3270=Data!$E3270,"CURRENT","NO")</f>
        <v>CURRENT</v>
      </c>
    </row>
    <row r="3271" spans="1:24" hidden="1">
      <c r="A3271" s="78" t="s">
        <v>1434</v>
      </c>
      <c r="B3271" s="41" t="s">
        <v>2156</v>
      </c>
      <c r="C3271" s="8" t="s">
        <v>458</v>
      </c>
      <c r="D3271" s="41" t="s">
        <v>2153</v>
      </c>
      <c r="E3271" s="8" t="s">
        <v>2166</v>
      </c>
      <c r="F3271" s="77" t="s">
        <v>203</v>
      </c>
      <c r="G3271" s="78" t="s">
        <v>160</v>
      </c>
      <c r="H3271" s="79">
        <v>42248</v>
      </c>
      <c r="I3271" s="78">
        <v>162</v>
      </c>
      <c r="J3271" s="66">
        <v>71.52</v>
      </c>
      <c r="K3271" s="66">
        <f t="shared" si="63"/>
        <v>11586.24</v>
      </c>
      <c r="L3271" s="78" t="s">
        <v>11</v>
      </c>
      <c r="M3271" s="78" t="s">
        <v>1457</v>
      </c>
      <c r="N3271" s="78">
        <v>150917</v>
      </c>
      <c r="O3271" s="49"/>
      <c r="P3271" s="78">
        <v>91148</v>
      </c>
      <c r="Q3271" s="80">
        <v>100</v>
      </c>
      <c r="R3271" s="80">
        <v>0</v>
      </c>
      <c r="S3271" s="80">
        <v>15</v>
      </c>
      <c r="T3271" s="78" t="s">
        <v>127</v>
      </c>
      <c r="U3271" s="64">
        <f>Data!$Q3271+Data!$R3271+Data!$S3271</f>
        <v>115</v>
      </c>
      <c r="V3271" s="9" t="str">
        <f>VLOOKUP(TRIM(Data!$B3271),Team!A:B,2,FALSE)</f>
        <v>Heating</v>
      </c>
      <c r="W3271" s="9" t="str">
        <f>VLOOKUP(Data!$D3271,Current!A:B,2,FALSE)</f>
        <v>ACT</v>
      </c>
      <c r="X3271" s="9" t="str">
        <f>IF(Data!$W3271=Data!$E3271,"CURRENT","NO")</f>
        <v>CURRENT</v>
      </c>
    </row>
    <row r="3272" spans="1:24" hidden="1">
      <c r="A3272" s="78" t="s">
        <v>1434</v>
      </c>
      <c r="B3272" s="41" t="s">
        <v>2156</v>
      </c>
      <c r="C3272" s="8" t="s">
        <v>458</v>
      </c>
      <c r="D3272" s="41" t="s">
        <v>2153</v>
      </c>
      <c r="E3272" s="8" t="s">
        <v>2166</v>
      </c>
      <c r="F3272" s="77" t="s">
        <v>864</v>
      </c>
      <c r="G3272" s="78" t="s">
        <v>160</v>
      </c>
      <c r="H3272" s="79">
        <v>42248</v>
      </c>
      <c r="I3272" s="78">
        <v>175</v>
      </c>
      <c r="J3272" s="66">
        <v>40.380000000000003</v>
      </c>
      <c r="K3272" s="66">
        <f t="shared" si="63"/>
        <v>7066.5</v>
      </c>
      <c r="L3272" s="78" t="s">
        <v>11</v>
      </c>
      <c r="M3272" s="78" t="s">
        <v>1457</v>
      </c>
      <c r="N3272" s="78">
        <v>150919</v>
      </c>
      <c r="O3272" s="46"/>
      <c r="P3272" s="78">
        <v>91149</v>
      </c>
      <c r="Q3272" s="80">
        <v>100</v>
      </c>
      <c r="R3272" s="80">
        <v>0</v>
      </c>
      <c r="S3272" s="80">
        <v>15</v>
      </c>
      <c r="T3272" s="78" t="s">
        <v>127</v>
      </c>
      <c r="U3272" s="64">
        <f>Data!$Q3272+Data!$R3272+Data!$S3272</f>
        <v>115</v>
      </c>
      <c r="V3272" s="9" t="str">
        <f>VLOOKUP(TRIM(Data!$B3272),Team!A:B,2,FALSE)</f>
        <v>Heating</v>
      </c>
      <c r="W3272" s="9" t="str">
        <f>VLOOKUP(Data!$D3272,Current!A:B,2,FALSE)</f>
        <v>ACT</v>
      </c>
      <c r="X3272" s="9" t="str">
        <f>IF(Data!$W3272=Data!$E3272,"CURRENT","NO")</f>
        <v>CURRENT</v>
      </c>
    </row>
    <row r="3273" spans="1:24" hidden="1">
      <c r="A3273" s="78" t="s">
        <v>1434</v>
      </c>
      <c r="B3273" s="41" t="s">
        <v>2156</v>
      </c>
      <c r="C3273" s="8" t="s">
        <v>458</v>
      </c>
      <c r="D3273" s="41" t="s">
        <v>2153</v>
      </c>
      <c r="E3273" s="8" t="s">
        <v>2166</v>
      </c>
      <c r="F3273" s="77" t="s">
        <v>898</v>
      </c>
      <c r="G3273" s="78" t="s">
        <v>160</v>
      </c>
      <c r="H3273" s="79">
        <v>42248</v>
      </c>
      <c r="I3273" s="78">
        <v>50</v>
      </c>
      <c r="J3273" s="66">
        <v>106.55</v>
      </c>
      <c r="K3273" s="66">
        <f t="shared" si="63"/>
        <v>5327.5</v>
      </c>
      <c r="L3273" s="78" t="s">
        <v>11</v>
      </c>
      <c r="M3273" s="78" t="s">
        <v>1457</v>
      </c>
      <c r="N3273" s="78">
        <v>150920</v>
      </c>
      <c r="O3273" s="46"/>
      <c r="P3273" s="78">
        <v>91150</v>
      </c>
      <c r="Q3273" s="80">
        <v>100</v>
      </c>
      <c r="R3273" s="80">
        <v>0</v>
      </c>
      <c r="S3273" s="80">
        <v>15</v>
      </c>
      <c r="T3273" s="78" t="s">
        <v>127</v>
      </c>
      <c r="U3273" s="64">
        <f>Data!$Q3273+Data!$R3273+Data!$S3273</f>
        <v>115</v>
      </c>
      <c r="V3273" s="9" t="str">
        <f>VLOOKUP(TRIM(Data!$B3273),Team!A:B,2,FALSE)</f>
        <v>Heating</v>
      </c>
      <c r="W3273" s="9" t="str">
        <f>VLOOKUP(Data!$D3273,Current!A:B,2,FALSE)</f>
        <v>ACT</v>
      </c>
      <c r="X3273" s="9" t="str">
        <f>IF(Data!$W3273=Data!$E3273,"CURRENT","NO")</f>
        <v>CURRENT</v>
      </c>
    </row>
    <row r="3274" spans="1:24" hidden="1">
      <c r="A3274" s="78" t="s">
        <v>1434</v>
      </c>
      <c r="B3274" s="41" t="s">
        <v>2156</v>
      </c>
      <c r="C3274" s="8" t="s">
        <v>458</v>
      </c>
      <c r="D3274" s="41" t="s">
        <v>2153</v>
      </c>
      <c r="E3274" s="8" t="s">
        <v>2166</v>
      </c>
      <c r="F3274" s="77" t="s">
        <v>1458</v>
      </c>
      <c r="G3274" s="78" t="s">
        <v>158</v>
      </c>
      <c r="H3274" s="79">
        <v>42245</v>
      </c>
      <c r="I3274" s="78">
        <v>185</v>
      </c>
      <c r="J3274" s="66">
        <v>115.76</v>
      </c>
      <c r="K3274" s="66">
        <f t="shared" si="63"/>
        <v>21415.600000000002</v>
      </c>
      <c r="L3274" s="78" t="s">
        <v>157</v>
      </c>
      <c r="M3274" s="78" t="s">
        <v>559</v>
      </c>
      <c r="N3274" s="78">
        <v>150950</v>
      </c>
      <c r="O3274" s="49"/>
      <c r="P3274" s="78">
        <v>91152</v>
      </c>
      <c r="Q3274" s="80">
        <v>107.1</v>
      </c>
      <c r="R3274" s="80">
        <v>0</v>
      </c>
      <c r="S3274" s="80">
        <v>15</v>
      </c>
      <c r="T3274" s="78" t="s">
        <v>127</v>
      </c>
      <c r="U3274" s="64">
        <f>Data!$Q3274+Data!$R3274+Data!$S3274</f>
        <v>122.1</v>
      </c>
      <c r="V3274" s="9" t="str">
        <f>VLOOKUP(TRIM(Data!$B3274),Team!A:B,2,FALSE)</f>
        <v>Heating</v>
      </c>
      <c r="W3274" s="9" t="str">
        <f>VLOOKUP(Data!$D3274,Current!A:B,2,FALSE)</f>
        <v>ACT</v>
      </c>
      <c r="X3274" s="9" t="str">
        <f>IF(Data!$W3274=Data!$E3274,"CURRENT","NO")</f>
        <v>CURRENT</v>
      </c>
    </row>
    <row r="3275" spans="1:24" hidden="1">
      <c r="A3275" s="78" t="s">
        <v>1434</v>
      </c>
      <c r="B3275" s="41" t="s">
        <v>2156</v>
      </c>
      <c r="C3275" s="8" t="s">
        <v>458</v>
      </c>
      <c r="D3275" s="41" t="s">
        <v>2153</v>
      </c>
      <c r="E3275" s="8" t="s">
        <v>2166</v>
      </c>
      <c r="F3275" s="77" t="s">
        <v>681</v>
      </c>
      <c r="G3275" s="78" t="s">
        <v>158</v>
      </c>
      <c r="H3275" s="79">
        <v>42249</v>
      </c>
      <c r="I3275" s="78">
        <v>117</v>
      </c>
      <c r="J3275" s="66">
        <v>61.89</v>
      </c>
      <c r="K3275" s="66">
        <f t="shared" si="63"/>
        <v>7241.13</v>
      </c>
      <c r="L3275" s="78" t="s">
        <v>157</v>
      </c>
      <c r="M3275" s="78" t="s">
        <v>1252</v>
      </c>
      <c r="N3275" s="78">
        <v>150982</v>
      </c>
      <c r="O3275" s="49"/>
      <c r="P3275" s="78">
        <v>91153</v>
      </c>
      <c r="Q3275" s="80">
        <v>80</v>
      </c>
      <c r="R3275" s="80">
        <v>0</v>
      </c>
      <c r="S3275" s="80">
        <v>15</v>
      </c>
      <c r="T3275" s="78" t="s">
        <v>186</v>
      </c>
      <c r="U3275" s="64">
        <f>Data!$Q3275+Data!$R3275+Data!$S3275</f>
        <v>95</v>
      </c>
      <c r="V3275" s="9" t="str">
        <f>VLOOKUP(TRIM(Data!$B3275),Team!A:B,2,FALSE)</f>
        <v>Heating</v>
      </c>
      <c r="W3275" s="9" t="str">
        <f>VLOOKUP(Data!$D3275,Current!A:B,2,FALSE)</f>
        <v>ACT</v>
      </c>
      <c r="X3275" s="9" t="str">
        <f>IF(Data!$W3275=Data!$E3275,"CURRENT","NO")</f>
        <v>CURRENT</v>
      </c>
    </row>
    <row r="3276" spans="1:24" hidden="1">
      <c r="A3276" s="78" t="s">
        <v>1434</v>
      </c>
      <c r="B3276" s="41" t="s">
        <v>2156</v>
      </c>
      <c r="C3276" s="8" t="s">
        <v>458</v>
      </c>
      <c r="D3276" s="41" t="s">
        <v>2153</v>
      </c>
      <c r="E3276" s="8" t="s">
        <v>2166</v>
      </c>
      <c r="F3276" s="77" t="s">
        <v>1459</v>
      </c>
      <c r="G3276" s="78" t="s">
        <v>158</v>
      </c>
      <c r="H3276" s="79">
        <v>42249</v>
      </c>
      <c r="I3276" s="78">
        <v>100</v>
      </c>
      <c r="J3276" s="66">
        <v>55.04</v>
      </c>
      <c r="K3276" s="66">
        <f t="shared" si="63"/>
        <v>5504</v>
      </c>
      <c r="L3276" s="78" t="s">
        <v>157</v>
      </c>
      <c r="M3276" s="78" t="s">
        <v>923</v>
      </c>
      <c r="N3276" s="78">
        <v>150983</v>
      </c>
      <c r="O3276" s="49"/>
      <c r="P3276" s="78">
        <v>91154</v>
      </c>
      <c r="Q3276" s="80">
        <v>80</v>
      </c>
      <c r="R3276" s="80">
        <v>0</v>
      </c>
      <c r="S3276" s="80">
        <v>15</v>
      </c>
      <c r="T3276" s="78" t="s">
        <v>246</v>
      </c>
      <c r="U3276" s="64">
        <f>Data!$Q3276+Data!$R3276+Data!$S3276</f>
        <v>95</v>
      </c>
      <c r="V3276" s="9" t="str">
        <f>VLOOKUP(TRIM(Data!$B3276),Team!A:B,2,FALSE)</f>
        <v>Heating</v>
      </c>
      <c r="W3276" s="9" t="str">
        <f>VLOOKUP(Data!$D3276,Current!A:B,2,FALSE)</f>
        <v>ACT</v>
      </c>
      <c r="X3276" s="9" t="str">
        <f>IF(Data!$W3276=Data!$E3276,"CURRENT","NO")</f>
        <v>CURRENT</v>
      </c>
    </row>
    <row r="3277" spans="1:24" hidden="1">
      <c r="A3277" s="78" t="s">
        <v>1434</v>
      </c>
      <c r="B3277" s="41" t="s">
        <v>2156</v>
      </c>
      <c r="C3277" s="8" t="s">
        <v>458</v>
      </c>
      <c r="D3277" s="41" t="s">
        <v>2153</v>
      </c>
      <c r="E3277" s="8" t="s">
        <v>2166</v>
      </c>
      <c r="F3277" s="77" t="s">
        <v>1070</v>
      </c>
      <c r="G3277" s="78" t="s">
        <v>158</v>
      </c>
      <c r="H3277" s="79">
        <v>42248</v>
      </c>
      <c r="I3277" s="78">
        <v>136</v>
      </c>
      <c r="J3277" s="66">
        <v>245.1</v>
      </c>
      <c r="K3277" s="66">
        <f t="shared" si="63"/>
        <v>33333.599999999999</v>
      </c>
      <c r="L3277" s="78" t="s">
        <v>157</v>
      </c>
      <c r="M3277" s="78" t="s">
        <v>1252</v>
      </c>
      <c r="N3277" s="78">
        <v>150984</v>
      </c>
      <c r="O3277" s="49"/>
      <c r="P3277" s="78">
        <v>91155</v>
      </c>
      <c r="Q3277" s="80">
        <v>166.7</v>
      </c>
      <c r="R3277" s="80">
        <v>0</v>
      </c>
      <c r="S3277" s="80">
        <v>15</v>
      </c>
      <c r="T3277" s="78" t="s">
        <v>127</v>
      </c>
      <c r="U3277" s="64">
        <f>Data!$Q3277+Data!$R3277+Data!$S3277</f>
        <v>181.7</v>
      </c>
      <c r="V3277" s="9" t="str">
        <f>VLOOKUP(TRIM(Data!$B3277),Team!A:B,2,FALSE)</f>
        <v>Heating</v>
      </c>
      <c r="W3277" s="9" t="str">
        <f>VLOOKUP(Data!$D3277,Current!A:B,2,FALSE)</f>
        <v>ACT</v>
      </c>
      <c r="X3277" s="9" t="str">
        <f>IF(Data!$W3277=Data!$E3277,"CURRENT","NO")</f>
        <v>CURRENT</v>
      </c>
    </row>
    <row r="3278" spans="1:24" hidden="1">
      <c r="A3278" s="46" t="s">
        <v>1435</v>
      </c>
      <c r="B3278" s="41" t="s">
        <v>2156</v>
      </c>
      <c r="C3278" s="8" t="s">
        <v>458</v>
      </c>
      <c r="D3278" s="41" t="s">
        <v>2153</v>
      </c>
      <c r="E3278" s="8" t="s">
        <v>2166</v>
      </c>
      <c r="F3278" s="45" t="s">
        <v>720</v>
      </c>
      <c r="G3278" s="46" t="s">
        <v>160</v>
      </c>
      <c r="H3278" s="47">
        <v>42254</v>
      </c>
      <c r="I3278" s="46">
        <v>25</v>
      </c>
      <c r="J3278" s="66">
        <v>161.38999999999999</v>
      </c>
      <c r="K3278" s="66">
        <f t="shared" si="63"/>
        <v>4034.7499999999995</v>
      </c>
      <c r="L3278" s="46" t="s">
        <v>11</v>
      </c>
      <c r="M3278" s="46" t="s">
        <v>1460</v>
      </c>
      <c r="N3278" s="46">
        <v>151065</v>
      </c>
      <c r="O3278" s="46"/>
      <c r="P3278" s="46">
        <v>91260</v>
      </c>
      <c r="Q3278" s="66">
        <v>100</v>
      </c>
      <c r="R3278" s="66">
        <v>0</v>
      </c>
      <c r="S3278" s="66">
        <v>15</v>
      </c>
      <c r="T3278" s="46" t="s">
        <v>127</v>
      </c>
      <c r="U3278" s="64">
        <f>Data!$Q3278+Data!$R3278+Data!$S3278</f>
        <v>115</v>
      </c>
      <c r="V3278" s="9" t="str">
        <f>VLOOKUP(TRIM(Data!$B3278),Team!A:B,2,FALSE)</f>
        <v>Heating</v>
      </c>
      <c r="W3278" s="9" t="str">
        <f>VLOOKUP(Data!$D3278,Current!A:B,2,FALSE)</f>
        <v>ACT</v>
      </c>
      <c r="X3278" s="9" t="str">
        <f>IF(Data!$W3278=Data!$E3278,"CURRENT","NO")</f>
        <v>CURRENT</v>
      </c>
    </row>
    <row r="3279" spans="1:24" hidden="1">
      <c r="A3279" s="46" t="s">
        <v>1435</v>
      </c>
      <c r="B3279" s="41" t="s">
        <v>2156</v>
      </c>
      <c r="C3279" s="8" t="s">
        <v>458</v>
      </c>
      <c r="D3279" s="41" t="s">
        <v>2153</v>
      </c>
      <c r="E3279" s="8" t="s">
        <v>2166</v>
      </c>
      <c r="F3279" s="45" t="s">
        <v>201</v>
      </c>
      <c r="G3279" s="46" t="s">
        <v>160</v>
      </c>
      <c r="H3279" s="47">
        <v>42254</v>
      </c>
      <c r="I3279" s="46">
        <v>75</v>
      </c>
      <c r="J3279" s="66">
        <v>166.79</v>
      </c>
      <c r="K3279" s="66">
        <f t="shared" si="63"/>
        <v>12509.25</v>
      </c>
      <c r="L3279" s="46" t="s">
        <v>11</v>
      </c>
      <c r="M3279" s="46" t="s">
        <v>1461</v>
      </c>
      <c r="N3279" s="46">
        <v>151066</v>
      </c>
      <c r="O3279" s="46"/>
      <c r="P3279" s="46">
        <v>91261</v>
      </c>
      <c r="Q3279" s="66">
        <v>100</v>
      </c>
      <c r="R3279" s="66">
        <v>0</v>
      </c>
      <c r="S3279" s="66">
        <v>15</v>
      </c>
      <c r="T3279" s="46" t="s">
        <v>127</v>
      </c>
      <c r="U3279" s="64">
        <f>Data!$Q3279+Data!$R3279+Data!$S3279</f>
        <v>115</v>
      </c>
      <c r="V3279" s="9" t="str">
        <f>VLOOKUP(TRIM(Data!$B3279),Team!A:B,2,FALSE)</f>
        <v>Heating</v>
      </c>
      <c r="W3279" s="9" t="str">
        <f>VLOOKUP(Data!$D3279,Current!A:B,2,FALSE)</f>
        <v>ACT</v>
      </c>
      <c r="X3279" s="9" t="str">
        <f>IF(Data!$W3279=Data!$E3279,"CURRENT","NO")</f>
        <v>CURRENT</v>
      </c>
    </row>
    <row r="3280" spans="1:24" hidden="1">
      <c r="A3280" s="46" t="s">
        <v>1435</v>
      </c>
      <c r="B3280" s="41" t="s">
        <v>2156</v>
      </c>
      <c r="C3280" s="8" t="s">
        <v>458</v>
      </c>
      <c r="D3280" s="41" t="s">
        <v>2153</v>
      </c>
      <c r="E3280" s="8" t="s">
        <v>2166</v>
      </c>
      <c r="F3280" s="45" t="s">
        <v>695</v>
      </c>
      <c r="G3280" s="46" t="s">
        <v>160</v>
      </c>
      <c r="H3280" s="47">
        <v>42254</v>
      </c>
      <c r="I3280" s="46">
        <v>50</v>
      </c>
      <c r="J3280" s="66">
        <v>161.41</v>
      </c>
      <c r="K3280" s="66">
        <f t="shared" si="63"/>
        <v>8070.5</v>
      </c>
      <c r="L3280" s="46" t="s">
        <v>11</v>
      </c>
      <c r="M3280" s="46" t="s">
        <v>1461</v>
      </c>
      <c r="N3280" s="46">
        <v>151067</v>
      </c>
      <c r="O3280" s="46"/>
      <c r="P3280" s="46">
        <v>91262</v>
      </c>
      <c r="Q3280" s="66">
        <v>100</v>
      </c>
      <c r="R3280" s="66">
        <v>0</v>
      </c>
      <c r="S3280" s="66">
        <v>15</v>
      </c>
      <c r="T3280" s="46" t="s">
        <v>127</v>
      </c>
      <c r="U3280" s="64">
        <f>Data!$Q3280+Data!$R3280+Data!$S3280</f>
        <v>115</v>
      </c>
      <c r="V3280" s="9" t="str">
        <f>VLOOKUP(TRIM(Data!$B3280),Team!A:B,2,FALSE)</f>
        <v>Heating</v>
      </c>
      <c r="W3280" s="9" t="str">
        <f>VLOOKUP(Data!$D3280,Current!A:B,2,FALSE)</f>
        <v>ACT</v>
      </c>
      <c r="X3280" s="9" t="str">
        <f>IF(Data!$W3280=Data!$E3280,"CURRENT","NO")</f>
        <v>CURRENT</v>
      </c>
    </row>
    <row r="3281" spans="1:24" hidden="1">
      <c r="A3281" s="46" t="s">
        <v>1435</v>
      </c>
      <c r="B3281" s="41" t="s">
        <v>2156</v>
      </c>
      <c r="C3281" s="8" t="s">
        <v>458</v>
      </c>
      <c r="D3281" s="41" t="s">
        <v>2153</v>
      </c>
      <c r="E3281" s="8" t="s">
        <v>2166</v>
      </c>
      <c r="F3281" s="45" t="s">
        <v>1086</v>
      </c>
      <c r="G3281" s="46" t="s">
        <v>160</v>
      </c>
      <c r="H3281" s="47">
        <v>42254</v>
      </c>
      <c r="I3281" s="46">
        <v>25</v>
      </c>
      <c r="J3281" s="66">
        <v>161.38999999999999</v>
      </c>
      <c r="K3281" s="66">
        <f t="shared" si="63"/>
        <v>4034.7499999999995</v>
      </c>
      <c r="L3281" s="46" t="s">
        <v>1462</v>
      </c>
      <c r="M3281" s="46" t="s">
        <v>1461</v>
      </c>
      <c r="N3281" s="46">
        <v>151068</v>
      </c>
      <c r="O3281" s="46"/>
      <c r="P3281" s="46">
        <v>91263</v>
      </c>
      <c r="Q3281" s="66">
        <v>100</v>
      </c>
      <c r="R3281" s="66">
        <v>0</v>
      </c>
      <c r="S3281" s="66">
        <v>15</v>
      </c>
      <c r="T3281" s="46" t="s">
        <v>127</v>
      </c>
      <c r="U3281" s="64">
        <f>Data!$Q3281+Data!$R3281+Data!$S3281</f>
        <v>115</v>
      </c>
      <c r="V3281" s="9" t="str">
        <f>VLOOKUP(TRIM(Data!$B3281),Team!A:B,2,FALSE)</f>
        <v>Heating</v>
      </c>
      <c r="W3281" s="9" t="str">
        <f>VLOOKUP(Data!$D3281,Current!A:B,2,FALSE)</f>
        <v>ACT</v>
      </c>
      <c r="X3281" s="9" t="str">
        <f>IF(Data!$W3281=Data!$E3281,"CURRENT","NO")</f>
        <v>CURRENT</v>
      </c>
    </row>
    <row r="3282" spans="1:24" hidden="1">
      <c r="A3282" s="46" t="s">
        <v>1435</v>
      </c>
      <c r="B3282" s="41" t="s">
        <v>2156</v>
      </c>
      <c r="C3282" s="8" t="s">
        <v>458</v>
      </c>
      <c r="D3282" s="41" t="s">
        <v>2153</v>
      </c>
      <c r="E3282" s="8" t="s">
        <v>2166</v>
      </c>
      <c r="F3282" s="45" t="s">
        <v>1463</v>
      </c>
      <c r="G3282" s="46" t="s">
        <v>160</v>
      </c>
      <c r="H3282" s="47">
        <v>42255</v>
      </c>
      <c r="I3282" s="46">
        <v>25</v>
      </c>
      <c r="J3282" s="66">
        <v>65.97</v>
      </c>
      <c r="K3282" s="66">
        <f t="shared" si="63"/>
        <v>1649.25</v>
      </c>
      <c r="L3282" s="46" t="s">
        <v>11</v>
      </c>
      <c r="M3282" s="46" t="s">
        <v>1464</v>
      </c>
      <c r="N3282" s="46">
        <v>151124</v>
      </c>
      <c r="O3282" s="46"/>
      <c r="P3282" s="46">
        <v>91264</v>
      </c>
      <c r="Q3282" s="66">
        <v>100</v>
      </c>
      <c r="R3282" s="66">
        <v>0</v>
      </c>
      <c r="S3282" s="66">
        <v>15</v>
      </c>
      <c r="T3282" s="46" t="s">
        <v>186</v>
      </c>
      <c r="U3282" s="64">
        <f>Data!$Q3282+Data!$R3282+Data!$S3282</f>
        <v>115</v>
      </c>
      <c r="V3282" s="9" t="str">
        <f>VLOOKUP(TRIM(Data!$B3282),Team!A:B,2,FALSE)</f>
        <v>Heating</v>
      </c>
      <c r="W3282" s="9" t="str">
        <f>VLOOKUP(Data!$D3282,Current!A:B,2,FALSE)</f>
        <v>ACT</v>
      </c>
      <c r="X3282" s="9" t="str">
        <f>IF(Data!$W3282=Data!$E3282,"CURRENT","NO")</f>
        <v>CURRENT</v>
      </c>
    </row>
    <row r="3283" spans="1:24" hidden="1">
      <c r="A3283" s="46" t="s">
        <v>1435</v>
      </c>
      <c r="B3283" s="41" t="s">
        <v>2156</v>
      </c>
      <c r="C3283" s="8" t="s">
        <v>458</v>
      </c>
      <c r="D3283" s="41" t="s">
        <v>2153</v>
      </c>
      <c r="E3283" s="8" t="s">
        <v>2166</v>
      </c>
      <c r="F3283" s="45" t="s">
        <v>900</v>
      </c>
      <c r="G3283" s="46" t="s">
        <v>160</v>
      </c>
      <c r="H3283" s="47">
        <v>42255</v>
      </c>
      <c r="I3283" s="46">
        <v>50</v>
      </c>
      <c r="J3283" s="66">
        <v>135.79</v>
      </c>
      <c r="K3283" s="66">
        <f t="shared" si="63"/>
        <v>6789.5</v>
      </c>
      <c r="L3283" s="46" t="s">
        <v>11</v>
      </c>
      <c r="M3283" s="46" t="s">
        <v>1464</v>
      </c>
      <c r="N3283" s="46">
        <v>151125</v>
      </c>
      <c r="O3283" s="46"/>
      <c r="P3283" s="46">
        <v>91265</v>
      </c>
      <c r="Q3283" s="66">
        <v>100</v>
      </c>
      <c r="R3283" s="66">
        <v>0</v>
      </c>
      <c r="S3283" s="66">
        <v>15</v>
      </c>
      <c r="T3283" s="46" t="s">
        <v>127</v>
      </c>
      <c r="U3283" s="64">
        <f>Data!$Q3283+Data!$R3283+Data!$S3283</f>
        <v>115</v>
      </c>
      <c r="V3283" s="9" t="str">
        <f>VLOOKUP(TRIM(Data!$B3283),Team!A:B,2,FALSE)</f>
        <v>Heating</v>
      </c>
      <c r="W3283" s="9" t="str">
        <f>VLOOKUP(Data!$D3283,Current!A:B,2,FALSE)</f>
        <v>ACT</v>
      </c>
      <c r="X3283" s="9" t="str">
        <f>IF(Data!$W3283=Data!$E3283,"CURRENT","NO")</f>
        <v>CURRENT</v>
      </c>
    </row>
    <row r="3284" spans="1:24" hidden="1">
      <c r="A3284" s="46" t="s">
        <v>1435</v>
      </c>
      <c r="B3284" s="41" t="s">
        <v>2156</v>
      </c>
      <c r="C3284" s="8" t="s">
        <v>458</v>
      </c>
      <c r="D3284" s="41" t="s">
        <v>2153</v>
      </c>
      <c r="E3284" s="8" t="s">
        <v>2166</v>
      </c>
      <c r="F3284" s="45" t="s">
        <v>1256</v>
      </c>
      <c r="G3284" s="46" t="s">
        <v>160</v>
      </c>
      <c r="H3284" s="47">
        <v>42255</v>
      </c>
      <c r="I3284" s="46">
        <v>200</v>
      </c>
      <c r="J3284" s="66">
        <v>24.05</v>
      </c>
      <c r="K3284" s="66">
        <f t="shared" si="63"/>
        <v>4810</v>
      </c>
      <c r="L3284" s="46" t="s">
        <v>11</v>
      </c>
      <c r="M3284" s="46" t="s">
        <v>1464</v>
      </c>
      <c r="N3284" s="46">
        <v>151126</v>
      </c>
      <c r="O3284" s="46"/>
      <c r="P3284" s="46">
        <v>91266</v>
      </c>
      <c r="Q3284" s="66">
        <v>100</v>
      </c>
      <c r="R3284" s="66">
        <v>0</v>
      </c>
      <c r="S3284" s="66">
        <v>15</v>
      </c>
      <c r="T3284" s="46" t="s">
        <v>127</v>
      </c>
      <c r="U3284" s="64">
        <f>Data!$Q3284+Data!$R3284+Data!$S3284</f>
        <v>115</v>
      </c>
      <c r="V3284" s="9" t="str">
        <f>VLOOKUP(TRIM(Data!$B3284),Team!A:B,2,FALSE)</f>
        <v>Heating</v>
      </c>
      <c r="W3284" s="9" t="str">
        <f>VLOOKUP(Data!$D3284,Current!A:B,2,FALSE)</f>
        <v>ACT</v>
      </c>
      <c r="X3284" s="9" t="str">
        <f>IF(Data!$W3284=Data!$E3284,"CURRENT","NO")</f>
        <v>CURRENT</v>
      </c>
    </row>
    <row r="3285" spans="1:24" hidden="1">
      <c r="A3285" s="46" t="s">
        <v>1435</v>
      </c>
      <c r="B3285" s="41" t="s">
        <v>2156</v>
      </c>
      <c r="C3285" s="8" t="s">
        <v>458</v>
      </c>
      <c r="D3285" s="41" t="s">
        <v>2153</v>
      </c>
      <c r="E3285" s="8" t="s">
        <v>2166</v>
      </c>
      <c r="F3285" s="45" t="s">
        <v>1058</v>
      </c>
      <c r="G3285" s="46" t="s">
        <v>160</v>
      </c>
      <c r="H3285" s="47">
        <v>42255</v>
      </c>
      <c r="I3285" s="46">
        <v>1000</v>
      </c>
      <c r="J3285" s="66">
        <v>42.55</v>
      </c>
      <c r="K3285" s="66">
        <f t="shared" si="63"/>
        <v>42550</v>
      </c>
      <c r="L3285" s="46" t="s">
        <v>11</v>
      </c>
      <c r="M3285" s="46" t="s">
        <v>1465</v>
      </c>
      <c r="N3285" s="46">
        <v>151127</v>
      </c>
      <c r="O3285" s="46"/>
      <c r="P3285" s="46">
        <v>91267</v>
      </c>
      <c r="Q3285" s="66">
        <v>212.75</v>
      </c>
      <c r="R3285" s="66">
        <v>0</v>
      </c>
      <c r="S3285" s="66">
        <v>15</v>
      </c>
      <c r="T3285" s="46" t="s">
        <v>127</v>
      </c>
      <c r="U3285" s="64">
        <f>Data!$Q3285+Data!$R3285+Data!$S3285</f>
        <v>227.75</v>
      </c>
      <c r="V3285" s="9" t="str">
        <f>VLOOKUP(TRIM(Data!$B3285),Team!A:B,2,FALSE)</f>
        <v>Heating</v>
      </c>
      <c r="W3285" s="9" t="str">
        <f>VLOOKUP(Data!$D3285,Current!A:B,2,FALSE)</f>
        <v>ACT</v>
      </c>
      <c r="X3285" s="9" t="str">
        <f>IF(Data!$W3285=Data!$E3285,"CURRENT","NO")</f>
        <v>CURRENT</v>
      </c>
    </row>
    <row r="3286" spans="1:24" hidden="1">
      <c r="A3286" s="46" t="s">
        <v>1435</v>
      </c>
      <c r="B3286" s="41" t="s">
        <v>2156</v>
      </c>
      <c r="C3286" s="8" t="s">
        <v>458</v>
      </c>
      <c r="D3286" s="41" t="s">
        <v>2153</v>
      </c>
      <c r="E3286" s="8" t="s">
        <v>2166</v>
      </c>
      <c r="F3286" s="45" t="s">
        <v>905</v>
      </c>
      <c r="G3286" s="46" t="s">
        <v>160</v>
      </c>
      <c r="H3286" s="47">
        <v>42256</v>
      </c>
      <c r="I3286" s="46">
        <v>310</v>
      </c>
      <c r="J3286" s="66">
        <v>46.77</v>
      </c>
      <c r="K3286" s="66">
        <f t="shared" si="63"/>
        <v>14498.7</v>
      </c>
      <c r="L3286" s="46" t="s">
        <v>11</v>
      </c>
      <c r="M3286" s="46" t="s">
        <v>1466</v>
      </c>
      <c r="N3286" s="46">
        <v>151167</v>
      </c>
      <c r="O3286" s="46"/>
      <c r="P3286" s="46">
        <v>91268</v>
      </c>
      <c r="Q3286" s="66">
        <v>200</v>
      </c>
      <c r="R3286" s="66">
        <v>0</v>
      </c>
      <c r="S3286" s="66">
        <v>15</v>
      </c>
      <c r="T3286" s="46" t="s">
        <v>127</v>
      </c>
      <c r="U3286" s="64">
        <f>Data!$Q3286+Data!$R3286+Data!$S3286</f>
        <v>215</v>
      </c>
      <c r="V3286" s="9" t="str">
        <f>VLOOKUP(TRIM(Data!$B3286),Team!A:B,2,FALSE)</f>
        <v>Heating</v>
      </c>
      <c r="W3286" s="9" t="str">
        <f>VLOOKUP(Data!$D3286,Current!A:B,2,FALSE)</f>
        <v>ACT</v>
      </c>
      <c r="X3286" s="9" t="str">
        <f>IF(Data!$W3286=Data!$E3286,"CURRENT","NO")</f>
        <v>CURRENT</v>
      </c>
    </row>
    <row r="3287" spans="1:24" hidden="1">
      <c r="A3287" s="46" t="s">
        <v>1435</v>
      </c>
      <c r="B3287" s="41" t="s">
        <v>2156</v>
      </c>
      <c r="C3287" s="8" t="s">
        <v>458</v>
      </c>
      <c r="D3287" s="41" t="s">
        <v>2153</v>
      </c>
      <c r="E3287" s="8" t="s">
        <v>2166</v>
      </c>
      <c r="F3287" s="45" t="s">
        <v>691</v>
      </c>
      <c r="G3287" s="46" t="s">
        <v>160</v>
      </c>
      <c r="H3287" s="47">
        <v>42256</v>
      </c>
      <c r="I3287" s="46">
        <v>25</v>
      </c>
      <c r="J3287" s="66">
        <v>86.31</v>
      </c>
      <c r="K3287" s="66">
        <f t="shared" si="63"/>
        <v>2157.75</v>
      </c>
      <c r="L3287" s="46" t="s">
        <v>1462</v>
      </c>
      <c r="M3287" s="46" t="s">
        <v>1466</v>
      </c>
      <c r="N3287" s="46">
        <v>151168</v>
      </c>
      <c r="O3287" s="46"/>
      <c r="P3287" s="46">
        <v>91269</v>
      </c>
      <c r="Q3287" s="66">
        <v>100</v>
      </c>
      <c r="R3287" s="66">
        <v>0</v>
      </c>
      <c r="S3287" s="66">
        <v>15</v>
      </c>
      <c r="T3287" s="46" t="s">
        <v>127</v>
      </c>
      <c r="U3287" s="64">
        <f>Data!$Q3287+Data!$R3287+Data!$S3287</f>
        <v>115</v>
      </c>
      <c r="V3287" s="9" t="str">
        <f>VLOOKUP(TRIM(Data!$B3287),Team!A:B,2,FALSE)</f>
        <v>Heating</v>
      </c>
      <c r="W3287" s="9" t="str">
        <f>VLOOKUP(Data!$D3287,Current!A:B,2,FALSE)</f>
        <v>ACT</v>
      </c>
      <c r="X3287" s="9" t="str">
        <f>IF(Data!$W3287=Data!$E3287,"CURRENT","NO")</f>
        <v>CURRENT</v>
      </c>
    </row>
    <row r="3288" spans="1:24" hidden="1">
      <c r="A3288" s="46" t="s">
        <v>1435</v>
      </c>
      <c r="B3288" s="41" t="s">
        <v>2156</v>
      </c>
      <c r="C3288" s="8" t="s">
        <v>458</v>
      </c>
      <c r="D3288" s="41" t="s">
        <v>2153</v>
      </c>
      <c r="E3288" s="8" t="s">
        <v>2166</v>
      </c>
      <c r="F3288" s="45" t="s">
        <v>1467</v>
      </c>
      <c r="G3288" s="46" t="s">
        <v>160</v>
      </c>
      <c r="H3288" s="47">
        <v>42256</v>
      </c>
      <c r="I3288" s="46">
        <v>25</v>
      </c>
      <c r="J3288" s="66">
        <v>127.95</v>
      </c>
      <c r="K3288" s="66">
        <f t="shared" si="63"/>
        <v>3198.75</v>
      </c>
      <c r="L3288" s="46" t="s">
        <v>11</v>
      </c>
      <c r="M3288" s="46" t="s">
        <v>1466</v>
      </c>
      <c r="N3288" s="46">
        <v>151169</v>
      </c>
      <c r="O3288" s="46"/>
      <c r="P3288" s="46">
        <v>91270</v>
      </c>
      <c r="Q3288" s="66">
        <v>100</v>
      </c>
      <c r="R3288" s="66">
        <v>0</v>
      </c>
      <c r="S3288" s="66">
        <v>15</v>
      </c>
      <c r="T3288" s="46" t="s">
        <v>127</v>
      </c>
      <c r="U3288" s="64">
        <f>Data!$Q3288+Data!$R3288+Data!$S3288</f>
        <v>115</v>
      </c>
      <c r="V3288" s="9" t="str">
        <f>VLOOKUP(TRIM(Data!$B3288),Team!A:B,2,FALSE)</f>
        <v>Heating</v>
      </c>
      <c r="W3288" s="9" t="str">
        <f>VLOOKUP(Data!$D3288,Current!A:B,2,FALSE)</f>
        <v>ACT</v>
      </c>
      <c r="X3288" s="9" t="str">
        <f>IF(Data!$W3288=Data!$E3288,"CURRENT","NO")</f>
        <v>CURRENT</v>
      </c>
    </row>
    <row r="3289" spans="1:24" hidden="1">
      <c r="A3289" s="46" t="s">
        <v>1435</v>
      </c>
      <c r="B3289" s="41" t="s">
        <v>2156</v>
      </c>
      <c r="C3289" s="8" t="s">
        <v>458</v>
      </c>
      <c r="D3289" s="41" t="s">
        <v>2153</v>
      </c>
      <c r="E3289" s="8" t="s">
        <v>2166</v>
      </c>
      <c r="F3289" s="45" t="s">
        <v>1468</v>
      </c>
      <c r="G3289" s="46" t="s">
        <v>160</v>
      </c>
      <c r="H3289" s="47">
        <v>42256</v>
      </c>
      <c r="I3289" s="46">
        <v>48</v>
      </c>
      <c r="J3289" s="66">
        <v>127.95</v>
      </c>
      <c r="K3289" s="66">
        <f t="shared" si="63"/>
        <v>6141.6</v>
      </c>
      <c r="L3289" s="46" t="s">
        <v>11</v>
      </c>
      <c r="M3289" s="46" t="s">
        <v>1466</v>
      </c>
      <c r="N3289" s="46">
        <v>151170</v>
      </c>
      <c r="O3289" s="46"/>
      <c r="P3289" s="46">
        <v>91271</v>
      </c>
      <c r="Q3289" s="66">
        <v>100</v>
      </c>
      <c r="R3289" s="66">
        <v>0</v>
      </c>
      <c r="S3289" s="66">
        <v>15</v>
      </c>
      <c r="T3289" s="46" t="s">
        <v>127</v>
      </c>
      <c r="U3289" s="64">
        <f>Data!$Q3289+Data!$R3289+Data!$S3289</f>
        <v>115</v>
      </c>
      <c r="V3289" s="9" t="str">
        <f>VLOOKUP(TRIM(Data!$B3289),Team!A:B,2,FALSE)</f>
        <v>Heating</v>
      </c>
      <c r="W3289" s="9" t="str">
        <f>VLOOKUP(Data!$D3289,Current!A:B,2,FALSE)</f>
        <v>ACT</v>
      </c>
      <c r="X3289" s="9" t="str">
        <f>IF(Data!$W3289=Data!$E3289,"CURRENT","NO")</f>
        <v>CURRENT</v>
      </c>
    </row>
    <row r="3290" spans="1:24" hidden="1">
      <c r="A3290" s="46" t="s">
        <v>1435</v>
      </c>
      <c r="B3290" s="41" t="s">
        <v>2156</v>
      </c>
      <c r="C3290" s="8" t="s">
        <v>458</v>
      </c>
      <c r="D3290" s="41" t="s">
        <v>2153</v>
      </c>
      <c r="E3290" s="8" t="s">
        <v>2166</v>
      </c>
      <c r="F3290" s="45" t="s">
        <v>856</v>
      </c>
      <c r="G3290" s="46" t="s">
        <v>160</v>
      </c>
      <c r="H3290" s="47">
        <v>42257</v>
      </c>
      <c r="I3290" s="46">
        <v>100</v>
      </c>
      <c r="J3290" s="66">
        <v>38.619999999999997</v>
      </c>
      <c r="K3290" s="66">
        <f t="shared" si="63"/>
        <v>3861.9999999999995</v>
      </c>
      <c r="L3290" s="46" t="s">
        <v>11</v>
      </c>
      <c r="M3290" s="46" t="s">
        <v>1469</v>
      </c>
      <c r="N3290" s="46">
        <v>151222</v>
      </c>
      <c r="O3290" s="46"/>
      <c r="P3290" s="46">
        <v>91272</v>
      </c>
      <c r="Q3290" s="66">
        <v>100</v>
      </c>
      <c r="R3290" s="66">
        <v>0</v>
      </c>
      <c r="S3290" s="66">
        <v>15</v>
      </c>
      <c r="T3290" s="46" t="s">
        <v>127</v>
      </c>
      <c r="U3290" s="64">
        <f>Data!$Q3290+Data!$R3290+Data!$S3290</f>
        <v>115</v>
      </c>
      <c r="V3290" s="9" t="str">
        <f>VLOOKUP(TRIM(Data!$B3290),Team!A:B,2,FALSE)</f>
        <v>Heating</v>
      </c>
      <c r="W3290" s="9" t="str">
        <f>VLOOKUP(Data!$D3290,Current!A:B,2,FALSE)</f>
        <v>ACT</v>
      </c>
      <c r="X3290" s="9" t="str">
        <f>IF(Data!$W3290=Data!$E3290,"CURRENT","NO")</f>
        <v>CURRENT</v>
      </c>
    </row>
    <row r="3291" spans="1:24" hidden="1">
      <c r="A3291" s="46" t="s">
        <v>1435</v>
      </c>
      <c r="B3291" s="41" t="s">
        <v>2156</v>
      </c>
      <c r="C3291" s="8" t="s">
        <v>458</v>
      </c>
      <c r="D3291" s="41" t="s">
        <v>2153</v>
      </c>
      <c r="E3291" s="8" t="s">
        <v>2166</v>
      </c>
      <c r="F3291" s="45" t="s">
        <v>1470</v>
      </c>
      <c r="G3291" s="46" t="s">
        <v>160</v>
      </c>
      <c r="H3291" s="47">
        <v>42257</v>
      </c>
      <c r="I3291" s="46">
        <v>25</v>
      </c>
      <c r="J3291" s="66">
        <v>65.12</v>
      </c>
      <c r="K3291" s="66">
        <f t="shared" si="63"/>
        <v>1628</v>
      </c>
      <c r="L3291" s="46" t="s">
        <v>1462</v>
      </c>
      <c r="M3291" s="46" t="s">
        <v>1469</v>
      </c>
      <c r="N3291" s="46">
        <v>151223</v>
      </c>
      <c r="O3291" s="46"/>
      <c r="P3291" s="46">
        <v>91273</v>
      </c>
      <c r="Q3291" s="66">
        <v>100</v>
      </c>
      <c r="R3291" s="66">
        <v>0</v>
      </c>
      <c r="S3291" s="66">
        <v>15</v>
      </c>
      <c r="T3291" s="46" t="s">
        <v>127</v>
      </c>
      <c r="U3291" s="64">
        <f>Data!$Q3291+Data!$R3291+Data!$S3291</f>
        <v>115</v>
      </c>
      <c r="V3291" s="9" t="str">
        <f>VLOOKUP(TRIM(Data!$B3291),Team!A:B,2,FALSE)</f>
        <v>Heating</v>
      </c>
      <c r="W3291" s="9" t="str">
        <f>VLOOKUP(Data!$D3291,Current!A:B,2,FALSE)</f>
        <v>ACT</v>
      </c>
      <c r="X3291" s="9" t="str">
        <f>IF(Data!$W3291=Data!$E3291,"CURRENT","NO")</f>
        <v>CURRENT</v>
      </c>
    </row>
    <row r="3292" spans="1:24" hidden="1">
      <c r="A3292" s="46" t="s">
        <v>1435</v>
      </c>
      <c r="B3292" s="41" t="s">
        <v>2156</v>
      </c>
      <c r="C3292" s="8" t="s">
        <v>458</v>
      </c>
      <c r="D3292" s="41" t="s">
        <v>2153</v>
      </c>
      <c r="E3292" s="8" t="s">
        <v>2166</v>
      </c>
      <c r="F3292" s="45" t="s">
        <v>1078</v>
      </c>
      <c r="G3292" s="46" t="s">
        <v>160</v>
      </c>
      <c r="H3292" s="47">
        <v>42257</v>
      </c>
      <c r="I3292" s="46">
        <v>25</v>
      </c>
      <c r="J3292" s="66">
        <v>65.12</v>
      </c>
      <c r="K3292" s="66">
        <f t="shared" si="63"/>
        <v>1628</v>
      </c>
      <c r="L3292" s="46" t="s">
        <v>11</v>
      </c>
      <c r="M3292" s="46" t="s">
        <v>1471</v>
      </c>
      <c r="N3292" s="46">
        <v>151224</v>
      </c>
      <c r="O3292" s="46"/>
      <c r="P3292" s="46">
        <v>91274</v>
      </c>
      <c r="Q3292" s="66">
        <v>100</v>
      </c>
      <c r="R3292" s="66">
        <v>0</v>
      </c>
      <c r="S3292" s="66">
        <v>15</v>
      </c>
      <c r="T3292" s="46" t="s">
        <v>127</v>
      </c>
      <c r="U3292" s="64">
        <f>Data!$Q3292+Data!$R3292+Data!$S3292</f>
        <v>115</v>
      </c>
      <c r="V3292" s="9" t="str">
        <f>VLOOKUP(TRIM(Data!$B3292),Team!A:B,2,FALSE)</f>
        <v>Heating</v>
      </c>
      <c r="W3292" s="9" t="str">
        <f>VLOOKUP(Data!$D3292,Current!A:B,2,FALSE)</f>
        <v>ACT</v>
      </c>
      <c r="X3292" s="9" t="str">
        <f>IF(Data!$W3292=Data!$E3292,"CURRENT","NO")</f>
        <v>CURRENT</v>
      </c>
    </row>
    <row r="3293" spans="1:24" hidden="1">
      <c r="A3293" s="46" t="s">
        <v>1435</v>
      </c>
      <c r="B3293" s="41" t="s">
        <v>2156</v>
      </c>
      <c r="C3293" s="8" t="s">
        <v>458</v>
      </c>
      <c r="D3293" s="41" t="s">
        <v>2153</v>
      </c>
      <c r="E3293" s="8" t="s">
        <v>2166</v>
      </c>
      <c r="F3293" s="45" t="s">
        <v>858</v>
      </c>
      <c r="G3293" s="46" t="s">
        <v>160</v>
      </c>
      <c r="H3293" s="47">
        <v>42257</v>
      </c>
      <c r="I3293" s="46">
        <v>200</v>
      </c>
      <c r="J3293" s="66">
        <v>23.79</v>
      </c>
      <c r="K3293" s="66">
        <f t="shared" si="63"/>
        <v>4758</v>
      </c>
      <c r="L3293" s="46" t="s">
        <v>1462</v>
      </c>
      <c r="M3293" s="46" t="s">
        <v>1471</v>
      </c>
      <c r="N3293" s="46">
        <v>151225</v>
      </c>
      <c r="O3293" s="46"/>
      <c r="P3293" s="46">
        <v>91275</v>
      </c>
      <c r="Q3293" s="66">
        <v>100</v>
      </c>
      <c r="R3293" s="66">
        <v>0</v>
      </c>
      <c r="S3293" s="66">
        <v>15</v>
      </c>
      <c r="T3293" s="46" t="s">
        <v>127</v>
      </c>
      <c r="U3293" s="64">
        <f>Data!$Q3293+Data!$R3293+Data!$S3293</f>
        <v>115</v>
      </c>
      <c r="V3293" s="9" t="str">
        <f>VLOOKUP(TRIM(Data!$B3293),Team!A:B,2,FALSE)</f>
        <v>Heating</v>
      </c>
      <c r="W3293" s="9" t="str">
        <f>VLOOKUP(Data!$D3293,Current!A:B,2,FALSE)</f>
        <v>ACT</v>
      </c>
      <c r="X3293" s="9" t="str">
        <f>IF(Data!$W3293=Data!$E3293,"CURRENT","NO")</f>
        <v>CURRENT</v>
      </c>
    </row>
    <row r="3294" spans="1:24" hidden="1">
      <c r="A3294" s="46" t="s">
        <v>1435</v>
      </c>
      <c r="B3294" s="41" t="s">
        <v>2156</v>
      </c>
      <c r="C3294" s="8" t="s">
        <v>458</v>
      </c>
      <c r="D3294" s="41" t="s">
        <v>2153</v>
      </c>
      <c r="E3294" s="8" t="s">
        <v>2166</v>
      </c>
      <c r="F3294" s="45" t="s">
        <v>906</v>
      </c>
      <c r="G3294" s="46" t="s">
        <v>907</v>
      </c>
      <c r="H3294" s="47">
        <v>42252</v>
      </c>
      <c r="I3294" s="46">
        <v>600</v>
      </c>
      <c r="J3294" s="66">
        <v>65</v>
      </c>
      <c r="K3294" s="66">
        <f t="shared" si="63"/>
        <v>39000</v>
      </c>
      <c r="L3294" s="46" t="s">
        <v>108</v>
      </c>
      <c r="M3294" s="46" t="s">
        <v>1472</v>
      </c>
      <c r="N3294" s="46">
        <v>151040</v>
      </c>
      <c r="O3294" s="46"/>
      <c r="P3294" s="46">
        <v>91277</v>
      </c>
      <c r="Q3294" s="66">
        <v>200</v>
      </c>
      <c r="R3294" s="66">
        <v>0</v>
      </c>
      <c r="S3294" s="66">
        <v>50</v>
      </c>
      <c r="T3294" s="46" t="s">
        <v>127</v>
      </c>
      <c r="U3294" s="64">
        <f>Data!$Q3294+Data!$R3294+Data!$S3294</f>
        <v>250</v>
      </c>
      <c r="V3294" s="9" t="str">
        <f>VLOOKUP(TRIM(Data!$B3294),Team!A:B,2,FALSE)</f>
        <v>Heating</v>
      </c>
      <c r="W3294" s="9" t="str">
        <f>VLOOKUP(Data!$D3294,Current!A:B,2,FALSE)</f>
        <v>ACT</v>
      </c>
      <c r="X3294" s="9" t="str">
        <f>IF(Data!$W3294=Data!$E3294,"CURRENT","NO")</f>
        <v>CURRENT</v>
      </c>
    </row>
    <row r="3295" spans="1:24" hidden="1">
      <c r="A3295" s="46" t="s">
        <v>1435</v>
      </c>
      <c r="B3295" s="41" t="s">
        <v>2156</v>
      </c>
      <c r="C3295" s="8" t="s">
        <v>458</v>
      </c>
      <c r="D3295" s="41" t="s">
        <v>2153</v>
      </c>
      <c r="E3295" s="8" t="s">
        <v>2166</v>
      </c>
      <c r="F3295" s="45" t="s">
        <v>712</v>
      </c>
      <c r="G3295" s="46" t="s">
        <v>179</v>
      </c>
      <c r="H3295" s="47">
        <v>42256</v>
      </c>
      <c r="I3295" s="46">
        <v>67</v>
      </c>
      <c r="J3295" s="66">
        <v>161.71</v>
      </c>
      <c r="K3295" s="66">
        <f t="shared" si="63"/>
        <v>10834.57</v>
      </c>
      <c r="L3295" s="46" t="s">
        <v>6</v>
      </c>
      <c r="M3295" s="46" t="s">
        <v>1473</v>
      </c>
      <c r="N3295" s="46">
        <v>151166</v>
      </c>
      <c r="O3295" s="46"/>
      <c r="P3295" s="46">
        <v>91278</v>
      </c>
      <c r="Q3295" s="66">
        <v>200</v>
      </c>
      <c r="R3295" s="66">
        <v>0</v>
      </c>
      <c r="S3295" s="66">
        <v>40</v>
      </c>
      <c r="T3295" s="46" t="s">
        <v>186</v>
      </c>
      <c r="U3295" s="64">
        <f>Data!$Q3295+Data!$R3295+Data!$S3295</f>
        <v>240</v>
      </c>
      <c r="V3295" s="9" t="str">
        <f>VLOOKUP(TRIM(Data!$B3295),Team!A:B,2,FALSE)</f>
        <v>Heating</v>
      </c>
      <c r="W3295" s="9" t="str">
        <f>VLOOKUP(Data!$D3295,Current!A:B,2,FALSE)</f>
        <v>ACT</v>
      </c>
      <c r="X3295" s="9" t="str">
        <f>IF(Data!$W3295=Data!$E3295,"CURRENT","NO")</f>
        <v>CURRENT</v>
      </c>
    </row>
    <row r="3296" spans="1:24" hidden="1">
      <c r="A3296" s="46" t="s">
        <v>1435</v>
      </c>
      <c r="B3296" s="41" t="s">
        <v>2156</v>
      </c>
      <c r="C3296" s="8" t="s">
        <v>458</v>
      </c>
      <c r="D3296" s="41" t="s">
        <v>2153</v>
      </c>
      <c r="E3296" s="8" t="s">
        <v>2166</v>
      </c>
      <c r="F3296" s="45" t="s">
        <v>685</v>
      </c>
      <c r="G3296" s="46" t="s">
        <v>158</v>
      </c>
      <c r="H3296" s="47">
        <v>42252</v>
      </c>
      <c r="I3296" s="46">
        <v>416</v>
      </c>
      <c r="J3296" s="66">
        <v>90.42</v>
      </c>
      <c r="K3296" s="66">
        <f t="shared" si="63"/>
        <v>37614.720000000001</v>
      </c>
      <c r="L3296" s="46" t="s">
        <v>213</v>
      </c>
      <c r="M3296" s="46" t="s">
        <v>1002</v>
      </c>
      <c r="N3296" s="46">
        <v>151030</v>
      </c>
      <c r="O3296" s="46"/>
      <c r="P3296" s="46">
        <v>91280</v>
      </c>
      <c r="Q3296" s="66">
        <v>188.1</v>
      </c>
      <c r="R3296" s="66">
        <v>0</v>
      </c>
      <c r="S3296" s="66">
        <v>15</v>
      </c>
      <c r="T3296" s="46" t="s">
        <v>127</v>
      </c>
      <c r="U3296" s="64">
        <f>Data!$Q3296+Data!$R3296+Data!$S3296</f>
        <v>203.1</v>
      </c>
      <c r="V3296" s="9" t="str">
        <f>VLOOKUP(TRIM(Data!$B3296),Team!A:B,2,FALSE)</f>
        <v>Heating</v>
      </c>
      <c r="W3296" s="9" t="str">
        <f>VLOOKUP(Data!$D3296,Current!A:B,2,FALSE)</f>
        <v>ACT</v>
      </c>
      <c r="X3296" s="9" t="str">
        <f>IF(Data!$W3296=Data!$E3296,"CURRENT","NO")</f>
        <v>CURRENT</v>
      </c>
    </row>
    <row r="3297" spans="1:24" hidden="1">
      <c r="A3297" s="46" t="s">
        <v>1435</v>
      </c>
      <c r="B3297" s="41" t="s">
        <v>2156</v>
      </c>
      <c r="C3297" s="8" t="s">
        <v>458</v>
      </c>
      <c r="D3297" s="41" t="s">
        <v>2153</v>
      </c>
      <c r="E3297" s="8" t="s">
        <v>2166</v>
      </c>
      <c r="F3297" s="45" t="s">
        <v>851</v>
      </c>
      <c r="G3297" s="46" t="s">
        <v>158</v>
      </c>
      <c r="H3297" s="47">
        <v>42252</v>
      </c>
      <c r="I3297" s="46">
        <v>297</v>
      </c>
      <c r="J3297" s="66">
        <v>64.319999999999993</v>
      </c>
      <c r="K3297" s="66">
        <f t="shared" si="63"/>
        <v>19103.039999999997</v>
      </c>
      <c r="L3297" s="46" t="s">
        <v>213</v>
      </c>
      <c r="M3297" s="46" t="s">
        <v>165</v>
      </c>
      <c r="N3297" s="46">
        <v>151031</v>
      </c>
      <c r="O3297" s="46"/>
      <c r="P3297" s="46">
        <v>91281</v>
      </c>
      <c r="Q3297" s="66">
        <v>160</v>
      </c>
      <c r="R3297" s="66">
        <v>0</v>
      </c>
      <c r="S3297" s="66">
        <v>15</v>
      </c>
      <c r="T3297" s="46" t="s">
        <v>127</v>
      </c>
      <c r="U3297" s="64">
        <f>Data!$Q3297+Data!$R3297+Data!$S3297</f>
        <v>175</v>
      </c>
      <c r="V3297" s="9" t="str">
        <f>VLOOKUP(TRIM(Data!$B3297),Team!A:B,2,FALSE)</f>
        <v>Heating</v>
      </c>
      <c r="W3297" s="9" t="str">
        <f>VLOOKUP(Data!$D3297,Current!A:B,2,FALSE)</f>
        <v>ACT</v>
      </c>
      <c r="X3297" s="9" t="str">
        <f>IF(Data!$W3297=Data!$E3297,"CURRENT","NO")</f>
        <v>CURRENT</v>
      </c>
    </row>
    <row r="3298" spans="1:24" hidden="1">
      <c r="A3298" s="46" t="s">
        <v>1435</v>
      </c>
      <c r="B3298" s="41" t="s">
        <v>2156</v>
      </c>
      <c r="C3298" s="8" t="s">
        <v>458</v>
      </c>
      <c r="D3298" s="41" t="s">
        <v>2153</v>
      </c>
      <c r="E3298" s="8" t="s">
        <v>2166</v>
      </c>
      <c r="F3298" s="45" t="s">
        <v>206</v>
      </c>
      <c r="G3298" s="46" t="s">
        <v>158</v>
      </c>
      <c r="H3298" s="47">
        <v>42252</v>
      </c>
      <c r="I3298" s="46">
        <v>480</v>
      </c>
      <c r="J3298" s="66">
        <v>69.94</v>
      </c>
      <c r="K3298" s="66">
        <f t="shared" si="63"/>
        <v>33571.199999999997</v>
      </c>
      <c r="L3298" s="46" t="s">
        <v>213</v>
      </c>
      <c r="M3298" s="46" t="s">
        <v>1002</v>
      </c>
      <c r="N3298" s="46">
        <v>151032</v>
      </c>
      <c r="O3298" s="46"/>
      <c r="P3298" s="46">
        <v>91282</v>
      </c>
      <c r="Q3298" s="66">
        <v>167.9</v>
      </c>
      <c r="R3298" s="66">
        <v>0</v>
      </c>
      <c r="S3298" s="66">
        <v>15</v>
      </c>
      <c r="T3298" s="46" t="s">
        <v>127</v>
      </c>
      <c r="U3298" s="64">
        <f>Data!$Q3298+Data!$R3298+Data!$S3298</f>
        <v>182.9</v>
      </c>
      <c r="V3298" s="9" t="str">
        <f>VLOOKUP(TRIM(Data!$B3298),Team!A:B,2,FALSE)</f>
        <v>Heating</v>
      </c>
      <c r="W3298" s="9" t="str">
        <f>VLOOKUP(Data!$D3298,Current!A:B,2,FALSE)</f>
        <v>ACT</v>
      </c>
      <c r="X3298" s="9" t="str">
        <f>IF(Data!$W3298=Data!$E3298,"CURRENT","NO")</f>
        <v>CURRENT</v>
      </c>
    </row>
    <row r="3299" spans="1:24" hidden="1">
      <c r="A3299" s="46" t="s">
        <v>1435</v>
      </c>
      <c r="B3299" s="41" t="s">
        <v>2156</v>
      </c>
      <c r="C3299" s="8" t="s">
        <v>458</v>
      </c>
      <c r="D3299" s="41" t="s">
        <v>2153</v>
      </c>
      <c r="E3299" s="8" t="s">
        <v>2166</v>
      </c>
      <c r="F3299" s="45" t="s">
        <v>1094</v>
      </c>
      <c r="G3299" s="46" t="s">
        <v>158</v>
      </c>
      <c r="H3299" s="47">
        <v>42254</v>
      </c>
      <c r="I3299" s="46">
        <v>150</v>
      </c>
      <c r="J3299" s="66">
        <v>62.35</v>
      </c>
      <c r="K3299" s="66">
        <f t="shared" si="63"/>
        <v>9352.5</v>
      </c>
      <c r="L3299" s="46" t="s">
        <v>213</v>
      </c>
      <c r="M3299" s="46" t="s">
        <v>1098</v>
      </c>
      <c r="N3299" s="46">
        <v>151058</v>
      </c>
      <c r="O3299" s="46"/>
      <c r="P3299" s="46">
        <v>91283</v>
      </c>
      <c r="Q3299" s="66">
        <v>80</v>
      </c>
      <c r="R3299" s="66">
        <v>0</v>
      </c>
      <c r="S3299" s="66">
        <v>15</v>
      </c>
      <c r="T3299" s="46" t="s">
        <v>127</v>
      </c>
      <c r="U3299" s="64">
        <f>Data!$Q3299+Data!$R3299+Data!$S3299</f>
        <v>95</v>
      </c>
      <c r="V3299" s="9" t="str">
        <f>VLOOKUP(TRIM(Data!$B3299),Team!A:B,2,FALSE)</f>
        <v>Heating</v>
      </c>
      <c r="W3299" s="9" t="str">
        <f>VLOOKUP(Data!$D3299,Current!A:B,2,FALSE)</f>
        <v>ACT</v>
      </c>
      <c r="X3299" s="9" t="str">
        <f>IF(Data!$W3299=Data!$E3299,"CURRENT","NO")</f>
        <v>CURRENT</v>
      </c>
    </row>
    <row r="3300" spans="1:24" hidden="1">
      <c r="A3300" s="46" t="s">
        <v>1435</v>
      </c>
      <c r="B3300" s="41" t="s">
        <v>2156</v>
      </c>
      <c r="C3300" s="8" t="s">
        <v>458</v>
      </c>
      <c r="D3300" s="41" t="s">
        <v>2153</v>
      </c>
      <c r="E3300" s="8" t="s">
        <v>2166</v>
      </c>
      <c r="F3300" s="45" t="s">
        <v>1474</v>
      </c>
      <c r="G3300" s="46" t="s">
        <v>158</v>
      </c>
      <c r="H3300" s="47">
        <v>42254</v>
      </c>
      <c r="I3300" s="46">
        <v>416</v>
      </c>
      <c r="J3300" s="66">
        <v>103.31</v>
      </c>
      <c r="K3300" s="66">
        <f t="shared" si="63"/>
        <v>42976.959999999999</v>
      </c>
      <c r="L3300" s="46" t="s">
        <v>213</v>
      </c>
      <c r="M3300" s="46" t="s">
        <v>1475</v>
      </c>
      <c r="N3300" s="46">
        <v>151059</v>
      </c>
      <c r="O3300" s="46"/>
      <c r="P3300" s="46">
        <v>91284</v>
      </c>
      <c r="Q3300" s="66">
        <v>214.9</v>
      </c>
      <c r="R3300" s="66">
        <v>0</v>
      </c>
      <c r="S3300" s="66">
        <v>15</v>
      </c>
      <c r="T3300" s="46" t="s">
        <v>127</v>
      </c>
      <c r="U3300" s="64">
        <f>Data!$Q3300+Data!$R3300+Data!$S3300</f>
        <v>229.9</v>
      </c>
      <c r="V3300" s="9" t="str">
        <f>VLOOKUP(TRIM(Data!$B3300),Team!A:B,2,FALSE)</f>
        <v>Heating</v>
      </c>
      <c r="W3300" s="9" t="str">
        <f>VLOOKUP(Data!$D3300,Current!A:B,2,FALSE)</f>
        <v>ACT</v>
      </c>
      <c r="X3300" s="9" t="str">
        <f>IF(Data!$W3300=Data!$E3300,"CURRENT","NO")</f>
        <v>CURRENT</v>
      </c>
    </row>
    <row r="3301" spans="1:24" hidden="1">
      <c r="A3301" s="46" t="s">
        <v>1435</v>
      </c>
      <c r="B3301" s="41" t="s">
        <v>2156</v>
      </c>
      <c r="C3301" s="8" t="s">
        <v>458</v>
      </c>
      <c r="D3301" s="41" t="s">
        <v>2153</v>
      </c>
      <c r="E3301" s="8" t="s">
        <v>2166</v>
      </c>
      <c r="F3301" s="45" t="s">
        <v>170</v>
      </c>
      <c r="G3301" s="46" t="s">
        <v>158</v>
      </c>
      <c r="H3301" s="47">
        <v>42254</v>
      </c>
      <c r="I3301" s="46">
        <v>370</v>
      </c>
      <c r="J3301" s="66">
        <v>136.58000000000001</v>
      </c>
      <c r="K3301" s="66">
        <f t="shared" si="63"/>
        <v>50534.600000000006</v>
      </c>
      <c r="L3301" s="46" t="s">
        <v>213</v>
      </c>
      <c r="M3301" s="46" t="s">
        <v>1476</v>
      </c>
      <c r="N3301" s="46">
        <v>151060</v>
      </c>
      <c r="O3301" s="46"/>
      <c r="P3301" s="46">
        <v>91285</v>
      </c>
      <c r="Q3301" s="66">
        <v>252.7</v>
      </c>
      <c r="R3301" s="66">
        <v>0</v>
      </c>
      <c r="S3301" s="66">
        <v>15</v>
      </c>
      <c r="T3301" s="46" t="s">
        <v>127</v>
      </c>
      <c r="U3301" s="64">
        <f>Data!$Q3301+Data!$R3301+Data!$S3301</f>
        <v>267.7</v>
      </c>
      <c r="V3301" s="9" t="str">
        <f>VLOOKUP(TRIM(Data!$B3301),Team!A:B,2,FALSE)</f>
        <v>Heating</v>
      </c>
      <c r="W3301" s="9" t="str">
        <f>VLOOKUP(Data!$D3301,Current!A:B,2,FALSE)</f>
        <v>ACT</v>
      </c>
      <c r="X3301" s="9" t="str">
        <f>IF(Data!$W3301=Data!$E3301,"CURRENT","NO")</f>
        <v>CURRENT</v>
      </c>
    </row>
    <row r="3302" spans="1:24" hidden="1">
      <c r="A3302" s="46" t="s">
        <v>1435</v>
      </c>
      <c r="B3302" s="41" t="s">
        <v>2156</v>
      </c>
      <c r="C3302" s="8" t="s">
        <v>458</v>
      </c>
      <c r="D3302" s="41" t="s">
        <v>2153</v>
      </c>
      <c r="E3302" s="8" t="s">
        <v>2166</v>
      </c>
      <c r="F3302" s="45" t="s">
        <v>199</v>
      </c>
      <c r="G3302" s="46" t="s">
        <v>158</v>
      </c>
      <c r="H3302" s="47">
        <v>42255</v>
      </c>
      <c r="I3302" s="46">
        <v>180</v>
      </c>
      <c r="J3302" s="66">
        <v>163.44</v>
      </c>
      <c r="K3302" s="66">
        <f t="shared" si="63"/>
        <v>29419.200000000001</v>
      </c>
      <c r="L3302" s="46" t="s">
        <v>213</v>
      </c>
      <c r="M3302" s="46" t="s">
        <v>1477</v>
      </c>
      <c r="N3302" s="46">
        <v>151112</v>
      </c>
      <c r="O3302" s="46"/>
      <c r="P3302" s="46">
        <v>91286</v>
      </c>
      <c r="Q3302" s="66">
        <v>147.1</v>
      </c>
      <c r="R3302" s="66">
        <v>0</v>
      </c>
      <c r="S3302" s="66">
        <v>15</v>
      </c>
      <c r="T3302" s="46" t="s">
        <v>127</v>
      </c>
      <c r="U3302" s="64">
        <f>Data!$Q3302+Data!$R3302+Data!$S3302</f>
        <v>162.1</v>
      </c>
      <c r="V3302" s="9" t="str">
        <f>VLOOKUP(TRIM(Data!$B3302),Team!A:B,2,FALSE)</f>
        <v>Heating</v>
      </c>
      <c r="W3302" s="9" t="str">
        <f>VLOOKUP(Data!$D3302,Current!A:B,2,FALSE)</f>
        <v>ACT</v>
      </c>
      <c r="X3302" s="9" t="str">
        <f>IF(Data!$W3302=Data!$E3302,"CURRENT","NO")</f>
        <v>CURRENT</v>
      </c>
    </row>
    <row r="3303" spans="1:24" hidden="1">
      <c r="A3303" s="46" t="s">
        <v>1435</v>
      </c>
      <c r="B3303" s="41" t="s">
        <v>2156</v>
      </c>
      <c r="C3303" s="8" t="s">
        <v>458</v>
      </c>
      <c r="D3303" s="41" t="s">
        <v>2153</v>
      </c>
      <c r="E3303" s="8" t="s">
        <v>2166</v>
      </c>
      <c r="F3303" s="45" t="s">
        <v>1478</v>
      </c>
      <c r="G3303" s="46" t="s">
        <v>158</v>
      </c>
      <c r="H3303" s="47">
        <v>42255</v>
      </c>
      <c r="I3303" s="46">
        <v>1200</v>
      </c>
      <c r="J3303" s="66">
        <v>31.05</v>
      </c>
      <c r="K3303" s="66">
        <f t="shared" si="63"/>
        <v>37260</v>
      </c>
      <c r="L3303" s="46" t="s">
        <v>213</v>
      </c>
      <c r="M3303" s="46" t="s">
        <v>1479</v>
      </c>
      <c r="N3303" s="46">
        <v>151113</v>
      </c>
      <c r="O3303" s="46"/>
      <c r="P3303" s="46">
        <v>91287</v>
      </c>
      <c r="Q3303" s="66">
        <v>186.3</v>
      </c>
      <c r="R3303" s="66">
        <v>0</v>
      </c>
      <c r="S3303" s="66">
        <v>15</v>
      </c>
      <c r="T3303" s="46" t="s">
        <v>127</v>
      </c>
      <c r="U3303" s="64">
        <f>Data!$Q3303+Data!$R3303+Data!$S3303</f>
        <v>201.3</v>
      </c>
      <c r="V3303" s="9" t="str">
        <f>VLOOKUP(TRIM(Data!$B3303),Team!A:B,2,FALSE)</f>
        <v>Heating</v>
      </c>
      <c r="W3303" s="9" t="str">
        <f>VLOOKUP(Data!$D3303,Current!A:B,2,FALSE)</f>
        <v>ACT</v>
      </c>
      <c r="X3303" s="9" t="str">
        <f>IF(Data!$W3303=Data!$E3303,"CURRENT","NO")</f>
        <v>CURRENT</v>
      </c>
    </row>
    <row r="3304" spans="1:24" hidden="1">
      <c r="A3304" s="46" t="s">
        <v>1435</v>
      </c>
      <c r="B3304" s="41" t="s">
        <v>2156</v>
      </c>
      <c r="C3304" s="8" t="s">
        <v>458</v>
      </c>
      <c r="D3304" s="41" t="s">
        <v>2153</v>
      </c>
      <c r="E3304" s="8" t="s">
        <v>2166</v>
      </c>
      <c r="F3304" s="45" t="s">
        <v>177</v>
      </c>
      <c r="G3304" s="46" t="s">
        <v>158</v>
      </c>
      <c r="H3304" s="47">
        <v>42256</v>
      </c>
      <c r="I3304" s="46">
        <v>324</v>
      </c>
      <c r="J3304" s="66">
        <v>123.1</v>
      </c>
      <c r="K3304" s="66">
        <f t="shared" si="63"/>
        <v>39884.400000000001</v>
      </c>
      <c r="L3304" s="46" t="s">
        <v>213</v>
      </c>
      <c r="M3304" s="46" t="s">
        <v>1480</v>
      </c>
      <c r="N3304" s="46">
        <v>151196</v>
      </c>
      <c r="O3304" s="46"/>
      <c r="P3304" s="46">
        <v>91288</v>
      </c>
      <c r="Q3304" s="66">
        <v>199.4</v>
      </c>
      <c r="R3304" s="66">
        <v>0</v>
      </c>
      <c r="S3304" s="66">
        <v>15</v>
      </c>
      <c r="T3304" s="46" t="s">
        <v>127</v>
      </c>
      <c r="U3304" s="64">
        <f>Data!$Q3304+Data!$R3304+Data!$S3304</f>
        <v>214.4</v>
      </c>
      <c r="V3304" s="9" t="str">
        <f>VLOOKUP(TRIM(Data!$B3304),Team!A:B,2,FALSE)</f>
        <v>Heating</v>
      </c>
      <c r="W3304" s="9" t="str">
        <f>VLOOKUP(Data!$D3304,Current!A:B,2,FALSE)</f>
        <v>ACT</v>
      </c>
      <c r="X3304" s="9" t="str">
        <f>IF(Data!$W3304=Data!$E3304,"CURRENT","NO")</f>
        <v>CURRENT</v>
      </c>
    </row>
    <row r="3305" spans="1:24" hidden="1">
      <c r="A3305" s="46" t="s">
        <v>1435</v>
      </c>
      <c r="B3305" s="41" t="s">
        <v>2156</v>
      </c>
      <c r="C3305" s="8" t="s">
        <v>458</v>
      </c>
      <c r="D3305" s="41" t="s">
        <v>2153</v>
      </c>
      <c r="E3305" s="8" t="s">
        <v>2166</v>
      </c>
      <c r="F3305" s="45" t="s">
        <v>1481</v>
      </c>
      <c r="G3305" s="46" t="s">
        <v>158</v>
      </c>
      <c r="H3305" s="47">
        <v>42257</v>
      </c>
      <c r="I3305" s="46">
        <v>250</v>
      </c>
      <c r="J3305" s="66">
        <v>59.96</v>
      </c>
      <c r="K3305" s="66">
        <f t="shared" si="63"/>
        <v>14990</v>
      </c>
      <c r="L3305" s="46" t="s">
        <v>213</v>
      </c>
      <c r="M3305" s="46" t="s">
        <v>1482</v>
      </c>
      <c r="N3305" s="46">
        <v>151228</v>
      </c>
      <c r="O3305" s="46"/>
      <c r="P3305" s="46">
        <v>91289</v>
      </c>
      <c r="Q3305" s="66">
        <v>80</v>
      </c>
      <c r="R3305" s="66">
        <v>0</v>
      </c>
      <c r="S3305" s="66">
        <v>15</v>
      </c>
      <c r="T3305" s="46" t="s">
        <v>127</v>
      </c>
      <c r="U3305" s="64">
        <f>Data!$Q3305+Data!$R3305+Data!$S3305</f>
        <v>95</v>
      </c>
      <c r="V3305" s="9" t="str">
        <f>VLOOKUP(TRIM(Data!$B3305),Team!A:B,2,FALSE)</f>
        <v>Heating</v>
      </c>
      <c r="W3305" s="9" t="str">
        <f>VLOOKUP(Data!$D3305,Current!A:B,2,FALSE)</f>
        <v>ACT</v>
      </c>
      <c r="X3305" s="9" t="str">
        <f>IF(Data!$W3305=Data!$E3305,"CURRENT","NO")</f>
        <v>CURRENT</v>
      </c>
    </row>
    <row r="3306" spans="1:24" hidden="1">
      <c r="A3306" s="46" t="s">
        <v>1435</v>
      </c>
      <c r="B3306" s="41" t="s">
        <v>2156</v>
      </c>
      <c r="C3306" s="8" t="s">
        <v>458</v>
      </c>
      <c r="D3306" s="41" t="s">
        <v>2153</v>
      </c>
      <c r="E3306" s="8" t="s">
        <v>2166</v>
      </c>
      <c r="F3306" s="45" t="s">
        <v>921</v>
      </c>
      <c r="G3306" s="46" t="s">
        <v>158</v>
      </c>
      <c r="H3306" s="47">
        <v>42257</v>
      </c>
      <c r="I3306" s="46">
        <v>5</v>
      </c>
      <c r="J3306" s="66">
        <v>119.42</v>
      </c>
      <c r="K3306" s="66">
        <f t="shared" si="63"/>
        <v>597.1</v>
      </c>
      <c r="L3306" s="46" t="s">
        <v>213</v>
      </c>
      <c r="M3306" s="46" t="s">
        <v>1164</v>
      </c>
      <c r="N3306" s="46">
        <v>151231</v>
      </c>
      <c r="O3306" s="46"/>
      <c r="P3306" s="46">
        <v>91291</v>
      </c>
      <c r="Q3306" s="66">
        <v>80</v>
      </c>
      <c r="R3306" s="66">
        <v>0</v>
      </c>
      <c r="S3306" s="66">
        <v>15</v>
      </c>
      <c r="T3306" s="46" t="s">
        <v>127</v>
      </c>
      <c r="U3306" s="64">
        <f>Data!$Q3306+Data!$R3306+Data!$S3306</f>
        <v>95</v>
      </c>
      <c r="V3306" s="9" t="str">
        <f>VLOOKUP(TRIM(Data!$B3306),Team!A:B,2,FALSE)</f>
        <v>Heating</v>
      </c>
      <c r="W3306" s="9" t="str">
        <f>VLOOKUP(Data!$D3306,Current!A:B,2,FALSE)</f>
        <v>ACT</v>
      </c>
      <c r="X3306" s="9" t="str">
        <f>IF(Data!$W3306=Data!$E3306,"CURRENT","NO")</f>
        <v>CURRENT</v>
      </c>
    </row>
    <row r="3307" spans="1:24" hidden="1">
      <c r="A3307" s="46" t="s">
        <v>1441</v>
      </c>
      <c r="B3307" s="41" t="s">
        <v>2156</v>
      </c>
      <c r="C3307" s="8" t="s">
        <v>458</v>
      </c>
      <c r="D3307" s="41" t="s">
        <v>2153</v>
      </c>
      <c r="E3307" s="8" t="s">
        <v>2166</v>
      </c>
      <c r="F3307" s="45" t="s">
        <v>1051</v>
      </c>
      <c r="G3307" s="46" t="s">
        <v>160</v>
      </c>
      <c r="H3307" s="47">
        <v>42258</v>
      </c>
      <c r="I3307" s="46">
        <v>25</v>
      </c>
      <c r="J3307" s="66">
        <v>150.77000000000001</v>
      </c>
      <c r="K3307" s="66">
        <f t="shared" si="63"/>
        <v>3769.2500000000005</v>
      </c>
      <c r="L3307" s="46" t="s">
        <v>11</v>
      </c>
      <c r="M3307" s="46" t="s">
        <v>1483</v>
      </c>
      <c r="N3307" s="46">
        <v>151299</v>
      </c>
      <c r="O3307" s="46"/>
      <c r="P3307" s="46">
        <v>91400</v>
      </c>
      <c r="Q3307" s="66">
        <v>100</v>
      </c>
      <c r="R3307" s="66">
        <v>0</v>
      </c>
      <c r="S3307" s="66">
        <v>15</v>
      </c>
      <c r="T3307" s="46" t="s">
        <v>127</v>
      </c>
      <c r="U3307" s="64">
        <f>Data!$Q3307+Data!$R3307+Data!$S3307</f>
        <v>115</v>
      </c>
      <c r="V3307" s="9" t="str">
        <f>VLOOKUP(TRIM(Data!$B3307),Team!A:B,2,FALSE)</f>
        <v>Heating</v>
      </c>
      <c r="W3307" s="9" t="str">
        <f>VLOOKUP(Data!$D3307,Current!A:B,2,FALSE)</f>
        <v>ACT</v>
      </c>
      <c r="X3307" s="9" t="str">
        <f>IF(Data!$W3307=Data!$E3307,"CURRENT","NO")</f>
        <v>CURRENT</v>
      </c>
    </row>
    <row r="3308" spans="1:24" hidden="1">
      <c r="A3308" s="46" t="s">
        <v>1441</v>
      </c>
      <c r="B3308" s="41" t="s">
        <v>2156</v>
      </c>
      <c r="C3308" s="8" t="s">
        <v>458</v>
      </c>
      <c r="D3308" s="41" t="s">
        <v>2153</v>
      </c>
      <c r="E3308" s="8" t="s">
        <v>2166</v>
      </c>
      <c r="F3308" s="45" t="s">
        <v>1071</v>
      </c>
      <c r="G3308" s="46" t="s">
        <v>160</v>
      </c>
      <c r="H3308" s="47">
        <v>42258</v>
      </c>
      <c r="I3308" s="46">
        <v>25</v>
      </c>
      <c r="J3308" s="66">
        <v>125.18</v>
      </c>
      <c r="K3308" s="66">
        <f t="shared" si="63"/>
        <v>3129.5</v>
      </c>
      <c r="L3308" s="46" t="s">
        <v>11</v>
      </c>
      <c r="M3308" s="46" t="s">
        <v>1484</v>
      </c>
      <c r="N3308" s="46">
        <v>151301</v>
      </c>
      <c r="O3308" s="46"/>
      <c r="P3308" s="46">
        <v>91401</v>
      </c>
      <c r="Q3308" s="66">
        <v>100</v>
      </c>
      <c r="R3308" s="66">
        <v>0</v>
      </c>
      <c r="S3308" s="66">
        <v>15</v>
      </c>
      <c r="T3308" s="46" t="s">
        <v>127</v>
      </c>
      <c r="U3308" s="64">
        <f>Data!$Q3308+Data!$R3308+Data!$S3308</f>
        <v>115</v>
      </c>
      <c r="V3308" s="9" t="str">
        <f>VLOOKUP(TRIM(Data!$B3308),Team!A:B,2,FALSE)</f>
        <v>Heating</v>
      </c>
      <c r="W3308" s="9" t="str">
        <f>VLOOKUP(Data!$D3308,Current!A:B,2,FALSE)</f>
        <v>ACT</v>
      </c>
      <c r="X3308" s="9" t="str">
        <f>IF(Data!$W3308=Data!$E3308,"CURRENT","NO")</f>
        <v>CURRENT</v>
      </c>
    </row>
    <row r="3309" spans="1:24" hidden="1">
      <c r="A3309" s="46" t="s">
        <v>1441</v>
      </c>
      <c r="B3309" s="41" t="s">
        <v>2156</v>
      </c>
      <c r="C3309" s="8" t="s">
        <v>458</v>
      </c>
      <c r="D3309" s="41" t="s">
        <v>2153</v>
      </c>
      <c r="E3309" s="8" t="s">
        <v>2166</v>
      </c>
      <c r="F3309" s="45" t="s">
        <v>692</v>
      </c>
      <c r="G3309" s="46" t="s">
        <v>160</v>
      </c>
      <c r="H3309" s="47">
        <v>42258</v>
      </c>
      <c r="I3309" s="46">
        <v>25</v>
      </c>
      <c r="J3309" s="66">
        <v>117.17</v>
      </c>
      <c r="K3309" s="66">
        <f t="shared" si="63"/>
        <v>2929.25</v>
      </c>
      <c r="L3309" s="46" t="s">
        <v>11</v>
      </c>
      <c r="M3309" s="46" t="s">
        <v>1485</v>
      </c>
      <c r="N3309" s="46">
        <v>151302</v>
      </c>
      <c r="O3309" s="46"/>
      <c r="P3309" s="46">
        <v>91402</v>
      </c>
      <c r="Q3309" s="66">
        <v>100</v>
      </c>
      <c r="R3309" s="66">
        <v>0</v>
      </c>
      <c r="S3309" s="66">
        <v>15</v>
      </c>
      <c r="T3309" s="46" t="s">
        <v>127</v>
      </c>
      <c r="U3309" s="64">
        <f>Data!$Q3309+Data!$R3309+Data!$S3309</f>
        <v>115</v>
      </c>
      <c r="V3309" s="9" t="str">
        <f>VLOOKUP(TRIM(Data!$B3309),Team!A:B,2,FALSE)</f>
        <v>Heating</v>
      </c>
      <c r="W3309" s="9" t="str">
        <f>VLOOKUP(Data!$D3309,Current!A:B,2,FALSE)</f>
        <v>ACT</v>
      </c>
      <c r="X3309" s="9" t="str">
        <f>IF(Data!$W3309=Data!$E3309,"CURRENT","NO")</f>
        <v>CURRENT</v>
      </c>
    </row>
    <row r="3310" spans="1:24" hidden="1">
      <c r="A3310" s="46" t="s">
        <v>1441</v>
      </c>
      <c r="B3310" s="41" t="s">
        <v>2156</v>
      </c>
      <c r="C3310" s="8" t="s">
        <v>458</v>
      </c>
      <c r="D3310" s="41" t="s">
        <v>2153</v>
      </c>
      <c r="E3310" s="8" t="s">
        <v>2166</v>
      </c>
      <c r="F3310" s="45" t="s">
        <v>161</v>
      </c>
      <c r="G3310" s="46" t="s">
        <v>160</v>
      </c>
      <c r="H3310" s="47">
        <v>42258</v>
      </c>
      <c r="I3310" s="46">
        <v>25</v>
      </c>
      <c r="J3310" s="66">
        <v>46.75</v>
      </c>
      <c r="K3310" s="66">
        <f t="shared" si="63"/>
        <v>1168.75</v>
      </c>
      <c r="L3310" s="46" t="s">
        <v>11</v>
      </c>
      <c r="M3310" s="46" t="s">
        <v>1486</v>
      </c>
      <c r="N3310" s="46">
        <v>151303</v>
      </c>
      <c r="O3310" s="46"/>
      <c r="P3310" s="46">
        <v>91403</v>
      </c>
      <c r="Q3310" s="66">
        <v>100</v>
      </c>
      <c r="R3310" s="66">
        <v>0</v>
      </c>
      <c r="S3310" s="66">
        <v>15</v>
      </c>
      <c r="T3310" s="46" t="s">
        <v>127</v>
      </c>
      <c r="U3310" s="64">
        <f>Data!$Q3310+Data!$R3310+Data!$S3310</f>
        <v>115</v>
      </c>
      <c r="V3310" s="9" t="str">
        <f>VLOOKUP(TRIM(Data!$B3310),Team!A:B,2,FALSE)</f>
        <v>Heating</v>
      </c>
      <c r="W3310" s="9" t="str">
        <f>VLOOKUP(Data!$D3310,Current!A:B,2,FALSE)</f>
        <v>ACT</v>
      </c>
      <c r="X3310" s="9" t="str">
        <f>IF(Data!$W3310=Data!$E3310,"CURRENT","NO")</f>
        <v>CURRENT</v>
      </c>
    </row>
    <row r="3311" spans="1:24" hidden="1">
      <c r="A3311" s="46" t="s">
        <v>1441</v>
      </c>
      <c r="B3311" s="41" t="s">
        <v>2156</v>
      </c>
      <c r="C3311" s="8" t="s">
        <v>458</v>
      </c>
      <c r="D3311" s="41" t="s">
        <v>2153</v>
      </c>
      <c r="E3311" s="8" t="s">
        <v>2166</v>
      </c>
      <c r="F3311" s="45" t="s">
        <v>1467</v>
      </c>
      <c r="G3311" s="46" t="s">
        <v>160</v>
      </c>
      <c r="H3311" s="47">
        <v>42261</v>
      </c>
      <c r="I3311" s="46">
        <v>25</v>
      </c>
      <c r="J3311" s="66">
        <v>127.95</v>
      </c>
      <c r="K3311" s="66">
        <f t="shared" si="63"/>
        <v>3198.75</v>
      </c>
      <c r="L3311" s="46" t="s">
        <v>11</v>
      </c>
      <c r="M3311" s="46" t="s">
        <v>1254</v>
      </c>
      <c r="N3311" s="46">
        <v>151329</v>
      </c>
      <c r="O3311" s="46"/>
      <c r="P3311" s="46">
        <v>91404</v>
      </c>
      <c r="Q3311" s="66">
        <v>100</v>
      </c>
      <c r="R3311" s="66">
        <v>0</v>
      </c>
      <c r="S3311" s="66">
        <v>15</v>
      </c>
      <c r="T3311" s="46" t="s">
        <v>127</v>
      </c>
      <c r="U3311" s="64">
        <f>Data!$Q3311+Data!$R3311+Data!$S3311</f>
        <v>115</v>
      </c>
      <c r="V3311" s="9" t="str">
        <f>VLOOKUP(TRIM(Data!$B3311),Team!A:B,2,FALSE)</f>
        <v>Heating</v>
      </c>
      <c r="W3311" s="9" t="str">
        <f>VLOOKUP(Data!$D3311,Current!A:B,2,FALSE)</f>
        <v>ACT</v>
      </c>
      <c r="X3311" s="9" t="str">
        <f>IF(Data!$W3311=Data!$E3311,"CURRENT","NO")</f>
        <v>CURRENT</v>
      </c>
    </row>
    <row r="3312" spans="1:24" hidden="1">
      <c r="A3312" s="46" t="s">
        <v>1441</v>
      </c>
      <c r="B3312" s="41" t="s">
        <v>2156</v>
      </c>
      <c r="C3312" s="8" t="s">
        <v>458</v>
      </c>
      <c r="D3312" s="41" t="s">
        <v>2153</v>
      </c>
      <c r="E3312" s="8" t="s">
        <v>2166</v>
      </c>
      <c r="F3312" s="45" t="s">
        <v>881</v>
      </c>
      <c r="G3312" s="46" t="s">
        <v>160</v>
      </c>
      <c r="H3312" s="47">
        <v>42261</v>
      </c>
      <c r="I3312" s="46">
        <v>25</v>
      </c>
      <c r="J3312" s="66">
        <v>86.31</v>
      </c>
      <c r="K3312" s="66">
        <f t="shared" si="63"/>
        <v>2157.75</v>
      </c>
      <c r="L3312" s="46" t="s">
        <v>11</v>
      </c>
      <c r="M3312" s="46" t="s">
        <v>899</v>
      </c>
      <c r="N3312" s="46">
        <v>151330</v>
      </c>
      <c r="O3312" s="46"/>
      <c r="P3312" s="46">
        <v>91405</v>
      </c>
      <c r="Q3312" s="66">
        <v>100</v>
      </c>
      <c r="R3312" s="66">
        <v>0</v>
      </c>
      <c r="S3312" s="66">
        <v>15</v>
      </c>
      <c r="T3312" s="46" t="s">
        <v>246</v>
      </c>
      <c r="U3312" s="64">
        <f>Data!$Q3312+Data!$R3312+Data!$S3312</f>
        <v>115</v>
      </c>
      <c r="V3312" s="9" t="str">
        <f>VLOOKUP(TRIM(Data!$B3312),Team!A:B,2,FALSE)</f>
        <v>Heating</v>
      </c>
      <c r="W3312" s="9" t="str">
        <f>VLOOKUP(Data!$D3312,Current!A:B,2,FALSE)</f>
        <v>ACT</v>
      </c>
      <c r="X3312" s="9" t="str">
        <f>IF(Data!$W3312=Data!$E3312,"CURRENT","NO")</f>
        <v>CURRENT</v>
      </c>
    </row>
    <row r="3313" spans="1:24" hidden="1">
      <c r="A3313" s="46" t="s">
        <v>1441</v>
      </c>
      <c r="B3313" s="41" t="s">
        <v>2156</v>
      </c>
      <c r="C3313" s="8" t="s">
        <v>458</v>
      </c>
      <c r="D3313" s="41" t="s">
        <v>2153</v>
      </c>
      <c r="E3313" s="8" t="s">
        <v>2166</v>
      </c>
      <c r="F3313" s="45" t="s">
        <v>691</v>
      </c>
      <c r="G3313" s="46" t="s">
        <v>160</v>
      </c>
      <c r="H3313" s="47">
        <v>42261</v>
      </c>
      <c r="I3313" s="46">
        <v>25</v>
      </c>
      <c r="J3313" s="66">
        <v>86.31</v>
      </c>
      <c r="K3313" s="66">
        <f t="shared" si="63"/>
        <v>2157.75</v>
      </c>
      <c r="L3313" s="46" t="s">
        <v>11</v>
      </c>
      <c r="M3313" s="46" t="s">
        <v>1487</v>
      </c>
      <c r="N3313" s="46">
        <v>151331</v>
      </c>
      <c r="O3313" s="46"/>
      <c r="P3313" s="46">
        <v>91406</v>
      </c>
      <c r="Q3313" s="66">
        <v>100</v>
      </c>
      <c r="R3313" s="66">
        <v>0</v>
      </c>
      <c r="S3313" s="66">
        <v>15</v>
      </c>
      <c r="T3313" s="46" t="s">
        <v>246</v>
      </c>
      <c r="U3313" s="64">
        <f>Data!$Q3313+Data!$R3313+Data!$S3313</f>
        <v>115</v>
      </c>
      <c r="V3313" s="9" t="str">
        <f>VLOOKUP(TRIM(Data!$B3313),Team!A:B,2,FALSE)</f>
        <v>Heating</v>
      </c>
      <c r="W3313" s="9" t="str">
        <f>VLOOKUP(Data!$D3313,Current!A:B,2,FALSE)</f>
        <v>ACT</v>
      </c>
      <c r="X3313" s="9" t="str">
        <f>IF(Data!$W3313=Data!$E3313,"CURRENT","NO")</f>
        <v>CURRENT</v>
      </c>
    </row>
    <row r="3314" spans="1:24" hidden="1">
      <c r="A3314" s="46" t="s">
        <v>1441</v>
      </c>
      <c r="B3314" s="41" t="s">
        <v>2156</v>
      </c>
      <c r="C3314" s="8" t="s">
        <v>458</v>
      </c>
      <c r="D3314" s="41" t="s">
        <v>2153</v>
      </c>
      <c r="E3314" s="8" t="s">
        <v>2166</v>
      </c>
      <c r="F3314" s="45" t="s">
        <v>883</v>
      </c>
      <c r="G3314" s="46" t="s">
        <v>160</v>
      </c>
      <c r="H3314" s="47">
        <v>42261</v>
      </c>
      <c r="I3314" s="46">
        <v>225</v>
      </c>
      <c r="J3314" s="66">
        <v>38.14</v>
      </c>
      <c r="K3314" s="66">
        <f t="shared" si="63"/>
        <v>8581.5</v>
      </c>
      <c r="L3314" s="46" t="s">
        <v>11</v>
      </c>
      <c r="M3314" s="46" t="s">
        <v>1487</v>
      </c>
      <c r="N3314" s="46">
        <v>151332</v>
      </c>
      <c r="O3314" s="46"/>
      <c r="P3314" s="46">
        <v>91407</v>
      </c>
      <c r="Q3314" s="66">
        <v>100</v>
      </c>
      <c r="R3314" s="66">
        <v>0</v>
      </c>
      <c r="S3314" s="66">
        <v>15</v>
      </c>
      <c r="T3314" s="46" t="s">
        <v>127</v>
      </c>
      <c r="U3314" s="64">
        <f>Data!$Q3314+Data!$R3314+Data!$S3314</f>
        <v>115</v>
      </c>
      <c r="V3314" s="9" t="str">
        <f>VLOOKUP(TRIM(Data!$B3314),Team!A:B,2,FALSE)</f>
        <v>Heating</v>
      </c>
      <c r="W3314" s="9" t="str">
        <f>VLOOKUP(Data!$D3314,Current!A:B,2,FALSE)</f>
        <v>ACT</v>
      </c>
      <c r="X3314" s="9" t="str">
        <f>IF(Data!$W3314=Data!$E3314,"CURRENT","NO")</f>
        <v>CURRENT</v>
      </c>
    </row>
    <row r="3315" spans="1:24" hidden="1">
      <c r="A3315" s="46" t="s">
        <v>1441</v>
      </c>
      <c r="B3315" s="41" t="s">
        <v>2156</v>
      </c>
      <c r="C3315" s="8" t="s">
        <v>458</v>
      </c>
      <c r="D3315" s="41" t="s">
        <v>2153</v>
      </c>
      <c r="E3315" s="8" t="s">
        <v>2166</v>
      </c>
      <c r="F3315" s="45" t="s">
        <v>1273</v>
      </c>
      <c r="G3315" s="46" t="s">
        <v>160</v>
      </c>
      <c r="H3315" s="47">
        <v>42262</v>
      </c>
      <c r="I3315" s="46">
        <v>25</v>
      </c>
      <c r="J3315" s="66">
        <v>65.12</v>
      </c>
      <c r="K3315" s="66">
        <f t="shared" si="63"/>
        <v>1628</v>
      </c>
      <c r="L3315" s="46" t="s">
        <v>11</v>
      </c>
      <c r="M3315" s="46" t="s">
        <v>1488</v>
      </c>
      <c r="N3315" s="46">
        <v>151383</v>
      </c>
      <c r="O3315" s="46"/>
      <c r="P3315" s="46">
        <v>91408</v>
      </c>
      <c r="Q3315" s="66">
        <v>100</v>
      </c>
      <c r="R3315" s="66">
        <v>0</v>
      </c>
      <c r="S3315" s="66">
        <v>22.5</v>
      </c>
      <c r="T3315" s="46" t="s">
        <v>127</v>
      </c>
      <c r="U3315" s="64">
        <f>Data!$Q3315+Data!$R3315+Data!$S3315</f>
        <v>122.5</v>
      </c>
      <c r="V3315" s="9" t="str">
        <f>VLOOKUP(TRIM(Data!$B3315),Team!A:B,2,FALSE)</f>
        <v>Heating</v>
      </c>
      <c r="W3315" s="9" t="str">
        <f>VLOOKUP(Data!$D3315,Current!A:B,2,FALSE)</f>
        <v>ACT</v>
      </c>
      <c r="X3315" s="9" t="str">
        <f>IF(Data!$W3315=Data!$E3315,"CURRENT","NO")</f>
        <v>CURRENT</v>
      </c>
    </row>
    <row r="3316" spans="1:24" hidden="1">
      <c r="A3316" s="46" t="s">
        <v>1441</v>
      </c>
      <c r="B3316" s="41" t="s">
        <v>2156</v>
      </c>
      <c r="C3316" s="8" t="s">
        <v>458</v>
      </c>
      <c r="D3316" s="41" t="s">
        <v>2153</v>
      </c>
      <c r="E3316" s="8" t="s">
        <v>2166</v>
      </c>
      <c r="F3316" s="45" t="s">
        <v>185</v>
      </c>
      <c r="G3316" s="46" t="s">
        <v>160</v>
      </c>
      <c r="H3316" s="47">
        <v>42262</v>
      </c>
      <c r="I3316" s="46">
        <v>800</v>
      </c>
      <c r="J3316" s="66">
        <v>41.9</v>
      </c>
      <c r="K3316" s="66">
        <f t="shared" si="63"/>
        <v>33520</v>
      </c>
      <c r="L3316" s="46" t="s">
        <v>11</v>
      </c>
      <c r="M3316" s="46" t="s">
        <v>1053</v>
      </c>
      <c r="N3316" s="46">
        <v>151384</v>
      </c>
      <c r="O3316" s="46"/>
      <c r="P3316" s="46">
        <v>91409</v>
      </c>
      <c r="Q3316" s="66">
        <v>200</v>
      </c>
      <c r="R3316" s="66">
        <v>0</v>
      </c>
      <c r="S3316" s="66">
        <v>22.5</v>
      </c>
      <c r="T3316" s="46" t="s">
        <v>127</v>
      </c>
      <c r="U3316" s="64">
        <f>Data!$Q3316+Data!$R3316+Data!$S3316</f>
        <v>222.5</v>
      </c>
      <c r="V3316" s="9" t="str">
        <f>VLOOKUP(TRIM(Data!$B3316),Team!A:B,2,FALSE)</f>
        <v>Heating</v>
      </c>
      <c r="W3316" s="9" t="str">
        <f>VLOOKUP(Data!$D3316,Current!A:B,2,FALSE)</f>
        <v>ACT</v>
      </c>
      <c r="X3316" s="9" t="str">
        <f>IF(Data!$W3316=Data!$E3316,"CURRENT","NO")</f>
        <v>CURRENT</v>
      </c>
    </row>
    <row r="3317" spans="1:24" hidden="1">
      <c r="A3317" s="46" t="s">
        <v>1441</v>
      </c>
      <c r="B3317" s="41" t="s">
        <v>2156</v>
      </c>
      <c r="C3317" s="8" t="s">
        <v>458</v>
      </c>
      <c r="D3317" s="41" t="s">
        <v>2153</v>
      </c>
      <c r="E3317" s="8" t="s">
        <v>2166</v>
      </c>
      <c r="F3317" s="45" t="s">
        <v>1059</v>
      </c>
      <c r="G3317" s="46" t="s">
        <v>167</v>
      </c>
      <c r="H3317" s="47">
        <v>42264</v>
      </c>
      <c r="I3317" s="46">
        <v>300</v>
      </c>
      <c r="J3317" s="66">
        <v>127.8</v>
      </c>
      <c r="K3317" s="66">
        <f t="shared" ref="K3317:K3372" si="64">I3317*J3317</f>
        <v>38340</v>
      </c>
      <c r="L3317" s="46" t="s">
        <v>166</v>
      </c>
      <c r="M3317" s="46" t="s">
        <v>212</v>
      </c>
      <c r="N3317" s="46">
        <v>151441</v>
      </c>
      <c r="O3317" s="46"/>
      <c r="P3317" s="46">
        <v>91410</v>
      </c>
      <c r="Q3317" s="66">
        <v>200</v>
      </c>
      <c r="R3317" s="66">
        <v>45</v>
      </c>
      <c r="S3317" s="66">
        <v>100</v>
      </c>
      <c r="T3317" s="46" t="s">
        <v>127</v>
      </c>
      <c r="U3317" s="64">
        <f>Data!$Q3317+Data!$R3317+Data!$S3317</f>
        <v>345</v>
      </c>
      <c r="V3317" s="9" t="str">
        <f>VLOOKUP(TRIM(Data!$B3317),Team!A:B,2,FALSE)</f>
        <v>Heating</v>
      </c>
      <c r="W3317" s="9" t="str">
        <f>VLOOKUP(Data!$D3317,Current!A:B,2,FALSE)</f>
        <v>ACT</v>
      </c>
      <c r="X3317" s="9" t="str">
        <f>IF(Data!$W3317=Data!$E3317,"CURRENT","NO")</f>
        <v>CURRENT</v>
      </c>
    </row>
    <row r="3318" spans="1:24" hidden="1">
      <c r="A3318" s="46" t="s">
        <v>1441</v>
      </c>
      <c r="B3318" s="41" t="s">
        <v>2156</v>
      </c>
      <c r="C3318" s="8" t="s">
        <v>458</v>
      </c>
      <c r="D3318" s="41" t="s">
        <v>2153</v>
      </c>
      <c r="E3318" s="8" t="s">
        <v>2166</v>
      </c>
      <c r="F3318" s="45" t="s">
        <v>1489</v>
      </c>
      <c r="G3318" s="46" t="s">
        <v>158</v>
      </c>
      <c r="H3318" s="47">
        <v>42258</v>
      </c>
      <c r="I3318" s="46">
        <v>123</v>
      </c>
      <c r="J3318" s="66">
        <v>179.23</v>
      </c>
      <c r="K3318" s="66">
        <f t="shared" si="64"/>
        <v>22045.289999999997</v>
      </c>
      <c r="L3318" s="46" t="s">
        <v>213</v>
      </c>
      <c r="M3318" s="46" t="s">
        <v>564</v>
      </c>
      <c r="N3318" s="46">
        <v>151269</v>
      </c>
      <c r="O3318" s="46"/>
      <c r="P3318" s="46">
        <v>91411</v>
      </c>
      <c r="Q3318" s="66">
        <v>110.2</v>
      </c>
      <c r="R3318" s="66">
        <v>0</v>
      </c>
      <c r="S3318" s="66">
        <v>15</v>
      </c>
      <c r="T3318" s="46" t="s">
        <v>127</v>
      </c>
      <c r="U3318" s="64">
        <f>Data!$Q3318+Data!$R3318+Data!$S3318</f>
        <v>125.2</v>
      </c>
      <c r="V3318" s="9" t="str">
        <f>VLOOKUP(TRIM(Data!$B3318),Team!A:B,2,FALSE)</f>
        <v>Heating</v>
      </c>
      <c r="W3318" s="9" t="str">
        <f>VLOOKUP(Data!$D3318,Current!A:B,2,FALSE)</f>
        <v>ACT</v>
      </c>
      <c r="X3318" s="9" t="str">
        <f>IF(Data!$W3318=Data!$E3318,"CURRENT","NO")</f>
        <v>CURRENT</v>
      </c>
    </row>
    <row r="3319" spans="1:24" hidden="1">
      <c r="A3319" s="46" t="s">
        <v>1441</v>
      </c>
      <c r="B3319" s="41" t="s">
        <v>2156</v>
      </c>
      <c r="C3319" s="8" t="s">
        <v>458</v>
      </c>
      <c r="D3319" s="41" t="s">
        <v>2153</v>
      </c>
      <c r="E3319" s="8" t="s">
        <v>2166</v>
      </c>
      <c r="F3319" s="45" t="s">
        <v>678</v>
      </c>
      <c r="G3319" s="46" t="s">
        <v>158</v>
      </c>
      <c r="H3319" s="47">
        <v>42258</v>
      </c>
      <c r="I3319" s="46">
        <v>325</v>
      </c>
      <c r="J3319" s="66">
        <v>110.44</v>
      </c>
      <c r="K3319" s="66">
        <f t="shared" si="64"/>
        <v>35893</v>
      </c>
      <c r="L3319" s="46" t="s">
        <v>213</v>
      </c>
      <c r="M3319" s="46" t="s">
        <v>1490</v>
      </c>
      <c r="N3319" s="46">
        <v>151270</v>
      </c>
      <c r="O3319" s="46"/>
      <c r="P3319" s="46">
        <v>91412</v>
      </c>
      <c r="Q3319" s="66">
        <v>179.5</v>
      </c>
      <c r="R3319" s="66">
        <v>0</v>
      </c>
      <c r="S3319" s="66">
        <v>15</v>
      </c>
      <c r="T3319" s="46" t="s">
        <v>127</v>
      </c>
      <c r="U3319" s="64">
        <f>Data!$Q3319+Data!$R3319+Data!$S3319</f>
        <v>194.5</v>
      </c>
      <c r="V3319" s="9" t="str">
        <f>VLOOKUP(TRIM(Data!$B3319),Team!A:B,2,FALSE)</f>
        <v>Heating</v>
      </c>
      <c r="W3319" s="9" t="str">
        <f>VLOOKUP(Data!$D3319,Current!A:B,2,FALSE)</f>
        <v>ACT</v>
      </c>
      <c r="X3319" s="9" t="str">
        <f>IF(Data!$W3319=Data!$E3319,"CURRENT","NO")</f>
        <v>CURRENT</v>
      </c>
    </row>
    <row r="3320" spans="1:24" hidden="1">
      <c r="A3320" s="46" t="s">
        <v>1441</v>
      </c>
      <c r="B3320" s="41" t="s">
        <v>2156</v>
      </c>
      <c r="C3320" s="8" t="s">
        <v>458</v>
      </c>
      <c r="D3320" s="41" t="s">
        <v>2153</v>
      </c>
      <c r="E3320" s="8" t="s">
        <v>2166</v>
      </c>
      <c r="F3320" s="45" t="s">
        <v>172</v>
      </c>
      <c r="G3320" s="46" t="s">
        <v>158</v>
      </c>
      <c r="H3320" s="47">
        <v>42258</v>
      </c>
      <c r="I3320" s="46">
        <v>380</v>
      </c>
      <c r="J3320" s="66">
        <v>150.72999999999999</v>
      </c>
      <c r="K3320" s="66">
        <f t="shared" si="64"/>
        <v>57277.399999999994</v>
      </c>
      <c r="L3320" s="46" t="s">
        <v>213</v>
      </c>
      <c r="M3320" s="46" t="s">
        <v>1491</v>
      </c>
      <c r="N3320" s="46">
        <v>151271</v>
      </c>
      <c r="O3320" s="46"/>
      <c r="P3320" s="46">
        <v>91413</v>
      </c>
      <c r="Q3320" s="66">
        <v>286.39999999999998</v>
      </c>
      <c r="R3320" s="66">
        <v>0</v>
      </c>
      <c r="S3320" s="66">
        <v>15</v>
      </c>
      <c r="T3320" s="46" t="s">
        <v>127</v>
      </c>
      <c r="U3320" s="64">
        <f>Data!$Q3320+Data!$R3320+Data!$S3320</f>
        <v>301.39999999999998</v>
      </c>
      <c r="V3320" s="9" t="str">
        <f>VLOOKUP(TRIM(Data!$B3320),Team!A:B,2,FALSE)</f>
        <v>Heating</v>
      </c>
      <c r="W3320" s="9" t="str">
        <f>VLOOKUP(Data!$D3320,Current!A:B,2,FALSE)</f>
        <v>ACT</v>
      </c>
      <c r="X3320" s="9" t="str">
        <f>IF(Data!$W3320=Data!$E3320,"CURRENT","NO")</f>
        <v>CURRENT</v>
      </c>
    </row>
    <row r="3321" spans="1:24" hidden="1">
      <c r="A3321" s="46" t="s">
        <v>1441</v>
      </c>
      <c r="B3321" s="41" t="s">
        <v>2156</v>
      </c>
      <c r="C3321" s="8" t="s">
        <v>458</v>
      </c>
      <c r="D3321" s="41" t="s">
        <v>2153</v>
      </c>
      <c r="E3321" s="8" t="s">
        <v>2166</v>
      </c>
      <c r="F3321" s="45" t="s">
        <v>698</v>
      </c>
      <c r="G3321" s="46" t="s">
        <v>158</v>
      </c>
      <c r="H3321" s="47">
        <v>42259</v>
      </c>
      <c r="I3321" s="46">
        <v>546</v>
      </c>
      <c r="J3321" s="66">
        <v>132.13</v>
      </c>
      <c r="K3321" s="66">
        <f t="shared" si="64"/>
        <v>72142.98</v>
      </c>
      <c r="L3321" s="46" t="s">
        <v>213</v>
      </c>
      <c r="M3321" s="46" t="s">
        <v>1432</v>
      </c>
      <c r="N3321" s="46">
        <v>151294</v>
      </c>
      <c r="O3321" s="46"/>
      <c r="P3321" s="46">
        <v>91414</v>
      </c>
      <c r="Q3321" s="66">
        <v>360.7</v>
      </c>
      <c r="R3321" s="66">
        <v>0</v>
      </c>
      <c r="S3321" s="66">
        <v>15</v>
      </c>
      <c r="T3321" s="46" t="s">
        <v>127</v>
      </c>
      <c r="U3321" s="64">
        <f>Data!$Q3321+Data!$R3321+Data!$S3321</f>
        <v>375.7</v>
      </c>
      <c r="V3321" s="9" t="str">
        <f>VLOOKUP(TRIM(Data!$B3321),Team!A:B,2,FALSE)</f>
        <v>Heating</v>
      </c>
      <c r="W3321" s="9" t="str">
        <f>VLOOKUP(Data!$D3321,Current!A:B,2,FALSE)</f>
        <v>ACT</v>
      </c>
      <c r="X3321" s="9" t="str">
        <f>IF(Data!$W3321=Data!$E3321,"CURRENT","NO")</f>
        <v>CURRENT</v>
      </c>
    </row>
    <row r="3322" spans="1:24" hidden="1">
      <c r="A3322" s="46" t="s">
        <v>1441</v>
      </c>
      <c r="B3322" s="41" t="s">
        <v>2156</v>
      </c>
      <c r="C3322" s="8" t="s">
        <v>458</v>
      </c>
      <c r="D3322" s="41" t="s">
        <v>2153</v>
      </c>
      <c r="E3322" s="8" t="s">
        <v>2166</v>
      </c>
      <c r="F3322" s="45" t="s">
        <v>195</v>
      </c>
      <c r="G3322" s="46" t="s">
        <v>158</v>
      </c>
      <c r="H3322" s="47">
        <v>42259</v>
      </c>
      <c r="I3322" s="46">
        <v>305</v>
      </c>
      <c r="J3322" s="66">
        <v>116.86</v>
      </c>
      <c r="K3322" s="66">
        <f t="shared" si="64"/>
        <v>35642.300000000003</v>
      </c>
      <c r="L3322" s="46" t="s">
        <v>213</v>
      </c>
      <c r="M3322" s="46" t="s">
        <v>1492</v>
      </c>
      <c r="N3322" s="46">
        <v>151295</v>
      </c>
      <c r="O3322" s="46"/>
      <c r="P3322" s="46">
        <v>91415</v>
      </c>
      <c r="Q3322" s="66">
        <v>178.2</v>
      </c>
      <c r="R3322" s="66">
        <v>0</v>
      </c>
      <c r="S3322" s="66">
        <v>15</v>
      </c>
      <c r="T3322" s="46" t="s">
        <v>127</v>
      </c>
      <c r="U3322" s="64">
        <f>Data!$Q3322+Data!$R3322+Data!$S3322</f>
        <v>193.2</v>
      </c>
      <c r="V3322" s="9" t="str">
        <f>VLOOKUP(TRIM(Data!$B3322),Team!A:B,2,FALSE)</f>
        <v>Heating</v>
      </c>
      <c r="W3322" s="9" t="str">
        <f>VLOOKUP(Data!$D3322,Current!A:B,2,FALSE)</f>
        <v>ACT</v>
      </c>
      <c r="X3322" s="9" t="str">
        <f>IF(Data!$W3322=Data!$E3322,"CURRENT","NO")</f>
        <v>CURRENT</v>
      </c>
    </row>
    <row r="3323" spans="1:24" hidden="1">
      <c r="A3323" s="46" t="s">
        <v>1441</v>
      </c>
      <c r="B3323" s="41" t="s">
        <v>2156</v>
      </c>
      <c r="C3323" s="8" t="s">
        <v>458</v>
      </c>
      <c r="D3323" s="41" t="s">
        <v>2153</v>
      </c>
      <c r="E3323" s="8" t="s">
        <v>2166</v>
      </c>
      <c r="F3323" s="45" t="s">
        <v>1493</v>
      </c>
      <c r="G3323" s="46" t="s">
        <v>158</v>
      </c>
      <c r="H3323" s="47">
        <v>42259</v>
      </c>
      <c r="I3323" s="46">
        <v>100</v>
      </c>
      <c r="J3323" s="66">
        <v>112.32</v>
      </c>
      <c r="K3323" s="66">
        <f t="shared" si="64"/>
        <v>11232</v>
      </c>
      <c r="L3323" s="46" t="s">
        <v>157</v>
      </c>
      <c r="M3323" s="46" t="s">
        <v>340</v>
      </c>
      <c r="N3323" s="46">
        <v>151296</v>
      </c>
      <c r="O3323" s="46"/>
      <c r="P3323" s="46">
        <v>91416</v>
      </c>
      <c r="Q3323" s="66">
        <v>80</v>
      </c>
      <c r="R3323" s="66">
        <v>0</v>
      </c>
      <c r="S3323" s="66">
        <v>15</v>
      </c>
      <c r="T3323" s="46" t="s">
        <v>127</v>
      </c>
      <c r="U3323" s="64">
        <f>Data!$Q3323+Data!$R3323+Data!$S3323</f>
        <v>95</v>
      </c>
      <c r="V3323" s="9" t="str">
        <f>VLOOKUP(TRIM(Data!$B3323),Team!A:B,2,FALSE)</f>
        <v>Heating</v>
      </c>
      <c r="W3323" s="9" t="str">
        <f>VLOOKUP(Data!$D3323,Current!A:B,2,FALSE)</f>
        <v>ACT</v>
      </c>
      <c r="X3323" s="9" t="str">
        <f>IF(Data!$W3323=Data!$E3323,"CURRENT","NO")</f>
        <v>CURRENT</v>
      </c>
    </row>
    <row r="3324" spans="1:24" hidden="1">
      <c r="A3324" s="46" t="s">
        <v>1441</v>
      </c>
      <c r="B3324" s="41" t="s">
        <v>2156</v>
      </c>
      <c r="C3324" s="8" t="s">
        <v>458</v>
      </c>
      <c r="D3324" s="41" t="s">
        <v>2153</v>
      </c>
      <c r="E3324" s="8" t="s">
        <v>2166</v>
      </c>
      <c r="F3324" s="45" t="s">
        <v>196</v>
      </c>
      <c r="G3324" s="46" t="s">
        <v>158</v>
      </c>
      <c r="H3324" s="47">
        <v>42261</v>
      </c>
      <c r="I3324" s="46">
        <v>120</v>
      </c>
      <c r="J3324" s="66">
        <v>106.57</v>
      </c>
      <c r="K3324" s="66">
        <f t="shared" si="64"/>
        <v>12788.4</v>
      </c>
      <c r="L3324" s="46" t="s">
        <v>213</v>
      </c>
      <c r="M3324" s="46" t="s">
        <v>1494</v>
      </c>
      <c r="N3324" s="46">
        <v>151338</v>
      </c>
      <c r="O3324" s="46"/>
      <c r="P3324" s="46">
        <v>91417</v>
      </c>
      <c r="Q3324" s="66">
        <v>160</v>
      </c>
      <c r="R3324" s="66">
        <v>0</v>
      </c>
      <c r="S3324" s="66">
        <v>15</v>
      </c>
      <c r="T3324" s="46" t="s">
        <v>127</v>
      </c>
      <c r="U3324" s="64">
        <f>Data!$Q3324+Data!$R3324+Data!$S3324</f>
        <v>175</v>
      </c>
      <c r="V3324" s="9" t="str">
        <f>VLOOKUP(TRIM(Data!$B3324),Team!A:B,2,FALSE)</f>
        <v>Heating</v>
      </c>
      <c r="W3324" s="9" t="str">
        <f>VLOOKUP(Data!$D3324,Current!A:B,2,FALSE)</f>
        <v>ACT</v>
      </c>
      <c r="X3324" s="9" t="str">
        <f>IF(Data!$W3324=Data!$E3324,"CURRENT","NO")</f>
        <v>CURRENT</v>
      </c>
    </row>
    <row r="3325" spans="1:24" hidden="1">
      <c r="A3325" s="46" t="s">
        <v>1441</v>
      </c>
      <c r="B3325" s="41" t="s">
        <v>2156</v>
      </c>
      <c r="C3325" s="8" t="s">
        <v>458</v>
      </c>
      <c r="D3325" s="41" t="s">
        <v>2153</v>
      </c>
      <c r="E3325" s="8" t="s">
        <v>2166</v>
      </c>
      <c r="F3325" s="45" t="s">
        <v>699</v>
      </c>
      <c r="G3325" s="46" t="s">
        <v>158</v>
      </c>
      <c r="H3325" s="47">
        <v>42262</v>
      </c>
      <c r="I3325" s="46">
        <v>84</v>
      </c>
      <c r="J3325" s="66">
        <v>119.42</v>
      </c>
      <c r="K3325" s="66">
        <f t="shared" si="64"/>
        <v>10031.280000000001</v>
      </c>
      <c r="L3325" s="46" t="s">
        <v>157</v>
      </c>
      <c r="M3325" s="46" t="s">
        <v>1009</v>
      </c>
      <c r="N3325" s="46">
        <v>151371</v>
      </c>
      <c r="O3325" s="46"/>
      <c r="P3325" s="46">
        <v>91418</v>
      </c>
      <c r="Q3325" s="66">
        <v>80</v>
      </c>
      <c r="R3325" s="66">
        <v>0</v>
      </c>
      <c r="S3325" s="66">
        <v>15</v>
      </c>
      <c r="T3325" s="46" t="s">
        <v>246</v>
      </c>
      <c r="U3325" s="64">
        <f>Data!$Q3325+Data!$R3325+Data!$S3325</f>
        <v>95</v>
      </c>
      <c r="V3325" s="9" t="str">
        <f>VLOOKUP(TRIM(Data!$B3325),Team!A:B,2,FALSE)</f>
        <v>Heating</v>
      </c>
      <c r="W3325" s="9" t="str">
        <f>VLOOKUP(Data!$D3325,Current!A:B,2,FALSE)</f>
        <v>ACT</v>
      </c>
      <c r="X3325" s="9" t="str">
        <f>IF(Data!$W3325=Data!$E3325,"CURRENT","NO")</f>
        <v>CURRENT</v>
      </c>
    </row>
    <row r="3326" spans="1:24" hidden="1">
      <c r="A3326" s="46" t="s">
        <v>1441</v>
      </c>
      <c r="B3326" s="41" t="s">
        <v>2156</v>
      </c>
      <c r="C3326" s="8" t="s">
        <v>458</v>
      </c>
      <c r="D3326" s="41" t="s">
        <v>2153</v>
      </c>
      <c r="E3326" s="8" t="s">
        <v>2166</v>
      </c>
      <c r="F3326" s="45" t="s">
        <v>921</v>
      </c>
      <c r="G3326" s="46" t="s">
        <v>158</v>
      </c>
      <c r="H3326" s="47">
        <v>42262</v>
      </c>
      <c r="I3326" s="46">
        <v>84</v>
      </c>
      <c r="J3326" s="66">
        <v>119.42</v>
      </c>
      <c r="K3326" s="66">
        <f t="shared" si="64"/>
        <v>10031.280000000001</v>
      </c>
      <c r="L3326" s="46" t="s">
        <v>157</v>
      </c>
      <c r="M3326" s="46" t="s">
        <v>1009</v>
      </c>
      <c r="N3326" s="46">
        <v>151372</v>
      </c>
      <c r="O3326" s="46"/>
      <c r="P3326" s="46">
        <v>91419</v>
      </c>
      <c r="Q3326" s="66">
        <v>80</v>
      </c>
      <c r="R3326" s="66">
        <v>0</v>
      </c>
      <c r="S3326" s="66">
        <v>15</v>
      </c>
      <c r="T3326" s="46" t="s">
        <v>246</v>
      </c>
      <c r="U3326" s="64">
        <f>Data!$Q3326+Data!$R3326+Data!$S3326</f>
        <v>95</v>
      </c>
      <c r="V3326" s="9" t="str">
        <f>VLOOKUP(TRIM(Data!$B3326),Team!A:B,2,FALSE)</f>
        <v>Heating</v>
      </c>
      <c r="W3326" s="9" t="str">
        <f>VLOOKUP(Data!$D3326,Current!A:B,2,FALSE)</f>
        <v>ACT</v>
      </c>
      <c r="X3326" s="9" t="str">
        <f>IF(Data!$W3326=Data!$E3326,"CURRENT","NO")</f>
        <v>CURRENT</v>
      </c>
    </row>
    <row r="3327" spans="1:24" hidden="1">
      <c r="A3327" s="46" t="s">
        <v>1441</v>
      </c>
      <c r="B3327" s="41" t="s">
        <v>2156</v>
      </c>
      <c r="C3327" s="8" t="s">
        <v>458</v>
      </c>
      <c r="D3327" s="41" t="s">
        <v>2153</v>
      </c>
      <c r="E3327" s="8" t="s">
        <v>2166</v>
      </c>
      <c r="F3327" s="45" t="s">
        <v>1103</v>
      </c>
      <c r="G3327" s="46" t="s">
        <v>158</v>
      </c>
      <c r="H3327" s="47">
        <v>42263</v>
      </c>
      <c r="I3327" s="46">
        <v>866</v>
      </c>
      <c r="J3327" s="66">
        <v>60.99</v>
      </c>
      <c r="K3327" s="66">
        <f t="shared" si="64"/>
        <v>52817.340000000004</v>
      </c>
      <c r="L3327" s="46" t="s">
        <v>157</v>
      </c>
      <c r="M3327" s="46" t="s">
        <v>1495</v>
      </c>
      <c r="N3327" s="46">
        <v>151406</v>
      </c>
      <c r="O3327" s="46"/>
      <c r="P3327" s="46">
        <v>91420</v>
      </c>
      <c r="Q3327" s="66">
        <v>264.10000000000002</v>
      </c>
      <c r="R3327" s="66">
        <v>0</v>
      </c>
      <c r="S3327" s="66">
        <v>15</v>
      </c>
      <c r="T3327" s="46" t="s">
        <v>127</v>
      </c>
      <c r="U3327" s="64">
        <f>Data!$Q3327+Data!$R3327+Data!$S3327</f>
        <v>279.10000000000002</v>
      </c>
      <c r="V3327" s="9" t="str">
        <f>VLOOKUP(TRIM(Data!$B3327),Team!A:B,2,FALSE)</f>
        <v>Heating</v>
      </c>
      <c r="W3327" s="9" t="str">
        <f>VLOOKUP(Data!$D3327,Current!A:B,2,FALSE)</f>
        <v>ACT</v>
      </c>
      <c r="X3327" s="9" t="str">
        <f>IF(Data!$W3327=Data!$E3327,"CURRENT","NO")</f>
        <v>CURRENT</v>
      </c>
    </row>
    <row r="3328" spans="1:24" hidden="1">
      <c r="A3328" s="46" t="s">
        <v>1441</v>
      </c>
      <c r="B3328" s="41" t="s">
        <v>2156</v>
      </c>
      <c r="C3328" s="8" t="s">
        <v>458</v>
      </c>
      <c r="D3328" s="41" t="s">
        <v>2153</v>
      </c>
      <c r="E3328" s="8" t="s">
        <v>2166</v>
      </c>
      <c r="F3328" s="45" t="s">
        <v>1496</v>
      </c>
      <c r="G3328" s="46" t="s">
        <v>158</v>
      </c>
      <c r="H3328" s="47">
        <v>42264</v>
      </c>
      <c r="I3328" s="46">
        <v>310</v>
      </c>
      <c r="J3328" s="66">
        <v>79.89</v>
      </c>
      <c r="K3328" s="66">
        <f t="shared" si="64"/>
        <v>24765.9</v>
      </c>
      <c r="L3328" s="46" t="s">
        <v>213</v>
      </c>
      <c r="M3328" s="46" t="s">
        <v>1386</v>
      </c>
      <c r="N3328" s="46">
        <v>151437</v>
      </c>
      <c r="O3328" s="46"/>
      <c r="P3328" s="46">
        <v>91421</v>
      </c>
      <c r="Q3328" s="66">
        <v>160</v>
      </c>
      <c r="R3328" s="66">
        <v>0</v>
      </c>
      <c r="S3328" s="66">
        <v>15</v>
      </c>
      <c r="T3328" s="46" t="s">
        <v>127</v>
      </c>
      <c r="U3328" s="64">
        <f>Data!$Q3328+Data!$R3328+Data!$S3328</f>
        <v>175</v>
      </c>
      <c r="V3328" s="9" t="str">
        <f>VLOOKUP(TRIM(Data!$B3328),Team!A:B,2,FALSE)</f>
        <v>Heating</v>
      </c>
      <c r="W3328" s="9" t="str">
        <f>VLOOKUP(Data!$D3328,Current!A:B,2,FALSE)</f>
        <v>ACT</v>
      </c>
      <c r="X3328" s="9" t="str">
        <f>IF(Data!$W3328=Data!$E3328,"CURRENT","NO")</f>
        <v>CURRENT</v>
      </c>
    </row>
    <row r="3329" spans="1:24" hidden="1">
      <c r="A3329" s="46" t="s">
        <v>1441</v>
      </c>
      <c r="B3329" s="41" t="s">
        <v>2156</v>
      </c>
      <c r="C3329" s="8" t="s">
        <v>458</v>
      </c>
      <c r="D3329" s="41" t="s">
        <v>2153</v>
      </c>
      <c r="E3329" s="8" t="s">
        <v>2166</v>
      </c>
      <c r="F3329" s="45" t="s">
        <v>1096</v>
      </c>
      <c r="G3329" s="46" t="s">
        <v>158</v>
      </c>
      <c r="H3329" s="47">
        <v>42264</v>
      </c>
      <c r="I3329" s="46">
        <v>152</v>
      </c>
      <c r="J3329" s="66">
        <v>57.68</v>
      </c>
      <c r="K3329" s="66">
        <f t="shared" si="64"/>
        <v>8767.36</v>
      </c>
      <c r="L3329" s="46" t="s">
        <v>213</v>
      </c>
      <c r="M3329" s="46" t="s">
        <v>1497</v>
      </c>
      <c r="N3329" s="46">
        <v>151444</v>
      </c>
      <c r="O3329" s="46"/>
      <c r="P3329" s="46">
        <v>91422</v>
      </c>
      <c r="Q3329" s="66">
        <v>80</v>
      </c>
      <c r="R3329" s="66">
        <v>0</v>
      </c>
      <c r="S3329" s="66">
        <v>15</v>
      </c>
      <c r="T3329" s="46" t="s">
        <v>127</v>
      </c>
      <c r="U3329" s="64">
        <f>Data!$Q3329+Data!$R3329+Data!$S3329</f>
        <v>95</v>
      </c>
      <c r="V3329" s="9" t="str">
        <f>VLOOKUP(TRIM(Data!$B3329),Team!A:B,2,FALSE)</f>
        <v>Heating</v>
      </c>
      <c r="W3329" s="9" t="str">
        <f>VLOOKUP(Data!$D3329,Current!A:B,2,FALSE)</f>
        <v>ACT</v>
      </c>
      <c r="X3329" s="9" t="str">
        <f>IF(Data!$W3329=Data!$E3329,"CURRENT","NO")</f>
        <v>CURRENT</v>
      </c>
    </row>
    <row r="3330" spans="1:24" hidden="1">
      <c r="A3330" s="46" t="s">
        <v>1448</v>
      </c>
      <c r="B3330" s="41" t="s">
        <v>2156</v>
      </c>
      <c r="C3330" s="8" t="s">
        <v>458</v>
      </c>
      <c r="D3330" s="41" t="s">
        <v>2153</v>
      </c>
      <c r="E3330" s="8" t="s">
        <v>2166</v>
      </c>
      <c r="F3330" s="45" t="s">
        <v>673</v>
      </c>
      <c r="G3330" s="46" t="s">
        <v>167</v>
      </c>
      <c r="H3330" s="47">
        <v>42268</v>
      </c>
      <c r="I3330" s="46">
        <v>337</v>
      </c>
      <c r="J3330" s="66">
        <v>122.04</v>
      </c>
      <c r="K3330" s="66">
        <f t="shared" si="64"/>
        <v>41127.480000000003</v>
      </c>
      <c r="L3330" s="46" t="s">
        <v>166</v>
      </c>
      <c r="M3330" s="46" t="s">
        <v>212</v>
      </c>
      <c r="N3330" s="46">
        <v>151587</v>
      </c>
      <c r="O3330" s="46"/>
      <c r="P3330" s="46">
        <v>91632</v>
      </c>
      <c r="Q3330" s="66">
        <v>205.6</v>
      </c>
      <c r="R3330" s="66">
        <v>45</v>
      </c>
      <c r="S3330" s="66">
        <v>100</v>
      </c>
      <c r="T3330" s="46" t="s">
        <v>127</v>
      </c>
      <c r="U3330" s="64">
        <f>Data!$Q3330+Data!$R3330+Data!$S3330</f>
        <v>350.6</v>
      </c>
      <c r="V3330" s="9" t="str">
        <f>VLOOKUP(TRIM(Data!$B3330),Team!A:B,2,FALSE)</f>
        <v>Heating</v>
      </c>
      <c r="W3330" s="9" t="str">
        <f>VLOOKUP(Data!$D3330,Current!A:B,2,FALSE)</f>
        <v>ACT</v>
      </c>
      <c r="X3330" s="9" t="str">
        <f>IF(Data!$W3330=Data!$E3330,"CURRENT","NO")</f>
        <v>CURRENT</v>
      </c>
    </row>
    <row r="3331" spans="1:24" hidden="1">
      <c r="A3331" s="46" t="s">
        <v>1448</v>
      </c>
      <c r="B3331" s="41" t="s">
        <v>2156</v>
      </c>
      <c r="C3331" s="8" t="s">
        <v>458</v>
      </c>
      <c r="D3331" s="41" t="s">
        <v>2153</v>
      </c>
      <c r="E3331" s="8" t="s">
        <v>2166</v>
      </c>
      <c r="F3331" s="45" t="s">
        <v>906</v>
      </c>
      <c r="G3331" s="46" t="s">
        <v>907</v>
      </c>
      <c r="H3331" s="47">
        <v>42270</v>
      </c>
      <c r="I3331" s="46">
        <v>1830</v>
      </c>
      <c r="J3331" s="66">
        <v>65</v>
      </c>
      <c r="K3331" s="66">
        <f t="shared" si="64"/>
        <v>118950</v>
      </c>
      <c r="L3331" s="46" t="s">
        <v>108</v>
      </c>
      <c r="M3331" s="46" t="s">
        <v>1498</v>
      </c>
      <c r="N3331" s="46">
        <v>151662</v>
      </c>
      <c r="O3331" s="46"/>
      <c r="P3331" s="46">
        <v>91633</v>
      </c>
      <c r="Q3331" s="66">
        <v>594.75</v>
      </c>
      <c r="R3331" s="66">
        <v>0</v>
      </c>
      <c r="S3331" s="66">
        <v>50</v>
      </c>
      <c r="T3331" s="46" t="s">
        <v>127</v>
      </c>
      <c r="U3331" s="64">
        <f>Data!$Q3331+Data!$R3331+Data!$S3331</f>
        <v>644.75</v>
      </c>
      <c r="V3331" s="9" t="str">
        <f>VLOOKUP(TRIM(Data!$B3331),Team!A:B,2,FALSE)</f>
        <v>Heating</v>
      </c>
      <c r="W3331" s="9" t="str">
        <f>VLOOKUP(Data!$D3331,Current!A:B,2,FALSE)</f>
        <v>ACT</v>
      </c>
      <c r="X3331" s="9" t="str">
        <f>IF(Data!$W3331=Data!$E3331,"CURRENT","NO")</f>
        <v>CURRENT</v>
      </c>
    </row>
    <row r="3332" spans="1:24" hidden="1">
      <c r="A3332" s="46" t="s">
        <v>1448</v>
      </c>
      <c r="B3332" s="41" t="s">
        <v>2156</v>
      </c>
      <c r="C3332" s="8" t="s">
        <v>458</v>
      </c>
      <c r="D3332" s="41" t="s">
        <v>2153</v>
      </c>
      <c r="E3332" s="8" t="s">
        <v>2166</v>
      </c>
      <c r="F3332" s="45" t="s">
        <v>718</v>
      </c>
      <c r="G3332" s="46" t="s">
        <v>716</v>
      </c>
      <c r="H3332" s="47">
        <v>42269</v>
      </c>
      <c r="I3332" s="46">
        <v>1818</v>
      </c>
      <c r="J3332" s="66">
        <v>87.84</v>
      </c>
      <c r="K3332" s="66">
        <f t="shared" si="64"/>
        <v>159693.12</v>
      </c>
      <c r="L3332" s="46" t="s">
        <v>6</v>
      </c>
      <c r="M3332" s="46" t="s">
        <v>1</v>
      </c>
      <c r="N3332" s="46">
        <v>151608</v>
      </c>
      <c r="O3332" s="46"/>
      <c r="P3332" s="46">
        <v>91634</v>
      </c>
      <c r="Q3332" s="66">
        <v>798.5</v>
      </c>
      <c r="R3332" s="66">
        <v>0</v>
      </c>
      <c r="S3332" s="66">
        <v>60</v>
      </c>
      <c r="T3332" s="46" t="s">
        <v>127</v>
      </c>
      <c r="U3332" s="64">
        <f>Data!$Q3332+Data!$R3332+Data!$S3332</f>
        <v>858.5</v>
      </c>
      <c r="V3332" s="9" t="str">
        <f>VLOOKUP(TRIM(Data!$B3332),Team!A:B,2,FALSE)</f>
        <v>Heating</v>
      </c>
      <c r="W3332" s="9" t="str">
        <f>VLOOKUP(Data!$D3332,Current!A:B,2,FALSE)</f>
        <v>ACT</v>
      </c>
      <c r="X3332" s="9" t="str">
        <f>IF(Data!$W3332=Data!$E3332,"CURRENT","NO")</f>
        <v>CURRENT</v>
      </c>
    </row>
    <row r="3333" spans="1:24" hidden="1">
      <c r="A3333" s="46" t="s">
        <v>1448</v>
      </c>
      <c r="B3333" s="41" t="s">
        <v>2156</v>
      </c>
      <c r="C3333" s="8" t="s">
        <v>458</v>
      </c>
      <c r="D3333" s="41" t="s">
        <v>2153</v>
      </c>
      <c r="E3333" s="8" t="s">
        <v>2166</v>
      </c>
      <c r="F3333" s="45" t="s">
        <v>1499</v>
      </c>
      <c r="G3333" s="46" t="s">
        <v>160</v>
      </c>
      <c r="H3333" s="47">
        <v>42270</v>
      </c>
      <c r="I3333" s="46">
        <v>50</v>
      </c>
      <c r="J3333" s="66">
        <v>86.31</v>
      </c>
      <c r="K3333" s="66">
        <f t="shared" si="64"/>
        <v>4315.5</v>
      </c>
      <c r="L3333" s="46" t="s">
        <v>11</v>
      </c>
      <c r="M3333" s="46" t="s">
        <v>1050</v>
      </c>
      <c r="N3333" s="46">
        <v>151658</v>
      </c>
      <c r="O3333" s="46"/>
      <c r="P3333" s="46">
        <v>91635</v>
      </c>
      <c r="Q3333" s="66">
        <v>100</v>
      </c>
      <c r="R3333" s="66">
        <v>0</v>
      </c>
      <c r="S3333" s="66">
        <v>15</v>
      </c>
      <c r="T3333" s="46" t="s">
        <v>127</v>
      </c>
      <c r="U3333" s="64">
        <f>Data!$Q3333+Data!$R3333+Data!$S3333</f>
        <v>115</v>
      </c>
      <c r="V3333" s="9" t="str">
        <f>VLOOKUP(TRIM(Data!$B3333),Team!A:B,2,FALSE)</f>
        <v>Heating</v>
      </c>
      <c r="W3333" s="9" t="str">
        <f>VLOOKUP(Data!$D3333,Current!A:B,2,FALSE)</f>
        <v>ACT</v>
      </c>
      <c r="X3333" s="9" t="str">
        <f>IF(Data!$W3333=Data!$E3333,"CURRENT","NO")</f>
        <v>CURRENT</v>
      </c>
    </row>
    <row r="3334" spans="1:24" hidden="1">
      <c r="A3334" s="46" t="s">
        <v>1448</v>
      </c>
      <c r="B3334" s="41" t="s">
        <v>2156</v>
      </c>
      <c r="C3334" s="8" t="s">
        <v>458</v>
      </c>
      <c r="D3334" s="41" t="s">
        <v>2153</v>
      </c>
      <c r="E3334" s="8" t="s">
        <v>2166</v>
      </c>
      <c r="F3334" s="45" t="s">
        <v>901</v>
      </c>
      <c r="G3334" s="46" t="s">
        <v>160</v>
      </c>
      <c r="H3334" s="47">
        <v>42270</v>
      </c>
      <c r="I3334" s="46">
        <v>25</v>
      </c>
      <c r="J3334" s="66">
        <v>106.55</v>
      </c>
      <c r="K3334" s="66">
        <f t="shared" si="64"/>
        <v>2663.75</v>
      </c>
      <c r="L3334" s="46" t="s">
        <v>11</v>
      </c>
      <c r="M3334" s="46" t="s">
        <v>1</v>
      </c>
      <c r="N3334" s="46">
        <v>151659</v>
      </c>
      <c r="O3334" s="46"/>
      <c r="P3334" s="46">
        <v>91636</v>
      </c>
      <c r="Q3334" s="66">
        <v>100</v>
      </c>
      <c r="R3334" s="66">
        <v>0</v>
      </c>
      <c r="S3334" s="66">
        <v>15</v>
      </c>
      <c r="T3334" s="46" t="s">
        <v>127</v>
      </c>
      <c r="U3334" s="64">
        <f>Data!$Q3334+Data!$R3334+Data!$S3334</f>
        <v>115</v>
      </c>
      <c r="V3334" s="9" t="str">
        <f>VLOOKUP(TRIM(Data!$B3334),Team!A:B,2,FALSE)</f>
        <v>Heating</v>
      </c>
      <c r="W3334" s="9" t="str">
        <f>VLOOKUP(Data!$D3334,Current!A:B,2,FALSE)</f>
        <v>ACT</v>
      </c>
      <c r="X3334" s="9" t="str">
        <f>IF(Data!$W3334=Data!$E3334,"CURRENT","NO")</f>
        <v>CURRENT</v>
      </c>
    </row>
    <row r="3335" spans="1:24" hidden="1">
      <c r="A3335" s="46" t="s">
        <v>1448</v>
      </c>
      <c r="B3335" s="41" t="s">
        <v>2156</v>
      </c>
      <c r="C3335" s="8" t="s">
        <v>458</v>
      </c>
      <c r="D3335" s="41" t="s">
        <v>2153</v>
      </c>
      <c r="E3335" s="8" t="s">
        <v>2166</v>
      </c>
      <c r="F3335" s="45" t="s">
        <v>675</v>
      </c>
      <c r="G3335" s="46" t="s">
        <v>160</v>
      </c>
      <c r="H3335" s="47">
        <v>42270</v>
      </c>
      <c r="I3335" s="46">
        <v>25</v>
      </c>
      <c r="J3335" s="66">
        <v>161.38999999999999</v>
      </c>
      <c r="K3335" s="66">
        <f t="shared" si="64"/>
        <v>4034.7499999999995</v>
      </c>
      <c r="L3335" s="46" t="s">
        <v>11</v>
      </c>
      <c r="M3335" s="46" t="s">
        <v>1240</v>
      </c>
      <c r="N3335" s="46">
        <v>151660</v>
      </c>
      <c r="O3335" s="46"/>
      <c r="P3335" s="46">
        <v>91637</v>
      </c>
      <c r="Q3335" s="66">
        <v>100</v>
      </c>
      <c r="R3335" s="66">
        <v>0</v>
      </c>
      <c r="S3335" s="66">
        <v>15</v>
      </c>
      <c r="T3335" s="46" t="s">
        <v>127</v>
      </c>
      <c r="U3335" s="64">
        <f>Data!$Q3335+Data!$R3335+Data!$S3335</f>
        <v>115</v>
      </c>
      <c r="V3335" s="9" t="str">
        <f>VLOOKUP(TRIM(Data!$B3335),Team!A:B,2,FALSE)</f>
        <v>Heating</v>
      </c>
      <c r="W3335" s="9" t="str">
        <f>VLOOKUP(Data!$D3335,Current!A:B,2,FALSE)</f>
        <v>ACT</v>
      </c>
      <c r="X3335" s="9" t="str">
        <f>IF(Data!$W3335=Data!$E3335,"CURRENT","NO")</f>
        <v>CURRENT</v>
      </c>
    </row>
    <row r="3336" spans="1:24" hidden="1">
      <c r="A3336" s="46" t="s">
        <v>1448</v>
      </c>
      <c r="B3336" s="41" t="s">
        <v>2156</v>
      </c>
      <c r="C3336" s="8" t="s">
        <v>458</v>
      </c>
      <c r="D3336" s="41" t="s">
        <v>2153</v>
      </c>
      <c r="E3336" s="8" t="s">
        <v>2166</v>
      </c>
      <c r="F3336" s="45" t="s">
        <v>720</v>
      </c>
      <c r="G3336" s="46" t="s">
        <v>160</v>
      </c>
      <c r="H3336" s="47">
        <v>42270</v>
      </c>
      <c r="I3336" s="46">
        <v>25</v>
      </c>
      <c r="J3336" s="66">
        <v>161.38999999999999</v>
      </c>
      <c r="K3336" s="66">
        <f t="shared" si="64"/>
        <v>4034.7499999999995</v>
      </c>
      <c r="L3336" s="46" t="s">
        <v>11</v>
      </c>
      <c r="M3336" s="46" t="s">
        <v>1241</v>
      </c>
      <c r="N3336" s="46">
        <v>151661</v>
      </c>
      <c r="O3336" s="46"/>
      <c r="P3336" s="46">
        <v>91638</v>
      </c>
      <c r="Q3336" s="66">
        <v>100</v>
      </c>
      <c r="R3336" s="66">
        <v>0</v>
      </c>
      <c r="S3336" s="66">
        <v>15</v>
      </c>
      <c r="T3336" s="46" t="s">
        <v>127</v>
      </c>
      <c r="U3336" s="64">
        <f>Data!$Q3336+Data!$R3336+Data!$S3336</f>
        <v>115</v>
      </c>
      <c r="V3336" s="9" t="str">
        <f>VLOOKUP(TRIM(Data!$B3336),Team!A:B,2,FALSE)</f>
        <v>Heating</v>
      </c>
      <c r="W3336" s="9" t="str">
        <f>VLOOKUP(Data!$D3336,Current!A:B,2,FALSE)</f>
        <v>ACT</v>
      </c>
      <c r="X3336" s="9" t="str">
        <f>IF(Data!$W3336=Data!$E3336,"CURRENT","NO")</f>
        <v>CURRENT</v>
      </c>
    </row>
    <row r="3337" spans="1:24" hidden="1">
      <c r="A3337" s="46" t="s">
        <v>1448</v>
      </c>
      <c r="B3337" s="41" t="s">
        <v>2156</v>
      </c>
      <c r="C3337" s="8" t="s">
        <v>458</v>
      </c>
      <c r="D3337" s="41" t="s">
        <v>2153</v>
      </c>
      <c r="E3337" s="8" t="s">
        <v>2166</v>
      </c>
      <c r="F3337" s="45" t="s">
        <v>695</v>
      </c>
      <c r="G3337" s="46" t="s">
        <v>160</v>
      </c>
      <c r="H3337" s="47">
        <v>42271</v>
      </c>
      <c r="I3337" s="46">
        <v>75</v>
      </c>
      <c r="J3337" s="66">
        <v>161.41</v>
      </c>
      <c r="K3337" s="66">
        <f t="shared" si="64"/>
        <v>12105.75</v>
      </c>
      <c r="L3337" s="46" t="s">
        <v>11</v>
      </c>
      <c r="M3337" s="46" t="s">
        <v>183</v>
      </c>
      <c r="N3337" s="46">
        <v>151695</v>
      </c>
      <c r="O3337" s="46"/>
      <c r="P3337" s="46">
        <v>91639</v>
      </c>
      <c r="Q3337" s="66">
        <v>100</v>
      </c>
      <c r="R3337" s="66">
        <v>0</v>
      </c>
      <c r="S3337" s="66">
        <v>15</v>
      </c>
      <c r="T3337" s="46" t="s">
        <v>127</v>
      </c>
      <c r="U3337" s="64">
        <f>Data!$Q3337+Data!$R3337+Data!$S3337</f>
        <v>115</v>
      </c>
      <c r="V3337" s="9" t="str">
        <f>VLOOKUP(TRIM(Data!$B3337),Team!A:B,2,FALSE)</f>
        <v>Heating</v>
      </c>
      <c r="W3337" s="9" t="str">
        <f>VLOOKUP(Data!$D3337,Current!A:B,2,FALSE)</f>
        <v>ACT</v>
      </c>
      <c r="X3337" s="9" t="str">
        <f>IF(Data!$W3337=Data!$E3337,"CURRENT","NO")</f>
        <v>CURRENT</v>
      </c>
    </row>
    <row r="3338" spans="1:24" hidden="1">
      <c r="A3338" s="46" t="s">
        <v>1448</v>
      </c>
      <c r="B3338" s="41" t="s">
        <v>2156</v>
      </c>
      <c r="C3338" s="8" t="s">
        <v>458</v>
      </c>
      <c r="D3338" s="41" t="s">
        <v>2153</v>
      </c>
      <c r="E3338" s="8" t="s">
        <v>2166</v>
      </c>
      <c r="F3338" s="45" t="s">
        <v>1275</v>
      </c>
      <c r="G3338" s="46" t="s">
        <v>160</v>
      </c>
      <c r="H3338" s="47">
        <v>42271</v>
      </c>
      <c r="I3338" s="46">
        <v>25</v>
      </c>
      <c r="J3338" s="66">
        <v>65.12</v>
      </c>
      <c r="K3338" s="66">
        <f t="shared" si="64"/>
        <v>1628</v>
      </c>
      <c r="L3338" s="46" t="s">
        <v>11</v>
      </c>
      <c r="M3338" s="46" t="s">
        <v>688</v>
      </c>
      <c r="N3338" s="46">
        <v>151696</v>
      </c>
      <c r="O3338" s="46"/>
      <c r="P3338" s="46">
        <v>91640</v>
      </c>
      <c r="Q3338" s="66">
        <v>100</v>
      </c>
      <c r="R3338" s="66">
        <v>0</v>
      </c>
      <c r="S3338" s="66">
        <v>15</v>
      </c>
      <c r="T3338" s="46" t="s">
        <v>127</v>
      </c>
      <c r="U3338" s="64">
        <f>Data!$Q3338+Data!$R3338+Data!$S3338</f>
        <v>115</v>
      </c>
      <c r="V3338" s="9" t="str">
        <f>VLOOKUP(TRIM(Data!$B3338),Team!A:B,2,FALSE)</f>
        <v>Heating</v>
      </c>
      <c r="W3338" s="9" t="str">
        <f>VLOOKUP(Data!$D3338,Current!A:B,2,FALSE)</f>
        <v>ACT</v>
      </c>
      <c r="X3338" s="9" t="str">
        <f>IF(Data!$W3338=Data!$E3338,"CURRENT","NO")</f>
        <v>CURRENT</v>
      </c>
    </row>
    <row r="3339" spans="1:24" hidden="1">
      <c r="A3339" s="46" t="s">
        <v>1448</v>
      </c>
      <c r="B3339" s="41" t="s">
        <v>2156</v>
      </c>
      <c r="C3339" s="8" t="s">
        <v>458</v>
      </c>
      <c r="D3339" s="41" t="s">
        <v>2153</v>
      </c>
      <c r="E3339" s="8" t="s">
        <v>2166</v>
      </c>
      <c r="F3339" s="45" t="s">
        <v>727</v>
      </c>
      <c r="G3339" s="46" t="s">
        <v>160</v>
      </c>
      <c r="H3339" s="47">
        <v>42271</v>
      </c>
      <c r="I3339" s="46">
        <v>50</v>
      </c>
      <c r="J3339" s="66">
        <v>133.28</v>
      </c>
      <c r="K3339" s="66">
        <f t="shared" si="64"/>
        <v>6664</v>
      </c>
      <c r="L3339" s="46" t="s">
        <v>11</v>
      </c>
      <c r="M3339" s="46" t="s">
        <v>688</v>
      </c>
      <c r="N3339" s="46">
        <v>151697</v>
      </c>
      <c r="O3339" s="46"/>
      <c r="P3339" s="46">
        <v>91641</v>
      </c>
      <c r="Q3339" s="66">
        <v>100</v>
      </c>
      <c r="R3339" s="66">
        <v>0</v>
      </c>
      <c r="S3339" s="66">
        <v>15</v>
      </c>
      <c r="T3339" s="46" t="s">
        <v>127</v>
      </c>
      <c r="U3339" s="64">
        <f>Data!$Q3339+Data!$R3339+Data!$S3339</f>
        <v>115</v>
      </c>
      <c r="V3339" s="9" t="str">
        <f>VLOOKUP(TRIM(Data!$B3339),Team!A:B,2,FALSE)</f>
        <v>Heating</v>
      </c>
      <c r="W3339" s="9" t="str">
        <f>VLOOKUP(Data!$D3339,Current!A:B,2,FALSE)</f>
        <v>ACT</v>
      </c>
      <c r="X3339" s="9" t="str">
        <f>IF(Data!$W3339=Data!$E3339,"CURRENT","NO")</f>
        <v>CURRENT</v>
      </c>
    </row>
    <row r="3340" spans="1:24" hidden="1">
      <c r="A3340" s="46" t="s">
        <v>1448</v>
      </c>
      <c r="B3340" s="41" t="s">
        <v>2156</v>
      </c>
      <c r="C3340" s="8" t="s">
        <v>458</v>
      </c>
      <c r="D3340" s="41" t="s">
        <v>2153</v>
      </c>
      <c r="E3340" s="8" t="s">
        <v>2166</v>
      </c>
      <c r="F3340" s="45" t="s">
        <v>887</v>
      </c>
      <c r="G3340" s="46" t="s">
        <v>179</v>
      </c>
      <c r="H3340" s="47">
        <v>42265</v>
      </c>
      <c r="I3340" s="46">
        <v>178</v>
      </c>
      <c r="J3340" s="66">
        <v>293.14</v>
      </c>
      <c r="K3340" s="66">
        <f t="shared" si="64"/>
        <v>52178.92</v>
      </c>
      <c r="L3340" s="46" t="s">
        <v>6</v>
      </c>
      <c r="M3340" s="46" t="s">
        <v>1088</v>
      </c>
      <c r="N3340" s="46">
        <v>151480</v>
      </c>
      <c r="O3340" s="46"/>
      <c r="P3340" s="46">
        <v>91642</v>
      </c>
      <c r="Q3340" s="66">
        <v>260.89999999999998</v>
      </c>
      <c r="R3340" s="66">
        <v>0</v>
      </c>
      <c r="S3340" s="66">
        <v>40</v>
      </c>
      <c r="T3340" s="46" t="s">
        <v>127</v>
      </c>
      <c r="U3340" s="64">
        <f>Data!$Q3340+Data!$R3340+Data!$S3340</f>
        <v>300.89999999999998</v>
      </c>
      <c r="V3340" s="9" t="str">
        <f>VLOOKUP(TRIM(Data!$B3340),Team!A:B,2,FALSE)</f>
        <v>Heating</v>
      </c>
      <c r="W3340" s="9" t="str">
        <f>VLOOKUP(Data!$D3340,Current!A:B,2,FALSE)</f>
        <v>ACT</v>
      </c>
      <c r="X3340" s="9" t="str">
        <f>IF(Data!$W3340=Data!$E3340,"CURRENT","NO")</f>
        <v>CURRENT</v>
      </c>
    </row>
    <row r="3341" spans="1:24" hidden="1">
      <c r="A3341" s="46" t="s">
        <v>1448</v>
      </c>
      <c r="B3341" s="41" t="s">
        <v>2156</v>
      </c>
      <c r="C3341" s="8" t="s">
        <v>458</v>
      </c>
      <c r="D3341" s="41" t="s">
        <v>2153</v>
      </c>
      <c r="E3341" s="8" t="s">
        <v>2166</v>
      </c>
      <c r="F3341" s="45" t="s">
        <v>1500</v>
      </c>
      <c r="G3341" s="46" t="s">
        <v>179</v>
      </c>
      <c r="H3341" s="47">
        <v>42271</v>
      </c>
      <c r="I3341" s="46">
        <v>56</v>
      </c>
      <c r="J3341" s="66">
        <v>267.22000000000003</v>
      </c>
      <c r="K3341" s="66">
        <f t="shared" si="64"/>
        <v>14964.320000000002</v>
      </c>
      <c r="L3341" s="46" t="s">
        <v>6</v>
      </c>
      <c r="M3341" s="46" t="s">
        <v>1501</v>
      </c>
      <c r="N3341" s="46">
        <v>151688</v>
      </c>
      <c r="O3341" s="46"/>
      <c r="P3341" s="46">
        <v>91643</v>
      </c>
      <c r="Q3341" s="66">
        <v>200</v>
      </c>
      <c r="R3341" s="66">
        <v>0</v>
      </c>
      <c r="S3341" s="66">
        <v>40</v>
      </c>
      <c r="T3341" s="46" t="s">
        <v>127</v>
      </c>
      <c r="U3341" s="64">
        <f>Data!$Q3341+Data!$R3341+Data!$S3341</f>
        <v>240</v>
      </c>
      <c r="V3341" s="9" t="str">
        <f>VLOOKUP(TRIM(Data!$B3341),Team!A:B,2,FALSE)</f>
        <v>Heating</v>
      </c>
      <c r="W3341" s="9" t="str">
        <f>VLOOKUP(Data!$D3341,Current!A:B,2,FALSE)</f>
        <v>ACT</v>
      </c>
      <c r="X3341" s="9" t="str">
        <f>IF(Data!$W3341=Data!$E3341,"CURRENT","NO")</f>
        <v>CURRENT</v>
      </c>
    </row>
    <row r="3342" spans="1:24" hidden="1">
      <c r="A3342" s="46" t="s">
        <v>1448</v>
      </c>
      <c r="B3342" s="41" t="s">
        <v>2156</v>
      </c>
      <c r="C3342" s="8" t="s">
        <v>458</v>
      </c>
      <c r="D3342" s="41" t="s">
        <v>2153</v>
      </c>
      <c r="E3342" s="8" t="s">
        <v>2166</v>
      </c>
      <c r="F3342" s="45" t="s">
        <v>681</v>
      </c>
      <c r="G3342" s="46" t="s">
        <v>158</v>
      </c>
      <c r="H3342" s="47">
        <v>42266</v>
      </c>
      <c r="I3342" s="46">
        <v>240</v>
      </c>
      <c r="J3342" s="66">
        <v>61.89</v>
      </c>
      <c r="K3342" s="66">
        <f t="shared" si="64"/>
        <v>14853.6</v>
      </c>
      <c r="L3342" s="46" t="s">
        <v>213</v>
      </c>
      <c r="M3342" s="46" t="s">
        <v>594</v>
      </c>
      <c r="N3342" s="46">
        <v>151500</v>
      </c>
      <c r="O3342" s="46"/>
      <c r="P3342" s="46">
        <v>91646</v>
      </c>
      <c r="Q3342" s="66">
        <v>80</v>
      </c>
      <c r="R3342" s="66">
        <v>0</v>
      </c>
      <c r="S3342" s="66">
        <v>15</v>
      </c>
      <c r="T3342" s="46" t="s">
        <v>186</v>
      </c>
      <c r="U3342" s="64">
        <f>Data!$Q3342+Data!$R3342+Data!$S3342</f>
        <v>95</v>
      </c>
      <c r="V3342" s="9" t="str">
        <f>VLOOKUP(TRIM(Data!$B3342),Team!A:B,2,FALSE)</f>
        <v>Heating</v>
      </c>
      <c r="W3342" s="9" t="str">
        <f>VLOOKUP(Data!$D3342,Current!A:B,2,FALSE)</f>
        <v>ACT</v>
      </c>
      <c r="X3342" s="9" t="str">
        <f>IF(Data!$W3342=Data!$E3342,"CURRENT","NO")</f>
        <v>CURRENT</v>
      </c>
    </row>
    <row r="3343" spans="1:24" hidden="1">
      <c r="A3343" s="46" t="s">
        <v>1448</v>
      </c>
      <c r="B3343" s="41" t="s">
        <v>2156</v>
      </c>
      <c r="C3343" s="8" t="s">
        <v>458</v>
      </c>
      <c r="D3343" s="41" t="s">
        <v>2153</v>
      </c>
      <c r="E3343" s="8" t="s">
        <v>2166</v>
      </c>
      <c r="F3343" s="45" t="s">
        <v>198</v>
      </c>
      <c r="G3343" s="46" t="s">
        <v>158</v>
      </c>
      <c r="H3343" s="47">
        <v>42266</v>
      </c>
      <c r="I3343" s="46">
        <v>20</v>
      </c>
      <c r="J3343" s="66">
        <v>166.64</v>
      </c>
      <c r="K3343" s="66">
        <f t="shared" si="64"/>
        <v>3332.7999999999997</v>
      </c>
      <c r="L3343" s="46" t="s">
        <v>213</v>
      </c>
      <c r="M3343" s="46" t="s">
        <v>1009</v>
      </c>
      <c r="N3343" s="46">
        <v>151501</v>
      </c>
      <c r="O3343" s="46"/>
      <c r="P3343" s="46">
        <v>91647</v>
      </c>
      <c r="Q3343" s="66">
        <v>80</v>
      </c>
      <c r="R3343" s="66">
        <v>0</v>
      </c>
      <c r="S3343" s="66">
        <v>15</v>
      </c>
      <c r="T3343" s="46" t="s">
        <v>127</v>
      </c>
      <c r="U3343" s="64">
        <f>Data!$Q3343+Data!$R3343+Data!$S3343</f>
        <v>95</v>
      </c>
      <c r="V3343" s="9" t="str">
        <f>VLOOKUP(TRIM(Data!$B3343),Team!A:B,2,FALSE)</f>
        <v>Heating</v>
      </c>
      <c r="W3343" s="9" t="str">
        <f>VLOOKUP(Data!$D3343,Current!A:B,2,FALSE)</f>
        <v>ACT</v>
      </c>
      <c r="X3343" s="9" t="str">
        <f>IF(Data!$W3343=Data!$E3343,"CURRENT","NO")</f>
        <v>CURRENT</v>
      </c>
    </row>
    <row r="3344" spans="1:24" hidden="1">
      <c r="A3344" s="46" t="s">
        <v>1448</v>
      </c>
      <c r="B3344" s="41" t="s">
        <v>2156</v>
      </c>
      <c r="C3344" s="8" t="s">
        <v>458</v>
      </c>
      <c r="D3344" s="41" t="s">
        <v>2153</v>
      </c>
      <c r="E3344" s="8" t="s">
        <v>2166</v>
      </c>
      <c r="F3344" s="45" t="s">
        <v>206</v>
      </c>
      <c r="G3344" s="46" t="s">
        <v>158</v>
      </c>
      <c r="H3344" s="47">
        <v>42266</v>
      </c>
      <c r="I3344" s="46">
        <v>87</v>
      </c>
      <c r="J3344" s="66">
        <v>69.974000000000004</v>
      </c>
      <c r="K3344" s="66">
        <f t="shared" si="64"/>
        <v>6087.7380000000003</v>
      </c>
      <c r="L3344" s="46" t="s">
        <v>213</v>
      </c>
      <c r="M3344" s="46" t="s">
        <v>1497</v>
      </c>
      <c r="N3344" s="46">
        <v>151503</v>
      </c>
      <c r="O3344" s="46"/>
      <c r="P3344" s="46">
        <v>91648</v>
      </c>
      <c r="Q3344" s="66">
        <v>80</v>
      </c>
      <c r="R3344" s="66">
        <v>0</v>
      </c>
      <c r="S3344" s="66">
        <v>15</v>
      </c>
      <c r="T3344" s="46" t="s">
        <v>127</v>
      </c>
      <c r="U3344" s="64">
        <f>Data!$Q3344+Data!$R3344+Data!$S3344</f>
        <v>95</v>
      </c>
      <c r="V3344" s="9" t="str">
        <f>VLOOKUP(TRIM(Data!$B3344),Team!A:B,2,FALSE)</f>
        <v>Heating</v>
      </c>
      <c r="W3344" s="9" t="str">
        <f>VLOOKUP(Data!$D3344,Current!A:B,2,FALSE)</f>
        <v>ACT</v>
      </c>
      <c r="X3344" s="9" t="str">
        <f>IF(Data!$W3344=Data!$E3344,"CURRENT","NO")</f>
        <v>CURRENT</v>
      </c>
    </row>
    <row r="3345" spans="1:24" hidden="1">
      <c r="A3345" s="46" t="s">
        <v>1448</v>
      </c>
      <c r="B3345" s="41" t="s">
        <v>2156</v>
      </c>
      <c r="C3345" s="8" t="s">
        <v>458</v>
      </c>
      <c r="D3345" s="41" t="s">
        <v>2153</v>
      </c>
      <c r="E3345" s="8" t="s">
        <v>2166</v>
      </c>
      <c r="F3345" s="45" t="s">
        <v>1502</v>
      </c>
      <c r="G3345" s="46" t="s">
        <v>158</v>
      </c>
      <c r="H3345" s="47">
        <v>42266</v>
      </c>
      <c r="I3345" s="46">
        <v>217</v>
      </c>
      <c r="J3345" s="66">
        <v>64.319999999999993</v>
      </c>
      <c r="K3345" s="66">
        <f t="shared" si="64"/>
        <v>13957.439999999999</v>
      </c>
      <c r="L3345" s="46" t="s">
        <v>213</v>
      </c>
      <c r="M3345" s="46" t="s">
        <v>709</v>
      </c>
      <c r="N3345" s="46">
        <v>151504</v>
      </c>
      <c r="O3345" s="46"/>
      <c r="P3345" s="46">
        <v>91649</v>
      </c>
      <c r="Q3345" s="66">
        <v>80</v>
      </c>
      <c r="R3345" s="66">
        <v>0</v>
      </c>
      <c r="S3345" s="66">
        <v>15</v>
      </c>
      <c r="T3345" s="46" t="s">
        <v>246</v>
      </c>
      <c r="U3345" s="64">
        <f>Data!$Q3345+Data!$R3345+Data!$S3345</f>
        <v>95</v>
      </c>
      <c r="V3345" s="9" t="str">
        <f>VLOOKUP(TRIM(Data!$B3345),Team!A:B,2,FALSE)</f>
        <v>Heating</v>
      </c>
      <c r="W3345" s="9" t="str">
        <f>VLOOKUP(Data!$D3345,Current!A:B,2,FALSE)</f>
        <v>ACT</v>
      </c>
      <c r="X3345" s="9" t="str">
        <f>IF(Data!$W3345=Data!$E3345,"CURRENT","NO")</f>
        <v>CURRENT</v>
      </c>
    </row>
    <row r="3346" spans="1:24" hidden="1">
      <c r="A3346" s="46" t="s">
        <v>1448</v>
      </c>
      <c r="B3346" s="41" t="s">
        <v>2156</v>
      </c>
      <c r="C3346" s="8" t="s">
        <v>458</v>
      </c>
      <c r="D3346" s="41" t="s">
        <v>2153</v>
      </c>
      <c r="E3346" s="8" t="s">
        <v>2166</v>
      </c>
      <c r="F3346" s="45" t="s">
        <v>892</v>
      </c>
      <c r="G3346" s="46" t="s">
        <v>158</v>
      </c>
      <c r="H3346" s="47">
        <v>42268</v>
      </c>
      <c r="I3346" s="46">
        <v>150</v>
      </c>
      <c r="J3346" s="66">
        <v>247</v>
      </c>
      <c r="K3346" s="66">
        <f t="shared" si="64"/>
        <v>37050</v>
      </c>
      <c r="L3346" s="46" t="s">
        <v>213</v>
      </c>
      <c r="M3346" s="46" t="s">
        <v>340</v>
      </c>
      <c r="N3346" s="46">
        <v>151555</v>
      </c>
      <c r="O3346" s="46"/>
      <c r="P3346" s="46">
        <v>91650</v>
      </c>
      <c r="Q3346" s="66">
        <v>185.25</v>
      </c>
      <c r="R3346" s="66">
        <v>0</v>
      </c>
      <c r="S3346" s="66">
        <v>15</v>
      </c>
      <c r="T3346" s="46" t="s">
        <v>127</v>
      </c>
      <c r="U3346" s="64">
        <f>Data!$Q3346+Data!$R3346+Data!$S3346</f>
        <v>200.25</v>
      </c>
      <c r="V3346" s="9" t="str">
        <f>VLOOKUP(TRIM(Data!$B3346),Team!A:B,2,FALSE)</f>
        <v>Heating</v>
      </c>
      <c r="W3346" s="9" t="str">
        <f>VLOOKUP(Data!$D3346,Current!A:B,2,FALSE)</f>
        <v>ACT</v>
      </c>
      <c r="X3346" s="9" t="str">
        <f>IF(Data!$W3346=Data!$E3346,"CURRENT","NO")</f>
        <v>CURRENT</v>
      </c>
    </row>
    <row r="3347" spans="1:24" hidden="1">
      <c r="A3347" s="46" t="s">
        <v>1448</v>
      </c>
      <c r="B3347" s="41" t="s">
        <v>2156</v>
      </c>
      <c r="C3347" s="8" t="s">
        <v>458</v>
      </c>
      <c r="D3347" s="41" t="s">
        <v>2153</v>
      </c>
      <c r="E3347" s="8" t="s">
        <v>2166</v>
      </c>
      <c r="F3347" s="45" t="s">
        <v>164</v>
      </c>
      <c r="G3347" s="46" t="s">
        <v>158</v>
      </c>
      <c r="H3347" s="47">
        <v>42269</v>
      </c>
      <c r="I3347" s="46">
        <v>878</v>
      </c>
      <c r="J3347" s="66">
        <v>146.76</v>
      </c>
      <c r="K3347" s="66">
        <f t="shared" si="64"/>
        <v>128855.28</v>
      </c>
      <c r="L3347" s="46" t="s">
        <v>213</v>
      </c>
      <c r="M3347" s="46" t="s">
        <v>594</v>
      </c>
      <c r="N3347" s="46">
        <v>151612</v>
      </c>
      <c r="O3347" s="46"/>
      <c r="P3347" s="46">
        <v>91651</v>
      </c>
      <c r="Q3347" s="66">
        <v>644.29999999999995</v>
      </c>
      <c r="R3347" s="66">
        <v>0</v>
      </c>
      <c r="S3347" s="66">
        <v>15</v>
      </c>
      <c r="T3347" s="46" t="s">
        <v>127</v>
      </c>
      <c r="U3347" s="64">
        <f>Data!$Q3347+Data!$R3347+Data!$S3347</f>
        <v>659.3</v>
      </c>
      <c r="V3347" s="9" t="str">
        <f>VLOOKUP(TRIM(Data!$B3347),Team!A:B,2,FALSE)</f>
        <v>Heating</v>
      </c>
      <c r="W3347" s="9" t="str">
        <f>VLOOKUP(Data!$D3347,Current!A:B,2,FALSE)</f>
        <v>ACT</v>
      </c>
      <c r="X3347" s="9" t="str">
        <f>IF(Data!$W3347=Data!$E3347,"CURRENT","NO")</f>
        <v>CURRENT</v>
      </c>
    </row>
    <row r="3348" spans="1:24" hidden="1">
      <c r="A3348" s="46" t="s">
        <v>1448</v>
      </c>
      <c r="B3348" s="41" t="s">
        <v>2156</v>
      </c>
      <c r="C3348" s="8" t="s">
        <v>458</v>
      </c>
      <c r="D3348" s="41" t="s">
        <v>2153</v>
      </c>
      <c r="E3348" s="8" t="s">
        <v>2166</v>
      </c>
      <c r="F3348" s="45" t="s">
        <v>1279</v>
      </c>
      <c r="G3348" s="46" t="s">
        <v>158</v>
      </c>
      <c r="H3348" s="47">
        <v>42270</v>
      </c>
      <c r="I3348" s="46">
        <v>996</v>
      </c>
      <c r="J3348" s="66">
        <v>72.12</v>
      </c>
      <c r="K3348" s="66">
        <f t="shared" si="64"/>
        <v>71831.520000000004</v>
      </c>
      <c r="L3348" s="46" t="s">
        <v>213</v>
      </c>
      <c r="M3348" s="46" t="s">
        <v>1497</v>
      </c>
      <c r="N3348" s="46">
        <v>151656</v>
      </c>
      <c r="O3348" s="46"/>
      <c r="P3348" s="46">
        <v>91652</v>
      </c>
      <c r="Q3348" s="66">
        <v>359.2</v>
      </c>
      <c r="R3348" s="66">
        <v>0</v>
      </c>
      <c r="S3348" s="66">
        <v>15</v>
      </c>
      <c r="T3348" s="46" t="s">
        <v>127</v>
      </c>
      <c r="U3348" s="64">
        <f>Data!$Q3348+Data!$R3348+Data!$S3348</f>
        <v>374.2</v>
      </c>
      <c r="V3348" s="9" t="str">
        <f>VLOOKUP(TRIM(Data!$B3348),Team!A:B,2,FALSE)</f>
        <v>Heating</v>
      </c>
      <c r="W3348" s="9" t="str">
        <f>VLOOKUP(Data!$D3348,Current!A:B,2,FALSE)</f>
        <v>ACT</v>
      </c>
      <c r="X3348" s="9" t="str">
        <f>IF(Data!$W3348=Data!$E3348,"CURRENT","NO")</f>
        <v>CURRENT</v>
      </c>
    </row>
    <row r="3349" spans="1:24" hidden="1">
      <c r="A3349" s="46" t="s">
        <v>1448</v>
      </c>
      <c r="B3349" s="41" t="s">
        <v>2156</v>
      </c>
      <c r="C3349" s="8" t="s">
        <v>458</v>
      </c>
      <c r="D3349" s="41" t="s">
        <v>2153</v>
      </c>
      <c r="E3349" s="8" t="s">
        <v>2166</v>
      </c>
      <c r="F3349" s="45" t="s">
        <v>1496</v>
      </c>
      <c r="G3349" s="46" t="s">
        <v>158</v>
      </c>
      <c r="H3349" s="47">
        <v>42270</v>
      </c>
      <c r="I3349" s="46">
        <v>499</v>
      </c>
      <c r="J3349" s="66">
        <v>79.89</v>
      </c>
      <c r="K3349" s="66">
        <f t="shared" si="64"/>
        <v>39865.11</v>
      </c>
      <c r="L3349" s="46" t="s">
        <v>213</v>
      </c>
      <c r="M3349" s="46" t="s">
        <v>1495</v>
      </c>
      <c r="N3349" s="46">
        <v>151657</v>
      </c>
      <c r="O3349" s="46"/>
      <c r="P3349" s="46">
        <v>91653</v>
      </c>
      <c r="Q3349" s="66">
        <v>199.3</v>
      </c>
      <c r="R3349" s="66">
        <v>0</v>
      </c>
      <c r="S3349" s="66">
        <v>15</v>
      </c>
      <c r="T3349" s="46" t="s">
        <v>127</v>
      </c>
      <c r="U3349" s="64">
        <f>Data!$Q3349+Data!$R3349+Data!$S3349</f>
        <v>214.3</v>
      </c>
      <c r="V3349" s="9" t="str">
        <f>VLOOKUP(TRIM(Data!$B3349),Team!A:B,2,FALSE)</f>
        <v>Heating</v>
      </c>
      <c r="W3349" s="9" t="str">
        <f>VLOOKUP(Data!$D3349,Current!A:B,2,FALSE)</f>
        <v>ACT</v>
      </c>
      <c r="X3349" s="9" t="str">
        <f>IF(Data!$W3349=Data!$E3349,"CURRENT","NO")</f>
        <v>CURRENT</v>
      </c>
    </row>
    <row r="3350" spans="1:24" hidden="1">
      <c r="A3350" s="46" t="s">
        <v>1448</v>
      </c>
      <c r="B3350" s="41" t="s">
        <v>2156</v>
      </c>
      <c r="C3350" s="8" t="s">
        <v>458</v>
      </c>
      <c r="D3350" s="41" t="s">
        <v>2153</v>
      </c>
      <c r="E3350" s="8" t="s">
        <v>2166</v>
      </c>
      <c r="F3350" s="45" t="s">
        <v>172</v>
      </c>
      <c r="G3350" s="46" t="s">
        <v>158</v>
      </c>
      <c r="H3350" s="47">
        <v>42271</v>
      </c>
      <c r="I3350" s="46">
        <v>718</v>
      </c>
      <c r="J3350" s="66">
        <v>150.72999999999999</v>
      </c>
      <c r="K3350" s="66">
        <f t="shared" si="64"/>
        <v>108224.14</v>
      </c>
      <c r="L3350" s="46" t="s">
        <v>213</v>
      </c>
      <c r="M3350" s="46" t="s">
        <v>1503</v>
      </c>
      <c r="N3350" s="46">
        <v>151702</v>
      </c>
      <c r="O3350" s="46"/>
      <c r="P3350" s="46">
        <v>91654</v>
      </c>
      <c r="Q3350" s="66">
        <v>541.1</v>
      </c>
      <c r="R3350" s="66">
        <v>0</v>
      </c>
      <c r="S3350" s="66">
        <v>15</v>
      </c>
      <c r="T3350" s="46" t="s">
        <v>127</v>
      </c>
      <c r="U3350" s="64">
        <f>Data!$Q3350+Data!$R3350+Data!$S3350</f>
        <v>556.1</v>
      </c>
      <c r="V3350" s="9" t="str">
        <f>VLOOKUP(TRIM(Data!$B3350),Team!A:B,2,FALSE)</f>
        <v>Heating</v>
      </c>
      <c r="W3350" s="9" t="str">
        <f>VLOOKUP(Data!$D3350,Current!A:B,2,FALSE)</f>
        <v>ACT</v>
      </c>
      <c r="X3350" s="9" t="str">
        <f>IF(Data!$W3350=Data!$E3350,"CURRENT","NO")</f>
        <v>CURRENT</v>
      </c>
    </row>
    <row r="3351" spans="1:24" hidden="1">
      <c r="A3351" s="46" t="s">
        <v>1448</v>
      </c>
      <c r="B3351" s="41" t="s">
        <v>2156</v>
      </c>
      <c r="C3351" s="8" t="s">
        <v>458</v>
      </c>
      <c r="D3351" s="41" t="s">
        <v>2153</v>
      </c>
      <c r="E3351" s="8" t="s">
        <v>2166</v>
      </c>
      <c r="F3351" s="45" t="s">
        <v>1504</v>
      </c>
      <c r="G3351" s="46" t="s">
        <v>158</v>
      </c>
      <c r="H3351" s="47">
        <v>42271</v>
      </c>
      <c r="I3351" s="46">
        <v>1154</v>
      </c>
      <c r="J3351" s="66">
        <v>77.02</v>
      </c>
      <c r="K3351" s="66">
        <f t="shared" si="64"/>
        <v>88881.08</v>
      </c>
      <c r="L3351" s="46" t="s">
        <v>157</v>
      </c>
      <c r="M3351" s="46" t="s">
        <v>1495</v>
      </c>
      <c r="N3351" s="46">
        <v>151703</v>
      </c>
      <c r="O3351" s="46"/>
      <c r="P3351" s="46">
        <v>91655</v>
      </c>
      <c r="Q3351" s="66">
        <v>444.4</v>
      </c>
      <c r="R3351" s="66">
        <v>0</v>
      </c>
      <c r="S3351" s="66">
        <v>15</v>
      </c>
      <c r="T3351" s="46" t="s">
        <v>186</v>
      </c>
      <c r="U3351" s="64">
        <f>Data!$Q3351+Data!$R3351+Data!$S3351</f>
        <v>459.4</v>
      </c>
      <c r="V3351" s="9" t="str">
        <f>VLOOKUP(TRIM(Data!$B3351),Team!A:B,2,FALSE)</f>
        <v>Heating</v>
      </c>
      <c r="W3351" s="9" t="str">
        <f>VLOOKUP(Data!$D3351,Current!A:B,2,FALSE)</f>
        <v>ACT</v>
      </c>
      <c r="X3351" s="9" t="str">
        <f>IF(Data!$W3351=Data!$E3351,"CURRENT","NO")</f>
        <v>CURRENT</v>
      </c>
    </row>
    <row r="3352" spans="1:24" hidden="1">
      <c r="A3352" s="46" t="s">
        <v>2155</v>
      </c>
      <c r="B3352" s="41" t="s">
        <v>2156</v>
      </c>
      <c r="C3352" s="8" t="s">
        <v>458</v>
      </c>
      <c r="D3352" s="41" t="s">
        <v>2153</v>
      </c>
      <c r="E3352" s="8" t="s">
        <v>2166</v>
      </c>
      <c r="F3352" s="45" t="s">
        <v>211</v>
      </c>
      <c r="G3352" s="46" t="s">
        <v>167</v>
      </c>
      <c r="H3352" s="47">
        <v>42276</v>
      </c>
      <c r="I3352" s="46">
        <v>524</v>
      </c>
      <c r="J3352" s="66">
        <v>101.03</v>
      </c>
      <c r="K3352" s="66">
        <f t="shared" si="64"/>
        <v>52939.72</v>
      </c>
      <c r="L3352" s="46" t="s">
        <v>166</v>
      </c>
      <c r="M3352" s="46" t="s">
        <v>212</v>
      </c>
      <c r="N3352" s="46">
        <v>151879</v>
      </c>
      <c r="O3352" s="46"/>
      <c r="P3352" s="46">
        <v>91704</v>
      </c>
      <c r="Q3352" s="66">
        <v>264.7</v>
      </c>
      <c r="R3352" s="66">
        <v>45</v>
      </c>
      <c r="S3352" s="66">
        <v>100</v>
      </c>
      <c r="T3352" s="46" t="s">
        <v>127</v>
      </c>
      <c r="U3352" s="64">
        <f>Data!$Q3352+Data!$R3352+Data!$S3352</f>
        <v>409.7</v>
      </c>
      <c r="V3352" s="9" t="str">
        <f>VLOOKUP(TRIM(Data!$B3352),Team!A:B,2,FALSE)</f>
        <v>Heating</v>
      </c>
      <c r="W3352" s="9" t="str">
        <f>VLOOKUP(Data!$D3352,Current!A:B,2,FALSE)</f>
        <v>ACT</v>
      </c>
      <c r="X3352" s="9" t="str">
        <f>IF(Data!$W3352=Data!$E3352,"CURRENT","NO")</f>
        <v>CURRENT</v>
      </c>
    </row>
    <row r="3353" spans="1:24" hidden="1">
      <c r="A3353" s="46" t="s">
        <v>2155</v>
      </c>
      <c r="B3353" s="41" t="s">
        <v>2156</v>
      </c>
      <c r="C3353" s="8" t="s">
        <v>458</v>
      </c>
      <c r="D3353" s="41" t="s">
        <v>2153</v>
      </c>
      <c r="E3353" s="8" t="s">
        <v>2166</v>
      </c>
      <c r="F3353" s="45" t="s">
        <v>168</v>
      </c>
      <c r="G3353" s="46" t="s">
        <v>167</v>
      </c>
      <c r="H3353" s="47">
        <v>42277</v>
      </c>
      <c r="I3353" s="46">
        <v>524</v>
      </c>
      <c r="J3353" s="66">
        <v>107.7</v>
      </c>
      <c r="K3353" s="66">
        <f t="shared" si="64"/>
        <v>56434.8</v>
      </c>
      <c r="L3353" s="46" t="s">
        <v>166</v>
      </c>
      <c r="M3353" s="46" t="s">
        <v>212</v>
      </c>
      <c r="N3353" s="46">
        <v>151925</v>
      </c>
      <c r="O3353" s="46"/>
      <c r="P3353" s="46">
        <v>91705</v>
      </c>
      <c r="Q3353" s="66">
        <v>282.2</v>
      </c>
      <c r="R3353" s="66">
        <v>45</v>
      </c>
      <c r="S3353" s="66">
        <v>20</v>
      </c>
      <c r="T3353" s="46" t="s">
        <v>127</v>
      </c>
      <c r="U3353" s="64">
        <f>Data!$Q3353+Data!$R3353+Data!$S3353</f>
        <v>347.2</v>
      </c>
      <c r="V3353" s="9" t="str">
        <f>VLOOKUP(TRIM(Data!$B3353),Team!A:B,2,FALSE)</f>
        <v>Heating</v>
      </c>
      <c r="W3353" s="9" t="str">
        <f>VLOOKUP(Data!$D3353,Current!A:B,2,FALSE)</f>
        <v>ACT</v>
      </c>
      <c r="X3353" s="9" t="str">
        <f>IF(Data!$W3353=Data!$E3353,"CURRENT","NO")</f>
        <v>CURRENT</v>
      </c>
    </row>
    <row r="3354" spans="1:24" hidden="1">
      <c r="A3354" s="46" t="s">
        <v>2155</v>
      </c>
      <c r="B3354" s="41" t="s">
        <v>2156</v>
      </c>
      <c r="C3354" s="8" t="s">
        <v>458</v>
      </c>
      <c r="D3354" s="41" t="s">
        <v>2153</v>
      </c>
      <c r="E3354" s="8" t="s">
        <v>2166</v>
      </c>
      <c r="F3354" s="45" t="s">
        <v>1505</v>
      </c>
      <c r="G3354" s="46" t="s">
        <v>907</v>
      </c>
      <c r="H3354" s="47">
        <v>42273</v>
      </c>
      <c r="I3354" s="46">
        <v>958</v>
      </c>
      <c r="J3354" s="66">
        <v>72</v>
      </c>
      <c r="K3354" s="66">
        <f t="shared" si="64"/>
        <v>68976</v>
      </c>
      <c r="L3354" s="46" t="s">
        <v>108</v>
      </c>
      <c r="M3354" s="46" t="s">
        <v>1506</v>
      </c>
      <c r="N3354" s="46">
        <v>151773</v>
      </c>
      <c r="O3354" s="46"/>
      <c r="P3354" s="46">
        <v>91706</v>
      </c>
      <c r="Q3354" s="66">
        <v>344.9</v>
      </c>
      <c r="R3354" s="66">
        <v>0</v>
      </c>
      <c r="S3354" s="66">
        <v>50</v>
      </c>
      <c r="T3354" s="46" t="s">
        <v>127</v>
      </c>
      <c r="U3354" s="64">
        <f>Data!$Q3354+Data!$R3354+Data!$S3354</f>
        <v>394.9</v>
      </c>
      <c r="V3354" s="9" t="str">
        <f>VLOOKUP(TRIM(Data!$B3354),Team!A:B,2,FALSE)</f>
        <v>Heating</v>
      </c>
      <c r="W3354" s="9" t="str">
        <f>VLOOKUP(Data!$D3354,Current!A:B,2,FALSE)</f>
        <v>ACT</v>
      </c>
      <c r="X3354" s="9" t="str">
        <f>IF(Data!$W3354=Data!$E3354,"CURRENT","NO")</f>
        <v>CURRENT</v>
      </c>
    </row>
    <row r="3355" spans="1:24" hidden="1">
      <c r="A3355" s="46" t="s">
        <v>2155</v>
      </c>
      <c r="B3355" s="41" t="s">
        <v>2156</v>
      </c>
      <c r="C3355" s="8" t="s">
        <v>458</v>
      </c>
      <c r="D3355" s="41" t="s">
        <v>2153</v>
      </c>
      <c r="E3355" s="8" t="s">
        <v>2166</v>
      </c>
      <c r="F3355" s="45" t="s">
        <v>1507</v>
      </c>
      <c r="G3355" s="46" t="s">
        <v>160</v>
      </c>
      <c r="H3355" s="47">
        <v>42272</v>
      </c>
      <c r="I3355" s="46">
        <v>2275</v>
      </c>
      <c r="J3355" s="66">
        <v>48.73</v>
      </c>
      <c r="K3355" s="66">
        <f t="shared" si="64"/>
        <v>110860.75</v>
      </c>
      <c r="L3355" s="46" t="s">
        <v>11</v>
      </c>
      <c r="M3355" s="46" t="s">
        <v>1508</v>
      </c>
      <c r="N3355" s="46">
        <v>151745</v>
      </c>
      <c r="O3355" s="46"/>
      <c r="P3355" s="46">
        <v>91707</v>
      </c>
      <c r="Q3355" s="66">
        <v>554.29999999999995</v>
      </c>
      <c r="R3355" s="66">
        <v>0</v>
      </c>
      <c r="S3355" s="66">
        <v>45</v>
      </c>
      <c r="T3355" s="46" t="s">
        <v>127</v>
      </c>
      <c r="U3355" s="64">
        <f>Data!$Q3355+Data!$R3355+Data!$S3355</f>
        <v>599.29999999999995</v>
      </c>
      <c r="V3355" s="9" t="str">
        <f>VLOOKUP(TRIM(Data!$B3355),Team!A:B,2,FALSE)</f>
        <v>Heating</v>
      </c>
      <c r="W3355" s="9" t="str">
        <f>VLOOKUP(Data!$D3355,Current!A:B,2,FALSE)</f>
        <v>ACT</v>
      </c>
      <c r="X3355" s="9" t="str">
        <f>IF(Data!$W3355=Data!$E3355,"CURRENT","NO")</f>
        <v>CURRENT</v>
      </c>
    </row>
    <row r="3356" spans="1:24" hidden="1">
      <c r="A3356" s="46" t="s">
        <v>2155</v>
      </c>
      <c r="B3356" s="41" t="s">
        <v>2156</v>
      </c>
      <c r="C3356" s="8" t="s">
        <v>458</v>
      </c>
      <c r="D3356" s="41" t="s">
        <v>2153</v>
      </c>
      <c r="E3356" s="8" t="s">
        <v>2166</v>
      </c>
      <c r="F3356" s="45" t="s">
        <v>1275</v>
      </c>
      <c r="G3356" s="46" t="s">
        <v>160</v>
      </c>
      <c r="H3356" s="47">
        <v>42275</v>
      </c>
      <c r="I3356" s="46">
        <v>25</v>
      </c>
      <c r="J3356" s="66">
        <v>65.12</v>
      </c>
      <c r="K3356" s="66">
        <f t="shared" si="64"/>
        <v>1628</v>
      </c>
      <c r="L3356" s="46" t="s">
        <v>1509</v>
      </c>
      <c r="M3356" s="46" t="s">
        <v>1510</v>
      </c>
      <c r="N3356" s="46">
        <v>151779</v>
      </c>
      <c r="O3356" s="46"/>
      <c r="P3356" s="46">
        <v>91708</v>
      </c>
      <c r="Q3356" s="66">
        <v>100</v>
      </c>
      <c r="R3356" s="66">
        <v>0</v>
      </c>
      <c r="S3356" s="66">
        <v>22.5</v>
      </c>
      <c r="T3356" s="46" t="s">
        <v>127</v>
      </c>
      <c r="U3356" s="64">
        <f>Data!$Q3356+Data!$R3356+Data!$S3356</f>
        <v>122.5</v>
      </c>
      <c r="V3356" s="9" t="str">
        <f>VLOOKUP(TRIM(Data!$B3356),Team!A:B,2,FALSE)</f>
        <v>Heating</v>
      </c>
      <c r="W3356" s="9" t="str">
        <f>VLOOKUP(Data!$D3356,Current!A:B,2,FALSE)</f>
        <v>ACT</v>
      </c>
      <c r="X3356" s="9" t="str">
        <f>IF(Data!$W3356=Data!$E3356,"CURRENT","NO")</f>
        <v>CURRENT</v>
      </c>
    </row>
    <row r="3357" spans="1:24" hidden="1">
      <c r="A3357" s="46" t="s">
        <v>2155</v>
      </c>
      <c r="B3357" s="41" t="s">
        <v>2156</v>
      </c>
      <c r="C3357" s="8" t="s">
        <v>458</v>
      </c>
      <c r="D3357" s="41" t="s">
        <v>2153</v>
      </c>
      <c r="E3357" s="8" t="s">
        <v>2166</v>
      </c>
      <c r="F3357" s="45" t="s">
        <v>1054</v>
      </c>
      <c r="G3357" s="46" t="s">
        <v>160</v>
      </c>
      <c r="H3357" s="47">
        <v>42275</v>
      </c>
      <c r="I3357" s="46">
        <v>75</v>
      </c>
      <c r="J3357" s="66">
        <v>65.97</v>
      </c>
      <c r="K3357" s="66">
        <f t="shared" si="64"/>
        <v>4947.75</v>
      </c>
      <c r="L3357" s="46" t="s">
        <v>11</v>
      </c>
      <c r="M3357" s="46" t="s">
        <v>1510</v>
      </c>
      <c r="N3357" s="46">
        <v>151780</v>
      </c>
      <c r="O3357" s="46"/>
      <c r="P3357" s="46">
        <v>91709</v>
      </c>
      <c r="Q3357" s="66">
        <v>100</v>
      </c>
      <c r="R3357" s="66">
        <v>0</v>
      </c>
      <c r="S3357" s="66">
        <v>22.5</v>
      </c>
      <c r="T3357" s="46" t="s">
        <v>127</v>
      </c>
      <c r="U3357" s="64">
        <f>Data!$Q3357+Data!$R3357+Data!$S3357</f>
        <v>122.5</v>
      </c>
      <c r="V3357" s="9" t="str">
        <f>VLOOKUP(TRIM(Data!$B3357),Team!A:B,2,FALSE)</f>
        <v>Heating</v>
      </c>
      <c r="W3357" s="9" t="str">
        <f>VLOOKUP(Data!$D3357,Current!A:B,2,FALSE)</f>
        <v>ACT</v>
      </c>
      <c r="X3357" s="9" t="str">
        <f>IF(Data!$W3357=Data!$E3357,"CURRENT","NO")</f>
        <v>CURRENT</v>
      </c>
    </row>
    <row r="3358" spans="1:24" hidden="1">
      <c r="A3358" s="46" t="s">
        <v>2155</v>
      </c>
      <c r="B3358" s="41" t="s">
        <v>2156</v>
      </c>
      <c r="C3358" s="8" t="s">
        <v>458</v>
      </c>
      <c r="D3358" s="41" t="s">
        <v>2153</v>
      </c>
      <c r="E3358" s="8" t="s">
        <v>2166</v>
      </c>
      <c r="F3358" s="45" t="s">
        <v>895</v>
      </c>
      <c r="G3358" s="46" t="s">
        <v>160</v>
      </c>
      <c r="H3358" s="47">
        <v>42276</v>
      </c>
      <c r="I3358" s="46">
        <v>25</v>
      </c>
      <c r="J3358" s="66">
        <v>125.18</v>
      </c>
      <c r="K3358" s="66">
        <f t="shared" si="64"/>
        <v>3129.5</v>
      </c>
      <c r="L3358" s="46" t="s">
        <v>11</v>
      </c>
      <c r="M3358" s="46" t="s">
        <v>47</v>
      </c>
      <c r="N3358" s="46">
        <v>151875</v>
      </c>
      <c r="O3358" s="46"/>
      <c r="P3358" s="46">
        <v>91710</v>
      </c>
      <c r="Q3358" s="66">
        <v>100</v>
      </c>
      <c r="R3358" s="66">
        <v>0</v>
      </c>
      <c r="S3358" s="66">
        <v>15</v>
      </c>
      <c r="T3358" s="46" t="s">
        <v>186</v>
      </c>
      <c r="U3358" s="64">
        <f>Data!$Q3358+Data!$R3358+Data!$S3358</f>
        <v>115</v>
      </c>
      <c r="V3358" s="9" t="str">
        <f>VLOOKUP(TRIM(Data!$B3358),Team!A:B,2,FALSE)</f>
        <v>Heating</v>
      </c>
      <c r="W3358" s="9" t="str">
        <f>VLOOKUP(Data!$D3358,Current!A:B,2,FALSE)</f>
        <v>ACT</v>
      </c>
      <c r="X3358" s="9" t="str">
        <f>IF(Data!$W3358=Data!$E3358,"CURRENT","NO")</f>
        <v>CURRENT</v>
      </c>
    </row>
    <row r="3359" spans="1:24" hidden="1">
      <c r="A3359" s="46" t="s">
        <v>2155</v>
      </c>
      <c r="B3359" s="41" t="s">
        <v>2156</v>
      </c>
      <c r="C3359" s="8" t="s">
        <v>458</v>
      </c>
      <c r="D3359" s="41" t="s">
        <v>2153</v>
      </c>
      <c r="E3359" s="8" t="s">
        <v>2166</v>
      </c>
      <c r="F3359" s="45" t="s">
        <v>898</v>
      </c>
      <c r="G3359" s="46" t="s">
        <v>160</v>
      </c>
      <c r="H3359" s="47">
        <v>42276</v>
      </c>
      <c r="I3359" s="46">
        <v>25</v>
      </c>
      <c r="J3359" s="66">
        <v>106.55</v>
      </c>
      <c r="K3359" s="66">
        <f t="shared" si="64"/>
        <v>2663.75</v>
      </c>
      <c r="L3359" s="46" t="s">
        <v>11</v>
      </c>
      <c r="M3359" s="46" t="s">
        <v>1</v>
      </c>
      <c r="N3359" s="46">
        <v>151876</v>
      </c>
      <c r="O3359" s="46"/>
      <c r="P3359" s="46">
        <v>91711</v>
      </c>
      <c r="Q3359" s="66">
        <v>100</v>
      </c>
      <c r="R3359" s="66">
        <v>0</v>
      </c>
      <c r="S3359" s="66">
        <v>15</v>
      </c>
      <c r="T3359" s="46" t="s">
        <v>127</v>
      </c>
      <c r="U3359" s="64">
        <f>Data!$Q3359+Data!$R3359+Data!$S3359</f>
        <v>115</v>
      </c>
      <c r="V3359" s="9" t="str">
        <f>VLOOKUP(TRIM(Data!$B3359),Team!A:B,2,FALSE)</f>
        <v>Heating</v>
      </c>
      <c r="W3359" s="9" t="str">
        <f>VLOOKUP(Data!$D3359,Current!A:B,2,FALSE)</f>
        <v>ACT</v>
      </c>
      <c r="X3359" s="9" t="str">
        <f>IF(Data!$W3359=Data!$E3359,"CURRENT","NO")</f>
        <v>CURRENT</v>
      </c>
    </row>
    <row r="3360" spans="1:24" hidden="1">
      <c r="A3360" s="46" t="s">
        <v>2155</v>
      </c>
      <c r="B3360" s="41" t="s">
        <v>2156</v>
      </c>
      <c r="C3360" s="8" t="s">
        <v>458</v>
      </c>
      <c r="D3360" s="41" t="s">
        <v>2153</v>
      </c>
      <c r="E3360" s="8" t="s">
        <v>2166</v>
      </c>
      <c r="F3360" s="45" t="s">
        <v>1071</v>
      </c>
      <c r="G3360" s="46" t="s">
        <v>160</v>
      </c>
      <c r="H3360" s="47">
        <v>42276</v>
      </c>
      <c r="I3360" s="46">
        <v>25</v>
      </c>
      <c r="J3360" s="66">
        <v>125.18</v>
      </c>
      <c r="K3360" s="66">
        <f t="shared" si="64"/>
        <v>3129.5</v>
      </c>
      <c r="L3360" s="46" t="s">
        <v>11</v>
      </c>
      <c r="M3360" s="46" t="s">
        <v>1511</v>
      </c>
      <c r="N3360" s="46">
        <v>151877</v>
      </c>
      <c r="O3360" s="46"/>
      <c r="P3360" s="46">
        <v>91712</v>
      </c>
      <c r="Q3360" s="66">
        <v>100</v>
      </c>
      <c r="R3360" s="66">
        <v>0</v>
      </c>
      <c r="S3360" s="66">
        <v>15</v>
      </c>
      <c r="T3360" s="46" t="s">
        <v>127</v>
      </c>
      <c r="U3360" s="64">
        <f>Data!$Q3360+Data!$R3360+Data!$S3360</f>
        <v>115</v>
      </c>
      <c r="V3360" s="9" t="str">
        <f>VLOOKUP(TRIM(Data!$B3360),Team!A:B,2,FALSE)</f>
        <v>Heating</v>
      </c>
      <c r="W3360" s="9" t="str">
        <f>VLOOKUP(Data!$D3360,Current!A:B,2,FALSE)</f>
        <v>ACT</v>
      </c>
      <c r="X3360" s="9" t="str">
        <f>IF(Data!$W3360=Data!$E3360,"CURRENT","NO")</f>
        <v>CURRENT</v>
      </c>
    </row>
    <row r="3361" spans="1:24" hidden="1">
      <c r="A3361" s="46" t="s">
        <v>2155</v>
      </c>
      <c r="B3361" s="41" t="s">
        <v>2156</v>
      </c>
      <c r="C3361" s="8" t="s">
        <v>458</v>
      </c>
      <c r="D3361" s="41" t="s">
        <v>2153</v>
      </c>
      <c r="E3361" s="8" t="s">
        <v>2166</v>
      </c>
      <c r="F3361" s="45" t="s">
        <v>201</v>
      </c>
      <c r="G3361" s="46" t="s">
        <v>160</v>
      </c>
      <c r="H3361" s="47">
        <v>42276</v>
      </c>
      <c r="I3361" s="46">
        <v>100</v>
      </c>
      <c r="J3361" s="66">
        <v>165.29</v>
      </c>
      <c r="K3361" s="66">
        <f t="shared" si="64"/>
        <v>16529</v>
      </c>
      <c r="L3361" s="46" t="s">
        <v>11</v>
      </c>
      <c r="M3361" s="46" t="s">
        <v>1511</v>
      </c>
      <c r="N3361" s="46">
        <v>151878</v>
      </c>
      <c r="O3361" s="46"/>
      <c r="P3361" s="46">
        <v>91713</v>
      </c>
      <c r="Q3361" s="66">
        <v>100</v>
      </c>
      <c r="R3361" s="66">
        <v>0</v>
      </c>
      <c r="S3361" s="66">
        <v>15</v>
      </c>
      <c r="T3361" s="46" t="s">
        <v>127</v>
      </c>
      <c r="U3361" s="64">
        <f>Data!$Q3361+Data!$R3361+Data!$S3361</f>
        <v>115</v>
      </c>
      <c r="V3361" s="9" t="str">
        <f>VLOOKUP(TRIM(Data!$B3361),Team!A:B,2,FALSE)</f>
        <v>Heating</v>
      </c>
      <c r="W3361" s="9" t="str">
        <f>VLOOKUP(Data!$D3361,Current!A:B,2,FALSE)</f>
        <v>ACT</v>
      </c>
      <c r="X3361" s="9" t="str">
        <f>IF(Data!$W3361=Data!$E3361,"CURRENT","NO")</f>
        <v>CURRENT</v>
      </c>
    </row>
    <row r="3362" spans="1:24" hidden="1">
      <c r="A3362" s="46" t="s">
        <v>2155</v>
      </c>
      <c r="B3362" s="41" t="s">
        <v>2156</v>
      </c>
      <c r="C3362" s="8" t="s">
        <v>458</v>
      </c>
      <c r="D3362" s="41" t="s">
        <v>2153</v>
      </c>
      <c r="E3362" s="8" t="s">
        <v>2166</v>
      </c>
      <c r="F3362" s="45" t="s">
        <v>1247</v>
      </c>
      <c r="G3362" s="46" t="s">
        <v>179</v>
      </c>
      <c r="H3362" s="47">
        <v>42272</v>
      </c>
      <c r="I3362" s="46">
        <v>172</v>
      </c>
      <c r="J3362" s="66">
        <v>261.36</v>
      </c>
      <c r="K3362" s="66">
        <f t="shared" si="64"/>
        <v>44953.920000000006</v>
      </c>
      <c r="L3362" s="46" t="s">
        <v>862</v>
      </c>
      <c r="M3362" s="46" t="s">
        <v>1291</v>
      </c>
      <c r="N3362" s="46">
        <v>151746</v>
      </c>
      <c r="O3362" s="46"/>
      <c r="P3362" s="46">
        <v>91714</v>
      </c>
      <c r="Q3362" s="66">
        <v>224.8</v>
      </c>
      <c r="R3362" s="66">
        <v>0</v>
      </c>
      <c r="S3362" s="66">
        <v>40</v>
      </c>
      <c r="T3362" s="46" t="s">
        <v>127</v>
      </c>
      <c r="U3362" s="64">
        <f>Data!$Q3362+Data!$R3362+Data!$S3362</f>
        <v>264.8</v>
      </c>
      <c r="V3362" s="9" t="str">
        <f>VLOOKUP(TRIM(Data!$B3362),Team!A:B,2,FALSE)</f>
        <v>Heating</v>
      </c>
      <c r="W3362" s="9" t="str">
        <f>VLOOKUP(Data!$D3362,Current!A:B,2,FALSE)</f>
        <v>ACT</v>
      </c>
      <c r="X3362" s="9" t="str">
        <f>IF(Data!$W3362=Data!$E3362,"CURRENT","NO")</f>
        <v>CURRENT</v>
      </c>
    </row>
    <row r="3363" spans="1:24" hidden="1">
      <c r="A3363" s="46" t="s">
        <v>2155</v>
      </c>
      <c r="B3363" s="41" t="s">
        <v>2156</v>
      </c>
      <c r="C3363" s="8" t="s">
        <v>458</v>
      </c>
      <c r="D3363" s="41" t="s">
        <v>2153</v>
      </c>
      <c r="E3363" s="8" t="s">
        <v>2166</v>
      </c>
      <c r="F3363" s="45" t="s">
        <v>704</v>
      </c>
      <c r="G3363" s="46" t="s">
        <v>158</v>
      </c>
      <c r="H3363" s="47">
        <v>42272</v>
      </c>
      <c r="I3363" s="46">
        <v>324</v>
      </c>
      <c r="J3363" s="66">
        <v>146.76</v>
      </c>
      <c r="K3363" s="66">
        <f t="shared" si="64"/>
        <v>47550.239999999998</v>
      </c>
      <c r="L3363" s="46" t="s">
        <v>213</v>
      </c>
      <c r="M3363" s="46" t="s">
        <v>1512</v>
      </c>
      <c r="N3363" s="46">
        <v>151734</v>
      </c>
      <c r="O3363" s="46"/>
      <c r="P3363" s="46">
        <v>91715</v>
      </c>
      <c r="Q3363" s="66">
        <v>237.75</v>
      </c>
      <c r="R3363" s="66">
        <v>0</v>
      </c>
      <c r="S3363" s="66">
        <v>15</v>
      </c>
      <c r="T3363" s="46" t="s">
        <v>127</v>
      </c>
      <c r="U3363" s="64">
        <f>Data!$Q3363+Data!$R3363+Data!$S3363</f>
        <v>252.75</v>
      </c>
      <c r="V3363" s="9" t="str">
        <f>VLOOKUP(TRIM(Data!$B3363),Team!A:B,2,FALSE)</f>
        <v>Heating</v>
      </c>
      <c r="W3363" s="9" t="str">
        <f>VLOOKUP(Data!$D3363,Current!A:B,2,FALSE)</f>
        <v>ACT</v>
      </c>
      <c r="X3363" s="9" t="str">
        <f>IF(Data!$W3363=Data!$E3363,"CURRENT","NO")</f>
        <v>CURRENT</v>
      </c>
    </row>
    <row r="3364" spans="1:24" hidden="1">
      <c r="A3364" s="46" t="s">
        <v>2155</v>
      </c>
      <c r="B3364" s="41" t="s">
        <v>2156</v>
      </c>
      <c r="C3364" s="8" t="s">
        <v>458</v>
      </c>
      <c r="D3364" s="41" t="s">
        <v>2153</v>
      </c>
      <c r="E3364" s="8" t="s">
        <v>2166</v>
      </c>
      <c r="F3364" s="45" t="s">
        <v>198</v>
      </c>
      <c r="G3364" s="46" t="s">
        <v>158</v>
      </c>
      <c r="H3364" s="47">
        <v>42272</v>
      </c>
      <c r="I3364" s="46">
        <v>191</v>
      </c>
      <c r="J3364" s="66">
        <v>166.64</v>
      </c>
      <c r="K3364" s="66">
        <f t="shared" si="64"/>
        <v>31828.239999999998</v>
      </c>
      <c r="L3364" s="46" t="s">
        <v>213</v>
      </c>
      <c r="M3364" s="46" t="s">
        <v>917</v>
      </c>
      <c r="N3364" s="46">
        <v>151735</v>
      </c>
      <c r="O3364" s="46"/>
      <c r="P3364" s="46">
        <v>91716</v>
      </c>
      <c r="Q3364" s="66">
        <v>159.1</v>
      </c>
      <c r="R3364" s="66">
        <v>0</v>
      </c>
      <c r="S3364" s="66">
        <v>15</v>
      </c>
      <c r="T3364" s="46" t="s">
        <v>127</v>
      </c>
      <c r="U3364" s="64">
        <f>Data!$Q3364+Data!$R3364+Data!$S3364</f>
        <v>174.1</v>
      </c>
      <c r="V3364" s="9" t="str">
        <f>VLOOKUP(TRIM(Data!$B3364),Team!A:B,2,FALSE)</f>
        <v>Heating</v>
      </c>
      <c r="W3364" s="9" t="str">
        <f>VLOOKUP(Data!$D3364,Current!A:B,2,FALSE)</f>
        <v>ACT</v>
      </c>
      <c r="X3364" s="9" t="str">
        <f>IF(Data!$W3364=Data!$E3364,"CURRENT","NO")</f>
        <v>CURRENT</v>
      </c>
    </row>
    <row r="3365" spans="1:24" hidden="1">
      <c r="A3365" s="46" t="s">
        <v>2155</v>
      </c>
      <c r="B3365" s="41" t="s">
        <v>2156</v>
      </c>
      <c r="C3365" s="8" t="s">
        <v>458</v>
      </c>
      <c r="D3365" s="41" t="s">
        <v>2153</v>
      </c>
      <c r="E3365" s="8" t="s">
        <v>2166</v>
      </c>
      <c r="F3365" s="45" t="s">
        <v>1061</v>
      </c>
      <c r="G3365" s="46" t="s">
        <v>158</v>
      </c>
      <c r="H3365" s="47">
        <v>42273</v>
      </c>
      <c r="I3365" s="46">
        <v>630</v>
      </c>
      <c r="J3365" s="66">
        <v>58.12</v>
      </c>
      <c r="K3365" s="66">
        <f t="shared" si="64"/>
        <v>36615.599999999999</v>
      </c>
      <c r="L3365" s="46" t="s">
        <v>213</v>
      </c>
      <c r="M3365" s="46" t="s">
        <v>1497</v>
      </c>
      <c r="N3365" s="46">
        <v>151783</v>
      </c>
      <c r="O3365" s="46"/>
      <c r="P3365" s="46">
        <v>91717</v>
      </c>
      <c r="Q3365" s="66">
        <v>183.1</v>
      </c>
      <c r="R3365" s="66">
        <v>0</v>
      </c>
      <c r="S3365" s="66">
        <v>15</v>
      </c>
      <c r="T3365" s="46" t="s">
        <v>127</v>
      </c>
      <c r="U3365" s="64">
        <f>Data!$Q3365+Data!$R3365+Data!$S3365</f>
        <v>198.1</v>
      </c>
      <c r="V3365" s="9" t="str">
        <f>VLOOKUP(TRIM(Data!$B3365),Team!A:B,2,FALSE)</f>
        <v>Heating</v>
      </c>
      <c r="W3365" s="9" t="str">
        <f>VLOOKUP(Data!$D3365,Current!A:B,2,FALSE)</f>
        <v>ACT</v>
      </c>
      <c r="X3365" s="9" t="str">
        <f>IF(Data!$W3365=Data!$E3365,"CURRENT","NO")</f>
        <v>CURRENT</v>
      </c>
    </row>
    <row r="3366" spans="1:24" hidden="1">
      <c r="A3366" s="46" t="s">
        <v>2155</v>
      </c>
      <c r="B3366" s="41" t="s">
        <v>2156</v>
      </c>
      <c r="C3366" s="8" t="s">
        <v>458</v>
      </c>
      <c r="D3366" s="41" t="s">
        <v>2153</v>
      </c>
      <c r="E3366" s="8" t="s">
        <v>2166</v>
      </c>
      <c r="F3366" s="45" t="s">
        <v>195</v>
      </c>
      <c r="G3366" s="46" t="s">
        <v>158</v>
      </c>
      <c r="H3366" s="47">
        <v>42273</v>
      </c>
      <c r="I3366" s="46">
        <v>130</v>
      </c>
      <c r="J3366" s="66">
        <v>116.86</v>
      </c>
      <c r="K3366" s="66">
        <f t="shared" si="64"/>
        <v>15191.8</v>
      </c>
      <c r="L3366" s="46" t="s">
        <v>213</v>
      </c>
      <c r="M3366" s="46" t="s">
        <v>1513</v>
      </c>
      <c r="N3366" s="46">
        <v>151784</v>
      </c>
      <c r="O3366" s="46"/>
      <c r="P3366" s="46">
        <v>91718</v>
      </c>
      <c r="Q3366" s="66">
        <v>80</v>
      </c>
      <c r="R3366" s="66">
        <v>0</v>
      </c>
      <c r="S3366" s="66">
        <v>15</v>
      </c>
      <c r="T3366" s="46" t="s">
        <v>127</v>
      </c>
      <c r="U3366" s="64">
        <f>Data!$Q3366+Data!$R3366+Data!$S3366</f>
        <v>95</v>
      </c>
      <c r="V3366" s="9" t="str">
        <f>VLOOKUP(TRIM(Data!$B3366),Team!A:B,2,FALSE)</f>
        <v>Heating</v>
      </c>
      <c r="W3366" s="9" t="str">
        <f>VLOOKUP(Data!$D3366,Current!A:B,2,FALSE)</f>
        <v>ACT</v>
      </c>
      <c r="X3366" s="9" t="str">
        <f>IF(Data!$W3366=Data!$E3366,"CURRENT","NO")</f>
        <v>CURRENT</v>
      </c>
    </row>
    <row r="3367" spans="1:24" hidden="1">
      <c r="A3367" s="46" t="s">
        <v>2155</v>
      </c>
      <c r="B3367" s="41" t="s">
        <v>2156</v>
      </c>
      <c r="C3367" s="8" t="s">
        <v>458</v>
      </c>
      <c r="D3367" s="41" t="s">
        <v>2153</v>
      </c>
      <c r="E3367" s="8" t="s">
        <v>2166</v>
      </c>
      <c r="F3367" s="45" t="s">
        <v>704</v>
      </c>
      <c r="G3367" s="46" t="s">
        <v>158</v>
      </c>
      <c r="H3367" s="47">
        <v>42275</v>
      </c>
      <c r="I3367" s="46">
        <v>324</v>
      </c>
      <c r="J3367" s="66">
        <v>146.76</v>
      </c>
      <c r="K3367" s="66">
        <f t="shared" si="64"/>
        <v>47550.239999999998</v>
      </c>
      <c r="L3367" s="46" t="s">
        <v>157</v>
      </c>
      <c r="M3367" s="46" t="s">
        <v>1083</v>
      </c>
      <c r="N3367" s="46">
        <v>151795</v>
      </c>
      <c r="O3367" s="46"/>
      <c r="P3367" s="46">
        <v>91719</v>
      </c>
      <c r="Q3367" s="66">
        <v>237.75</v>
      </c>
      <c r="R3367" s="66">
        <v>0</v>
      </c>
      <c r="S3367" s="66">
        <v>15</v>
      </c>
      <c r="T3367" s="46" t="s">
        <v>127</v>
      </c>
      <c r="U3367" s="64">
        <f>Data!$Q3367+Data!$R3367+Data!$S3367</f>
        <v>252.75</v>
      </c>
      <c r="V3367" s="9" t="str">
        <f>VLOOKUP(TRIM(Data!$B3367),Team!A:B,2,FALSE)</f>
        <v>Heating</v>
      </c>
      <c r="W3367" s="9" t="str">
        <f>VLOOKUP(Data!$D3367,Current!A:B,2,FALSE)</f>
        <v>ACT</v>
      </c>
      <c r="X3367" s="9" t="str">
        <f>IF(Data!$W3367=Data!$E3367,"CURRENT","NO")</f>
        <v>CURRENT</v>
      </c>
    </row>
    <row r="3368" spans="1:24" hidden="1">
      <c r="A3368" s="46" t="s">
        <v>2155</v>
      </c>
      <c r="B3368" s="41" t="s">
        <v>2156</v>
      </c>
      <c r="C3368" s="8" t="s">
        <v>458</v>
      </c>
      <c r="D3368" s="41" t="s">
        <v>2153</v>
      </c>
      <c r="E3368" s="8" t="s">
        <v>2166</v>
      </c>
      <c r="F3368" s="45" t="s">
        <v>1103</v>
      </c>
      <c r="G3368" s="46" t="s">
        <v>158</v>
      </c>
      <c r="H3368" s="47">
        <v>42275</v>
      </c>
      <c r="I3368" s="46">
        <v>300</v>
      </c>
      <c r="J3368" s="66">
        <v>60.99</v>
      </c>
      <c r="K3368" s="66">
        <f t="shared" si="64"/>
        <v>18297</v>
      </c>
      <c r="L3368" s="46" t="s">
        <v>213</v>
      </c>
      <c r="M3368" s="46" t="s">
        <v>1514</v>
      </c>
      <c r="N3368" s="46">
        <v>151799</v>
      </c>
      <c r="O3368" s="46"/>
      <c r="P3368" s="46">
        <v>91720</v>
      </c>
      <c r="Q3368" s="66">
        <v>160</v>
      </c>
      <c r="R3368" s="66">
        <v>0</v>
      </c>
      <c r="S3368" s="66">
        <v>15</v>
      </c>
      <c r="T3368" s="46" t="s">
        <v>127</v>
      </c>
      <c r="U3368" s="64">
        <f>Data!$Q3368+Data!$R3368+Data!$S3368</f>
        <v>175</v>
      </c>
      <c r="V3368" s="9" t="str">
        <f>VLOOKUP(TRIM(Data!$B3368),Team!A:B,2,FALSE)</f>
        <v>Heating</v>
      </c>
      <c r="W3368" s="9" t="str">
        <f>VLOOKUP(Data!$D3368,Current!A:B,2,FALSE)</f>
        <v>ACT</v>
      </c>
      <c r="X3368" s="9" t="str">
        <f>IF(Data!$W3368=Data!$E3368,"CURRENT","NO")</f>
        <v>CURRENT</v>
      </c>
    </row>
    <row r="3369" spans="1:24" hidden="1">
      <c r="A3369" s="46" t="s">
        <v>2155</v>
      </c>
      <c r="B3369" s="41" t="s">
        <v>2156</v>
      </c>
      <c r="C3369" s="8" t="s">
        <v>458</v>
      </c>
      <c r="D3369" s="41" t="s">
        <v>2153</v>
      </c>
      <c r="E3369" s="8" t="s">
        <v>2166</v>
      </c>
      <c r="F3369" s="45" t="s">
        <v>1496</v>
      </c>
      <c r="G3369" s="46" t="s">
        <v>158</v>
      </c>
      <c r="H3369" s="47">
        <v>42276</v>
      </c>
      <c r="I3369" s="46">
        <v>350</v>
      </c>
      <c r="J3369" s="66">
        <v>79.89</v>
      </c>
      <c r="K3369" s="66">
        <f t="shared" si="64"/>
        <v>27961.5</v>
      </c>
      <c r="L3369" s="46" t="s">
        <v>213</v>
      </c>
      <c r="M3369" s="46" t="s">
        <v>1386</v>
      </c>
      <c r="N3369" s="46">
        <v>151873</v>
      </c>
      <c r="O3369" s="46"/>
      <c r="P3369" s="46">
        <v>91721</v>
      </c>
      <c r="Q3369" s="66">
        <v>160</v>
      </c>
      <c r="R3369" s="66">
        <v>0</v>
      </c>
      <c r="S3369" s="66">
        <v>15</v>
      </c>
      <c r="T3369" s="46" t="s">
        <v>127</v>
      </c>
      <c r="U3369" s="64">
        <f>Data!$Q3369+Data!$R3369+Data!$S3369</f>
        <v>175</v>
      </c>
      <c r="V3369" s="9" t="str">
        <f>VLOOKUP(TRIM(Data!$B3369),Team!A:B,2,FALSE)</f>
        <v>Heating</v>
      </c>
      <c r="W3369" s="9" t="str">
        <f>VLOOKUP(Data!$D3369,Current!A:B,2,FALSE)</f>
        <v>ACT</v>
      </c>
      <c r="X3369" s="9" t="str">
        <f>IF(Data!$W3369=Data!$E3369,"CURRENT","NO")</f>
        <v>CURRENT</v>
      </c>
    </row>
    <row r="3370" spans="1:24" hidden="1">
      <c r="A3370" s="46" t="s">
        <v>2155</v>
      </c>
      <c r="B3370" s="41" t="s">
        <v>2156</v>
      </c>
      <c r="C3370" s="8" t="s">
        <v>458</v>
      </c>
      <c r="D3370" s="41" t="s">
        <v>2153</v>
      </c>
      <c r="E3370" s="8" t="s">
        <v>2166</v>
      </c>
      <c r="F3370" s="45" t="s">
        <v>1481</v>
      </c>
      <c r="G3370" s="46" t="s">
        <v>158</v>
      </c>
      <c r="H3370" s="47">
        <v>42277</v>
      </c>
      <c r="I3370" s="46">
        <v>120</v>
      </c>
      <c r="J3370" s="66">
        <v>59.96</v>
      </c>
      <c r="K3370" s="66">
        <f t="shared" si="64"/>
        <v>7195.2</v>
      </c>
      <c r="L3370" s="46" t="s">
        <v>157</v>
      </c>
      <c r="M3370" s="46" t="s">
        <v>72</v>
      </c>
      <c r="N3370" s="46">
        <v>151927</v>
      </c>
      <c r="O3370" s="46"/>
      <c r="P3370" s="46">
        <v>91722</v>
      </c>
      <c r="Q3370" s="66">
        <v>80</v>
      </c>
      <c r="R3370" s="66">
        <v>0</v>
      </c>
      <c r="S3370" s="66">
        <v>15</v>
      </c>
      <c r="T3370" s="46" t="s">
        <v>127</v>
      </c>
      <c r="U3370" s="64">
        <f>Data!$Q3370+Data!$R3370+Data!$S3370</f>
        <v>95</v>
      </c>
      <c r="V3370" s="9" t="str">
        <f>VLOOKUP(TRIM(Data!$B3370),Team!A:B,2,FALSE)</f>
        <v>Heating</v>
      </c>
      <c r="W3370" s="9" t="str">
        <f>VLOOKUP(Data!$D3370,Current!A:B,2,FALSE)</f>
        <v>ACT</v>
      </c>
      <c r="X3370" s="9" t="str">
        <f>IF(Data!$W3370=Data!$E3370,"CURRENT","NO")</f>
        <v>CURRENT</v>
      </c>
    </row>
    <row r="3371" spans="1:24" hidden="1">
      <c r="A3371" s="46" t="s">
        <v>2155</v>
      </c>
      <c r="B3371" s="41" t="s">
        <v>2156</v>
      </c>
      <c r="C3371" s="8" t="s">
        <v>458</v>
      </c>
      <c r="D3371" s="41" t="s">
        <v>2153</v>
      </c>
      <c r="E3371" s="8" t="s">
        <v>2166</v>
      </c>
      <c r="F3371" s="45" t="s">
        <v>914</v>
      </c>
      <c r="G3371" s="46" t="s">
        <v>158</v>
      </c>
      <c r="H3371" s="47">
        <v>42277</v>
      </c>
      <c r="I3371" s="46">
        <v>50</v>
      </c>
      <c r="J3371" s="66">
        <v>184.71</v>
      </c>
      <c r="K3371" s="66">
        <f t="shared" si="64"/>
        <v>9235.5</v>
      </c>
      <c r="L3371" s="46" t="s">
        <v>157</v>
      </c>
      <c r="M3371" s="46" t="s">
        <v>72</v>
      </c>
      <c r="N3371" s="46">
        <v>151928</v>
      </c>
      <c r="O3371" s="46"/>
      <c r="P3371" s="46">
        <v>91723</v>
      </c>
      <c r="Q3371" s="66">
        <v>80</v>
      </c>
      <c r="R3371" s="66">
        <v>0</v>
      </c>
      <c r="S3371" s="66">
        <v>15</v>
      </c>
      <c r="T3371" s="46" t="s">
        <v>127</v>
      </c>
      <c r="U3371" s="64">
        <f>Data!$Q3371+Data!$R3371+Data!$S3371</f>
        <v>95</v>
      </c>
      <c r="V3371" s="9" t="str">
        <f>VLOOKUP(TRIM(Data!$B3371),Team!A:B,2,FALSE)</f>
        <v>Heating</v>
      </c>
      <c r="W3371" s="9" t="str">
        <f>VLOOKUP(Data!$D3371,Current!A:B,2,FALSE)</f>
        <v>ACT</v>
      </c>
      <c r="X3371" s="9" t="str">
        <f>IF(Data!$W3371=Data!$E3371,"CURRENT","NO")</f>
        <v>CURRENT</v>
      </c>
    </row>
    <row r="3372" spans="1:24" hidden="1">
      <c r="A3372" s="46" t="s">
        <v>2155</v>
      </c>
      <c r="B3372" s="41" t="s">
        <v>2156</v>
      </c>
      <c r="C3372" s="8" t="s">
        <v>458</v>
      </c>
      <c r="D3372" s="41" t="s">
        <v>2153</v>
      </c>
      <c r="E3372" s="8" t="s">
        <v>2166</v>
      </c>
      <c r="F3372" s="45" t="s">
        <v>893</v>
      </c>
      <c r="G3372" s="46" t="s">
        <v>158</v>
      </c>
      <c r="H3372" s="47">
        <v>42277</v>
      </c>
      <c r="I3372" s="46">
        <v>144</v>
      </c>
      <c r="J3372" s="66">
        <v>73.14</v>
      </c>
      <c r="K3372" s="66">
        <f t="shared" si="64"/>
        <v>10532.16</v>
      </c>
      <c r="L3372" s="46" t="s">
        <v>157</v>
      </c>
      <c r="M3372" s="46" t="s">
        <v>1515</v>
      </c>
      <c r="N3372" s="46">
        <v>151933</v>
      </c>
      <c r="O3372" s="46"/>
      <c r="P3372" s="46">
        <v>91724</v>
      </c>
      <c r="Q3372" s="66">
        <v>80</v>
      </c>
      <c r="R3372" s="66">
        <v>0</v>
      </c>
      <c r="S3372" s="66">
        <v>15</v>
      </c>
      <c r="T3372" s="46" t="s">
        <v>2141</v>
      </c>
      <c r="U3372" s="64">
        <f>Data!$Q3372+Data!$R3372+Data!$S3372</f>
        <v>95</v>
      </c>
      <c r="V3372" s="9" t="str">
        <f>VLOOKUP(TRIM(Data!$B3372),Team!A:B,2,FALSE)</f>
        <v>Heating</v>
      </c>
      <c r="W3372" s="9" t="str">
        <f>VLOOKUP(Data!$D3372,Current!A:B,2,FALSE)</f>
        <v>ACT</v>
      </c>
      <c r="X3372" s="9" t="str">
        <f>IF(Data!$W3372=Data!$E3372,"CURRENT","NO")</f>
        <v>CURRENT</v>
      </c>
    </row>
    <row r="3373" spans="1:24" hidden="1">
      <c r="A3373" s="46" t="s">
        <v>1435</v>
      </c>
      <c r="B3373" s="41" t="s">
        <v>448</v>
      </c>
      <c r="C3373" s="8" t="s">
        <v>458</v>
      </c>
      <c r="D3373" s="41" t="s">
        <v>2153</v>
      </c>
      <c r="E3373" s="8" t="s">
        <v>2166</v>
      </c>
      <c r="F3373" s="45" t="s">
        <v>1516</v>
      </c>
      <c r="G3373" s="46" t="s">
        <v>1517</v>
      </c>
      <c r="H3373" s="47">
        <v>42255</v>
      </c>
      <c r="I3373" s="46">
        <v>96</v>
      </c>
      <c r="J3373" s="66">
        <v>221.5</v>
      </c>
      <c r="K3373" s="66">
        <f>I3373*J3373</f>
        <v>21264</v>
      </c>
      <c r="L3373" s="46" t="s">
        <v>599</v>
      </c>
      <c r="M3373" s="46" t="s">
        <v>1518</v>
      </c>
      <c r="N3373" s="46">
        <v>151119</v>
      </c>
      <c r="O3373" s="46"/>
      <c r="P3373" s="46">
        <v>91186</v>
      </c>
      <c r="Q3373" s="66">
        <v>106.3</v>
      </c>
      <c r="R3373" s="66">
        <v>0</v>
      </c>
      <c r="S3373" s="66">
        <v>45</v>
      </c>
      <c r="T3373" s="46" t="s">
        <v>127</v>
      </c>
      <c r="U3373" s="64">
        <f>Data!$Q3373+Data!$R3373+Data!$S3373</f>
        <v>151.30000000000001</v>
      </c>
      <c r="V3373" s="9" t="str">
        <f>VLOOKUP(TRIM(Data!$B3373),Team!A:B,2,FALSE)</f>
        <v>HVAC</v>
      </c>
      <c r="W3373" s="9" t="str">
        <f>VLOOKUP(Data!$D3373,Current!A:B,2,FALSE)</f>
        <v>ACT</v>
      </c>
      <c r="X3373" s="9" t="str">
        <f>IF(Data!$W3373=Data!$E3373,"CURRENT","NO")</f>
        <v>CURRENT</v>
      </c>
    </row>
    <row r="3374" spans="1:24" hidden="1">
      <c r="A3374" s="46" t="s">
        <v>1435</v>
      </c>
      <c r="B3374" s="41" t="s">
        <v>448</v>
      </c>
      <c r="C3374" s="8" t="s">
        <v>458</v>
      </c>
      <c r="D3374" s="41" t="s">
        <v>2153</v>
      </c>
      <c r="E3374" s="8" t="s">
        <v>2166</v>
      </c>
      <c r="F3374" s="45" t="s">
        <v>1519</v>
      </c>
      <c r="G3374" s="46" t="s">
        <v>1517</v>
      </c>
      <c r="H3374" s="47">
        <v>42255</v>
      </c>
      <c r="I3374" s="46">
        <v>107</v>
      </c>
      <c r="J3374" s="66">
        <v>332</v>
      </c>
      <c r="K3374" s="66">
        <f t="shared" ref="K3374:K3383" si="65">I3374*J3374</f>
        <v>35524</v>
      </c>
      <c r="L3374" s="46" t="s">
        <v>599</v>
      </c>
      <c r="M3374" s="46" t="s">
        <v>1518</v>
      </c>
      <c r="N3374" s="46">
        <v>151120</v>
      </c>
      <c r="O3374" s="46"/>
      <c r="P3374" s="46">
        <v>91187</v>
      </c>
      <c r="Q3374" s="66">
        <v>177.6</v>
      </c>
      <c r="R3374" s="66">
        <v>0</v>
      </c>
      <c r="S3374" s="66">
        <v>45</v>
      </c>
      <c r="T3374" s="46" t="s">
        <v>127</v>
      </c>
      <c r="U3374" s="64">
        <f>Data!$Q3374+Data!$R3374+Data!$S3374</f>
        <v>222.6</v>
      </c>
      <c r="V3374" s="9" t="str">
        <f>VLOOKUP(TRIM(Data!$B3374),Team!A:B,2,FALSE)</f>
        <v>HVAC</v>
      </c>
      <c r="W3374" s="9" t="str">
        <f>VLOOKUP(Data!$D3374,Current!A:B,2,FALSE)</f>
        <v>ACT</v>
      </c>
      <c r="X3374" s="9" t="str">
        <f>IF(Data!$W3374=Data!$E3374,"CURRENT","NO")</f>
        <v>CURRENT</v>
      </c>
    </row>
    <row r="3375" spans="1:24" hidden="1">
      <c r="A3375" s="46" t="s">
        <v>1435</v>
      </c>
      <c r="B3375" s="41" t="s">
        <v>448</v>
      </c>
      <c r="C3375" s="8" t="s">
        <v>458</v>
      </c>
      <c r="D3375" s="41" t="s">
        <v>2153</v>
      </c>
      <c r="E3375" s="8" t="s">
        <v>2166</v>
      </c>
      <c r="F3375" s="45" t="s">
        <v>1308</v>
      </c>
      <c r="G3375" s="46" t="s">
        <v>153</v>
      </c>
      <c r="H3375" s="47">
        <v>42251</v>
      </c>
      <c r="I3375" s="46">
        <v>196</v>
      </c>
      <c r="J3375" s="66">
        <v>269</v>
      </c>
      <c r="K3375" s="66">
        <f t="shared" si="65"/>
        <v>52724</v>
      </c>
      <c r="L3375" s="46" t="s">
        <v>108</v>
      </c>
      <c r="M3375" s="46" t="s">
        <v>1520</v>
      </c>
      <c r="N3375" s="46">
        <v>151014</v>
      </c>
      <c r="O3375" s="46"/>
      <c r="P3375" s="46">
        <v>91188</v>
      </c>
      <c r="Q3375" s="66">
        <v>263.60000000000002</v>
      </c>
      <c r="R3375" s="66">
        <v>0</v>
      </c>
      <c r="S3375" s="66">
        <v>25</v>
      </c>
      <c r="T3375" s="46" t="s">
        <v>127</v>
      </c>
      <c r="U3375" s="64">
        <f>Data!$Q3375+Data!$R3375+Data!$S3375</f>
        <v>288.60000000000002</v>
      </c>
      <c r="V3375" s="9" t="str">
        <f>VLOOKUP(TRIM(Data!$B3375),Team!A:B,2,FALSE)</f>
        <v>HVAC</v>
      </c>
      <c r="W3375" s="9" t="str">
        <f>VLOOKUP(Data!$D3375,Current!A:B,2,FALSE)</f>
        <v>ACT</v>
      </c>
      <c r="X3375" s="9" t="str">
        <f>IF(Data!$W3375=Data!$E3375,"CURRENT","NO")</f>
        <v>CURRENT</v>
      </c>
    </row>
    <row r="3376" spans="1:24" hidden="1">
      <c r="A3376" s="46" t="s">
        <v>1435</v>
      </c>
      <c r="B3376" s="41" t="s">
        <v>448</v>
      </c>
      <c r="C3376" s="8" t="s">
        <v>458</v>
      </c>
      <c r="D3376" s="41" t="s">
        <v>2153</v>
      </c>
      <c r="E3376" s="8" t="s">
        <v>2166</v>
      </c>
      <c r="F3376" s="45" t="s">
        <v>1310</v>
      </c>
      <c r="G3376" s="46" t="s">
        <v>153</v>
      </c>
      <c r="H3376" s="47">
        <v>42251</v>
      </c>
      <c r="I3376" s="46">
        <v>200</v>
      </c>
      <c r="J3376" s="66">
        <v>279.5</v>
      </c>
      <c r="K3376" s="66">
        <f t="shared" si="65"/>
        <v>55900</v>
      </c>
      <c r="L3376" s="46" t="s">
        <v>108</v>
      </c>
      <c r="M3376" s="46" t="s">
        <v>1520</v>
      </c>
      <c r="N3376" s="46">
        <v>151015</v>
      </c>
      <c r="O3376" s="49"/>
      <c r="P3376" s="46">
        <v>91189</v>
      </c>
      <c r="Q3376" s="66">
        <v>279.5</v>
      </c>
      <c r="R3376" s="66">
        <v>0</v>
      </c>
      <c r="S3376" s="66">
        <v>25</v>
      </c>
      <c r="T3376" s="46" t="s">
        <v>127</v>
      </c>
      <c r="U3376" s="64">
        <f>Data!$Q3376+Data!$R3376+Data!$S3376</f>
        <v>304.5</v>
      </c>
      <c r="V3376" s="9" t="str">
        <f>VLOOKUP(TRIM(Data!$B3376),Team!A:B,2,FALSE)</f>
        <v>HVAC</v>
      </c>
      <c r="W3376" s="9" t="str">
        <f>VLOOKUP(Data!$D3376,Current!A:B,2,FALSE)</f>
        <v>ACT</v>
      </c>
      <c r="X3376" s="9" t="str">
        <f>IF(Data!$W3376=Data!$E3376,"CURRENT","NO")</f>
        <v>CURRENT</v>
      </c>
    </row>
    <row r="3377" spans="1:24" hidden="1">
      <c r="A3377" s="46" t="s">
        <v>1435</v>
      </c>
      <c r="B3377" s="41" t="s">
        <v>448</v>
      </c>
      <c r="C3377" s="8" t="s">
        <v>458</v>
      </c>
      <c r="D3377" s="41" t="s">
        <v>2153</v>
      </c>
      <c r="E3377" s="8" t="s">
        <v>2166</v>
      </c>
      <c r="F3377" s="45" t="s">
        <v>1110</v>
      </c>
      <c r="G3377" s="46" t="s">
        <v>153</v>
      </c>
      <c r="H3377" s="47">
        <v>42252</v>
      </c>
      <c r="I3377" s="46">
        <v>500</v>
      </c>
      <c r="J3377" s="66">
        <v>169</v>
      </c>
      <c r="K3377" s="66">
        <f t="shared" si="65"/>
        <v>84500</v>
      </c>
      <c r="L3377" s="46" t="s">
        <v>108</v>
      </c>
      <c r="M3377" s="46" t="s">
        <v>1521</v>
      </c>
      <c r="N3377" s="46">
        <v>151041</v>
      </c>
      <c r="O3377" s="49"/>
      <c r="P3377" s="46">
        <v>91190</v>
      </c>
      <c r="Q3377" s="66">
        <v>422.5</v>
      </c>
      <c r="R3377" s="66">
        <v>0</v>
      </c>
      <c r="S3377" s="66">
        <v>25</v>
      </c>
      <c r="T3377" s="46" t="s">
        <v>127</v>
      </c>
      <c r="U3377" s="64">
        <f>Data!$Q3377+Data!$R3377+Data!$S3377</f>
        <v>447.5</v>
      </c>
      <c r="V3377" s="9" t="str">
        <f>VLOOKUP(TRIM(Data!$B3377),Team!A:B,2,FALSE)</f>
        <v>HVAC</v>
      </c>
      <c r="W3377" s="9" t="str">
        <f>VLOOKUP(Data!$D3377,Current!A:B,2,FALSE)</f>
        <v>ACT</v>
      </c>
      <c r="X3377" s="9" t="str">
        <f>IF(Data!$W3377=Data!$E3377,"CURRENT","NO")</f>
        <v>CURRENT</v>
      </c>
    </row>
    <row r="3378" spans="1:24" hidden="1">
      <c r="A3378" s="46" t="s">
        <v>1435</v>
      </c>
      <c r="B3378" s="41" t="s">
        <v>448</v>
      </c>
      <c r="C3378" s="8" t="s">
        <v>458</v>
      </c>
      <c r="D3378" s="41" t="s">
        <v>2153</v>
      </c>
      <c r="E3378" s="8" t="s">
        <v>2166</v>
      </c>
      <c r="F3378" s="45" t="s">
        <v>1298</v>
      </c>
      <c r="G3378" s="46" t="s">
        <v>153</v>
      </c>
      <c r="H3378" s="47">
        <v>42252</v>
      </c>
      <c r="I3378" s="46">
        <v>429</v>
      </c>
      <c r="J3378" s="66">
        <v>169</v>
      </c>
      <c r="K3378" s="66">
        <f t="shared" si="65"/>
        <v>72501</v>
      </c>
      <c r="L3378" s="46" t="s">
        <v>108</v>
      </c>
      <c r="M3378" s="46" t="s">
        <v>1522</v>
      </c>
      <c r="N3378" s="46">
        <v>151042</v>
      </c>
      <c r="O3378" s="49"/>
      <c r="P3378" s="46">
        <v>91191</v>
      </c>
      <c r="Q3378" s="66">
        <v>362.5</v>
      </c>
      <c r="R3378" s="66">
        <v>0</v>
      </c>
      <c r="S3378" s="66">
        <v>25</v>
      </c>
      <c r="T3378" s="46" t="s">
        <v>127</v>
      </c>
      <c r="U3378" s="64">
        <f>Data!$Q3378+Data!$R3378+Data!$S3378</f>
        <v>387.5</v>
      </c>
      <c r="V3378" s="9" t="str">
        <f>VLOOKUP(TRIM(Data!$B3378),Team!A:B,2,FALSE)</f>
        <v>HVAC</v>
      </c>
      <c r="W3378" s="9" t="str">
        <f>VLOOKUP(Data!$D3378,Current!A:B,2,FALSE)</f>
        <v>ACT</v>
      </c>
      <c r="X3378" s="9" t="str">
        <f>IF(Data!$W3378=Data!$E3378,"CURRENT","NO")</f>
        <v>CURRENT</v>
      </c>
    </row>
    <row r="3379" spans="1:24" hidden="1">
      <c r="A3379" s="46" t="s">
        <v>1435</v>
      </c>
      <c r="B3379" s="41" t="s">
        <v>448</v>
      </c>
      <c r="C3379" s="8" t="s">
        <v>458</v>
      </c>
      <c r="D3379" s="41" t="s">
        <v>2153</v>
      </c>
      <c r="E3379" s="8" t="s">
        <v>2166</v>
      </c>
      <c r="F3379" s="45" t="s">
        <v>1299</v>
      </c>
      <c r="G3379" s="46" t="s">
        <v>153</v>
      </c>
      <c r="H3379" s="47">
        <v>42254</v>
      </c>
      <c r="I3379" s="46">
        <v>242</v>
      </c>
      <c r="J3379" s="66">
        <v>200</v>
      </c>
      <c r="K3379" s="66">
        <f t="shared" si="65"/>
        <v>48400</v>
      </c>
      <c r="L3379" s="46" t="s">
        <v>1523</v>
      </c>
      <c r="M3379" s="46" t="s">
        <v>1524</v>
      </c>
      <c r="N3379" s="46">
        <v>151063</v>
      </c>
      <c r="O3379" s="49"/>
      <c r="P3379" s="46">
        <v>91192</v>
      </c>
      <c r="Q3379" s="66">
        <v>242</v>
      </c>
      <c r="R3379" s="66">
        <v>0</v>
      </c>
      <c r="S3379" s="66">
        <v>50</v>
      </c>
      <c r="T3379" s="46" t="s">
        <v>127</v>
      </c>
      <c r="U3379" s="64">
        <f>Data!$Q3379+Data!$R3379+Data!$S3379</f>
        <v>292</v>
      </c>
      <c r="V3379" s="9" t="str">
        <f>VLOOKUP(TRIM(Data!$B3379),Team!A:B,2,FALSE)</f>
        <v>HVAC</v>
      </c>
      <c r="W3379" s="9" t="str">
        <f>VLOOKUP(Data!$D3379,Current!A:B,2,FALSE)</f>
        <v>ACT</v>
      </c>
      <c r="X3379" s="9" t="str">
        <f>IF(Data!$W3379=Data!$E3379,"CURRENT","NO")</f>
        <v>CURRENT</v>
      </c>
    </row>
    <row r="3380" spans="1:24" hidden="1">
      <c r="A3380" s="46" t="s">
        <v>1435</v>
      </c>
      <c r="B3380" s="41" t="s">
        <v>448</v>
      </c>
      <c r="C3380" s="8" t="s">
        <v>458</v>
      </c>
      <c r="D3380" s="41" t="s">
        <v>2153</v>
      </c>
      <c r="E3380" s="8" t="s">
        <v>2166</v>
      </c>
      <c r="F3380" s="45" t="s">
        <v>1300</v>
      </c>
      <c r="G3380" s="46" t="s">
        <v>153</v>
      </c>
      <c r="H3380" s="47">
        <v>42256</v>
      </c>
      <c r="I3380" s="46">
        <v>743</v>
      </c>
      <c r="J3380" s="66">
        <v>200</v>
      </c>
      <c r="K3380" s="66">
        <f t="shared" si="65"/>
        <v>148600</v>
      </c>
      <c r="L3380" s="46" t="s">
        <v>108</v>
      </c>
      <c r="M3380" s="46" t="s">
        <v>1525</v>
      </c>
      <c r="N3380" s="46">
        <v>151160</v>
      </c>
      <c r="O3380" s="46"/>
      <c r="P3380" s="46">
        <v>91193</v>
      </c>
      <c r="Q3380" s="66">
        <v>743</v>
      </c>
      <c r="R3380" s="66">
        <v>0</v>
      </c>
      <c r="S3380" s="66">
        <v>25</v>
      </c>
      <c r="T3380" s="46" t="s">
        <v>127</v>
      </c>
      <c r="U3380" s="64">
        <f>Data!$Q3380+Data!$R3380+Data!$S3380</f>
        <v>768</v>
      </c>
      <c r="V3380" s="9" t="str">
        <f>VLOOKUP(TRIM(Data!$B3380),Team!A:B,2,FALSE)</f>
        <v>HVAC</v>
      </c>
      <c r="W3380" s="9" t="str">
        <f>VLOOKUP(Data!$D3380,Current!A:B,2,FALSE)</f>
        <v>ACT</v>
      </c>
      <c r="X3380" s="9" t="str">
        <f>IF(Data!$W3380=Data!$E3380,"CURRENT","NO")</f>
        <v>CURRENT</v>
      </c>
    </row>
    <row r="3381" spans="1:24" hidden="1">
      <c r="A3381" s="46" t="s">
        <v>1435</v>
      </c>
      <c r="B3381" s="41" t="s">
        <v>448</v>
      </c>
      <c r="C3381" s="8" t="s">
        <v>458</v>
      </c>
      <c r="D3381" s="41" t="s">
        <v>2153</v>
      </c>
      <c r="E3381" s="8" t="s">
        <v>2166</v>
      </c>
      <c r="F3381" s="45" t="s">
        <v>1306</v>
      </c>
      <c r="G3381" s="46" t="s">
        <v>153</v>
      </c>
      <c r="H3381" s="47">
        <v>42256</v>
      </c>
      <c r="I3381" s="46">
        <v>715</v>
      </c>
      <c r="J3381" s="66">
        <v>132</v>
      </c>
      <c r="K3381" s="66">
        <f t="shared" si="65"/>
        <v>94380</v>
      </c>
      <c r="L3381" s="46" t="s">
        <v>108</v>
      </c>
      <c r="M3381" s="46" t="s">
        <v>1526</v>
      </c>
      <c r="N3381" s="46">
        <v>151171</v>
      </c>
      <c r="O3381" s="46"/>
      <c r="P3381" s="46">
        <v>91194</v>
      </c>
      <c r="Q3381" s="66">
        <v>471.9</v>
      </c>
      <c r="R3381" s="66">
        <v>0</v>
      </c>
      <c r="S3381" s="66">
        <v>25</v>
      </c>
      <c r="T3381" s="46" t="s">
        <v>127</v>
      </c>
      <c r="U3381" s="64">
        <f>Data!$Q3381+Data!$R3381+Data!$S3381</f>
        <v>496.9</v>
      </c>
      <c r="V3381" s="9" t="str">
        <f>VLOOKUP(TRIM(Data!$B3381),Team!A:B,2,FALSE)</f>
        <v>HVAC</v>
      </c>
      <c r="W3381" s="9" t="str">
        <f>VLOOKUP(Data!$D3381,Current!A:B,2,FALSE)</f>
        <v>ACT</v>
      </c>
      <c r="X3381" s="9" t="str">
        <f>IF(Data!$W3381=Data!$E3381,"CURRENT","NO")</f>
        <v>CURRENT</v>
      </c>
    </row>
    <row r="3382" spans="1:24" hidden="1">
      <c r="A3382" s="46" t="s">
        <v>1448</v>
      </c>
      <c r="B3382" s="41" t="s">
        <v>448</v>
      </c>
      <c r="C3382" s="8" t="s">
        <v>458</v>
      </c>
      <c r="D3382" s="41" t="s">
        <v>2153</v>
      </c>
      <c r="E3382" s="8" t="s">
        <v>2166</v>
      </c>
      <c r="F3382" s="45" t="s">
        <v>1527</v>
      </c>
      <c r="G3382" s="46" t="s">
        <v>130</v>
      </c>
      <c r="H3382" s="47">
        <v>42271</v>
      </c>
      <c r="I3382" s="46">
        <v>324</v>
      </c>
      <c r="J3382" s="66">
        <v>169</v>
      </c>
      <c r="K3382" s="66">
        <f t="shared" si="65"/>
        <v>54756</v>
      </c>
      <c r="L3382" s="46" t="s">
        <v>108</v>
      </c>
      <c r="M3382" s="46" t="s">
        <v>1528</v>
      </c>
      <c r="N3382" s="46">
        <v>151679</v>
      </c>
      <c r="O3382" s="46"/>
      <c r="P3382" s="46">
        <v>91578</v>
      </c>
      <c r="Q3382" s="66">
        <v>273.8</v>
      </c>
      <c r="R3382" s="66">
        <v>0</v>
      </c>
      <c r="S3382" s="66">
        <v>50</v>
      </c>
      <c r="T3382" s="46" t="s">
        <v>127</v>
      </c>
      <c r="U3382" s="64">
        <f>Data!$Q3382+Data!$R3382+Data!$S3382</f>
        <v>323.8</v>
      </c>
      <c r="V3382" s="9" t="str">
        <f>VLOOKUP(TRIM(Data!$B3382),Team!A:B,2,FALSE)</f>
        <v>HVAC</v>
      </c>
      <c r="W3382" s="9" t="str">
        <f>VLOOKUP(Data!$D3382,Current!A:B,2,FALSE)</f>
        <v>ACT</v>
      </c>
      <c r="X3382" s="9" t="str">
        <f>IF(Data!$W3382=Data!$E3382,"CURRENT","NO")</f>
        <v>CURRENT</v>
      </c>
    </row>
    <row r="3383" spans="1:24" hidden="1">
      <c r="A3383" s="46" t="s">
        <v>2155</v>
      </c>
      <c r="B3383" s="41" t="s">
        <v>448</v>
      </c>
      <c r="C3383" s="8" t="s">
        <v>458</v>
      </c>
      <c r="D3383" s="41" t="s">
        <v>2153</v>
      </c>
      <c r="E3383" s="8" t="s">
        <v>2166</v>
      </c>
      <c r="F3383" s="45" t="s">
        <v>1529</v>
      </c>
      <c r="G3383" s="46" t="s">
        <v>83</v>
      </c>
      <c r="H3383" s="47">
        <v>42277</v>
      </c>
      <c r="I3383" s="46">
        <v>956</v>
      </c>
      <c r="J3383" s="66">
        <v>79.2</v>
      </c>
      <c r="K3383" s="66">
        <f t="shared" si="65"/>
        <v>75715.199999999997</v>
      </c>
      <c r="L3383" s="46" t="s">
        <v>77</v>
      </c>
      <c r="M3383" s="46" t="s">
        <v>1530</v>
      </c>
      <c r="N3383" s="46">
        <v>151923</v>
      </c>
      <c r="O3383" s="46"/>
      <c r="P3383" s="46">
        <v>91657</v>
      </c>
      <c r="Q3383" s="66">
        <v>378.6</v>
      </c>
      <c r="R3383" s="66">
        <v>0</v>
      </c>
      <c r="S3383" s="66">
        <v>35</v>
      </c>
      <c r="T3383" s="46" t="s">
        <v>127</v>
      </c>
      <c r="U3383" s="64">
        <f>Data!$Q3383+Data!$R3383+Data!$S3383</f>
        <v>413.6</v>
      </c>
      <c r="V3383" s="9" t="str">
        <f>VLOOKUP(TRIM(Data!$B3383),Team!A:B,2,FALSE)</f>
        <v>HVAC</v>
      </c>
      <c r="W3383" s="9" t="str">
        <f>VLOOKUP(Data!$D3383,Current!A:B,2,FALSE)</f>
        <v>ACT</v>
      </c>
      <c r="X3383" s="9" t="str">
        <f>IF(Data!$W3383=Data!$E3383,"CURRENT","NO")</f>
        <v>CURRENT</v>
      </c>
    </row>
    <row r="3384" spans="1:24" hidden="1">
      <c r="A3384" s="46" t="s">
        <v>1434</v>
      </c>
      <c r="B3384" s="41" t="s">
        <v>2157</v>
      </c>
      <c r="C3384" s="8" t="s">
        <v>458</v>
      </c>
      <c r="D3384" s="41" t="s">
        <v>2153</v>
      </c>
      <c r="E3384" s="8" t="s">
        <v>2166</v>
      </c>
      <c r="F3384" s="45" t="s">
        <v>664</v>
      </c>
      <c r="G3384" s="46" t="s">
        <v>665</v>
      </c>
      <c r="H3384" s="47">
        <v>42249</v>
      </c>
      <c r="I3384" s="46">
        <v>5004</v>
      </c>
      <c r="J3384" s="66">
        <v>8.1</v>
      </c>
      <c r="K3384" s="66">
        <f>I3384*J3384</f>
        <v>40532.400000000001</v>
      </c>
      <c r="L3384" s="46" t="s">
        <v>69</v>
      </c>
      <c r="M3384" s="46" t="s">
        <v>1531</v>
      </c>
      <c r="N3384" s="46">
        <v>150973</v>
      </c>
      <c r="O3384" s="46"/>
      <c r="P3384" s="46">
        <v>91117</v>
      </c>
      <c r="Q3384" s="66">
        <v>202.7</v>
      </c>
      <c r="R3384" s="66">
        <v>0</v>
      </c>
      <c r="S3384" s="66">
        <v>35</v>
      </c>
      <c r="T3384" s="46" t="s">
        <v>2122</v>
      </c>
      <c r="U3384" s="64">
        <f>Data!$Q3384+Data!$R3384+Data!$S3384</f>
        <v>237.7</v>
      </c>
      <c r="V3384" s="9" t="str">
        <f>VLOOKUP(TRIM(Data!$B3384),Team!A:B,2,FALSE)</f>
        <v>HVAC</v>
      </c>
      <c r="W3384" s="9" t="str">
        <f>VLOOKUP(Data!$D3384,Current!A:B,2,FALSE)</f>
        <v>ACT</v>
      </c>
      <c r="X3384" s="9" t="str">
        <f>IF(Data!$W3384=Data!$E3384,"CURRENT","NO")</f>
        <v>CURRENT</v>
      </c>
    </row>
    <row r="3385" spans="1:24" hidden="1">
      <c r="A3385" s="46" t="s">
        <v>1435</v>
      </c>
      <c r="B3385" s="41" t="s">
        <v>2157</v>
      </c>
      <c r="C3385" s="8" t="s">
        <v>458</v>
      </c>
      <c r="D3385" s="41" t="s">
        <v>2153</v>
      </c>
      <c r="E3385" s="8" t="s">
        <v>2166</v>
      </c>
      <c r="F3385" s="45" t="s">
        <v>1532</v>
      </c>
      <c r="G3385" s="46" t="s">
        <v>1533</v>
      </c>
      <c r="H3385" s="47">
        <v>42257</v>
      </c>
      <c r="I3385" s="46">
        <v>75</v>
      </c>
      <c r="J3385" s="66">
        <v>170</v>
      </c>
      <c r="K3385" s="66">
        <f>I3385*J3385</f>
        <v>12750</v>
      </c>
      <c r="L3385" s="46" t="s">
        <v>114</v>
      </c>
      <c r="M3385" s="46" t="s">
        <v>1151</v>
      </c>
      <c r="N3385" s="46">
        <v>151238</v>
      </c>
      <c r="O3385" s="46"/>
      <c r="P3385" s="46">
        <v>91195</v>
      </c>
      <c r="Q3385" s="66">
        <v>200</v>
      </c>
      <c r="R3385" s="66">
        <v>45</v>
      </c>
      <c r="S3385" s="66">
        <v>20</v>
      </c>
      <c r="T3385" s="46" t="s">
        <v>127</v>
      </c>
      <c r="U3385" s="64">
        <f>Data!$Q3385+Data!$R3385+Data!$S3385</f>
        <v>265</v>
      </c>
      <c r="V3385" s="9" t="str">
        <f>VLOOKUP(TRIM(Data!$B3385),Team!A:B,2,FALSE)</f>
        <v>HVAC</v>
      </c>
      <c r="W3385" s="9" t="str">
        <f>VLOOKUP(Data!$D3385,Current!A:B,2,FALSE)</f>
        <v>ACT</v>
      </c>
      <c r="X3385" s="9" t="str">
        <f>IF(Data!$W3385=Data!$E3385,"CURRENT","NO")</f>
        <v>CURRENT</v>
      </c>
    </row>
    <row r="3386" spans="1:24" hidden="1">
      <c r="A3386" s="46" t="s">
        <v>1441</v>
      </c>
      <c r="B3386" s="41" t="s">
        <v>2157</v>
      </c>
      <c r="C3386" s="8" t="s">
        <v>458</v>
      </c>
      <c r="D3386" s="41" t="s">
        <v>2153</v>
      </c>
      <c r="E3386" s="8" t="s">
        <v>2166</v>
      </c>
      <c r="F3386" s="45" t="s">
        <v>1534</v>
      </c>
      <c r="G3386" s="46" t="s">
        <v>1535</v>
      </c>
      <c r="H3386" s="47">
        <v>42263</v>
      </c>
      <c r="I3386" s="46">
        <v>3000</v>
      </c>
      <c r="J3386" s="66">
        <v>7.9</v>
      </c>
      <c r="K3386" s="66">
        <f>I3386*J3386</f>
        <v>23700</v>
      </c>
      <c r="L3386" s="46" t="s">
        <v>1536</v>
      </c>
      <c r="M3386" s="46" t="s">
        <v>1203</v>
      </c>
      <c r="N3386" s="46">
        <v>151407</v>
      </c>
      <c r="O3386" s="46"/>
      <c r="P3386" s="46">
        <v>91336</v>
      </c>
      <c r="Q3386" s="66">
        <v>200</v>
      </c>
      <c r="R3386" s="66">
        <v>45</v>
      </c>
      <c r="S3386" s="66">
        <v>80</v>
      </c>
      <c r="T3386" s="46" t="s">
        <v>127</v>
      </c>
      <c r="U3386" s="64">
        <f>Data!$Q3386+Data!$R3386+Data!$S3386</f>
        <v>325</v>
      </c>
      <c r="V3386" s="9" t="str">
        <f>VLOOKUP(TRIM(Data!$B3386),Team!A:B,2,FALSE)</f>
        <v>HVAC</v>
      </c>
      <c r="W3386" s="9" t="str">
        <f>VLOOKUP(Data!$D3386,Current!A:B,2,FALSE)</f>
        <v>ACT</v>
      </c>
      <c r="X3386" s="9" t="str">
        <f>IF(Data!$W3386=Data!$E3386,"CURRENT","NO")</f>
        <v>CURRENT</v>
      </c>
    </row>
    <row r="3387" spans="1:24" hidden="1">
      <c r="A3387" s="46" t="s">
        <v>1435</v>
      </c>
      <c r="B3387" s="41" t="s">
        <v>2158</v>
      </c>
      <c r="C3387" s="8" t="s">
        <v>458</v>
      </c>
      <c r="D3387" s="41" t="s">
        <v>2153</v>
      </c>
      <c r="E3387" s="8" t="s">
        <v>2166</v>
      </c>
      <c r="F3387" s="45" t="s">
        <v>1537</v>
      </c>
      <c r="G3387" s="46" t="s">
        <v>224</v>
      </c>
      <c r="H3387" s="47">
        <v>42256</v>
      </c>
      <c r="I3387" s="46">
        <v>46</v>
      </c>
      <c r="J3387" s="66">
        <v>271.81</v>
      </c>
      <c r="K3387" s="66">
        <f t="shared" ref="K3387:K3404" si="66">I3387*J3387</f>
        <v>12503.26</v>
      </c>
      <c r="L3387" s="46" t="s">
        <v>223</v>
      </c>
      <c r="M3387" s="46" t="s">
        <v>222</v>
      </c>
      <c r="N3387" s="46">
        <v>151143</v>
      </c>
      <c r="O3387" s="46"/>
      <c r="P3387" s="46">
        <v>91225</v>
      </c>
      <c r="Q3387" s="66">
        <v>100</v>
      </c>
      <c r="R3387" s="66">
        <v>0</v>
      </c>
      <c r="S3387" s="66">
        <v>25</v>
      </c>
      <c r="T3387" s="46" t="s">
        <v>127</v>
      </c>
      <c r="U3387" s="64">
        <f>Data!$Q3387+Data!$R3387+Data!$S3387</f>
        <v>125</v>
      </c>
      <c r="V3387" s="9" t="str">
        <f>VLOOKUP(TRIM(Data!$B3387),Team!A:B,2,FALSE)</f>
        <v>Heating</v>
      </c>
      <c r="W3387" s="9" t="str">
        <f>VLOOKUP(Data!$D3387,Current!A:B,2,FALSE)</f>
        <v>ACT</v>
      </c>
      <c r="X3387" s="9" t="str">
        <f>IF(Data!$W3387=Data!$E3387,"CURRENT","NO")</f>
        <v>CURRENT</v>
      </c>
    </row>
    <row r="3388" spans="1:24" hidden="1">
      <c r="A3388" s="46" t="s">
        <v>1435</v>
      </c>
      <c r="B3388" s="41" t="s">
        <v>2158</v>
      </c>
      <c r="C3388" s="8" t="s">
        <v>458</v>
      </c>
      <c r="D3388" s="41" t="s">
        <v>2153</v>
      </c>
      <c r="E3388" s="8" t="s">
        <v>2166</v>
      </c>
      <c r="F3388" s="45" t="s">
        <v>245</v>
      </c>
      <c r="G3388" s="46" t="s">
        <v>224</v>
      </c>
      <c r="H3388" s="47">
        <v>42256</v>
      </c>
      <c r="I3388" s="46">
        <v>56</v>
      </c>
      <c r="J3388" s="66">
        <v>213.68</v>
      </c>
      <c r="K3388" s="66">
        <f t="shared" si="66"/>
        <v>11966.08</v>
      </c>
      <c r="L3388" s="46" t="s">
        <v>223</v>
      </c>
      <c r="M3388" s="46" t="s">
        <v>222</v>
      </c>
      <c r="N3388" s="46">
        <v>151161</v>
      </c>
      <c r="O3388" s="46"/>
      <c r="P3388" s="46">
        <v>91226</v>
      </c>
      <c r="Q3388" s="66">
        <v>100</v>
      </c>
      <c r="R3388" s="66">
        <v>0</v>
      </c>
      <c r="S3388" s="66">
        <v>25</v>
      </c>
      <c r="T3388" s="46" t="s">
        <v>127</v>
      </c>
      <c r="U3388" s="64">
        <f>Data!$Q3388+Data!$R3388+Data!$S3388</f>
        <v>125</v>
      </c>
      <c r="V3388" s="9" t="str">
        <f>VLOOKUP(TRIM(Data!$B3388),Team!A:B,2,FALSE)</f>
        <v>Heating</v>
      </c>
      <c r="W3388" s="9" t="str">
        <f>VLOOKUP(Data!$D3388,Current!A:B,2,FALSE)</f>
        <v>ACT</v>
      </c>
      <c r="X3388" s="9" t="str">
        <f>IF(Data!$W3388=Data!$E3388,"CURRENT","NO")</f>
        <v>CURRENT</v>
      </c>
    </row>
    <row r="3389" spans="1:24" hidden="1">
      <c r="A3389" s="46" t="s">
        <v>1435</v>
      </c>
      <c r="B3389" s="41" t="s">
        <v>2158</v>
      </c>
      <c r="C3389" s="8" t="s">
        <v>458</v>
      </c>
      <c r="D3389" s="41" t="s">
        <v>2153</v>
      </c>
      <c r="E3389" s="8" t="s">
        <v>2166</v>
      </c>
      <c r="F3389" s="45" t="s">
        <v>1538</v>
      </c>
      <c r="G3389" s="46" t="s">
        <v>224</v>
      </c>
      <c r="H3389" s="47">
        <v>42256</v>
      </c>
      <c r="I3389" s="46">
        <v>116</v>
      </c>
      <c r="J3389" s="66">
        <v>251.5</v>
      </c>
      <c r="K3389" s="66">
        <f t="shared" si="66"/>
        <v>29174</v>
      </c>
      <c r="L3389" s="46" t="s">
        <v>1539</v>
      </c>
      <c r="M3389" s="46" t="s">
        <v>222</v>
      </c>
      <c r="N3389" s="46">
        <v>151163</v>
      </c>
      <c r="O3389" s="46"/>
      <c r="P3389" s="46">
        <v>91227</v>
      </c>
      <c r="Q3389" s="66">
        <v>145.9</v>
      </c>
      <c r="R3389" s="66">
        <v>0</v>
      </c>
      <c r="S3389" s="66">
        <v>25</v>
      </c>
      <c r="T3389" s="46" t="s">
        <v>127</v>
      </c>
      <c r="U3389" s="64">
        <f>Data!$Q3389+Data!$R3389+Data!$S3389</f>
        <v>170.9</v>
      </c>
      <c r="V3389" s="9" t="str">
        <f>VLOOKUP(TRIM(Data!$B3389),Team!A:B,2,FALSE)</f>
        <v>Heating</v>
      </c>
      <c r="W3389" s="9" t="str">
        <f>VLOOKUP(Data!$D3389,Current!A:B,2,FALSE)</f>
        <v>ACT</v>
      </c>
      <c r="X3389" s="9" t="str">
        <f>IF(Data!$W3389=Data!$E3389,"CURRENT","NO")</f>
        <v>CURRENT</v>
      </c>
    </row>
    <row r="3390" spans="1:24" hidden="1">
      <c r="A3390" s="46" t="s">
        <v>1435</v>
      </c>
      <c r="B3390" s="41" t="s">
        <v>2158</v>
      </c>
      <c r="C3390" s="8" t="s">
        <v>458</v>
      </c>
      <c r="D3390" s="41" t="s">
        <v>2153</v>
      </c>
      <c r="E3390" s="8" t="s">
        <v>2166</v>
      </c>
      <c r="F3390" s="45" t="s">
        <v>1319</v>
      </c>
      <c r="G3390" s="46" t="s">
        <v>248</v>
      </c>
      <c r="H3390" s="47">
        <v>42257</v>
      </c>
      <c r="I3390" s="46">
        <v>1008</v>
      </c>
      <c r="J3390" s="66">
        <v>6.77</v>
      </c>
      <c r="K3390" s="66">
        <f t="shared" si="66"/>
        <v>6824.16</v>
      </c>
      <c r="L3390" s="46" t="s">
        <v>6</v>
      </c>
      <c r="M3390" s="46" t="s">
        <v>1540</v>
      </c>
      <c r="N3390" s="46">
        <v>151220</v>
      </c>
      <c r="O3390" s="46"/>
      <c r="P3390" s="46">
        <v>91229</v>
      </c>
      <c r="Q3390" s="66">
        <v>200</v>
      </c>
      <c r="R3390" s="66">
        <v>0</v>
      </c>
      <c r="S3390" s="66">
        <v>30</v>
      </c>
      <c r="T3390" s="46" t="s">
        <v>246</v>
      </c>
      <c r="U3390" s="64">
        <f>Data!$Q3390+Data!$R3390+Data!$S3390</f>
        <v>230</v>
      </c>
      <c r="V3390" s="9" t="str">
        <f>VLOOKUP(TRIM(Data!$B3390),Team!A:B,2,FALSE)</f>
        <v>Heating</v>
      </c>
      <c r="W3390" s="9" t="str">
        <f>VLOOKUP(Data!$D3390,Current!A:B,2,FALSE)</f>
        <v>ACT</v>
      </c>
      <c r="X3390" s="9" t="str">
        <f>IF(Data!$W3390=Data!$E3390,"CURRENT","NO")</f>
        <v>CURRENT</v>
      </c>
    </row>
    <row r="3391" spans="1:24" hidden="1">
      <c r="A3391" s="46" t="s">
        <v>1435</v>
      </c>
      <c r="B3391" s="41" t="s">
        <v>2158</v>
      </c>
      <c r="C3391" s="8" t="s">
        <v>458</v>
      </c>
      <c r="D3391" s="41" t="s">
        <v>2153</v>
      </c>
      <c r="E3391" s="8" t="s">
        <v>2166</v>
      </c>
      <c r="F3391" s="45" t="s">
        <v>1541</v>
      </c>
      <c r="G3391" s="46" t="s">
        <v>248</v>
      </c>
      <c r="H3391" s="47">
        <v>42257</v>
      </c>
      <c r="I3391" s="46">
        <v>4008</v>
      </c>
      <c r="J3391" s="66">
        <v>7.91</v>
      </c>
      <c r="K3391" s="66">
        <f t="shared" si="66"/>
        <v>31703.279999999999</v>
      </c>
      <c r="L3391" s="46" t="s">
        <v>1542</v>
      </c>
      <c r="M3391" s="46" t="s">
        <v>1540</v>
      </c>
      <c r="N3391" s="46">
        <v>151221</v>
      </c>
      <c r="O3391" s="46"/>
      <c r="P3391" s="46">
        <v>91230</v>
      </c>
      <c r="Q3391" s="66">
        <v>200</v>
      </c>
      <c r="R3391" s="66">
        <v>0</v>
      </c>
      <c r="S3391" s="66">
        <v>30</v>
      </c>
      <c r="T3391" s="46" t="s">
        <v>246</v>
      </c>
      <c r="U3391" s="64">
        <f>Data!$Q3391+Data!$R3391+Data!$S3391</f>
        <v>230</v>
      </c>
      <c r="V3391" s="9" t="str">
        <f>VLOOKUP(TRIM(Data!$B3391),Team!A:B,2,FALSE)</f>
        <v>Heating</v>
      </c>
      <c r="W3391" s="9" t="str">
        <f>VLOOKUP(Data!$D3391,Current!A:B,2,FALSE)</f>
        <v>ACT</v>
      </c>
      <c r="X3391" s="9" t="str">
        <f>IF(Data!$W3391=Data!$E3391,"CURRENT","NO")</f>
        <v>CURRENT</v>
      </c>
    </row>
    <row r="3392" spans="1:24" hidden="1">
      <c r="A3392" s="46" t="s">
        <v>1441</v>
      </c>
      <c r="B3392" s="41" t="s">
        <v>2158</v>
      </c>
      <c r="C3392" s="8" t="s">
        <v>458</v>
      </c>
      <c r="D3392" s="41" t="s">
        <v>2153</v>
      </c>
      <c r="E3392" s="8" t="s">
        <v>2166</v>
      </c>
      <c r="F3392" s="45" t="s">
        <v>245</v>
      </c>
      <c r="G3392" s="46" t="s">
        <v>224</v>
      </c>
      <c r="H3392" s="47">
        <v>42261</v>
      </c>
      <c r="I3392" s="46">
        <v>232</v>
      </c>
      <c r="J3392" s="66">
        <v>213.68</v>
      </c>
      <c r="K3392" s="66">
        <f t="shared" si="66"/>
        <v>49573.760000000002</v>
      </c>
      <c r="L3392" s="46" t="s">
        <v>227</v>
      </c>
      <c r="M3392" s="46" t="s">
        <v>226</v>
      </c>
      <c r="N3392" s="46">
        <v>151339</v>
      </c>
      <c r="O3392" s="46"/>
      <c r="P3392" s="46">
        <v>91370</v>
      </c>
      <c r="Q3392" s="66">
        <v>247.9</v>
      </c>
      <c r="R3392" s="66">
        <v>0</v>
      </c>
      <c r="S3392" s="66">
        <v>25</v>
      </c>
      <c r="T3392" s="46" t="s">
        <v>127</v>
      </c>
      <c r="U3392" s="64">
        <f>Data!$Q3392+Data!$R3392+Data!$S3392</f>
        <v>272.89999999999998</v>
      </c>
      <c r="V3392" s="9" t="str">
        <f>VLOOKUP(TRIM(Data!$B3392),Team!A:B,2,FALSE)</f>
        <v>Heating</v>
      </c>
      <c r="W3392" s="9" t="str">
        <f>VLOOKUP(Data!$D3392,Current!A:B,2,FALSE)</f>
        <v>ACT</v>
      </c>
      <c r="X3392" s="9" t="str">
        <f>IF(Data!$W3392=Data!$E3392,"CURRENT","NO")</f>
        <v>CURRENT</v>
      </c>
    </row>
    <row r="3393" spans="1:24" hidden="1">
      <c r="A3393" s="46" t="s">
        <v>1441</v>
      </c>
      <c r="B3393" s="41" t="s">
        <v>2158</v>
      </c>
      <c r="C3393" s="8" t="s">
        <v>458</v>
      </c>
      <c r="D3393" s="41" t="s">
        <v>2153</v>
      </c>
      <c r="E3393" s="8" t="s">
        <v>2166</v>
      </c>
      <c r="F3393" s="45" t="s">
        <v>1119</v>
      </c>
      <c r="G3393" s="46" t="s">
        <v>224</v>
      </c>
      <c r="H3393" s="47">
        <v>42265</v>
      </c>
      <c r="I3393" s="46">
        <v>236</v>
      </c>
      <c r="J3393" s="66">
        <v>245.9</v>
      </c>
      <c r="K3393" s="66">
        <f t="shared" si="66"/>
        <v>58032.4</v>
      </c>
      <c r="L3393" s="46" t="s">
        <v>223</v>
      </c>
      <c r="M3393" s="46" t="s">
        <v>222</v>
      </c>
      <c r="N3393" s="46">
        <v>151466</v>
      </c>
      <c r="O3393" s="46"/>
      <c r="P3393" s="46">
        <v>91371</v>
      </c>
      <c r="Q3393" s="66">
        <v>290.2</v>
      </c>
      <c r="R3393" s="66">
        <v>0</v>
      </c>
      <c r="S3393" s="66">
        <v>25</v>
      </c>
      <c r="T3393" s="46" t="s">
        <v>127</v>
      </c>
      <c r="U3393" s="64">
        <f>Data!$Q3393+Data!$R3393+Data!$S3393</f>
        <v>315.2</v>
      </c>
      <c r="V3393" s="9" t="str">
        <f>VLOOKUP(TRIM(Data!$B3393),Team!A:B,2,FALSE)</f>
        <v>Heating</v>
      </c>
      <c r="W3393" s="9" t="str">
        <f>VLOOKUP(Data!$D3393,Current!A:B,2,FALSE)</f>
        <v>ACT</v>
      </c>
      <c r="X3393" s="9" t="str">
        <f>IF(Data!$W3393=Data!$E3393,"CURRENT","NO")</f>
        <v>CURRENT</v>
      </c>
    </row>
    <row r="3394" spans="1:24" hidden="1">
      <c r="A3394" s="46" t="s">
        <v>1441</v>
      </c>
      <c r="B3394" s="41" t="s">
        <v>2158</v>
      </c>
      <c r="C3394" s="8" t="s">
        <v>458</v>
      </c>
      <c r="D3394" s="41" t="s">
        <v>2153</v>
      </c>
      <c r="E3394" s="8" t="s">
        <v>2166</v>
      </c>
      <c r="F3394" s="45" t="s">
        <v>1543</v>
      </c>
      <c r="G3394" s="46" t="s">
        <v>248</v>
      </c>
      <c r="H3394" s="47">
        <v>42262</v>
      </c>
      <c r="I3394" s="46">
        <v>2800</v>
      </c>
      <c r="J3394" s="66">
        <v>7.91</v>
      </c>
      <c r="K3394" s="66">
        <f t="shared" si="66"/>
        <v>22148</v>
      </c>
      <c r="L3394" s="46" t="s">
        <v>766</v>
      </c>
      <c r="M3394" s="46" t="s">
        <v>1544</v>
      </c>
      <c r="N3394" s="46">
        <v>151381</v>
      </c>
      <c r="O3394" s="46"/>
      <c r="P3394" s="46">
        <v>91373</v>
      </c>
      <c r="Q3394" s="66">
        <v>200</v>
      </c>
      <c r="R3394" s="66">
        <v>0</v>
      </c>
      <c r="S3394" s="66">
        <v>30</v>
      </c>
      <c r="T3394" s="46" t="s">
        <v>246</v>
      </c>
      <c r="U3394" s="64">
        <f>Data!$Q3394+Data!$R3394+Data!$S3394</f>
        <v>230</v>
      </c>
      <c r="V3394" s="9" t="str">
        <f>VLOOKUP(TRIM(Data!$B3394),Team!A:B,2,FALSE)</f>
        <v>Heating</v>
      </c>
      <c r="W3394" s="9" t="str">
        <f>VLOOKUP(Data!$D3394,Current!A:B,2,FALSE)</f>
        <v>ACT</v>
      </c>
      <c r="X3394" s="9" t="str">
        <f>IF(Data!$W3394=Data!$E3394,"CURRENT","NO")</f>
        <v>CURRENT</v>
      </c>
    </row>
    <row r="3395" spans="1:24" hidden="1">
      <c r="A3395" s="46" t="s">
        <v>1441</v>
      </c>
      <c r="B3395" s="41" t="s">
        <v>2158</v>
      </c>
      <c r="C3395" s="8" t="s">
        <v>458</v>
      </c>
      <c r="D3395" s="41" t="s">
        <v>2153</v>
      </c>
      <c r="E3395" s="8" t="s">
        <v>2166</v>
      </c>
      <c r="F3395" s="45" t="s">
        <v>1545</v>
      </c>
      <c r="G3395" s="46" t="s">
        <v>248</v>
      </c>
      <c r="H3395" s="47">
        <v>42262</v>
      </c>
      <c r="I3395" s="46">
        <v>1000</v>
      </c>
      <c r="J3395" s="66">
        <v>7.91</v>
      </c>
      <c r="K3395" s="66">
        <f t="shared" si="66"/>
        <v>7910</v>
      </c>
      <c r="L3395" s="46" t="s">
        <v>6</v>
      </c>
      <c r="M3395" s="46" t="s">
        <v>260</v>
      </c>
      <c r="N3395" s="46">
        <v>151382</v>
      </c>
      <c r="O3395" s="46"/>
      <c r="P3395" s="46">
        <v>91374</v>
      </c>
      <c r="Q3395" s="66">
        <v>200</v>
      </c>
      <c r="R3395" s="66">
        <v>0</v>
      </c>
      <c r="S3395" s="66">
        <v>30</v>
      </c>
      <c r="T3395" s="46" t="s">
        <v>246</v>
      </c>
      <c r="U3395" s="64">
        <f>Data!$Q3395+Data!$R3395+Data!$S3395</f>
        <v>230</v>
      </c>
      <c r="V3395" s="9" t="str">
        <f>VLOOKUP(TRIM(Data!$B3395),Team!A:B,2,FALSE)</f>
        <v>Heating</v>
      </c>
      <c r="W3395" s="9" t="str">
        <f>VLOOKUP(Data!$D3395,Current!A:B,2,FALSE)</f>
        <v>ACT</v>
      </c>
      <c r="X3395" s="9" t="str">
        <f>IF(Data!$W3395=Data!$E3395,"CURRENT","NO")</f>
        <v>CURRENT</v>
      </c>
    </row>
    <row r="3396" spans="1:24" hidden="1">
      <c r="A3396" s="78" t="s">
        <v>2159</v>
      </c>
      <c r="B3396" s="41" t="s">
        <v>2158</v>
      </c>
      <c r="C3396" s="8" t="s">
        <v>458</v>
      </c>
      <c r="D3396" s="41" t="s">
        <v>2153</v>
      </c>
      <c r="E3396" s="8" t="s">
        <v>2166</v>
      </c>
      <c r="F3396" s="77" t="s">
        <v>239</v>
      </c>
      <c r="G3396" s="78" t="s">
        <v>224</v>
      </c>
      <c r="H3396" s="79">
        <v>42268</v>
      </c>
      <c r="I3396" s="78">
        <v>180</v>
      </c>
      <c r="J3396" s="80">
        <v>23.54</v>
      </c>
      <c r="K3396" s="66">
        <f t="shared" si="66"/>
        <v>4237.2</v>
      </c>
      <c r="L3396" s="78" t="s">
        <v>223</v>
      </c>
      <c r="M3396" s="78" t="s">
        <v>222</v>
      </c>
      <c r="N3396" s="78">
        <v>151532</v>
      </c>
      <c r="O3396" s="78"/>
      <c r="P3396" s="78">
        <v>91605</v>
      </c>
      <c r="Q3396" s="80">
        <v>100</v>
      </c>
      <c r="R3396" s="80">
        <v>0</v>
      </c>
      <c r="S3396" s="80">
        <v>25</v>
      </c>
      <c r="T3396" s="78" t="s">
        <v>127</v>
      </c>
      <c r="U3396" s="64">
        <f>Data!$Q3396+Data!$R3396+Data!$S3396</f>
        <v>125</v>
      </c>
      <c r="V3396" s="9" t="str">
        <f>VLOOKUP(TRIM(Data!$B3396),Team!A:B,2,FALSE)</f>
        <v>Heating</v>
      </c>
      <c r="W3396" s="9" t="str">
        <f>VLOOKUP(Data!$D3396,Current!A:B,2,FALSE)</f>
        <v>ACT</v>
      </c>
      <c r="X3396" s="9" t="str">
        <f>IF(Data!$W3396=Data!$E3396,"CURRENT","NO")</f>
        <v>CURRENT</v>
      </c>
    </row>
    <row r="3397" spans="1:24" hidden="1">
      <c r="A3397" s="78" t="s">
        <v>2159</v>
      </c>
      <c r="B3397" s="41" t="s">
        <v>2158</v>
      </c>
      <c r="C3397" s="8" t="s">
        <v>458</v>
      </c>
      <c r="D3397" s="41" t="s">
        <v>2153</v>
      </c>
      <c r="E3397" s="8" t="s">
        <v>2166</v>
      </c>
      <c r="F3397" s="77" t="s">
        <v>1546</v>
      </c>
      <c r="G3397" s="78" t="s">
        <v>224</v>
      </c>
      <c r="H3397" s="79">
        <v>42268</v>
      </c>
      <c r="I3397" s="78">
        <v>120</v>
      </c>
      <c r="J3397" s="80">
        <v>288.86</v>
      </c>
      <c r="K3397" s="66">
        <f t="shared" si="66"/>
        <v>34663.200000000004</v>
      </c>
      <c r="L3397" s="78" t="s">
        <v>223</v>
      </c>
      <c r="M3397" s="78" t="s">
        <v>222</v>
      </c>
      <c r="N3397" s="78">
        <v>151551</v>
      </c>
      <c r="O3397" s="78"/>
      <c r="P3397" s="78">
        <v>91606</v>
      </c>
      <c r="Q3397" s="80">
        <v>173.3</v>
      </c>
      <c r="R3397" s="80">
        <v>0</v>
      </c>
      <c r="S3397" s="80">
        <v>25</v>
      </c>
      <c r="T3397" s="78" t="s">
        <v>186</v>
      </c>
      <c r="U3397" s="64">
        <f>Data!$Q3397+Data!$R3397+Data!$S3397</f>
        <v>198.3</v>
      </c>
      <c r="V3397" s="9" t="str">
        <f>VLOOKUP(TRIM(Data!$B3397),Team!A:B,2,FALSE)</f>
        <v>Heating</v>
      </c>
      <c r="W3397" s="9" t="str">
        <f>VLOOKUP(Data!$D3397,Current!A:B,2,FALSE)</f>
        <v>ACT</v>
      </c>
      <c r="X3397" s="9" t="str">
        <f>IF(Data!$W3397=Data!$E3397,"CURRENT","NO")</f>
        <v>CURRENT</v>
      </c>
    </row>
    <row r="3398" spans="1:24" hidden="1">
      <c r="A3398" s="78" t="s">
        <v>2159</v>
      </c>
      <c r="B3398" s="41" t="s">
        <v>2158</v>
      </c>
      <c r="C3398" s="8" t="s">
        <v>458</v>
      </c>
      <c r="D3398" s="41" t="s">
        <v>2153</v>
      </c>
      <c r="E3398" s="8" t="s">
        <v>2166</v>
      </c>
      <c r="F3398" s="77" t="s">
        <v>241</v>
      </c>
      <c r="G3398" s="78" t="s">
        <v>224</v>
      </c>
      <c r="H3398" s="79">
        <v>42272</v>
      </c>
      <c r="I3398" s="78">
        <v>168</v>
      </c>
      <c r="J3398" s="80">
        <v>287.76</v>
      </c>
      <c r="K3398" s="66">
        <f t="shared" si="66"/>
        <v>48343.68</v>
      </c>
      <c r="L3398" s="78" t="s">
        <v>223</v>
      </c>
      <c r="M3398" s="78" t="s">
        <v>222</v>
      </c>
      <c r="N3398" s="78">
        <v>151726</v>
      </c>
      <c r="O3398" s="78"/>
      <c r="P3398" s="78">
        <v>91607</v>
      </c>
      <c r="Q3398" s="80">
        <v>200</v>
      </c>
      <c r="R3398" s="80">
        <v>0</v>
      </c>
      <c r="S3398" s="80">
        <v>25</v>
      </c>
      <c r="T3398" s="78" t="s">
        <v>127</v>
      </c>
      <c r="U3398" s="64">
        <f>Data!$Q3398+Data!$R3398+Data!$S3398</f>
        <v>225</v>
      </c>
      <c r="V3398" s="9" t="str">
        <f>VLOOKUP(TRIM(Data!$B3398),Team!A:B,2,FALSE)</f>
        <v>Heating</v>
      </c>
      <c r="W3398" s="9" t="str">
        <f>VLOOKUP(Data!$D3398,Current!A:B,2,FALSE)</f>
        <v>ACT</v>
      </c>
      <c r="X3398" s="9" t="str">
        <f>IF(Data!$W3398=Data!$E3398,"CURRENT","NO")</f>
        <v>CURRENT</v>
      </c>
    </row>
    <row r="3399" spans="1:24" hidden="1">
      <c r="A3399" s="78" t="s">
        <v>2159</v>
      </c>
      <c r="B3399" s="41" t="s">
        <v>2158</v>
      </c>
      <c r="C3399" s="8" t="s">
        <v>458</v>
      </c>
      <c r="D3399" s="41" t="s">
        <v>2153</v>
      </c>
      <c r="E3399" s="8" t="s">
        <v>2166</v>
      </c>
      <c r="F3399" s="77" t="s">
        <v>249</v>
      </c>
      <c r="G3399" s="78" t="s">
        <v>248</v>
      </c>
      <c r="H3399" s="79">
        <v>42266</v>
      </c>
      <c r="I3399" s="78">
        <v>702</v>
      </c>
      <c r="J3399" s="80">
        <v>12.56</v>
      </c>
      <c r="K3399" s="66">
        <f t="shared" si="66"/>
        <v>8817.1200000000008</v>
      </c>
      <c r="L3399" s="78" t="s">
        <v>6</v>
      </c>
      <c r="M3399" s="78" t="s">
        <v>1530</v>
      </c>
      <c r="N3399" s="78">
        <v>151505</v>
      </c>
      <c r="O3399" s="78"/>
      <c r="P3399" s="78">
        <v>91608</v>
      </c>
      <c r="Q3399" s="80">
        <v>200</v>
      </c>
      <c r="R3399" s="80">
        <v>0</v>
      </c>
      <c r="S3399" s="80">
        <v>60</v>
      </c>
      <c r="T3399" s="78" t="s">
        <v>127</v>
      </c>
      <c r="U3399" s="64">
        <f>Data!$Q3399+Data!$R3399+Data!$S3399</f>
        <v>260</v>
      </c>
      <c r="V3399" s="9" t="str">
        <f>VLOOKUP(TRIM(Data!$B3399),Team!A:B,2,FALSE)</f>
        <v>Heating</v>
      </c>
      <c r="W3399" s="9" t="str">
        <f>VLOOKUP(Data!$D3399,Current!A:B,2,FALSE)</f>
        <v>ACT</v>
      </c>
      <c r="X3399" s="9" t="str">
        <f>IF(Data!$W3399=Data!$E3399,"CURRENT","NO")</f>
        <v>CURRENT</v>
      </c>
    </row>
    <row r="3400" spans="1:24" hidden="1">
      <c r="A3400" s="46" t="s">
        <v>2155</v>
      </c>
      <c r="B3400" s="41" t="s">
        <v>2158</v>
      </c>
      <c r="C3400" s="8" t="s">
        <v>458</v>
      </c>
      <c r="D3400" s="41" t="s">
        <v>2153</v>
      </c>
      <c r="E3400" s="8" t="s">
        <v>2166</v>
      </c>
      <c r="F3400" s="45" t="s">
        <v>239</v>
      </c>
      <c r="G3400" s="46" t="s">
        <v>224</v>
      </c>
      <c r="H3400" s="47">
        <v>42276</v>
      </c>
      <c r="I3400" s="46">
        <v>270</v>
      </c>
      <c r="J3400" s="66">
        <v>23.54</v>
      </c>
      <c r="K3400" s="66">
        <f t="shared" si="66"/>
        <v>6355.8</v>
      </c>
      <c r="L3400" s="46" t="s">
        <v>223</v>
      </c>
      <c r="M3400" s="46" t="s">
        <v>226</v>
      </c>
      <c r="N3400" s="46">
        <v>151867</v>
      </c>
      <c r="O3400" s="46"/>
      <c r="P3400" s="46">
        <v>91677</v>
      </c>
      <c r="Q3400" s="66">
        <v>100</v>
      </c>
      <c r="R3400" s="66">
        <v>0</v>
      </c>
      <c r="S3400" s="66">
        <v>25</v>
      </c>
      <c r="T3400" s="46" t="s">
        <v>127</v>
      </c>
      <c r="U3400" s="64">
        <f>Data!$Q3400+Data!$R3400+Data!$S3400</f>
        <v>125</v>
      </c>
      <c r="V3400" s="9" t="str">
        <f>VLOOKUP(TRIM(Data!$B3400),Team!A:B,2,FALSE)</f>
        <v>Heating</v>
      </c>
      <c r="W3400" s="9" t="str">
        <f>VLOOKUP(Data!$D3400,Current!A:B,2,FALSE)</f>
        <v>ACT</v>
      </c>
      <c r="X3400" s="9" t="str">
        <f>IF(Data!$W3400=Data!$E3400,"CURRENT","NO")</f>
        <v>CURRENT</v>
      </c>
    </row>
    <row r="3401" spans="1:24" hidden="1">
      <c r="A3401" s="46" t="s">
        <v>2155</v>
      </c>
      <c r="B3401" s="41" t="s">
        <v>2158</v>
      </c>
      <c r="C3401" s="8" t="s">
        <v>458</v>
      </c>
      <c r="D3401" s="41" t="s">
        <v>2153</v>
      </c>
      <c r="E3401" s="8" t="s">
        <v>2166</v>
      </c>
      <c r="F3401" s="45" t="s">
        <v>243</v>
      </c>
      <c r="G3401" s="46" t="s">
        <v>224</v>
      </c>
      <c r="H3401" s="47">
        <v>42276</v>
      </c>
      <c r="I3401" s="46">
        <v>270</v>
      </c>
      <c r="J3401" s="66">
        <v>24.61</v>
      </c>
      <c r="K3401" s="66">
        <f t="shared" si="66"/>
        <v>6644.7</v>
      </c>
      <c r="L3401" s="46" t="s">
        <v>227</v>
      </c>
      <c r="M3401" s="46" t="s">
        <v>226</v>
      </c>
      <c r="N3401" s="46">
        <v>151868</v>
      </c>
      <c r="O3401" s="46"/>
      <c r="P3401" s="46">
        <v>91678</v>
      </c>
      <c r="Q3401" s="66">
        <v>100</v>
      </c>
      <c r="R3401" s="66">
        <v>0</v>
      </c>
      <c r="S3401" s="66">
        <v>25</v>
      </c>
      <c r="T3401" s="46" t="s">
        <v>127</v>
      </c>
      <c r="U3401" s="64">
        <f>Data!$Q3401+Data!$R3401+Data!$S3401</f>
        <v>125</v>
      </c>
      <c r="V3401" s="9" t="str">
        <f>VLOOKUP(TRIM(Data!$B3401),Team!A:B,2,FALSE)</f>
        <v>Heating</v>
      </c>
      <c r="W3401" s="9" t="str">
        <f>VLOOKUP(Data!$D3401,Current!A:B,2,FALSE)</f>
        <v>ACT</v>
      </c>
      <c r="X3401" s="9" t="str">
        <f>IF(Data!$W3401=Data!$E3401,"CURRENT","NO")</f>
        <v>CURRENT</v>
      </c>
    </row>
    <row r="3402" spans="1:24" hidden="1">
      <c r="A3402" s="46" t="s">
        <v>2155</v>
      </c>
      <c r="B3402" s="41" t="s">
        <v>2158</v>
      </c>
      <c r="C3402" s="8" t="s">
        <v>458</v>
      </c>
      <c r="D3402" s="41" t="s">
        <v>2153</v>
      </c>
      <c r="E3402" s="8" t="s">
        <v>2166</v>
      </c>
      <c r="F3402" s="45" t="s">
        <v>242</v>
      </c>
      <c r="G3402" s="46" t="s">
        <v>224</v>
      </c>
      <c r="H3402" s="47">
        <v>42276</v>
      </c>
      <c r="I3402" s="46">
        <v>270</v>
      </c>
      <c r="J3402" s="66">
        <v>14.23</v>
      </c>
      <c r="K3402" s="66">
        <f t="shared" si="66"/>
        <v>3842.1</v>
      </c>
      <c r="L3402" s="46" t="s">
        <v>223</v>
      </c>
      <c r="M3402" s="46" t="s">
        <v>226</v>
      </c>
      <c r="N3402" s="46">
        <v>151869</v>
      </c>
      <c r="O3402" s="46"/>
      <c r="P3402" s="46">
        <v>91679</v>
      </c>
      <c r="Q3402" s="66">
        <v>100</v>
      </c>
      <c r="R3402" s="66">
        <v>0</v>
      </c>
      <c r="S3402" s="66">
        <v>25</v>
      </c>
      <c r="T3402" s="46" t="s">
        <v>127</v>
      </c>
      <c r="U3402" s="64">
        <f>Data!$Q3402+Data!$R3402+Data!$S3402</f>
        <v>125</v>
      </c>
      <c r="V3402" s="9" t="str">
        <f>VLOOKUP(TRIM(Data!$B3402),Team!A:B,2,FALSE)</f>
        <v>Heating</v>
      </c>
      <c r="W3402" s="9" t="str">
        <f>VLOOKUP(Data!$D3402,Current!A:B,2,FALSE)</f>
        <v>ACT</v>
      </c>
      <c r="X3402" s="9" t="str">
        <f>IF(Data!$W3402=Data!$E3402,"CURRENT","NO")</f>
        <v>CURRENT</v>
      </c>
    </row>
    <row r="3403" spans="1:24" hidden="1">
      <c r="A3403" s="46" t="s">
        <v>2155</v>
      </c>
      <c r="B3403" s="41" t="s">
        <v>2158</v>
      </c>
      <c r="C3403" s="8" t="s">
        <v>458</v>
      </c>
      <c r="D3403" s="41" t="s">
        <v>2153</v>
      </c>
      <c r="E3403" s="8" t="s">
        <v>2166</v>
      </c>
      <c r="F3403" s="45" t="s">
        <v>244</v>
      </c>
      <c r="G3403" s="46" t="s">
        <v>224</v>
      </c>
      <c r="H3403" s="47">
        <v>42277</v>
      </c>
      <c r="I3403" s="46">
        <v>360</v>
      </c>
      <c r="J3403" s="66">
        <v>21.18</v>
      </c>
      <c r="K3403" s="66">
        <f t="shared" si="66"/>
        <v>7624.8</v>
      </c>
      <c r="L3403" s="46" t="s">
        <v>227</v>
      </c>
      <c r="M3403" s="46" t="s">
        <v>226</v>
      </c>
      <c r="N3403" s="46">
        <v>151926</v>
      </c>
      <c r="O3403" s="46"/>
      <c r="P3403" s="46">
        <v>91680</v>
      </c>
      <c r="Q3403" s="66">
        <v>100</v>
      </c>
      <c r="R3403" s="66">
        <v>0</v>
      </c>
      <c r="S3403" s="66">
        <v>25</v>
      </c>
      <c r="T3403" s="46" t="s">
        <v>127</v>
      </c>
      <c r="U3403" s="64">
        <f>Data!$Q3403+Data!$R3403+Data!$S3403</f>
        <v>125</v>
      </c>
      <c r="V3403" s="9" t="str">
        <f>VLOOKUP(TRIM(Data!$B3403),Team!A:B,2,FALSE)</f>
        <v>Heating</v>
      </c>
      <c r="W3403" s="9" t="str">
        <f>VLOOKUP(Data!$D3403,Current!A:B,2,FALSE)</f>
        <v>ACT</v>
      </c>
      <c r="X3403" s="9" t="str">
        <f>IF(Data!$W3403=Data!$E3403,"CURRENT","NO")</f>
        <v>CURRENT</v>
      </c>
    </row>
    <row r="3404" spans="1:24" hidden="1">
      <c r="A3404" s="46" t="s">
        <v>2155</v>
      </c>
      <c r="B3404" s="41" t="s">
        <v>2158</v>
      </c>
      <c r="C3404" s="8" t="s">
        <v>458</v>
      </c>
      <c r="D3404" s="41" t="s">
        <v>2153</v>
      </c>
      <c r="E3404" s="8" t="s">
        <v>2166</v>
      </c>
      <c r="F3404" s="45" t="s">
        <v>1547</v>
      </c>
      <c r="G3404" s="46" t="s">
        <v>224</v>
      </c>
      <c r="H3404" s="47">
        <v>42277</v>
      </c>
      <c r="I3404" s="46">
        <v>144</v>
      </c>
      <c r="J3404" s="66">
        <v>197.06</v>
      </c>
      <c r="K3404" s="66">
        <f t="shared" si="66"/>
        <v>28376.639999999999</v>
      </c>
      <c r="L3404" s="46" t="s">
        <v>227</v>
      </c>
      <c r="M3404" s="46" t="s">
        <v>226</v>
      </c>
      <c r="N3404" s="46">
        <v>151929</v>
      </c>
      <c r="O3404" s="46"/>
      <c r="P3404" s="46">
        <v>91681</v>
      </c>
      <c r="Q3404" s="66">
        <v>141.9</v>
      </c>
      <c r="R3404" s="66">
        <v>0</v>
      </c>
      <c r="S3404" s="66">
        <v>25</v>
      </c>
      <c r="T3404" s="46" t="s">
        <v>186</v>
      </c>
      <c r="U3404" s="64">
        <f>Data!$Q3404+Data!$R3404+Data!$S3404</f>
        <v>166.9</v>
      </c>
      <c r="V3404" s="9" t="str">
        <f>VLOOKUP(TRIM(Data!$B3404),Team!A:B,2,FALSE)</f>
        <v>Heating</v>
      </c>
      <c r="W3404" s="9" t="str">
        <f>VLOOKUP(Data!$D3404,Current!A:B,2,FALSE)</f>
        <v>ACT</v>
      </c>
      <c r="X3404" s="9" t="str">
        <f>IF(Data!$W3404=Data!$E3404,"CURRENT","NO")</f>
        <v>CURRENT</v>
      </c>
    </row>
    <row r="3405" spans="1:24" hidden="1">
      <c r="A3405" s="78" t="s">
        <v>1434</v>
      </c>
      <c r="B3405" s="41" t="s">
        <v>2160</v>
      </c>
      <c r="C3405" s="78" t="s">
        <v>2161</v>
      </c>
      <c r="D3405" s="41" t="s">
        <v>2153</v>
      </c>
      <c r="E3405" s="8" t="s">
        <v>2166</v>
      </c>
      <c r="F3405" s="77" t="s">
        <v>1339</v>
      </c>
      <c r="G3405" s="78" t="s">
        <v>78</v>
      </c>
      <c r="H3405" s="79">
        <v>42249</v>
      </c>
      <c r="I3405" s="78">
        <v>40</v>
      </c>
      <c r="J3405" s="66">
        <v>80.42</v>
      </c>
      <c r="K3405" s="66">
        <f>I3405*J3405</f>
        <v>3216.8</v>
      </c>
      <c r="L3405" s="78" t="s">
        <v>77</v>
      </c>
      <c r="M3405" s="78" t="s">
        <v>1340</v>
      </c>
      <c r="N3405" s="78">
        <v>150962</v>
      </c>
      <c r="O3405" s="46"/>
      <c r="P3405" s="78">
        <v>91120</v>
      </c>
      <c r="Q3405" s="80">
        <v>100</v>
      </c>
      <c r="R3405" s="80">
        <v>0</v>
      </c>
      <c r="S3405" s="80">
        <v>15</v>
      </c>
      <c r="T3405" s="78" t="s">
        <v>127</v>
      </c>
      <c r="U3405" s="64">
        <f>Data!$Q3405+Data!$R3405+Data!$S3405</f>
        <v>115</v>
      </c>
      <c r="V3405" s="9" t="str">
        <f>VLOOKUP(TRIM(Data!$B3405),Team!A:B,2,FALSE)</f>
        <v>HVAC</v>
      </c>
      <c r="W3405" s="9" t="str">
        <f>VLOOKUP(Data!$D3405,Current!A:B,2,FALSE)</f>
        <v>ACT</v>
      </c>
      <c r="X3405" s="9" t="str">
        <f>IF(Data!$W3405=Data!$E3405,"CURRENT","NO")</f>
        <v>CURRENT</v>
      </c>
    </row>
    <row r="3406" spans="1:24" hidden="1">
      <c r="A3406" s="78" t="s">
        <v>1434</v>
      </c>
      <c r="B3406" s="41" t="s">
        <v>2160</v>
      </c>
      <c r="C3406" s="78" t="s">
        <v>2161</v>
      </c>
      <c r="D3406" s="41" t="s">
        <v>2153</v>
      </c>
      <c r="E3406" s="8" t="s">
        <v>2166</v>
      </c>
      <c r="F3406" s="77" t="s">
        <v>1342</v>
      </c>
      <c r="G3406" s="78" t="s">
        <v>78</v>
      </c>
      <c r="H3406" s="79">
        <v>42249</v>
      </c>
      <c r="I3406" s="78">
        <v>40</v>
      </c>
      <c r="J3406" s="66">
        <v>89.87</v>
      </c>
      <c r="K3406" s="66">
        <f t="shared" ref="K3406:K3469" si="67">I3406*J3406</f>
        <v>3594.8</v>
      </c>
      <c r="L3406" s="78" t="s">
        <v>77</v>
      </c>
      <c r="M3406" s="78" t="s">
        <v>1548</v>
      </c>
      <c r="N3406" s="78">
        <v>150963</v>
      </c>
      <c r="O3406" s="46"/>
      <c r="P3406" s="78">
        <v>91121</v>
      </c>
      <c r="Q3406" s="80">
        <v>100</v>
      </c>
      <c r="R3406" s="80">
        <v>0</v>
      </c>
      <c r="S3406" s="80">
        <v>15</v>
      </c>
      <c r="T3406" s="78" t="s">
        <v>127</v>
      </c>
      <c r="U3406" s="64">
        <f>Data!$Q3406+Data!$R3406+Data!$S3406</f>
        <v>115</v>
      </c>
      <c r="V3406" s="9" t="str">
        <f>VLOOKUP(TRIM(Data!$B3406),Team!A:B,2,FALSE)</f>
        <v>HVAC</v>
      </c>
      <c r="W3406" s="9" t="str">
        <f>VLOOKUP(Data!$D3406,Current!A:B,2,FALSE)</f>
        <v>ACT</v>
      </c>
      <c r="X3406" s="9" t="str">
        <f>IF(Data!$W3406=Data!$E3406,"CURRENT","NO")</f>
        <v>CURRENT</v>
      </c>
    </row>
    <row r="3407" spans="1:24" hidden="1">
      <c r="A3407" s="78" t="s">
        <v>1434</v>
      </c>
      <c r="B3407" s="41" t="s">
        <v>2160</v>
      </c>
      <c r="C3407" s="78" t="s">
        <v>2161</v>
      </c>
      <c r="D3407" s="41" t="s">
        <v>2153</v>
      </c>
      <c r="E3407" s="8" t="s">
        <v>2166</v>
      </c>
      <c r="F3407" s="77" t="s">
        <v>280</v>
      </c>
      <c r="G3407" s="78" t="s">
        <v>78</v>
      </c>
      <c r="H3407" s="79">
        <v>42249</v>
      </c>
      <c r="I3407" s="78">
        <v>40</v>
      </c>
      <c r="J3407" s="66">
        <v>94.31</v>
      </c>
      <c r="K3407" s="66">
        <f t="shared" si="67"/>
        <v>3772.4</v>
      </c>
      <c r="L3407" s="78" t="s">
        <v>77</v>
      </c>
      <c r="M3407" s="78" t="s">
        <v>1549</v>
      </c>
      <c r="N3407" s="78">
        <v>150964</v>
      </c>
      <c r="O3407" s="46"/>
      <c r="P3407" s="78">
        <v>91122</v>
      </c>
      <c r="Q3407" s="80">
        <v>100</v>
      </c>
      <c r="R3407" s="80">
        <v>0</v>
      </c>
      <c r="S3407" s="80">
        <v>15</v>
      </c>
      <c r="T3407" s="78" t="s">
        <v>127</v>
      </c>
      <c r="U3407" s="64">
        <f>Data!$Q3407+Data!$R3407+Data!$S3407</f>
        <v>115</v>
      </c>
      <c r="V3407" s="9" t="str">
        <f>VLOOKUP(TRIM(Data!$B3407),Team!A:B,2,FALSE)</f>
        <v>HVAC</v>
      </c>
      <c r="W3407" s="9" t="str">
        <f>VLOOKUP(Data!$D3407,Current!A:B,2,FALSE)</f>
        <v>ACT</v>
      </c>
      <c r="X3407" s="9" t="str">
        <f>IF(Data!$W3407=Data!$E3407,"CURRENT","NO")</f>
        <v>CURRENT</v>
      </c>
    </row>
    <row r="3408" spans="1:24" hidden="1">
      <c r="A3408" s="78" t="s">
        <v>1434</v>
      </c>
      <c r="B3408" s="41" t="s">
        <v>2160</v>
      </c>
      <c r="C3408" s="78" t="s">
        <v>2161</v>
      </c>
      <c r="D3408" s="41" t="s">
        <v>2153</v>
      </c>
      <c r="E3408" s="8" t="s">
        <v>2166</v>
      </c>
      <c r="F3408" s="77" t="s">
        <v>79</v>
      </c>
      <c r="G3408" s="78" t="s">
        <v>78</v>
      </c>
      <c r="H3408" s="79">
        <v>42249</v>
      </c>
      <c r="I3408" s="78">
        <v>60</v>
      </c>
      <c r="J3408" s="66">
        <v>83.92</v>
      </c>
      <c r="K3408" s="66">
        <f t="shared" si="67"/>
        <v>5035.2</v>
      </c>
      <c r="L3408" s="78" t="s">
        <v>77</v>
      </c>
      <c r="M3408" s="78" t="s">
        <v>1548</v>
      </c>
      <c r="N3408" s="78">
        <v>150965</v>
      </c>
      <c r="O3408" s="49"/>
      <c r="P3408" s="78">
        <v>91123</v>
      </c>
      <c r="Q3408" s="80">
        <v>100</v>
      </c>
      <c r="R3408" s="80">
        <v>0</v>
      </c>
      <c r="S3408" s="80">
        <v>15</v>
      </c>
      <c r="T3408" s="78" t="s">
        <v>127</v>
      </c>
      <c r="U3408" s="64">
        <f>Data!$Q3408+Data!$R3408+Data!$S3408</f>
        <v>115</v>
      </c>
      <c r="V3408" s="9" t="str">
        <f>VLOOKUP(TRIM(Data!$B3408),Team!A:B,2,FALSE)</f>
        <v>HVAC</v>
      </c>
      <c r="W3408" s="9" t="str">
        <f>VLOOKUP(Data!$D3408,Current!A:B,2,FALSE)</f>
        <v>ACT</v>
      </c>
      <c r="X3408" s="9" t="str">
        <f>IF(Data!$W3408=Data!$E3408,"CURRENT","NO")</f>
        <v>CURRENT</v>
      </c>
    </row>
    <row r="3409" spans="1:24" hidden="1">
      <c r="A3409" s="78" t="s">
        <v>1434</v>
      </c>
      <c r="B3409" s="41" t="s">
        <v>2160</v>
      </c>
      <c r="C3409" s="78" t="s">
        <v>2161</v>
      </c>
      <c r="D3409" s="41" t="s">
        <v>2153</v>
      </c>
      <c r="E3409" s="8" t="s">
        <v>2166</v>
      </c>
      <c r="F3409" s="77" t="s">
        <v>611</v>
      </c>
      <c r="G3409" s="78" t="s">
        <v>93</v>
      </c>
      <c r="H3409" s="79">
        <v>42248</v>
      </c>
      <c r="I3409" s="78">
        <v>112</v>
      </c>
      <c r="J3409" s="66">
        <v>121.7</v>
      </c>
      <c r="K3409" s="66">
        <f t="shared" si="67"/>
        <v>13630.4</v>
      </c>
      <c r="L3409" s="78" t="s">
        <v>610</v>
      </c>
      <c r="M3409" s="78" t="s">
        <v>1355</v>
      </c>
      <c r="N3409" s="78">
        <v>150938</v>
      </c>
      <c r="O3409" s="49"/>
      <c r="P3409" s="78">
        <v>91124</v>
      </c>
      <c r="Q3409" s="80">
        <v>200</v>
      </c>
      <c r="R3409" s="80">
        <v>0</v>
      </c>
      <c r="S3409" s="80">
        <v>60</v>
      </c>
      <c r="T3409" s="78" t="s">
        <v>127</v>
      </c>
      <c r="U3409" s="64">
        <f>Data!$Q3409+Data!$R3409+Data!$S3409</f>
        <v>260</v>
      </c>
      <c r="V3409" s="9" t="str">
        <f>VLOOKUP(TRIM(Data!$B3409),Team!A:B,2,FALSE)</f>
        <v>HVAC</v>
      </c>
      <c r="W3409" s="9" t="str">
        <f>VLOOKUP(Data!$D3409,Current!A:B,2,FALSE)</f>
        <v>ACT</v>
      </c>
      <c r="X3409" s="9" t="str">
        <f>IF(Data!$W3409=Data!$E3409,"CURRENT","NO")</f>
        <v>CURRENT</v>
      </c>
    </row>
    <row r="3410" spans="1:24" hidden="1">
      <c r="A3410" s="78" t="s">
        <v>1434</v>
      </c>
      <c r="B3410" s="41" t="s">
        <v>2160</v>
      </c>
      <c r="C3410" s="78" t="s">
        <v>2161</v>
      </c>
      <c r="D3410" s="41" t="s">
        <v>2153</v>
      </c>
      <c r="E3410" s="8" t="s">
        <v>2166</v>
      </c>
      <c r="F3410" s="77" t="s">
        <v>301</v>
      </c>
      <c r="G3410" s="78" t="s">
        <v>93</v>
      </c>
      <c r="H3410" s="79">
        <v>42248</v>
      </c>
      <c r="I3410" s="78">
        <v>216</v>
      </c>
      <c r="J3410" s="66">
        <v>160.35</v>
      </c>
      <c r="K3410" s="66">
        <f t="shared" si="67"/>
        <v>34635.599999999999</v>
      </c>
      <c r="L3410" s="78" t="s">
        <v>81</v>
      </c>
      <c r="M3410" s="78" t="s">
        <v>1550</v>
      </c>
      <c r="N3410" s="78">
        <v>150918</v>
      </c>
      <c r="O3410" s="49"/>
      <c r="P3410" s="78">
        <v>91125</v>
      </c>
      <c r="Q3410" s="80">
        <v>200</v>
      </c>
      <c r="R3410" s="80">
        <v>0</v>
      </c>
      <c r="S3410" s="80">
        <v>25</v>
      </c>
      <c r="T3410" s="78" t="s">
        <v>127</v>
      </c>
      <c r="U3410" s="64">
        <f>Data!$Q3410+Data!$R3410+Data!$S3410</f>
        <v>225</v>
      </c>
      <c r="V3410" s="9" t="str">
        <f>VLOOKUP(TRIM(Data!$B3410),Team!A:B,2,FALSE)</f>
        <v>HVAC</v>
      </c>
      <c r="W3410" s="9" t="str">
        <f>VLOOKUP(Data!$D3410,Current!A:B,2,FALSE)</f>
        <v>ACT</v>
      </c>
      <c r="X3410" s="9" t="str">
        <f>IF(Data!$W3410=Data!$E3410,"CURRENT","NO")</f>
        <v>CURRENT</v>
      </c>
    </row>
    <row r="3411" spans="1:24" hidden="1">
      <c r="A3411" s="78" t="s">
        <v>1434</v>
      </c>
      <c r="B3411" s="41" t="s">
        <v>2160</v>
      </c>
      <c r="C3411" s="78" t="s">
        <v>2162</v>
      </c>
      <c r="D3411" s="41" t="s">
        <v>2153</v>
      </c>
      <c r="E3411" s="8" t="s">
        <v>2166</v>
      </c>
      <c r="F3411" s="77" t="s">
        <v>299</v>
      </c>
      <c r="G3411" s="78" t="s">
        <v>93</v>
      </c>
      <c r="H3411" s="79">
        <v>42248</v>
      </c>
      <c r="I3411" s="78">
        <v>72</v>
      </c>
      <c r="J3411" s="66">
        <v>0</v>
      </c>
      <c r="K3411" s="66">
        <f t="shared" si="67"/>
        <v>0</v>
      </c>
      <c r="L3411" s="78" t="s">
        <v>81</v>
      </c>
      <c r="M3411" s="78" t="s">
        <v>88</v>
      </c>
      <c r="N3411" s="78">
        <v>150931</v>
      </c>
      <c r="O3411" s="49"/>
      <c r="P3411" s="78">
        <v>91126</v>
      </c>
      <c r="Q3411" s="80">
        <v>200</v>
      </c>
      <c r="R3411" s="80">
        <v>0</v>
      </c>
      <c r="S3411" s="80">
        <v>25</v>
      </c>
      <c r="T3411" s="78" t="s">
        <v>0</v>
      </c>
      <c r="U3411" s="64">
        <f>Data!$Q3411+Data!$R3411+Data!$S3411</f>
        <v>225</v>
      </c>
      <c r="V3411" s="9" t="str">
        <f>VLOOKUP(TRIM(Data!$B3411),Team!A:B,2,FALSE)</f>
        <v>HVAC</v>
      </c>
      <c r="W3411" s="9" t="str">
        <f>VLOOKUP(Data!$D3411,Current!A:B,2,FALSE)</f>
        <v>ACT</v>
      </c>
      <c r="X3411" s="9" t="str">
        <f>IF(Data!$W3411=Data!$E3411,"CURRENT","NO")</f>
        <v>CURRENT</v>
      </c>
    </row>
    <row r="3412" spans="1:24" hidden="1">
      <c r="A3412" s="78" t="s">
        <v>1434</v>
      </c>
      <c r="B3412" s="41" t="s">
        <v>2160</v>
      </c>
      <c r="C3412" s="78" t="s">
        <v>2162</v>
      </c>
      <c r="D3412" s="41" t="s">
        <v>2153</v>
      </c>
      <c r="E3412" s="8" t="s">
        <v>2166</v>
      </c>
      <c r="F3412" s="77" t="s">
        <v>939</v>
      </c>
      <c r="G3412" s="78" t="s">
        <v>70</v>
      </c>
      <c r="H3412" s="79">
        <v>42248</v>
      </c>
      <c r="I3412" s="78">
        <v>105</v>
      </c>
      <c r="J3412" s="66">
        <v>0</v>
      </c>
      <c r="K3412" s="66">
        <f t="shared" si="67"/>
        <v>0</v>
      </c>
      <c r="L3412" s="78" t="s">
        <v>81</v>
      </c>
      <c r="M3412" s="78" t="s">
        <v>80</v>
      </c>
      <c r="N3412" s="78">
        <v>150956</v>
      </c>
      <c r="O3412" s="46"/>
      <c r="P3412" s="78">
        <v>91127</v>
      </c>
      <c r="Q3412" s="80">
        <v>200</v>
      </c>
      <c r="R3412" s="80">
        <v>0</v>
      </c>
      <c r="S3412" s="80">
        <v>25</v>
      </c>
      <c r="T3412" s="78" t="s">
        <v>0</v>
      </c>
      <c r="U3412" s="64">
        <f>Data!$Q3412+Data!$R3412+Data!$S3412</f>
        <v>225</v>
      </c>
      <c r="V3412" s="9" t="str">
        <f>VLOOKUP(TRIM(Data!$B3412),Team!A:B,2,FALSE)</f>
        <v>HVAC</v>
      </c>
      <c r="W3412" s="9" t="str">
        <f>VLOOKUP(Data!$D3412,Current!A:B,2,FALSE)</f>
        <v>ACT</v>
      </c>
      <c r="X3412" s="9" t="str">
        <f>IF(Data!$W3412=Data!$E3412,"CURRENT","NO")</f>
        <v>CURRENT</v>
      </c>
    </row>
    <row r="3413" spans="1:24" hidden="1">
      <c r="A3413" s="78" t="s">
        <v>1434</v>
      </c>
      <c r="B3413" s="41" t="s">
        <v>2160</v>
      </c>
      <c r="C3413" s="78" t="s">
        <v>2162</v>
      </c>
      <c r="D3413" s="41" t="s">
        <v>2153</v>
      </c>
      <c r="E3413" s="8" t="s">
        <v>2166</v>
      </c>
      <c r="F3413" s="77" t="s">
        <v>1365</v>
      </c>
      <c r="G3413" s="78" t="s">
        <v>70</v>
      </c>
      <c r="H3413" s="79">
        <v>42249</v>
      </c>
      <c r="I3413" s="78">
        <v>215</v>
      </c>
      <c r="J3413" s="66">
        <v>0</v>
      </c>
      <c r="K3413" s="66">
        <f t="shared" si="67"/>
        <v>0</v>
      </c>
      <c r="L3413" s="78" t="s">
        <v>81</v>
      </c>
      <c r="M3413" s="78" t="s">
        <v>1359</v>
      </c>
      <c r="N3413" s="78">
        <v>150985</v>
      </c>
      <c r="O3413" s="46"/>
      <c r="P3413" s="78">
        <v>91128</v>
      </c>
      <c r="Q3413" s="80">
        <v>200</v>
      </c>
      <c r="R3413" s="80">
        <v>0</v>
      </c>
      <c r="S3413" s="80">
        <v>25</v>
      </c>
      <c r="T3413" s="78" t="s">
        <v>0</v>
      </c>
      <c r="U3413" s="64">
        <f>Data!$Q3413+Data!$R3413+Data!$S3413</f>
        <v>225</v>
      </c>
      <c r="V3413" s="9" t="str">
        <f>VLOOKUP(TRIM(Data!$B3413),Team!A:B,2,FALSE)</f>
        <v>HVAC</v>
      </c>
      <c r="W3413" s="9" t="str">
        <f>VLOOKUP(Data!$D3413,Current!A:B,2,FALSE)</f>
        <v>ACT</v>
      </c>
      <c r="X3413" s="9" t="str">
        <f>IF(Data!$W3413=Data!$E3413,"CURRENT","NO")</f>
        <v>CURRENT</v>
      </c>
    </row>
    <row r="3414" spans="1:24" hidden="1">
      <c r="A3414" s="78" t="s">
        <v>1434</v>
      </c>
      <c r="B3414" s="41" t="s">
        <v>2160</v>
      </c>
      <c r="C3414" s="78" t="s">
        <v>2161</v>
      </c>
      <c r="D3414" s="41" t="s">
        <v>2153</v>
      </c>
      <c r="E3414" s="8" t="s">
        <v>2166</v>
      </c>
      <c r="F3414" s="77" t="s">
        <v>75</v>
      </c>
      <c r="G3414" s="78" t="s">
        <v>70</v>
      </c>
      <c r="H3414" s="79">
        <v>42248</v>
      </c>
      <c r="I3414" s="78">
        <v>548</v>
      </c>
      <c r="J3414" s="66">
        <v>73</v>
      </c>
      <c r="K3414" s="66">
        <f t="shared" si="67"/>
        <v>40004</v>
      </c>
      <c r="L3414" s="78" t="s">
        <v>69</v>
      </c>
      <c r="M3414" s="78" t="s">
        <v>1551</v>
      </c>
      <c r="N3414" s="78">
        <v>150921</v>
      </c>
      <c r="O3414" s="46"/>
      <c r="P3414" s="78">
        <v>91129</v>
      </c>
      <c r="Q3414" s="80">
        <v>200</v>
      </c>
      <c r="R3414" s="80">
        <v>0</v>
      </c>
      <c r="S3414" s="80">
        <v>35</v>
      </c>
      <c r="T3414" s="78" t="s">
        <v>127</v>
      </c>
      <c r="U3414" s="64">
        <f>Data!$Q3414+Data!$R3414+Data!$S3414</f>
        <v>235</v>
      </c>
      <c r="V3414" s="9" t="str">
        <f>VLOOKUP(TRIM(Data!$B3414),Team!A:B,2,FALSE)</f>
        <v>HVAC</v>
      </c>
      <c r="W3414" s="9" t="str">
        <f>VLOOKUP(Data!$D3414,Current!A:B,2,FALSE)</f>
        <v>ACT</v>
      </c>
      <c r="X3414" s="9" t="str">
        <f>IF(Data!$W3414=Data!$E3414,"CURRENT","NO")</f>
        <v>CURRENT</v>
      </c>
    </row>
    <row r="3415" spans="1:24" hidden="1">
      <c r="A3415" s="78" t="s">
        <v>1434</v>
      </c>
      <c r="B3415" s="41" t="s">
        <v>2160</v>
      </c>
      <c r="C3415" s="78" t="s">
        <v>2161</v>
      </c>
      <c r="D3415" s="41" t="s">
        <v>2153</v>
      </c>
      <c r="E3415" s="8" t="s">
        <v>2166</v>
      </c>
      <c r="F3415" s="77" t="s">
        <v>107</v>
      </c>
      <c r="G3415" s="78" t="s">
        <v>90</v>
      </c>
      <c r="H3415" s="79">
        <v>42248</v>
      </c>
      <c r="I3415" s="78">
        <v>112</v>
      </c>
      <c r="J3415" s="66">
        <v>105</v>
      </c>
      <c r="K3415" s="66">
        <f t="shared" si="67"/>
        <v>11760</v>
      </c>
      <c r="L3415" s="78" t="s">
        <v>114</v>
      </c>
      <c r="M3415" s="78" t="s">
        <v>1552</v>
      </c>
      <c r="N3415" s="78">
        <v>150912</v>
      </c>
      <c r="O3415" s="49"/>
      <c r="P3415" s="78">
        <v>91130</v>
      </c>
      <c r="Q3415" s="80">
        <v>200</v>
      </c>
      <c r="R3415" s="80">
        <v>45</v>
      </c>
      <c r="S3415" s="80">
        <v>280</v>
      </c>
      <c r="T3415" s="78" t="s">
        <v>127</v>
      </c>
      <c r="U3415" s="64">
        <f>Data!$Q3415+Data!$R3415+Data!$S3415</f>
        <v>525</v>
      </c>
      <c r="V3415" s="9" t="str">
        <f>VLOOKUP(TRIM(Data!$B3415),Team!A:B,2,FALSE)</f>
        <v>HVAC</v>
      </c>
      <c r="W3415" s="9" t="str">
        <f>VLOOKUP(Data!$D3415,Current!A:B,2,FALSE)</f>
        <v>ACT</v>
      </c>
      <c r="X3415" s="9" t="str">
        <f>IF(Data!$W3415=Data!$E3415,"CURRENT","NO")</f>
        <v>CURRENT</v>
      </c>
    </row>
    <row r="3416" spans="1:24" hidden="1">
      <c r="A3416" s="78" t="s">
        <v>1434</v>
      </c>
      <c r="B3416" s="41" t="s">
        <v>2160</v>
      </c>
      <c r="C3416" s="78" t="s">
        <v>2162</v>
      </c>
      <c r="D3416" s="41" t="s">
        <v>2153</v>
      </c>
      <c r="E3416" s="8" t="s">
        <v>2166</v>
      </c>
      <c r="F3416" s="77" t="s">
        <v>91</v>
      </c>
      <c r="G3416" s="78" t="s">
        <v>90</v>
      </c>
      <c r="H3416" s="79">
        <v>42248</v>
      </c>
      <c r="I3416" s="78">
        <v>212</v>
      </c>
      <c r="J3416" s="66">
        <v>0</v>
      </c>
      <c r="K3416" s="66">
        <f t="shared" si="67"/>
        <v>0</v>
      </c>
      <c r="L3416" s="78" t="s">
        <v>89</v>
      </c>
      <c r="M3416" s="78" t="s">
        <v>612</v>
      </c>
      <c r="N3416" s="78">
        <v>150929</v>
      </c>
      <c r="O3416" s="49"/>
      <c r="P3416" s="78">
        <v>91131</v>
      </c>
      <c r="Q3416" s="80">
        <v>200</v>
      </c>
      <c r="R3416" s="80">
        <v>45</v>
      </c>
      <c r="S3416" s="80">
        <v>20</v>
      </c>
      <c r="T3416" s="78" t="s">
        <v>0</v>
      </c>
      <c r="U3416" s="64">
        <f>Data!$Q3416+Data!$R3416+Data!$S3416</f>
        <v>265</v>
      </c>
      <c r="V3416" s="9" t="str">
        <f>VLOOKUP(TRIM(Data!$B3416),Team!A:B,2,FALSE)</f>
        <v>HVAC</v>
      </c>
      <c r="W3416" s="9" t="str">
        <f>VLOOKUP(Data!$D3416,Current!A:B,2,FALSE)</f>
        <v>ACT</v>
      </c>
      <c r="X3416" s="9" t="str">
        <f>IF(Data!$W3416=Data!$E3416,"CURRENT","NO")</f>
        <v>CURRENT</v>
      </c>
    </row>
    <row r="3417" spans="1:24" hidden="1">
      <c r="A3417" s="78" t="s">
        <v>1434</v>
      </c>
      <c r="B3417" s="41" t="s">
        <v>2160</v>
      </c>
      <c r="C3417" s="78" t="s">
        <v>2162</v>
      </c>
      <c r="D3417" s="41" t="s">
        <v>2153</v>
      </c>
      <c r="E3417" s="8" t="s">
        <v>2166</v>
      </c>
      <c r="F3417" s="77" t="s">
        <v>107</v>
      </c>
      <c r="G3417" s="78" t="s">
        <v>90</v>
      </c>
      <c r="H3417" s="79">
        <v>42249</v>
      </c>
      <c r="I3417" s="78">
        <v>168</v>
      </c>
      <c r="J3417" s="66">
        <v>0</v>
      </c>
      <c r="K3417" s="66">
        <f t="shared" si="67"/>
        <v>0</v>
      </c>
      <c r="L3417" s="78" t="s">
        <v>89</v>
      </c>
      <c r="M3417" s="78" t="s">
        <v>612</v>
      </c>
      <c r="N3417" s="78">
        <v>150986</v>
      </c>
      <c r="O3417" s="49"/>
      <c r="P3417" s="78">
        <v>91132</v>
      </c>
      <c r="Q3417" s="80">
        <v>200</v>
      </c>
      <c r="R3417" s="80">
        <v>0</v>
      </c>
      <c r="S3417" s="80">
        <v>20</v>
      </c>
      <c r="T3417" s="78" t="s">
        <v>0</v>
      </c>
      <c r="U3417" s="64">
        <f>Data!$Q3417+Data!$R3417+Data!$S3417</f>
        <v>220</v>
      </c>
      <c r="V3417" s="9" t="str">
        <f>VLOOKUP(TRIM(Data!$B3417),Team!A:B,2,FALSE)</f>
        <v>HVAC</v>
      </c>
      <c r="W3417" s="9" t="str">
        <f>VLOOKUP(Data!$D3417,Current!A:B,2,FALSE)</f>
        <v>ACT</v>
      </c>
      <c r="X3417" s="9" t="str">
        <f>IF(Data!$W3417=Data!$E3417,"CURRENT","NO")</f>
        <v>CURRENT</v>
      </c>
    </row>
    <row r="3418" spans="1:24" hidden="1">
      <c r="A3418" s="46" t="s">
        <v>1435</v>
      </c>
      <c r="B3418" s="41" t="s">
        <v>2160</v>
      </c>
      <c r="C3418" s="46" t="s">
        <v>2161</v>
      </c>
      <c r="D3418" s="41" t="s">
        <v>2153</v>
      </c>
      <c r="E3418" s="8" t="s">
        <v>2166</v>
      </c>
      <c r="F3418" s="45" t="s">
        <v>1345</v>
      </c>
      <c r="G3418" s="46" t="s">
        <v>78</v>
      </c>
      <c r="H3418" s="47">
        <v>42255</v>
      </c>
      <c r="I3418" s="46">
        <v>30</v>
      </c>
      <c r="J3418" s="66">
        <v>68.040000000000006</v>
      </c>
      <c r="K3418" s="66">
        <f t="shared" si="67"/>
        <v>2041.2000000000003</v>
      </c>
      <c r="L3418" s="46" t="s">
        <v>77</v>
      </c>
      <c r="M3418" s="46" t="s">
        <v>1553</v>
      </c>
      <c r="N3418" s="46">
        <v>151116</v>
      </c>
      <c r="O3418" s="49"/>
      <c r="P3418" s="46">
        <v>91196</v>
      </c>
      <c r="Q3418" s="66">
        <v>100</v>
      </c>
      <c r="R3418" s="66">
        <v>0</v>
      </c>
      <c r="S3418" s="66">
        <v>15</v>
      </c>
      <c r="T3418" s="46" t="s">
        <v>127</v>
      </c>
      <c r="U3418" s="64">
        <f>Data!$Q3418+Data!$R3418+Data!$S3418</f>
        <v>115</v>
      </c>
      <c r="V3418" s="9" t="str">
        <f>VLOOKUP(TRIM(Data!$B3418),Team!A:B,2,FALSE)</f>
        <v>HVAC</v>
      </c>
      <c r="W3418" s="9" t="str">
        <f>VLOOKUP(Data!$D3418,Current!A:B,2,FALSE)</f>
        <v>ACT</v>
      </c>
      <c r="X3418" s="9" t="str">
        <f>IF(Data!$W3418=Data!$E3418,"CURRENT","NO")</f>
        <v>CURRENT</v>
      </c>
    </row>
    <row r="3419" spans="1:24" hidden="1">
      <c r="A3419" s="46" t="s">
        <v>1435</v>
      </c>
      <c r="B3419" s="41" t="s">
        <v>2160</v>
      </c>
      <c r="C3419" s="46" t="s">
        <v>2161</v>
      </c>
      <c r="D3419" s="41" t="s">
        <v>2153</v>
      </c>
      <c r="E3419" s="8" t="s">
        <v>2166</v>
      </c>
      <c r="F3419" s="45" t="s">
        <v>1352</v>
      </c>
      <c r="G3419" s="46" t="s">
        <v>78</v>
      </c>
      <c r="H3419" s="47">
        <v>42255</v>
      </c>
      <c r="I3419" s="46">
        <v>80</v>
      </c>
      <c r="J3419" s="66">
        <v>99.32</v>
      </c>
      <c r="K3419" s="66">
        <f t="shared" si="67"/>
        <v>7945.5999999999995</v>
      </c>
      <c r="L3419" s="46" t="s">
        <v>77</v>
      </c>
      <c r="M3419" s="46" t="s">
        <v>1554</v>
      </c>
      <c r="N3419" s="46">
        <v>151117</v>
      </c>
      <c r="O3419" s="49"/>
      <c r="P3419" s="46">
        <v>91197</v>
      </c>
      <c r="Q3419" s="66">
        <v>100</v>
      </c>
      <c r="R3419" s="66">
        <v>0</v>
      </c>
      <c r="S3419" s="66">
        <v>15</v>
      </c>
      <c r="T3419" s="46" t="s">
        <v>127</v>
      </c>
      <c r="U3419" s="64">
        <f>Data!$Q3419+Data!$R3419+Data!$S3419</f>
        <v>115</v>
      </c>
      <c r="V3419" s="9" t="str">
        <f>VLOOKUP(TRIM(Data!$B3419),Team!A:B,2,FALSE)</f>
        <v>HVAC</v>
      </c>
      <c r="W3419" s="9" t="str">
        <f>VLOOKUP(Data!$D3419,Current!A:B,2,FALSE)</f>
        <v>ACT</v>
      </c>
      <c r="X3419" s="9" t="str">
        <f>IF(Data!$W3419=Data!$E3419,"CURRENT","NO")</f>
        <v>CURRENT</v>
      </c>
    </row>
    <row r="3420" spans="1:24" hidden="1">
      <c r="A3420" s="46" t="s">
        <v>1435</v>
      </c>
      <c r="B3420" s="41" t="s">
        <v>2160</v>
      </c>
      <c r="C3420" s="46" t="s">
        <v>2161</v>
      </c>
      <c r="D3420" s="41" t="s">
        <v>2153</v>
      </c>
      <c r="E3420" s="8" t="s">
        <v>2166</v>
      </c>
      <c r="F3420" s="45" t="s">
        <v>601</v>
      </c>
      <c r="G3420" s="46" t="s">
        <v>78</v>
      </c>
      <c r="H3420" s="47">
        <v>42255</v>
      </c>
      <c r="I3420" s="46">
        <v>30</v>
      </c>
      <c r="J3420" s="66">
        <v>88.38</v>
      </c>
      <c r="K3420" s="66">
        <f t="shared" si="67"/>
        <v>2651.3999999999996</v>
      </c>
      <c r="L3420" s="46" t="s">
        <v>1555</v>
      </c>
      <c r="M3420" s="46" t="s">
        <v>1554</v>
      </c>
      <c r="N3420" s="46">
        <v>151118</v>
      </c>
      <c r="O3420" s="49"/>
      <c r="P3420" s="46">
        <v>91198</v>
      </c>
      <c r="Q3420" s="66">
        <v>100</v>
      </c>
      <c r="R3420" s="66">
        <v>0</v>
      </c>
      <c r="S3420" s="66">
        <v>15</v>
      </c>
      <c r="T3420" s="46" t="s">
        <v>127</v>
      </c>
      <c r="U3420" s="64">
        <f>Data!$Q3420+Data!$R3420+Data!$S3420</f>
        <v>115</v>
      </c>
      <c r="V3420" s="9" t="str">
        <f>VLOOKUP(TRIM(Data!$B3420),Team!A:B,2,FALSE)</f>
        <v>HVAC</v>
      </c>
      <c r="W3420" s="9" t="str">
        <f>VLOOKUP(Data!$D3420,Current!A:B,2,FALSE)</f>
        <v>ACT</v>
      </c>
      <c r="X3420" s="9" t="str">
        <f>IF(Data!$W3420=Data!$E3420,"CURRENT","NO")</f>
        <v>CURRENT</v>
      </c>
    </row>
    <row r="3421" spans="1:24" hidden="1">
      <c r="A3421" s="46" t="s">
        <v>1435</v>
      </c>
      <c r="B3421" s="41" t="s">
        <v>2160</v>
      </c>
      <c r="C3421" s="46" t="s">
        <v>2162</v>
      </c>
      <c r="D3421" s="41" t="s">
        <v>2153</v>
      </c>
      <c r="E3421" s="8" t="s">
        <v>2166</v>
      </c>
      <c r="F3421" s="45" t="s">
        <v>1345</v>
      </c>
      <c r="G3421" s="46" t="s">
        <v>78</v>
      </c>
      <c r="H3421" s="47">
        <v>42257</v>
      </c>
      <c r="I3421" s="46">
        <v>288</v>
      </c>
      <c r="J3421" s="66">
        <v>0</v>
      </c>
      <c r="K3421" s="66">
        <f t="shared" si="67"/>
        <v>0</v>
      </c>
      <c r="L3421" s="46" t="s">
        <v>77</v>
      </c>
      <c r="M3421" s="46" t="s">
        <v>1451</v>
      </c>
      <c r="N3421" s="46">
        <v>151257</v>
      </c>
      <c r="O3421" s="46"/>
      <c r="P3421" s="46">
        <v>91200</v>
      </c>
      <c r="Q3421" s="66">
        <v>200</v>
      </c>
      <c r="R3421" s="66">
        <v>0</v>
      </c>
      <c r="S3421" s="66">
        <v>35</v>
      </c>
      <c r="T3421" s="46" t="s">
        <v>0</v>
      </c>
      <c r="U3421" s="64">
        <f>Data!$Q3421+Data!$R3421+Data!$S3421</f>
        <v>235</v>
      </c>
      <c r="V3421" s="9" t="str">
        <f>VLOOKUP(TRIM(Data!$B3421),Team!A:B,2,FALSE)</f>
        <v>HVAC</v>
      </c>
      <c r="W3421" s="9" t="str">
        <f>VLOOKUP(Data!$D3421,Current!A:B,2,FALSE)</f>
        <v>ACT</v>
      </c>
      <c r="X3421" s="9" t="str">
        <f>IF(Data!$W3421=Data!$E3421,"CURRENT","NO")</f>
        <v>CURRENT</v>
      </c>
    </row>
    <row r="3422" spans="1:24" hidden="1">
      <c r="A3422" s="46" t="s">
        <v>1435</v>
      </c>
      <c r="B3422" s="41" t="s">
        <v>2160</v>
      </c>
      <c r="C3422" s="46" t="s">
        <v>2161</v>
      </c>
      <c r="D3422" s="41" t="s">
        <v>2153</v>
      </c>
      <c r="E3422" s="8" t="s">
        <v>2166</v>
      </c>
      <c r="F3422" s="45" t="s">
        <v>1123</v>
      </c>
      <c r="G3422" s="46" t="s">
        <v>952</v>
      </c>
      <c r="H3422" s="47">
        <v>42251</v>
      </c>
      <c r="I3422" s="46">
        <v>170</v>
      </c>
      <c r="J3422" s="66">
        <v>105</v>
      </c>
      <c r="K3422" s="66">
        <f t="shared" si="67"/>
        <v>17850</v>
      </c>
      <c r="L3422" s="46" t="s">
        <v>108</v>
      </c>
      <c r="M3422" s="46" t="s">
        <v>1556</v>
      </c>
      <c r="N3422" s="46">
        <v>151013</v>
      </c>
      <c r="O3422" s="46"/>
      <c r="P3422" s="46">
        <v>91201</v>
      </c>
      <c r="Q3422" s="66">
        <v>200</v>
      </c>
      <c r="R3422" s="66">
        <v>0</v>
      </c>
      <c r="S3422" s="66">
        <v>50</v>
      </c>
      <c r="T3422" s="46" t="s">
        <v>127</v>
      </c>
      <c r="U3422" s="64">
        <f>Data!$Q3422+Data!$R3422+Data!$S3422</f>
        <v>250</v>
      </c>
      <c r="V3422" s="9" t="str">
        <f>VLOOKUP(TRIM(Data!$B3422),Team!A:B,2,FALSE)</f>
        <v>HVAC</v>
      </c>
      <c r="W3422" s="9" t="str">
        <f>VLOOKUP(Data!$D3422,Current!A:B,2,FALSE)</f>
        <v>ACT</v>
      </c>
      <c r="X3422" s="9" t="str">
        <f>IF(Data!$W3422=Data!$E3422,"CURRENT","NO")</f>
        <v>CURRENT</v>
      </c>
    </row>
    <row r="3423" spans="1:24" hidden="1">
      <c r="A3423" s="46" t="s">
        <v>1435</v>
      </c>
      <c r="B3423" s="41" t="s">
        <v>2160</v>
      </c>
      <c r="C3423" s="46" t="s">
        <v>2161</v>
      </c>
      <c r="D3423" s="41" t="s">
        <v>2153</v>
      </c>
      <c r="E3423" s="8" t="s">
        <v>2166</v>
      </c>
      <c r="F3423" s="45" t="s">
        <v>611</v>
      </c>
      <c r="G3423" s="46" t="s">
        <v>93</v>
      </c>
      <c r="H3423" s="47">
        <v>42254</v>
      </c>
      <c r="I3423" s="46">
        <v>221</v>
      </c>
      <c r="J3423" s="66">
        <v>121.7</v>
      </c>
      <c r="K3423" s="66">
        <f t="shared" si="67"/>
        <v>26895.7</v>
      </c>
      <c r="L3423" s="46" t="s">
        <v>92</v>
      </c>
      <c r="M3423" s="46" t="s">
        <v>1556</v>
      </c>
      <c r="N3423" s="46">
        <v>151064</v>
      </c>
      <c r="O3423" s="46"/>
      <c r="P3423" s="46">
        <v>91203</v>
      </c>
      <c r="Q3423" s="66">
        <v>200</v>
      </c>
      <c r="R3423" s="66">
        <v>0</v>
      </c>
      <c r="S3423" s="66">
        <v>60</v>
      </c>
      <c r="T3423" s="46" t="s">
        <v>127</v>
      </c>
      <c r="U3423" s="64">
        <f>Data!$Q3423+Data!$R3423+Data!$S3423</f>
        <v>260</v>
      </c>
      <c r="V3423" s="9" t="str">
        <f>VLOOKUP(TRIM(Data!$B3423),Team!A:B,2,FALSE)</f>
        <v>HVAC</v>
      </c>
      <c r="W3423" s="9" t="str">
        <f>VLOOKUP(Data!$D3423,Current!A:B,2,FALSE)</f>
        <v>ACT</v>
      </c>
      <c r="X3423" s="9" t="str">
        <f>IF(Data!$W3423=Data!$E3423,"CURRENT","NO")</f>
        <v>CURRENT</v>
      </c>
    </row>
    <row r="3424" spans="1:24" hidden="1">
      <c r="A3424" s="46" t="s">
        <v>1435</v>
      </c>
      <c r="B3424" s="41" t="s">
        <v>2160</v>
      </c>
      <c r="C3424" s="46" t="s">
        <v>2161</v>
      </c>
      <c r="D3424" s="41" t="s">
        <v>2153</v>
      </c>
      <c r="E3424" s="8" t="s">
        <v>2166</v>
      </c>
      <c r="F3424" s="45" t="s">
        <v>307</v>
      </c>
      <c r="G3424" s="46" t="s">
        <v>93</v>
      </c>
      <c r="H3424" s="47">
        <v>42252</v>
      </c>
      <c r="I3424" s="46">
        <v>152</v>
      </c>
      <c r="J3424" s="66">
        <v>116.4</v>
      </c>
      <c r="K3424" s="66">
        <f t="shared" si="67"/>
        <v>17692.8</v>
      </c>
      <c r="L3424" s="46" t="s">
        <v>86</v>
      </c>
      <c r="M3424" s="46" t="s">
        <v>323</v>
      </c>
      <c r="N3424" s="46">
        <v>151033</v>
      </c>
      <c r="O3424" s="46"/>
      <c r="P3424" s="46">
        <v>91204</v>
      </c>
      <c r="Q3424" s="66">
        <v>200</v>
      </c>
      <c r="R3424" s="66">
        <v>0</v>
      </c>
      <c r="S3424" s="66">
        <v>25</v>
      </c>
      <c r="T3424" s="46" t="s">
        <v>127</v>
      </c>
      <c r="U3424" s="64">
        <f>Data!$Q3424+Data!$R3424+Data!$S3424</f>
        <v>225</v>
      </c>
      <c r="V3424" s="9" t="str">
        <f>VLOOKUP(TRIM(Data!$B3424),Team!A:B,2,FALSE)</f>
        <v>HVAC</v>
      </c>
      <c r="W3424" s="9" t="str">
        <f>VLOOKUP(Data!$D3424,Current!A:B,2,FALSE)</f>
        <v>ACT</v>
      </c>
      <c r="X3424" s="9" t="str">
        <f>IF(Data!$W3424=Data!$E3424,"CURRENT","NO")</f>
        <v>CURRENT</v>
      </c>
    </row>
    <row r="3425" spans="1:24" hidden="1">
      <c r="A3425" s="46" t="s">
        <v>1435</v>
      </c>
      <c r="B3425" s="41" t="s">
        <v>2160</v>
      </c>
      <c r="C3425" s="46" t="s">
        <v>2162</v>
      </c>
      <c r="D3425" s="41" t="s">
        <v>2153</v>
      </c>
      <c r="E3425" s="8" t="s">
        <v>2166</v>
      </c>
      <c r="F3425" s="45" t="s">
        <v>291</v>
      </c>
      <c r="G3425" s="46" t="s">
        <v>93</v>
      </c>
      <c r="H3425" s="47">
        <v>42254</v>
      </c>
      <c r="I3425" s="46">
        <v>176</v>
      </c>
      <c r="J3425" s="66">
        <v>0</v>
      </c>
      <c r="K3425" s="66">
        <f t="shared" si="67"/>
        <v>0</v>
      </c>
      <c r="L3425" s="46" t="s">
        <v>86</v>
      </c>
      <c r="M3425" s="46" t="s">
        <v>306</v>
      </c>
      <c r="N3425" s="46">
        <v>151080</v>
      </c>
      <c r="O3425" s="46"/>
      <c r="P3425" s="46">
        <v>91205</v>
      </c>
      <c r="Q3425" s="66">
        <v>200</v>
      </c>
      <c r="R3425" s="66">
        <v>0</v>
      </c>
      <c r="S3425" s="66">
        <v>25</v>
      </c>
      <c r="T3425" s="46" t="s">
        <v>0</v>
      </c>
      <c r="U3425" s="64">
        <f>Data!$Q3425+Data!$R3425+Data!$S3425</f>
        <v>225</v>
      </c>
      <c r="V3425" s="9" t="str">
        <f>VLOOKUP(TRIM(Data!$B3425),Team!A:B,2,FALSE)</f>
        <v>HVAC</v>
      </c>
      <c r="W3425" s="9" t="str">
        <f>VLOOKUP(Data!$D3425,Current!A:B,2,FALSE)</f>
        <v>ACT</v>
      </c>
      <c r="X3425" s="9" t="str">
        <f>IF(Data!$W3425=Data!$E3425,"CURRENT","NO")</f>
        <v>CURRENT</v>
      </c>
    </row>
    <row r="3426" spans="1:24" hidden="1">
      <c r="A3426" s="46" t="s">
        <v>1435</v>
      </c>
      <c r="B3426" s="41" t="s">
        <v>2160</v>
      </c>
      <c r="C3426" s="46" t="s">
        <v>2161</v>
      </c>
      <c r="D3426" s="41" t="s">
        <v>2153</v>
      </c>
      <c r="E3426" s="8" t="s">
        <v>2166</v>
      </c>
      <c r="F3426" s="45" t="s">
        <v>313</v>
      </c>
      <c r="G3426" s="46" t="s">
        <v>93</v>
      </c>
      <c r="H3426" s="47">
        <v>42254</v>
      </c>
      <c r="I3426" s="46">
        <v>108</v>
      </c>
      <c r="J3426" s="66">
        <v>180.4</v>
      </c>
      <c r="K3426" s="66">
        <f t="shared" si="67"/>
        <v>19483.2</v>
      </c>
      <c r="L3426" s="46" t="s">
        <v>86</v>
      </c>
      <c r="M3426" s="46" t="s">
        <v>306</v>
      </c>
      <c r="N3426" s="46">
        <v>151081</v>
      </c>
      <c r="O3426" s="46"/>
      <c r="P3426" s="46">
        <v>91206</v>
      </c>
      <c r="Q3426" s="66">
        <v>200</v>
      </c>
      <c r="R3426" s="66">
        <v>0</v>
      </c>
      <c r="S3426" s="66">
        <v>25</v>
      </c>
      <c r="T3426" s="46" t="s">
        <v>127</v>
      </c>
      <c r="U3426" s="64">
        <f>Data!$Q3426+Data!$R3426+Data!$S3426</f>
        <v>225</v>
      </c>
      <c r="V3426" s="9" t="str">
        <f>VLOOKUP(TRIM(Data!$B3426),Team!A:B,2,FALSE)</f>
        <v>HVAC</v>
      </c>
      <c r="W3426" s="9" t="str">
        <f>VLOOKUP(Data!$D3426,Current!A:B,2,FALSE)</f>
        <v>ACT</v>
      </c>
      <c r="X3426" s="9" t="str">
        <f>IF(Data!$W3426=Data!$E3426,"CURRENT","NO")</f>
        <v>CURRENT</v>
      </c>
    </row>
    <row r="3427" spans="1:24" hidden="1">
      <c r="A3427" s="46" t="s">
        <v>1435</v>
      </c>
      <c r="B3427" s="41" t="s">
        <v>2160</v>
      </c>
      <c r="C3427" s="46" t="s">
        <v>2162</v>
      </c>
      <c r="D3427" s="41" t="s">
        <v>2153</v>
      </c>
      <c r="E3427" s="8" t="s">
        <v>2166</v>
      </c>
      <c r="F3427" s="45" t="s">
        <v>307</v>
      </c>
      <c r="G3427" s="46" t="s">
        <v>93</v>
      </c>
      <c r="H3427" s="47">
        <v>42255</v>
      </c>
      <c r="I3427" s="46">
        <v>152</v>
      </c>
      <c r="J3427" s="66">
        <v>0</v>
      </c>
      <c r="K3427" s="66">
        <f t="shared" si="67"/>
        <v>0</v>
      </c>
      <c r="L3427" s="46" t="s">
        <v>86</v>
      </c>
      <c r="M3427" s="46" t="s">
        <v>306</v>
      </c>
      <c r="N3427" s="46">
        <v>151136</v>
      </c>
      <c r="O3427" s="46"/>
      <c r="P3427" s="46">
        <v>91207</v>
      </c>
      <c r="Q3427" s="66">
        <v>200</v>
      </c>
      <c r="R3427" s="66">
        <v>0</v>
      </c>
      <c r="S3427" s="66">
        <v>25</v>
      </c>
      <c r="T3427" s="46" t="s">
        <v>0</v>
      </c>
      <c r="U3427" s="64">
        <f>Data!$Q3427+Data!$R3427+Data!$S3427</f>
        <v>225</v>
      </c>
      <c r="V3427" s="9" t="str">
        <f>VLOOKUP(TRIM(Data!$B3427),Team!A:B,2,FALSE)</f>
        <v>HVAC</v>
      </c>
      <c r="W3427" s="9" t="str">
        <f>VLOOKUP(Data!$D3427,Current!A:B,2,FALSE)</f>
        <v>ACT</v>
      </c>
      <c r="X3427" s="9" t="str">
        <f>IF(Data!$W3427=Data!$E3427,"CURRENT","NO")</f>
        <v>CURRENT</v>
      </c>
    </row>
    <row r="3428" spans="1:24" hidden="1">
      <c r="A3428" s="46" t="s">
        <v>1435</v>
      </c>
      <c r="B3428" s="41" t="s">
        <v>2160</v>
      </c>
      <c r="C3428" s="46" t="s">
        <v>2162</v>
      </c>
      <c r="D3428" s="41" t="s">
        <v>2153</v>
      </c>
      <c r="E3428" s="8" t="s">
        <v>2166</v>
      </c>
      <c r="F3428" s="45" t="s">
        <v>743</v>
      </c>
      <c r="G3428" s="46" t="s">
        <v>93</v>
      </c>
      <c r="H3428" s="47">
        <v>42256</v>
      </c>
      <c r="I3428" s="46">
        <v>236</v>
      </c>
      <c r="J3428" s="66">
        <v>0</v>
      </c>
      <c r="K3428" s="66">
        <f t="shared" si="67"/>
        <v>0</v>
      </c>
      <c r="L3428" s="46" t="s">
        <v>86</v>
      </c>
      <c r="M3428" s="46" t="s">
        <v>306</v>
      </c>
      <c r="N3428" s="46">
        <v>151190</v>
      </c>
      <c r="O3428" s="46"/>
      <c r="P3428" s="46">
        <v>91208</v>
      </c>
      <c r="Q3428" s="66">
        <v>200</v>
      </c>
      <c r="R3428" s="66">
        <v>0</v>
      </c>
      <c r="S3428" s="66">
        <v>25</v>
      </c>
      <c r="T3428" s="46" t="s">
        <v>0</v>
      </c>
      <c r="U3428" s="64">
        <f>Data!$Q3428+Data!$R3428+Data!$S3428</f>
        <v>225</v>
      </c>
      <c r="V3428" s="9" t="str">
        <f>VLOOKUP(TRIM(Data!$B3428),Team!A:B,2,FALSE)</f>
        <v>HVAC</v>
      </c>
      <c r="W3428" s="9" t="str">
        <f>VLOOKUP(Data!$D3428,Current!A:B,2,FALSE)</f>
        <v>ACT</v>
      </c>
      <c r="X3428" s="9" t="str">
        <f>IF(Data!$W3428=Data!$E3428,"CURRENT","NO")</f>
        <v>CURRENT</v>
      </c>
    </row>
    <row r="3429" spans="1:24" hidden="1">
      <c r="A3429" s="46" t="s">
        <v>1435</v>
      </c>
      <c r="B3429" s="41" t="s">
        <v>2160</v>
      </c>
      <c r="C3429" s="46" t="s">
        <v>2162</v>
      </c>
      <c r="D3429" s="41" t="s">
        <v>2153</v>
      </c>
      <c r="E3429" s="8" t="s">
        <v>2166</v>
      </c>
      <c r="F3429" s="45" t="s">
        <v>313</v>
      </c>
      <c r="G3429" s="46" t="s">
        <v>93</v>
      </c>
      <c r="H3429" s="47">
        <v>42257</v>
      </c>
      <c r="I3429" s="46">
        <v>108</v>
      </c>
      <c r="J3429" s="66">
        <v>0</v>
      </c>
      <c r="K3429" s="66">
        <f t="shared" si="67"/>
        <v>0</v>
      </c>
      <c r="L3429" s="46" t="s">
        <v>86</v>
      </c>
      <c r="M3429" s="46" t="s">
        <v>306</v>
      </c>
      <c r="N3429" s="46">
        <v>151235</v>
      </c>
      <c r="O3429" s="46"/>
      <c r="P3429" s="46">
        <v>91209</v>
      </c>
      <c r="Q3429" s="66">
        <v>200</v>
      </c>
      <c r="R3429" s="66">
        <v>0</v>
      </c>
      <c r="S3429" s="66">
        <v>25</v>
      </c>
      <c r="T3429" s="46" t="s">
        <v>0</v>
      </c>
      <c r="U3429" s="64">
        <f>Data!$Q3429+Data!$R3429+Data!$S3429</f>
        <v>225</v>
      </c>
      <c r="V3429" s="9" t="str">
        <f>VLOOKUP(TRIM(Data!$B3429),Team!A:B,2,FALSE)</f>
        <v>HVAC</v>
      </c>
      <c r="W3429" s="9" t="str">
        <f>VLOOKUP(Data!$D3429,Current!A:B,2,FALSE)</f>
        <v>ACT</v>
      </c>
      <c r="X3429" s="9" t="str">
        <f>IF(Data!$W3429=Data!$E3429,"CURRENT","NO")</f>
        <v>CURRENT</v>
      </c>
    </row>
    <row r="3430" spans="1:24" hidden="1">
      <c r="A3430" s="46" t="s">
        <v>1435</v>
      </c>
      <c r="B3430" s="41" t="s">
        <v>2160</v>
      </c>
      <c r="C3430" s="46" t="s">
        <v>2162</v>
      </c>
      <c r="D3430" s="41" t="s">
        <v>2153</v>
      </c>
      <c r="E3430" s="8" t="s">
        <v>2166</v>
      </c>
      <c r="F3430" s="45" t="s">
        <v>286</v>
      </c>
      <c r="G3430" s="46" t="s">
        <v>70</v>
      </c>
      <c r="H3430" s="47">
        <v>42255</v>
      </c>
      <c r="I3430" s="46">
        <v>105</v>
      </c>
      <c r="J3430" s="66">
        <v>0</v>
      </c>
      <c r="K3430" s="66">
        <f t="shared" si="67"/>
        <v>0</v>
      </c>
      <c r="L3430" s="46" t="s">
        <v>86</v>
      </c>
      <c r="M3430" s="46" t="s">
        <v>323</v>
      </c>
      <c r="N3430" s="46">
        <v>151134</v>
      </c>
      <c r="O3430" s="46"/>
      <c r="P3430" s="46">
        <v>91210</v>
      </c>
      <c r="Q3430" s="66">
        <v>200</v>
      </c>
      <c r="R3430" s="66">
        <v>0</v>
      </c>
      <c r="S3430" s="66">
        <v>25</v>
      </c>
      <c r="T3430" s="46" t="s">
        <v>0</v>
      </c>
      <c r="U3430" s="64">
        <f>Data!$Q3430+Data!$R3430+Data!$S3430</f>
        <v>225</v>
      </c>
      <c r="V3430" s="9" t="str">
        <f>VLOOKUP(TRIM(Data!$B3430),Team!A:B,2,FALSE)</f>
        <v>HVAC</v>
      </c>
      <c r="W3430" s="9" t="str">
        <f>VLOOKUP(Data!$D3430,Current!A:B,2,FALSE)</f>
        <v>ACT</v>
      </c>
      <c r="X3430" s="9" t="str">
        <f>IF(Data!$W3430=Data!$E3430,"CURRENT","NO")</f>
        <v>CURRENT</v>
      </c>
    </row>
    <row r="3431" spans="1:24" hidden="1">
      <c r="A3431" s="46" t="s">
        <v>1435</v>
      </c>
      <c r="B3431" s="41" t="s">
        <v>2160</v>
      </c>
      <c r="C3431" s="46" t="s">
        <v>2161</v>
      </c>
      <c r="D3431" s="41" t="s">
        <v>2153</v>
      </c>
      <c r="E3431" s="8" t="s">
        <v>2166</v>
      </c>
      <c r="F3431" s="45" t="s">
        <v>1365</v>
      </c>
      <c r="G3431" s="46" t="s">
        <v>70</v>
      </c>
      <c r="H3431" s="47">
        <v>42256</v>
      </c>
      <c r="I3431" s="46">
        <v>115</v>
      </c>
      <c r="J3431" s="66">
        <v>138</v>
      </c>
      <c r="K3431" s="66">
        <f t="shared" si="67"/>
        <v>15870</v>
      </c>
      <c r="L3431" s="46" t="s">
        <v>86</v>
      </c>
      <c r="M3431" s="46" t="s">
        <v>1557</v>
      </c>
      <c r="N3431" s="46">
        <v>151172</v>
      </c>
      <c r="O3431" s="46"/>
      <c r="P3431" s="46">
        <v>91211</v>
      </c>
      <c r="Q3431" s="66">
        <v>100</v>
      </c>
      <c r="R3431" s="66">
        <v>0</v>
      </c>
      <c r="S3431" s="66">
        <v>25</v>
      </c>
      <c r="T3431" s="46" t="s">
        <v>127</v>
      </c>
      <c r="U3431" s="64">
        <f>Data!$Q3431+Data!$R3431+Data!$S3431</f>
        <v>125</v>
      </c>
      <c r="V3431" s="9" t="str">
        <f>VLOOKUP(TRIM(Data!$B3431),Team!A:B,2,FALSE)</f>
        <v>HVAC</v>
      </c>
      <c r="W3431" s="9" t="str">
        <f>VLOOKUP(Data!$D3431,Current!A:B,2,FALSE)</f>
        <v>ACT</v>
      </c>
      <c r="X3431" s="9" t="str">
        <f>IF(Data!$W3431=Data!$E3431,"CURRENT","NO")</f>
        <v>CURRENT</v>
      </c>
    </row>
    <row r="3432" spans="1:24" hidden="1">
      <c r="A3432" s="46" t="s">
        <v>1435</v>
      </c>
      <c r="B3432" s="41" t="s">
        <v>2160</v>
      </c>
      <c r="C3432" s="46" t="s">
        <v>2161</v>
      </c>
      <c r="D3432" s="41" t="s">
        <v>2153</v>
      </c>
      <c r="E3432" s="8" t="s">
        <v>2166</v>
      </c>
      <c r="F3432" s="45" t="s">
        <v>1351</v>
      </c>
      <c r="G3432" s="46" t="s">
        <v>70</v>
      </c>
      <c r="H3432" s="47">
        <v>42256</v>
      </c>
      <c r="I3432" s="46">
        <v>100</v>
      </c>
      <c r="J3432" s="66">
        <v>125</v>
      </c>
      <c r="K3432" s="66">
        <f t="shared" si="67"/>
        <v>12500</v>
      </c>
      <c r="L3432" s="46" t="s">
        <v>86</v>
      </c>
      <c r="M3432" s="46" t="s">
        <v>1557</v>
      </c>
      <c r="N3432" s="46">
        <v>151173</v>
      </c>
      <c r="O3432" s="46"/>
      <c r="P3432" s="46">
        <v>91212</v>
      </c>
      <c r="Q3432" s="66">
        <v>100</v>
      </c>
      <c r="R3432" s="66">
        <v>0</v>
      </c>
      <c r="S3432" s="66">
        <v>25</v>
      </c>
      <c r="T3432" s="46" t="s">
        <v>127</v>
      </c>
      <c r="U3432" s="64">
        <f>Data!$Q3432+Data!$R3432+Data!$S3432</f>
        <v>125</v>
      </c>
      <c r="V3432" s="9" t="str">
        <f>VLOOKUP(TRIM(Data!$B3432),Team!A:B,2,FALSE)</f>
        <v>HVAC</v>
      </c>
      <c r="W3432" s="9" t="str">
        <f>VLOOKUP(Data!$D3432,Current!A:B,2,FALSE)</f>
        <v>ACT</v>
      </c>
      <c r="X3432" s="9" t="str">
        <f>IF(Data!$W3432=Data!$E3432,"CURRENT","NO")</f>
        <v>CURRENT</v>
      </c>
    </row>
    <row r="3433" spans="1:24" hidden="1">
      <c r="A3433" s="46" t="s">
        <v>1435</v>
      </c>
      <c r="B3433" s="41" t="s">
        <v>2160</v>
      </c>
      <c r="C3433" s="46" t="s">
        <v>2161</v>
      </c>
      <c r="D3433" s="41" t="s">
        <v>2153</v>
      </c>
      <c r="E3433" s="8" t="s">
        <v>2166</v>
      </c>
      <c r="F3433" s="45" t="s">
        <v>1130</v>
      </c>
      <c r="G3433" s="46" t="s">
        <v>70</v>
      </c>
      <c r="H3433" s="47">
        <v>42251</v>
      </c>
      <c r="I3433" s="46">
        <v>274</v>
      </c>
      <c r="J3433" s="66">
        <v>84</v>
      </c>
      <c r="K3433" s="66">
        <f t="shared" si="67"/>
        <v>23016</v>
      </c>
      <c r="L3433" s="46" t="s">
        <v>213</v>
      </c>
      <c r="M3433" s="46" t="s">
        <v>208</v>
      </c>
      <c r="N3433" s="46">
        <v>151008</v>
      </c>
      <c r="O3433" s="46"/>
      <c r="P3433" s="46">
        <v>91213</v>
      </c>
      <c r="Q3433" s="66">
        <v>200</v>
      </c>
      <c r="R3433" s="66">
        <v>0</v>
      </c>
      <c r="S3433" s="66">
        <v>35</v>
      </c>
      <c r="T3433" s="46" t="s">
        <v>127</v>
      </c>
      <c r="U3433" s="64">
        <f>Data!$Q3433+Data!$R3433+Data!$S3433</f>
        <v>235</v>
      </c>
      <c r="V3433" s="9" t="str">
        <f>VLOOKUP(TRIM(Data!$B3433),Team!A:B,2,FALSE)</f>
        <v>HVAC</v>
      </c>
      <c r="W3433" s="9" t="str">
        <f>VLOOKUP(Data!$D3433,Current!A:B,2,FALSE)</f>
        <v>ACT</v>
      </c>
      <c r="X3433" s="9" t="str">
        <f>IF(Data!$W3433=Data!$E3433,"CURRENT","NO")</f>
        <v>CURRENT</v>
      </c>
    </row>
    <row r="3434" spans="1:24" hidden="1">
      <c r="A3434" s="46" t="s">
        <v>1435</v>
      </c>
      <c r="B3434" s="41" t="s">
        <v>2160</v>
      </c>
      <c r="C3434" s="46" t="s">
        <v>2162</v>
      </c>
      <c r="D3434" s="41" t="s">
        <v>2153</v>
      </c>
      <c r="E3434" s="8" t="s">
        <v>2166</v>
      </c>
      <c r="F3434" s="45" t="s">
        <v>75</v>
      </c>
      <c r="G3434" s="46" t="s">
        <v>70</v>
      </c>
      <c r="H3434" s="47">
        <v>42251</v>
      </c>
      <c r="I3434" s="46">
        <v>274</v>
      </c>
      <c r="J3434" s="66">
        <v>0</v>
      </c>
      <c r="K3434" s="66">
        <f t="shared" si="67"/>
        <v>0</v>
      </c>
      <c r="L3434" s="46" t="s">
        <v>213</v>
      </c>
      <c r="M3434" s="46" t="s">
        <v>85</v>
      </c>
      <c r="N3434" s="46">
        <v>151011</v>
      </c>
      <c r="O3434" s="46"/>
      <c r="P3434" s="46">
        <v>91214</v>
      </c>
      <c r="Q3434" s="66">
        <v>200</v>
      </c>
      <c r="R3434" s="66">
        <v>0</v>
      </c>
      <c r="S3434" s="66">
        <v>35</v>
      </c>
      <c r="T3434" s="46" t="s">
        <v>0</v>
      </c>
      <c r="U3434" s="64">
        <f>Data!$Q3434+Data!$R3434+Data!$S3434</f>
        <v>235</v>
      </c>
      <c r="V3434" s="9" t="str">
        <f>VLOOKUP(TRIM(Data!$B3434),Team!A:B,2,FALSE)</f>
        <v>HVAC</v>
      </c>
      <c r="W3434" s="9" t="str">
        <f>VLOOKUP(Data!$D3434,Current!A:B,2,FALSE)</f>
        <v>ACT</v>
      </c>
      <c r="X3434" s="9" t="str">
        <f>IF(Data!$W3434=Data!$E3434,"CURRENT","NO")</f>
        <v>CURRENT</v>
      </c>
    </row>
    <row r="3435" spans="1:24" hidden="1">
      <c r="A3435" s="46" t="s">
        <v>1435</v>
      </c>
      <c r="B3435" s="41" t="s">
        <v>2160</v>
      </c>
      <c r="C3435" s="46" t="s">
        <v>2162</v>
      </c>
      <c r="D3435" s="41" t="s">
        <v>2153</v>
      </c>
      <c r="E3435" s="8" t="s">
        <v>2166</v>
      </c>
      <c r="F3435" s="45" t="s">
        <v>605</v>
      </c>
      <c r="G3435" s="46" t="s">
        <v>70</v>
      </c>
      <c r="H3435" s="47">
        <v>42254</v>
      </c>
      <c r="I3435" s="46">
        <v>274</v>
      </c>
      <c r="J3435" s="66">
        <v>0</v>
      </c>
      <c r="K3435" s="66">
        <f t="shared" si="67"/>
        <v>0</v>
      </c>
      <c r="L3435" s="46" t="s">
        <v>213</v>
      </c>
      <c r="M3435" s="46" t="s">
        <v>208</v>
      </c>
      <c r="N3435" s="46">
        <v>151072</v>
      </c>
      <c r="O3435" s="46"/>
      <c r="P3435" s="46">
        <v>91215</v>
      </c>
      <c r="Q3435" s="66">
        <v>400</v>
      </c>
      <c r="R3435" s="66">
        <v>0</v>
      </c>
      <c r="S3435" s="66">
        <v>35</v>
      </c>
      <c r="T3435" s="46" t="s">
        <v>0</v>
      </c>
      <c r="U3435" s="64">
        <f>Data!$Q3435+Data!$R3435+Data!$S3435</f>
        <v>435</v>
      </c>
      <c r="V3435" s="9" t="str">
        <f>VLOOKUP(TRIM(Data!$B3435),Team!A:B,2,FALSE)</f>
        <v>HVAC</v>
      </c>
      <c r="W3435" s="9" t="str">
        <f>VLOOKUP(Data!$D3435,Current!A:B,2,FALSE)</f>
        <v>ACT</v>
      </c>
      <c r="X3435" s="9" t="str">
        <f>IF(Data!$W3435=Data!$E3435,"CURRENT","NO")</f>
        <v>CURRENT</v>
      </c>
    </row>
    <row r="3436" spans="1:24" hidden="1">
      <c r="A3436" s="46" t="s">
        <v>1435</v>
      </c>
      <c r="B3436" s="41" t="s">
        <v>2160</v>
      </c>
      <c r="C3436" s="46" t="s">
        <v>2161</v>
      </c>
      <c r="D3436" s="41" t="s">
        <v>2153</v>
      </c>
      <c r="E3436" s="8" t="s">
        <v>2166</v>
      </c>
      <c r="F3436" s="45" t="s">
        <v>106</v>
      </c>
      <c r="G3436" s="46" t="s">
        <v>90</v>
      </c>
      <c r="H3436" s="47">
        <v>42254</v>
      </c>
      <c r="I3436" s="46">
        <v>135</v>
      </c>
      <c r="J3436" s="66">
        <v>117</v>
      </c>
      <c r="K3436" s="66">
        <f t="shared" si="67"/>
        <v>15795</v>
      </c>
      <c r="L3436" s="46" t="s">
        <v>114</v>
      </c>
      <c r="M3436" s="46" t="s">
        <v>113</v>
      </c>
      <c r="N3436" s="46">
        <v>151055</v>
      </c>
      <c r="O3436" s="49"/>
      <c r="P3436" s="46">
        <v>91216</v>
      </c>
      <c r="Q3436" s="66">
        <v>200</v>
      </c>
      <c r="R3436" s="66">
        <v>45</v>
      </c>
      <c r="S3436" s="66">
        <v>280</v>
      </c>
      <c r="T3436" s="46" t="s">
        <v>127</v>
      </c>
      <c r="U3436" s="64">
        <f>Data!$Q3436+Data!$R3436+Data!$S3436</f>
        <v>525</v>
      </c>
      <c r="V3436" s="9" t="str">
        <f>VLOOKUP(TRIM(Data!$B3436),Team!A:B,2,FALSE)</f>
        <v>HVAC</v>
      </c>
      <c r="W3436" s="9" t="str">
        <f>VLOOKUP(Data!$D3436,Current!A:B,2,FALSE)</f>
        <v>ACT</v>
      </c>
      <c r="X3436" s="9" t="str">
        <f>IF(Data!$W3436=Data!$E3436,"CURRENT","NO")</f>
        <v>CURRENT</v>
      </c>
    </row>
    <row r="3437" spans="1:24" hidden="1">
      <c r="A3437" s="46" t="s">
        <v>1435</v>
      </c>
      <c r="B3437" s="41" t="s">
        <v>2160</v>
      </c>
      <c r="C3437" s="46" t="s">
        <v>2162</v>
      </c>
      <c r="D3437" s="41" t="s">
        <v>2153</v>
      </c>
      <c r="E3437" s="8" t="s">
        <v>2166</v>
      </c>
      <c r="F3437" s="45" t="s">
        <v>106</v>
      </c>
      <c r="G3437" s="46" t="s">
        <v>90</v>
      </c>
      <c r="H3437" s="47">
        <v>42255</v>
      </c>
      <c r="I3437" s="46">
        <v>135</v>
      </c>
      <c r="J3437" s="66">
        <v>0</v>
      </c>
      <c r="K3437" s="66">
        <f t="shared" si="67"/>
        <v>0</v>
      </c>
      <c r="L3437" s="46" t="s">
        <v>1558</v>
      </c>
      <c r="M3437" s="46" t="s">
        <v>1151</v>
      </c>
      <c r="N3437" s="46">
        <v>151123</v>
      </c>
      <c r="O3437" s="49"/>
      <c r="P3437" s="46">
        <v>91217</v>
      </c>
      <c r="Q3437" s="66">
        <v>100</v>
      </c>
      <c r="R3437" s="66">
        <v>45</v>
      </c>
      <c r="S3437" s="66">
        <v>20</v>
      </c>
      <c r="T3437" s="46" t="s">
        <v>0</v>
      </c>
      <c r="U3437" s="64">
        <f>Data!$Q3437+Data!$R3437+Data!$S3437</f>
        <v>165</v>
      </c>
      <c r="V3437" s="9" t="str">
        <f>VLOOKUP(TRIM(Data!$B3437),Team!A:B,2,FALSE)</f>
        <v>HVAC</v>
      </c>
      <c r="W3437" s="9" t="str">
        <f>VLOOKUP(Data!$D3437,Current!A:B,2,FALSE)</f>
        <v>ACT</v>
      </c>
      <c r="X3437" s="9" t="str">
        <f>IF(Data!$W3437=Data!$E3437,"CURRENT","NO")</f>
        <v>CURRENT</v>
      </c>
    </row>
    <row r="3438" spans="1:24" hidden="1">
      <c r="A3438" s="46" t="s">
        <v>1441</v>
      </c>
      <c r="B3438" s="41" t="s">
        <v>2160</v>
      </c>
      <c r="C3438" s="46" t="s">
        <v>2161</v>
      </c>
      <c r="D3438" s="41" t="s">
        <v>2153</v>
      </c>
      <c r="E3438" s="8" t="s">
        <v>2166</v>
      </c>
      <c r="F3438" s="45" t="s">
        <v>278</v>
      </c>
      <c r="G3438" s="46" t="s">
        <v>78</v>
      </c>
      <c r="H3438" s="47">
        <v>42262</v>
      </c>
      <c r="I3438" s="46">
        <v>40</v>
      </c>
      <c r="J3438" s="66">
        <v>83.35</v>
      </c>
      <c r="K3438" s="66">
        <f t="shared" si="67"/>
        <v>3334</v>
      </c>
      <c r="L3438" s="46" t="s">
        <v>77</v>
      </c>
      <c r="M3438" s="46" t="s">
        <v>1548</v>
      </c>
      <c r="N3438" s="46">
        <v>151387</v>
      </c>
      <c r="O3438" s="46"/>
      <c r="P3438" s="46">
        <v>91337</v>
      </c>
      <c r="Q3438" s="66">
        <v>100</v>
      </c>
      <c r="R3438" s="66">
        <v>0</v>
      </c>
      <c r="S3438" s="66">
        <v>15</v>
      </c>
      <c r="T3438" s="46" t="s">
        <v>127</v>
      </c>
      <c r="U3438" s="64">
        <f>Data!$Q3438+Data!$R3438+Data!$S3438</f>
        <v>115</v>
      </c>
      <c r="V3438" s="9" t="str">
        <f>VLOOKUP(TRIM(Data!$B3438),Team!A:B,2,FALSE)</f>
        <v>HVAC</v>
      </c>
      <c r="W3438" s="9" t="str">
        <f>VLOOKUP(Data!$D3438,Current!A:B,2,FALSE)</f>
        <v>ACT</v>
      </c>
      <c r="X3438" s="9" t="str">
        <f>IF(Data!$W3438=Data!$E3438,"CURRENT","NO")</f>
        <v>CURRENT</v>
      </c>
    </row>
    <row r="3439" spans="1:24" hidden="1">
      <c r="A3439" s="46" t="s">
        <v>1441</v>
      </c>
      <c r="B3439" s="41" t="s">
        <v>2160</v>
      </c>
      <c r="C3439" s="46" t="s">
        <v>2161</v>
      </c>
      <c r="D3439" s="41" t="s">
        <v>2153</v>
      </c>
      <c r="E3439" s="8" t="s">
        <v>2166</v>
      </c>
      <c r="F3439" s="45" t="s">
        <v>280</v>
      </c>
      <c r="G3439" s="46" t="s">
        <v>78</v>
      </c>
      <c r="H3439" s="47">
        <v>42262</v>
      </c>
      <c r="I3439" s="46">
        <v>40</v>
      </c>
      <c r="J3439" s="66">
        <v>94.31</v>
      </c>
      <c r="K3439" s="66">
        <f t="shared" si="67"/>
        <v>3772.4</v>
      </c>
      <c r="L3439" s="46" t="s">
        <v>77</v>
      </c>
      <c r="M3439" s="46" t="s">
        <v>1548</v>
      </c>
      <c r="N3439" s="46">
        <v>151388</v>
      </c>
      <c r="O3439" s="46"/>
      <c r="P3439" s="46">
        <v>91338</v>
      </c>
      <c r="Q3439" s="66">
        <v>100</v>
      </c>
      <c r="R3439" s="66">
        <v>0</v>
      </c>
      <c r="S3439" s="66">
        <v>15</v>
      </c>
      <c r="T3439" s="46" t="s">
        <v>127</v>
      </c>
      <c r="U3439" s="64">
        <f>Data!$Q3439+Data!$R3439+Data!$S3439</f>
        <v>115</v>
      </c>
      <c r="V3439" s="9" t="str">
        <f>VLOOKUP(TRIM(Data!$B3439),Team!A:B,2,FALSE)</f>
        <v>HVAC</v>
      </c>
      <c r="W3439" s="9" t="str">
        <f>VLOOKUP(Data!$D3439,Current!A:B,2,FALSE)</f>
        <v>ACT</v>
      </c>
      <c r="X3439" s="9" t="str">
        <f>IF(Data!$W3439=Data!$E3439,"CURRENT","NO")</f>
        <v>CURRENT</v>
      </c>
    </row>
    <row r="3440" spans="1:24" hidden="1">
      <c r="A3440" s="46" t="s">
        <v>1441</v>
      </c>
      <c r="B3440" s="41" t="s">
        <v>2160</v>
      </c>
      <c r="C3440" s="46" t="s">
        <v>2161</v>
      </c>
      <c r="D3440" s="41" t="s">
        <v>2153</v>
      </c>
      <c r="E3440" s="8" t="s">
        <v>2166</v>
      </c>
      <c r="F3440" s="45" t="s">
        <v>79</v>
      </c>
      <c r="G3440" s="46" t="s">
        <v>78</v>
      </c>
      <c r="H3440" s="47">
        <v>42262</v>
      </c>
      <c r="I3440" s="46">
        <v>40</v>
      </c>
      <c r="J3440" s="66">
        <v>83.92</v>
      </c>
      <c r="K3440" s="66">
        <f t="shared" si="67"/>
        <v>3356.8</v>
      </c>
      <c r="L3440" s="46" t="s">
        <v>77</v>
      </c>
      <c r="M3440" s="46" t="s">
        <v>1548</v>
      </c>
      <c r="N3440" s="46">
        <v>151389</v>
      </c>
      <c r="O3440" s="46"/>
      <c r="P3440" s="46">
        <v>91339</v>
      </c>
      <c r="Q3440" s="66">
        <v>100</v>
      </c>
      <c r="R3440" s="66">
        <v>0</v>
      </c>
      <c r="S3440" s="66">
        <v>15</v>
      </c>
      <c r="T3440" s="46" t="s">
        <v>127</v>
      </c>
      <c r="U3440" s="64">
        <f>Data!$Q3440+Data!$R3440+Data!$S3440</f>
        <v>115</v>
      </c>
      <c r="V3440" s="9" t="str">
        <f>VLOOKUP(TRIM(Data!$B3440),Team!A:B,2,FALSE)</f>
        <v>HVAC</v>
      </c>
      <c r="W3440" s="9" t="str">
        <f>VLOOKUP(Data!$D3440,Current!A:B,2,FALSE)</f>
        <v>ACT</v>
      </c>
      <c r="X3440" s="9" t="str">
        <f>IF(Data!$W3440=Data!$E3440,"CURRENT","NO")</f>
        <v>CURRENT</v>
      </c>
    </row>
    <row r="3441" spans="1:24" hidden="1">
      <c r="A3441" s="46" t="s">
        <v>1441</v>
      </c>
      <c r="B3441" s="41" t="s">
        <v>2160</v>
      </c>
      <c r="C3441" s="46" t="s">
        <v>2161</v>
      </c>
      <c r="D3441" s="41" t="s">
        <v>2153</v>
      </c>
      <c r="E3441" s="8" t="s">
        <v>2166</v>
      </c>
      <c r="F3441" s="45" t="s">
        <v>1339</v>
      </c>
      <c r="G3441" s="46" t="s">
        <v>78</v>
      </c>
      <c r="H3441" s="47">
        <v>42263</v>
      </c>
      <c r="I3441" s="46">
        <v>40</v>
      </c>
      <c r="J3441" s="66">
        <v>80.42</v>
      </c>
      <c r="K3441" s="66">
        <f t="shared" si="67"/>
        <v>3216.8</v>
      </c>
      <c r="L3441" s="46" t="s">
        <v>77</v>
      </c>
      <c r="M3441" s="46" t="s">
        <v>1559</v>
      </c>
      <c r="N3441" s="46">
        <v>151413</v>
      </c>
      <c r="O3441" s="46"/>
      <c r="P3441" s="46">
        <v>91340</v>
      </c>
      <c r="Q3441" s="66">
        <v>100</v>
      </c>
      <c r="R3441" s="66">
        <v>0</v>
      </c>
      <c r="S3441" s="66">
        <v>15</v>
      </c>
      <c r="T3441" s="46" t="s">
        <v>127</v>
      </c>
      <c r="U3441" s="64">
        <f>Data!$Q3441+Data!$R3441+Data!$S3441</f>
        <v>115</v>
      </c>
      <c r="V3441" s="9" t="str">
        <f>VLOOKUP(TRIM(Data!$B3441),Team!A:B,2,FALSE)</f>
        <v>HVAC</v>
      </c>
      <c r="W3441" s="9" t="str">
        <f>VLOOKUP(Data!$D3441,Current!A:B,2,FALSE)</f>
        <v>ACT</v>
      </c>
      <c r="X3441" s="9" t="str">
        <f>IF(Data!$W3441=Data!$E3441,"CURRENT","NO")</f>
        <v>CURRENT</v>
      </c>
    </row>
    <row r="3442" spans="1:24" hidden="1">
      <c r="A3442" s="46" t="s">
        <v>1441</v>
      </c>
      <c r="B3442" s="41" t="s">
        <v>2160</v>
      </c>
      <c r="C3442" s="46" t="s">
        <v>2161</v>
      </c>
      <c r="D3442" s="41" t="s">
        <v>2153</v>
      </c>
      <c r="E3442" s="8" t="s">
        <v>2166</v>
      </c>
      <c r="F3442" s="45" t="s">
        <v>1342</v>
      </c>
      <c r="G3442" s="46" t="s">
        <v>78</v>
      </c>
      <c r="H3442" s="47">
        <v>42263</v>
      </c>
      <c r="I3442" s="46">
        <v>40</v>
      </c>
      <c r="J3442" s="66">
        <v>89.87</v>
      </c>
      <c r="K3442" s="66">
        <f t="shared" si="67"/>
        <v>3594.8</v>
      </c>
      <c r="L3442" s="46" t="s">
        <v>77</v>
      </c>
      <c r="M3442" s="46" t="s">
        <v>1560</v>
      </c>
      <c r="N3442" s="46">
        <v>151415</v>
      </c>
      <c r="O3442" s="46"/>
      <c r="P3442" s="46">
        <v>91341</v>
      </c>
      <c r="Q3442" s="66">
        <v>100</v>
      </c>
      <c r="R3442" s="66">
        <v>0</v>
      </c>
      <c r="S3442" s="66">
        <v>15</v>
      </c>
      <c r="T3442" s="46" t="s">
        <v>127</v>
      </c>
      <c r="U3442" s="64">
        <f>Data!$Q3442+Data!$R3442+Data!$S3442</f>
        <v>115</v>
      </c>
      <c r="V3442" s="9" t="str">
        <f>VLOOKUP(TRIM(Data!$B3442),Team!A:B,2,FALSE)</f>
        <v>HVAC</v>
      </c>
      <c r="W3442" s="9" t="str">
        <f>VLOOKUP(Data!$D3442,Current!A:B,2,FALSE)</f>
        <v>ACT</v>
      </c>
      <c r="X3442" s="9" t="str">
        <f>IF(Data!$W3442=Data!$E3442,"CURRENT","NO")</f>
        <v>CURRENT</v>
      </c>
    </row>
    <row r="3443" spans="1:24" hidden="1">
      <c r="A3443" s="46" t="s">
        <v>1441</v>
      </c>
      <c r="B3443" s="41" t="s">
        <v>2160</v>
      </c>
      <c r="C3443" s="46" t="s">
        <v>2161</v>
      </c>
      <c r="D3443" s="41" t="s">
        <v>2153</v>
      </c>
      <c r="E3443" s="8" t="s">
        <v>2166</v>
      </c>
      <c r="F3443" s="45" t="s">
        <v>601</v>
      </c>
      <c r="G3443" s="46" t="s">
        <v>78</v>
      </c>
      <c r="H3443" s="47">
        <v>42263</v>
      </c>
      <c r="I3443" s="46">
        <v>40</v>
      </c>
      <c r="J3443" s="66">
        <v>68.040000000000006</v>
      </c>
      <c r="K3443" s="66">
        <f t="shared" si="67"/>
        <v>2721.6000000000004</v>
      </c>
      <c r="L3443" s="46" t="s">
        <v>77</v>
      </c>
      <c r="M3443" s="46" t="s">
        <v>1561</v>
      </c>
      <c r="N3443" s="46">
        <v>151417</v>
      </c>
      <c r="O3443" s="46"/>
      <c r="P3443" s="46">
        <v>91342</v>
      </c>
      <c r="Q3443" s="66">
        <v>100</v>
      </c>
      <c r="R3443" s="66">
        <v>0</v>
      </c>
      <c r="S3443" s="66">
        <v>15</v>
      </c>
      <c r="T3443" s="46" t="s">
        <v>127</v>
      </c>
      <c r="U3443" s="64">
        <f>Data!$Q3443+Data!$R3443+Data!$S3443</f>
        <v>115</v>
      </c>
      <c r="V3443" s="9" t="str">
        <f>VLOOKUP(TRIM(Data!$B3443),Team!A:B,2,FALSE)</f>
        <v>HVAC</v>
      </c>
      <c r="W3443" s="9" t="str">
        <f>VLOOKUP(Data!$D3443,Current!A:B,2,FALSE)</f>
        <v>ACT</v>
      </c>
      <c r="X3443" s="9" t="str">
        <f>IF(Data!$W3443=Data!$E3443,"CURRENT","NO")</f>
        <v>CURRENT</v>
      </c>
    </row>
    <row r="3444" spans="1:24" hidden="1">
      <c r="A3444" s="46" t="s">
        <v>1441</v>
      </c>
      <c r="B3444" s="41" t="s">
        <v>2160</v>
      </c>
      <c r="C3444" s="46" t="s">
        <v>2161</v>
      </c>
      <c r="D3444" s="41" t="s">
        <v>2153</v>
      </c>
      <c r="E3444" s="8" t="s">
        <v>2166</v>
      </c>
      <c r="F3444" s="45" t="s">
        <v>1341</v>
      </c>
      <c r="G3444" s="46" t="s">
        <v>78</v>
      </c>
      <c r="H3444" s="47">
        <v>42264</v>
      </c>
      <c r="I3444" s="46">
        <v>35</v>
      </c>
      <c r="J3444" s="66">
        <v>98.13</v>
      </c>
      <c r="K3444" s="66">
        <f t="shared" si="67"/>
        <v>3434.5499999999997</v>
      </c>
      <c r="L3444" s="46" t="s">
        <v>77</v>
      </c>
      <c r="M3444" s="46" t="s">
        <v>1548</v>
      </c>
      <c r="N3444" s="46">
        <v>151442</v>
      </c>
      <c r="O3444" s="46"/>
      <c r="P3444" s="46">
        <v>91344</v>
      </c>
      <c r="Q3444" s="66">
        <v>100</v>
      </c>
      <c r="R3444" s="66">
        <v>0</v>
      </c>
      <c r="S3444" s="66">
        <v>17.5</v>
      </c>
      <c r="T3444" s="46" t="s">
        <v>127</v>
      </c>
      <c r="U3444" s="64">
        <f>Data!$Q3444+Data!$R3444+Data!$S3444</f>
        <v>117.5</v>
      </c>
      <c r="V3444" s="9" t="str">
        <f>VLOOKUP(TRIM(Data!$B3444),Team!A:B,2,FALSE)</f>
        <v>HVAC</v>
      </c>
      <c r="W3444" s="9" t="str">
        <f>VLOOKUP(Data!$D3444,Current!A:B,2,FALSE)</f>
        <v>ACT</v>
      </c>
      <c r="X3444" s="9" t="str">
        <f>IF(Data!$W3444=Data!$E3444,"CURRENT","NO")</f>
        <v>CURRENT</v>
      </c>
    </row>
    <row r="3445" spans="1:24" hidden="1">
      <c r="A3445" s="46" t="s">
        <v>1441</v>
      </c>
      <c r="B3445" s="41" t="s">
        <v>2160</v>
      </c>
      <c r="C3445" s="46" t="s">
        <v>2161</v>
      </c>
      <c r="D3445" s="41" t="s">
        <v>2153</v>
      </c>
      <c r="E3445" s="8" t="s">
        <v>2166</v>
      </c>
      <c r="F3445" s="45" t="s">
        <v>120</v>
      </c>
      <c r="G3445" s="46" t="s">
        <v>78</v>
      </c>
      <c r="H3445" s="47">
        <v>42264</v>
      </c>
      <c r="I3445" s="46">
        <v>40</v>
      </c>
      <c r="J3445" s="66">
        <v>107.96</v>
      </c>
      <c r="K3445" s="66">
        <f t="shared" si="67"/>
        <v>4318.3999999999996</v>
      </c>
      <c r="L3445" s="46" t="s">
        <v>77</v>
      </c>
      <c r="M3445" s="46" t="s">
        <v>1562</v>
      </c>
      <c r="N3445" s="46">
        <v>151443</v>
      </c>
      <c r="O3445" s="46"/>
      <c r="P3445" s="46">
        <v>91345</v>
      </c>
      <c r="Q3445" s="66">
        <v>100</v>
      </c>
      <c r="R3445" s="66">
        <v>0</v>
      </c>
      <c r="S3445" s="66">
        <v>17.5</v>
      </c>
      <c r="T3445" s="46" t="s">
        <v>127</v>
      </c>
      <c r="U3445" s="64">
        <f>Data!$Q3445+Data!$R3445+Data!$S3445</f>
        <v>117.5</v>
      </c>
      <c r="V3445" s="9" t="str">
        <f>VLOOKUP(TRIM(Data!$B3445),Team!A:B,2,FALSE)</f>
        <v>HVAC</v>
      </c>
      <c r="W3445" s="9" t="str">
        <f>VLOOKUP(Data!$D3445,Current!A:B,2,FALSE)</f>
        <v>ACT</v>
      </c>
      <c r="X3445" s="9" t="str">
        <f>IF(Data!$W3445=Data!$E3445,"CURRENT","NO")</f>
        <v>CURRENT</v>
      </c>
    </row>
    <row r="3446" spans="1:24" hidden="1">
      <c r="A3446" s="46" t="s">
        <v>1441</v>
      </c>
      <c r="B3446" s="41" t="s">
        <v>2160</v>
      </c>
      <c r="C3446" s="46" t="s">
        <v>2162</v>
      </c>
      <c r="D3446" s="41" t="s">
        <v>2153</v>
      </c>
      <c r="E3446" s="8" t="s">
        <v>2166</v>
      </c>
      <c r="F3446" s="45" t="s">
        <v>318</v>
      </c>
      <c r="G3446" s="46" t="s">
        <v>109</v>
      </c>
      <c r="H3446" s="47">
        <v>42261</v>
      </c>
      <c r="I3446" s="46">
        <v>400</v>
      </c>
      <c r="J3446" s="66">
        <v>0</v>
      </c>
      <c r="K3446" s="66">
        <f t="shared" si="67"/>
        <v>0</v>
      </c>
      <c r="L3446" s="46" t="s">
        <v>108</v>
      </c>
      <c r="M3446" s="46" t="s">
        <v>1563</v>
      </c>
      <c r="N3446" s="46">
        <v>151334</v>
      </c>
      <c r="O3446" s="46"/>
      <c r="P3446" s="46">
        <v>91347</v>
      </c>
      <c r="Q3446" s="66">
        <v>200</v>
      </c>
      <c r="R3446" s="66">
        <v>0</v>
      </c>
      <c r="S3446" s="66">
        <v>50</v>
      </c>
      <c r="T3446" s="46" t="s">
        <v>0</v>
      </c>
      <c r="U3446" s="64">
        <f>Data!$Q3446+Data!$R3446+Data!$S3446</f>
        <v>250</v>
      </c>
      <c r="V3446" s="9" t="str">
        <f>VLOOKUP(TRIM(Data!$B3446),Team!A:B,2,FALSE)</f>
        <v>HVAC</v>
      </c>
      <c r="W3446" s="9" t="str">
        <f>VLOOKUP(Data!$D3446,Current!A:B,2,FALSE)</f>
        <v>ACT</v>
      </c>
      <c r="X3446" s="9" t="str">
        <f>IF(Data!$W3446=Data!$E3446,"CURRENT","NO")</f>
        <v>CURRENT</v>
      </c>
    </row>
    <row r="3447" spans="1:24" hidden="1">
      <c r="A3447" s="46" t="s">
        <v>1441</v>
      </c>
      <c r="B3447" s="41" t="s">
        <v>2160</v>
      </c>
      <c r="C3447" s="46" t="s">
        <v>2162</v>
      </c>
      <c r="D3447" s="41" t="s">
        <v>2153</v>
      </c>
      <c r="E3447" s="8" t="s">
        <v>2166</v>
      </c>
      <c r="F3447" s="45" t="s">
        <v>1123</v>
      </c>
      <c r="G3447" s="46" t="s">
        <v>952</v>
      </c>
      <c r="H3447" s="47">
        <v>42261</v>
      </c>
      <c r="I3447" s="46">
        <v>170</v>
      </c>
      <c r="J3447" s="66">
        <v>0</v>
      </c>
      <c r="K3447" s="66">
        <f t="shared" si="67"/>
        <v>0</v>
      </c>
      <c r="L3447" s="46" t="s">
        <v>108</v>
      </c>
      <c r="M3447" s="46" t="s">
        <v>76</v>
      </c>
      <c r="N3447" s="46">
        <v>151333</v>
      </c>
      <c r="O3447" s="46"/>
      <c r="P3447" s="46">
        <v>91348</v>
      </c>
      <c r="Q3447" s="66">
        <v>200</v>
      </c>
      <c r="R3447" s="66">
        <v>0</v>
      </c>
      <c r="S3447" s="66">
        <v>50</v>
      </c>
      <c r="T3447" s="46" t="s">
        <v>0</v>
      </c>
      <c r="U3447" s="64">
        <f>Data!$Q3447+Data!$R3447+Data!$S3447</f>
        <v>250</v>
      </c>
      <c r="V3447" s="9" t="str">
        <f>VLOOKUP(TRIM(Data!$B3447),Team!A:B,2,FALSE)</f>
        <v>HVAC</v>
      </c>
      <c r="W3447" s="9" t="str">
        <f>VLOOKUP(Data!$D3447,Current!A:B,2,FALSE)</f>
        <v>ACT</v>
      </c>
      <c r="X3447" s="9" t="str">
        <f>IF(Data!$W3447=Data!$E3447,"CURRENT","NO")</f>
        <v>CURRENT</v>
      </c>
    </row>
    <row r="3448" spans="1:24" hidden="1">
      <c r="A3448" s="46" t="s">
        <v>1441</v>
      </c>
      <c r="B3448" s="41" t="s">
        <v>2160</v>
      </c>
      <c r="C3448" s="46" t="s">
        <v>2161</v>
      </c>
      <c r="D3448" s="41" t="s">
        <v>2153</v>
      </c>
      <c r="E3448" s="8" t="s">
        <v>2166</v>
      </c>
      <c r="F3448" s="45" t="s">
        <v>1564</v>
      </c>
      <c r="G3448" s="46" t="s">
        <v>83</v>
      </c>
      <c r="H3448" s="47">
        <v>42262</v>
      </c>
      <c r="I3448" s="46">
        <v>140</v>
      </c>
      <c r="J3448" s="66">
        <v>73.5</v>
      </c>
      <c r="K3448" s="66">
        <f t="shared" si="67"/>
        <v>10290</v>
      </c>
      <c r="L3448" s="46" t="s">
        <v>77</v>
      </c>
      <c r="M3448" s="46" t="s">
        <v>148</v>
      </c>
      <c r="N3448" s="46">
        <v>151385</v>
      </c>
      <c r="O3448" s="46"/>
      <c r="P3448" s="46">
        <v>91349</v>
      </c>
      <c r="Q3448" s="66">
        <v>100</v>
      </c>
      <c r="R3448" s="66">
        <v>0</v>
      </c>
      <c r="S3448" s="66">
        <v>17.5</v>
      </c>
      <c r="T3448" s="46" t="s">
        <v>127</v>
      </c>
      <c r="U3448" s="64">
        <f>Data!$Q3448+Data!$R3448+Data!$S3448</f>
        <v>117.5</v>
      </c>
      <c r="V3448" s="9" t="str">
        <f>VLOOKUP(TRIM(Data!$B3448),Team!A:B,2,FALSE)</f>
        <v>HVAC</v>
      </c>
      <c r="W3448" s="9" t="str">
        <f>VLOOKUP(Data!$D3448,Current!A:B,2,FALSE)</f>
        <v>ACT</v>
      </c>
      <c r="X3448" s="9" t="str">
        <f>IF(Data!$W3448=Data!$E3448,"CURRENT","NO")</f>
        <v>CURRENT</v>
      </c>
    </row>
    <row r="3449" spans="1:24" hidden="1">
      <c r="A3449" s="46" t="s">
        <v>1441</v>
      </c>
      <c r="B3449" s="41" t="s">
        <v>2160</v>
      </c>
      <c r="C3449" s="46" t="s">
        <v>2161</v>
      </c>
      <c r="D3449" s="41" t="s">
        <v>2153</v>
      </c>
      <c r="E3449" s="8" t="s">
        <v>2166</v>
      </c>
      <c r="F3449" s="45" t="s">
        <v>1564</v>
      </c>
      <c r="G3449" s="46" t="s">
        <v>83</v>
      </c>
      <c r="H3449" s="47">
        <v>42262</v>
      </c>
      <c r="I3449" s="46">
        <v>140</v>
      </c>
      <c r="J3449" s="66">
        <v>98</v>
      </c>
      <c r="K3449" s="66">
        <f t="shared" si="67"/>
        <v>13720</v>
      </c>
      <c r="L3449" s="46" t="s">
        <v>77</v>
      </c>
      <c r="M3449" s="46" t="s">
        <v>955</v>
      </c>
      <c r="N3449" s="46">
        <v>151386</v>
      </c>
      <c r="O3449" s="46"/>
      <c r="P3449" s="46">
        <v>91350</v>
      </c>
      <c r="Q3449" s="66">
        <v>100</v>
      </c>
      <c r="R3449" s="66">
        <v>0</v>
      </c>
      <c r="S3449" s="66">
        <v>17.5</v>
      </c>
      <c r="T3449" s="46" t="s">
        <v>127</v>
      </c>
      <c r="U3449" s="64">
        <f>Data!$Q3449+Data!$R3449+Data!$S3449</f>
        <v>117.5</v>
      </c>
      <c r="V3449" s="9" t="str">
        <f>VLOOKUP(TRIM(Data!$B3449),Team!A:B,2,FALSE)</f>
        <v>HVAC</v>
      </c>
      <c r="W3449" s="9" t="str">
        <f>VLOOKUP(Data!$D3449,Current!A:B,2,FALSE)</f>
        <v>ACT</v>
      </c>
      <c r="X3449" s="9" t="str">
        <f>IF(Data!$W3449=Data!$E3449,"CURRENT","NO")</f>
        <v>CURRENT</v>
      </c>
    </row>
    <row r="3450" spans="1:24" hidden="1">
      <c r="A3450" s="46" t="s">
        <v>1441</v>
      </c>
      <c r="B3450" s="41" t="s">
        <v>2160</v>
      </c>
      <c r="C3450" s="46" t="s">
        <v>2161</v>
      </c>
      <c r="D3450" s="41" t="s">
        <v>2153</v>
      </c>
      <c r="E3450" s="8" t="s">
        <v>2166</v>
      </c>
      <c r="F3450" s="45" t="s">
        <v>117</v>
      </c>
      <c r="G3450" s="46" t="s">
        <v>83</v>
      </c>
      <c r="H3450" s="47">
        <v>42263</v>
      </c>
      <c r="I3450" s="46">
        <v>250</v>
      </c>
      <c r="J3450" s="66">
        <v>63.21</v>
      </c>
      <c r="K3450" s="66">
        <f t="shared" si="67"/>
        <v>15802.5</v>
      </c>
      <c r="L3450" s="46" t="s">
        <v>77</v>
      </c>
      <c r="M3450" s="46" t="s">
        <v>148</v>
      </c>
      <c r="N3450" s="46">
        <v>151403</v>
      </c>
      <c r="O3450" s="46"/>
      <c r="P3450" s="46">
        <v>91351</v>
      </c>
      <c r="Q3450" s="66">
        <v>200</v>
      </c>
      <c r="R3450" s="66">
        <v>0</v>
      </c>
      <c r="S3450" s="66">
        <v>35</v>
      </c>
      <c r="T3450" s="46" t="s">
        <v>127</v>
      </c>
      <c r="U3450" s="64">
        <f>Data!$Q3450+Data!$R3450+Data!$S3450</f>
        <v>235</v>
      </c>
      <c r="V3450" s="9" t="str">
        <f>VLOOKUP(TRIM(Data!$B3450),Team!A:B,2,FALSE)</f>
        <v>HVAC</v>
      </c>
      <c r="W3450" s="9" t="str">
        <f>VLOOKUP(Data!$D3450,Current!A:B,2,FALSE)</f>
        <v>ACT</v>
      </c>
      <c r="X3450" s="9" t="str">
        <f>IF(Data!$W3450=Data!$E3450,"CURRENT","NO")</f>
        <v>CURRENT</v>
      </c>
    </row>
    <row r="3451" spans="1:24" hidden="1">
      <c r="A3451" s="46" t="s">
        <v>1441</v>
      </c>
      <c r="B3451" s="41" t="s">
        <v>2160</v>
      </c>
      <c r="C3451" s="46" t="s">
        <v>2161</v>
      </c>
      <c r="D3451" s="41" t="s">
        <v>2153</v>
      </c>
      <c r="E3451" s="8" t="s">
        <v>2166</v>
      </c>
      <c r="F3451" s="45" t="s">
        <v>635</v>
      </c>
      <c r="G3451" s="46" t="s">
        <v>97</v>
      </c>
      <c r="H3451" s="47">
        <v>42261</v>
      </c>
      <c r="I3451" s="46">
        <v>170</v>
      </c>
      <c r="J3451" s="66">
        <v>158</v>
      </c>
      <c r="K3451" s="66">
        <f t="shared" si="67"/>
        <v>26860</v>
      </c>
      <c r="L3451" s="46" t="s">
        <v>77</v>
      </c>
      <c r="M3451" s="46" t="s">
        <v>1565</v>
      </c>
      <c r="N3451" s="46">
        <v>151336</v>
      </c>
      <c r="O3451" s="46"/>
      <c r="P3451" s="46">
        <v>91352</v>
      </c>
      <c r="Q3451" s="66">
        <v>200</v>
      </c>
      <c r="R3451" s="66">
        <v>0</v>
      </c>
      <c r="S3451" s="66">
        <v>35</v>
      </c>
      <c r="T3451" s="46" t="s">
        <v>186</v>
      </c>
      <c r="U3451" s="64">
        <f>Data!$Q3451+Data!$R3451+Data!$S3451</f>
        <v>235</v>
      </c>
      <c r="V3451" s="9" t="str">
        <f>VLOOKUP(TRIM(Data!$B3451),Team!A:B,2,FALSE)</f>
        <v>HVAC</v>
      </c>
      <c r="W3451" s="9" t="str">
        <f>VLOOKUP(Data!$D3451,Current!A:B,2,FALSE)</f>
        <v>ACT</v>
      </c>
      <c r="X3451" s="9" t="str">
        <f>IF(Data!$W3451=Data!$E3451,"CURRENT","NO")</f>
        <v>CURRENT</v>
      </c>
    </row>
    <row r="3452" spans="1:24" hidden="1">
      <c r="A3452" s="46" t="s">
        <v>1441</v>
      </c>
      <c r="B3452" s="41" t="s">
        <v>2160</v>
      </c>
      <c r="C3452" s="46" t="s">
        <v>2162</v>
      </c>
      <c r="D3452" s="41" t="s">
        <v>2153</v>
      </c>
      <c r="E3452" s="8" t="s">
        <v>2166</v>
      </c>
      <c r="F3452" s="45" t="s">
        <v>611</v>
      </c>
      <c r="G3452" s="46" t="s">
        <v>93</v>
      </c>
      <c r="H3452" s="47">
        <v>42262</v>
      </c>
      <c r="I3452" s="46">
        <v>109</v>
      </c>
      <c r="J3452" s="66">
        <v>0</v>
      </c>
      <c r="K3452" s="66">
        <f t="shared" si="67"/>
        <v>0</v>
      </c>
      <c r="L3452" s="46" t="s">
        <v>92</v>
      </c>
      <c r="M3452" s="46" t="s">
        <v>76</v>
      </c>
      <c r="N3452" s="46">
        <v>151390</v>
      </c>
      <c r="O3452" s="46"/>
      <c r="P3452" s="46">
        <v>91353</v>
      </c>
      <c r="Q3452" s="66">
        <v>200</v>
      </c>
      <c r="R3452" s="66">
        <v>0</v>
      </c>
      <c r="S3452" s="66">
        <v>60</v>
      </c>
      <c r="T3452" s="46" t="s">
        <v>0</v>
      </c>
      <c r="U3452" s="64">
        <f>Data!$Q3452+Data!$R3452+Data!$S3452</f>
        <v>260</v>
      </c>
      <c r="V3452" s="9" t="str">
        <f>VLOOKUP(TRIM(Data!$B3452),Team!A:B,2,FALSE)</f>
        <v>HVAC</v>
      </c>
      <c r="W3452" s="9" t="str">
        <f>VLOOKUP(Data!$D3452,Current!A:B,2,FALSE)</f>
        <v>ACT</v>
      </c>
      <c r="X3452" s="9" t="str">
        <f>IF(Data!$W3452=Data!$E3452,"CURRENT","NO")</f>
        <v>CURRENT</v>
      </c>
    </row>
    <row r="3453" spans="1:24" hidden="1">
      <c r="A3453" s="46" t="s">
        <v>1441</v>
      </c>
      <c r="B3453" s="41" t="s">
        <v>2160</v>
      </c>
      <c r="C3453" s="46" t="s">
        <v>2161</v>
      </c>
      <c r="D3453" s="41" t="s">
        <v>2153</v>
      </c>
      <c r="E3453" s="8" t="s">
        <v>2166</v>
      </c>
      <c r="F3453" s="45" t="s">
        <v>327</v>
      </c>
      <c r="G3453" s="46" t="s">
        <v>93</v>
      </c>
      <c r="H3453" s="47">
        <v>42258</v>
      </c>
      <c r="I3453" s="46">
        <v>76</v>
      </c>
      <c r="J3453" s="66">
        <v>189.4</v>
      </c>
      <c r="K3453" s="66">
        <f t="shared" si="67"/>
        <v>14394.4</v>
      </c>
      <c r="L3453" s="46" t="s">
        <v>86</v>
      </c>
      <c r="M3453" s="46" t="s">
        <v>323</v>
      </c>
      <c r="N3453" s="46">
        <v>151286</v>
      </c>
      <c r="O3453" s="46"/>
      <c r="P3453" s="46">
        <v>91354</v>
      </c>
      <c r="Q3453" s="66">
        <v>200</v>
      </c>
      <c r="R3453" s="66">
        <v>0</v>
      </c>
      <c r="S3453" s="66">
        <v>25</v>
      </c>
      <c r="T3453" s="46" t="s">
        <v>127</v>
      </c>
      <c r="U3453" s="64">
        <f>Data!$Q3453+Data!$R3453+Data!$S3453</f>
        <v>225</v>
      </c>
      <c r="V3453" s="9" t="str">
        <f>VLOOKUP(TRIM(Data!$B3453),Team!A:B,2,FALSE)</f>
        <v>HVAC</v>
      </c>
      <c r="W3453" s="9" t="str">
        <f>VLOOKUP(Data!$D3453,Current!A:B,2,FALSE)</f>
        <v>ACT</v>
      </c>
      <c r="X3453" s="9" t="str">
        <f>IF(Data!$W3453=Data!$E3453,"CURRENT","NO")</f>
        <v>CURRENT</v>
      </c>
    </row>
    <row r="3454" spans="1:24" hidden="1">
      <c r="A3454" s="46" t="s">
        <v>1441</v>
      </c>
      <c r="B3454" s="41" t="s">
        <v>2160</v>
      </c>
      <c r="C3454" s="46" t="s">
        <v>2162</v>
      </c>
      <c r="D3454" s="41" t="s">
        <v>2153</v>
      </c>
      <c r="E3454" s="8" t="s">
        <v>2166</v>
      </c>
      <c r="F3454" s="45" t="s">
        <v>1143</v>
      </c>
      <c r="G3454" s="46" t="s">
        <v>93</v>
      </c>
      <c r="H3454" s="47">
        <v>42259</v>
      </c>
      <c r="I3454" s="46">
        <v>264</v>
      </c>
      <c r="J3454" s="66">
        <v>0</v>
      </c>
      <c r="K3454" s="66">
        <f t="shared" si="67"/>
        <v>0</v>
      </c>
      <c r="L3454" s="46" t="s">
        <v>81</v>
      </c>
      <c r="M3454" s="46" t="s">
        <v>658</v>
      </c>
      <c r="N3454" s="46">
        <v>151298</v>
      </c>
      <c r="O3454" s="46"/>
      <c r="P3454" s="46">
        <v>91355</v>
      </c>
      <c r="Q3454" s="66">
        <v>200</v>
      </c>
      <c r="R3454" s="66">
        <v>0</v>
      </c>
      <c r="S3454" s="66">
        <v>25</v>
      </c>
      <c r="T3454" s="46" t="s">
        <v>0</v>
      </c>
      <c r="U3454" s="64">
        <f>Data!$Q3454+Data!$R3454+Data!$S3454</f>
        <v>225</v>
      </c>
      <c r="V3454" s="9" t="str">
        <f>VLOOKUP(TRIM(Data!$B3454),Team!A:B,2,FALSE)</f>
        <v>HVAC</v>
      </c>
      <c r="W3454" s="9" t="str">
        <f>VLOOKUP(Data!$D3454,Current!A:B,2,FALSE)</f>
        <v>ACT</v>
      </c>
      <c r="X3454" s="9" t="str">
        <f>IF(Data!$W3454=Data!$E3454,"CURRENT","NO")</f>
        <v>CURRENT</v>
      </c>
    </row>
    <row r="3455" spans="1:24" hidden="1">
      <c r="A3455" s="46" t="s">
        <v>1441</v>
      </c>
      <c r="B3455" s="41" t="s">
        <v>2160</v>
      </c>
      <c r="C3455" s="46" t="s">
        <v>2162</v>
      </c>
      <c r="D3455" s="41" t="s">
        <v>2153</v>
      </c>
      <c r="E3455" s="8" t="s">
        <v>2166</v>
      </c>
      <c r="F3455" s="45" t="s">
        <v>102</v>
      </c>
      <c r="G3455" s="46" t="s">
        <v>93</v>
      </c>
      <c r="H3455" s="47">
        <v>42262</v>
      </c>
      <c r="I3455" s="46">
        <v>264</v>
      </c>
      <c r="J3455" s="66">
        <v>0</v>
      </c>
      <c r="K3455" s="66">
        <f t="shared" si="67"/>
        <v>0</v>
      </c>
      <c r="L3455" s="46" t="s">
        <v>81</v>
      </c>
      <c r="M3455" s="46" t="s">
        <v>80</v>
      </c>
      <c r="N3455" s="46">
        <v>151365</v>
      </c>
      <c r="O3455" s="46"/>
      <c r="P3455" s="46">
        <v>91356</v>
      </c>
      <c r="Q3455" s="66">
        <v>400</v>
      </c>
      <c r="R3455" s="66">
        <v>0</v>
      </c>
      <c r="S3455" s="66">
        <v>25</v>
      </c>
      <c r="T3455" s="46" t="s">
        <v>0</v>
      </c>
      <c r="U3455" s="64">
        <f>Data!$Q3455+Data!$R3455+Data!$S3455</f>
        <v>425</v>
      </c>
      <c r="V3455" s="9" t="str">
        <f>VLOOKUP(TRIM(Data!$B3455),Team!A:B,2,FALSE)</f>
        <v>HVAC</v>
      </c>
      <c r="W3455" s="9" t="str">
        <f>VLOOKUP(Data!$D3455,Current!A:B,2,FALSE)</f>
        <v>ACT</v>
      </c>
      <c r="X3455" s="9" t="str">
        <f>IF(Data!$W3455=Data!$E3455,"CURRENT","NO")</f>
        <v>CURRENT</v>
      </c>
    </row>
    <row r="3456" spans="1:24" hidden="1">
      <c r="A3456" s="46" t="s">
        <v>1441</v>
      </c>
      <c r="B3456" s="41" t="s">
        <v>2160</v>
      </c>
      <c r="C3456" s="46" t="s">
        <v>2161</v>
      </c>
      <c r="D3456" s="41" t="s">
        <v>2153</v>
      </c>
      <c r="E3456" s="8" t="s">
        <v>2166</v>
      </c>
      <c r="F3456" s="45" t="s">
        <v>307</v>
      </c>
      <c r="G3456" s="46" t="s">
        <v>93</v>
      </c>
      <c r="H3456" s="47">
        <v>42263</v>
      </c>
      <c r="I3456" s="46">
        <v>152</v>
      </c>
      <c r="J3456" s="66">
        <v>116.4</v>
      </c>
      <c r="K3456" s="66">
        <f t="shared" si="67"/>
        <v>17692.8</v>
      </c>
      <c r="L3456" s="46" t="s">
        <v>86</v>
      </c>
      <c r="M3456" s="46" t="s">
        <v>251</v>
      </c>
      <c r="N3456" s="46">
        <v>151401</v>
      </c>
      <c r="O3456" s="46"/>
      <c r="P3456" s="46">
        <v>91357</v>
      </c>
      <c r="Q3456" s="66">
        <v>200</v>
      </c>
      <c r="R3456" s="66">
        <v>0</v>
      </c>
      <c r="S3456" s="66">
        <v>25</v>
      </c>
      <c r="T3456" s="46" t="s">
        <v>127</v>
      </c>
      <c r="U3456" s="64">
        <f>Data!$Q3456+Data!$R3456+Data!$S3456</f>
        <v>225</v>
      </c>
      <c r="V3456" s="9" t="str">
        <f>VLOOKUP(TRIM(Data!$B3456),Team!A:B,2,FALSE)</f>
        <v>HVAC</v>
      </c>
      <c r="W3456" s="9" t="str">
        <f>VLOOKUP(Data!$D3456,Current!A:B,2,FALSE)</f>
        <v>ACT</v>
      </c>
      <c r="X3456" s="9" t="str">
        <f>IF(Data!$W3456=Data!$E3456,"CURRENT","NO")</f>
        <v>CURRENT</v>
      </c>
    </row>
    <row r="3457" spans="1:24" hidden="1">
      <c r="A3457" s="46" t="s">
        <v>1441</v>
      </c>
      <c r="B3457" s="41" t="s">
        <v>2160</v>
      </c>
      <c r="C3457" s="46" t="s">
        <v>2162</v>
      </c>
      <c r="D3457" s="41" t="s">
        <v>2153</v>
      </c>
      <c r="E3457" s="8" t="s">
        <v>2166</v>
      </c>
      <c r="F3457" s="45" t="s">
        <v>295</v>
      </c>
      <c r="G3457" s="46" t="s">
        <v>93</v>
      </c>
      <c r="H3457" s="47">
        <v>42263</v>
      </c>
      <c r="I3457" s="46">
        <v>264</v>
      </c>
      <c r="J3457" s="66">
        <v>0</v>
      </c>
      <c r="K3457" s="66">
        <f t="shared" si="67"/>
        <v>0</v>
      </c>
      <c r="L3457" s="46" t="s">
        <v>81</v>
      </c>
      <c r="M3457" s="46" t="s">
        <v>80</v>
      </c>
      <c r="N3457" s="46">
        <v>151408</v>
      </c>
      <c r="O3457" s="46"/>
      <c r="P3457" s="46">
        <v>91358</v>
      </c>
      <c r="Q3457" s="66">
        <v>200</v>
      </c>
      <c r="R3457" s="66">
        <v>0</v>
      </c>
      <c r="S3457" s="66">
        <v>25</v>
      </c>
      <c r="T3457" s="46" t="s">
        <v>0</v>
      </c>
      <c r="U3457" s="64">
        <f>Data!$Q3457+Data!$R3457+Data!$S3457</f>
        <v>225</v>
      </c>
      <c r="V3457" s="9" t="str">
        <f>VLOOKUP(TRIM(Data!$B3457),Team!A:B,2,FALSE)</f>
        <v>HVAC</v>
      </c>
      <c r="W3457" s="9" t="str">
        <f>VLOOKUP(Data!$D3457,Current!A:B,2,FALSE)</f>
        <v>ACT</v>
      </c>
      <c r="X3457" s="9" t="str">
        <f>IF(Data!$W3457=Data!$E3457,"CURRENT","NO")</f>
        <v>CURRENT</v>
      </c>
    </row>
    <row r="3458" spans="1:24" hidden="1">
      <c r="A3458" s="46" t="s">
        <v>1441</v>
      </c>
      <c r="B3458" s="41" t="s">
        <v>2160</v>
      </c>
      <c r="C3458" s="46" t="s">
        <v>2162</v>
      </c>
      <c r="D3458" s="41" t="s">
        <v>2153</v>
      </c>
      <c r="E3458" s="8" t="s">
        <v>2166</v>
      </c>
      <c r="F3458" s="45" t="s">
        <v>75</v>
      </c>
      <c r="G3458" s="46" t="s">
        <v>70</v>
      </c>
      <c r="H3458" s="47">
        <v>42258</v>
      </c>
      <c r="I3458" s="46">
        <v>274</v>
      </c>
      <c r="J3458" s="66">
        <v>0</v>
      </c>
      <c r="K3458" s="66">
        <f t="shared" si="67"/>
        <v>0</v>
      </c>
      <c r="L3458" s="46" t="s">
        <v>213</v>
      </c>
      <c r="M3458" s="46" t="s">
        <v>85</v>
      </c>
      <c r="N3458" s="46">
        <v>151264</v>
      </c>
      <c r="O3458" s="46"/>
      <c r="P3458" s="46">
        <v>91359</v>
      </c>
      <c r="Q3458" s="66">
        <v>200</v>
      </c>
      <c r="R3458" s="66">
        <v>0</v>
      </c>
      <c r="S3458" s="66">
        <v>35</v>
      </c>
      <c r="T3458" s="46" t="s">
        <v>0</v>
      </c>
      <c r="U3458" s="64">
        <f>Data!$Q3458+Data!$R3458+Data!$S3458</f>
        <v>235</v>
      </c>
      <c r="V3458" s="9" t="str">
        <f>VLOOKUP(TRIM(Data!$B3458),Team!A:B,2,FALSE)</f>
        <v>HVAC</v>
      </c>
      <c r="W3458" s="9" t="str">
        <f>VLOOKUP(Data!$D3458,Current!A:B,2,FALSE)</f>
        <v>ACT</v>
      </c>
      <c r="X3458" s="9" t="str">
        <f>IF(Data!$W3458=Data!$E3458,"CURRENT","NO")</f>
        <v>CURRENT</v>
      </c>
    </row>
    <row r="3459" spans="1:24" hidden="1">
      <c r="A3459" s="46" t="s">
        <v>1441</v>
      </c>
      <c r="B3459" s="41" t="s">
        <v>2160</v>
      </c>
      <c r="C3459" s="46" t="s">
        <v>2161</v>
      </c>
      <c r="D3459" s="41" t="s">
        <v>2153</v>
      </c>
      <c r="E3459" s="8" t="s">
        <v>2166</v>
      </c>
      <c r="F3459" s="45" t="s">
        <v>107</v>
      </c>
      <c r="G3459" s="46" t="s">
        <v>90</v>
      </c>
      <c r="H3459" s="47">
        <v>42264</v>
      </c>
      <c r="I3459" s="46">
        <v>168</v>
      </c>
      <c r="J3459" s="66">
        <v>105</v>
      </c>
      <c r="K3459" s="66">
        <f t="shared" si="67"/>
        <v>17640</v>
      </c>
      <c r="L3459" s="46" t="s">
        <v>114</v>
      </c>
      <c r="M3459" s="46" t="s">
        <v>88</v>
      </c>
      <c r="N3459" s="46">
        <v>151453</v>
      </c>
      <c r="O3459" s="46"/>
      <c r="P3459" s="46">
        <v>91360</v>
      </c>
      <c r="Q3459" s="66">
        <v>100</v>
      </c>
      <c r="R3459" s="66">
        <v>22.5</v>
      </c>
      <c r="S3459" s="66">
        <v>270</v>
      </c>
      <c r="T3459" s="46" t="s">
        <v>127</v>
      </c>
      <c r="U3459" s="64">
        <f>Data!$Q3459+Data!$R3459+Data!$S3459</f>
        <v>392.5</v>
      </c>
      <c r="V3459" s="9" t="str">
        <f>VLOOKUP(TRIM(Data!$B3459),Team!A:B,2,FALSE)</f>
        <v>HVAC</v>
      </c>
      <c r="W3459" s="9" t="str">
        <f>VLOOKUP(Data!$D3459,Current!A:B,2,FALSE)</f>
        <v>ACT</v>
      </c>
      <c r="X3459" s="9" t="str">
        <f>IF(Data!$W3459=Data!$E3459,"CURRENT","NO")</f>
        <v>CURRENT</v>
      </c>
    </row>
    <row r="3460" spans="1:24" hidden="1">
      <c r="A3460" s="46" t="s">
        <v>1441</v>
      </c>
      <c r="B3460" s="41" t="s">
        <v>2160</v>
      </c>
      <c r="C3460" s="46" t="s">
        <v>2161</v>
      </c>
      <c r="D3460" s="41" t="s">
        <v>2153</v>
      </c>
      <c r="E3460" s="8" t="s">
        <v>2166</v>
      </c>
      <c r="F3460" s="45" t="s">
        <v>91</v>
      </c>
      <c r="G3460" s="46" t="s">
        <v>90</v>
      </c>
      <c r="H3460" s="47">
        <v>42264</v>
      </c>
      <c r="I3460" s="46">
        <v>212</v>
      </c>
      <c r="J3460" s="66">
        <v>89</v>
      </c>
      <c r="K3460" s="66">
        <f t="shared" si="67"/>
        <v>18868</v>
      </c>
      <c r="L3460" s="46" t="s">
        <v>114</v>
      </c>
      <c r="M3460" s="46" t="s">
        <v>88</v>
      </c>
      <c r="N3460" s="46">
        <v>151454</v>
      </c>
      <c r="O3460" s="46"/>
      <c r="P3460" s="46">
        <v>91361</v>
      </c>
      <c r="Q3460" s="66">
        <v>100</v>
      </c>
      <c r="R3460" s="66">
        <v>22.5</v>
      </c>
      <c r="S3460" s="66">
        <v>10</v>
      </c>
      <c r="T3460" s="46" t="s">
        <v>127</v>
      </c>
      <c r="U3460" s="64">
        <f>Data!$Q3460+Data!$R3460+Data!$S3460</f>
        <v>132.5</v>
      </c>
      <c r="V3460" s="9" t="str">
        <f>VLOOKUP(TRIM(Data!$B3460),Team!A:B,2,FALSE)</f>
        <v>HVAC</v>
      </c>
      <c r="W3460" s="9" t="str">
        <f>VLOOKUP(Data!$D3460,Current!A:B,2,FALSE)</f>
        <v>ACT</v>
      </c>
      <c r="X3460" s="9" t="str">
        <f>IF(Data!$W3460=Data!$E3460,"CURRENT","NO")</f>
        <v>CURRENT</v>
      </c>
    </row>
    <row r="3461" spans="1:24" hidden="1">
      <c r="A3461" s="46" t="s">
        <v>1441</v>
      </c>
      <c r="B3461" s="41" t="s">
        <v>2160</v>
      </c>
      <c r="C3461" s="46" t="s">
        <v>2161</v>
      </c>
      <c r="D3461" s="41" t="s">
        <v>2153</v>
      </c>
      <c r="E3461" s="8" t="s">
        <v>2166</v>
      </c>
      <c r="F3461" s="45" t="s">
        <v>95</v>
      </c>
      <c r="G3461" s="46" t="s">
        <v>90</v>
      </c>
      <c r="H3461" s="47">
        <v>42265</v>
      </c>
      <c r="I3461" s="46">
        <v>103</v>
      </c>
      <c r="J3461" s="66">
        <v>135</v>
      </c>
      <c r="K3461" s="66">
        <f t="shared" si="67"/>
        <v>13905</v>
      </c>
      <c r="L3461" s="46" t="s">
        <v>114</v>
      </c>
      <c r="M3461" s="46" t="s">
        <v>113</v>
      </c>
      <c r="N3461" s="46">
        <v>151465</v>
      </c>
      <c r="O3461" s="46"/>
      <c r="P3461" s="46">
        <v>91362</v>
      </c>
      <c r="Q3461" s="66">
        <v>200</v>
      </c>
      <c r="R3461" s="66">
        <v>45</v>
      </c>
      <c r="S3461" s="66">
        <v>20</v>
      </c>
      <c r="T3461" s="46" t="s">
        <v>127</v>
      </c>
      <c r="U3461" s="64">
        <f>Data!$Q3461+Data!$R3461+Data!$S3461</f>
        <v>265</v>
      </c>
      <c r="V3461" s="9" t="str">
        <f>VLOOKUP(TRIM(Data!$B3461),Team!A:B,2,FALSE)</f>
        <v>HVAC</v>
      </c>
      <c r="W3461" s="9" t="str">
        <f>VLOOKUP(Data!$D3461,Current!A:B,2,FALSE)</f>
        <v>ACT</v>
      </c>
      <c r="X3461" s="9" t="str">
        <f>IF(Data!$W3461=Data!$E3461,"CURRENT","NO")</f>
        <v>CURRENT</v>
      </c>
    </row>
    <row r="3462" spans="1:24" hidden="1">
      <c r="A3462" s="46" t="s">
        <v>1441</v>
      </c>
      <c r="B3462" s="41" t="s">
        <v>2160</v>
      </c>
      <c r="C3462" s="46" t="s">
        <v>2162</v>
      </c>
      <c r="D3462" s="41" t="s">
        <v>2153</v>
      </c>
      <c r="E3462" s="8" t="s">
        <v>2166</v>
      </c>
      <c r="F3462" s="45" t="s">
        <v>293</v>
      </c>
      <c r="G3462" s="46" t="s">
        <v>93</v>
      </c>
      <c r="H3462" s="47">
        <v>42264</v>
      </c>
      <c r="I3462" s="46">
        <v>176</v>
      </c>
      <c r="J3462" s="66">
        <v>0</v>
      </c>
      <c r="K3462" s="66">
        <f t="shared" si="67"/>
        <v>0</v>
      </c>
      <c r="L3462" s="46" t="s">
        <v>86</v>
      </c>
      <c r="M3462" s="46" t="s">
        <v>306</v>
      </c>
      <c r="N3462" s="46">
        <v>151446</v>
      </c>
      <c r="O3462" s="46"/>
      <c r="P3462" s="46">
        <v>91423</v>
      </c>
      <c r="Q3462" s="66">
        <v>200</v>
      </c>
      <c r="R3462" s="66">
        <v>0</v>
      </c>
      <c r="S3462" s="66">
        <v>25</v>
      </c>
      <c r="T3462" s="46" t="s">
        <v>0</v>
      </c>
      <c r="U3462" s="64">
        <f>Data!$Q3462+Data!$R3462+Data!$S3462</f>
        <v>225</v>
      </c>
      <c r="V3462" s="9" t="str">
        <f>VLOOKUP(TRIM(Data!$B3462),Team!A:B,2,FALSE)</f>
        <v>HVAC</v>
      </c>
      <c r="W3462" s="9" t="str">
        <f>VLOOKUP(Data!$D3462,Current!A:B,2,FALSE)</f>
        <v>ACT</v>
      </c>
      <c r="X3462" s="9" t="str">
        <f>IF(Data!$W3462=Data!$E3462,"CURRENT","NO")</f>
        <v>CURRENT</v>
      </c>
    </row>
    <row r="3463" spans="1:24" hidden="1">
      <c r="A3463" s="46" t="s">
        <v>1441</v>
      </c>
      <c r="B3463" s="41" t="s">
        <v>2160</v>
      </c>
      <c r="C3463" s="46" t="s">
        <v>2162</v>
      </c>
      <c r="D3463" s="41" t="s">
        <v>2153</v>
      </c>
      <c r="E3463" s="8" t="s">
        <v>2166</v>
      </c>
      <c r="F3463" s="45" t="s">
        <v>1365</v>
      </c>
      <c r="G3463" s="46" t="s">
        <v>70</v>
      </c>
      <c r="H3463" s="47">
        <v>42258</v>
      </c>
      <c r="I3463" s="46">
        <v>215</v>
      </c>
      <c r="J3463" s="66">
        <v>0</v>
      </c>
      <c r="K3463" s="66">
        <f t="shared" si="67"/>
        <v>0</v>
      </c>
      <c r="L3463" s="46" t="s">
        <v>213</v>
      </c>
      <c r="M3463" s="46" t="s">
        <v>306</v>
      </c>
      <c r="N3463" s="46">
        <v>151265</v>
      </c>
      <c r="O3463" s="46"/>
      <c r="P3463" s="46">
        <v>91424</v>
      </c>
      <c r="Q3463" s="66">
        <v>200</v>
      </c>
      <c r="R3463" s="66">
        <v>0</v>
      </c>
      <c r="S3463" s="66">
        <v>25</v>
      </c>
      <c r="T3463" s="46" t="s">
        <v>0</v>
      </c>
      <c r="U3463" s="64">
        <f>Data!$Q3463+Data!$R3463+Data!$S3463</f>
        <v>225</v>
      </c>
      <c r="V3463" s="9" t="str">
        <f>VLOOKUP(TRIM(Data!$B3463),Team!A:B,2,FALSE)</f>
        <v>HVAC</v>
      </c>
      <c r="W3463" s="9" t="str">
        <f>VLOOKUP(Data!$D3463,Current!A:B,2,FALSE)</f>
        <v>ACT</v>
      </c>
      <c r="X3463" s="9" t="str">
        <f>IF(Data!$W3463=Data!$E3463,"CURRENT","NO")</f>
        <v>CURRENT</v>
      </c>
    </row>
    <row r="3464" spans="1:24" hidden="1">
      <c r="A3464" s="46" t="s">
        <v>1448</v>
      </c>
      <c r="B3464" s="41" t="s">
        <v>2160</v>
      </c>
      <c r="C3464" s="46" t="s">
        <v>2161</v>
      </c>
      <c r="D3464" s="41" t="s">
        <v>2153</v>
      </c>
      <c r="E3464" s="8" t="s">
        <v>2166</v>
      </c>
      <c r="F3464" s="45" t="s">
        <v>625</v>
      </c>
      <c r="G3464" s="46" t="s">
        <v>78</v>
      </c>
      <c r="H3464" s="47">
        <v>42271</v>
      </c>
      <c r="I3464" s="46">
        <v>40</v>
      </c>
      <c r="J3464" s="66">
        <v>79.66</v>
      </c>
      <c r="K3464" s="66">
        <f t="shared" si="67"/>
        <v>3186.3999999999996</v>
      </c>
      <c r="L3464" s="46" t="s">
        <v>77</v>
      </c>
      <c r="M3464" s="46" t="s">
        <v>1548</v>
      </c>
      <c r="N3464" s="46">
        <v>151689</v>
      </c>
      <c r="O3464" s="46"/>
      <c r="P3464" s="46">
        <v>91579</v>
      </c>
      <c r="Q3464" s="66">
        <v>100</v>
      </c>
      <c r="R3464" s="66">
        <v>0</v>
      </c>
      <c r="S3464" s="66">
        <v>15</v>
      </c>
      <c r="T3464" s="46" t="s">
        <v>127</v>
      </c>
      <c r="U3464" s="64">
        <f>Data!$Q3464+Data!$R3464+Data!$S3464</f>
        <v>115</v>
      </c>
      <c r="V3464" s="9" t="str">
        <f>VLOOKUP(TRIM(Data!$B3464),Team!A:B,2,FALSE)</f>
        <v>HVAC</v>
      </c>
      <c r="W3464" s="9" t="str">
        <f>VLOOKUP(Data!$D3464,Current!A:B,2,FALSE)</f>
        <v>ACT</v>
      </c>
      <c r="X3464" s="9" t="str">
        <f>IF(Data!$W3464=Data!$E3464,"CURRENT","NO")</f>
        <v>CURRENT</v>
      </c>
    </row>
    <row r="3465" spans="1:24" hidden="1">
      <c r="A3465" s="46" t="s">
        <v>1448</v>
      </c>
      <c r="B3465" s="41" t="s">
        <v>2160</v>
      </c>
      <c r="C3465" s="46" t="s">
        <v>2161</v>
      </c>
      <c r="D3465" s="41" t="s">
        <v>2153</v>
      </c>
      <c r="E3465" s="8" t="s">
        <v>2166</v>
      </c>
      <c r="F3465" s="45" t="s">
        <v>1352</v>
      </c>
      <c r="G3465" s="46" t="s">
        <v>78</v>
      </c>
      <c r="H3465" s="47">
        <v>42271</v>
      </c>
      <c r="I3465" s="46">
        <v>60</v>
      </c>
      <c r="J3465" s="66">
        <v>99.32</v>
      </c>
      <c r="K3465" s="66">
        <f t="shared" si="67"/>
        <v>5959.2</v>
      </c>
      <c r="L3465" s="46" t="s">
        <v>77</v>
      </c>
      <c r="M3465" s="46" t="s">
        <v>1548</v>
      </c>
      <c r="N3465" s="46">
        <v>151692</v>
      </c>
      <c r="O3465" s="46"/>
      <c r="P3465" s="46">
        <v>91580</v>
      </c>
      <c r="Q3465" s="66">
        <v>100</v>
      </c>
      <c r="R3465" s="66">
        <v>0</v>
      </c>
      <c r="S3465" s="66">
        <v>15</v>
      </c>
      <c r="T3465" s="46" t="s">
        <v>127</v>
      </c>
      <c r="U3465" s="64">
        <f>Data!$Q3465+Data!$R3465+Data!$S3465</f>
        <v>115</v>
      </c>
      <c r="V3465" s="9" t="str">
        <f>VLOOKUP(TRIM(Data!$B3465),Team!A:B,2,FALSE)</f>
        <v>HVAC</v>
      </c>
      <c r="W3465" s="9" t="str">
        <f>VLOOKUP(Data!$D3465,Current!A:B,2,FALSE)</f>
        <v>ACT</v>
      </c>
      <c r="X3465" s="9" t="str">
        <f>IF(Data!$W3465=Data!$E3465,"CURRENT","NO")</f>
        <v>CURRENT</v>
      </c>
    </row>
    <row r="3466" spans="1:24" hidden="1">
      <c r="A3466" s="46" t="s">
        <v>1448</v>
      </c>
      <c r="B3466" s="41" t="s">
        <v>2160</v>
      </c>
      <c r="C3466" s="46" t="s">
        <v>2161</v>
      </c>
      <c r="D3466" s="41" t="s">
        <v>2153</v>
      </c>
      <c r="E3466" s="8" t="s">
        <v>2166</v>
      </c>
      <c r="F3466" s="45" t="s">
        <v>1344</v>
      </c>
      <c r="G3466" s="46" t="s">
        <v>78</v>
      </c>
      <c r="H3466" s="47">
        <v>42271</v>
      </c>
      <c r="I3466" s="46">
        <v>35</v>
      </c>
      <c r="J3466" s="66">
        <v>100.97</v>
      </c>
      <c r="K3466" s="66">
        <f t="shared" si="67"/>
        <v>3533.95</v>
      </c>
      <c r="L3466" s="46" t="s">
        <v>77</v>
      </c>
      <c r="M3466" s="46" t="s">
        <v>1548</v>
      </c>
      <c r="N3466" s="46">
        <v>151693</v>
      </c>
      <c r="O3466" s="46"/>
      <c r="P3466" s="46">
        <v>91581</v>
      </c>
      <c r="Q3466" s="66">
        <v>100</v>
      </c>
      <c r="R3466" s="66">
        <v>0</v>
      </c>
      <c r="S3466" s="66">
        <v>15</v>
      </c>
      <c r="T3466" s="46" t="s">
        <v>127</v>
      </c>
      <c r="U3466" s="64">
        <f>Data!$Q3466+Data!$R3466+Data!$S3466</f>
        <v>115</v>
      </c>
      <c r="V3466" s="9" t="str">
        <f>VLOOKUP(TRIM(Data!$B3466),Team!A:B,2,FALSE)</f>
        <v>HVAC</v>
      </c>
      <c r="W3466" s="9" t="str">
        <f>VLOOKUP(Data!$D3466,Current!A:B,2,FALSE)</f>
        <v>ACT</v>
      </c>
      <c r="X3466" s="9" t="str">
        <f>IF(Data!$W3466=Data!$E3466,"CURRENT","NO")</f>
        <v>CURRENT</v>
      </c>
    </row>
    <row r="3467" spans="1:24" hidden="1">
      <c r="A3467" s="46" t="s">
        <v>1448</v>
      </c>
      <c r="B3467" s="41" t="s">
        <v>2160</v>
      </c>
      <c r="C3467" s="46" t="s">
        <v>2162</v>
      </c>
      <c r="D3467" s="41" t="s">
        <v>2153</v>
      </c>
      <c r="E3467" s="8" t="s">
        <v>2166</v>
      </c>
      <c r="F3467" s="45" t="s">
        <v>79</v>
      </c>
      <c r="G3467" s="46" t="s">
        <v>78</v>
      </c>
      <c r="H3467" s="47">
        <v>42271</v>
      </c>
      <c r="I3467" s="46">
        <v>272</v>
      </c>
      <c r="J3467" s="66">
        <v>0</v>
      </c>
      <c r="K3467" s="66">
        <f t="shared" si="67"/>
        <v>0</v>
      </c>
      <c r="L3467" s="46" t="s">
        <v>77</v>
      </c>
      <c r="M3467" s="46" t="s">
        <v>76</v>
      </c>
      <c r="N3467" s="46">
        <v>151694</v>
      </c>
      <c r="O3467" s="46"/>
      <c r="P3467" s="46">
        <v>91583</v>
      </c>
      <c r="Q3467" s="66">
        <v>200</v>
      </c>
      <c r="R3467" s="66">
        <v>0</v>
      </c>
      <c r="S3467" s="66">
        <v>35</v>
      </c>
      <c r="T3467" s="46" t="s">
        <v>0</v>
      </c>
      <c r="U3467" s="64">
        <f>Data!$Q3467+Data!$R3467+Data!$S3467</f>
        <v>235</v>
      </c>
      <c r="V3467" s="9" t="str">
        <f>VLOOKUP(TRIM(Data!$B3467),Team!A:B,2,FALSE)</f>
        <v>HVAC</v>
      </c>
      <c r="W3467" s="9" t="str">
        <f>VLOOKUP(Data!$D3467,Current!A:B,2,FALSE)</f>
        <v>ACT</v>
      </c>
      <c r="X3467" s="9" t="str">
        <f>IF(Data!$W3467=Data!$E3467,"CURRENT","NO")</f>
        <v>CURRENT</v>
      </c>
    </row>
    <row r="3468" spans="1:24" hidden="1">
      <c r="A3468" s="46" t="s">
        <v>1448</v>
      </c>
      <c r="B3468" s="41" t="s">
        <v>2160</v>
      </c>
      <c r="C3468" s="46" t="s">
        <v>2162</v>
      </c>
      <c r="D3468" s="41" t="s">
        <v>2153</v>
      </c>
      <c r="E3468" s="8" t="s">
        <v>2166</v>
      </c>
      <c r="F3468" s="45" t="s">
        <v>611</v>
      </c>
      <c r="G3468" s="46" t="s">
        <v>93</v>
      </c>
      <c r="H3468" s="47">
        <v>42268</v>
      </c>
      <c r="I3468" s="46">
        <v>112</v>
      </c>
      <c r="J3468" s="66">
        <v>0</v>
      </c>
      <c r="K3468" s="66">
        <f t="shared" si="67"/>
        <v>0</v>
      </c>
      <c r="L3468" s="46" t="s">
        <v>92</v>
      </c>
      <c r="M3468" s="46" t="s">
        <v>76</v>
      </c>
      <c r="N3468" s="46">
        <v>151588</v>
      </c>
      <c r="O3468" s="46"/>
      <c r="P3468" s="46">
        <v>91584</v>
      </c>
      <c r="Q3468" s="66">
        <v>200</v>
      </c>
      <c r="R3468" s="66">
        <v>0</v>
      </c>
      <c r="S3468" s="66">
        <v>60</v>
      </c>
      <c r="T3468" s="46" t="s">
        <v>0</v>
      </c>
      <c r="U3468" s="64">
        <f>Data!$Q3468+Data!$R3468+Data!$S3468</f>
        <v>260</v>
      </c>
      <c r="V3468" s="9" t="str">
        <f>VLOOKUP(TRIM(Data!$B3468),Team!A:B,2,FALSE)</f>
        <v>HVAC</v>
      </c>
      <c r="W3468" s="9" t="str">
        <f>VLOOKUP(Data!$D3468,Current!A:B,2,FALSE)</f>
        <v>ACT</v>
      </c>
      <c r="X3468" s="9" t="str">
        <f>IF(Data!$W3468=Data!$E3468,"CURRENT","NO")</f>
        <v>CURRENT</v>
      </c>
    </row>
    <row r="3469" spans="1:24" hidden="1">
      <c r="A3469" s="46" t="s">
        <v>1448</v>
      </c>
      <c r="B3469" s="41" t="s">
        <v>2160</v>
      </c>
      <c r="C3469" s="46" t="s">
        <v>2162</v>
      </c>
      <c r="D3469" s="41" t="s">
        <v>2153</v>
      </c>
      <c r="E3469" s="8" t="s">
        <v>2166</v>
      </c>
      <c r="F3469" s="45" t="s">
        <v>640</v>
      </c>
      <c r="G3469" s="46" t="s">
        <v>93</v>
      </c>
      <c r="H3469" s="47">
        <v>42265</v>
      </c>
      <c r="I3469" s="46">
        <v>116</v>
      </c>
      <c r="J3469" s="66">
        <v>0</v>
      </c>
      <c r="K3469" s="66">
        <f t="shared" si="67"/>
        <v>0</v>
      </c>
      <c r="L3469" s="46" t="s">
        <v>86</v>
      </c>
      <c r="M3469" s="46" t="s">
        <v>80</v>
      </c>
      <c r="N3469" s="46">
        <v>151476</v>
      </c>
      <c r="O3469" s="46"/>
      <c r="P3469" s="46">
        <v>91585</v>
      </c>
      <c r="Q3469" s="66">
        <v>200</v>
      </c>
      <c r="R3469" s="66">
        <v>0</v>
      </c>
      <c r="S3469" s="66">
        <v>25</v>
      </c>
      <c r="T3469" s="46" t="s">
        <v>0</v>
      </c>
      <c r="U3469" s="64">
        <f>Data!$Q3469+Data!$R3469+Data!$S3469</f>
        <v>225</v>
      </c>
      <c r="V3469" s="9" t="str">
        <f>VLOOKUP(TRIM(Data!$B3469),Team!A:B,2,FALSE)</f>
        <v>HVAC</v>
      </c>
      <c r="W3469" s="9" t="str">
        <f>VLOOKUP(Data!$D3469,Current!A:B,2,FALSE)</f>
        <v>ACT</v>
      </c>
      <c r="X3469" s="9" t="str">
        <f>IF(Data!$W3469=Data!$E3469,"CURRENT","NO")</f>
        <v>CURRENT</v>
      </c>
    </row>
    <row r="3470" spans="1:24" hidden="1">
      <c r="A3470" s="46" t="s">
        <v>1448</v>
      </c>
      <c r="B3470" s="41" t="s">
        <v>2160</v>
      </c>
      <c r="C3470" s="46" t="s">
        <v>2162</v>
      </c>
      <c r="D3470" s="41" t="s">
        <v>2153</v>
      </c>
      <c r="E3470" s="8" t="s">
        <v>2166</v>
      </c>
      <c r="F3470" s="45" t="s">
        <v>295</v>
      </c>
      <c r="G3470" s="46" t="s">
        <v>93</v>
      </c>
      <c r="H3470" s="47">
        <v>42266</v>
      </c>
      <c r="I3470" s="46">
        <v>264</v>
      </c>
      <c r="J3470" s="66">
        <v>0</v>
      </c>
      <c r="K3470" s="66">
        <f t="shared" ref="K3470:K3498" si="68">I3470*J3470</f>
        <v>0</v>
      </c>
      <c r="L3470" s="46" t="s">
        <v>86</v>
      </c>
      <c r="M3470" s="46" t="s">
        <v>306</v>
      </c>
      <c r="N3470" s="46">
        <v>151513</v>
      </c>
      <c r="O3470" s="46"/>
      <c r="P3470" s="46">
        <v>91586</v>
      </c>
      <c r="Q3470" s="66">
        <v>200</v>
      </c>
      <c r="R3470" s="66">
        <v>0</v>
      </c>
      <c r="S3470" s="66">
        <v>25</v>
      </c>
      <c r="T3470" s="46" t="s">
        <v>0</v>
      </c>
      <c r="U3470" s="64">
        <f>Data!$Q3470+Data!$R3470+Data!$S3470</f>
        <v>225</v>
      </c>
      <c r="V3470" s="9" t="str">
        <f>VLOOKUP(TRIM(Data!$B3470),Team!A:B,2,FALSE)</f>
        <v>HVAC</v>
      </c>
      <c r="W3470" s="9" t="str">
        <f>VLOOKUP(Data!$D3470,Current!A:B,2,FALSE)</f>
        <v>ACT</v>
      </c>
      <c r="X3470" s="9" t="str">
        <f>IF(Data!$W3470=Data!$E3470,"CURRENT","NO")</f>
        <v>CURRENT</v>
      </c>
    </row>
    <row r="3471" spans="1:24" hidden="1">
      <c r="A3471" s="46" t="s">
        <v>1448</v>
      </c>
      <c r="B3471" s="41" t="s">
        <v>2160</v>
      </c>
      <c r="C3471" s="46" t="s">
        <v>2162</v>
      </c>
      <c r="D3471" s="41" t="s">
        <v>2153</v>
      </c>
      <c r="E3471" s="8" t="s">
        <v>2166</v>
      </c>
      <c r="F3471" s="45" t="s">
        <v>743</v>
      </c>
      <c r="G3471" s="46" t="s">
        <v>93</v>
      </c>
      <c r="H3471" s="47">
        <v>42269</v>
      </c>
      <c r="I3471" s="46">
        <v>236</v>
      </c>
      <c r="J3471" s="66">
        <v>0</v>
      </c>
      <c r="K3471" s="66">
        <f t="shared" si="68"/>
        <v>0</v>
      </c>
      <c r="L3471" s="46" t="s">
        <v>81</v>
      </c>
      <c r="M3471" s="46" t="s">
        <v>658</v>
      </c>
      <c r="N3471" s="46">
        <v>151609</v>
      </c>
      <c r="O3471" s="46"/>
      <c r="P3471" s="46">
        <v>91587</v>
      </c>
      <c r="Q3471" s="66">
        <v>400</v>
      </c>
      <c r="R3471" s="66">
        <v>0</v>
      </c>
      <c r="S3471" s="66">
        <v>25</v>
      </c>
      <c r="T3471" s="46" t="s">
        <v>0</v>
      </c>
      <c r="U3471" s="64">
        <f>Data!$Q3471+Data!$R3471+Data!$S3471</f>
        <v>425</v>
      </c>
      <c r="V3471" s="9" t="str">
        <f>VLOOKUP(TRIM(Data!$B3471),Team!A:B,2,FALSE)</f>
        <v>HVAC</v>
      </c>
      <c r="W3471" s="9" t="str">
        <f>VLOOKUP(Data!$D3471,Current!A:B,2,FALSE)</f>
        <v>ACT</v>
      </c>
      <c r="X3471" s="9" t="str">
        <f>IF(Data!$W3471=Data!$E3471,"CURRENT","NO")</f>
        <v>CURRENT</v>
      </c>
    </row>
    <row r="3472" spans="1:24" hidden="1">
      <c r="A3472" s="46" t="s">
        <v>1448</v>
      </c>
      <c r="B3472" s="41" t="s">
        <v>2160</v>
      </c>
      <c r="C3472" s="46" t="s">
        <v>2162</v>
      </c>
      <c r="D3472" s="41" t="s">
        <v>2153</v>
      </c>
      <c r="E3472" s="8" t="s">
        <v>2166</v>
      </c>
      <c r="F3472" s="45" t="s">
        <v>302</v>
      </c>
      <c r="G3472" s="46" t="s">
        <v>93</v>
      </c>
      <c r="H3472" s="47">
        <v>42270</v>
      </c>
      <c r="I3472" s="46">
        <v>236</v>
      </c>
      <c r="J3472" s="66">
        <v>0</v>
      </c>
      <c r="K3472" s="66">
        <f t="shared" si="68"/>
        <v>0</v>
      </c>
      <c r="L3472" s="46" t="s">
        <v>81</v>
      </c>
      <c r="M3472" s="46" t="s">
        <v>646</v>
      </c>
      <c r="N3472" s="46">
        <v>151644</v>
      </c>
      <c r="O3472" s="46"/>
      <c r="P3472" s="46">
        <v>91588</v>
      </c>
      <c r="Q3472" s="66">
        <v>400</v>
      </c>
      <c r="R3472" s="66">
        <v>0</v>
      </c>
      <c r="S3472" s="66">
        <v>25</v>
      </c>
      <c r="T3472" s="46" t="s">
        <v>0</v>
      </c>
      <c r="U3472" s="64">
        <f>Data!$Q3472+Data!$R3472+Data!$S3472</f>
        <v>425</v>
      </c>
      <c r="V3472" s="9" t="str">
        <f>VLOOKUP(TRIM(Data!$B3472),Team!A:B,2,FALSE)</f>
        <v>HVAC</v>
      </c>
      <c r="W3472" s="9" t="str">
        <f>VLOOKUP(Data!$D3472,Current!A:B,2,FALSE)</f>
        <v>ACT</v>
      </c>
      <c r="X3472" s="9" t="str">
        <f>IF(Data!$W3472=Data!$E3472,"CURRENT","NO")</f>
        <v>CURRENT</v>
      </c>
    </row>
    <row r="3473" spans="1:24" hidden="1">
      <c r="A3473" s="46" t="s">
        <v>1448</v>
      </c>
      <c r="B3473" s="41" t="s">
        <v>2160</v>
      </c>
      <c r="C3473" s="46" t="s">
        <v>2162</v>
      </c>
      <c r="D3473" s="41" t="s">
        <v>2153</v>
      </c>
      <c r="E3473" s="8" t="s">
        <v>2166</v>
      </c>
      <c r="F3473" s="45" t="s">
        <v>741</v>
      </c>
      <c r="G3473" s="46" t="s">
        <v>93</v>
      </c>
      <c r="H3473" s="47">
        <v>42271</v>
      </c>
      <c r="I3473" s="46">
        <v>264</v>
      </c>
      <c r="J3473" s="66">
        <v>0</v>
      </c>
      <c r="K3473" s="66">
        <f t="shared" si="68"/>
        <v>0</v>
      </c>
      <c r="L3473" s="46" t="s">
        <v>81</v>
      </c>
      <c r="M3473" s="46" t="s">
        <v>251</v>
      </c>
      <c r="N3473" s="46">
        <v>151706</v>
      </c>
      <c r="O3473" s="46"/>
      <c r="P3473" s="46">
        <v>91589</v>
      </c>
      <c r="Q3473" s="66">
        <v>400</v>
      </c>
      <c r="R3473" s="66">
        <v>0</v>
      </c>
      <c r="S3473" s="66">
        <v>25</v>
      </c>
      <c r="T3473" s="46" t="s">
        <v>0</v>
      </c>
      <c r="U3473" s="64">
        <f>Data!$Q3473+Data!$R3473+Data!$S3473</f>
        <v>425</v>
      </c>
      <c r="V3473" s="9" t="str">
        <f>VLOOKUP(TRIM(Data!$B3473),Team!A:B,2,FALSE)</f>
        <v>HVAC</v>
      </c>
      <c r="W3473" s="9" t="str">
        <f>VLOOKUP(Data!$D3473,Current!A:B,2,FALSE)</f>
        <v>ACT</v>
      </c>
      <c r="X3473" s="9" t="str">
        <f>IF(Data!$W3473=Data!$E3473,"CURRENT","NO")</f>
        <v>CURRENT</v>
      </c>
    </row>
    <row r="3474" spans="1:24" hidden="1">
      <c r="A3474" s="46" t="s">
        <v>1448</v>
      </c>
      <c r="B3474" s="41" t="s">
        <v>2160</v>
      </c>
      <c r="C3474" s="46" t="s">
        <v>2162</v>
      </c>
      <c r="D3474" s="41" t="s">
        <v>2153</v>
      </c>
      <c r="E3474" s="8" t="s">
        <v>2166</v>
      </c>
      <c r="F3474" s="45" t="s">
        <v>605</v>
      </c>
      <c r="G3474" s="46" t="s">
        <v>70</v>
      </c>
      <c r="H3474" s="47">
        <v>42265</v>
      </c>
      <c r="I3474" s="46">
        <v>274</v>
      </c>
      <c r="J3474" s="66">
        <v>0</v>
      </c>
      <c r="K3474" s="66">
        <f t="shared" si="68"/>
        <v>0</v>
      </c>
      <c r="L3474" s="46" t="s">
        <v>69</v>
      </c>
      <c r="M3474" s="46" t="s">
        <v>288</v>
      </c>
      <c r="N3474" s="46">
        <v>151477</v>
      </c>
      <c r="O3474" s="46"/>
      <c r="P3474" s="46">
        <v>91590</v>
      </c>
      <c r="Q3474" s="66">
        <v>200</v>
      </c>
      <c r="R3474" s="66">
        <v>0</v>
      </c>
      <c r="S3474" s="66">
        <v>35</v>
      </c>
      <c r="T3474" s="46" t="s">
        <v>0</v>
      </c>
      <c r="U3474" s="64">
        <f>Data!$Q3474+Data!$R3474+Data!$S3474</f>
        <v>235</v>
      </c>
      <c r="V3474" s="9" t="str">
        <f>VLOOKUP(TRIM(Data!$B3474),Team!A:B,2,FALSE)</f>
        <v>HVAC</v>
      </c>
      <c r="W3474" s="9" t="str">
        <f>VLOOKUP(Data!$D3474,Current!A:B,2,FALSE)</f>
        <v>ACT</v>
      </c>
      <c r="X3474" s="9" t="str">
        <f>IF(Data!$W3474=Data!$E3474,"CURRENT","NO")</f>
        <v>CURRENT</v>
      </c>
    </row>
    <row r="3475" spans="1:24" hidden="1">
      <c r="A3475" s="46" t="s">
        <v>1448</v>
      </c>
      <c r="B3475" s="41" t="s">
        <v>2160</v>
      </c>
      <c r="C3475" s="46" t="s">
        <v>2161</v>
      </c>
      <c r="D3475" s="41" t="s">
        <v>2153</v>
      </c>
      <c r="E3475" s="8" t="s">
        <v>2166</v>
      </c>
      <c r="F3475" s="45" t="s">
        <v>75</v>
      </c>
      <c r="G3475" s="46" t="s">
        <v>70</v>
      </c>
      <c r="H3475" s="47">
        <v>42270</v>
      </c>
      <c r="I3475" s="46">
        <v>548</v>
      </c>
      <c r="J3475" s="66">
        <v>73</v>
      </c>
      <c r="K3475" s="66">
        <f t="shared" si="68"/>
        <v>40004</v>
      </c>
      <c r="L3475" s="46" t="s">
        <v>69</v>
      </c>
      <c r="M3475" s="46" t="s">
        <v>1551</v>
      </c>
      <c r="N3475" s="46">
        <v>151643</v>
      </c>
      <c r="O3475" s="46"/>
      <c r="P3475" s="46">
        <v>91591</v>
      </c>
      <c r="Q3475" s="66">
        <v>200</v>
      </c>
      <c r="R3475" s="66">
        <v>0</v>
      </c>
      <c r="S3475" s="66">
        <v>35</v>
      </c>
      <c r="T3475" s="46" t="s">
        <v>127</v>
      </c>
      <c r="U3475" s="64">
        <f>Data!$Q3475+Data!$R3475+Data!$S3475</f>
        <v>235</v>
      </c>
      <c r="V3475" s="9" t="str">
        <f>VLOOKUP(TRIM(Data!$B3475),Team!A:B,2,FALSE)</f>
        <v>HVAC</v>
      </c>
      <c r="W3475" s="9" t="str">
        <f>VLOOKUP(Data!$D3475,Current!A:B,2,FALSE)</f>
        <v>ACT</v>
      </c>
      <c r="X3475" s="9" t="str">
        <f>IF(Data!$W3475=Data!$E3475,"CURRENT","NO")</f>
        <v>CURRENT</v>
      </c>
    </row>
    <row r="3476" spans="1:24" hidden="1">
      <c r="A3476" s="46" t="s">
        <v>1448</v>
      </c>
      <c r="B3476" s="41" t="s">
        <v>2160</v>
      </c>
      <c r="C3476" s="46" t="s">
        <v>2162</v>
      </c>
      <c r="D3476" s="41" t="s">
        <v>2153</v>
      </c>
      <c r="E3476" s="8" t="s">
        <v>2166</v>
      </c>
      <c r="F3476" s="45" t="s">
        <v>1566</v>
      </c>
      <c r="G3476" s="46" t="s">
        <v>70</v>
      </c>
      <c r="H3476" s="47">
        <v>42270</v>
      </c>
      <c r="I3476" s="46">
        <v>212</v>
      </c>
      <c r="J3476" s="66">
        <v>0</v>
      </c>
      <c r="K3476" s="66">
        <f t="shared" si="68"/>
        <v>0</v>
      </c>
      <c r="L3476" s="46" t="s">
        <v>81</v>
      </c>
      <c r="M3476" s="46" t="s">
        <v>306</v>
      </c>
      <c r="N3476" s="46">
        <v>151647</v>
      </c>
      <c r="O3476" s="46"/>
      <c r="P3476" s="46">
        <v>91592</v>
      </c>
      <c r="Q3476" s="66">
        <v>200</v>
      </c>
      <c r="R3476" s="66">
        <v>0</v>
      </c>
      <c r="S3476" s="66">
        <v>25</v>
      </c>
      <c r="T3476" s="46" t="s">
        <v>0</v>
      </c>
      <c r="U3476" s="64">
        <f>Data!$Q3476+Data!$R3476+Data!$S3476</f>
        <v>225</v>
      </c>
      <c r="V3476" s="9" t="str">
        <f>VLOOKUP(TRIM(Data!$B3476),Team!A:B,2,FALSE)</f>
        <v>HVAC</v>
      </c>
      <c r="W3476" s="9" t="str">
        <f>VLOOKUP(Data!$D3476,Current!A:B,2,FALSE)</f>
        <v>ACT</v>
      </c>
      <c r="X3476" s="9" t="str">
        <f>IF(Data!$W3476=Data!$E3476,"CURRENT","NO")</f>
        <v>CURRENT</v>
      </c>
    </row>
    <row r="3477" spans="1:24" hidden="1">
      <c r="A3477" s="46" t="s">
        <v>1448</v>
      </c>
      <c r="B3477" s="41" t="s">
        <v>2160</v>
      </c>
      <c r="C3477" s="46" t="s">
        <v>2162</v>
      </c>
      <c r="D3477" s="41" t="s">
        <v>2153</v>
      </c>
      <c r="E3477" s="8" t="s">
        <v>2166</v>
      </c>
      <c r="F3477" s="45" t="s">
        <v>107</v>
      </c>
      <c r="G3477" s="46" t="s">
        <v>90</v>
      </c>
      <c r="H3477" s="47">
        <v>42266</v>
      </c>
      <c r="I3477" s="46">
        <v>168</v>
      </c>
      <c r="J3477" s="66">
        <v>0</v>
      </c>
      <c r="K3477" s="66">
        <f t="shared" si="68"/>
        <v>0</v>
      </c>
      <c r="L3477" s="46" t="s">
        <v>114</v>
      </c>
      <c r="M3477" s="46" t="s">
        <v>113</v>
      </c>
      <c r="N3477" s="46">
        <v>151509</v>
      </c>
      <c r="O3477" s="46"/>
      <c r="P3477" s="46">
        <v>91595</v>
      </c>
      <c r="Q3477" s="66">
        <v>200</v>
      </c>
      <c r="R3477" s="66">
        <v>45</v>
      </c>
      <c r="S3477" s="66">
        <v>280</v>
      </c>
      <c r="T3477" s="46" t="s">
        <v>0</v>
      </c>
      <c r="U3477" s="64">
        <f>Data!$Q3477+Data!$R3477+Data!$S3477</f>
        <v>525</v>
      </c>
      <c r="V3477" s="9" t="str">
        <f>VLOOKUP(TRIM(Data!$B3477),Team!A:B,2,FALSE)</f>
        <v>HVAC</v>
      </c>
      <c r="W3477" s="9" t="str">
        <f>VLOOKUP(Data!$D3477,Current!A:B,2,FALSE)</f>
        <v>ACT</v>
      </c>
      <c r="X3477" s="9" t="str">
        <f>IF(Data!$W3477=Data!$E3477,"CURRENT","NO")</f>
        <v>CURRENT</v>
      </c>
    </row>
    <row r="3478" spans="1:24" hidden="1">
      <c r="A3478" s="46" t="s">
        <v>1448</v>
      </c>
      <c r="B3478" s="41" t="s">
        <v>2160</v>
      </c>
      <c r="C3478" s="46" t="s">
        <v>2162</v>
      </c>
      <c r="D3478" s="41" t="s">
        <v>2153</v>
      </c>
      <c r="E3478" s="8" t="s">
        <v>2166</v>
      </c>
      <c r="F3478" s="45" t="s">
        <v>95</v>
      </c>
      <c r="G3478" s="46" t="s">
        <v>90</v>
      </c>
      <c r="H3478" s="47">
        <v>42268</v>
      </c>
      <c r="I3478" s="46">
        <v>103</v>
      </c>
      <c r="J3478" s="66">
        <v>0</v>
      </c>
      <c r="K3478" s="66">
        <f t="shared" si="68"/>
        <v>0</v>
      </c>
      <c r="L3478" s="46" t="s">
        <v>157</v>
      </c>
      <c r="M3478" s="46" t="s">
        <v>113</v>
      </c>
      <c r="N3478" s="46">
        <v>151554</v>
      </c>
      <c r="O3478" s="46"/>
      <c r="P3478" s="46">
        <v>91596</v>
      </c>
      <c r="Q3478" s="66">
        <v>200</v>
      </c>
      <c r="R3478" s="66">
        <v>45</v>
      </c>
      <c r="S3478" s="66">
        <v>20</v>
      </c>
      <c r="T3478" s="46" t="s">
        <v>0</v>
      </c>
      <c r="U3478" s="64">
        <f>Data!$Q3478+Data!$R3478+Data!$S3478</f>
        <v>265</v>
      </c>
      <c r="V3478" s="9" t="str">
        <f>VLOOKUP(TRIM(Data!$B3478),Team!A:B,2,FALSE)</f>
        <v>HVAC</v>
      </c>
      <c r="W3478" s="9" t="str">
        <f>VLOOKUP(Data!$D3478,Current!A:B,2,FALSE)</f>
        <v>ACT</v>
      </c>
      <c r="X3478" s="9" t="str">
        <f>IF(Data!$W3478=Data!$E3478,"CURRENT","NO")</f>
        <v>CURRENT</v>
      </c>
    </row>
    <row r="3479" spans="1:24" hidden="1">
      <c r="A3479" s="46" t="s">
        <v>1448</v>
      </c>
      <c r="B3479" s="41" t="s">
        <v>2160</v>
      </c>
      <c r="C3479" s="46" t="s">
        <v>2161</v>
      </c>
      <c r="D3479" s="41" t="s">
        <v>2153</v>
      </c>
      <c r="E3479" s="8" t="s">
        <v>2166</v>
      </c>
      <c r="F3479" s="45" t="s">
        <v>107</v>
      </c>
      <c r="G3479" s="46" t="s">
        <v>90</v>
      </c>
      <c r="H3479" s="47">
        <v>42270</v>
      </c>
      <c r="I3479" s="46">
        <v>115</v>
      </c>
      <c r="J3479" s="66">
        <v>105</v>
      </c>
      <c r="K3479" s="66">
        <f t="shared" si="68"/>
        <v>12075</v>
      </c>
      <c r="L3479" s="46" t="s">
        <v>114</v>
      </c>
      <c r="M3479" s="46" t="s">
        <v>88</v>
      </c>
      <c r="N3479" s="46">
        <v>151650</v>
      </c>
      <c r="O3479" s="46"/>
      <c r="P3479" s="46">
        <v>91597</v>
      </c>
      <c r="Q3479" s="66">
        <v>100</v>
      </c>
      <c r="R3479" s="66">
        <v>22.5</v>
      </c>
      <c r="S3479" s="66">
        <v>10</v>
      </c>
      <c r="T3479" s="46" t="s">
        <v>127</v>
      </c>
      <c r="U3479" s="64">
        <f>Data!$Q3479+Data!$R3479+Data!$S3479</f>
        <v>132.5</v>
      </c>
      <c r="V3479" s="9" t="str">
        <f>VLOOKUP(TRIM(Data!$B3479),Team!A:B,2,FALSE)</f>
        <v>HVAC</v>
      </c>
      <c r="W3479" s="9" t="str">
        <f>VLOOKUP(Data!$D3479,Current!A:B,2,FALSE)</f>
        <v>ACT</v>
      </c>
      <c r="X3479" s="9" t="str">
        <f>IF(Data!$W3479=Data!$E3479,"CURRENT","NO")</f>
        <v>CURRENT</v>
      </c>
    </row>
    <row r="3480" spans="1:24" hidden="1">
      <c r="A3480" s="46" t="s">
        <v>1448</v>
      </c>
      <c r="B3480" s="41" t="s">
        <v>2160</v>
      </c>
      <c r="C3480" s="46" t="s">
        <v>2161</v>
      </c>
      <c r="D3480" s="41" t="s">
        <v>2153</v>
      </c>
      <c r="E3480" s="8" t="s">
        <v>2166</v>
      </c>
      <c r="F3480" s="45" t="s">
        <v>91</v>
      </c>
      <c r="G3480" s="46" t="s">
        <v>90</v>
      </c>
      <c r="H3480" s="47">
        <v>42270</v>
      </c>
      <c r="I3480" s="46">
        <v>212</v>
      </c>
      <c r="J3480" s="66">
        <v>89</v>
      </c>
      <c r="K3480" s="66">
        <f t="shared" si="68"/>
        <v>18868</v>
      </c>
      <c r="L3480" s="46" t="s">
        <v>114</v>
      </c>
      <c r="M3480" s="46" t="s">
        <v>1427</v>
      </c>
      <c r="N3480" s="46">
        <v>151651</v>
      </c>
      <c r="O3480" s="46"/>
      <c r="P3480" s="46">
        <v>91598</v>
      </c>
      <c r="Q3480" s="66">
        <v>100</v>
      </c>
      <c r="R3480" s="66">
        <v>22.5</v>
      </c>
      <c r="S3480" s="66">
        <v>10</v>
      </c>
      <c r="T3480" s="46" t="s">
        <v>127</v>
      </c>
      <c r="U3480" s="64">
        <f>Data!$Q3480+Data!$R3480+Data!$S3480</f>
        <v>132.5</v>
      </c>
      <c r="V3480" s="9" t="str">
        <f>VLOOKUP(TRIM(Data!$B3480),Team!A:B,2,FALSE)</f>
        <v>HVAC</v>
      </c>
      <c r="W3480" s="9" t="str">
        <f>VLOOKUP(Data!$D3480,Current!A:B,2,FALSE)</f>
        <v>ACT</v>
      </c>
      <c r="X3480" s="9" t="str">
        <f>IF(Data!$W3480=Data!$E3480,"CURRENT","NO")</f>
        <v>CURRENT</v>
      </c>
    </row>
    <row r="3481" spans="1:24" hidden="1">
      <c r="A3481" s="46" t="s">
        <v>1448</v>
      </c>
      <c r="B3481" s="41" t="s">
        <v>2160</v>
      </c>
      <c r="C3481" s="46" t="s">
        <v>2161</v>
      </c>
      <c r="D3481" s="41" t="s">
        <v>2153</v>
      </c>
      <c r="E3481" s="8" t="s">
        <v>2166</v>
      </c>
      <c r="F3481" s="45" t="s">
        <v>95</v>
      </c>
      <c r="G3481" s="46" t="s">
        <v>90</v>
      </c>
      <c r="H3481" s="47">
        <v>42272</v>
      </c>
      <c r="I3481" s="46">
        <v>89</v>
      </c>
      <c r="J3481" s="66">
        <v>135</v>
      </c>
      <c r="K3481" s="66">
        <f t="shared" si="68"/>
        <v>12015</v>
      </c>
      <c r="L3481" s="46" t="s">
        <v>114</v>
      </c>
      <c r="M3481" s="46" t="s">
        <v>113</v>
      </c>
      <c r="N3481" s="46">
        <v>151728</v>
      </c>
      <c r="O3481" s="46"/>
      <c r="P3481" s="46">
        <v>91599</v>
      </c>
      <c r="Q3481" s="66">
        <v>200</v>
      </c>
      <c r="R3481" s="66">
        <v>45</v>
      </c>
      <c r="S3481" s="66">
        <v>20</v>
      </c>
      <c r="T3481" s="46" t="s">
        <v>127</v>
      </c>
      <c r="U3481" s="64">
        <f>Data!$Q3481+Data!$R3481+Data!$S3481</f>
        <v>265</v>
      </c>
      <c r="V3481" s="9" t="str">
        <f>VLOOKUP(TRIM(Data!$B3481),Team!A:B,2,FALSE)</f>
        <v>HVAC</v>
      </c>
      <c r="W3481" s="9" t="str">
        <f>VLOOKUP(Data!$D3481,Current!A:B,2,FALSE)</f>
        <v>ACT</v>
      </c>
      <c r="X3481" s="9" t="str">
        <f>IF(Data!$W3481=Data!$E3481,"CURRENT","NO")</f>
        <v>CURRENT</v>
      </c>
    </row>
    <row r="3482" spans="1:24" hidden="1">
      <c r="A3482" s="46" t="s">
        <v>2155</v>
      </c>
      <c r="B3482" s="41" t="s">
        <v>2160</v>
      </c>
      <c r="C3482" s="46" t="s">
        <v>2161</v>
      </c>
      <c r="D3482" s="41" t="s">
        <v>2153</v>
      </c>
      <c r="E3482" s="8" t="s">
        <v>2166</v>
      </c>
      <c r="F3482" s="45" t="s">
        <v>627</v>
      </c>
      <c r="G3482" s="46" t="s">
        <v>78</v>
      </c>
      <c r="H3482" s="47">
        <v>42272</v>
      </c>
      <c r="I3482" s="46">
        <v>40</v>
      </c>
      <c r="J3482" s="66">
        <v>68.040000000000006</v>
      </c>
      <c r="K3482" s="66">
        <f t="shared" si="68"/>
        <v>2721.6000000000004</v>
      </c>
      <c r="L3482" s="46" t="s">
        <v>309</v>
      </c>
      <c r="M3482" s="46" t="s">
        <v>1567</v>
      </c>
      <c r="N3482" s="46">
        <v>151754</v>
      </c>
      <c r="O3482" s="46"/>
      <c r="P3482" s="46">
        <v>91659</v>
      </c>
      <c r="Q3482" s="66">
        <v>100</v>
      </c>
      <c r="R3482" s="66">
        <v>0</v>
      </c>
      <c r="S3482" s="66">
        <v>15</v>
      </c>
      <c r="T3482" s="46" t="s">
        <v>127</v>
      </c>
      <c r="U3482" s="64">
        <f>Data!$Q3482+Data!$R3482+Data!$S3482</f>
        <v>115</v>
      </c>
      <c r="V3482" s="9" t="str">
        <f>VLOOKUP(TRIM(Data!$B3482),Team!A:B,2,FALSE)</f>
        <v>HVAC</v>
      </c>
      <c r="W3482" s="9" t="str">
        <f>VLOOKUP(Data!$D3482,Current!A:B,2,FALSE)</f>
        <v>ACT</v>
      </c>
      <c r="X3482" s="9" t="str">
        <f>IF(Data!$W3482=Data!$E3482,"CURRENT","NO")</f>
        <v>CURRENT</v>
      </c>
    </row>
    <row r="3483" spans="1:24" hidden="1">
      <c r="A3483" s="46" t="s">
        <v>2155</v>
      </c>
      <c r="B3483" s="41" t="s">
        <v>2160</v>
      </c>
      <c r="C3483" s="46" t="s">
        <v>2161</v>
      </c>
      <c r="D3483" s="41" t="s">
        <v>2153</v>
      </c>
      <c r="E3483" s="8" t="s">
        <v>2166</v>
      </c>
      <c r="F3483" s="45" t="s">
        <v>1568</v>
      </c>
      <c r="G3483" s="46" t="s">
        <v>78</v>
      </c>
      <c r="H3483" s="47">
        <v>42272</v>
      </c>
      <c r="I3483" s="46">
        <v>40</v>
      </c>
      <c r="J3483" s="66">
        <v>74.66</v>
      </c>
      <c r="K3483" s="66">
        <f t="shared" si="68"/>
        <v>2986.3999999999996</v>
      </c>
      <c r="L3483" s="46" t="s">
        <v>77</v>
      </c>
      <c r="M3483" s="46" t="s">
        <v>1567</v>
      </c>
      <c r="N3483" s="46">
        <v>151755</v>
      </c>
      <c r="O3483" s="46"/>
      <c r="P3483" s="46">
        <v>91660</v>
      </c>
      <c r="Q3483" s="66">
        <v>100</v>
      </c>
      <c r="R3483" s="66">
        <v>0</v>
      </c>
      <c r="S3483" s="66">
        <v>15</v>
      </c>
      <c r="T3483" s="46" t="s">
        <v>246</v>
      </c>
      <c r="U3483" s="64">
        <f>Data!$Q3483+Data!$R3483+Data!$S3483</f>
        <v>115</v>
      </c>
      <c r="V3483" s="9" t="str">
        <f>VLOOKUP(TRIM(Data!$B3483),Team!A:B,2,FALSE)</f>
        <v>HVAC</v>
      </c>
      <c r="W3483" s="9" t="str">
        <f>VLOOKUP(Data!$D3483,Current!A:B,2,FALSE)</f>
        <v>ACT</v>
      </c>
      <c r="X3483" s="9" t="str">
        <f>IF(Data!$W3483=Data!$E3483,"CURRENT","NO")</f>
        <v>CURRENT</v>
      </c>
    </row>
    <row r="3484" spans="1:24" hidden="1">
      <c r="A3484" s="46" t="s">
        <v>2155</v>
      </c>
      <c r="B3484" s="41" t="s">
        <v>2160</v>
      </c>
      <c r="C3484" s="46" t="s">
        <v>2161</v>
      </c>
      <c r="D3484" s="41" t="s">
        <v>2153</v>
      </c>
      <c r="E3484" s="8" t="s">
        <v>2166</v>
      </c>
      <c r="F3484" s="45" t="s">
        <v>1345</v>
      </c>
      <c r="G3484" s="46" t="s">
        <v>78</v>
      </c>
      <c r="H3484" s="47">
        <v>42272</v>
      </c>
      <c r="I3484" s="46">
        <v>40</v>
      </c>
      <c r="J3484" s="66">
        <v>68.040000000000006</v>
      </c>
      <c r="K3484" s="66">
        <f t="shared" si="68"/>
        <v>2721.6000000000004</v>
      </c>
      <c r="L3484" s="46" t="s">
        <v>309</v>
      </c>
      <c r="M3484" s="46" t="s">
        <v>1567</v>
      </c>
      <c r="N3484" s="46">
        <v>151756</v>
      </c>
      <c r="O3484" s="46"/>
      <c r="P3484" s="46">
        <v>91661</v>
      </c>
      <c r="Q3484" s="66">
        <v>100</v>
      </c>
      <c r="R3484" s="66">
        <v>0</v>
      </c>
      <c r="S3484" s="66">
        <v>15</v>
      </c>
      <c r="T3484" s="46" t="s">
        <v>127</v>
      </c>
      <c r="U3484" s="64">
        <f>Data!$Q3484+Data!$R3484+Data!$S3484</f>
        <v>115</v>
      </c>
      <c r="V3484" s="9" t="str">
        <f>VLOOKUP(TRIM(Data!$B3484),Team!A:B,2,FALSE)</f>
        <v>HVAC</v>
      </c>
      <c r="W3484" s="9" t="str">
        <f>VLOOKUP(Data!$D3484,Current!A:B,2,FALSE)</f>
        <v>ACT</v>
      </c>
      <c r="X3484" s="9" t="str">
        <f>IF(Data!$W3484=Data!$E3484,"CURRENT","NO")</f>
        <v>CURRENT</v>
      </c>
    </row>
    <row r="3485" spans="1:24" hidden="1">
      <c r="A3485" s="46" t="s">
        <v>2155</v>
      </c>
      <c r="B3485" s="41" t="s">
        <v>2160</v>
      </c>
      <c r="C3485" s="46" t="s">
        <v>2162</v>
      </c>
      <c r="D3485" s="41" t="s">
        <v>2153</v>
      </c>
      <c r="E3485" s="8" t="s">
        <v>2166</v>
      </c>
      <c r="F3485" s="45" t="s">
        <v>280</v>
      </c>
      <c r="G3485" s="46" t="s">
        <v>78</v>
      </c>
      <c r="H3485" s="47">
        <v>42277</v>
      </c>
      <c r="I3485" s="46">
        <v>361</v>
      </c>
      <c r="J3485" s="66">
        <v>0</v>
      </c>
      <c r="K3485" s="66">
        <f t="shared" si="68"/>
        <v>0</v>
      </c>
      <c r="L3485" s="46" t="s">
        <v>77</v>
      </c>
      <c r="M3485" s="46" t="s">
        <v>76</v>
      </c>
      <c r="N3485" s="46">
        <v>151945</v>
      </c>
      <c r="O3485" s="46"/>
      <c r="P3485" s="46">
        <v>91663</v>
      </c>
      <c r="Q3485" s="66">
        <v>200</v>
      </c>
      <c r="R3485" s="66">
        <v>0</v>
      </c>
      <c r="S3485" s="66">
        <v>35</v>
      </c>
      <c r="T3485" s="46" t="s">
        <v>0</v>
      </c>
      <c r="U3485" s="64">
        <f>Data!$Q3485+Data!$R3485+Data!$S3485</f>
        <v>235</v>
      </c>
      <c r="V3485" s="9" t="str">
        <f>VLOOKUP(TRIM(Data!$B3485),Team!A:B,2,FALSE)</f>
        <v>HVAC</v>
      </c>
      <c r="W3485" s="9" t="str">
        <f>VLOOKUP(Data!$D3485,Current!A:B,2,FALSE)</f>
        <v>ACT</v>
      </c>
      <c r="X3485" s="9" t="str">
        <f>IF(Data!$W3485=Data!$E3485,"CURRENT","NO")</f>
        <v>CURRENT</v>
      </c>
    </row>
    <row r="3486" spans="1:24" hidden="1">
      <c r="A3486" s="46" t="s">
        <v>2155</v>
      </c>
      <c r="B3486" s="41" t="s">
        <v>2160</v>
      </c>
      <c r="C3486" s="46" t="s">
        <v>2162</v>
      </c>
      <c r="D3486" s="41" t="s">
        <v>2153</v>
      </c>
      <c r="E3486" s="8" t="s">
        <v>2166</v>
      </c>
      <c r="F3486" s="45" t="s">
        <v>110</v>
      </c>
      <c r="G3486" s="46" t="s">
        <v>109</v>
      </c>
      <c r="H3486" s="47">
        <v>42276</v>
      </c>
      <c r="I3486" s="46">
        <v>216</v>
      </c>
      <c r="J3486" s="66">
        <v>0</v>
      </c>
      <c r="K3486" s="66">
        <f t="shared" si="68"/>
        <v>0</v>
      </c>
      <c r="L3486" s="46" t="s">
        <v>108</v>
      </c>
      <c r="M3486" s="46" t="s">
        <v>841</v>
      </c>
      <c r="N3486" s="46">
        <v>151880</v>
      </c>
      <c r="O3486" s="46"/>
      <c r="P3486" s="46">
        <v>91664</v>
      </c>
      <c r="Q3486" s="66">
        <v>200</v>
      </c>
      <c r="R3486" s="66">
        <v>0</v>
      </c>
      <c r="S3486" s="66">
        <v>50</v>
      </c>
      <c r="T3486" s="46" t="s">
        <v>817</v>
      </c>
      <c r="U3486" s="64">
        <f>Data!$Q3486+Data!$R3486+Data!$S3486</f>
        <v>250</v>
      </c>
      <c r="V3486" s="9" t="str">
        <f>VLOOKUP(TRIM(Data!$B3486),Team!A:B,2,FALSE)</f>
        <v>HVAC</v>
      </c>
      <c r="W3486" s="9" t="str">
        <f>VLOOKUP(Data!$D3486,Current!A:B,2,FALSE)</f>
        <v>ACT</v>
      </c>
      <c r="X3486" s="9" t="str">
        <f>IF(Data!$W3486=Data!$E3486,"CURRENT","NO")</f>
        <v>CURRENT</v>
      </c>
    </row>
    <row r="3487" spans="1:24" hidden="1">
      <c r="A3487" s="46" t="s">
        <v>2155</v>
      </c>
      <c r="B3487" s="41" t="s">
        <v>2160</v>
      </c>
      <c r="C3487" s="46" t="s">
        <v>2161</v>
      </c>
      <c r="D3487" s="41" t="s">
        <v>2153</v>
      </c>
      <c r="E3487" s="8" t="s">
        <v>2166</v>
      </c>
      <c r="F3487" s="45" t="s">
        <v>99</v>
      </c>
      <c r="G3487" s="46" t="s">
        <v>97</v>
      </c>
      <c r="H3487" s="47">
        <v>42273</v>
      </c>
      <c r="I3487" s="46">
        <v>124</v>
      </c>
      <c r="J3487" s="66">
        <v>152</v>
      </c>
      <c r="K3487" s="66">
        <f t="shared" si="68"/>
        <v>18848</v>
      </c>
      <c r="L3487" s="46" t="s">
        <v>77</v>
      </c>
      <c r="M3487" s="46" t="s">
        <v>1569</v>
      </c>
      <c r="N3487" s="46">
        <v>151775</v>
      </c>
      <c r="O3487" s="46"/>
      <c r="P3487" s="46">
        <v>91665</v>
      </c>
      <c r="Q3487" s="66">
        <v>100</v>
      </c>
      <c r="R3487" s="66">
        <v>0</v>
      </c>
      <c r="S3487" s="66">
        <v>17.5</v>
      </c>
      <c r="T3487" s="46" t="s">
        <v>127</v>
      </c>
      <c r="U3487" s="64">
        <f>Data!$Q3487+Data!$R3487+Data!$S3487</f>
        <v>117.5</v>
      </c>
      <c r="V3487" s="9" t="str">
        <f>VLOOKUP(TRIM(Data!$B3487),Team!A:B,2,FALSE)</f>
        <v>HVAC</v>
      </c>
      <c r="W3487" s="9" t="str">
        <f>VLOOKUP(Data!$D3487,Current!A:B,2,FALSE)</f>
        <v>ACT</v>
      </c>
      <c r="X3487" s="9" t="str">
        <f>IF(Data!$W3487=Data!$E3487,"CURRENT","NO")</f>
        <v>CURRENT</v>
      </c>
    </row>
    <row r="3488" spans="1:24" hidden="1">
      <c r="A3488" s="46" t="s">
        <v>2155</v>
      </c>
      <c r="B3488" s="41" t="s">
        <v>2160</v>
      </c>
      <c r="C3488" s="46" t="s">
        <v>2161</v>
      </c>
      <c r="D3488" s="41" t="s">
        <v>2153</v>
      </c>
      <c r="E3488" s="8" t="s">
        <v>2166</v>
      </c>
      <c r="F3488" s="45" t="s">
        <v>1140</v>
      </c>
      <c r="G3488" s="46" t="s">
        <v>97</v>
      </c>
      <c r="H3488" s="47">
        <v>42273</v>
      </c>
      <c r="I3488" s="46">
        <v>170</v>
      </c>
      <c r="J3488" s="66">
        <v>158</v>
      </c>
      <c r="K3488" s="66">
        <f t="shared" si="68"/>
        <v>26860</v>
      </c>
      <c r="L3488" s="46" t="s">
        <v>77</v>
      </c>
      <c r="M3488" s="46" t="s">
        <v>1291</v>
      </c>
      <c r="N3488" s="46">
        <v>151776</v>
      </c>
      <c r="O3488" s="46"/>
      <c r="P3488" s="46">
        <v>91666</v>
      </c>
      <c r="Q3488" s="66">
        <v>134.30000000000001</v>
      </c>
      <c r="R3488" s="66">
        <v>0</v>
      </c>
      <c r="S3488" s="66">
        <v>17.5</v>
      </c>
      <c r="T3488" s="46" t="s">
        <v>127</v>
      </c>
      <c r="U3488" s="64">
        <f>Data!$Q3488+Data!$R3488+Data!$S3488</f>
        <v>151.80000000000001</v>
      </c>
      <c r="V3488" s="9" t="str">
        <f>VLOOKUP(TRIM(Data!$B3488),Team!A:B,2,FALSE)</f>
        <v>HVAC</v>
      </c>
      <c r="W3488" s="9" t="str">
        <f>VLOOKUP(Data!$D3488,Current!A:B,2,FALSE)</f>
        <v>ACT</v>
      </c>
      <c r="X3488" s="9" t="str">
        <f>IF(Data!$W3488=Data!$E3488,"CURRENT","NO")</f>
        <v>CURRENT</v>
      </c>
    </row>
    <row r="3489" spans="1:24" hidden="1">
      <c r="A3489" s="46" t="s">
        <v>2155</v>
      </c>
      <c r="B3489" s="41" t="s">
        <v>2160</v>
      </c>
      <c r="C3489" s="46" t="s">
        <v>2161</v>
      </c>
      <c r="D3489" s="41" t="s">
        <v>2153</v>
      </c>
      <c r="E3489" s="8" t="s">
        <v>2166</v>
      </c>
      <c r="F3489" s="45" t="s">
        <v>84</v>
      </c>
      <c r="G3489" s="46" t="s">
        <v>83</v>
      </c>
      <c r="H3489" s="47">
        <v>42277</v>
      </c>
      <c r="I3489" s="46">
        <v>140</v>
      </c>
      <c r="J3489" s="66">
        <v>98</v>
      </c>
      <c r="K3489" s="66">
        <f t="shared" si="68"/>
        <v>13720</v>
      </c>
      <c r="L3489" s="46" t="s">
        <v>77</v>
      </c>
      <c r="M3489" s="46" t="s">
        <v>5</v>
      </c>
      <c r="N3489" s="46">
        <v>151922</v>
      </c>
      <c r="O3489" s="46"/>
      <c r="P3489" s="46">
        <v>91667</v>
      </c>
      <c r="Q3489" s="66">
        <v>100</v>
      </c>
      <c r="R3489" s="66">
        <v>0</v>
      </c>
      <c r="S3489" s="66">
        <v>17.5</v>
      </c>
      <c r="T3489" s="46" t="s">
        <v>186</v>
      </c>
      <c r="U3489" s="64">
        <f>Data!$Q3489+Data!$R3489+Data!$S3489</f>
        <v>117.5</v>
      </c>
      <c r="V3489" s="9" t="str">
        <f>VLOOKUP(TRIM(Data!$B3489),Team!A:B,2,FALSE)</f>
        <v>HVAC</v>
      </c>
      <c r="W3489" s="9" t="str">
        <f>VLOOKUP(Data!$D3489,Current!A:B,2,FALSE)</f>
        <v>ACT</v>
      </c>
      <c r="X3489" s="9" t="str">
        <f>IF(Data!$W3489=Data!$E3489,"CURRENT","NO")</f>
        <v>CURRENT</v>
      </c>
    </row>
    <row r="3490" spans="1:24" hidden="1">
      <c r="A3490" s="46" t="s">
        <v>2155</v>
      </c>
      <c r="B3490" s="41" t="s">
        <v>2160</v>
      </c>
      <c r="C3490" s="46" t="s">
        <v>2161</v>
      </c>
      <c r="D3490" s="41" t="s">
        <v>2153</v>
      </c>
      <c r="E3490" s="8" t="s">
        <v>2166</v>
      </c>
      <c r="F3490" s="45" t="s">
        <v>1570</v>
      </c>
      <c r="G3490" s="46" t="s">
        <v>83</v>
      </c>
      <c r="H3490" s="47">
        <v>42277</v>
      </c>
      <c r="I3490" s="46">
        <v>96</v>
      </c>
      <c r="J3490" s="66">
        <v>225.6</v>
      </c>
      <c r="K3490" s="66">
        <f t="shared" si="68"/>
        <v>21657.599999999999</v>
      </c>
      <c r="L3490" s="46" t="s">
        <v>77</v>
      </c>
      <c r="M3490" s="46" t="s">
        <v>1129</v>
      </c>
      <c r="N3490" s="46">
        <v>151924</v>
      </c>
      <c r="O3490" s="46"/>
      <c r="P3490" s="46">
        <v>91668</v>
      </c>
      <c r="Q3490" s="66">
        <v>108.3</v>
      </c>
      <c r="R3490" s="66">
        <v>0</v>
      </c>
      <c r="S3490" s="66">
        <v>17.5</v>
      </c>
      <c r="T3490" s="46" t="s">
        <v>127</v>
      </c>
      <c r="U3490" s="64">
        <f>Data!$Q3490+Data!$R3490+Data!$S3490</f>
        <v>125.8</v>
      </c>
      <c r="V3490" s="9" t="str">
        <f>VLOOKUP(TRIM(Data!$B3490),Team!A:B,2,FALSE)</f>
        <v>HVAC</v>
      </c>
      <c r="W3490" s="9" t="str">
        <f>VLOOKUP(Data!$D3490,Current!A:B,2,FALSE)</f>
        <v>ACT</v>
      </c>
      <c r="X3490" s="9" t="str">
        <f>IF(Data!$W3490=Data!$E3490,"CURRENT","NO")</f>
        <v>CURRENT</v>
      </c>
    </row>
    <row r="3491" spans="1:24" hidden="1">
      <c r="A3491" s="46" t="s">
        <v>2155</v>
      </c>
      <c r="B3491" s="41" t="s">
        <v>2160</v>
      </c>
      <c r="C3491" s="46" t="s">
        <v>2162</v>
      </c>
      <c r="D3491" s="41" t="s">
        <v>2153</v>
      </c>
      <c r="E3491" s="8" t="s">
        <v>2166</v>
      </c>
      <c r="F3491" s="45" t="s">
        <v>320</v>
      </c>
      <c r="G3491" s="46" t="s">
        <v>93</v>
      </c>
      <c r="H3491" s="47">
        <v>42275</v>
      </c>
      <c r="I3491" s="46">
        <v>175</v>
      </c>
      <c r="J3491" s="66">
        <v>0</v>
      </c>
      <c r="K3491" s="66">
        <f t="shared" si="68"/>
        <v>0</v>
      </c>
      <c r="L3491" s="46" t="s">
        <v>92</v>
      </c>
      <c r="M3491" s="46" t="s">
        <v>1129</v>
      </c>
      <c r="N3491" s="46">
        <v>151788</v>
      </c>
      <c r="O3491" s="46"/>
      <c r="P3491" s="46">
        <v>91669</v>
      </c>
      <c r="Q3491" s="66">
        <v>200</v>
      </c>
      <c r="R3491" s="66">
        <v>0</v>
      </c>
      <c r="S3491" s="66">
        <v>60</v>
      </c>
      <c r="T3491" s="46" t="s">
        <v>0</v>
      </c>
      <c r="U3491" s="64">
        <f>Data!$Q3491+Data!$R3491+Data!$S3491</f>
        <v>260</v>
      </c>
      <c r="V3491" s="9" t="str">
        <f>VLOOKUP(TRIM(Data!$B3491),Team!A:B,2,FALSE)</f>
        <v>HVAC</v>
      </c>
      <c r="W3491" s="9" t="str">
        <f>VLOOKUP(Data!$D3491,Current!A:B,2,FALSE)</f>
        <v>ACT</v>
      </c>
      <c r="X3491" s="9" t="str">
        <f>IF(Data!$W3491=Data!$E3491,"CURRENT","NO")</f>
        <v>CURRENT</v>
      </c>
    </row>
    <row r="3492" spans="1:24" hidden="1">
      <c r="A3492" s="46" t="s">
        <v>2155</v>
      </c>
      <c r="B3492" s="41" t="s">
        <v>2160</v>
      </c>
      <c r="C3492" s="46" t="s">
        <v>2162</v>
      </c>
      <c r="D3492" s="41" t="s">
        <v>2153</v>
      </c>
      <c r="E3492" s="8" t="s">
        <v>2166</v>
      </c>
      <c r="F3492" s="45" t="s">
        <v>292</v>
      </c>
      <c r="G3492" s="46" t="s">
        <v>93</v>
      </c>
      <c r="H3492" s="47">
        <v>42272</v>
      </c>
      <c r="I3492" s="46">
        <v>195</v>
      </c>
      <c r="J3492" s="66">
        <v>0</v>
      </c>
      <c r="K3492" s="66">
        <f t="shared" si="68"/>
        <v>0</v>
      </c>
      <c r="L3492" s="46" t="s">
        <v>81</v>
      </c>
      <c r="M3492" s="46" t="s">
        <v>80</v>
      </c>
      <c r="N3492" s="46">
        <v>151750</v>
      </c>
      <c r="O3492" s="46"/>
      <c r="P3492" s="46">
        <v>91670</v>
      </c>
      <c r="Q3492" s="66">
        <v>400</v>
      </c>
      <c r="R3492" s="66">
        <v>0</v>
      </c>
      <c r="S3492" s="66">
        <v>25</v>
      </c>
      <c r="T3492" s="46" t="s">
        <v>0</v>
      </c>
      <c r="U3492" s="64">
        <f>Data!$Q3492+Data!$R3492+Data!$S3492</f>
        <v>425</v>
      </c>
      <c r="V3492" s="9" t="str">
        <f>VLOOKUP(TRIM(Data!$B3492),Team!A:B,2,FALSE)</f>
        <v>HVAC</v>
      </c>
      <c r="W3492" s="9" t="str">
        <f>VLOOKUP(Data!$D3492,Current!A:B,2,FALSE)</f>
        <v>ACT</v>
      </c>
      <c r="X3492" s="9" t="str">
        <f>IF(Data!$W3492=Data!$E3492,"CURRENT","NO")</f>
        <v>CURRENT</v>
      </c>
    </row>
    <row r="3493" spans="1:24" hidden="1">
      <c r="A3493" s="46" t="s">
        <v>2155</v>
      </c>
      <c r="B3493" s="41" t="s">
        <v>2160</v>
      </c>
      <c r="C3493" s="46" t="s">
        <v>2162</v>
      </c>
      <c r="D3493" s="41" t="s">
        <v>2153</v>
      </c>
      <c r="E3493" s="8" t="s">
        <v>2166</v>
      </c>
      <c r="F3493" s="45" t="s">
        <v>276</v>
      </c>
      <c r="G3493" s="46" t="s">
        <v>93</v>
      </c>
      <c r="H3493" s="47">
        <v>42273</v>
      </c>
      <c r="I3493" s="46">
        <v>199</v>
      </c>
      <c r="J3493" s="66">
        <v>0</v>
      </c>
      <c r="K3493" s="66">
        <f t="shared" si="68"/>
        <v>0</v>
      </c>
      <c r="L3493" s="46" t="s">
        <v>81</v>
      </c>
      <c r="M3493" s="46" t="s">
        <v>208</v>
      </c>
      <c r="N3493" s="46">
        <v>151789</v>
      </c>
      <c r="O3493" s="46"/>
      <c r="P3493" s="46">
        <v>91671</v>
      </c>
      <c r="Q3493" s="66">
        <v>400</v>
      </c>
      <c r="R3493" s="66">
        <v>0</v>
      </c>
      <c r="S3493" s="66">
        <v>25</v>
      </c>
      <c r="T3493" s="46" t="s">
        <v>0</v>
      </c>
      <c r="U3493" s="64">
        <f>Data!$Q3493+Data!$R3493+Data!$S3493</f>
        <v>425</v>
      </c>
      <c r="V3493" s="9" t="str">
        <f>VLOOKUP(TRIM(Data!$B3493),Team!A:B,2,FALSE)</f>
        <v>HVAC</v>
      </c>
      <c r="W3493" s="9" t="str">
        <f>VLOOKUP(Data!$D3493,Current!A:B,2,FALSE)</f>
        <v>ACT</v>
      </c>
      <c r="X3493" s="9" t="str">
        <f>IF(Data!$W3493=Data!$E3493,"CURRENT","NO")</f>
        <v>CURRENT</v>
      </c>
    </row>
    <row r="3494" spans="1:24" hidden="1">
      <c r="A3494" s="46" t="s">
        <v>2155</v>
      </c>
      <c r="B3494" s="41" t="s">
        <v>2160</v>
      </c>
      <c r="C3494" s="46" t="s">
        <v>2162</v>
      </c>
      <c r="D3494" s="41" t="s">
        <v>2153</v>
      </c>
      <c r="E3494" s="8" t="s">
        <v>2166</v>
      </c>
      <c r="F3494" s="45" t="s">
        <v>1571</v>
      </c>
      <c r="G3494" s="46" t="s">
        <v>93</v>
      </c>
      <c r="H3494" s="47">
        <v>42275</v>
      </c>
      <c r="I3494" s="46">
        <v>236</v>
      </c>
      <c r="J3494" s="66">
        <v>0</v>
      </c>
      <c r="K3494" s="66">
        <f t="shared" si="68"/>
        <v>0</v>
      </c>
      <c r="L3494" s="46" t="s">
        <v>81</v>
      </c>
      <c r="M3494" s="46" t="s">
        <v>80</v>
      </c>
      <c r="N3494" s="46">
        <v>151837</v>
      </c>
      <c r="O3494" s="46"/>
      <c r="P3494" s="46">
        <v>91672</v>
      </c>
      <c r="Q3494" s="66">
        <v>200</v>
      </c>
      <c r="R3494" s="66">
        <v>0</v>
      </c>
      <c r="S3494" s="66">
        <v>25</v>
      </c>
      <c r="T3494" s="46" t="s">
        <v>0</v>
      </c>
      <c r="U3494" s="64">
        <f>Data!$Q3494+Data!$R3494+Data!$S3494</f>
        <v>225</v>
      </c>
      <c r="V3494" s="9" t="str">
        <f>VLOOKUP(TRIM(Data!$B3494),Team!A:B,2,FALSE)</f>
        <v>HVAC</v>
      </c>
      <c r="W3494" s="9" t="str">
        <f>VLOOKUP(Data!$D3494,Current!A:B,2,FALSE)</f>
        <v>ACT</v>
      </c>
      <c r="X3494" s="9" t="str">
        <f>IF(Data!$W3494=Data!$E3494,"CURRENT","NO")</f>
        <v>CURRENT</v>
      </c>
    </row>
    <row r="3495" spans="1:24" hidden="1">
      <c r="A3495" s="46" t="s">
        <v>2155</v>
      </c>
      <c r="B3495" s="41" t="s">
        <v>2160</v>
      </c>
      <c r="C3495" s="46" t="s">
        <v>2161</v>
      </c>
      <c r="D3495" s="41" t="s">
        <v>2153</v>
      </c>
      <c r="E3495" s="8" t="s">
        <v>2166</v>
      </c>
      <c r="F3495" s="45" t="s">
        <v>73</v>
      </c>
      <c r="G3495" s="46" t="s">
        <v>70</v>
      </c>
      <c r="H3495" s="47">
        <v>42272</v>
      </c>
      <c r="I3495" s="46">
        <v>109</v>
      </c>
      <c r="J3495" s="66">
        <v>168.07</v>
      </c>
      <c r="K3495" s="66">
        <f t="shared" si="68"/>
        <v>18319.63</v>
      </c>
      <c r="L3495" s="46" t="s">
        <v>69</v>
      </c>
      <c r="M3495" s="46" t="s">
        <v>282</v>
      </c>
      <c r="N3495" s="46">
        <v>151730</v>
      </c>
      <c r="O3495" s="46"/>
      <c r="P3495" s="46">
        <v>91673</v>
      </c>
      <c r="Q3495" s="66">
        <v>200</v>
      </c>
      <c r="R3495" s="66">
        <v>0</v>
      </c>
      <c r="S3495" s="66">
        <v>35</v>
      </c>
      <c r="T3495" s="46" t="s">
        <v>127</v>
      </c>
      <c r="U3495" s="64">
        <f>Data!$Q3495+Data!$R3495+Data!$S3495</f>
        <v>235</v>
      </c>
      <c r="V3495" s="9" t="str">
        <f>VLOOKUP(TRIM(Data!$B3495),Team!A:B,2,FALSE)</f>
        <v>HVAC</v>
      </c>
      <c r="W3495" s="9" t="str">
        <f>VLOOKUP(Data!$D3495,Current!A:B,2,FALSE)</f>
        <v>ACT</v>
      </c>
      <c r="X3495" s="9" t="str">
        <f>IF(Data!$W3495=Data!$E3495,"CURRENT","NO")</f>
        <v>CURRENT</v>
      </c>
    </row>
    <row r="3496" spans="1:24" hidden="1">
      <c r="A3496" s="46" t="s">
        <v>2155</v>
      </c>
      <c r="B3496" s="41" t="s">
        <v>2160</v>
      </c>
      <c r="C3496" s="46" t="s">
        <v>2162</v>
      </c>
      <c r="D3496" s="41" t="s">
        <v>2153</v>
      </c>
      <c r="E3496" s="8" t="s">
        <v>2166</v>
      </c>
      <c r="F3496" s="45" t="s">
        <v>73</v>
      </c>
      <c r="G3496" s="46" t="s">
        <v>70</v>
      </c>
      <c r="H3496" s="47">
        <v>42272</v>
      </c>
      <c r="I3496" s="46">
        <v>109</v>
      </c>
      <c r="J3496" s="66">
        <v>0</v>
      </c>
      <c r="K3496" s="66">
        <f t="shared" si="68"/>
        <v>0</v>
      </c>
      <c r="L3496" s="46" t="s">
        <v>69</v>
      </c>
      <c r="M3496" s="46" t="s">
        <v>288</v>
      </c>
      <c r="N3496" s="46">
        <v>151732</v>
      </c>
      <c r="O3496" s="46"/>
      <c r="P3496" s="46">
        <v>91674</v>
      </c>
      <c r="Q3496" s="66">
        <v>200</v>
      </c>
      <c r="R3496" s="66">
        <v>0</v>
      </c>
      <c r="S3496" s="66">
        <v>35</v>
      </c>
      <c r="T3496" s="46" t="s">
        <v>0</v>
      </c>
      <c r="U3496" s="64">
        <f>Data!$Q3496+Data!$R3496+Data!$S3496</f>
        <v>235</v>
      </c>
      <c r="V3496" s="9" t="str">
        <f>VLOOKUP(TRIM(Data!$B3496),Team!A:B,2,FALSE)</f>
        <v>HVAC</v>
      </c>
      <c r="W3496" s="9" t="str">
        <f>VLOOKUP(Data!$D3496,Current!A:B,2,FALSE)</f>
        <v>ACT</v>
      </c>
      <c r="X3496" s="9" t="str">
        <f>IF(Data!$W3496=Data!$E3496,"CURRENT","NO")</f>
        <v>CURRENT</v>
      </c>
    </row>
    <row r="3497" spans="1:24" hidden="1">
      <c r="A3497" s="46" t="s">
        <v>2155</v>
      </c>
      <c r="B3497" s="41" t="s">
        <v>2160</v>
      </c>
      <c r="C3497" s="46" t="s">
        <v>2162</v>
      </c>
      <c r="D3497" s="41" t="s">
        <v>2153</v>
      </c>
      <c r="E3497" s="8" t="s">
        <v>2166</v>
      </c>
      <c r="F3497" s="45" t="s">
        <v>1131</v>
      </c>
      <c r="G3497" s="46" t="s">
        <v>1132</v>
      </c>
      <c r="H3497" s="47">
        <v>42273</v>
      </c>
      <c r="I3497" s="46">
        <v>152</v>
      </c>
      <c r="J3497" s="66">
        <v>0</v>
      </c>
      <c r="K3497" s="66">
        <f t="shared" si="68"/>
        <v>0</v>
      </c>
      <c r="L3497" s="46" t="s">
        <v>14</v>
      </c>
      <c r="M3497" s="46" t="s">
        <v>1572</v>
      </c>
      <c r="N3497" s="46">
        <v>151774</v>
      </c>
      <c r="O3497" s="46"/>
      <c r="P3497" s="46">
        <v>91675</v>
      </c>
      <c r="Q3497" s="66">
        <v>200</v>
      </c>
      <c r="R3497" s="66">
        <v>0</v>
      </c>
      <c r="S3497" s="66">
        <v>90</v>
      </c>
      <c r="T3497" s="46" t="s">
        <v>0</v>
      </c>
      <c r="U3497" s="64">
        <f>Data!$Q3497+Data!$R3497+Data!$S3497</f>
        <v>290</v>
      </c>
      <c r="V3497" s="9" t="str">
        <f>VLOOKUP(TRIM(Data!$B3497),Team!A:B,2,FALSE)</f>
        <v>HVAC</v>
      </c>
      <c r="W3497" s="9" t="str">
        <f>VLOOKUP(Data!$D3497,Current!A:B,2,FALSE)</f>
        <v>ACT</v>
      </c>
      <c r="X3497" s="9" t="str">
        <f>IF(Data!$W3497=Data!$E3497,"CURRENT","NO")</f>
        <v>CURRENT</v>
      </c>
    </row>
    <row r="3498" spans="1:24" hidden="1">
      <c r="A3498" s="46" t="s">
        <v>2155</v>
      </c>
      <c r="B3498" s="41" t="s">
        <v>2160</v>
      </c>
      <c r="C3498" s="46" t="s">
        <v>2162</v>
      </c>
      <c r="D3498" s="41" t="s">
        <v>2153</v>
      </c>
      <c r="E3498" s="8" t="s">
        <v>2166</v>
      </c>
      <c r="F3498" s="45" t="s">
        <v>91</v>
      </c>
      <c r="G3498" s="46" t="s">
        <v>90</v>
      </c>
      <c r="H3498" s="47">
        <v>42276</v>
      </c>
      <c r="I3498" s="46">
        <v>212</v>
      </c>
      <c r="J3498" s="66">
        <v>0</v>
      </c>
      <c r="K3498" s="66">
        <f t="shared" si="68"/>
        <v>0</v>
      </c>
      <c r="L3498" s="46" t="s">
        <v>114</v>
      </c>
      <c r="M3498" s="46" t="s">
        <v>113</v>
      </c>
      <c r="N3498" s="46">
        <v>151866</v>
      </c>
      <c r="O3498" s="46"/>
      <c r="P3498" s="46">
        <v>91676</v>
      </c>
      <c r="Q3498" s="66">
        <v>200</v>
      </c>
      <c r="R3498" s="66">
        <v>45</v>
      </c>
      <c r="S3498" s="66">
        <v>20</v>
      </c>
      <c r="T3498" s="46" t="s">
        <v>0</v>
      </c>
      <c r="U3498" s="64">
        <f>Data!$Q3498+Data!$R3498+Data!$S3498</f>
        <v>265</v>
      </c>
      <c r="V3498" s="9" t="str">
        <f>VLOOKUP(TRIM(Data!$B3498),Team!A:B,2,FALSE)</f>
        <v>HVAC</v>
      </c>
      <c r="W3498" s="9" t="str">
        <f>VLOOKUP(Data!$D3498,Current!A:B,2,FALSE)</f>
        <v>ACT</v>
      </c>
      <c r="X3498" s="9" t="str">
        <f>IF(Data!$W3498=Data!$E3498,"CURRENT","NO")</f>
        <v>CURRENT</v>
      </c>
    </row>
    <row r="3499" spans="1:24" hidden="1">
      <c r="A3499" s="46" t="s">
        <v>1434</v>
      </c>
      <c r="B3499" s="41" t="s">
        <v>2163</v>
      </c>
      <c r="C3499" s="8" t="s">
        <v>458</v>
      </c>
      <c r="D3499" s="41" t="s">
        <v>2153</v>
      </c>
      <c r="E3499" s="8" t="s">
        <v>2166</v>
      </c>
      <c r="F3499" s="77" t="s">
        <v>979</v>
      </c>
      <c r="G3499" s="78" t="s">
        <v>980</v>
      </c>
      <c r="H3499" s="79">
        <v>42249</v>
      </c>
      <c r="I3499" s="78">
        <v>5544</v>
      </c>
      <c r="J3499" s="66">
        <v>16.3</v>
      </c>
      <c r="K3499" s="66">
        <f>I3499*J3499</f>
        <v>90367.2</v>
      </c>
      <c r="L3499" s="78" t="s">
        <v>2</v>
      </c>
      <c r="M3499" s="78" t="s">
        <v>321</v>
      </c>
      <c r="N3499" s="78">
        <v>150954</v>
      </c>
      <c r="O3499" s="46"/>
      <c r="P3499" s="78">
        <v>91136</v>
      </c>
      <c r="Q3499" s="80">
        <v>451.8</v>
      </c>
      <c r="R3499" s="80">
        <v>0</v>
      </c>
      <c r="S3499" s="80">
        <v>65</v>
      </c>
      <c r="T3499" s="78" t="s">
        <v>127</v>
      </c>
      <c r="U3499" s="64">
        <f>Data!$Q3499+Data!$R3499+Data!$S3499</f>
        <v>516.79999999999995</v>
      </c>
      <c r="V3499" s="9" t="str">
        <f>VLOOKUP(TRIM(Data!$B3499),Team!A:B,2,FALSE)</f>
        <v>Heating</v>
      </c>
      <c r="W3499" s="9" t="str">
        <f>VLOOKUP(Data!$D3499,Current!A:B,2,FALSE)</f>
        <v>ACT</v>
      </c>
      <c r="X3499" s="9" t="str">
        <f>IF(Data!$W3499=Data!$E3499,"CURRENT","NO")</f>
        <v>CURRENT</v>
      </c>
    </row>
    <row r="3500" spans="1:24" hidden="1">
      <c r="A3500" s="46" t="s">
        <v>1434</v>
      </c>
      <c r="B3500" s="41" t="s">
        <v>2163</v>
      </c>
      <c r="C3500" s="8" t="s">
        <v>458</v>
      </c>
      <c r="D3500" s="41" t="s">
        <v>2153</v>
      </c>
      <c r="E3500" s="8" t="s">
        <v>2166</v>
      </c>
      <c r="F3500" s="77" t="s">
        <v>362</v>
      </c>
      <c r="G3500" s="78" t="s">
        <v>261</v>
      </c>
      <c r="H3500" s="79">
        <v>42249</v>
      </c>
      <c r="I3500" s="78">
        <v>2720</v>
      </c>
      <c r="J3500" s="66">
        <v>47</v>
      </c>
      <c r="K3500" s="66">
        <f t="shared" ref="K3500:K3563" si="69">I3500*J3500</f>
        <v>127840</v>
      </c>
      <c r="L3500" s="78" t="s">
        <v>11</v>
      </c>
      <c r="M3500" s="78" t="s">
        <v>1573</v>
      </c>
      <c r="N3500" s="78">
        <v>150957</v>
      </c>
      <c r="O3500" s="46"/>
      <c r="P3500" s="78">
        <v>91137</v>
      </c>
      <c r="Q3500" s="80">
        <v>639.20000000000005</v>
      </c>
      <c r="R3500" s="80">
        <v>0</v>
      </c>
      <c r="S3500" s="80">
        <v>40</v>
      </c>
      <c r="T3500" s="78" t="s">
        <v>127</v>
      </c>
      <c r="U3500" s="64">
        <f>Data!$Q3500+Data!$R3500+Data!$S3500</f>
        <v>679.2</v>
      </c>
      <c r="V3500" s="9" t="str">
        <f>VLOOKUP(TRIM(Data!$B3500),Team!A:B,2,FALSE)</f>
        <v>Heating</v>
      </c>
      <c r="W3500" s="9" t="str">
        <f>VLOOKUP(Data!$D3500,Current!A:B,2,FALSE)</f>
        <v>ACT</v>
      </c>
      <c r="X3500" s="9" t="str">
        <f>IF(Data!$W3500=Data!$E3500,"CURRENT","NO")</f>
        <v>CURRENT</v>
      </c>
    </row>
    <row r="3501" spans="1:24" hidden="1">
      <c r="A3501" s="46" t="s">
        <v>1434</v>
      </c>
      <c r="B3501" s="41" t="s">
        <v>2163</v>
      </c>
      <c r="C3501" s="8" t="s">
        <v>458</v>
      </c>
      <c r="D3501" s="41" t="s">
        <v>2153</v>
      </c>
      <c r="E3501" s="8" t="s">
        <v>2166</v>
      </c>
      <c r="F3501" s="77" t="s">
        <v>983</v>
      </c>
      <c r="G3501" s="78" t="s">
        <v>364</v>
      </c>
      <c r="H3501" s="79">
        <v>42248</v>
      </c>
      <c r="I3501" s="78">
        <v>2336</v>
      </c>
      <c r="J3501" s="66">
        <v>16.18</v>
      </c>
      <c r="K3501" s="66">
        <f t="shared" si="69"/>
        <v>37796.479999999996</v>
      </c>
      <c r="L3501" s="78" t="s">
        <v>213</v>
      </c>
      <c r="M3501" s="78" t="s">
        <v>527</v>
      </c>
      <c r="N3501" s="78">
        <v>150936</v>
      </c>
      <c r="O3501" s="46"/>
      <c r="P3501" s="78">
        <v>91138</v>
      </c>
      <c r="Q3501" s="80">
        <v>200</v>
      </c>
      <c r="R3501" s="80">
        <v>0</v>
      </c>
      <c r="S3501" s="80">
        <v>30</v>
      </c>
      <c r="T3501" s="78" t="s">
        <v>127</v>
      </c>
      <c r="U3501" s="64">
        <f>Data!$Q3501+Data!$R3501+Data!$S3501</f>
        <v>230</v>
      </c>
      <c r="V3501" s="9" t="str">
        <f>VLOOKUP(TRIM(Data!$B3501),Team!A:B,2,FALSE)</f>
        <v>Heating</v>
      </c>
      <c r="W3501" s="9" t="str">
        <f>VLOOKUP(Data!$D3501,Current!A:B,2,FALSE)</f>
        <v>ACT</v>
      </c>
      <c r="X3501" s="9" t="str">
        <f>IF(Data!$W3501=Data!$E3501,"CURRENT","NO")</f>
        <v>CURRENT</v>
      </c>
    </row>
    <row r="3502" spans="1:24" hidden="1">
      <c r="A3502" s="46" t="s">
        <v>1434</v>
      </c>
      <c r="B3502" s="41" t="s">
        <v>2163</v>
      </c>
      <c r="C3502" s="8" t="s">
        <v>458</v>
      </c>
      <c r="D3502" s="41" t="s">
        <v>2153</v>
      </c>
      <c r="E3502" s="8" t="s">
        <v>2166</v>
      </c>
      <c r="F3502" s="77" t="s">
        <v>1574</v>
      </c>
      <c r="G3502" s="78" t="s">
        <v>364</v>
      </c>
      <c r="H3502" s="79">
        <v>42248</v>
      </c>
      <c r="I3502" s="78">
        <v>897</v>
      </c>
      <c r="J3502" s="66">
        <v>154.96</v>
      </c>
      <c r="K3502" s="66">
        <f t="shared" si="69"/>
        <v>138999.12</v>
      </c>
      <c r="L3502" s="78" t="s">
        <v>213</v>
      </c>
      <c r="M3502" s="78" t="s">
        <v>1575</v>
      </c>
      <c r="N3502" s="78">
        <v>150937</v>
      </c>
      <c r="O3502" s="46"/>
      <c r="P3502" s="78">
        <v>91139</v>
      </c>
      <c r="Q3502" s="80">
        <v>695</v>
      </c>
      <c r="R3502" s="80">
        <v>0</v>
      </c>
      <c r="S3502" s="80">
        <v>30</v>
      </c>
      <c r="T3502" s="78" t="s">
        <v>127</v>
      </c>
      <c r="U3502" s="64">
        <f>Data!$Q3502+Data!$R3502+Data!$S3502</f>
        <v>725</v>
      </c>
      <c r="V3502" s="9" t="str">
        <f>VLOOKUP(TRIM(Data!$B3502),Team!A:B,2,FALSE)</f>
        <v>Heating</v>
      </c>
      <c r="W3502" s="9" t="str">
        <f>VLOOKUP(Data!$D3502,Current!A:B,2,FALSE)</f>
        <v>ACT</v>
      </c>
      <c r="X3502" s="9" t="str">
        <f>IF(Data!$W3502=Data!$E3502,"CURRENT","NO")</f>
        <v>CURRENT</v>
      </c>
    </row>
    <row r="3503" spans="1:24" hidden="1">
      <c r="A3503" s="46" t="s">
        <v>1434</v>
      </c>
      <c r="B3503" s="41" t="s">
        <v>2163</v>
      </c>
      <c r="C3503" s="8" t="s">
        <v>458</v>
      </c>
      <c r="D3503" s="41" t="s">
        <v>2153</v>
      </c>
      <c r="E3503" s="8" t="s">
        <v>2166</v>
      </c>
      <c r="F3503" s="77" t="s">
        <v>1576</v>
      </c>
      <c r="G3503" s="78" t="s">
        <v>364</v>
      </c>
      <c r="H3503" s="79">
        <v>42249</v>
      </c>
      <c r="I3503" s="78">
        <v>342</v>
      </c>
      <c r="J3503" s="66">
        <v>159.06</v>
      </c>
      <c r="K3503" s="66">
        <f t="shared" si="69"/>
        <v>54398.520000000004</v>
      </c>
      <c r="L3503" s="78" t="s">
        <v>157</v>
      </c>
      <c r="M3503" s="78" t="s">
        <v>1577</v>
      </c>
      <c r="N3503" s="78">
        <v>150971</v>
      </c>
      <c r="O3503" s="49"/>
      <c r="P3503" s="78">
        <v>91140</v>
      </c>
      <c r="Q3503" s="80">
        <v>272</v>
      </c>
      <c r="R3503" s="80">
        <v>0</v>
      </c>
      <c r="S3503" s="80">
        <v>30</v>
      </c>
      <c r="T3503" s="78" t="s">
        <v>246</v>
      </c>
      <c r="U3503" s="64">
        <f>Data!$Q3503+Data!$R3503+Data!$S3503</f>
        <v>302</v>
      </c>
      <c r="V3503" s="9" t="str">
        <f>VLOOKUP(TRIM(Data!$B3503),Team!A:B,2,FALSE)</f>
        <v>Heating</v>
      </c>
      <c r="W3503" s="9" t="str">
        <f>VLOOKUP(Data!$D3503,Current!A:B,2,FALSE)</f>
        <v>ACT</v>
      </c>
      <c r="X3503" s="9" t="str">
        <f>IF(Data!$W3503=Data!$E3503,"CURRENT","NO")</f>
        <v>CURRENT</v>
      </c>
    </row>
    <row r="3504" spans="1:24" hidden="1">
      <c r="A3504" s="46" t="s">
        <v>1434</v>
      </c>
      <c r="B3504" s="41" t="s">
        <v>2163</v>
      </c>
      <c r="C3504" s="8" t="s">
        <v>458</v>
      </c>
      <c r="D3504" s="41" t="s">
        <v>2153</v>
      </c>
      <c r="E3504" s="8" t="s">
        <v>2166</v>
      </c>
      <c r="F3504" s="77" t="s">
        <v>1578</v>
      </c>
      <c r="G3504" s="78" t="s">
        <v>364</v>
      </c>
      <c r="H3504" s="79">
        <v>42249</v>
      </c>
      <c r="I3504" s="78">
        <v>408</v>
      </c>
      <c r="J3504" s="66">
        <v>128.78</v>
      </c>
      <c r="K3504" s="66">
        <f t="shared" si="69"/>
        <v>52542.239999999998</v>
      </c>
      <c r="L3504" s="78" t="s">
        <v>157</v>
      </c>
      <c r="M3504" s="78" t="s">
        <v>1210</v>
      </c>
      <c r="N3504" s="78">
        <v>150972</v>
      </c>
      <c r="O3504" s="49"/>
      <c r="P3504" s="78">
        <v>91141</v>
      </c>
      <c r="Q3504" s="80">
        <v>262.7</v>
      </c>
      <c r="R3504" s="80">
        <v>0</v>
      </c>
      <c r="S3504" s="80">
        <v>30</v>
      </c>
      <c r="T3504" s="78" t="s">
        <v>127</v>
      </c>
      <c r="U3504" s="64">
        <f>Data!$Q3504+Data!$R3504+Data!$S3504</f>
        <v>292.7</v>
      </c>
      <c r="V3504" s="9" t="str">
        <f>VLOOKUP(TRIM(Data!$B3504),Team!A:B,2,FALSE)</f>
        <v>Heating</v>
      </c>
      <c r="W3504" s="9" t="str">
        <f>VLOOKUP(Data!$D3504,Current!A:B,2,FALSE)</f>
        <v>ACT</v>
      </c>
      <c r="X3504" s="9" t="str">
        <f>IF(Data!$W3504=Data!$E3504,"CURRENT","NO")</f>
        <v>CURRENT</v>
      </c>
    </row>
    <row r="3505" spans="1:24" hidden="1">
      <c r="A3505" s="46" t="s">
        <v>1434</v>
      </c>
      <c r="B3505" s="41" t="s">
        <v>2163</v>
      </c>
      <c r="C3505" s="8" t="s">
        <v>458</v>
      </c>
      <c r="D3505" s="41" t="s">
        <v>2153</v>
      </c>
      <c r="E3505" s="8" t="s">
        <v>2166</v>
      </c>
      <c r="F3505" s="77" t="s">
        <v>1371</v>
      </c>
      <c r="G3505" s="78" t="s">
        <v>146</v>
      </c>
      <c r="H3505" s="79">
        <v>42248</v>
      </c>
      <c r="I3505" s="78">
        <v>1620</v>
      </c>
      <c r="J3505" s="66">
        <v>49.67</v>
      </c>
      <c r="K3505" s="66">
        <f t="shared" si="69"/>
        <v>80465.400000000009</v>
      </c>
      <c r="L3505" s="78" t="s">
        <v>69</v>
      </c>
      <c r="M3505" s="78" t="s">
        <v>282</v>
      </c>
      <c r="N3505" s="78">
        <v>150928</v>
      </c>
      <c r="O3505" s="49"/>
      <c r="P3505" s="78">
        <v>91142</v>
      </c>
      <c r="Q3505" s="80">
        <v>402.3</v>
      </c>
      <c r="R3505" s="80">
        <v>0</v>
      </c>
      <c r="S3505" s="80">
        <v>35</v>
      </c>
      <c r="T3505" s="78" t="s">
        <v>127</v>
      </c>
      <c r="U3505" s="64">
        <f>Data!$Q3505+Data!$R3505+Data!$S3505</f>
        <v>437.3</v>
      </c>
      <c r="V3505" s="9" t="str">
        <f>VLOOKUP(TRIM(Data!$B3505),Team!A:B,2,FALSE)</f>
        <v>Heating</v>
      </c>
      <c r="W3505" s="9" t="str">
        <f>VLOOKUP(Data!$D3505,Current!A:B,2,FALSE)</f>
        <v>ACT</v>
      </c>
      <c r="X3505" s="9" t="str">
        <f>IF(Data!$W3505=Data!$E3505,"CURRENT","NO")</f>
        <v>CURRENT</v>
      </c>
    </row>
    <row r="3506" spans="1:24" hidden="1">
      <c r="A3506" s="46" t="s">
        <v>1434</v>
      </c>
      <c r="B3506" s="41" t="s">
        <v>2163</v>
      </c>
      <c r="C3506" s="8" t="s">
        <v>458</v>
      </c>
      <c r="D3506" s="41" t="s">
        <v>2153</v>
      </c>
      <c r="E3506" s="8" t="s">
        <v>2166</v>
      </c>
      <c r="F3506" s="77" t="s">
        <v>354</v>
      </c>
      <c r="G3506" s="78" t="s">
        <v>158</v>
      </c>
      <c r="H3506" s="79">
        <v>42248</v>
      </c>
      <c r="I3506" s="78">
        <v>65</v>
      </c>
      <c r="J3506" s="66">
        <v>121.98</v>
      </c>
      <c r="K3506" s="66">
        <f>I3506*J3506</f>
        <v>7928.7</v>
      </c>
      <c r="L3506" s="78" t="s">
        <v>213</v>
      </c>
      <c r="M3506" s="78" t="s">
        <v>340</v>
      </c>
      <c r="N3506" s="78">
        <v>150925</v>
      </c>
      <c r="O3506" s="46"/>
      <c r="P3506" s="78">
        <v>91144</v>
      </c>
      <c r="Q3506" s="80">
        <v>80</v>
      </c>
      <c r="R3506" s="80">
        <v>0</v>
      </c>
      <c r="S3506" s="80">
        <v>15</v>
      </c>
      <c r="T3506" s="78" t="s">
        <v>127</v>
      </c>
      <c r="U3506" s="64">
        <f>Data!$Q3506+Data!$R3506+Data!$S3506</f>
        <v>95</v>
      </c>
      <c r="V3506" s="9" t="str">
        <f>VLOOKUP(TRIM(Data!$B3506),Team!A:B,2,FALSE)</f>
        <v>Heating</v>
      </c>
      <c r="W3506" s="9" t="str">
        <f>VLOOKUP(Data!$D3506,Current!A:B,2,FALSE)</f>
        <v>ACT</v>
      </c>
      <c r="X3506" s="9" t="str">
        <f>IF(Data!$W3506=Data!$E3506,"CURRENT","NO")</f>
        <v>CURRENT</v>
      </c>
    </row>
    <row r="3507" spans="1:24" hidden="1">
      <c r="A3507" s="46" t="s">
        <v>1434</v>
      </c>
      <c r="B3507" s="41" t="s">
        <v>2163</v>
      </c>
      <c r="C3507" s="8" t="s">
        <v>458</v>
      </c>
      <c r="D3507" s="41" t="s">
        <v>2153</v>
      </c>
      <c r="E3507" s="8" t="s">
        <v>2166</v>
      </c>
      <c r="F3507" s="77" t="s">
        <v>1373</v>
      </c>
      <c r="G3507" s="78" t="s">
        <v>158</v>
      </c>
      <c r="H3507" s="79">
        <v>42248</v>
      </c>
      <c r="I3507" s="78">
        <v>315</v>
      </c>
      <c r="J3507" s="66">
        <v>99.88</v>
      </c>
      <c r="K3507" s="66">
        <f t="shared" si="69"/>
        <v>31462.199999999997</v>
      </c>
      <c r="L3507" s="78" t="s">
        <v>157</v>
      </c>
      <c r="M3507" s="78" t="s">
        <v>1069</v>
      </c>
      <c r="N3507" s="78">
        <v>150927</v>
      </c>
      <c r="O3507" s="46"/>
      <c r="P3507" s="78">
        <v>91145</v>
      </c>
      <c r="Q3507" s="80">
        <v>160</v>
      </c>
      <c r="R3507" s="80">
        <v>0</v>
      </c>
      <c r="S3507" s="80">
        <v>15</v>
      </c>
      <c r="T3507" s="78" t="s">
        <v>127</v>
      </c>
      <c r="U3507" s="64">
        <f>Data!$Q3507+Data!$R3507+Data!$S3507</f>
        <v>175</v>
      </c>
      <c r="V3507" s="9" t="str">
        <f>VLOOKUP(TRIM(Data!$B3507),Team!A:B,2,FALSE)</f>
        <v>Heating</v>
      </c>
      <c r="W3507" s="9" t="str">
        <f>VLOOKUP(Data!$D3507,Current!A:B,2,FALSE)</f>
        <v>ACT</v>
      </c>
      <c r="X3507" s="9" t="str">
        <f>IF(Data!$W3507=Data!$E3507,"CURRENT","NO")</f>
        <v>CURRENT</v>
      </c>
    </row>
    <row r="3508" spans="1:24" hidden="1">
      <c r="A3508" s="46" t="s">
        <v>1434</v>
      </c>
      <c r="B3508" s="41" t="s">
        <v>2163</v>
      </c>
      <c r="C3508" s="8" t="s">
        <v>458</v>
      </c>
      <c r="D3508" s="41" t="s">
        <v>2153</v>
      </c>
      <c r="E3508" s="8" t="s">
        <v>2166</v>
      </c>
      <c r="F3508" s="77" t="s">
        <v>341</v>
      </c>
      <c r="G3508" s="78" t="s">
        <v>158</v>
      </c>
      <c r="H3508" s="79">
        <v>42249</v>
      </c>
      <c r="I3508" s="78">
        <v>65</v>
      </c>
      <c r="J3508" s="66">
        <v>125.76</v>
      </c>
      <c r="K3508" s="66">
        <f t="shared" si="69"/>
        <v>8174.4000000000005</v>
      </c>
      <c r="L3508" s="78" t="s">
        <v>157</v>
      </c>
      <c r="M3508" s="78" t="s">
        <v>340</v>
      </c>
      <c r="N3508" s="78">
        <v>150977</v>
      </c>
      <c r="O3508" s="46"/>
      <c r="P3508" s="78">
        <v>91146</v>
      </c>
      <c r="Q3508" s="80">
        <v>80</v>
      </c>
      <c r="R3508" s="80">
        <v>0</v>
      </c>
      <c r="S3508" s="80">
        <v>15</v>
      </c>
      <c r="T3508" s="78" t="s">
        <v>127</v>
      </c>
      <c r="U3508" s="64">
        <f>Data!$Q3508+Data!$R3508+Data!$S3508</f>
        <v>95</v>
      </c>
      <c r="V3508" s="9" t="str">
        <f>VLOOKUP(TRIM(Data!$B3508),Team!A:B,2,FALSE)</f>
        <v>Heating</v>
      </c>
      <c r="W3508" s="9" t="str">
        <f>VLOOKUP(Data!$D3508,Current!A:B,2,FALSE)</f>
        <v>ACT</v>
      </c>
      <c r="X3508" s="9" t="str">
        <f>IF(Data!$W3508=Data!$E3508,"CURRENT","NO")</f>
        <v>CURRENT</v>
      </c>
    </row>
    <row r="3509" spans="1:24" hidden="1">
      <c r="A3509" s="46" t="s">
        <v>1434</v>
      </c>
      <c r="B3509" s="41" t="s">
        <v>2163</v>
      </c>
      <c r="C3509" s="8" t="s">
        <v>458</v>
      </c>
      <c r="D3509" s="41" t="s">
        <v>2153</v>
      </c>
      <c r="E3509" s="8" t="s">
        <v>2166</v>
      </c>
      <c r="F3509" s="77" t="s">
        <v>1421</v>
      </c>
      <c r="G3509" s="78" t="s">
        <v>158</v>
      </c>
      <c r="H3509" s="79">
        <v>42249</v>
      </c>
      <c r="I3509" s="78">
        <v>88</v>
      </c>
      <c r="J3509" s="66">
        <v>200.43</v>
      </c>
      <c r="K3509" s="66">
        <f t="shared" si="69"/>
        <v>17637.84</v>
      </c>
      <c r="L3509" s="78" t="s">
        <v>157</v>
      </c>
      <c r="M3509" s="78" t="s">
        <v>340</v>
      </c>
      <c r="N3509" s="78">
        <v>150978</v>
      </c>
      <c r="O3509" s="49"/>
      <c r="P3509" s="78">
        <v>91147</v>
      </c>
      <c r="Q3509" s="80">
        <v>88.2</v>
      </c>
      <c r="R3509" s="80">
        <v>0</v>
      </c>
      <c r="S3509" s="80">
        <v>15</v>
      </c>
      <c r="T3509" s="78" t="s">
        <v>127</v>
      </c>
      <c r="U3509" s="64">
        <f>Data!$Q3509+Data!$R3509+Data!$S3509</f>
        <v>103.2</v>
      </c>
      <c r="V3509" s="9" t="str">
        <f>VLOOKUP(TRIM(Data!$B3509),Team!A:B,2,FALSE)</f>
        <v>Heating</v>
      </c>
      <c r="W3509" s="9" t="str">
        <f>VLOOKUP(Data!$D3509,Current!A:B,2,FALSE)</f>
        <v>ACT</v>
      </c>
      <c r="X3509" s="9" t="str">
        <f>IF(Data!$W3509=Data!$E3509,"CURRENT","NO")</f>
        <v>CURRENT</v>
      </c>
    </row>
    <row r="3510" spans="1:24" hidden="1">
      <c r="A3510" s="46" t="s">
        <v>1435</v>
      </c>
      <c r="B3510" s="41" t="s">
        <v>2163</v>
      </c>
      <c r="C3510" s="8" t="s">
        <v>458</v>
      </c>
      <c r="D3510" s="41" t="s">
        <v>2153</v>
      </c>
      <c r="E3510" s="8" t="s">
        <v>2166</v>
      </c>
      <c r="F3510" s="45" t="s">
        <v>1579</v>
      </c>
      <c r="G3510" s="46" t="s">
        <v>364</v>
      </c>
      <c r="H3510" s="47">
        <v>42256</v>
      </c>
      <c r="I3510" s="46">
        <v>300</v>
      </c>
      <c r="J3510" s="66">
        <v>162.06</v>
      </c>
      <c r="K3510" s="66">
        <f t="shared" si="69"/>
        <v>48618</v>
      </c>
      <c r="L3510" s="46" t="s">
        <v>213</v>
      </c>
      <c r="M3510" s="46" t="s">
        <v>1580</v>
      </c>
      <c r="N3510" s="46">
        <v>151188</v>
      </c>
      <c r="O3510" s="46"/>
      <c r="P3510" s="46">
        <v>91231</v>
      </c>
      <c r="Q3510" s="66">
        <v>243.1</v>
      </c>
      <c r="R3510" s="66">
        <v>0</v>
      </c>
      <c r="S3510" s="66">
        <v>60</v>
      </c>
      <c r="T3510" s="46" t="s">
        <v>127</v>
      </c>
      <c r="U3510" s="64">
        <f>Data!$Q3510+Data!$R3510+Data!$S3510</f>
        <v>303.10000000000002</v>
      </c>
      <c r="V3510" s="9" t="str">
        <f>VLOOKUP(TRIM(Data!$B3510),Team!A:B,2,FALSE)</f>
        <v>Heating</v>
      </c>
      <c r="W3510" s="9" t="str">
        <f>VLOOKUP(Data!$D3510,Current!A:B,2,FALSE)</f>
        <v>ACT</v>
      </c>
      <c r="X3510" s="9" t="str">
        <f>IF(Data!$W3510=Data!$E3510,"CURRENT","NO")</f>
        <v>CURRENT</v>
      </c>
    </row>
    <row r="3511" spans="1:24" hidden="1">
      <c r="A3511" s="46" t="s">
        <v>1435</v>
      </c>
      <c r="B3511" s="41" t="s">
        <v>2163</v>
      </c>
      <c r="C3511" s="8" t="s">
        <v>458</v>
      </c>
      <c r="D3511" s="41" t="s">
        <v>2153</v>
      </c>
      <c r="E3511" s="8" t="s">
        <v>2166</v>
      </c>
      <c r="F3511" s="45" t="s">
        <v>346</v>
      </c>
      <c r="G3511" s="46" t="s">
        <v>153</v>
      </c>
      <c r="H3511" s="47">
        <v>42257</v>
      </c>
      <c r="I3511" s="46">
        <v>1340</v>
      </c>
      <c r="J3511" s="66">
        <v>90.6</v>
      </c>
      <c r="K3511" s="66">
        <f t="shared" si="69"/>
        <v>121403.99999999999</v>
      </c>
      <c r="L3511" s="46" t="s">
        <v>108</v>
      </c>
      <c r="M3511" s="46" t="s">
        <v>1526</v>
      </c>
      <c r="N3511" s="46">
        <v>151219</v>
      </c>
      <c r="O3511" s="46"/>
      <c r="P3511" s="46">
        <v>91234</v>
      </c>
      <c r="Q3511" s="66">
        <v>607</v>
      </c>
      <c r="R3511" s="66">
        <v>0</v>
      </c>
      <c r="S3511" s="66">
        <v>50</v>
      </c>
      <c r="T3511" s="46" t="s">
        <v>127</v>
      </c>
      <c r="U3511" s="64">
        <f>Data!$Q3511+Data!$R3511+Data!$S3511</f>
        <v>657</v>
      </c>
      <c r="V3511" s="9" t="str">
        <f>VLOOKUP(TRIM(Data!$B3511),Team!A:B,2,FALSE)</f>
        <v>Heating</v>
      </c>
      <c r="W3511" s="9" t="str">
        <f>VLOOKUP(Data!$D3511,Current!A:B,2,FALSE)</f>
        <v>ACT</v>
      </c>
      <c r="X3511" s="9" t="str">
        <f>IF(Data!$W3511=Data!$E3511,"CURRENT","NO")</f>
        <v>CURRENT</v>
      </c>
    </row>
    <row r="3512" spans="1:24" hidden="1">
      <c r="A3512" s="46" t="s">
        <v>1435</v>
      </c>
      <c r="B3512" s="41" t="s">
        <v>2163</v>
      </c>
      <c r="C3512" s="8" t="s">
        <v>458</v>
      </c>
      <c r="D3512" s="41" t="s">
        <v>2153</v>
      </c>
      <c r="E3512" s="8" t="s">
        <v>2166</v>
      </c>
      <c r="F3512" s="45" t="s">
        <v>555</v>
      </c>
      <c r="G3512" s="46" t="s">
        <v>146</v>
      </c>
      <c r="H3512" s="47">
        <v>42251</v>
      </c>
      <c r="I3512" s="46">
        <v>2058</v>
      </c>
      <c r="J3512" s="66">
        <v>28.38</v>
      </c>
      <c r="K3512" s="66">
        <f t="shared" si="69"/>
        <v>58406.04</v>
      </c>
      <c r="L3512" s="46" t="s">
        <v>69</v>
      </c>
      <c r="M3512" s="46"/>
      <c r="N3512" s="46">
        <v>151009</v>
      </c>
      <c r="O3512" s="46"/>
      <c r="P3512" s="46">
        <v>91235</v>
      </c>
      <c r="Q3512" s="66">
        <v>292</v>
      </c>
      <c r="R3512" s="66">
        <v>0</v>
      </c>
      <c r="S3512" s="66">
        <v>17.5</v>
      </c>
      <c r="T3512" s="46" t="s">
        <v>127</v>
      </c>
      <c r="U3512" s="64">
        <f>Data!$Q3512+Data!$R3512+Data!$S3512</f>
        <v>309.5</v>
      </c>
      <c r="V3512" s="9" t="str">
        <f>VLOOKUP(TRIM(Data!$B3512),Team!A:B,2,FALSE)</f>
        <v>Heating</v>
      </c>
      <c r="W3512" s="9" t="str">
        <f>VLOOKUP(Data!$D3512,Current!A:B,2,FALSE)</f>
        <v>ACT</v>
      </c>
      <c r="X3512" s="9" t="str">
        <f>IF(Data!$W3512=Data!$E3512,"CURRENT","NO")</f>
        <v>CURRENT</v>
      </c>
    </row>
    <row r="3513" spans="1:24" hidden="1">
      <c r="A3513" s="46" t="s">
        <v>1435</v>
      </c>
      <c r="B3513" s="41" t="s">
        <v>2163</v>
      </c>
      <c r="C3513" s="8" t="s">
        <v>458</v>
      </c>
      <c r="D3513" s="41" t="s">
        <v>2153</v>
      </c>
      <c r="E3513" s="8" t="s">
        <v>2166</v>
      </c>
      <c r="F3513" s="45" t="s">
        <v>1383</v>
      </c>
      <c r="G3513" s="46" t="s">
        <v>146</v>
      </c>
      <c r="H3513" s="47">
        <v>42251</v>
      </c>
      <c r="I3513" s="46">
        <v>1528</v>
      </c>
      <c r="J3513" s="66">
        <v>28.38</v>
      </c>
      <c r="K3513" s="66">
        <f t="shared" si="69"/>
        <v>43364.639999999999</v>
      </c>
      <c r="L3513" s="46" t="s">
        <v>213</v>
      </c>
      <c r="M3513" s="46" t="s">
        <v>1150</v>
      </c>
      <c r="N3513" s="46">
        <v>151010</v>
      </c>
      <c r="O3513" s="46"/>
      <c r="P3513" s="46">
        <v>91236</v>
      </c>
      <c r="Q3513" s="66">
        <v>216.8</v>
      </c>
      <c r="R3513" s="66">
        <v>0</v>
      </c>
      <c r="S3513" s="66">
        <v>17.5</v>
      </c>
      <c r="T3513" s="46" t="s">
        <v>127</v>
      </c>
      <c r="U3513" s="64">
        <f>Data!$Q3513+Data!$R3513+Data!$S3513</f>
        <v>234.3</v>
      </c>
      <c r="V3513" s="9" t="str">
        <f>VLOOKUP(TRIM(Data!$B3513),Team!A:B,2,FALSE)</f>
        <v>Heating</v>
      </c>
      <c r="W3513" s="9" t="str">
        <f>VLOOKUP(Data!$D3513,Current!A:B,2,FALSE)</f>
        <v>ACT</v>
      </c>
      <c r="X3513" s="9" t="str">
        <f>IF(Data!$W3513=Data!$E3513,"CURRENT","NO")</f>
        <v>CURRENT</v>
      </c>
    </row>
    <row r="3514" spans="1:24" hidden="1">
      <c r="A3514" s="46" t="s">
        <v>1435</v>
      </c>
      <c r="B3514" s="41" t="s">
        <v>2163</v>
      </c>
      <c r="C3514" s="8" t="s">
        <v>458</v>
      </c>
      <c r="D3514" s="41" t="s">
        <v>2153</v>
      </c>
      <c r="E3514" s="8" t="s">
        <v>2166</v>
      </c>
      <c r="F3514" s="45" t="s">
        <v>1369</v>
      </c>
      <c r="G3514" s="46" t="s">
        <v>146</v>
      </c>
      <c r="H3514" s="47">
        <v>42252</v>
      </c>
      <c r="I3514" s="46">
        <v>1258</v>
      </c>
      <c r="J3514" s="66">
        <v>22.59</v>
      </c>
      <c r="K3514" s="66">
        <f t="shared" si="69"/>
        <v>28418.22</v>
      </c>
      <c r="L3514" s="46" t="s">
        <v>69</v>
      </c>
      <c r="M3514" s="46" t="s">
        <v>410</v>
      </c>
      <c r="N3514" s="46">
        <v>151051</v>
      </c>
      <c r="O3514" s="46"/>
      <c r="P3514" s="46">
        <v>91237</v>
      </c>
      <c r="Q3514" s="66">
        <v>200</v>
      </c>
      <c r="R3514" s="66">
        <v>0</v>
      </c>
      <c r="S3514" s="66">
        <v>35</v>
      </c>
      <c r="T3514" s="46" t="s">
        <v>127</v>
      </c>
      <c r="U3514" s="64">
        <f>Data!$Q3514+Data!$R3514+Data!$S3514</f>
        <v>235</v>
      </c>
      <c r="V3514" s="9" t="str">
        <f>VLOOKUP(TRIM(Data!$B3514),Team!A:B,2,FALSE)</f>
        <v>Heating</v>
      </c>
      <c r="W3514" s="9" t="str">
        <f>VLOOKUP(Data!$D3514,Current!A:B,2,FALSE)</f>
        <v>ACT</v>
      </c>
      <c r="X3514" s="9" t="str">
        <f>IF(Data!$W3514=Data!$E3514,"CURRENT","NO")</f>
        <v>CURRENT</v>
      </c>
    </row>
    <row r="3515" spans="1:24" hidden="1">
      <c r="A3515" s="46" t="s">
        <v>1435</v>
      </c>
      <c r="B3515" s="41" t="s">
        <v>2163</v>
      </c>
      <c r="C3515" s="8" t="s">
        <v>458</v>
      </c>
      <c r="D3515" s="41" t="s">
        <v>2153</v>
      </c>
      <c r="E3515" s="8" t="s">
        <v>2166</v>
      </c>
      <c r="F3515" s="45" t="s">
        <v>1194</v>
      </c>
      <c r="G3515" s="46" t="s">
        <v>146</v>
      </c>
      <c r="H3515" s="47">
        <v>42255</v>
      </c>
      <c r="I3515" s="46">
        <v>1613</v>
      </c>
      <c r="J3515" s="66">
        <v>23.45</v>
      </c>
      <c r="K3515" s="66">
        <f t="shared" si="69"/>
        <v>37824.85</v>
      </c>
      <c r="L3515" s="46" t="s">
        <v>213</v>
      </c>
      <c r="M3515" s="46" t="s">
        <v>1150</v>
      </c>
      <c r="N3515" s="46">
        <v>151138</v>
      </c>
      <c r="O3515" s="46"/>
      <c r="P3515" s="46">
        <v>91239</v>
      </c>
      <c r="Q3515" s="66">
        <v>200</v>
      </c>
      <c r="R3515" s="66">
        <v>0</v>
      </c>
      <c r="S3515" s="66">
        <v>15</v>
      </c>
      <c r="T3515" s="46" t="s">
        <v>127</v>
      </c>
      <c r="U3515" s="64">
        <f>Data!$Q3515+Data!$R3515+Data!$S3515</f>
        <v>215</v>
      </c>
      <c r="V3515" s="9" t="str">
        <f>VLOOKUP(TRIM(Data!$B3515),Team!A:B,2,FALSE)</f>
        <v>Heating</v>
      </c>
      <c r="W3515" s="9" t="str">
        <f>VLOOKUP(Data!$D3515,Current!A:B,2,FALSE)</f>
        <v>ACT</v>
      </c>
      <c r="X3515" s="9" t="str">
        <f>IF(Data!$W3515=Data!$E3515,"CURRENT","NO")</f>
        <v>CURRENT</v>
      </c>
    </row>
    <row r="3516" spans="1:24" hidden="1">
      <c r="A3516" s="46" t="s">
        <v>1435</v>
      </c>
      <c r="B3516" s="41" t="s">
        <v>2163</v>
      </c>
      <c r="C3516" s="8" t="s">
        <v>458</v>
      </c>
      <c r="D3516" s="41" t="s">
        <v>2153</v>
      </c>
      <c r="E3516" s="8" t="s">
        <v>2166</v>
      </c>
      <c r="F3516" s="45" t="s">
        <v>555</v>
      </c>
      <c r="G3516" s="46" t="s">
        <v>146</v>
      </c>
      <c r="H3516" s="47">
        <v>42255</v>
      </c>
      <c r="I3516" s="46">
        <v>1258</v>
      </c>
      <c r="J3516" s="66">
        <v>225.59</v>
      </c>
      <c r="K3516" s="66">
        <f t="shared" si="69"/>
        <v>283792.22000000003</v>
      </c>
      <c r="L3516" s="46" t="s">
        <v>69</v>
      </c>
      <c r="M3516" s="46" t="s">
        <v>527</v>
      </c>
      <c r="N3516" s="46">
        <v>151139</v>
      </c>
      <c r="O3516" s="46"/>
      <c r="P3516" s="46">
        <v>91240</v>
      </c>
      <c r="Q3516" s="66">
        <v>200</v>
      </c>
      <c r="R3516" s="66">
        <v>0</v>
      </c>
      <c r="S3516" s="66">
        <v>15</v>
      </c>
      <c r="T3516" s="46" t="s">
        <v>127</v>
      </c>
      <c r="U3516" s="64">
        <f>Data!$Q3516+Data!$R3516+Data!$S3516</f>
        <v>215</v>
      </c>
      <c r="V3516" s="9" t="str">
        <f>VLOOKUP(TRIM(Data!$B3516),Team!A:B,2,FALSE)</f>
        <v>Heating</v>
      </c>
      <c r="W3516" s="9" t="str">
        <f>VLOOKUP(Data!$D3516,Current!A:B,2,FALSE)</f>
        <v>ACT</v>
      </c>
      <c r="X3516" s="9" t="str">
        <f>IF(Data!$W3516=Data!$E3516,"CURRENT","NO")</f>
        <v>CURRENT</v>
      </c>
    </row>
    <row r="3517" spans="1:24" hidden="1">
      <c r="A3517" s="46" t="s">
        <v>1435</v>
      </c>
      <c r="B3517" s="41" t="s">
        <v>2163</v>
      </c>
      <c r="C3517" s="8" t="s">
        <v>458</v>
      </c>
      <c r="D3517" s="41" t="s">
        <v>2153</v>
      </c>
      <c r="E3517" s="8" t="s">
        <v>2166</v>
      </c>
      <c r="F3517" s="45" t="s">
        <v>1212</v>
      </c>
      <c r="G3517" s="46" t="s">
        <v>146</v>
      </c>
      <c r="H3517" s="47">
        <v>42255</v>
      </c>
      <c r="I3517" s="46">
        <v>484</v>
      </c>
      <c r="J3517" s="66">
        <v>56.75</v>
      </c>
      <c r="K3517" s="66">
        <f t="shared" si="69"/>
        <v>27467</v>
      </c>
      <c r="L3517" s="46" t="s">
        <v>69</v>
      </c>
      <c r="M3517" s="46" t="s">
        <v>1581</v>
      </c>
      <c r="N3517" s="46">
        <v>151140</v>
      </c>
      <c r="O3517" s="46"/>
      <c r="P3517" s="46">
        <v>91241</v>
      </c>
      <c r="Q3517" s="66">
        <v>200</v>
      </c>
      <c r="R3517" s="66">
        <v>0</v>
      </c>
      <c r="S3517" s="66">
        <v>15</v>
      </c>
      <c r="T3517" s="46" t="s">
        <v>127</v>
      </c>
      <c r="U3517" s="64">
        <f>Data!$Q3517+Data!$R3517+Data!$S3517</f>
        <v>215</v>
      </c>
      <c r="V3517" s="9" t="str">
        <f>VLOOKUP(TRIM(Data!$B3517),Team!A:B,2,FALSE)</f>
        <v>Heating</v>
      </c>
      <c r="W3517" s="9" t="str">
        <f>VLOOKUP(Data!$D3517,Current!A:B,2,FALSE)</f>
        <v>ACT</v>
      </c>
      <c r="X3517" s="9" t="str">
        <f>IF(Data!$W3517=Data!$E3517,"CURRENT","NO")</f>
        <v>CURRENT</v>
      </c>
    </row>
    <row r="3518" spans="1:24" hidden="1">
      <c r="A3518" s="46" t="s">
        <v>1435</v>
      </c>
      <c r="B3518" s="41" t="s">
        <v>2163</v>
      </c>
      <c r="C3518" s="8" t="s">
        <v>458</v>
      </c>
      <c r="D3518" s="41" t="s">
        <v>2153</v>
      </c>
      <c r="E3518" s="8" t="s">
        <v>2166</v>
      </c>
      <c r="F3518" s="45" t="s">
        <v>347</v>
      </c>
      <c r="G3518" s="46" t="s">
        <v>146</v>
      </c>
      <c r="H3518" s="47">
        <v>42256</v>
      </c>
      <c r="I3518" s="46">
        <v>1479</v>
      </c>
      <c r="J3518" s="66">
        <v>20.399999999999999</v>
      </c>
      <c r="K3518" s="66">
        <f t="shared" si="69"/>
        <v>30171.599999999999</v>
      </c>
      <c r="L3518" s="46" t="s">
        <v>213</v>
      </c>
      <c r="M3518" s="46" t="s">
        <v>1150</v>
      </c>
      <c r="N3518" s="46">
        <v>151186</v>
      </c>
      <c r="O3518" s="46"/>
      <c r="P3518" s="46">
        <v>91242</v>
      </c>
      <c r="Q3518" s="66">
        <v>200</v>
      </c>
      <c r="R3518" s="66">
        <v>0</v>
      </c>
      <c r="S3518" s="66">
        <v>17.5</v>
      </c>
      <c r="T3518" s="46" t="s">
        <v>246</v>
      </c>
      <c r="U3518" s="64">
        <f>Data!$Q3518+Data!$R3518+Data!$S3518</f>
        <v>217.5</v>
      </c>
      <c r="V3518" s="9" t="str">
        <f>VLOOKUP(TRIM(Data!$B3518),Team!A:B,2,FALSE)</f>
        <v>Heating</v>
      </c>
      <c r="W3518" s="9" t="str">
        <f>VLOOKUP(Data!$D3518,Current!A:B,2,FALSE)</f>
        <v>ACT</v>
      </c>
      <c r="X3518" s="9" t="str">
        <f>IF(Data!$W3518=Data!$E3518,"CURRENT","NO")</f>
        <v>CURRENT</v>
      </c>
    </row>
    <row r="3519" spans="1:24" hidden="1">
      <c r="A3519" s="46" t="s">
        <v>1435</v>
      </c>
      <c r="B3519" s="41" t="s">
        <v>2163</v>
      </c>
      <c r="C3519" s="8" t="s">
        <v>458</v>
      </c>
      <c r="D3519" s="41" t="s">
        <v>2153</v>
      </c>
      <c r="E3519" s="8" t="s">
        <v>2166</v>
      </c>
      <c r="F3519" s="45" t="s">
        <v>367</v>
      </c>
      <c r="G3519" s="46" t="s">
        <v>146</v>
      </c>
      <c r="H3519" s="47">
        <v>42256</v>
      </c>
      <c r="I3519" s="46">
        <v>1236</v>
      </c>
      <c r="J3519" s="66">
        <v>23.42</v>
      </c>
      <c r="K3519" s="66">
        <f t="shared" si="69"/>
        <v>28947.120000000003</v>
      </c>
      <c r="L3519" s="46" t="s">
        <v>213</v>
      </c>
      <c r="M3519" s="46" t="s">
        <v>1582</v>
      </c>
      <c r="N3519" s="46">
        <v>151187</v>
      </c>
      <c r="O3519" s="46"/>
      <c r="P3519" s="46">
        <v>91243</v>
      </c>
      <c r="Q3519" s="66">
        <v>200</v>
      </c>
      <c r="R3519" s="66">
        <v>0</v>
      </c>
      <c r="S3519" s="66">
        <v>17.5</v>
      </c>
      <c r="T3519" s="46" t="s">
        <v>246</v>
      </c>
      <c r="U3519" s="64">
        <f>Data!$Q3519+Data!$R3519+Data!$S3519</f>
        <v>217.5</v>
      </c>
      <c r="V3519" s="9" t="str">
        <f>VLOOKUP(TRIM(Data!$B3519),Team!A:B,2,FALSE)</f>
        <v>Heating</v>
      </c>
      <c r="W3519" s="9" t="str">
        <f>VLOOKUP(Data!$D3519,Current!A:B,2,FALSE)</f>
        <v>ACT</v>
      </c>
      <c r="X3519" s="9" t="str">
        <f>IF(Data!$W3519=Data!$E3519,"CURRENT","NO")</f>
        <v>CURRENT</v>
      </c>
    </row>
    <row r="3520" spans="1:24" hidden="1">
      <c r="A3520" s="46" t="s">
        <v>1435</v>
      </c>
      <c r="B3520" s="41" t="s">
        <v>2163</v>
      </c>
      <c r="C3520" s="8" t="s">
        <v>458</v>
      </c>
      <c r="D3520" s="41" t="s">
        <v>2153</v>
      </c>
      <c r="E3520" s="8" t="s">
        <v>2166</v>
      </c>
      <c r="F3520" s="45" t="s">
        <v>1193</v>
      </c>
      <c r="G3520" s="46" t="s">
        <v>146</v>
      </c>
      <c r="H3520" s="47">
        <v>42257</v>
      </c>
      <c r="I3520" s="46">
        <v>1341</v>
      </c>
      <c r="J3520" s="66">
        <v>23.45</v>
      </c>
      <c r="K3520" s="66">
        <f t="shared" si="69"/>
        <v>31446.45</v>
      </c>
      <c r="L3520" s="46" t="s">
        <v>213</v>
      </c>
      <c r="M3520" s="46" t="s">
        <v>1150</v>
      </c>
      <c r="N3520" s="46">
        <v>151233</v>
      </c>
      <c r="O3520" s="46"/>
      <c r="P3520" s="46">
        <v>91244</v>
      </c>
      <c r="Q3520" s="66">
        <v>200</v>
      </c>
      <c r="R3520" s="66">
        <v>0</v>
      </c>
      <c r="S3520" s="66">
        <v>17.5</v>
      </c>
      <c r="T3520" s="46" t="s">
        <v>127</v>
      </c>
      <c r="U3520" s="64">
        <f>Data!$Q3520+Data!$R3520+Data!$S3520</f>
        <v>217.5</v>
      </c>
      <c r="V3520" s="9" t="str">
        <f>VLOOKUP(TRIM(Data!$B3520),Team!A:B,2,FALSE)</f>
        <v>Heating</v>
      </c>
      <c r="W3520" s="9" t="str">
        <f>VLOOKUP(Data!$D3520,Current!A:B,2,FALSE)</f>
        <v>ACT</v>
      </c>
      <c r="X3520" s="9" t="str">
        <f>IF(Data!$W3520=Data!$E3520,"CURRENT","NO")</f>
        <v>CURRENT</v>
      </c>
    </row>
    <row r="3521" spans="1:24" hidden="1">
      <c r="A3521" s="46" t="s">
        <v>1435</v>
      </c>
      <c r="B3521" s="41" t="s">
        <v>2163</v>
      </c>
      <c r="C3521" s="8" t="s">
        <v>458</v>
      </c>
      <c r="D3521" s="41" t="s">
        <v>2153</v>
      </c>
      <c r="E3521" s="8" t="s">
        <v>2166</v>
      </c>
      <c r="F3521" s="45" t="s">
        <v>1583</v>
      </c>
      <c r="G3521" s="46" t="s">
        <v>146</v>
      </c>
      <c r="H3521" s="47">
        <v>42257</v>
      </c>
      <c r="I3521" s="46">
        <v>1174</v>
      </c>
      <c r="J3521" s="66">
        <v>23.67</v>
      </c>
      <c r="K3521" s="66">
        <f t="shared" si="69"/>
        <v>27788.58</v>
      </c>
      <c r="L3521" s="46" t="s">
        <v>213</v>
      </c>
      <c r="M3521" s="46" t="s">
        <v>68</v>
      </c>
      <c r="N3521" s="46">
        <v>151234</v>
      </c>
      <c r="O3521" s="46"/>
      <c r="P3521" s="46">
        <v>91245</v>
      </c>
      <c r="Q3521" s="66">
        <v>200</v>
      </c>
      <c r="R3521" s="66">
        <v>0</v>
      </c>
      <c r="S3521" s="66">
        <v>17.5</v>
      </c>
      <c r="T3521" s="46" t="s">
        <v>127</v>
      </c>
      <c r="U3521" s="64">
        <f>Data!$Q3521+Data!$R3521+Data!$S3521</f>
        <v>217.5</v>
      </c>
      <c r="V3521" s="9" t="str">
        <f>VLOOKUP(TRIM(Data!$B3521),Team!A:B,2,FALSE)</f>
        <v>Heating</v>
      </c>
      <c r="W3521" s="9" t="str">
        <f>VLOOKUP(Data!$D3521,Current!A:B,2,FALSE)</f>
        <v>ACT</v>
      </c>
      <c r="X3521" s="9" t="str">
        <f>IF(Data!$W3521=Data!$E3521,"CURRENT","NO")</f>
        <v>CURRENT</v>
      </c>
    </row>
    <row r="3522" spans="1:24" hidden="1">
      <c r="A3522" s="46" t="s">
        <v>1435</v>
      </c>
      <c r="B3522" s="41" t="s">
        <v>2163</v>
      </c>
      <c r="C3522" s="8" t="s">
        <v>458</v>
      </c>
      <c r="D3522" s="41" t="s">
        <v>2153</v>
      </c>
      <c r="E3522" s="8" t="s">
        <v>2166</v>
      </c>
      <c r="F3522" s="45" t="s">
        <v>988</v>
      </c>
      <c r="G3522" s="46" t="s">
        <v>158</v>
      </c>
      <c r="H3522" s="47">
        <v>42252</v>
      </c>
      <c r="I3522" s="46">
        <v>144</v>
      </c>
      <c r="J3522" s="66">
        <v>39.909999999999997</v>
      </c>
      <c r="K3522" s="66">
        <f t="shared" si="69"/>
        <v>5747.0399999999991</v>
      </c>
      <c r="L3522" s="46" t="s">
        <v>213</v>
      </c>
      <c r="M3522" s="46" t="s">
        <v>1584</v>
      </c>
      <c r="N3522" s="46">
        <v>151034</v>
      </c>
      <c r="O3522" s="46"/>
      <c r="P3522" s="46">
        <v>91246</v>
      </c>
      <c r="Q3522" s="66">
        <v>80</v>
      </c>
      <c r="R3522" s="66">
        <v>0</v>
      </c>
      <c r="S3522" s="66">
        <v>15</v>
      </c>
      <c r="T3522" s="46" t="s">
        <v>127</v>
      </c>
      <c r="U3522" s="64">
        <f>Data!$Q3522+Data!$R3522+Data!$S3522</f>
        <v>95</v>
      </c>
      <c r="V3522" s="9" t="str">
        <f>VLOOKUP(TRIM(Data!$B3522),Team!A:B,2,FALSE)</f>
        <v>Heating</v>
      </c>
      <c r="W3522" s="9" t="str">
        <f>VLOOKUP(Data!$D3522,Current!A:B,2,FALSE)</f>
        <v>ACT</v>
      </c>
      <c r="X3522" s="9" t="str">
        <f>IF(Data!$W3522=Data!$E3522,"CURRENT","NO")</f>
        <v>CURRENT</v>
      </c>
    </row>
    <row r="3523" spans="1:24" hidden="1">
      <c r="A3523" s="46" t="s">
        <v>1435</v>
      </c>
      <c r="B3523" s="41" t="s">
        <v>2163</v>
      </c>
      <c r="C3523" s="8" t="s">
        <v>458</v>
      </c>
      <c r="D3523" s="41" t="s">
        <v>2153</v>
      </c>
      <c r="E3523" s="8" t="s">
        <v>2166</v>
      </c>
      <c r="F3523" s="45" t="s">
        <v>574</v>
      </c>
      <c r="G3523" s="46" t="s">
        <v>158</v>
      </c>
      <c r="H3523" s="47">
        <v>42253</v>
      </c>
      <c r="I3523" s="46">
        <v>70</v>
      </c>
      <c r="J3523" s="66">
        <v>94.72</v>
      </c>
      <c r="K3523" s="66">
        <f t="shared" si="69"/>
        <v>6630.4</v>
      </c>
      <c r="L3523" s="46" t="s">
        <v>1585</v>
      </c>
      <c r="M3523" s="46" t="s">
        <v>1586</v>
      </c>
      <c r="N3523" s="46">
        <v>151035</v>
      </c>
      <c r="O3523" s="46"/>
      <c r="P3523" s="46">
        <v>91247</v>
      </c>
      <c r="Q3523" s="66">
        <v>80</v>
      </c>
      <c r="R3523" s="66">
        <v>0</v>
      </c>
      <c r="S3523" s="66">
        <v>15</v>
      </c>
      <c r="T3523" s="46" t="s">
        <v>127</v>
      </c>
      <c r="U3523" s="64">
        <f>Data!$Q3523+Data!$R3523+Data!$S3523</f>
        <v>95</v>
      </c>
      <c r="V3523" s="9" t="str">
        <f>VLOOKUP(TRIM(Data!$B3523),Team!A:B,2,FALSE)</f>
        <v>Heating</v>
      </c>
      <c r="W3523" s="9" t="str">
        <f>VLOOKUP(Data!$D3523,Current!A:B,2,FALSE)</f>
        <v>ACT</v>
      </c>
      <c r="X3523" s="9" t="str">
        <f>IF(Data!$W3523=Data!$E3523,"CURRENT","NO")</f>
        <v>CURRENT</v>
      </c>
    </row>
    <row r="3524" spans="1:24" hidden="1">
      <c r="A3524" s="46" t="s">
        <v>1435</v>
      </c>
      <c r="B3524" s="41" t="s">
        <v>2163</v>
      </c>
      <c r="C3524" s="8" t="s">
        <v>458</v>
      </c>
      <c r="D3524" s="41" t="s">
        <v>2153</v>
      </c>
      <c r="E3524" s="8" t="s">
        <v>2166</v>
      </c>
      <c r="F3524" s="45" t="s">
        <v>978</v>
      </c>
      <c r="G3524" s="46" t="s">
        <v>158</v>
      </c>
      <c r="H3524" s="47">
        <v>42252</v>
      </c>
      <c r="I3524" s="46">
        <v>792</v>
      </c>
      <c r="J3524" s="66">
        <v>59.09</v>
      </c>
      <c r="K3524" s="66">
        <f t="shared" si="69"/>
        <v>46799.280000000006</v>
      </c>
      <c r="L3524" s="46" t="s">
        <v>213</v>
      </c>
      <c r="M3524" s="46" t="s">
        <v>1476</v>
      </c>
      <c r="N3524" s="46">
        <v>151036</v>
      </c>
      <c r="O3524" s="46"/>
      <c r="P3524" s="46">
        <v>91248</v>
      </c>
      <c r="Q3524" s="66">
        <v>234</v>
      </c>
      <c r="R3524" s="66">
        <v>0</v>
      </c>
      <c r="S3524" s="66">
        <v>15</v>
      </c>
      <c r="T3524" s="46" t="s">
        <v>246</v>
      </c>
      <c r="U3524" s="64">
        <f>Data!$Q3524+Data!$R3524+Data!$S3524</f>
        <v>249</v>
      </c>
      <c r="V3524" s="9" t="str">
        <f>VLOOKUP(TRIM(Data!$B3524),Team!A:B,2,FALSE)</f>
        <v>Heating</v>
      </c>
      <c r="W3524" s="9" t="str">
        <f>VLOOKUP(Data!$D3524,Current!A:B,2,FALSE)</f>
        <v>ACT</v>
      </c>
      <c r="X3524" s="9" t="str">
        <f>IF(Data!$W3524=Data!$E3524,"CURRENT","NO")</f>
        <v>CURRENT</v>
      </c>
    </row>
    <row r="3525" spans="1:24" hidden="1">
      <c r="A3525" s="46" t="s">
        <v>1435</v>
      </c>
      <c r="B3525" s="41" t="s">
        <v>2163</v>
      </c>
      <c r="C3525" s="8" t="s">
        <v>458</v>
      </c>
      <c r="D3525" s="41" t="s">
        <v>2153</v>
      </c>
      <c r="E3525" s="8" t="s">
        <v>2166</v>
      </c>
      <c r="F3525" s="45" t="s">
        <v>1587</v>
      </c>
      <c r="G3525" s="46" t="s">
        <v>158</v>
      </c>
      <c r="H3525" s="47">
        <v>42253</v>
      </c>
      <c r="I3525" s="46">
        <v>192</v>
      </c>
      <c r="J3525" s="66">
        <v>61.26</v>
      </c>
      <c r="K3525" s="66">
        <f t="shared" si="69"/>
        <v>11761.92</v>
      </c>
      <c r="L3525" s="46" t="s">
        <v>213</v>
      </c>
      <c r="M3525" s="46" t="s">
        <v>1586</v>
      </c>
      <c r="N3525" s="46">
        <v>151037</v>
      </c>
      <c r="O3525" s="46"/>
      <c r="P3525" s="46">
        <v>91249</v>
      </c>
      <c r="Q3525" s="66">
        <v>80</v>
      </c>
      <c r="R3525" s="66">
        <v>0</v>
      </c>
      <c r="S3525" s="66">
        <v>15</v>
      </c>
      <c r="T3525" s="46" t="s">
        <v>127</v>
      </c>
      <c r="U3525" s="64">
        <f>Data!$Q3525+Data!$R3525+Data!$S3525</f>
        <v>95</v>
      </c>
      <c r="V3525" s="9" t="str">
        <f>VLOOKUP(TRIM(Data!$B3525),Team!A:B,2,FALSE)</f>
        <v>Heating</v>
      </c>
      <c r="W3525" s="9" t="str">
        <f>VLOOKUP(Data!$D3525,Current!A:B,2,FALSE)</f>
        <v>ACT</v>
      </c>
      <c r="X3525" s="9" t="str">
        <f>IF(Data!$W3525=Data!$E3525,"CURRENT","NO")</f>
        <v>CURRENT</v>
      </c>
    </row>
    <row r="3526" spans="1:24" hidden="1">
      <c r="A3526" s="46" t="s">
        <v>1435</v>
      </c>
      <c r="B3526" s="41" t="s">
        <v>2163</v>
      </c>
      <c r="C3526" s="8" t="s">
        <v>458</v>
      </c>
      <c r="D3526" s="41" t="s">
        <v>2153</v>
      </c>
      <c r="E3526" s="8" t="s">
        <v>2166</v>
      </c>
      <c r="F3526" s="45" t="s">
        <v>1588</v>
      </c>
      <c r="G3526" s="46" t="s">
        <v>158</v>
      </c>
      <c r="H3526" s="47">
        <v>42253</v>
      </c>
      <c r="I3526" s="46">
        <v>129</v>
      </c>
      <c r="J3526" s="66">
        <v>83.4</v>
      </c>
      <c r="K3526" s="66">
        <f t="shared" si="69"/>
        <v>10758.6</v>
      </c>
      <c r="L3526" s="46" t="s">
        <v>213</v>
      </c>
      <c r="M3526" s="46" t="s">
        <v>1589</v>
      </c>
      <c r="N3526" s="46">
        <v>151038</v>
      </c>
      <c r="O3526" s="46"/>
      <c r="P3526" s="46">
        <v>91250</v>
      </c>
      <c r="Q3526" s="66">
        <v>80</v>
      </c>
      <c r="R3526" s="66">
        <v>0</v>
      </c>
      <c r="S3526" s="66">
        <v>15</v>
      </c>
      <c r="T3526" s="46" t="s">
        <v>127</v>
      </c>
      <c r="U3526" s="64">
        <f>Data!$Q3526+Data!$R3526+Data!$S3526</f>
        <v>95</v>
      </c>
      <c r="V3526" s="9" t="str">
        <f>VLOOKUP(TRIM(Data!$B3526),Team!A:B,2,FALSE)</f>
        <v>Heating</v>
      </c>
      <c r="W3526" s="9" t="str">
        <f>VLOOKUP(Data!$D3526,Current!A:B,2,FALSE)</f>
        <v>ACT</v>
      </c>
      <c r="X3526" s="9" t="str">
        <f>IF(Data!$W3526=Data!$E3526,"CURRENT","NO")</f>
        <v>CURRENT</v>
      </c>
    </row>
    <row r="3527" spans="1:24" hidden="1">
      <c r="A3527" s="46" t="s">
        <v>1435</v>
      </c>
      <c r="B3527" s="41" t="s">
        <v>2163</v>
      </c>
      <c r="C3527" s="8" t="s">
        <v>458</v>
      </c>
      <c r="D3527" s="41" t="s">
        <v>2153</v>
      </c>
      <c r="E3527" s="8" t="s">
        <v>2166</v>
      </c>
      <c r="F3527" s="45" t="s">
        <v>549</v>
      </c>
      <c r="G3527" s="46" t="s">
        <v>158</v>
      </c>
      <c r="H3527" s="47">
        <v>42255</v>
      </c>
      <c r="I3527" s="46">
        <v>52</v>
      </c>
      <c r="J3527" s="66">
        <v>75.09</v>
      </c>
      <c r="K3527" s="66">
        <f t="shared" si="69"/>
        <v>3904.6800000000003</v>
      </c>
      <c r="L3527" s="46" t="s">
        <v>213</v>
      </c>
      <c r="M3527" s="46" t="s">
        <v>1590</v>
      </c>
      <c r="N3527" s="46">
        <v>151110</v>
      </c>
      <c r="O3527" s="46"/>
      <c r="P3527" s="46">
        <v>91251</v>
      </c>
      <c r="Q3527" s="66">
        <v>80</v>
      </c>
      <c r="R3527" s="66">
        <v>0</v>
      </c>
      <c r="S3527" s="66">
        <v>15</v>
      </c>
      <c r="T3527" s="46" t="s">
        <v>127</v>
      </c>
      <c r="U3527" s="64">
        <f>Data!$Q3527+Data!$R3527+Data!$S3527</f>
        <v>95</v>
      </c>
      <c r="V3527" s="9" t="str">
        <f>VLOOKUP(TRIM(Data!$B3527),Team!A:B,2,FALSE)</f>
        <v>Heating</v>
      </c>
      <c r="W3527" s="9" t="str">
        <f>VLOOKUP(Data!$D3527,Current!A:B,2,FALSE)</f>
        <v>ACT</v>
      </c>
      <c r="X3527" s="9" t="str">
        <f>IF(Data!$W3527=Data!$E3527,"CURRENT","NO")</f>
        <v>CURRENT</v>
      </c>
    </row>
    <row r="3528" spans="1:24" hidden="1">
      <c r="A3528" s="46" t="s">
        <v>1435</v>
      </c>
      <c r="B3528" s="41" t="s">
        <v>2163</v>
      </c>
      <c r="C3528" s="8" t="s">
        <v>458</v>
      </c>
      <c r="D3528" s="41" t="s">
        <v>2153</v>
      </c>
      <c r="E3528" s="8" t="s">
        <v>2166</v>
      </c>
      <c r="F3528" s="45" t="s">
        <v>1591</v>
      </c>
      <c r="G3528" s="46" t="s">
        <v>158</v>
      </c>
      <c r="H3528" s="47">
        <v>42255</v>
      </c>
      <c r="I3528" s="46">
        <v>36</v>
      </c>
      <c r="J3528" s="66">
        <v>118.83</v>
      </c>
      <c r="K3528" s="66">
        <f t="shared" si="69"/>
        <v>4277.88</v>
      </c>
      <c r="L3528" s="46" t="s">
        <v>213</v>
      </c>
      <c r="M3528" s="46" t="s">
        <v>564</v>
      </c>
      <c r="N3528" s="46">
        <v>151111</v>
      </c>
      <c r="O3528" s="46"/>
      <c r="P3528" s="46">
        <v>91252</v>
      </c>
      <c r="Q3528" s="66">
        <v>80</v>
      </c>
      <c r="R3528" s="66">
        <v>0</v>
      </c>
      <c r="S3528" s="66">
        <v>15</v>
      </c>
      <c r="T3528" s="46" t="s">
        <v>127</v>
      </c>
      <c r="U3528" s="64">
        <f>Data!$Q3528+Data!$R3528+Data!$S3528</f>
        <v>95</v>
      </c>
      <c r="V3528" s="9" t="str">
        <f>VLOOKUP(TRIM(Data!$B3528),Team!A:B,2,FALSE)</f>
        <v>Heating</v>
      </c>
      <c r="W3528" s="9" t="str">
        <f>VLOOKUP(Data!$D3528,Current!A:B,2,FALSE)</f>
        <v>ACT</v>
      </c>
      <c r="X3528" s="9" t="str">
        <f>IF(Data!$W3528=Data!$E3528,"CURRENT","NO")</f>
        <v>CURRENT</v>
      </c>
    </row>
    <row r="3529" spans="1:24" hidden="1">
      <c r="A3529" s="46" t="s">
        <v>1435</v>
      </c>
      <c r="B3529" s="41" t="s">
        <v>2163</v>
      </c>
      <c r="C3529" s="8" t="s">
        <v>458</v>
      </c>
      <c r="D3529" s="41" t="s">
        <v>2153</v>
      </c>
      <c r="E3529" s="8" t="s">
        <v>2166</v>
      </c>
      <c r="F3529" s="45" t="s">
        <v>565</v>
      </c>
      <c r="G3529" s="46" t="s">
        <v>158</v>
      </c>
      <c r="H3529" s="47">
        <v>42256</v>
      </c>
      <c r="I3529" s="46">
        <v>342</v>
      </c>
      <c r="J3529" s="66">
        <v>83.58</v>
      </c>
      <c r="K3529" s="66">
        <f t="shared" si="69"/>
        <v>28584.36</v>
      </c>
      <c r="L3529" s="46" t="s">
        <v>213</v>
      </c>
      <c r="M3529" s="46" t="s">
        <v>564</v>
      </c>
      <c r="N3529" s="46">
        <v>151180</v>
      </c>
      <c r="O3529" s="46"/>
      <c r="P3529" s="46">
        <v>91253</v>
      </c>
      <c r="Q3529" s="66">
        <v>142.9</v>
      </c>
      <c r="R3529" s="66">
        <v>0</v>
      </c>
      <c r="S3529" s="66">
        <v>15</v>
      </c>
      <c r="T3529" s="46" t="s">
        <v>127</v>
      </c>
      <c r="U3529" s="64">
        <f>Data!$Q3529+Data!$R3529+Data!$S3529</f>
        <v>157.9</v>
      </c>
      <c r="V3529" s="9" t="str">
        <f>VLOOKUP(TRIM(Data!$B3529),Team!A:B,2,FALSE)</f>
        <v>Heating</v>
      </c>
      <c r="W3529" s="9" t="str">
        <f>VLOOKUP(Data!$D3529,Current!A:B,2,FALSE)</f>
        <v>ACT</v>
      </c>
      <c r="X3529" s="9" t="str">
        <f>IF(Data!$W3529=Data!$E3529,"CURRENT","NO")</f>
        <v>CURRENT</v>
      </c>
    </row>
    <row r="3530" spans="1:24" hidden="1">
      <c r="A3530" s="46" t="s">
        <v>1435</v>
      </c>
      <c r="B3530" s="41" t="s">
        <v>2163</v>
      </c>
      <c r="C3530" s="8" t="s">
        <v>458</v>
      </c>
      <c r="D3530" s="41" t="s">
        <v>2153</v>
      </c>
      <c r="E3530" s="8" t="s">
        <v>2166</v>
      </c>
      <c r="F3530" s="45" t="s">
        <v>356</v>
      </c>
      <c r="G3530" s="46" t="s">
        <v>158</v>
      </c>
      <c r="H3530" s="47">
        <v>42256</v>
      </c>
      <c r="I3530" s="46">
        <v>416</v>
      </c>
      <c r="J3530" s="66">
        <v>56.12</v>
      </c>
      <c r="K3530" s="66">
        <f t="shared" si="69"/>
        <v>23345.919999999998</v>
      </c>
      <c r="L3530" s="46" t="s">
        <v>213</v>
      </c>
      <c r="M3530" s="46" t="s">
        <v>1584</v>
      </c>
      <c r="N3530" s="46">
        <v>151181</v>
      </c>
      <c r="O3530" s="46"/>
      <c r="P3530" s="46">
        <v>91254</v>
      </c>
      <c r="Q3530" s="66">
        <v>180</v>
      </c>
      <c r="R3530" s="66">
        <v>0</v>
      </c>
      <c r="S3530" s="66">
        <v>15</v>
      </c>
      <c r="T3530" s="46" t="s">
        <v>127</v>
      </c>
      <c r="U3530" s="64">
        <f>Data!$Q3530+Data!$R3530+Data!$S3530</f>
        <v>195</v>
      </c>
      <c r="V3530" s="9" t="str">
        <f>VLOOKUP(TRIM(Data!$B3530),Team!A:B,2,FALSE)</f>
        <v>Heating</v>
      </c>
      <c r="W3530" s="9" t="str">
        <f>VLOOKUP(Data!$D3530,Current!A:B,2,FALSE)</f>
        <v>ACT</v>
      </c>
      <c r="X3530" s="9" t="str">
        <f>IF(Data!$W3530=Data!$E3530,"CURRENT","NO")</f>
        <v>CURRENT</v>
      </c>
    </row>
    <row r="3531" spans="1:24" hidden="1">
      <c r="A3531" s="46" t="s">
        <v>1435</v>
      </c>
      <c r="B3531" s="41" t="s">
        <v>2163</v>
      </c>
      <c r="C3531" s="8" t="s">
        <v>458</v>
      </c>
      <c r="D3531" s="41" t="s">
        <v>2153</v>
      </c>
      <c r="E3531" s="8" t="s">
        <v>2166</v>
      </c>
      <c r="F3531" s="45" t="s">
        <v>405</v>
      </c>
      <c r="G3531" s="46" t="s">
        <v>158</v>
      </c>
      <c r="H3531" s="47">
        <v>42256</v>
      </c>
      <c r="I3531" s="46">
        <v>232</v>
      </c>
      <c r="J3531" s="66">
        <v>147.38</v>
      </c>
      <c r="K3531" s="66">
        <f t="shared" si="69"/>
        <v>34192.159999999996</v>
      </c>
      <c r="L3531" s="46" t="s">
        <v>213</v>
      </c>
      <c r="M3531" s="46" t="s">
        <v>1592</v>
      </c>
      <c r="N3531" s="46">
        <v>151182</v>
      </c>
      <c r="O3531" s="46"/>
      <c r="P3531" s="46">
        <v>91255</v>
      </c>
      <c r="Q3531" s="66">
        <v>171</v>
      </c>
      <c r="R3531" s="66">
        <v>0</v>
      </c>
      <c r="S3531" s="66">
        <v>15</v>
      </c>
      <c r="T3531" s="46" t="s">
        <v>127</v>
      </c>
      <c r="U3531" s="64">
        <f>Data!$Q3531+Data!$R3531+Data!$S3531</f>
        <v>186</v>
      </c>
      <c r="V3531" s="9" t="str">
        <f>VLOOKUP(TRIM(Data!$B3531),Team!A:B,2,FALSE)</f>
        <v>Heating</v>
      </c>
      <c r="W3531" s="9" t="str">
        <f>VLOOKUP(Data!$D3531,Current!A:B,2,FALSE)</f>
        <v>ACT</v>
      </c>
      <c r="X3531" s="9" t="str">
        <f>IF(Data!$W3531=Data!$E3531,"CURRENT","NO")</f>
        <v>CURRENT</v>
      </c>
    </row>
    <row r="3532" spans="1:24" hidden="1">
      <c r="A3532" s="46" t="s">
        <v>1435</v>
      </c>
      <c r="B3532" s="41" t="s">
        <v>2163</v>
      </c>
      <c r="C3532" s="8" t="s">
        <v>458</v>
      </c>
      <c r="D3532" s="41" t="s">
        <v>2153</v>
      </c>
      <c r="E3532" s="8" t="s">
        <v>2166</v>
      </c>
      <c r="F3532" s="45" t="s">
        <v>571</v>
      </c>
      <c r="G3532" s="46" t="s">
        <v>158</v>
      </c>
      <c r="H3532" s="47">
        <v>42257</v>
      </c>
      <c r="I3532" s="46">
        <v>376</v>
      </c>
      <c r="J3532" s="66">
        <v>83.83</v>
      </c>
      <c r="K3532" s="66">
        <f t="shared" si="69"/>
        <v>31520.079999999998</v>
      </c>
      <c r="L3532" s="46" t="s">
        <v>213</v>
      </c>
      <c r="M3532" s="46" t="s">
        <v>564</v>
      </c>
      <c r="N3532" s="46">
        <v>151226</v>
      </c>
      <c r="O3532" s="46"/>
      <c r="P3532" s="46">
        <v>91256</v>
      </c>
      <c r="Q3532" s="66">
        <v>157.6</v>
      </c>
      <c r="R3532" s="66">
        <v>0</v>
      </c>
      <c r="S3532" s="66">
        <v>15</v>
      </c>
      <c r="T3532" s="46" t="s">
        <v>127</v>
      </c>
      <c r="U3532" s="64">
        <f>Data!$Q3532+Data!$R3532+Data!$S3532</f>
        <v>172.6</v>
      </c>
      <c r="V3532" s="9" t="str">
        <f>VLOOKUP(TRIM(Data!$B3532),Team!A:B,2,FALSE)</f>
        <v>Heating</v>
      </c>
      <c r="W3532" s="9" t="str">
        <f>VLOOKUP(Data!$D3532,Current!A:B,2,FALSE)</f>
        <v>ACT</v>
      </c>
      <c r="X3532" s="9" t="str">
        <f>IF(Data!$W3532=Data!$E3532,"CURRENT","NO")</f>
        <v>CURRENT</v>
      </c>
    </row>
    <row r="3533" spans="1:24" hidden="1">
      <c r="A3533" s="46" t="s">
        <v>1435</v>
      </c>
      <c r="B3533" s="41" t="s">
        <v>2163</v>
      </c>
      <c r="C3533" s="8" t="s">
        <v>458</v>
      </c>
      <c r="D3533" s="41" t="s">
        <v>2153</v>
      </c>
      <c r="E3533" s="8" t="s">
        <v>2166</v>
      </c>
      <c r="F3533" s="45" t="s">
        <v>570</v>
      </c>
      <c r="G3533" s="46" t="s">
        <v>158</v>
      </c>
      <c r="H3533" s="47">
        <v>42257</v>
      </c>
      <c r="I3533" s="46">
        <v>180</v>
      </c>
      <c r="J3533" s="66">
        <v>85.39</v>
      </c>
      <c r="K3533" s="66">
        <f t="shared" si="69"/>
        <v>15370.2</v>
      </c>
      <c r="L3533" s="46" t="s">
        <v>213</v>
      </c>
      <c r="M3533" s="46" t="s">
        <v>165</v>
      </c>
      <c r="N3533" s="46">
        <v>151227</v>
      </c>
      <c r="O3533" s="46"/>
      <c r="P3533" s="46">
        <v>91257</v>
      </c>
      <c r="Q3533" s="66">
        <v>80</v>
      </c>
      <c r="R3533" s="66">
        <v>0</v>
      </c>
      <c r="S3533" s="66">
        <v>15</v>
      </c>
      <c r="T3533" s="46" t="s">
        <v>127</v>
      </c>
      <c r="U3533" s="64">
        <f>Data!$Q3533+Data!$R3533+Data!$S3533</f>
        <v>95</v>
      </c>
      <c r="V3533" s="9" t="str">
        <f>VLOOKUP(TRIM(Data!$B3533),Team!A:B,2,FALSE)</f>
        <v>Heating</v>
      </c>
      <c r="W3533" s="9" t="str">
        <f>VLOOKUP(Data!$D3533,Current!A:B,2,FALSE)</f>
        <v>ACT</v>
      </c>
      <c r="X3533" s="9" t="str">
        <f>IF(Data!$W3533=Data!$E3533,"CURRENT","NO")</f>
        <v>CURRENT</v>
      </c>
    </row>
    <row r="3534" spans="1:24" hidden="1">
      <c r="A3534" s="46" t="s">
        <v>1435</v>
      </c>
      <c r="B3534" s="41" t="s">
        <v>2163</v>
      </c>
      <c r="C3534" s="8" t="s">
        <v>458</v>
      </c>
      <c r="D3534" s="41" t="s">
        <v>2153</v>
      </c>
      <c r="E3534" s="8" t="s">
        <v>2166</v>
      </c>
      <c r="F3534" s="45" t="s">
        <v>1010</v>
      </c>
      <c r="G3534" s="46" t="s">
        <v>158</v>
      </c>
      <c r="H3534" s="47">
        <v>42319</v>
      </c>
      <c r="I3534" s="46">
        <v>144</v>
      </c>
      <c r="J3534" s="66">
        <v>89.59</v>
      </c>
      <c r="K3534" s="66">
        <f t="shared" si="69"/>
        <v>12900.960000000001</v>
      </c>
      <c r="L3534" s="46" t="s">
        <v>213</v>
      </c>
      <c r="M3534" s="46" t="s">
        <v>1101</v>
      </c>
      <c r="N3534" s="46">
        <v>151255</v>
      </c>
      <c r="O3534" s="46"/>
      <c r="P3534" s="46">
        <v>91258</v>
      </c>
      <c r="Q3534" s="66">
        <v>80</v>
      </c>
      <c r="R3534" s="66">
        <v>0</v>
      </c>
      <c r="S3534" s="66">
        <v>15</v>
      </c>
      <c r="T3534" s="46" t="s">
        <v>127</v>
      </c>
      <c r="U3534" s="64">
        <f>Data!$Q3534+Data!$R3534+Data!$S3534</f>
        <v>95</v>
      </c>
      <c r="V3534" s="9" t="str">
        <f>VLOOKUP(TRIM(Data!$B3534),Team!A:B,2,FALSE)</f>
        <v>Heating</v>
      </c>
      <c r="W3534" s="9" t="str">
        <f>VLOOKUP(Data!$D3534,Current!A:B,2,FALSE)</f>
        <v>ACT</v>
      </c>
      <c r="X3534" s="9" t="str">
        <f>IF(Data!$W3534=Data!$E3534,"CURRENT","NO")</f>
        <v>CURRENT</v>
      </c>
    </row>
    <row r="3535" spans="1:24" hidden="1">
      <c r="A3535" s="78" t="s">
        <v>1441</v>
      </c>
      <c r="B3535" s="41" t="s">
        <v>2163</v>
      </c>
      <c r="C3535" s="8" t="s">
        <v>458</v>
      </c>
      <c r="D3535" s="41" t="s">
        <v>2153</v>
      </c>
      <c r="E3535" s="8" t="s">
        <v>2166</v>
      </c>
      <c r="F3535" s="45" t="s">
        <v>1172</v>
      </c>
      <c r="G3535" s="46" t="s">
        <v>980</v>
      </c>
      <c r="H3535" s="47">
        <v>42263</v>
      </c>
      <c r="I3535" s="46">
        <v>2790</v>
      </c>
      <c r="J3535" s="66">
        <v>10.199999999999999</v>
      </c>
      <c r="K3535" s="66">
        <f t="shared" si="69"/>
        <v>28457.999999999996</v>
      </c>
      <c r="L3535" s="46" t="s">
        <v>2</v>
      </c>
      <c r="M3535" s="46" t="s">
        <v>1530</v>
      </c>
      <c r="N3535" s="46">
        <v>151411</v>
      </c>
      <c r="O3535" s="46"/>
      <c r="P3535" s="46">
        <v>91375</v>
      </c>
      <c r="Q3535" s="66">
        <v>200</v>
      </c>
      <c r="R3535" s="66">
        <v>0</v>
      </c>
      <c r="S3535" s="66">
        <v>65</v>
      </c>
      <c r="T3535" s="46" t="s">
        <v>127</v>
      </c>
      <c r="U3535" s="64">
        <f>Data!$Q3535+Data!$R3535+Data!$S3535</f>
        <v>265</v>
      </c>
      <c r="V3535" s="9" t="str">
        <f>VLOOKUP(TRIM(Data!$B3535),Team!A:B,2,FALSE)</f>
        <v>Heating</v>
      </c>
      <c r="W3535" s="9" t="str">
        <f>VLOOKUP(Data!$D3535,Current!A:B,2,FALSE)</f>
        <v>ACT</v>
      </c>
      <c r="X3535" s="9" t="str">
        <f>IF(Data!$W3535=Data!$E3535,"CURRENT","NO")</f>
        <v>CURRENT</v>
      </c>
    </row>
    <row r="3536" spans="1:24" hidden="1">
      <c r="A3536" s="78" t="s">
        <v>1441</v>
      </c>
      <c r="B3536" s="41" t="s">
        <v>2163</v>
      </c>
      <c r="C3536" s="8" t="s">
        <v>458</v>
      </c>
      <c r="D3536" s="41" t="s">
        <v>2153</v>
      </c>
      <c r="E3536" s="8" t="s">
        <v>2166</v>
      </c>
      <c r="F3536" s="45" t="s">
        <v>373</v>
      </c>
      <c r="G3536" s="46" t="s">
        <v>153</v>
      </c>
      <c r="H3536" s="47">
        <v>42264</v>
      </c>
      <c r="I3536" s="46">
        <v>2677</v>
      </c>
      <c r="J3536" s="66">
        <v>63</v>
      </c>
      <c r="K3536" s="66">
        <f t="shared" si="69"/>
        <v>168651</v>
      </c>
      <c r="L3536" s="46" t="s">
        <v>108</v>
      </c>
      <c r="M3536" s="46" t="s">
        <v>345</v>
      </c>
      <c r="N3536" s="46">
        <v>151445</v>
      </c>
      <c r="O3536" s="46"/>
      <c r="P3536" s="46">
        <v>91376</v>
      </c>
      <c r="Q3536" s="66">
        <v>843.3</v>
      </c>
      <c r="R3536" s="66">
        <v>0</v>
      </c>
      <c r="S3536" s="66">
        <v>50</v>
      </c>
      <c r="T3536" s="46" t="s">
        <v>127</v>
      </c>
      <c r="U3536" s="64">
        <f>Data!$Q3536+Data!$R3536+Data!$S3536</f>
        <v>893.3</v>
      </c>
      <c r="V3536" s="9" t="str">
        <f>VLOOKUP(TRIM(Data!$B3536),Team!A:B,2,FALSE)</f>
        <v>Heating</v>
      </c>
      <c r="W3536" s="9" t="str">
        <f>VLOOKUP(Data!$D3536,Current!A:B,2,FALSE)</f>
        <v>ACT</v>
      </c>
      <c r="X3536" s="9" t="str">
        <f>IF(Data!$W3536=Data!$E3536,"CURRENT","NO")</f>
        <v>CURRENT</v>
      </c>
    </row>
    <row r="3537" spans="1:24" hidden="1">
      <c r="A3537" s="78" t="s">
        <v>1441</v>
      </c>
      <c r="B3537" s="41" t="s">
        <v>2163</v>
      </c>
      <c r="C3537" s="8" t="s">
        <v>458</v>
      </c>
      <c r="D3537" s="41" t="s">
        <v>2153</v>
      </c>
      <c r="E3537" s="8" t="s">
        <v>2166</v>
      </c>
      <c r="F3537" s="45" t="s">
        <v>1412</v>
      </c>
      <c r="G3537" s="46" t="s">
        <v>146</v>
      </c>
      <c r="H3537" s="47">
        <v>42258</v>
      </c>
      <c r="I3537" s="46">
        <v>1174</v>
      </c>
      <c r="J3537" s="66">
        <v>29.46</v>
      </c>
      <c r="K3537" s="66">
        <f t="shared" si="69"/>
        <v>34586.04</v>
      </c>
      <c r="L3537" s="46" t="s">
        <v>69</v>
      </c>
      <c r="M3537" s="46" t="s">
        <v>1593</v>
      </c>
      <c r="N3537" s="46">
        <v>151262</v>
      </c>
      <c r="O3537" s="46"/>
      <c r="P3537" s="46">
        <v>91377</v>
      </c>
      <c r="Q3537" s="66">
        <v>200</v>
      </c>
      <c r="R3537" s="66">
        <v>0</v>
      </c>
      <c r="S3537" s="66">
        <v>17.5</v>
      </c>
      <c r="T3537" s="46" t="s">
        <v>246</v>
      </c>
      <c r="U3537" s="64">
        <f>Data!$Q3537+Data!$R3537+Data!$S3537</f>
        <v>217.5</v>
      </c>
      <c r="V3537" s="9" t="str">
        <f>VLOOKUP(TRIM(Data!$B3537),Team!A:B,2,FALSE)</f>
        <v>Heating</v>
      </c>
      <c r="W3537" s="9" t="str">
        <f>VLOOKUP(Data!$D3537,Current!A:B,2,FALSE)</f>
        <v>ACT</v>
      </c>
      <c r="X3537" s="9" t="str">
        <f>IF(Data!$W3537=Data!$E3537,"CURRENT","NO")</f>
        <v>CURRENT</v>
      </c>
    </row>
    <row r="3538" spans="1:24" hidden="1">
      <c r="A3538" s="78" t="s">
        <v>1441</v>
      </c>
      <c r="B3538" s="41" t="s">
        <v>2163</v>
      </c>
      <c r="C3538" s="8" t="s">
        <v>458</v>
      </c>
      <c r="D3538" s="41" t="s">
        <v>2153</v>
      </c>
      <c r="E3538" s="8" t="s">
        <v>2166</v>
      </c>
      <c r="F3538" s="45" t="s">
        <v>1371</v>
      </c>
      <c r="G3538" s="46" t="s">
        <v>146</v>
      </c>
      <c r="H3538" s="47">
        <v>42258</v>
      </c>
      <c r="I3538" s="46">
        <v>540</v>
      </c>
      <c r="J3538" s="66">
        <v>49.67</v>
      </c>
      <c r="K3538" s="66">
        <f t="shared" si="69"/>
        <v>26821.8</v>
      </c>
      <c r="L3538" s="46" t="s">
        <v>69</v>
      </c>
      <c r="M3538" s="46" t="s">
        <v>1150</v>
      </c>
      <c r="N3538" s="46">
        <v>151263</v>
      </c>
      <c r="O3538" s="46"/>
      <c r="P3538" s="46">
        <v>91378</v>
      </c>
      <c r="Q3538" s="66">
        <v>200</v>
      </c>
      <c r="R3538" s="66">
        <v>0</v>
      </c>
      <c r="S3538" s="66">
        <v>17.5</v>
      </c>
      <c r="T3538" s="46" t="s">
        <v>246</v>
      </c>
      <c r="U3538" s="64">
        <f>Data!$Q3538+Data!$R3538+Data!$S3538</f>
        <v>217.5</v>
      </c>
      <c r="V3538" s="9" t="str">
        <f>VLOOKUP(TRIM(Data!$B3538),Team!A:B,2,FALSE)</f>
        <v>Heating</v>
      </c>
      <c r="W3538" s="9" t="str">
        <f>VLOOKUP(Data!$D3538,Current!A:B,2,FALSE)</f>
        <v>ACT</v>
      </c>
      <c r="X3538" s="9" t="str">
        <f>IF(Data!$W3538=Data!$E3538,"CURRENT","NO")</f>
        <v>CURRENT</v>
      </c>
    </row>
    <row r="3539" spans="1:24" hidden="1">
      <c r="A3539" s="78" t="s">
        <v>1441</v>
      </c>
      <c r="B3539" s="41" t="s">
        <v>2163</v>
      </c>
      <c r="C3539" s="8" t="s">
        <v>458</v>
      </c>
      <c r="D3539" s="41" t="s">
        <v>2153</v>
      </c>
      <c r="E3539" s="8" t="s">
        <v>2166</v>
      </c>
      <c r="F3539" s="45" t="s">
        <v>409</v>
      </c>
      <c r="G3539" s="46" t="s">
        <v>146</v>
      </c>
      <c r="H3539" s="47">
        <v>42259</v>
      </c>
      <c r="I3539" s="46">
        <v>864</v>
      </c>
      <c r="J3539" s="66">
        <v>57.67</v>
      </c>
      <c r="K3539" s="66">
        <f t="shared" si="69"/>
        <v>49826.880000000005</v>
      </c>
      <c r="L3539" s="46" t="s">
        <v>69</v>
      </c>
      <c r="M3539" s="46" t="s">
        <v>392</v>
      </c>
      <c r="N3539" s="46">
        <v>151297</v>
      </c>
      <c r="O3539" s="46"/>
      <c r="P3539" s="46">
        <v>91380</v>
      </c>
      <c r="Q3539" s="66">
        <v>249.1</v>
      </c>
      <c r="R3539" s="66">
        <v>0</v>
      </c>
      <c r="S3539" s="66">
        <v>35</v>
      </c>
      <c r="T3539" s="46" t="s">
        <v>127</v>
      </c>
      <c r="U3539" s="64">
        <f>Data!$Q3539+Data!$R3539+Data!$S3539</f>
        <v>284.10000000000002</v>
      </c>
      <c r="V3539" s="9" t="str">
        <f>VLOOKUP(TRIM(Data!$B3539),Team!A:B,2,FALSE)</f>
        <v>Heating</v>
      </c>
      <c r="W3539" s="9" t="str">
        <f>VLOOKUP(Data!$D3539,Current!A:B,2,FALSE)</f>
        <v>ACT</v>
      </c>
      <c r="X3539" s="9" t="str">
        <f>IF(Data!$W3539=Data!$E3539,"CURRENT","NO")</f>
        <v>CURRENT</v>
      </c>
    </row>
    <row r="3540" spans="1:24" hidden="1">
      <c r="A3540" s="78" t="s">
        <v>1441</v>
      </c>
      <c r="B3540" s="41" t="s">
        <v>2163</v>
      </c>
      <c r="C3540" s="8" t="s">
        <v>458</v>
      </c>
      <c r="D3540" s="41" t="s">
        <v>2153</v>
      </c>
      <c r="E3540" s="8" t="s">
        <v>2166</v>
      </c>
      <c r="F3540" s="45" t="s">
        <v>557</v>
      </c>
      <c r="G3540" s="46" t="s">
        <v>146</v>
      </c>
      <c r="H3540" s="47">
        <v>42261</v>
      </c>
      <c r="I3540" s="46">
        <v>3000</v>
      </c>
      <c r="J3540" s="66">
        <v>19.5</v>
      </c>
      <c r="K3540" s="66">
        <f t="shared" si="69"/>
        <v>58500</v>
      </c>
      <c r="L3540" s="46" t="s">
        <v>69</v>
      </c>
      <c r="M3540" s="46" t="s">
        <v>561</v>
      </c>
      <c r="N3540" s="46">
        <v>151341</v>
      </c>
      <c r="O3540" s="46"/>
      <c r="P3540" s="46">
        <v>91381</v>
      </c>
      <c r="Q3540" s="66">
        <v>292.5</v>
      </c>
      <c r="R3540" s="66">
        <v>0</v>
      </c>
      <c r="S3540" s="66">
        <v>35</v>
      </c>
      <c r="T3540" s="46" t="s">
        <v>127</v>
      </c>
      <c r="U3540" s="64">
        <f>Data!$Q3540+Data!$R3540+Data!$S3540</f>
        <v>327.5</v>
      </c>
      <c r="V3540" s="9" t="str">
        <f>VLOOKUP(TRIM(Data!$B3540),Team!A:B,2,FALSE)</f>
        <v>Heating</v>
      </c>
      <c r="W3540" s="9" t="str">
        <f>VLOOKUP(Data!$D3540,Current!A:B,2,FALSE)</f>
        <v>ACT</v>
      </c>
      <c r="X3540" s="9" t="str">
        <f>IF(Data!$W3540=Data!$E3540,"CURRENT","NO")</f>
        <v>CURRENT</v>
      </c>
    </row>
    <row r="3541" spans="1:24" hidden="1">
      <c r="A3541" s="78" t="s">
        <v>1441</v>
      </c>
      <c r="B3541" s="41" t="s">
        <v>2163</v>
      </c>
      <c r="C3541" s="8" t="s">
        <v>458</v>
      </c>
      <c r="D3541" s="41" t="s">
        <v>2153</v>
      </c>
      <c r="E3541" s="8" t="s">
        <v>2166</v>
      </c>
      <c r="F3541" s="45" t="s">
        <v>555</v>
      </c>
      <c r="G3541" s="46" t="s">
        <v>146</v>
      </c>
      <c r="H3541" s="47">
        <v>42262</v>
      </c>
      <c r="I3541" s="46">
        <v>5032</v>
      </c>
      <c r="J3541" s="66">
        <v>22.59</v>
      </c>
      <c r="K3541" s="66">
        <f t="shared" si="69"/>
        <v>113672.88</v>
      </c>
      <c r="L3541" s="46" t="s">
        <v>69</v>
      </c>
      <c r="M3541" s="46" t="s">
        <v>1594</v>
      </c>
      <c r="N3541" s="46">
        <v>151368</v>
      </c>
      <c r="O3541" s="46"/>
      <c r="P3541" s="46">
        <v>91382</v>
      </c>
      <c r="Q3541" s="66">
        <v>568.4</v>
      </c>
      <c r="R3541" s="66">
        <v>0</v>
      </c>
      <c r="S3541" s="66">
        <v>17.5</v>
      </c>
      <c r="T3541" s="46" t="s">
        <v>127</v>
      </c>
      <c r="U3541" s="64">
        <f>Data!$Q3541+Data!$R3541+Data!$S3541</f>
        <v>585.9</v>
      </c>
      <c r="V3541" s="9" t="str">
        <f>VLOOKUP(TRIM(Data!$B3541),Team!A:B,2,FALSE)</f>
        <v>Heating</v>
      </c>
      <c r="W3541" s="9" t="str">
        <f>VLOOKUP(Data!$D3541,Current!A:B,2,FALSE)</f>
        <v>ACT</v>
      </c>
      <c r="X3541" s="9" t="str">
        <f>IF(Data!$W3541=Data!$E3541,"CURRENT","NO")</f>
        <v>CURRENT</v>
      </c>
    </row>
    <row r="3542" spans="1:24" hidden="1">
      <c r="A3542" s="78" t="s">
        <v>1441</v>
      </c>
      <c r="B3542" s="41" t="s">
        <v>2163</v>
      </c>
      <c r="C3542" s="8" t="s">
        <v>458</v>
      </c>
      <c r="D3542" s="41" t="s">
        <v>2153</v>
      </c>
      <c r="E3542" s="8" t="s">
        <v>2166</v>
      </c>
      <c r="F3542" s="45" t="s">
        <v>409</v>
      </c>
      <c r="G3542" s="46" t="s">
        <v>146</v>
      </c>
      <c r="H3542" s="47">
        <v>42262</v>
      </c>
      <c r="I3542" s="46">
        <v>864</v>
      </c>
      <c r="J3542" s="66">
        <v>58.7</v>
      </c>
      <c r="K3542" s="66">
        <f t="shared" si="69"/>
        <v>50716.800000000003</v>
      </c>
      <c r="L3542" s="46" t="s">
        <v>69</v>
      </c>
      <c r="M3542" s="46" t="s">
        <v>282</v>
      </c>
      <c r="N3542" s="46">
        <v>151377</v>
      </c>
      <c r="O3542" s="46"/>
      <c r="P3542" s="46">
        <v>91383</v>
      </c>
      <c r="Q3542" s="66">
        <v>253.6</v>
      </c>
      <c r="R3542" s="66">
        <v>0</v>
      </c>
      <c r="S3542" s="66">
        <v>17.5</v>
      </c>
      <c r="T3542" s="46" t="s">
        <v>127</v>
      </c>
      <c r="U3542" s="64">
        <f>Data!$Q3542+Data!$R3542+Data!$S3542</f>
        <v>271.10000000000002</v>
      </c>
      <c r="V3542" s="9" t="str">
        <f>VLOOKUP(TRIM(Data!$B3542),Team!A:B,2,FALSE)</f>
        <v>Heating</v>
      </c>
      <c r="W3542" s="9" t="str">
        <f>VLOOKUP(Data!$D3542,Current!A:B,2,FALSE)</f>
        <v>ACT</v>
      </c>
      <c r="X3542" s="9" t="str">
        <f>IF(Data!$W3542=Data!$E3542,"CURRENT","NO")</f>
        <v>CURRENT</v>
      </c>
    </row>
    <row r="3543" spans="1:24" hidden="1">
      <c r="A3543" s="78" t="s">
        <v>1441</v>
      </c>
      <c r="B3543" s="41" t="s">
        <v>2163</v>
      </c>
      <c r="C3543" s="8" t="s">
        <v>458</v>
      </c>
      <c r="D3543" s="41" t="s">
        <v>2153</v>
      </c>
      <c r="E3543" s="8" t="s">
        <v>2166</v>
      </c>
      <c r="F3543" s="45" t="s">
        <v>367</v>
      </c>
      <c r="G3543" s="46" t="s">
        <v>146</v>
      </c>
      <c r="H3543" s="47">
        <v>42264</v>
      </c>
      <c r="I3543" s="46">
        <v>1236</v>
      </c>
      <c r="J3543" s="66">
        <v>23.42</v>
      </c>
      <c r="K3543" s="66">
        <f t="shared" si="69"/>
        <v>28947.120000000003</v>
      </c>
      <c r="L3543" s="46" t="s">
        <v>69</v>
      </c>
      <c r="M3543" s="46" t="s">
        <v>392</v>
      </c>
      <c r="N3543" s="46">
        <v>151447</v>
      </c>
      <c r="O3543" s="46"/>
      <c r="P3543" s="46">
        <v>91384</v>
      </c>
      <c r="Q3543" s="66">
        <v>200</v>
      </c>
      <c r="R3543" s="66">
        <v>0</v>
      </c>
      <c r="S3543" s="66">
        <v>35</v>
      </c>
      <c r="T3543" s="46" t="s">
        <v>127</v>
      </c>
      <c r="U3543" s="64">
        <f>Data!$Q3543+Data!$R3543+Data!$S3543</f>
        <v>235</v>
      </c>
      <c r="V3543" s="9" t="str">
        <f>VLOOKUP(TRIM(Data!$B3543),Team!A:B,2,FALSE)</f>
        <v>Heating</v>
      </c>
      <c r="W3543" s="9" t="str">
        <f>VLOOKUP(Data!$D3543,Current!A:B,2,FALSE)</f>
        <v>ACT</v>
      </c>
      <c r="X3543" s="9" t="str">
        <f>IF(Data!$W3543=Data!$E3543,"CURRENT","NO")</f>
        <v>CURRENT</v>
      </c>
    </row>
    <row r="3544" spans="1:24" hidden="1">
      <c r="A3544" s="78" t="s">
        <v>1441</v>
      </c>
      <c r="B3544" s="41" t="s">
        <v>2163</v>
      </c>
      <c r="C3544" s="8" t="s">
        <v>458</v>
      </c>
      <c r="D3544" s="41" t="s">
        <v>2153</v>
      </c>
      <c r="E3544" s="8" t="s">
        <v>2166</v>
      </c>
      <c r="F3544" s="45" t="s">
        <v>396</v>
      </c>
      <c r="G3544" s="46" t="s">
        <v>158</v>
      </c>
      <c r="H3544" s="47">
        <v>42259</v>
      </c>
      <c r="I3544" s="46">
        <v>186</v>
      </c>
      <c r="J3544" s="66">
        <v>70.64</v>
      </c>
      <c r="K3544" s="66">
        <f t="shared" si="69"/>
        <v>13139.04</v>
      </c>
      <c r="L3544" s="46" t="s">
        <v>213</v>
      </c>
      <c r="M3544" s="46" t="s">
        <v>1492</v>
      </c>
      <c r="N3544" s="46">
        <v>151290</v>
      </c>
      <c r="O3544" s="46"/>
      <c r="P3544" s="46">
        <v>91385</v>
      </c>
      <c r="Q3544" s="66">
        <v>80</v>
      </c>
      <c r="R3544" s="66">
        <v>0</v>
      </c>
      <c r="S3544" s="66">
        <v>15</v>
      </c>
      <c r="T3544" s="46" t="s">
        <v>127</v>
      </c>
      <c r="U3544" s="64">
        <f>Data!$Q3544+Data!$R3544+Data!$S3544</f>
        <v>95</v>
      </c>
      <c r="V3544" s="9" t="str">
        <f>VLOOKUP(TRIM(Data!$B3544),Team!A:B,2,FALSE)</f>
        <v>Heating</v>
      </c>
      <c r="W3544" s="9" t="str">
        <f>VLOOKUP(Data!$D3544,Current!A:B,2,FALSE)</f>
        <v>ACT</v>
      </c>
      <c r="X3544" s="9" t="str">
        <f>IF(Data!$W3544=Data!$E3544,"CURRENT","NO")</f>
        <v>CURRENT</v>
      </c>
    </row>
    <row r="3545" spans="1:24" hidden="1">
      <c r="A3545" s="78" t="s">
        <v>1441</v>
      </c>
      <c r="B3545" s="41" t="s">
        <v>2163</v>
      </c>
      <c r="C3545" s="8" t="s">
        <v>458</v>
      </c>
      <c r="D3545" s="41" t="s">
        <v>2153</v>
      </c>
      <c r="E3545" s="8" t="s">
        <v>2166</v>
      </c>
      <c r="F3545" s="45" t="s">
        <v>593</v>
      </c>
      <c r="G3545" s="46" t="s">
        <v>158</v>
      </c>
      <c r="H3545" s="47">
        <v>42259</v>
      </c>
      <c r="I3545" s="46">
        <v>416</v>
      </c>
      <c r="J3545" s="66">
        <v>53.8</v>
      </c>
      <c r="K3545" s="66">
        <f t="shared" si="69"/>
        <v>22380.799999999999</v>
      </c>
      <c r="L3545" s="46" t="s">
        <v>213</v>
      </c>
      <c r="M3545" s="46" t="s">
        <v>1432</v>
      </c>
      <c r="N3545" s="46">
        <v>151292</v>
      </c>
      <c r="O3545" s="46"/>
      <c r="P3545" s="46">
        <v>91386</v>
      </c>
      <c r="Q3545" s="66">
        <v>160</v>
      </c>
      <c r="R3545" s="66">
        <v>0</v>
      </c>
      <c r="S3545" s="66">
        <v>15</v>
      </c>
      <c r="T3545" s="46" t="s">
        <v>127</v>
      </c>
      <c r="U3545" s="64">
        <f>Data!$Q3545+Data!$R3545+Data!$S3545</f>
        <v>175</v>
      </c>
      <c r="V3545" s="9" t="str">
        <f>VLOOKUP(TRIM(Data!$B3545),Team!A:B,2,FALSE)</f>
        <v>Heating</v>
      </c>
      <c r="W3545" s="9" t="str">
        <f>VLOOKUP(Data!$D3545,Current!A:B,2,FALSE)</f>
        <v>ACT</v>
      </c>
      <c r="X3545" s="9" t="str">
        <f>IF(Data!$W3545=Data!$E3545,"CURRENT","NO")</f>
        <v>CURRENT</v>
      </c>
    </row>
    <row r="3546" spans="1:24" hidden="1">
      <c r="A3546" s="78" t="s">
        <v>1441</v>
      </c>
      <c r="B3546" s="41" t="s">
        <v>2163</v>
      </c>
      <c r="C3546" s="8" t="s">
        <v>458</v>
      </c>
      <c r="D3546" s="41" t="s">
        <v>2153</v>
      </c>
      <c r="E3546" s="8" t="s">
        <v>2166</v>
      </c>
      <c r="F3546" s="45" t="s">
        <v>1595</v>
      </c>
      <c r="G3546" s="46" t="s">
        <v>158</v>
      </c>
      <c r="H3546" s="47">
        <v>42261</v>
      </c>
      <c r="I3546" s="46">
        <v>468</v>
      </c>
      <c r="J3546" s="66">
        <v>88.4</v>
      </c>
      <c r="K3546" s="66">
        <f t="shared" si="69"/>
        <v>41371.200000000004</v>
      </c>
      <c r="L3546" s="46" t="s">
        <v>213</v>
      </c>
      <c r="M3546" s="46" t="s">
        <v>564</v>
      </c>
      <c r="N3546" s="46">
        <v>151318</v>
      </c>
      <c r="O3546" s="46"/>
      <c r="P3546" s="46">
        <v>91387</v>
      </c>
      <c r="Q3546" s="66">
        <v>206.9</v>
      </c>
      <c r="R3546" s="66">
        <v>0</v>
      </c>
      <c r="S3546" s="66">
        <v>15</v>
      </c>
      <c r="T3546" s="46" t="s">
        <v>127</v>
      </c>
      <c r="U3546" s="64">
        <f>Data!$Q3546+Data!$R3546+Data!$S3546</f>
        <v>221.9</v>
      </c>
      <c r="V3546" s="9" t="str">
        <f>VLOOKUP(TRIM(Data!$B3546),Team!A:B,2,FALSE)</f>
        <v>Heating</v>
      </c>
      <c r="W3546" s="9" t="str">
        <f>VLOOKUP(Data!$D3546,Current!A:B,2,FALSE)</f>
        <v>ACT</v>
      </c>
      <c r="X3546" s="9" t="str">
        <f>IF(Data!$W3546=Data!$E3546,"CURRENT","NO")</f>
        <v>CURRENT</v>
      </c>
    </row>
    <row r="3547" spans="1:24" hidden="1">
      <c r="A3547" s="78" t="s">
        <v>1441</v>
      </c>
      <c r="B3547" s="41" t="s">
        <v>2163</v>
      </c>
      <c r="C3547" s="8" t="s">
        <v>458</v>
      </c>
      <c r="D3547" s="41" t="s">
        <v>2153</v>
      </c>
      <c r="E3547" s="8" t="s">
        <v>2166</v>
      </c>
      <c r="F3547" s="45" t="s">
        <v>596</v>
      </c>
      <c r="G3547" s="46" t="s">
        <v>158</v>
      </c>
      <c r="H3547" s="47">
        <v>42261</v>
      </c>
      <c r="I3547" s="46">
        <v>120</v>
      </c>
      <c r="J3547" s="66">
        <v>118.36</v>
      </c>
      <c r="K3547" s="66">
        <f t="shared" si="69"/>
        <v>14203.2</v>
      </c>
      <c r="L3547" s="46" t="s">
        <v>157</v>
      </c>
      <c r="M3547" s="46" t="s">
        <v>1432</v>
      </c>
      <c r="N3547" s="46">
        <v>151337</v>
      </c>
      <c r="O3547" s="46"/>
      <c r="P3547" s="46">
        <v>91388</v>
      </c>
      <c r="Q3547" s="66">
        <v>80</v>
      </c>
      <c r="R3547" s="66">
        <v>0</v>
      </c>
      <c r="S3547" s="66">
        <v>15</v>
      </c>
      <c r="T3547" s="46" t="s">
        <v>127</v>
      </c>
      <c r="U3547" s="64">
        <f>Data!$Q3547+Data!$R3547+Data!$S3547</f>
        <v>95</v>
      </c>
      <c r="V3547" s="9" t="str">
        <f>VLOOKUP(TRIM(Data!$B3547),Team!A:B,2,FALSE)</f>
        <v>Heating</v>
      </c>
      <c r="W3547" s="9" t="str">
        <f>VLOOKUP(Data!$D3547,Current!A:B,2,FALSE)</f>
        <v>ACT</v>
      </c>
      <c r="X3547" s="9" t="str">
        <f>IF(Data!$W3547=Data!$E3547,"CURRENT","NO")</f>
        <v>CURRENT</v>
      </c>
    </row>
    <row r="3548" spans="1:24" hidden="1">
      <c r="A3548" s="78" t="s">
        <v>1441</v>
      </c>
      <c r="B3548" s="41" t="s">
        <v>2163</v>
      </c>
      <c r="C3548" s="8" t="s">
        <v>458</v>
      </c>
      <c r="D3548" s="41" t="s">
        <v>2153</v>
      </c>
      <c r="E3548" s="8" t="s">
        <v>2166</v>
      </c>
      <c r="F3548" s="45" t="s">
        <v>350</v>
      </c>
      <c r="G3548" s="46" t="s">
        <v>158</v>
      </c>
      <c r="H3548" s="47">
        <v>42261</v>
      </c>
      <c r="I3548" s="46">
        <v>648</v>
      </c>
      <c r="J3548" s="66">
        <v>77.900000000000006</v>
      </c>
      <c r="K3548" s="66">
        <f t="shared" si="69"/>
        <v>50479.200000000004</v>
      </c>
      <c r="L3548" s="46" t="s">
        <v>157</v>
      </c>
      <c r="M3548" s="46" t="s">
        <v>1494</v>
      </c>
      <c r="N3548" s="46">
        <v>151342</v>
      </c>
      <c r="O3548" s="46"/>
      <c r="P3548" s="46">
        <v>91389</v>
      </c>
      <c r="Q3548" s="66">
        <v>252.4</v>
      </c>
      <c r="R3548" s="66">
        <v>0</v>
      </c>
      <c r="S3548" s="66">
        <v>15</v>
      </c>
      <c r="T3548" s="46" t="s">
        <v>127</v>
      </c>
      <c r="U3548" s="64">
        <f>Data!$Q3548+Data!$R3548+Data!$S3548</f>
        <v>267.39999999999998</v>
      </c>
      <c r="V3548" s="9" t="str">
        <f>VLOOKUP(TRIM(Data!$B3548),Team!A:B,2,FALSE)</f>
        <v>Heating</v>
      </c>
      <c r="W3548" s="9" t="str">
        <f>VLOOKUP(Data!$D3548,Current!A:B,2,FALSE)</f>
        <v>ACT</v>
      </c>
      <c r="X3548" s="9" t="str">
        <f>IF(Data!$W3548=Data!$E3548,"CURRENT","NO")</f>
        <v>CURRENT</v>
      </c>
    </row>
    <row r="3549" spans="1:24" hidden="1">
      <c r="A3549" s="78" t="s">
        <v>1441</v>
      </c>
      <c r="B3549" s="41" t="s">
        <v>2163</v>
      </c>
      <c r="C3549" s="8" t="s">
        <v>458</v>
      </c>
      <c r="D3549" s="41" t="s">
        <v>2153</v>
      </c>
      <c r="E3549" s="8" t="s">
        <v>2166</v>
      </c>
      <c r="F3549" s="45" t="s">
        <v>351</v>
      </c>
      <c r="G3549" s="46" t="s">
        <v>158</v>
      </c>
      <c r="H3549" s="47">
        <v>42262</v>
      </c>
      <c r="I3549" s="46">
        <v>180</v>
      </c>
      <c r="J3549" s="66">
        <v>39.79</v>
      </c>
      <c r="K3549" s="66">
        <f t="shared" si="69"/>
        <v>7162.2</v>
      </c>
      <c r="L3549" s="46" t="s">
        <v>213</v>
      </c>
      <c r="M3549" s="46" t="s">
        <v>340</v>
      </c>
      <c r="N3549" s="46">
        <v>151369</v>
      </c>
      <c r="O3549" s="46"/>
      <c r="P3549" s="46">
        <v>91390</v>
      </c>
      <c r="Q3549" s="66">
        <v>80</v>
      </c>
      <c r="R3549" s="66">
        <v>0</v>
      </c>
      <c r="S3549" s="66">
        <v>15</v>
      </c>
      <c r="T3549" s="46" t="s">
        <v>127</v>
      </c>
      <c r="U3549" s="64">
        <f>Data!$Q3549+Data!$R3549+Data!$S3549</f>
        <v>95</v>
      </c>
      <c r="V3549" s="9" t="str">
        <f>VLOOKUP(TRIM(Data!$B3549),Team!A:B,2,FALSE)</f>
        <v>Heating</v>
      </c>
      <c r="W3549" s="9" t="str">
        <f>VLOOKUP(Data!$D3549,Current!A:B,2,FALSE)</f>
        <v>ACT</v>
      </c>
      <c r="X3549" s="9" t="str">
        <f>IF(Data!$W3549=Data!$E3549,"CURRENT","NO")</f>
        <v>CURRENT</v>
      </c>
    </row>
    <row r="3550" spans="1:24" hidden="1">
      <c r="A3550" s="78" t="s">
        <v>1441</v>
      </c>
      <c r="B3550" s="41" t="s">
        <v>2163</v>
      </c>
      <c r="C3550" s="8" t="s">
        <v>458</v>
      </c>
      <c r="D3550" s="41" t="s">
        <v>2153</v>
      </c>
      <c r="E3550" s="8" t="s">
        <v>2166</v>
      </c>
      <c r="F3550" s="45" t="s">
        <v>390</v>
      </c>
      <c r="G3550" s="46" t="s">
        <v>158</v>
      </c>
      <c r="H3550" s="47">
        <v>42262</v>
      </c>
      <c r="I3550" s="46">
        <v>416</v>
      </c>
      <c r="J3550" s="66">
        <v>93.3</v>
      </c>
      <c r="K3550" s="66">
        <f t="shared" si="69"/>
        <v>38812.799999999996</v>
      </c>
      <c r="L3550" s="46" t="s">
        <v>213</v>
      </c>
      <c r="M3550" s="46" t="s">
        <v>594</v>
      </c>
      <c r="N3550" s="46">
        <v>151370</v>
      </c>
      <c r="O3550" s="46"/>
      <c r="P3550" s="46">
        <v>91391</v>
      </c>
      <c r="Q3550" s="66">
        <v>194.1</v>
      </c>
      <c r="R3550" s="66">
        <v>0</v>
      </c>
      <c r="S3550" s="66">
        <v>15</v>
      </c>
      <c r="T3550" s="46" t="s">
        <v>127</v>
      </c>
      <c r="U3550" s="64">
        <f>Data!$Q3550+Data!$R3550+Data!$S3550</f>
        <v>209.1</v>
      </c>
      <c r="V3550" s="9" t="str">
        <f>VLOOKUP(TRIM(Data!$B3550),Team!A:B,2,FALSE)</f>
        <v>Heating</v>
      </c>
      <c r="W3550" s="9" t="str">
        <f>VLOOKUP(Data!$D3550,Current!A:B,2,FALSE)</f>
        <v>ACT</v>
      </c>
      <c r="X3550" s="9" t="str">
        <f>IF(Data!$W3550=Data!$E3550,"CURRENT","NO")</f>
        <v>CURRENT</v>
      </c>
    </row>
    <row r="3551" spans="1:24" hidden="1">
      <c r="A3551" s="78" t="s">
        <v>1441</v>
      </c>
      <c r="B3551" s="41" t="s">
        <v>2163</v>
      </c>
      <c r="C3551" s="8" t="s">
        <v>458</v>
      </c>
      <c r="D3551" s="41" t="s">
        <v>2153</v>
      </c>
      <c r="E3551" s="8" t="s">
        <v>2166</v>
      </c>
      <c r="F3551" s="45" t="s">
        <v>349</v>
      </c>
      <c r="G3551" s="46" t="s">
        <v>158</v>
      </c>
      <c r="H3551" s="47">
        <v>42262</v>
      </c>
      <c r="I3551" s="46">
        <v>648</v>
      </c>
      <c r="J3551" s="66">
        <v>89.32</v>
      </c>
      <c r="K3551" s="66">
        <f t="shared" si="69"/>
        <v>57879.359999999993</v>
      </c>
      <c r="L3551" s="46" t="s">
        <v>213</v>
      </c>
      <c r="M3551" s="46" t="s">
        <v>394</v>
      </c>
      <c r="N3551" s="46">
        <v>151374</v>
      </c>
      <c r="O3551" s="46"/>
      <c r="P3551" s="46">
        <v>91392</v>
      </c>
      <c r="Q3551" s="66">
        <v>289.39999999999998</v>
      </c>
      <c r="R3551" s="66">
        <v>0</v>
      </c>
      <c r="S3551" s="66">
        <v>15</v>
      </c>
      <c r="T3551" s="46" t="s">
        <v>127</v>
      </c>
      <c r="U3551" s="64">
        <f>Data!$Q3551+Data!$R3551+Data!$S3551</f>
        <v>304.39999999999998</v>
      </c>
      <c r="V3551" s="9" t="str">
        <f>VLOOKUP(TRIM(Data!$B3551),Team!A:B,2,FALSE)</f>
        <v>Heating</v>
      </c>
      <c r="W3551" s="9" t="str">
        <f>VLOOKUP(Data!$D3551,Current!A:B,2,FALSE)</f>
        <v>ACT</v>
      </c>
      <c r="X3551" s="9" t="str">
        <f>IF(Data!$W3551=Data!$E3551,"CURRENT","NO")</f>
        <v>CURRENT</v>
      </c>
    </row>
    <row r="3552" spans="1:24" hidden="1">
      <c r="A3552" s="78" t="s">
        <v>1441</v>
      </c>
      <c r="B3552" s="41" t="s">
        <v>2163</v>
      </c>
      <c r="C3552" s="8" t="s">
        <v>458</v>
      </c>
      <c r="D3552" s="41" t="s">
        <v>2153</v>
      </c>
      <c r="E3552" s="8" t="s">
        <v>2166</v>
      </c>
      <c r="F3552" s="45" t="s">
        <v>958</v>
      </c>
      <c r="G3552" s="46" t="s">
        <v>158</v>
      </c>
      <c r="H3552" s="47">
        <v>42263</v>
      </c>
      <c r="I3552" s="46">
        <v>416</v>
      </c>
      <c r="J3552" s="66">
        <v>59.43</v>
      </c>
      <c r="K3552" s="66">
        <f t="shared" si="69"/>
        <v>24722.880000000001</v>
      </c>
      <c r="L3552" s="46" t="s">
        <v>213</v>
      </c>
      <c r="M3552" s="46" t="s">
        <v>1596</v>
      </c>
      <c r="N3552" s="46">
        <v>151402</v>
      </c>
      <c r="O3552" s="46"/>
      <c r="P3552" s="46">
        <v>91393</v>
      </c>
      <c r="Q3552" s="66">
        <v>160</v>
      </c>
      <c r="R3552" s="66">
        <v>0</v>
      </c>
      <c r="S3552" s="66">
        <v>15</v>
      </c>
      <c r="T3552" s="46" t="s">
        <v>127</v>
      </c>
      <c r="U3552" s="64">
        <f>Data!$Q3552+Data!$R3552+Data!$S3552</f>
        <v>175</v>
      </c>
      <c r="V3552" s="9" t="str">
        <f>VLOOKUP(TRIM(Data!$B3552),Team!A:B,2,FALSE)</f>
        <v>Heating</v>
      </c>
      <c r="W3552" s="9" t="str">
        <f>VLOOKUP(Data!$D3552,Current!A:B,2,FALSE)</f>
        <v>ACT</v>
      </c>
      <c r="X3552" s="9" t="str">
        <f>IF(Data!$W3552=Data!$E3552,"CURRENT","NO")</f>
        <v>CURRENT</v>
      </c>
    </row>
    <row r="3553" spans="1:24" hidden="1">
      <c r="A3553" s="78" t="s">
        <v>1441</v>
      </c>
      <c r="B3553" s="41" t="s">
        <v>2163</v>
      </c>
      <c r="C3553" s="8" t="s">
        <v>458</v>
      </c>
      <c r="D3553" s="41" t="s">
        <v>2153</v>
      </c>
      <c r="E3553" s="8" t="s">
        <v>2166</v>
      </c>
      <c r="F3553" s="45" t="s">
        <v>374</v>
      </c>
      <c r="G3553" s="46" t="s">
        <v>158</v>
      </c>
      <c r="H3553" s="47">
        <v>42263</v>
      </c>
      <c r="I3553" s="46">
        <v>429</v>
      </c>
      <c r="J3553" s="66">
        <v>60.27</v>
      </c>
      <c r="K3553" s="66">
        <f t="shared" si="69"/>
        <v>25855.83</v>
      </c>
      <c r="L3553" s="46" t="s">
        <v>213</v>
      </c>
      <c r="M3553" s="46" t="s">
        <v>1495</v>
      </c>
      <c r="N3553" s="46">
        <v>151404</v>
      </c>
      <c r="O3553" s="46"/>
      <c r="P3553" s="46">
        <v>91394</v>
      </c>
      <c r="Q3553" s="66">
        <v>160</v>
      </c>
      <c r="R3553" s="66">
        <v>0</v>
      </c>
      <c r="S3553" s="66">
        <v>15</v>
      </c>
      <c r="T3553" s="46" t="s">
        <v>127</v>
      </c>
      <c r="U3553" s="64">
        <f>Data!$Q3553+Data!$R3553+Data!$S3553</f>
        <v>175</v>
      </c>
      <c r="V3553" s="9" t="str">
        <f>VLOOKUP(TRIM(Data!$B3553),Team!A:B,2,FALSE)</f>
        <v>Heating</v>
      </c>
      <c r="W3553" s="9" t="str">
        <f>VLOOKUP(Data!$D3553,Current!A:B,2,FALSE)</f>
        <v>ACT</v>
      </c>
      <c r="X3553" s="9" t="str">
        <f>IF(Data!$W3553=Data!$E3553,"CURRENT","NO")</f>
        <v>CURRENT</v>
      </c>
    </row>
    <row r="3554" spans="1:24" hidden="1">
      <c r="A3554" s="78" t="s">
        <v>1441</v>
      </c>
      <c r="B3554" s="41" t="s">
        <v>2163</v>
      </c>
      <c r="C3554" s="8" t="s">
        <v>458</v>
      </c>
      <c r="D3554" s="41" t="s">
        <v>2153</v>
      </c>
      <c r="E3554" s="8" t="s">
        <v>2166</v>
      </c>
      <c r="F3554" s="45" t="s">
        <v>532</v>
      </c>
      <c r="G3554" s="46" t="s">
        <v>158</v>
      </c>
      <c r="H3554" s="47">
        <v>42263</v>
      </c>
      <c r="I3554" s="46">
        <v>70</v>
      </c>
      <c r="J3554" s="66">
        <v>94.72</v>
      </c>
      <c r="K3554" s="66">
        <f t="shared" si="69"/>
        <v>6630.4</v>
      </c>
      <c r="L3554" s="46" t="s">
        <v>157</v>
      </c>
      <c r="M3554" s="46" t="s">
        <v>145</v>
      </c>
      <c r="N3554" s="46">
        <v>151405</v>
      </c>
      <c r="O3554" s="46"/>
      <c r="P3554" s="46">
        <v>91395</v>
      </c>
      <c r="Q3554" s="66">
        <v>80</v>
      </c>
      <c r="R3554" s="66">
        <v>0</v>
      </c>
      <c r="S3554" s="66">
        <v>15</v>
      </c>
      <c r="T3554" s="46" t="s">
        <v>246</v>
      </c>
      <c r="U3554" s="64">
        <f>Data!$Q3554+Data!$R3554+Data!$S3554</f>
        <v>95</v>
      </c>
      <c r="V3554" s="9" t="str">
        <f>VLOOKUP(TRIM(Data!$B3554),Team!A:B,2,FALSE)</f>
        <v>Heating</v>
      </c>
      <c r="W3554" s="9" t="str">
        <f>VLOOKUP(Data!$D3554,Current!A:B,2,FALSE)</f>
        <v>ACT</v>
      </c>
      <c r="X3554" s="9" t="str">
        <f>IF(Data!$W3554=Data!$E3554,"CURRENT","NO")</f>
        <v>CURRENT</v>
      </c>
    </row>
    <row r="3555" spans="1:24" hidden="1">
      <c r="A3555" s="78" t="s">
        <v>1441</v>
      </c>
      <c r="B3555" s="41" t="s">
        <v>2163</v>
      </c>
      <c r="C3555" s="8" t="s">
        <v>458</v>
      </c>
      <c r="D3555" s="41" t="s">
        <v>2153</v>
      </c>
      <c r="E3555" s="8" t="s">
        <v>2166</v>
      </c>
      <c r="F3555" s="45" t="s">
        <v>376</v>
      </c>
      <c r="G3555" s="46" t="s">
        <v>158</v>
      </c>
      <c r="H3555" s="47">
        <v>42264</v>
      </c>
      <c r="I3555" s="46">
        <v>130</v>
      </c>
      <c r="J3555" s="66">
        <v>56.81</v>
      </c>
      <c r="K3555" s="66">
        <f t="shared" si="69"/>
        <v>7385.3</v>
      </c>
      <c r="L3555" s="46" t="s">
        <v>213</v>
      </c>
      <c r="M3555" s="46" t="s">
        <v>850</v>
      </c>
      <c r="N3555" s="46">
        <v>151448</v>
      </c>
      <c r="O3555" s="46"/>
      <c r="P3555" s="46">
        <v>91396</v>
      </c>
      <c r="Q3555" s="66">
        <v>80</v>
      </c>
      <c r="R3555" s="66">
        <v>0</v>
      </c>
      <c r="S3555" s="66">
        <v>15</v>
      </c>
      <c r="T3555" s="46" t="s">
        <v>127</v>
      </c>
      <c r="U3555" s="64">
        <f>Data!$Q3555+Data!$R3555+Data!$S3555</f>
        <v>95</v>
      </c>
      <c r="V3555" s="9" t="str">
        <f>VLOOKUP(TRIM(Data!$B3555),Team!A:B,2,FALSE)</f>
        <v>Heating</v>
      </c>
      <c r="W3555" s="9" t="str">
        <f>VLOOKUP(Data!$D3555,Current!A:B,2,FALSE)</f>
        <v>ACT</v>
      </c>
      <c r="X3555" s="9" t="str">
        <f>IF(Data!$W3555=Data!$E3555,"CURRENT","NO")</f>
        <v>CURRENT</v>
      </c>
    </row>
    <row r="3556" spans="1:24" hidden="1">
      <c r="A3556" s="78" t="s">
        <v>1441</v>
      </c>
      <c r="B3556" s="41" t="s">
        <v>2163</v>
      </c>
      <c r="C3556" s="8" t="s">
        <v>458</v>
      </c>
      <c r="D3556" s="41" t="s">
        <v>2153</v>
      </c>
      <c r="E3556" s="8" t="s">
        <v>2166</v>
      </c>
      <c r="F3556" s="45" t="s">
        <v>568</v>
      </c>
      <c r="G3556" s="46" t="s">
        <v>158</v>
      </c>
      <c r="H3556" s="47">
        <v>42264</v>
      </c>
      <c r="I3556" s="46">
        <v>162</v>
      </c>
      <c r="J3556" s="66">
        <v>116.43</v>
      </c>
      <c r="K3556" s="66">
        <f t="shared" si="69"/>
        <v>18861.66</v>
      </c>
      <c r="L3556" s="46" t="s">
        <v>213</v>
      </c>
      <c r="M3556" s="46" t="s">
        <v>394</v>
      </c>
      <c r="N3556" s="46">
        <v>151450</v>
      </c>
      <c r="O3556" s="46"/>
      <c r="P3556" s="46">
        <v>91397</v>
      </c>
      <c r="Q3556" s="66">
        <v>94.3</v>
      </c>
      <c r="R3556" s="66">
        <v>0</v>
      </c>
      <c r="S3556" s="66">
        <v>15</v>
      </c>
      <c r="T3556" s="46" t="s">
        <v>127</v>
      </c>
      <c r="U3556" s="64">
        <f>Data!$Q3556+Data!$R3556+Data!$S3556</f>
        <v>109.3</v>
      </c>
      <c r="V3556" s="9" t="str">
        <f>VLOOKUP(TRIM(Data!$B3556),Team!A:B,2,FALSE)</f>
        <v>Heating</v>
      </c>
      <c r="W3556" s="9" t="str">
        <f>VLOOKUP(Data!$D3556,Current!A:B,2,FALSE)</f>
        <v>ACT</v>
      </c>
      <c r="X3556" s="9" t="str">
        <f>IF(Data!$W3556=Data!$E3556,"CURRENT","NO")</f>
        <v>CURRENT</v>
      </c>
    </row>
    <row r="3557" spans="1:24" hidden="1">
      <c r="A3557" s="78" t="s">
        <v>1441</v>
      </c>
      <c r="B3557" s="41" t="s">
        <v>2163</v>
      </c>
      <c r="C3557" s="8" t="s">
        <v>458</v>
      </c>
      <c r="D3557" s="41" t="s">
        <v>2153</v>
      </c>
      <c r="E3557" s="8" t="s">
        <v>2166</v>
      </c>
      <c r="F3557" s="45" t="s">
        <v>338</v>
      </c>
      <c r="G3557" s="46" t="s">
        <v>158</v>
      </c>
      <c r="H3557" s="47">
        <v>42264</v>
      </c>
      <c r="I3557" s="46">
        <v>108</v>
      </c>
      <c r="J3557" s="66">
        <v>59.51</v>
      </c>
      <c r="K3557" s="66">
        <f t="shared" si="69"/>
        <v>6427.08</v>
      </c>
      <c r="L3557" s="46" t="s">
        <v>213</v>
      </c>
      <c r="M3557" s="46" t="s">
        <v>1495</v>
      </c>
      <c r="N3557" s="46">
        <v>151451</v>
      </c>
      <c r="O3557" s="46"/>
      <c r="P3557" s="46">
        <v>91398</v>
      </c>
      <c r="Q3557" s="66">
        <v>80</v>
      </c>
      <c r="R3557" s="66">
        <v>0</v>
      </c>
      <c r="S3557" s="66">
        <v>15</v>
      </c>
      <c r="T3557" s="46" t="s">
        <v>127</v>
      </c>
      <c r="U3557" s="64">
        <f>Data!$Q3557+Data!$R3557+Data!$S3557</f>
        <v>95</v>
      </c>
      <c r="V3557" s="9" t="str">
        <f>VLOOKUP(TRIM(Data!$B3557),Team!A:B,2,FALSE)</f>
        <v>Heating</v>
      </c>
      <c r="W3557" s="9" t="str">
        <f>VLOOKUP(Data!$D3557,Current!A:B,2,FALSE)</f>
        <v>ACT</v>
      </c>
      <c r="X3557" s="9" t="str">
        <f>IF(Data!$W3557=Data!$E3557,"CURRENT","NO")</f>
        <v>CURRENT</v>
      </c>
    </row>
    <row r="3558" spans="1:24" hidden="1">
      <c r="A3558" s="78" t="s">
        <v>1441</v>
      </c>
      <c r="B3558" s="41" t="s">
        <v>2163</v>
      </c>
      <c r="C3558" s="8" t="s">
        <v>458</v>
      </c>
      <c r="D3558" s="41" t="s">
        <v>2153</v>
      </c>
      <c r="E3558" s="8" t="s">
        <v>2166</v>
      </c>
      <c r="F3558" s="45" t="s">
        <v>549</v>
      </c>
      <c r="G3558" s="46" t="s">
        <v>158</v>
      </c>
      <c r="H3558" s="47">
        <v>42265</v>
      </c>
      <c r="I3558" s="46">
        <v>740</v>
      </c>
      <c r="J3558" s="66">
        <v>75.09</v>
      </c>
      <c r="K3558" s="66">
        <f t="shared" si="69"/>
        <v>55566.600000000006</v>
      </c>
      <c r="L3558" s="46" t="s">
        <v>213</v>
      </c>
      <c r="M3558" s="46" t="s">
        <v>407</v>
      </c>
      <c r="N3558" s="46">
        <v>151467</v>
      </c>
      <c r="O3558" s="46"/>
      <c r="P3558" s="46">
        <v>91399</v>
      </c>
      <c r="Q3558" s="66">
        <v>277.8</v>
      </c>
      <c r="R3558" s="66">
        <v>0</v>
      </c>
      <c r="S3558" s="66">
        <v>15</v>
      </c>
      <c r="T3558" s="46" t="s">
        <v>127</v>
      </c>
      <c r="U3558" s="64">
        <f>Data!$Q3558+Data!$R3558+Data!$S3558</f>
        <v>292.8</v>
      </c>
      <c r="V3558" s="9" t="str">
        <f>VLOOKUP(TRIM(Data!$B3558),Team!A:B,2,FALSE)</f>
        <v>Heating</v>
      </c>
      <c r="W3558" s="9" t="str">
        <f>VLOOKUP(Data!$D3558,Current!A:B,2,FALSE)</f>
        <v>ACT</v>
      </c>
      <c r="X3558" s="9" t="str">
        <f>IF(Data!$W3558=Data!$E3558,"CURRENT","NO")</f>
        <v>CURRENT</v>
      </c>
    </row>
    <row r="3559" spans="1:24" hidden="1">
      <c r="A3559" s="46" t="s">
        <v>1448</v>
      </c>
      <c r="B3559" s="41" t="s">
        <v>2163</v>
      </c>
      <c r="C3559" s="8" t="s">
        <v>458</v>
      </c>
      <c r="D3559" s="41" t="s">
        <v>2153</v>
      </c>
      <c r="E3559" s="8" t="s">
        <v>2166</v>
      </c>
      <c r="F3559" s="45" t="s">
        <v>1371</v>
      </c>
      <c r="G3559" s="46" t="s">
        <v>146</v>
      </c>
      <c r="H3559" s="47">
        <v>42265</v>
      </c>
      <c r="I3559" s="46">
        <v>2700</v>
      </c>
      <c r="J3559" s="66">
        <v>49.67</v>
      </c>
      <c r="K3559" s="66">
        <f t="shared" si="69"/>
        <v>134109</v>
      </c>
      <c r="L3559" s="46" t="s">
        <v>69</v>
      </c>
      <c r="M3559" s="46" t="s">
        <v>1594</v>
      </c>
      <c r="N3559" s="46">
        <v>151473</v>
      </c>
      <c r="O3559" s="46"/>
      <c r="P3559" s="46">
        <v>91609</v>
      </c>
      <c r="Q3559" s="66">
        <v>670.55</v>
      </c>
      <c r="R3559" s="66">
        <v>0</v>
      </c>
      <c r="S3559" s="66">
        <v>35</v>
      </c>
      <c r="T3559" s="46" t="s">
        <v>127</v>
      </c>
      <c r="U3559" s="64">
        <f>Data!$Q3559+Data!$R3559+Data!$S3559</f>
        <v>705.55</v>
      </c>
      <c r="V3559" s="9" t="str">
        <f>VLOOKUP(TRIM(Data!$B3559),Team!A:B,2,FALSE)</f>
        <v>Heating</v>
      </c>
      <c r="W3559" s="9" t="str">
        <f>VLOOKUP(Data!$D3559,Current!A:B,2,FALSE)</f>
        <v>ACT</v>
      </c>
      <c r="X3559" s="9" t="str">
        <f>IF(Data!$W3559=Data!$E3559,"CURRENT","NO")</f>
        <v>CURRENT</v>
      </c>
    </row>
    <row r="3560" spans="1:24" hidden="1">
      <c r="A3560" s="46" t="s">
        <v>1448</v>
      </c>
      <c r="B3560" s="41" t="s">
        <v>2163</v>
      </c>
      <c r="C3560" s="8" t="s">
        <v>458</v>
      </c>
      <c r="D3560" s="41" t="s">
        <v>2153</v>
      </c>
      <c r="E3560" s="8" t="s">
        <v>2166</v>
      </c>
      <c r="F3560" s="45" t="s">
        <v>1597</v>
      </c>
      <c r="G3560" s="46" t="s">
        <v>146</v>
      </c>
      <c r="H3560" s="47">
        <v>42266</v>
      </c>
      <c r="I3560" s="46">
        <v>882</v>
      </c>
      <c r="J3560" s="66">
        <v>26.91</v>
      </c>
      <c r="K3560" s="66">
        <f t="shared" si="69"/>
        <v>23734.62</v>
      </c>
      <c r="L3560" s="46" t="s">
        <v>69</v>
      </c>
      <c r="M3560" s="46" t="s">
        <v>1581</v>
      </c>
      <c r="N3560" s="46">
        <v>151507</v>
      </c>
      <c r="O3560" s="46"/>
      <c r="P3560" s="46">
        <v>91610</v>
      </c>
      <c r="Q3560" s="66">
        <v>200</v>
      </c>
      <c r="R3560" s="66">
        <v>0</v>
      </c>
      <c r="S3560" s="66">
        <v>17.5</v>
      </c>
      <c r="T3560" s="46" t="s">
        <v>246</v>
      </c>
      <c r="U3560" s="64">
        <f>Data!$Q3560+Data!$R3560+Data!$S3560</f>
        <v>217.5</v>
      </c>
      <c r="V3560" s="9" t="str">
        <f>VLOOKUP(TRIM(Data!$B3560),Team!A:B,2,FALSE)</f>
        <v>Heating</v>
      </c>
      <c r="W3560" s="9" t="str">
        <f>VLOOKUP(Data!$D3560,Current!A:B,2,FALSE)</f>
        <v>ACT</v>
      </c>
      <c r="X3560" s="9" t="str">
        <f>IF(Data!$W3560=Data!$E3560,"CURRENT","NO")</f>
        <v>CURRENT</v>
      </c>
    </row>
    <row r="3561" spans="1:24" hidden="1">
      <c r="A3561" s="46" t="s">
        <v>1448</v>
      </c>
      <c r="B3561" s="41" t="s">
        <v>2163</v>
      </c>
      <c r="C3561" s="8" t="s">
        <v>458</v>
      </c>
      <c r="D3561" s="41" t="s">
        <v>2153</v>
      </c>
      <c r="E3561" s="8" t="s">
        <v>2166</v>
      </c>
      <c r="F3561" s="45" t="s">
        <v>1193</v>
      </c>
      <c r="G3561" s="46" t="s">
        <v>146</v>
      </c>
      <c r="H3561" s="47">
        <v>42266</v>
      </c>
      <c r="I3561" s="46">
        <v>1144</v>
      </c>
      <c r="J3561" s="66">
        <v>23.45</v>
      </c>
      <c r="K3561" s="66">
        <f t="shared" si="69"/>
        <v>26826.799999999999</v>
      </c>
      <c r="L3561" s="46" t="s">
        <v>69</v>
      </c>
      <c r="M3561" s="46" t="s">
        <v>527</v>
      </c>
      <c r="N3561" s="46">
        <v>151508</v>
      </c>
      <c r="O3561" s="46"/>
      <c r="P3561" s="46">
        <v>91611</v>
      </c>
      <c r="Q3561" s="66">
        <v>200</v>
      </c>
      <c r="R3561" s="66">
        <v>0</v>
      </c>
      <c r="S3561" s="66">
        <v>17.5</v>
      </c>
      <c r="T3561" s="46" t="s">
        <v>127</v>
      </c>
      <c r="U3561" s="64">
        <f>Data!$Q3561+Data!$R3561+Data!$S3561</f>
        <v>217.5</v>
      </c>
      <c r="V3561" s="9" t="str">
        <f>VLOOKUP(TRIM(Data!$B3561),Team!A:B,2,FALSE)</f>
        <v>Heating</v>
      </c>
      <c r="W3561" s="9" t="str">
        <f>VLOOKUP(Data!$D3561,Current!A:B,2,FALSE)</f>
        <v>ACT</v>
      </c>
      <c r="X3561" s="9" t="str">
        <f>IF(Data!$W3561=Data!$E3561,"CURRENT","NO")</f>
        <v>CURRENT</v>
      </c>
    </row>
    <row r="3562" spans="1:24" hidden="1">
      <c r="A3562" s="46" t="s">
        <v>1448</v>
      </c>
      <c r="B3562" s="41" t="s">
        <v>2163</v>
      </c>
      <c r="C3562" s="8" t="s">
        <v>458</v>
      </c>
      <c r="D3562" s="41" t="s">
        <v>2153</v>
      </c>
      <c r="E3562" s="8" t="s">
        <v>2166</v>
      </c>
      <c r="F3562" s="45" t="s">
        <v>1598</v>
      </c>
      <c r="G3562" s="46" t="s">
        <v>146</v>
      </c>
      <c r="H3562" s="47">
        <v>42268</v>
      </c>
      <c r="I3562" s="46">
        <v>2024</v>
      </c>
      <c r="J3562" s="66">
        <v>12.68</v>
      </c>
      <c r="K3562" s="66">
        <f t="shared" si="69"/>
        <v>25664.32</v>
      </c>
      <c r="L3562" s="46" t="s">
        <v>213</v>
      </c>
      <c r="M3562" s="46" t="s">
        <v>282</v>
      </c>
      <c r="N3562" s="46">
        <v>151556</v>
      </c>
      <c r="O3562" s="46"/>
      <c r="P3562" s="46">
        <v>91612</v>
      </c>
      <c r="Q3562" s="66">
        <v>200</v>
      </c>
      <c r="R3562" s="66">
        <v>0</v>
      </c>
      <c r="S3562" s="66">
        <v>35</v>
      </c>
      <c r="T3562" s="46" t="s">
        <v>127</v>
      </c>
      <c r="U3562" s="64">
        <f>Data!$Q3562+Data!$R3562+Data!$S3562</f>
        <v>235</v>
      </c>
      <c r="V3562" s="9" t="str">
        <f>VLOOKUP(TRIM(Data!$B3562),Team!A:B,2,FALSE)</f>
        <v>Heating</v>
      </c>
      <c r="W3562" s="9" t="str">
        <f>VLOOKUP(Data!$D3562,Current!A:B,2,FALSE)</f>
        <v>ACT</v>
      </c>
      <c r="X3562" s="9" t="str">
        <f>IF(Data!$W3562=Data!$E3562,"CURRENT","NO")</f>
        <v>CURRENT</v>
      </c>
    </row>
    <row r="3563" spans="1:24" hidden="1">
      <c r="A3563" s="46" t="s">
        <v>1448</v>
      </c>
      <c r="B3563" s="41" t="s">
        <v>2163</v>
      </c>
      <c r="C3563" s="8" t="s">
        <v>458</v>
      </c>
      <c r="D3563" s="41" t="s">
        <v>2153</v>
      </c>
      <c r="E3563" s="8" t="s">
        <v>2166</v>
      </c>
      <c r="F3563" s="45" t="s">
        <v>540</v>
      </c>
      <c r="G3563" s="46" t="s">
        <v>146</v>
      </c>
      <c r="H3563" s="47">
        <v>42269</v>
      </c>
      <c r="I3563" s="46">
        <v>540</v>
      </c>
      <c r="J3563" s="66">
        <v>25.84</v>
      </c>
      <c r="K3563" s="66">
        <f t="shared" si="69"/>
        <v>13953.6</v>
      </c>
      <c r="L3563" s="46" t="s">
        <v>69</v>
      </c>
      <c r="M3563" s="46" t="s">
        <v>1203</v>
      </c>
      <c r="N3563" s="46">
        <v>151613</v>
      </c>
      <c r="O3563" s="46"/>
      <c r="P3563" s="46">
        <v>91613</v>
      </c>
      <c r="Q3563" s="66">
        <v>200</v>
      </c>
      <c r="R3563" s="66">
        <v>0</v>
      </c>
      <c r="S3563" s="66">
        <v>17.5</v>
      </c>
      <c r="T3563" s="46" t="s">
        <v>127</v>
      </c>
      <c r="U3563" s="64">
        <f>Data!$Q3563+Data!$R3563+Data!$S3563</f>
        <v>217.5</v>
      </c>
      <c r="V3563" s="9" t="str">
        <f>VLOOKUP(TRIM(Data!$B3563),Team!A:B,2,FALSE)</f>
        <v>Heating</v>
      </c>
      <c r="W3563" s="9" t="str">
        <f>VLOOKUP(Data!$D3563,Current!A:B,2,FALSE)</f>
        <v>ACT</v>
      </c>
      <c r="X3563" s="9" t="str">
        <f>IF(Data!$W3563=Data!$E3563,"CURRENT","NO")</f>
        <v>CURRENT</v>
      </c>
    </row>
    <row r="3564" spans="1:24" hidden="1">
      <c r="A3564" s="46" t="s">
        <v>1448</v>
      </c>
      <c r="B3564" s="41" t="s">
        <v>2163</v>
      </c>
      <c r="C3564" s="8" t="s">
        <v>458</v>
      </c>
      <c r="D3564" s="41" t="s">
        <v>2153</v>
      </c>
      <c r="E3564" s="8" t="s">
        <v>2166</v>
      </c>
      <c r="F3564" s="45" t="s">
        <v>409</v>
      </c>
      <c r="G3564" s="46" t="s">
        <v>146</v>
      </c>
      <c r="H3564" s="47">
        <v>42269</v>
      </c>
      <c r="I3564" s="46">
        <v>1728</v>
      </c>
      <c r="J3564" s="66">
        <v>58.7</v>
      </c>
      <c r="K3564" s="66">
        <f t="shared" ref="K3564:K3624" si="70">I3564*J3564</f>
        <v>101433.60000000001</v>
      </c>
      <c r="L3564" s="46" t="s">
        <v>69</v>
      </c>
      <c r="M3564" s="46" t="s">
        <v>392</v>
      </c>
      <c r="N3564" s="46">
        <v>151614</v>
      </c>
      <c r="O3564" s="46"/>
      <c r="P3564" s="46">
        <v>91614</v>
      </c>
      <c r="Q3564" s="66">
        <v>507.2</v>
      </c>
      <c r="R3564" s="66">
        <v>0</v>
      </c>
      <c r="S3564" s="66">
        <v>17.5</v>
      </c>
      <c r="T3564" s="46" t="s">
        <v>127</v>
      </c>
      <c r="U3564" s="64">
        <f>Data!$Q3564+Data!$R3564+Data!$S3564</f>
        <v>524.70000000000005</v>
      </c>
      <c r="V3564" s="9" t="str">
        <f>VLOOKUP(TRIM(Data!$B3564),Team!A:B,2,FALSE)</f>
        <v>Heating</v>
      </c>
      <c r="W3564" s="9" t="str">
        <f>VLOOKUP(Data!$D3564,Current!A:B,2,FALSE)</f>
        <v>ACT</v>
      </c>
      <c r="X3564" s="9" t="str">
        <f>IF(Data!$W3564=Data!$E3564,"CURRENT","NO")</f>
        <v>CURRENT</v>
      </c>
    </row>
    <row r="3565" spans="1:24" hidden="1">
      <c r="A3565" s="46" t="s">
        <v>1448</v>
      </c>
      <c r="B3565" s="41" t="s">
        <v>2163</v>
      </c>
      <c r="C3565" s="8" t="s">
        <v>458</v>
      </c>
      <c r="D3565" s="41" t="s">
        <v>2153</v>
      </c>
      <c r="E3565" s="8" t="s">
        <v>2166</v>
      </c>
      <c r="F3565" s="45" t="s">
        <v>543</v>
      </c>
      <c r="G3565" s="46" t="s">
        <v>146</v>
      </c>
      <c r="H3565" s="47">
        <v>42270</v>
      </c>
      <c r="I3565" s="46">
        <v>629</v>
      </c>
      <c r="J3565" s="66">
        <v>22.59</v>
      </c>
      <c r="K3565" s="66">
        <f t="shared" si="70"/>
        <v>14209.11</v>
      </c>
      <c r="L3565" s="46" t="s">
        <v>69</v>
      </c>
      <c r="M3565" s="46" t="s">
        <v>1577</v>
      </c>
      <c r="N3565" s="46">
        <v>151641</v>
      </c>
      <c r="O3565" s="46"/>
      <c r="P3565" s="46">
        <v>91615</v>
      </c>
      <c r="Q3565" s="66">
        <v>200</v>
      </c>
      <c r="R3565" s="66">
        <v>0</v>
      </c>
      <c r="S3565" s="66">
        <v>17.5</v>
      </c>
      <c r="T3565" s="46" t="s">
        <v>127</v>
      </c>
      <c r="U3565" s="64">
        <f>Data!$Q3565+Data!$R3565+Data!$S3565</f>
        <v>217.5</v>
      </c>
      <c r="V3565" s="9" t="str">
        <f>VLOOKUP(TRIM(Data!$B3565),Team!A:B,2,FALSE)</f>
        <v>Heating</v>
      </c>
      <c r="W3565" s="9" t="str">
        <f>VLOOKUP(Data!$D3565,Current!A:B,2,FALSE)</f>
        <v>ACT</v>
      </c>
      <c r="X3565" s="9" t="str">
        <f>IF(Data!$W3565=Data!$E3565,"CURRENT","NO")</f>
        <v>CURRENT</v>
      </c>
    </row>
    <row r="3566" spans="1:24" hidden="1">
      <c r="A3566" s="46" t="s">
        <v>1448</v>
      </c>
      <c r="B3566" s="41" t="s">
        <v>2163</v>
      </c>
      <c r="C3566" s="8" t="s">
        <v>458</v>
      </c>
      <c r="D3566" s="41" t="s">
        <v>2153</v>
      </c>
      <c r="E3566" s="8" t="s">
        <v>2166</v>
      </c>
      <c r="F3566" s="45" t="s">
        <v>368</v>
      </c>
      <c r="G3566" s="46" t="s">
        <v>146</v>
      </c>
      <c r="H3566" s="47">
        <v>42270</v>
      </c>
      <c r="I3566" s="46">
        <v>2348</v>
      </c>
      <c r="J3566" s="66">
        <v>26.2</v>
      </c>
      <c r="K3566" s="66">
        <f t="shared" si="70"/>
        <v>61517.599999999999</v>
      </c>
      <c r="L3566" s="46" t="s">
        <v>69</v>
      </c>
      <c r="M3566" s="46" t="s">
        <v>561</v>
      </c>
      <c r="N3566" s="46">
        <v>151652</v>
      </c>
      <c r="O3566" s="46"/>
      <c r="P3566" s="46">
        <v>91616</v>
      </c>
      <c r="Q3566" s="66">
        <v>307.60000000000002</v>
      </c>
      <c r="R3566" s="66">
        <v>0</v>
      </c>
      <c r="S3566" s="66">
        <v>17.5</v>
      </c>
      <c r="T3566" s="46" t="s">
        <v>127</v>
      </c>
      <c r="U3566" s="64">
        <f>Data!$Q3566+Data!$R3566+Data!$S3566</f>
        <v>325.10000000000002</v>
      </c>
      <c r="V3566" s="9" t="str">
        <f>VLOOKUP(TRIM(Data!$B3566),Team!A:B,2,FALSE)</f>
        <v>Heating</v>
      </c>
      <c r="W3566" s="9" t="str">
        <f>VLOOKUP(Data!$D3566,Current!A:B,2,FALSE)</f>
        <v>ACT</v>
      </c>
      <c r="X3566" s="9" t="str">
        <f>IF(Data!$W3566=Data!$E3566,"CURRENT","NO")</f>
        <v>CURRENT</v>
      </c>
    </row>
    <row r="3567" spans="1:24" hidden="1">
      <c r="A3567" s="46" t="s">
        <v>1448</v>
      </c>
      <c r="B3567" s="41" t="s">
        <v>2163</v>
      </c>
      <c r="C3567" s="8" t="s">
        <v>458</v>
      </c>
      <c r="D3567" s="41" t="s">
        <v>2153</v>
      </c>
      <c r="E3567" s="8" t="s">
        <v>2166</v>
      </c>
      <c r="F3567" s="45" t="s">
        <v>387</v>
      </c>
      <c r="G3567" s="46" t="s">
        <v>146</v>
      </c>
      <c r="H3567" s="47">
        <v>42271</v>
      </c>
      <c r="I3567" s="46">
        <v>1370</v>
      </c>
      <c r="J3567" s="66">
        <v>20.43</v>
      </c>
      <c r="K3567" s="66">
        <f t="shared" si="70"/>
        <v>27989.1</v>
      </c>
      <c r="L3567" s="46" t="s">
        <v>69</v>
      </c>
      <c r="M3567" s="46" t="s">
        <v>392</v>
      </c>
      <c r="N3567" s="46">
        <v>151701</v>
      </c>
      <c r="O3567" s="46"/>
      <c r="P3567" s="46">
        <v>91617</v>
      </c>
      <c r="Q3567" s="66">
        <v>200</v>
      </c>
      <c r="R3567" s="66">
        <v>0</v>
      </c>
      <c r="S3567" s="66">
        <v>17.5</v>
      </c>
      <c r="T3567" s="46" t="s">
        <v>127</v>
      </c>
      <c r="U3567" s="64">
        <f>Data!$Q3567+Data!$R3567+Data!$S3567</f>
        <v>217.5</v>
      </c>
      <c r="V3567" s="9" t="str">
        <f>VLOOKUP(TRIM(Data!$B3567),Team!A:B,2,FALSE)</f>
        <v>Heating</v>
      </c>
      <c r="W3567" s="9" t="str">
        <f>VLOOKUP(Data!$D3567,Current!A:B,2,FALSE)</f>
        <v>ACT</v>
      </c>
      <c r="X3567" s="9" t="str">
        <f>IF(Data!$W3567=Data!$E3567,"CURRENT","NO")</f>
        <v>CURRENT</v>
      </c>
    </row>
    <row r="3568" spans="1:24" hidden="1">
      <c r="A3568" s="46" t="s">
        <v>1448</v>
      </c>
      <c r="B3568" s="41" t="s">
        <v>2163</v>
      </c>
      <c r="C3568" s="8" t="s">
        <v>458</v>
      </c>
      <c r="D3568" s="41" t="s">
        <v>2153</v>
      </c>
      <c r="E3568" s="8" t="s">
        <v>2166</v>
      </c>
      <c r="F3568" s="45" t="s">
        <v>1397</v>
      </c>
      <c r="G3568" s="46" t="s">
        <v>146</v>
      </c>
      <c r="H3568" s="47">
        <v>42271</v>
      </c>
      <c r="I3568" s="46">
        <v>830</v>
      </c>
      <c r="J3568" s="66">
        <v>14.84</v>
      </c>
      <c r="K3568" s="66">
        <f t="shared" si="70"/>
        <v>12317.2</v>
      </c>
      <c r="L3568" s="46" t="s">
        <v>69</v>
      </c>
      <c r="M3568" s="46" t="s">
        <v>1203</v>
      </c>
      <c r="N3568" s="46">
        <v>151704</v>
      </c>
      <c r="O3568" s="46"/>
      <c r="P3568" s="46">
        <v>91618</v>
      </c>
      <c r="Q3568" s="66">
        <v>200</v>
      </c>
      <c r="R3568" s="66">
        <v>0</v>
      </c>
      <c r="S3568" s="66">
        <v>17.5</v>
      </c>
      <c r="T3568" s="46" t="s">
        <v>127</v>
      </c>
      <c r="U3568" s="64">
        <f>Data!$Q3568+Data!$R3568+Data!$S3568</f>
        <v>217.5</v>
      </c>
      <c r="V3568" s="9" t="str">
        <f>VLOOKUP(TRIM(Data!$B3568),Team!A:B,2,FALSE)</f>
        <v>Heating</v>
      </c>
      <c r="W3568" s="9" t="str">
        <f>VLOOKUP(Data!$D3568,Current!A:B,2,FALSE)</f>
        <v>ACT</v>
      </c>
      <c r="X3568" s="9" t="str">
        <f>IF(Data!$W3568=Data!$E3568,"CURRENT","NO")</f>
        <v>CURRENT</v>
      </c>
    </row>
    <row r="3569" spans="1:24" hidden="1">
      <c r="A3569" s="46" t="s">
        <v>1448</v>
      </c>
      <c r="B3569" s="41" t="s">
        <v>2163</v>
      </c>
      <c r="C3569" s="8" t="s">
        <v>458</v>
      </c>
      <c r="D3569" s="41" t="s">
        <v>2153</v>
      </c>
      <c r="E3569" s="8" t="s">
        <v>2166</v>
      </c>
      <c r="F3569" s="45" t="s">
        <v>595</v>
      </c>
      <c r="G3569" s="46" t="s">
        <v>158</v>
      </c>
      <c r="H3569" s="47">
        <v>42265</v>
      </c>
      <c r="I3569" s="46">
        <v>429</v>
      </c>
      <c r="J3569" s="66">
        <v>60.27</v>
      </c>
      <c r="K3569" s="66">
        <f t="shared" si="70"/>
        <v>25855.83</v>
      </c>
      <c r="L3569" s="46" t="s">
        <v>213</v>
      </c>
      <c r="M3569" s="46" t="s">
        <v>919</v>
      </c>
      <c r="N3569" s="46">
        <v>151471</v>
      </c>
      <c r="O3569" s="46"/>
      <c r="P3569" s="46">
        <v>91619</v>
      </c>
      <c r="Q3569" s="66">
        <v>160</v>
      </c>
      <c r="R3569" s="66">
        <v>0</v>
      </c>
      <c r="S3569" s="66">
        <v>15</v>
      </c>
      <c r="T3569" s="46" t="s">
        <v>127</v>
      </c>
      <c r="U3569" s="64">
        <f>Data!$Q3569+Data!$R3569+Data!$S3569</f>
        <v>175</v>
      </c>
      <c r="V3569" s="9" t="str">
        <f>VLOOKUP(TRIM(Data!$B3569),Team!A:B,2,FALSE)</f>
        <v>Heating</v>
      </c>
      <c r="W3569" s="9" t="str">
        <f>VLOOKUP(Data!$D3569,Current!A:B,2,FALSE)</f>
        <v>ACT</v>
      </c>
      <c r="X3569" s="9" t="str">
        <f>IF(Data!$W3569=Data!$E3569,"CURRENT","NO")</f>
        <v>CURRENT</v>
      </c>
    </row>
    <row r="3570" spans="1:24" hidden="1">
      <c r="A3570" s="46" t="s">
        <v>1448</v>
      </c>
      <c r="B3570" s="41" t="s">
        <v>2163</v>
      </c>
      <c r="C3570" s="8" t="s">
        <v>458</v>
      </c>
      <c r="D3570" s="41" t="s">
        <v>2153</v>
      </c>
      <c r="E3570" s="8" t="s">
        <v>2166</v>
      </c>
      <c r="F3570" s="45" t="s">
        <v>576</v>
      </c>
      <c r="G3570" s="46" t="s">
        <v>158</v>
      </c>
      <c r="H3570" s="47">
        <v>42266</v>
      </c>
      <c r="I3570" s="46">
        <v>416</v>
      </c>
      <c r="J3570" s="66">
        <v>52.96</v>
      </c>
      <c r="K3570" s="66">
        <f t="shared" si="70"/>
        <v>22031.360000000001</v>
      </c>
      <c r="L3570" s="46" t="s">
        <v>213</v>
      </c>
      <c r="M3570" s="46" t="s">
        <v>594</v>
      </c>
      <c r="N3570" s="46">
        <v>151506</v>
      </c>
      <c r="O3570" s="46"/>
      <c r="P3570" s="46">
        <v>91620</v>
      </c>
      <c r="Q3570" s="66">
        <v>160</v>
      </c>
      <c r="R3570" s="66">
        <v>0</v>
      </c>
      <c r="S3570" s="66">
        <v>15</v>
      </c>
      <c r="T3570" s="46" t="s">
        <v>127</v>
      </c>
      <c r="U3570" s="64">
        <f>Data!$Q3570+Data!$R3570+Data!$S3570</f>
        <v>175</v>
      </c>
      <c r="V3570" s="9" t="str">
        <f>VLOOKUP(TRIM(Data!$B3570),Team!A:B,2,FALSE)</f>
        <v>Heating</v>
      </c>
      <c r="W3570" s="9" t="str">
        <f>VLOOKUP(Data!$D3570,Current!A:B,2,FALSE)</f>
        <v>ACT</v>
      </c>
      <c r="X3570" s="9" t="str">
        <f>IF(Data!$W3570=Data!$E3570,"CURRENT","NO")</f>
        <v>CURRENT</v>
      </c>
    </row>
    <row r="3571" spans="1:24" hidden="1">
      <c r="A3571" s="46" t="s">
        <v>1448</v>
      </c>
      <c r="B3571" s="41" t="s">
        <v>2163</v>
      </c>
      <c r="C3571" s="8" t="s">
        <v>458</v>
      </c>
      <c r="D3571" s="41" t="s">
        <v>2153</v>
      </c>
      <c r="E3571" s="8" t="s">
        <v>2166</v>
      </c>
      <c r="F3571" s="45" t="s">
        <v>1201</v>
      </c>
      <c r="G3571" s="46" t="s">
        <v>158</v>
      </c>
      <c r="H3571" s="47">
        <v>42268</v>
      </c>
      <c r="I3571" s="46">
        <v>1320</v>
      </c>
      <c r="J3571" s="66">
        <v>33.5</v>
      </c>
      <c r="K3571" s="66">
        <f t="shared" si="70"/>
        <v>44220</v>
      </c>
      <c r="L3571" s="46" t="s">
        <v>213</v>
      </c>
      <c r="M3571" s="46" t="s">
        <v>1009</v>
      </c>
      <c r="N3571" s="46">
        <v>151557</v>
      </c>
      <c r="O3571" s="46"/>
      <c r="P3571" s="46">
        <v>91621</v>
      </c>
      <c r="Q3571" s="66">
        <v>221.1</v>
      </c>
      <c r="R3571" s="66">
        <v>0</v>
      </c>
      <c r="S3571" s="66">
        <v>15</v>
      </c>
      <c r="T3571" s="46" t="s">
        <v>127</v>
      </c>
      <c r="U3571" s="64">
        <f>Data!$Q3571+Data!$R3571+Data!$S3571</f>
        <v>236.1</v>
      </c>
      <c r="V3571" s="9" t="str">
        <f>VLOOKUP(TRIM(Data!$B3571),Team!A:B,2,FALSE)</f>
        <v>Heating</v>
      </c>
      <c r="W3571" s="9" t="str">
        <f>VLOOKUP(Data!$D3571,Current!A:B,2,FALSE)</f>
        <v>ACT</v>
      </c>
      <c r="X3571" s="9" t="str">
        <f>IF(Data!$W3571=Data!$E3571,"CURRENT","NO")</f>
        <v>CURRENT</v>
      </c>
    </row>
    <row r="3572" spans="1:24" hidden="1">
      <c r="A3572" s="46" t="s">
        <v>1448</v>
      </c>
      <c r="B3572" s="41" t="s">
        <v>2163</v>
      </c>
      <c r="C3572" s="8" t="s">
        <v>458</v>
      </c>
      <c r="D3572" s="41" t="s">
        <v>2153</v>
      </c>
      <c r="E3572" s="8" t="s">
        <v>2166</v>
      </c>
      <c r="F3572" s="45" t="s">
        <v>1599</v>
      </c>
      <c r="G3572" s="46" t="s">
        <v>158</v>
      </c>
      <c r="H3572" s="47">
        <v>42268</v>
      </c>
      <c r="I3572" s="46">
        <v>273</v>
      </c>
      <c r="J3572" s="66">
        <v>88.11</v>
      </c>
      <c r="K3572" s="66">
        <f t="shared" si="70"/>
        <v>24054.03</v>
      </c>
      <c r="L3572" s="46" t="s">
        <v>213</v>
      </c>
      <c r="M3572" s="46" t="s">
        <v>1009</v>
      </c>
      <c r="N3572" s="46">
        <v>151558</v>
      </c>
      <c r="O3572" s="46"/>
      <c r="P3572" s="46">
        <v>91622</v>
      </c>
      <c r="Q3572" s="66">
        <v>120.3</v>
      </c>
      <c r="R3572" s="66">
        <v>0</v>
      </c>
      <c r="S3572" s="66">
        <v>15</v>
      </c>
      <c r="T3572" s="46" t="s">
        <v>186</v>
      </c>
      <c r="U3572" s="64">
        <f>Data!$Q3572+Data!$R3572+Data!$S3572</f>
        <v>135.30000000000001</v>
      </c>
      <c r="V3572" s="9" t="str">
        <f>VLOOKUP(TRIM(Data!$B3572),Team!A:B,2,FALSE)</f>
        <v>Heating</v>
      </c>
      <c r="W3572" s="9" t="str">
        <f>VLOOKUP(Data!$D3572,Current!A:B,2,FALSE)</f>
        <v>ACT</v>
      </c>
      <c r="X3572" s="9" t="str">
        <f>IF(Data!$W3572=Data!$E3572,"CURRENT","NO")</f>
        <v>CURRENT</v>
      </c>
    </row>
    <row r="3573" spans="1:24" hidden="1">
      <c r="A3573" s="46" t="s">
        <v>1448</v>
      </c>
      <c r="B3573" s="41" t="s">
        <v>2163</v>
      </c>
      <c r="C3573" s="8" t="s">
        <v>458</v>
      </c>
      <c r="D3573" s="41" t="s">
        <v>2153</v>
      </c>
      <c r="E3573" s="8" t="s">
        <v>2166</v>
      </c>
      <c r="F3573" s="45" t="s">
        <v>1372</v>
      </c>
      <c r="G3573" s="46" t="s">
        <v>158</v>
      </c>
      <c r="H3573" s="47">
        <v>42268</v>
      </c>
      <c r="I3573" s="46">
        <v>1290</v>
      </c>
      <c r="J3573" s="66">
        <v>35.1</v>
      </c>
      <c r="K3573" s="66">
        <f t="shared" si="70"/>
        <v>45279</v>
      </c>
      <c r="L3573" s="46" t="s">
        <v>213</v>
      </c>
      <c r="M3573" s="46" t="s">
        <v>1386</v>
      </c>
      <c r="N3573" s="46">
        <v>151559</v>
      </c>
      <c r="O3573" s="46"/>
      <c r="P3573" s="46">
        <v>91623</v>
      </c>
      <c r="Q3573" s="66">
        <v>226.4</v>
      </c>
      <c r="R3573" s="66">
        <v>0</v>
      </c>
      <c r="S3573" s="66">
        <v>15</v>
      </c>
      <c r="T3573" s="46" t="s">
        <v>127</v>
      </c>
      <c r="U3573" s="64">
        <f>Data!$Q3573+Data!$R3573+Data!$S3573</f>
        <v>241.4</v>
      </c>
      <c r="V3573" s="9" t="str">
        <f>VLOOKUP(TRIM(Data!$B3573),Team!A:B,2,FALSE)</f>
        <v>Heating</v>
      </c>
      <c r="W3573" s="9" t="str">
        <f>VLOOKUP(Data!$D3573,Current!A:B,2,FALSE)</f>
        <v>ACT</v>
      </c>
      <c r="X3573" s="9" t="str">
        <f>IF(Data!$W3573=Data!$E3573,"CURRENT","NO")</f>
        <v>CURRENT</v>
      </c>
    </row>
    <row r="3574" spans="1:24" hidden="1">
      <c r="A3574" s="46" t="s">
        <v>1448</v>
      </c>
      <c r="B3574" s="41" t="s">
        <v>2163</v>
      </c>
      <c r="C3574" s="8" t="s">
        <v>458</v>
      </c>
      <c r="D3574" s="41" t="s">
        <v>2153</v>
      </c>
      <c r="E3574" s="8" t="s">
        <v>2166</v>
      </c>
      <c r="F3574" s="45" t="s">
        <v>1600</v>
      </c>
      <c r="G3574" s="46" t="s">
        <v>158</v>
      </c>
      <c r="H3574" s="47">
        <v>42269</v>
      </c>
      <c r="I3574" s="46">
        <v>321</v>
      </c>
      <c r="J3574" s="66">
        <v>107.99</v>
      </c>
      <c r="K3574" s="66">
        <f t="shared" si="70"/>
        <v>34664.79</v>
      </c>
      <c r="L3574" s="46" t="s">
        <v>213</v>
      </c>
      <c r="M3574" s="46" t="s">
        <v>1503</v>
      </c>
      <c r="N3574" s="46">
        <v>151600</v>
      </c>
      <c r="O3574" s="46"/>
      <c r="P3574" s="46">
        <v>91624</v>
      </c>
      <c r="Q3574" s="66">
        <v>173.3</v>
      </c>
      <c r="R3574" s="66">
        <v>0</v>
      </c>
      <c r="S3574" s="66">
        <v>15</v>
      </c>
      <c r="T3574" s="46" t="s">
        <v>127</v>
      </c>
      <c r="U3574" s="64">
        <f>Data!$Q3574+Data!$R3574+Data!$S3574</f>
        <v>188.3</v>
      </c>
      <c r="V3574" s="9" t="str">
        <f>VLOOKUP(TRIM(Data!$B3574),Team!A:B,2,FALSE)</f>
        <v>Heating</v>
      </c>
      <c r="W3574" s="9" t="str">
        <f>VLOOKUP(Data!$D3574,Current!A:B,2,FALSE)</f>
        <v>ACT</v>
      </c>
      <c r="X3574" s="9" t="str">
        <f>IF(Data!$W3574=Data!$E3574,"CURRENT","NO")</f>
        <v>CURRENT</v>
      </c>
    </row>
    <row r="3575" spans="1:24" hidden="1">
      <c r="A3575" s="46" t="s">
        <v>1448</v>
      </c>
      <c r="B3575" s="41" t="s">
        <v>2163</v>
      </c>
      <c r="C3575" s="8" t="s">
        <v>458</v>
      </c>
      <c r="D3575" s="41" t="s">
        <v>2153</v>
      </c>
      <c r="E3575" s="8" t="s">
        <v>2166</v>
      </c>
      <c r="F3575" s="45" t="s">
        <v>575</v>
      </c>
      <c r="G3575" s="46" t="s">
        <v>158</v>
      </c>
      <c r="H3575" s="47">
        <v>42270</v>
      </c>
      <c r="I3575" s="46">
        <v>288</v>
      </c>
      <c r="J3575" s="66">
        <v>83.58</v>
      </c>
      <c r="K3575" s="66">
        <f t="shared" si="70"/>
        <v>24071.040000000001</v>
      </c>
      <c r="L3575" s="46" t="s">
        <v>213</v>
      </c>
      <c r="M3575" s="46" t="s">
        <v>1497</v>
      </c>
      <c r="N3575" s="46">
        <v>151653</v>
      </c>
      <c r="O3575" s="46"/>
      <c r="P3575" s="46">
        <v>91625</v>
      </c>
      <c r="Q3575" s="66">
        <v>160</v>
      </c>
      <c r="R3575" s="66">
        <v>0</v>
      </c>
      <c r="S3575" s="66">
        <v>15</v>
      </c>
      <c r="T3575" s="46" t="s">
        <v>127</v>
      </c>
      <c r="U3575" s="64">
        <f>Data!$Q3575+Data!$R3575+Data!$S3575</f>
        <v>175</v>
      </c>
      <c r="V3575" s="9" t="str">
        <f>VLOOKUP(TRIM(Data!$B3575),Team!A:B,2,FALSE)</f>
        <v>Heating</v>
      </c>
      <c r="W3575" s="9" t="str">
        <f>VLOOKUP(Data!$D3575,Current!A:B,2,FALSE)</f>
        <v>ACT</v>
      </c>
      <c r="X3575" s="9" t="str">
        <f>IF(Data!$W3575=Data!$E3575,"CURRENT","NO")</f>
        <v>CURRENT</v>
      </c>
    </row>
    <row r="3576" spans="1:24" hidden="1">
      <c r="A3576" s="46" t="s">
        <v>1448</v>
      </c>
      <c r="B3576" s="41" t="s">
        <v>2163</v>
      </c>
      <c r="C3576" s="8" t="s">
        <v>458</v>
      </c>
      <c r="D3576" s="41" t="s">
        <v>2153</v>
      </c>
      <c r="E3576" s="8" t="s">
        <v>2166</v>
      </c>
      <c r="F3576" s="45" t="s">
        <v>339</v>
      </c>
      <c r="G3576" s="46" t="s">
        <v>158</v>
      </c>
      <c r="H3576" s="47">
        <v>42270</v>
      </c>
      <c r="I3576" s="46">
        <v>68</v>
      </c>
      <c r="J3576" s="66">
        <v>39.340000000000003</v>
      </c>
      <c r="K3576" s="66">
        <f t="shared" si="70"/>
        <v>2675.1200000000003</v>
      </c>
      <c r="L3576" s="46" t="s">
        <v>213</v>
      </c>
      <c r="M3576" s="46" t="s">
        <v>1497</v>
      </c>
      <c r="N3576" s="46">
        <v>151654</v>
      </c>
      <c r="O3576" s="46"/>
      <c r="P3576" s="46">
        <v>91626</v>
      </c>
      <c r="Q3576" s="66">
        <v>80</v>
      </c>
      <c r="R3576" s="66">
        <v>0</v>
      </c>
      <c r="S3576" s="66">
        <v>15</v>
      </c>
      <c r="T3576" s="46" t="s">
        <v>127</v>
      </c>
      <c r="U3576" s="64">
        <f>Data!$Q3576+Data!$R3576+Data!$S3576</f>
        <v>95</v>
      </c>
      <c r="V3576" s="9" t="str">
        <f>VLOOKUP(TRIM(Data!$B3576),Team!A:B,2,FALSE)</f>
        <v>Heating</v>
      </c>
      <c r="W3576" s="9" t="str">
        <f>VLOOKUP(Data!$D3576,Current!A:B,2,FALSE)</f>
        <v>ACT</v>
      </c>
      <c r="X3576" s="9" t="str">
        <f>IF(Data!$W3576=Data!$E3576,"CURRENT","NO")</f>
        <v>CURRENT</v>
      </c>
    </row>
    <row r="3577" spans="1:24" hidden="1">
      <c r="A3577" s="46" t="s">
        <v>1448</v>
      </c>
      <c r="B3577" s="41" t="s">
        <v>2163</v>
      </c>
      <c r="C3577" s="8" t="s">
        <v>458</v>
      </c>
      <c r="D3577" s="41" t="s">
        <v>2153</v>
      </c>
      <c r="E3577" s="8" t="s">
        <v>2166</v>
      </c>
      <c r="F3577" s="45" t="s">
        <v>385</v>
      </c>
      <c r="G3577" s="46" t="s">
        <v>158</v>
      </c>
      <c r="H3577" s="47">
        <v>42270</v>
      </c>
      <c r="I3577" s="46">
        <v>144</v>
      </c>
      <c r="J3577" s="66">
        <v>35.700000000000003</v>
      </c>
      <c r="K3577" s="66">
        <f t="shared" si="70"/>
        <v>5140.8</v>
      </c>
      <c r="L3577" s="46" t="s">
        <v>213</v>
      </c>
      <c r="M3577" s="46" t="s">
        <v>1497</v>
      </c>
      <c r="N3577" s="46">
        <v>151655</v>
      </c>
      <c r="O3577" s="46"/>
      <c r="P3577" s="46">
        <v>91627</v>
      </c>
      <c r="Q3577" s="66">
        <v>80</v>
      </c>
      <c r="R3577" s="66">
        <v>0</v>
      </c>
      <c r="S3577" s="66">
        <v>15</v>
      </c>
      <c r="T3577" s="46" t="s">
        <v>127</v>
      </c>
      <c r="U3577" s="64">
        <f>Data!$Q3577+Data!$R3577+Data!$S3577</f>
        <v>95</v>
      </c>
      <c r="V3577" s="9" t="str">
        <f>VLOOKUP(TRIM(Data!$B3577),Team!A:B,2,FALSE)</f>
        <v>Heating</v>
      </c>
      <c r="W3577" s="9" t="str">
        <f>VLOOKUP(Data!$D3577,Current!A:B,2,FALSE)</f>
        <v>ACT</v>
      </c>
      <c r="X3577" s="9" t="str">
        <f>IF(Data!$W3577=Data!$E3577,"CURRENT","NO")</f>
        <v>CURRENT</v>
      </c>
    </row>
    <row r="3578" spans="1:24" hidden="1">
      <c r="A3578" s="46" t="s">
        <v>1448</v>
      </c>
      <c r="B3578" s="41" t="s">
        <v>2163</v>
      </c>
      <c r="C3578" s="8" t="s">
        <v>458</v>
      </c>
      <c r="D3578" s="41" t="s">
        <v>2153</v>
      </c>
      <c r="E3578" s="8" t="s">
        <v>2166</v>
      </c>
      <c r="F3578" s="45" t="s">
        <v>1003</v>
      </c>
      <c r="G3578" s="46" t="s">
        <v>158</v>
      </c>
      <c r="H3578" s="47">
        <v>42271</v>
      </c>
      <c r="I3578" s="46">
        <v>65</v>
      </c>
      <c r="J3578" s="66">
        <v>120.79</v>
      </c>
      <c r="K3578" s="66">
        <f t="shared" si="70"/>
        <v>7851.35</v>
      </c>
      <c r="L3578" s="46" t="s">
        <v>213</v>
      </c>
      <c r="M3578" s="46" t="s">
        <v>850</v>
      </c>
      <c r="N3578" s="46">
        <v>151714</v>
      </c>
      <c r="O3578" s="46"/>
      <c r="P3578" s="46">
        <v>91628</v>
      </c>
      <c r="Q3578" s="66">
        <v>80</v>
      </c>
      <c r="R3578" s="66">
        <v>0</v>
      </c>
      <c r="S3578" s="66">
        <v>15</v>
      </c>
      <c r="T3578" s="46" t="s">
        <v>127</v>
      </c>
      <c r="U3578" s="64">
        <f>Data!$Q3578+Data!$R3578+Data!$S3578</f>
        <v>95</v>
      </c>
      <c r="V3578" s="9" t="str">
        <f>VLOOKUP(TRIM(Data!$B3578),Team!A:B,2,FALSE)</f>
        <v>Heating</v>
      </c>
      <c r="W3578" s="9" t="str">
        <f>VLOOKUP(Data!$D3578,Current!A:B,2,FALSE)</f>
        <v>ACT</v>
      </c>
      <c r="X3578" s="9" t="str">
        <f>IF(Data!$W3578=Data!$E3578,"CURRENT","NO")</f>
        <v>CURRENT</v>
      </c>
    </row>
    <row r="3579" spans="1:24" hidden="1">
      <c r="A3579" s="46" t="s">
        <v>1448</v>
      </c>
      <c r="B3579" s="41" t="s">
        <v>2163</v>
      </c>
      <c r="C3579" s="8" t="s">
        <v>458</v>
      </c>
      <c r="D3579" s="41" t="s">
        <v>2153</v>
      </c>
      <c r="E3579" s="8" t="s">
        <v>2166</v>
      </c>
      <c r="F3579" s="45" t="s">
        <v>341</v>
      </c>
      <c r="G3579" s="46" t="s">
        <v>158</v>
      </c>
      <c r="H3579" s="47">
        <v>42271</v>
      </c>
      <c r="I3579" s="46">
        <v>65</v>
      </c>
      <c r="J3579" s="66">
        <v>125.76</v>
      </c>
      <c r="K3579" s="66">
        <f t="shared" si="70"/>
        <v>8174.4000000000005</v>
      </c>
      <c r="L3579" s="46" t="s">
        <v>213</v>
      </c>
      <c r="M3579" s="46" t="s">
        <v>850</v>
      </c>
      <c r="N3579" s="46">
        <v>151715</v>
      </c>
      <c r="O3579" s="46"/>
      <c r="P3579" s="46">
        <v>91629</v>
      </c>
      <c r="Q3579" s="66">
        <v>80</v>
      </c>
      <c r="R3579" s="66">
        <v>0</v>
      </c>
      <c r="S3579" s="66">
        <v>15</v>
      </c>
      <c r="T3579" s="46" t="s">
        <v>127</v>
      </c>
      <c r="U3579" s="64">
        <f>Data!$Q3579+Data!$R3579+Data!$S3579</f>
        <v>95</v>
      </c>
      <c r="V3579" s="9" t="str">
        <f>VLOOKUP(TRIM(Data!$B3579),Team!A:B,2,FALSE)</f>
        <v>Heating</v>
      </c>
      <c r="W3579" s="9" t="str">
        <f>VLOOKUP(Data!$D3579,Current!A:B,2,FALSE)</f>
        <v>ACT</v>
      </c>
      <c r="X3579" s="9" t="str">
        <f>IF(Data!$W3579=Data!$E3579,"CURRENT","NO")</f>
        <v>CURRENT</v>
      </c>
    </row>
    <row r="3580" spans="1:24" hidden="1">
      <c r="A3580" s="46" t="s">
        <v>1448</v>
      </c>
      <c r="B3580" s="41" t="s">
        <v>2163</v>
      </c>
      <c r="C3580" s="8" t="s">
        <v>458</v>
      </c>
      <c r="D3580" s="41" t="s">
        <v>2153</v>
      </c>
      <c r="E3580" s="8" t="s">
        <v>2166</v>
      </c>
      <c r="F3580" s="45" t="s">
        <v>1167</v>
      </c>
      <c r="G3580" s="46" t="s">
        <v>158</v>
      </c>
      <c r="H3580" s="47">
        <v>42271</v>
      </c>
      <c r="I3580" s="46">
        <v>337</v>
      </c>
      <c r="J3580" s="66">
        <v>208.13</v>
      </c>
      <c r="K3580" s="66">
        <f t="shared" si="70"/>
        <v>70139.81</v>
      </c>
      <c r="L3580" s="46" t="s">
        <v>157</v>
      </c>
      <c r="M3580" s="46" t="s">
        <v>1009</v>
      </c>
      <c r="N3580" s="46">
        <v>151716</v>
      </c>
      <c r="O3580" s="46"/>
      <c r="P3580" s="46">
        <v>91630</v>
      </c>
      <c r="Q3580" s="66">
        <v>350.7</v>
      </c>
      <c r="R3580" s="66">
        <v>0</v>
      </c>
      <c r="S3580" s="66">
        <v>15</v>
      </c>
      <c r="T3580" s="46" t="s">
        <v>127</v>
      </c>
      <c r="U3580" s="64">
        <f>Data!$Q3580+Data!$R3580+Data!$S3580</f>
        <v>365.7</v>
      </c>
      <c r="V3580" s="9" t="str">
        <f>VLOOKUP(TRIM(Data!$B3580),Team!A:B,2,FALSE)</f>
        <v>Heating</v>
      </c>
      <c r="W3580" s="9" t="str">
        <f>VLOOKUP(Data!$D3580,Current!A:B,2,FALSE)</f>
        <v>ACT</v>
      </c>
      <c r="X3580" s="9" t="str">
        <f>IF(Data!$W3580=Data!$E3580,"CURRENT","NO")</f>
        <v>CURRENT</v>
      </c>
    </row>
    <row r="3581" spans="1:24" hidden="1">
      <c r="A3581" s="46" t="s">
        <v>1448</v>
      </c>
      <c r="B3581" s="41" t="s">
        <v>2163</v>
      </c>
      <c r="C3581" s="8" t="s">
        <v>458</v>
      </c>
      <c r="D3581" s="41" t="s">
        <v>2153</v>
      </c>
      <c r="E3581" s="8" t="s">
        <v>2166</v>
      </c>
      <c r="F3581" s="45" t="s">
        <v>1601</v>
      </c>
      <c r="G3581" s="46" t="s">
        <v>158</v>
      </c>
      <c r="H3581" s="47">
        <v>42272</v>
      </c>
      <c r="I3581" s="46">
        <v>72</v>
      </c>
      <c r="J3581" s="66">
        <v>128.5</v>
      </c>
      <c r="K3581" s="66">
        <f t="shared" si="70"/>
        <v>9252</v>
      </c>
      <c r="L3581" s="46" t="s">
        <v>213</v>
      </c>
      <c r="M3581" s="46" t="s">
        <v>564</v>
      </c>
      <c r="N3581" s="46">
        <v>151727</v>
      </c>
      <c r="O3581" s="46"/>
      <c r="P3581" s="46">
        <v>91631</v>
      </c>
      <c r="Q3581" s="66">
        <v>80</v>
      </c>
      <c r="R3581" s="66">
        <v>0</v>
      </c>
      <c r="S3581" s="66">
        <v>15</v>
      </c>
      <c r="T3581" s="46" t="s">
        <v>127</v>
      </c>
      <c r="U3581" s="64">
        <f>Data!$Q3581+Data!$R3581+Data!$S3581</f>
        <v>95</v>
      </c>
      <c r="V3581" s="9" t="str">
        <f>VLOOKUP(TRIM(Data!$B3581),Team!A:B,2,FALSE)</f>
        <v>Heating</v>
      </c>
      <c r="W3581" s="9" t="str">
        <f>VLOOKUP(Data!$D3581,Current!A:B,2,FALSE)</f>
        <v>ACT</v>
      </c>
      <c r="X3581" s="9" t="str">
        <f>IF(Data!$W3581=Data!$E3581,"CURRENT","NO")</f>
        <v>CURRENT</v>
      </c>
    </row>
    <row r="3582" spans="1:24" hidden="1">
      <c r="A3582" s="46" t="s">
        <v>2155</v>
      </c>
      <c r="B3582" s="41" t="s">
        <v>2163</v>
      </c>
      <c r="C3582" s="8" t="s">
        <v>458</v>
      </c>
      <c r="D3582" s="41" t="s">
        <v>2153</v>
      </c>
      <c r="E3582" s="8" t="s">
        <v>2166</v>
      </c>
      <c r="F3582" s="45" t="s">
        <v>979</v>
      </c>
      <c r="G3582" s="46" t="s">
        <v>980</v>
      </c>
      <c r="H3582" s="47">
        <v>42276</v>
      </c>
      <c r="I3582" s="46">
        <v>5790</v>
      </c>
      <c r="J3582" s="66">
        <v>16.37</v>
      </c>
      <c r="K3582" s="66">
        <f t="shared" si="70"/>
        <v>94782.3</v>
      </c>
      <c r="L3582" s="46" t="s">
        <v>2</v>
      </c>
      <c r="M3582" s="46" t="s">
        <v>1602</v>
      </c>
      <c r="N3582" s="46">
        <v>151843</v>
      </c>
      <c r="O3582" s="46"/>
      <c r="P3582" s="46">
        <v>91684</v>
      </c>
      <c r="Q3582" s="66">
        <v>473.9</v>
      </c>
      <c r="R3582" s="66">
        <v>0</v>
      </c>
      <c r="S3582" s="66">
        <v>65</v>
      </c>
      <c r="T3582" s="46" t="s">
        <v>127</v>
      </c>
      <c r="U3582" s="64">
        <f>Data!$Q3582+Data!$R3582+Data!$S3582</f>
        <v>538.9</v>
      </c>
      <c r="V3582" s="9" t="str">
        <f>VLOOKUP(TRIM(Data!$B3582),Team!A:B,2,FALSE)</f>
        <v>Heating</v>
      </c>
      <c r="W3582" s="9" t="str">
        <f>VLOOKUP(Data!$D3582,Current!A:B,2,FALSE)</f>
        <v>ACT</v>
      </c>
      <c r="X3582" s="9" t="str">
        <f>IF(Data!$W3582=Data!$E3582,"CURRENT","NO")</f>
        <v>CURRENT</v>
      </c>
    </row>
    <row r="3583" spans="1:24" hidden="1">
      <c r="A3583" s="46" t="s">
        <v>2155</v>
      </c>
      <c r="B3583" s="41" t="s">
        <v>2163</v>
      </c>
      <c r="C3583" s="8" t="s">
        <v>458</v>
      </c>
      <c r="D3583" s="41" t="s">
        <v>2153</v>
      </c>
      <c r="E3583" s="8" t="s">
        <v>2166</v>
      </c>
      <c r="F3583" s="45" t="s">
        <v>372</v>
      </c>
      <c r="G3583" s="46" t="s">
        <v>153</v>
      </c>
      <c r="H3583" s="47">
        <v>42272</v>
      </c>
      <c r="I3583" s="46">
        <v>1341</v>
      </c>
      <c r="J3583" s="66">
        <v>78.8</v>
      </c>
      <c r="K3583" s="66">
        <f t="shared" si="70"/>
        <v>105670.8</v>
      </c>
      <c r="L3583" s="46" t="s">
        <v>108</v>
      </c>
      <c r="M3583" s="46" t="s">
        <v>1603</v>
      </c>
      <c r="N3583" s="46">
        <v>151744</v>
      </c>
      <c r="O3583" s="46"/>
      <c r="P3583" s="46">
        <v>91685</v>
      </c>
      <c r="Q3583" s="66">
        <v>528.35</v>
      </c>
      <c r="R3583" s="66">
        <v>0</v>
      </c>
      <c r="S3583" s="66">
        <v>50</v>
      </c>
      <c r="T3583" s="46" t="s">
        <v>127</v>
      </c>
      <c r="U3583" s="64">
        <f>Data!$Q3583+Data!$R3583+Data!$S3583</f>
        <v>578.35</v>
      </c>
      <c r="V3583" s="9" t="str">
        <f>VLOOKUP(TRIM(Data!$B3583),Team!A:B,2,FALSE)</f>
        <v>Heating</v>
      </c>
      <c r="W3583" s="9" t="str">
        <f>VLOOKUP(Data!$D3583,Current!A:B,2,FALSE)</f>
        <v>ACT</v>
      </c>
      <c r="X3583" s="9" t="str">
        <f>IF(Data!$W3583=Data!$E3583,"CURRENT","NO")</f>
        <v>CURRENT</v>
      </c>
    </row>
    <row r="3584" spans="1:24" hidden="1">
      <c r="A3584" s="46" t="s">
        <v>2155</v>
      </c>
      <c r="B3584" s="41" t="s">
        <v>2163</v>
      </c>
      <c r="C3584" s="8" t="s">
        <v>458</v>
      </c>
      <c r="D3584" s="41" t="s">
        <v>2153</v>
      </c>
      <c r="E3584" s="8" t="s">
        <v>2166</v>
      </c>
      <c r="F3584" s="45" t="s">
        <v>373</v>
      </c>
      <c r="G3584" s="46" t="s">
        <v>153</v>
      </c>
      <c r="H3584" s="47">
        <v>42275</v>
      </c>
      <c r="I3584" s="46">
        <v>1341</v>
      </c>
      <c r="J3584" s="66">
        <v>63</v>
      </c>
      <c r="K3584" s="66">
        <f t="shared" si="70"/>
        <v>84483</v>
      </c>
      <c r="L3584" s="46" t="s">
        <v>108</v>
      </c>
      <c r="M3584" s="46" t="s">
        <v>955</v>
      </c>
      <c r="N3584" s="46">
        <v>151791</v>
      </c>
      <c r="O3584" s="46"/>
      <c r="P3584" s="46">
        <v>91686</v>
      </c>
      <c r="Q3584" s="66">
        <v>422.4</v>
      </c>
      <c r="R3584" s="66">
        <v>0</v>
      </c>
      <c r="S3584" s="66">
        <v>50</v>
      </c>
      <c r="T3584" s="46" t="s">
        <v>127</v>
      </c>
      <c r="U3584" s="64">
        <f>Data!$Q3584+Data!$R3584+Data!$S3584</f>
        <v>472.4</v>
      </c>
      <c r="V3584" s="9" t="str">
        <f>VLOOKUP(TRIM(Data!$B3584),Team!A:B,2,FALSE)</f>
        <v>Heating</v>
      </c>
      <c r="W3584" s="9" t="str">
        <f>VLOOKUP(Data!$D3584,Current!A:B,2,FALSE)</f>
        <v>ACT</v>
      </c>
      <c r="X3584" s="9" t="str">
        <f>IF(Data!$W3584=Data!$E3584,"CURRENT","NO")</f>
        <v>CURRENT</v>
      </c>
    </row>
    <row r="3585" spans="1:24" hidden="1">
      <c r="A3585" s="46" t="s">
        <v>2155</v>
      </c>
      <c r="B3585" s="41" t="s">
        <v>2163</v>
      </c>
      <c r="C3585" s="8" t="s">
        <v>458</v>
      </c>
      <c r="D3585" s="41" t="s">
        <v>2153</v>
      </c>
      <c r="E3585" s="8" t="s">
        <v>2166</v>
      </c>
      <c r="F3585" s="45" t="s">
        <v>347</v>
      </c>
      <c r="G3585" s="46" t="s">
        <v>146</v>
      </c>
      <c r="H3585" s="47">
        <v>42273</v>
      </c>
      <c r="I3585" s="46">
        <v>1479</v>
      </c>
      <c r="J3585" s="66">
        <v>20.399999999999999</v>
      </c>
      <c r="K3585" s="66">
        <f t="shared" si="70"/>
        <v>30171.599999999999</v>
      </c>
      <c r="L3585" s="46" t="s">
        <v>69</v>
      </c>
      <c r="M3585" s="46" t="s">
        <v>1604</v>
      </c>
      <c r="N3585" s="46">
        <v>151785</v>
      </c>
      <c r="O3585" s="46"/>
      <c r="P3585" s="46">
        <v>91687</v>
      </c>
      <c r="Q3585" s="66">
        <v>200</v>
      </c>
      <c r="R3585" s="66">
        <v>0</v>
      </c>
      <c r="S3585" s="66">
        <v>35</v>
      </c>
      <c r="T3585" s="46" t="s">
        <v>2141</v>
      </c>
      <c r="U3585" s="64">
        <f>Data!$Q3585+Data!$R3585+Data!$S3585</f>
        <v>235</v>
      </c>
      <c r="V3585" s="9" t="str">
        <f>VLOOKUP(TRIM(Data!$B3585),Team!A:B,2,FALSE)</f>
        <v>Heating</v>
      </c>
      <c r="W3585" s="9" t="str">
        <f>VLOOKUP(Data!$D3585,Current!A:B,2,FALSE)</f>
        <v>ACT</v>
      </c>
      <c r="X3585" s="9" t="str">
        <f>IF(Data!$W3585=Data!$E3585,"CURRENT","NO")</f>
        <v>CURRENT</v>
      </c>
    </row>
    <row r="3586" spans="1:24" hidden="1">
      <c r="A3586" s="46" t="s">
        <v>2155</v>
      </c>
      <c r="B3586" s="41" t="s">
        <v>2163</v>
      </c>
      <c r="C3586" s="8" t="s">
        <v>458</v>
      </c>
      <c r="D3586" s="41" t="s">
        <v>2153</v>
      </c>
      <c r="E3586" s="8" t="s">
        <v>2166</v>
      </c>
      <c r="F3586" s="45" t="s">
        <v>367</v>
      </c>
      <c r="G3586" s="46" t="s">
        <v>146</v>
      </c>
      <c r="H3586" s="47">
        <v>42275</v>
      </c>
      <c r="I3586" s="46">
        <v>2472</v>
      </c>
      <c r="J3586" s="66">
        <v>23.42</v>
      </c>
      <c r="K3586" s="66">
        <f t="shared" si="70"/>
        <v>57894.240000000005</v>
      </c>
      <c r="L3586" s="46" t="s">
        <v>69</v>
      </c>
      <c r="M3586" s="46" t="s">
        <v>1605</v>
      </c>
      <c r="N3586" s="46">
        <v>151798</v>
      </c>
      <c r="O3586" s="46"/>
      <c r="P3586" s="46">
        <v>91688</v>
      </c>
      <c r="Q3586" s="66">
        <v>289.5</v>
      </c>
      <c r="R3586" s="66">
        <v>0</v>
      </c>
      <c r="S3586" s="66">
        <v>35</v>
      </c>
      <c r="T3586" s="46" t="s">
        <v>127</v>
      </c>
      <c r="U3586" s="64">
        <f>Data!$Q3586+Data!$R3586+Data!$S3586</f>
        <v>324.5</v>
      </c>
      <c r="V3586" s="9" t="str">
        <f>VLOOKUP(TRIM(Data!$B3586),Team!A:B,2,FALSE)</f>
        <v>Heating</v>
      </c>
      <c r="W3586" s="9" t="str">
        <f>VLOOKUP(Data!$D3586,Current!A:B,2,FALSE)</f>
        <v>ACT</v>
      </c>
      <c r="X3586" s="9" t="str">
        <f>IF(Data!$W3586=Data!$E3586,"CURRENT","NO")</f>
        <v>CURRENT</v>
      </c>
    </row>
    <row r="3587" spans="1:24" hidden="1">
      <c r="A3587" s="46" t="s">
        <v>2155</v>
      </c>
      <c r="B3587" s="41" t="s">
        <v>2163</v>
      </c>
      <c r="C3587" s="8" t="s">
        <v>458</v>
      </c>
      <c r="D3587" s="41" t="s">
        <v>2153</v>
      </c>
      <c r="E3587" s="8" t="s">
        <v>2166</v>
      </c>
      <c r="F3587" s="45" t="s">
        <v>1383</v>
      </c>
      <c r="G3587" s="46" t="s">
        <v>146</v>
      </c>
      <c r="H3587" s="47">
        <v>42276</v>
      </c>
      <c r="I3587" s="46">
        <v>1258</v>
      </c>
      <c r="J3587" s="66">
        <v>28.38</v>
      </c>
      <c r="K3587" s="66">
        <f t="shared" si="70"/>
        <v>35702.04</v>
      </c>
      <c r="L3587" s="46" t="s">
        <v>69</v>
      </c>
      <c r="M3587" s="46" t="s">
        <v>363</v>
      </c>
      <c r="N3587" s="46">
        <v>151862</v>
      </c>
      <c r="O3587" s="46"/>
      <c r="P3587" s="46">
        <v>91689</v>
      </c>
      <c r="Q3587" s="66">
        <v>200</v>
      </c>
      <c r="R3587" s="66">
        <v>0</v>
      </c>
      <c r="S3587" s="66">
        <v>17.5</v>
      </c>
      <c r="T3587" s="46" t="s">
        <v>127</v>
      </c>
      <c r="U3587" s="64">
        <f>Data!$Q3587+Data!$R3587+Data!$S3587</f>
        <v>217.5</v>
      </c>
      <c r="V3587" s="9" t="str">
        <f>VLOOKUP(TRIM(Data!$B3587),Team!A:B,2,FALSE)</f>
        <v>Heating</v>
      </c>
      <c r="W3587" s="9" t="str">
        <f>VLOOKUP(Data!$D3587,Current!A:B,2,FALSE)</f>
        <v>ACT</v>
      </c>
      <c r="X3587" s="9" t="str">
        <f>IF(Data!$W3587=Data!$E3587,"CURRENT","NO")</f>
        <v>CURRENT</v>
      </c>
    </row>
    <row r="3588" spans="1:24" hidden="1">
      <c r="A3588" s="46" t="s">
        <v>2155</v>
      </c>
      <c r="B3588" s="41" t="s">
        <v>2163</v>
      </c>
      <c r="C3588" s="8" t="s">
        <v>458</v>
      </c>
      <c r="D3588" s="41" t="s">
        <v>2153</v>
      </c>
      <c r="E3588" s="8" t="s">
        <v>2166</v>
      </c>
      <c r="F3588" s="45" t="s">
        <v>975</v>
      </c>
      <c r="G3588" s="46" t="s">
        <v>146</v>
      </c>
      <c r="H3588" s="47">
        <v>42276</v>
      </c>
      <c r="I3588" s="46">
        <v>2024</v>
      </c>
      <c r="J3588" s="66">
        <v>21.57</v>
      </c>
      <c r="K3588" s="66">
        <f t="shared" si="70"/>
        <v>43657.68</v>
      </c>
      <c r="L3588" s="46" t="s">
        <v>69</v>
      </c>
      <c r="M3588" s="46" t="s">
        <v>282</v>
      </c>
      <c r="N3588" s="46">
        <v>151865</v>
      </c>
      <c r="O3588" s="46"/>
      <c r="P3588" s="46">
        <v>91690</v>
      </c>
      <c r="Q3588" s="66">
        <v>218.3</v>
      </c>
      <c r="R3588" s="66">
        <v>0</v>
      </c>
      <c r="S3588" s="66">
        <v>17.5</v>
      </c>
      <c r="T3588" s="46" t="s">
        <v>127</v>
      </c>
      <c r="U3588" s="64">
        <f>Data!$Q3588+Data!$R3588+Data!$S3588</f>
        <v>235.8</v>
      </c>
      <c r="V3588" s="9" t="str">
        <f>VLOOKUP(TRIM(Data!$B3588),Team!A:B,2,FALSE)</f>
        <v>Heating</v>
      </c>
      <c r="W3588" s="9" t="str">
        <f>VLOOKUP(Data!$D3588,Current!A:B,2,FALSE)</f>
        <v>ACT</v>
      </c>
      <c r="X3588" s="9" t="str">
        <f>IF(Data!$W3588=Data!$E3588,"CURRENT","NO")</f>
        <v>CURRENT</v>
      </c>
    </row>
    <row r="3589" spans="1:24" hidden="1">
      <c r="A3589" s="46" t="s">
        <v>2155</v>
      </c>
      <c r="B3589" s="41" t="s">
        <v>2163</v>
      </c>
      <c r="C3589" s="8" t="s">
        <v>458</v>
      </c>
      <c r="D3589" s="41" t="s">
        <v>2153</v>
      </c>
      <c r="E3589" s="8" t="s">
        <v>2166</v>
      </c>
      <c r="F3589" s="45" t="s">
        <v>408</v>
      </c>
      <c r="G3589" s="46" t="s">
        <v>146</v>
      </c>
      <c r="H3589" s="47">
        <v>42277</v>
      </c>
      <c r="I3589" s="46">
        <v>432</v>
      </c>
      <c r="J3589" s="66">
        <v>65.78</v>
      </c>
      <c r="K3589" s="66">
        <f t="shared" si="70"/>
        <v>28416.959999999999</v>
      </c>
      <c r="L3589" s="46" t="s">
        <v>69</v>
      </c>
      <c r="M3589" s="46" t="s">
        <v>363</v>
      </c>
      <c r="N3589" s="46">
        <v>151930</v>
      </c>
      <c r="O3589" s="46"/>
      <c r="P3589" s="46">
        <v>91691</v>
      </c>
      <c r="Q3589" s="66">
        <v>200</v>
      </c>
      <c r="R3589" s="66">
        <v>0</v>
      </c>
      <c r="S3589" s="66">
        <v>35</v>
      </c>
      <c r="T3589" s="46" t="s">
        <v>186</v>
      </c>
      <c r="U3589" s="64">
        <f>Data!$Q3589+Data!$R3589+Data!$S3589</f>
        <v>235</v>
      </c>
      <c r="V3589" s="9" t="str">
        <f>VLOOKUP(TRIM(Data!$B3589),Team!A:B,2,FALSE)</f>
        <v>Heating</v>
      </c>
      <c r="W3589" s="9" t="str">
        <f>VLOOKUP(Data!$D3589,Current!A:B,2,FALSE)</f>
        <v>ACT</v>
      </c>
      <c r="X3589" s="9" t="str">
        <f>IF(Data!$W3589=Data!$E3589,"CURRENT","NO")</f>
        <v>CURRENT</v>
      </c>
    </row>
    <row r="3590" spans="1:24" hidden="1">
      <c r="A3590" s="46" t="s">
        <v>2155</v>
      </c>
      <c r="B3590" s="41" t="s">
        <v>2163</v>
      </c>
      <c r="C3590" s="8" t="s">
        <v>458</v>
      </c>
      <c r="D3590" s="41" t="s">
        <v>2153</v>
      </c>
      <c r="E3590" s="8" t="s">
        <v>2166</v>
      </c>
      <c r="F3590" s="45" t="s">
        <v>1399</v>
      </c>
      <c r="G3590" s="46" t="s">
        <v>158</v>
      </c>
      <c r="H3590" s="47">
        <v>42272</v>
      </c>
      <c r="I3590" s="46">
        <v>192</v>
      </c>
      <c r="J3590" s="66">
        <v>60.27</v>
      </c>
      <c r="K3590" s="66">
        <f t="shared" si="70"/>
        <v>11571.84</v>
      </c>
      <c r="L3590" s="46" t="s">
        <v>157</v>
      </c>
      <c r="M3590" s="46" t="s">
        <v>917</v>
      </c>
      <c r="N3590" s="46">
        <v>151736</v>
      </c>
      <c r="O3590" s="46"/>
      <c r="P3590" s="46">
        <v>91692</v>
      </c>
      <c r="Q3590" s="66">
        <v>80</v>
      </c>
      <c r="R3590" s="66">
        <v>0</v>
      </c>
      <c r="S3590" s="66">
        <v>15</v>
      </c>
      <c r="T3590" s="46" t="s">
        <v>2141</v>
      </c>
      <c r="U3590" s="64">
        <f>Data!$Q3590+Data!$R3590+Data!$S3590</f>
        <v>95</v>
      </c>
      <c r="V3590" s="9" t="str">
        <f>VLOOKUP(TRIM(Data!$B3590),Team!A:B,2,FALSE)</f>
        <v>Heating</v>
      </c>
      <c r="W3590" s="9" t="str">
        <f>VLOOKUP(Data!$D3590,Current!A:B,2,FALSE)</f>
        <v>ACT</v>
      </c>
      <c r="X3590" s="9" t="str">
        <f>IF(Data!$W3590=Data!$E3590,"CURRENT","NO")</f>
        <v>CURRENT</v>
      </c>
    </row>
    <row r="3591" spans="1:24" hidden="1">
      <c r="A3591" s="46" t="s">
        <v>2155</v>
      </c>
      <c r="B3591" s="41" t="s">
        <v>2163</v>
      </c>
      <c r="C3591" s="8" t="s">
        <v>458</v>
      </c>
      <c r="D3591" s="41" t="s">
        <v>2153</v>
      </c>
      <c r="E3591" s="8" t="s">
        <v>2166</v>
      </c>
      <c r="F3591" s="45" t="s">
        <v>335</v>
      </c>
      <c r="G3591" s="46" t="s">
        <v>158</v>
      </c>
      <c r="H3591" s="47">
        <v>42272</v>
      </c>
      <c r="I3591" s="46">
        <v>212</v>
      </c>
      <c r="J3591" s="66">
        <v>45.39</v>
      </c>
      <c r="K3591" s="66">
        <f t="shared" si="70"/>
        <v>9622.68</v>
      </c>
      <c r="L3591" s="46" t="s">
        <v>213</v>
      </c>
      <c r="M3591" s="46" t="s">
        <v>917</v>
      </c>
      <c r="N3591" s="46">
        <v>151737</v>
      </c>
      <c r="O3591" s="46"/>
      <c r="P3591" s="46">
        <v>91693</v>
      </c>
      <c r="Q3591" s="66">
        <v>80</v>
      </c>
      <c r="R3591" s="66">
        <v>0</v>
      </c>
      <c r="S3591" s="66">
        <v>15</v>
      </c>
      <c r="T3591" s="46" t="s">
        <v>127</v>
      </c>
      <c r="U3591" s="64">
        <f>Data!$Q3591+Data!$R3591+Data!$S3591</f>
        <v>95</v>
      </c>
      <c r="V3591" s="9" t="str">
        <f>VLOOKUP(TRIM(Data!$B3591),Team!A:B,2,FALSE)</f>
        <v>Heating</v>
      </c>
      <c r="W3591" s="9" t="str">
        <f>VLOOKUP(Data!$D3591,Current!A:B,2,FALSE)</f>
        <v>ACT</v>
      </c>
      <c r="X3591" s="9" t="str">
        <f>IF(Data!$W3591=Data!$E3591,"CURRENT","NO")</f>
        <v>CURRENT</v>
      </c>
    </row>
    <row r="3592" spans="1:24" hidden="1">
      <c r="A3592" s="46" t="s">
        <v>2155</v>
      </c>
      <c r="B3592" s="41" t="s">
        <v>2163</v>
      </c>
      <c r="C3592" s="8" t="s">
        <v>458</v>
      </c>
      <c r="D3592" s="41" t="s">
        <v>2153</v>
      </c>
      <c r="E3592" s="8" t="s">
        <v>2166</v>
      </c>
      <c r="F3592" s="45" t="s">
        <v>1606</v>
      </c>
      <c r="G3592" s="46" t="s">
        <v>158</v>
      </c>
      <c r="H3592" s="47">
        <v>42273</v>
      </c>
      <c r="I3592" s="46">
        <v>202</v>
      </c>
      <c r="J3592" s="66">
        <v>56.24</v>
      </c>
      <c r="K3592" s="66">
        <f t="shared" si="70"/>
        <v>11360.48</v>
      </c>
      <c r="L3592" s="46" t="s">
        <v>157</v>
      </c>
      <c r="M3592" s="46" t="s">
        <v>340</v>
      </c>
      <c r="N3592" s="46">
        <v>151786</v>
      </c>
      <c r="O3592" s="46"/>
      <c r="P3592" s="46">
        <v>91694</v>
      </c>
      <c r="Q3592" s="66">
        <v>80</v>
      </c>
      <c r="R3592" s="66">
        <v>0</v>
      </c>
      <c r="S3592" s="66">
        <v>15</v>
      </c>
      <c r="T3592" s="46" t="s">
        <v>127</v>
      </c>
      <c r="U3592" s="64">
        <f>Data!$Q3592+Data!$R3592+Data!$S3592</f>
        <v>95</v>
      </c>
      <c r="V3592" s="9" t="str">
        <f>VLOOKUP(TRIM(Data!$B3592),Team!A:B,2,FALSE)</f>
        <v>Heating</v>
      </c>
      <c r="W3592" s="9" t="str">
        <f>VLOOKUP(Data!$D3592,Current!A:B,2,FALSE)</f>
        <v>ACT</v>
      </c>
      <c r="X3592" s="9" t="str">
        <f>IF(Data!$W3592=Data!$E3592,"CURRENT","NO")</f>
        <v>CURRENT</v>
      </c>
    </row>
    <row r="3593" spans="1:24" hidden="1">
      <c r="A3593" s="46" t="s">
        <v>2155</v>
      </c>
      <c r="B3593" s="41" t="s">
        <v>2163</v>
      </c>
      <c r="C3593" s="8" t="s">
        <v>458</v>
      </c>
      <c r="D3593" s="41" t="s">
        <v>2153</v>
      </c>
      <c r="E3593" s="8" t="s">
        <v>2166</v>
      </c>
      <c r="F3593" s="45" t="s">
        <v>567</v>
      </c>
      <c r="G3593" s="46" t="s">
        <v>158</v>
      </c>
      <c r="H3593" s="47">
        <v>42273</v>
      </c>
      <c r="I3593" s="46">
        <v>229</v>
      </c>
      <c r="J3593" s="66">
        <v>107.62</v>
      </c>
      <c r="K3593" s="66">
        <f t="shared" si="70"/>
        <v>24644.98</v>
      </c>
      <c r="L3593" s="46" t="s">
        <v>157</v>
      </c>
      <c r="M3593" s="46" t="s">
        <v>1596</v>
      </c>
      <c r="N3593" s="46">
        <v>151787</v>
      </c>
      <c r="O3593" s="46"/>
      <c r="P3593" s="46">
        <v>91695</v>
      </c>
      <c r="Q3593" s="66">
        <v>123.2</v>
      </c>
      <c r="R3593" s="66">
        <v>0</v>
      </c>
      <c r="S3593" s="66">
        <v>15</v>
      </c>
      <c r="T3593" s="46" t="s">
        <v>127</v>
      </c>
      <c r="U3593" s="64">
        <f>Data!$Q3593+Data!$R3593+Data!$S3593</f>
        <v>138.19999999999999</v>
      </c>
      <c r="V3593" s="9" t="str">
        <f>VLOOKUP(TRIM(Data!$B3593),Team!A:B,2,FALSE)</f>
        <v>Heating</v>
      </c>
      <c r="W3593" s="9" t="str">
        <f>VLOOKUP(Data!$D3593,Current!A:B,2,FALSE)</f>
        <v>ACT</v>
      </c>
      <c r="X3593" s="9" t="str">
        <f>IF(Data!$W3593=Data!$E3593,"CURRENT","NO")</f>
        <v>CURRENT</v>
      </c>
    </row>
    <row r="3594" spans="1:24" hidden="1">
      <c r="A3594" s="46" t="s">
        <v>2155</v>
      </c>
      <c r="B3594" s="41" t="s">
        <v>2163</v>
      </c>
      <c r="C3594" s="8" t="s">
        <v>458</v>
      </c>
      <c r="D3594" s="41" t="s">
        <v>2153</v>
      </c>
      <c r="E3594" s="8" t="s">
        <v>2166</v>
      </c>
      <c r="F3594" s="45" t="s">
        <v>343</v>
      </c>
      <c r="G3594" s="46" t="s">
        <v>158</v>
      </c>
      <c r="H3594" s="47">
        <v>42275</v>
      </c>
      <c r="I3594" s="46">
        <v>792</v>
      </c>
      <c r="J3594" s="66">
        <v>55.52</v>
      </c>
      <c r="K3594" s="66">
        <f t="shared" si="70"/>
        <v>43971.840000000004</v>
      </c>
      <c r="L3594" s="46" t="s">
        <v>213</v>
      </c>
      <c r="M3594" s="46" t="s">
        <v>1607</v>
      </c>
      <c r="N3594" s="46">
        <v>151796</v>
      </c>
      <c r="O3594" s="46"/>
      <c r="P3594" s="46">
        <v>91696</v>
      </c>
      <c r="Q3594" s="66">
        <v>219.9</v>
      </c>
      <c r="R3594" s="66">
        <v>0</v>
      </c>
      <c r="S3594" s="66">
        <v>15</v>
      </c>
      <c r="T3594" s="46" t="s">
        <v>127</v>
      </c>
      <c r="U3594" s="64">
        <f>Data!$Q3594+Data!$R3594+Data!$S3594</f>
        <v>234.9</v>
      </c>
      <c r="V3594" s="9" t="str">
        <f>VLOOKUP(TRIM(Data!$B3594),Team!A:B,2,FALSE)</f>
        <v>Heating</v>
      </c>
      <c r="W3594" s="9" t="str">
        <f>VLOOKUP(Data!$D3594,Current!A:B,2,FALSE)</f>
        <v>ACT</v>
      </c>
      <c r="X3594" s="9" t="str">
        <f>IF(Data!$W3594=Data!$E3594,"CURRENT","NO")</f>
        <v>CURRENT</v>
      </c>
    </row>
    <row r="3595" spans="1:24" hidden="1">
      <c r="A3595" s="46" t="s">
        <v>2155</v>
      </c>
      <c r="B3595" s="41" t="s">
        <v>2163</v>
      </c>
      <c r="C3595" s="8" t="s">
        <v>458</v>
      </c>
      <c r="D3595" s="41" t="s">
        <v>2153</v>
      </c>
      <c r="E3595" s="8" t="s">
        <v>2166</v>
      </c>
      <c r="F3595" s="45" t="s">
        <v>390</v>
      </c>
      <c r="G3595" s="46" t="s">
        <v>158</v>
      </c>
      <c r="H3595" s="47">
        <v>42275</v>
      </c>
      <c r="I3595" s="46">
        <v>353</v>
      </c>
      <c r="J3595" s="66">
        <v>93.3</v>
      </c>
      <c r="K3595" s="66">
        <f t="shared" si="70"/>
        <v>32934.9</v>
      </c>
      <c r="L3595" s="46" t="s">
        <v>213</v>
      </c>
      <c r="M3595" s="46" t="s">
        <v>1085</v>
      </c>
      <c r="N3595" s="46">
        <v>151797</v>
      </c>
      <c r="O3595" s="46"/>
      <c r="P3595" s="46">
        <v>91697</v>
      </c>
      <c r="Q3595" s="66">
        <v>164.7</v>
      </c>
      <c r="R3595" s="66">
        <v>0</v>
      </c>
      <c r="S3595" s="66">
        <v>15</v>
      </c>
      <c r="T3595" s="46" t="s">
        <v>127</v>
      </c>
      <c r="U3595" s="64">
        <f>Data!$Q3595+Data!$R3595+Data!$S3595</f>
        <v>179.7</v>
      </c>
      <c r="V3595" s="9" t="str">
        <f>VLOOKUP(TRIM(Data!$B3595),Team!A:B,2,FALSE)</f>
        <v>Heating</v>
      </c>
      <c r="W3595" s="9" t="str">
        <f>VLOOKUP(Data!$D3595,Current!A:B,2,FALSE)</f>
        <v>ACT</v>
      </c>
      <c r="X3595" s="9" t="str">
        <f>IF(Data!$W3595=Data!$E3595,"CURRENT","NO")</f>
        <v>CURRENT</v>
      </c>
    </row>
    <row r="3596" spans="1:24" hidden="1">
      <c r="A3596" s="46" t="s">
        <v>2155</v>
      </c>
      <c r="B3596" s="41" t="s">
        <v>2163</v>
      </c>
      <c r="C3596" s="8" t="s">
        <v>458</v>
      </c>
      <c r="D3596" s="41" t="s">
        <v>2153</v>
      </c>
      <c r="E3596" s="8" t="s">
        <v>2166</v>
      </c>
      <c r="F3596" s="45" t="s">
        <v>351</v>
      </c>
      <c r="G3596" s="46" t="s">
        <v>158</v>
      </c>
      <c r="H3596" s="47">
        <v>42276</v>
      </c>
      <c r="I3596" s="46">
        <v>80</v>
      </c>
      <c r="J3596" s="66">
        <v>39.79</v>
      </c>
      <c r="K3596" s="66">
        <f t="shared" si="70"/>
        <v>3183.2</v>
      </c>
      <c r="L3596" s="46" t="s">
        <v>213</v>
      </c>
      <c r="M3596" s="46" t="s">
        <v>340</v>
      </c>
      <c r="N3596" s="46">
        <v>151870</v>
      </c>
      <c r="O3596" s="46"/>
      <c r="P3596" s="46">
        <v>91698</v>
      </c>
      <c r="Q3596" s="66">
        <v>80</v>
      </c>
      <c r="R3596" s="66">
        <v>0</v>
      </c>
      <c r="S3596" s="66">
        <v>15</v>
      </c>
      <c r="T3596" s="46" t="s">
        <v>127</v>
      </c>
      <c r="U3596" s="64">
        <f>Data!$Q3596+Data!$R3596+Data!$S3596</f>
        <v>95</v>
      </c>
      <c r="V3596" s="9" t="str">
        <f>VLOOKUP(TRIM(Data!$B3596),Team!A:B,2,FALSE)</f>
        <v>Heating</v>
      </c>
      <c r="W3596" s="9" t="str">
        <f>VLOOKUP(Data!$D3596,Current!A:B,2,FALSE)</f>
        <v>ACT</v>
      </c>
      <c r="X3596" s="9" t="str">
        <f>IF(Data!$W3596=Data!$E3596,"CURRENT","NO")</f>
        <v>CURRENT</v>
      </c>
    </row>
    <row r="3597" spans="1:24" hidden="1">
      <c r="A3597" s="46" t="s">
        <v>2155</v>
      </c>
      <c r="B3597" s="41" t="s">
        <v>2163</v>
      </c>
      <c r="C3597" s="8" t="s">
        <v>458</v>
      </c>
      <c r="D3597" s="41" t="s">
        <v>2153</v>
      </c>
      <c r="E3597" s="8" t="s">
        <v>2166</v>
      </c>
      <c r="F3597" s="45" t="s">
        <v>1608</v>
      </c>
      <c r="G3597" s="46" t="s">
        <v>158</v>
      </c>
      <c r="H3597" s="47">
        <v>42276</v>
      </c>
      <c r="I3597" s="46">
        <v>106</v>
      </c>
      <c r="J3597" s="66">
        <v>79.58</v>
      </c>
      <c r="K3597" s="66">
        <f t="shared" si="70"/>
        <v>8435.48</v>
      </c>
      <c r="L3597" s="46" t="s">
        <v>213</v>
      </c>
      <c r="M3597" s="46" t="s">
        <v>850</v>
      </c>
      <c r="N3597" s="46">
        <v>151872</v>
      </c>
      <c r="O3597" s="46"/>
      <c r="P3597" s="46">
        <v>91700</v>
      </c>
      <c r="Q3597" s="66">
        <v>80</v>
      </c>
      <c r="R3597" s="66">
        <v>0</v>
      </c>
      <c r="S3597" s="66">
        <v>15</v>
      </c>
      <c r="T3597" s="46" t="s">
        <v>127</v>
      </c>
      <c r="U3597" s="64">
        <f>Data!$Q3597+Data!$R3597+Data!$S3597</f>
        <v>95</v>
      </c>
      <c r="V3597" s="9" t="str">
        <f>VLOOKUP(TRIM(Data!$B3597),Team!A:B,2,FALSE)</f>
        <v>Heating</v>
      </c>
      <c r="W3597" s="9" t="str">
        <f>VLOOKUP(Data!$D3597,Current!A:B,2,FALSE)</f>
        <v>ACT</v>
      </c>
      <c r="X3597" s="9" t="str">
        <f>IF(Data!$W3597=Data!$E3597,"CURRENT","NO")</f>
        <v>CURRENT</v>
      </c>
    </row>
    <row r="3598" spans="1:24" hidden="1">
      <c r="A3598" s="46" t="s">
        <v>2155</v>
      </c>
      <c r="B3598" s="41" t="s">
        <v>2163</v>
      </c>
      <c r="C3598" s="8" t="s">
        <v>458</v>
      </c>
      <c r="D3598" s="41" t="s">
        <v>2153</v>
      </c>
      <c r="E3598" s="8" t="s">
        <v>2166</v>
      </c>
      <c r="F3598" s="45" t="s">
        <v>1376</v>
      </c>
      <c r="G3598" s="46" t="s">
        <v>158</v>
      </c>
      <c r="H3598" s="47">
        <v>42276</v>
      </c>
      <c r="I3598" s="46">
        <v>315</v>
      </c>
      <c r="J3598" s="66">
        <v>106.23</v>
      </c>
      <c r="K3598" s="66">
        <f t="shared" si="70"/>
        <v>33462.450000000004</v>
      </c>
      <c r="L3598" s="46" t="s">
        <v>213</v>
      </c>
      <c r="M3598" s="46" t="s">
        <v>1386</v>
      </c>
      <c r="N3598" s="46">
        <v>151874</v>
      </c>
      <c r="O3598" s="46"/>
      <c r="P3598" s="46">
        <v>91701</v>
      </c>
      <c r="Q3598" s="66">
        <v>167.3</v>
      </c>
      <c r="R3598" s="66">
        <v>0</v>
      </c>
      <c r="S3598" s="66">
        <v>15</v>
      </c>
      <c r="T3598" s="46" t="s">
        <v>127</v>
      </c>
      <c r="U3598" s="64">
        <f>Data!$Q3598+Data!$R3598+Data!$S3598</f>
        <v>182.3</v>
      </c>
      <c r="V3598" s="9" t="str">
        <f>VLOOKUP(TRIM(Data!$B3598),Team!A:B,2,FALSE)</f>
        <v>Heating</v>
      </c>
      <c r="W3598" s="9" t="str">
        <f>VLOOKUP(Data!$D3598,Current!A:B,2,FALSE)</f>
        <v>ACT</v>
      </c>
      <c r="X3598" s="9" t="str">
        <f>IF(Data!$W3598=Data!$E3598,"CURRENT","NO")</f>
        <v>CURRENT</v>
      </c>
    </row>
    <row r="3599" spans="1:24" hidden="1">
      <c r="A3599" s="46" t="s">
        <v>2155</v>
      </c>
      <c r="B3599" s="41" t="s">
        <v>2163</v>
      </c>
      <c r="C3599" s="8" t="s">
        <v>458</v>
      </c>
      <c r="D3599" s="41" t="s">
        <v>2153</v>
      </c>
      <c r="E3599" s="8" t="s">
        <v>2166</v>
      </c>
      <c r="F3599" s="45" t="s">
        <v>390</v>
      </c>
      <c r="G3599" s="46" t="s">
        <v>158</v>
      </c>
      <c r="H3599" s="47">
        <v>42277</v>
      </c>
      <c r="I3599" s="46">
        <v>173</v>
      </c>
      <c r="J3599" s="66">
        <v>93.3</v>
      </c>
      <c r="K3599" s="66">
        <f t="shared" si="70"/>
        <v>16140.9</v>
      </c>
      <c r="L3599" s="46" t="s">
        <v>157</v>
      </c>
      <c r="M3599" s="46" t="s">
        <v>72</v>
      </c>
      <c r="N3599" s="46">
        <v>151931</v>
      </c>
      <c r="O3599" s="46"/>
      <c r="P3599" s="46">
        <v>91702</v>
      </c>
      <c r="Q3599" s="66">
        <v>80.7</v>
      </c>
      <c r="R3599" s="66">
        <v>0</v>
      </c>
      <c r="S3599" s="66">
        <v>15</v>
      </c>
      <c r="T3599" s="46" t="s">
        <v>127</v>
      </c>
      <c r="U3599" s="64">
        <f>Data!$Q3599+Data!$R3599+Data!$S3599</f>
        <v>95.7</v>
      </c>
      <c r="V3599" s="9" t="str">
        <f>VLOOKUP(TRIM(Data!$B3599),Team!A:B,2,FALSE)</f>
        <v>Heating</v>
      </c>
      <c r="W3599" s="9" t="str">
        <f>VLOOKUP(Data!$D3599,Current!A:B,2,FALSE)</f>
        <v>ACT</v>
      </c>
      <c r="X3599" s="9" t="str">
        <f>IF(Data!$W3599=Data!$E3599,"CURRENT","NO")</f>
        <v>CURRENT</v>
      </c>
    </row>
    <row r="3600" spans="1:24" hidden="1">
      <c r="A3600" s="46" t="s">
        <v>2155</v>
      </c>
      <c r="B3600" s="41" t="s">
        <v>2163</v>
      </c>
      <c r="C3600" s="8" t="s">
        <v>458</v>
      </c>
      <c r="D3600" s="41" t="s">
        <v>2153</v>
      </c>
      <c r="E3600" s="8" t="s">
        <v>2166</v>
      </c>
      <c r="F3600" s="45" t="s">
        <v>1609</v>
      </c>
      <c r="G3600" s="46" t="s">
        <v>158</v>
      </c>
      <c r="H3600" s="47">
        <v>42277</v>
      </c>
      <c r="I3600" s="46">
        <v>106</v>
      </c>
      <c r="J3600" s="66">
        <v>83.08</v>
      </c>
      <c r="K3600" s="66">
        <f t="shared" si="70"/>
        <v>8806.48</v>
      </c>
      <c r="L3600" s="46" t="s">
        <v>213</v>
      </c>
      <c r="M3600" s="46" t="s">
        <v>340</v>
      </c>
      <c r="N3600" s="46">
        <v>151932</v>
      </c>
      <c r="O3600" s="46"/>
      <c r="P3600" s="46">
        <v>91703</v>
      </c>
      <c r="Q3600" s="66">
        <v>80</v>
      </c>
      <c r="R3600" s="66">
        <v>0</v>
      </c>
      <c r="S3600" s="66">
        <v>15</v>
      </c>
      <c r="T3600" s="46" t="s">
        <v>127</v>
      </c>
      <c r="U3600" s="64">
        <f>Data!$Q3600+Data!$R3600+Data!$S3600</f>
        <v>95</v>
      </c>
      <c r="V3600" s="9" t="str">
        <f>VLOOKUP(TRIM(Data!$B3600),Team!A:B,2,FALSE)</f>
        <v>Heating</v>
      </c>
      <c r="W3600" s="9" t="str">
        <f>VLOOKUP(Data!$D3600,Current!A:B,2,FALSE)</f>
        <v>ACT</v>
      </c>
      <c r="X3600" s="9" t="str">
        <f>IF(Data!$W3600=Data!$E3600,"CURRENT","NO")</f>
        <v>CURRENT</v>
      </c>
    </row>
    <row r="3601" spans="1:24" hidden="1">
      <c r="A3601" s="46" t="s">
        <v>1434</v>
      </c>
      <c r="B3601" s="41" t="s">
        <v>1610</v>
      </c>
      <c r="C3601" s="8" t="s">
        <v>458</v>
      </c>
      <c r="D3601" s="41" t="s">
        <v>2153</v>
      </c>
      <c r="E3601" s="8" t="s">
        <v>2166</v>
      </c>
      <c r="F3601" s="45" t="s">
        <v>1611</v>
      </c>
      <c r="G3601" s="46" t="s">
        <v>153</v>
      </c>
      <c r="H3601" s="47">
        <v>42250</v>
      </c>
      <c r="I3601" s="46">
        <v>259</v>
      </c>
      <c r="J3601" s="66">
        <v>191.5</v>
      </c>
      <c r="K3601" s="66">
        <f t="shared" si="70"/>
        <v>49598.5</v>
      </c>
      <c r="L3601" s="46" t="s">
        <v>108</v>
      </c>
      <c r="M3601" s="46" t="s">
        <v>847</v>
      </c>
      <c r="N3601" s="46">
        <v>150966</v>
      </c>
      <c r="O3601" s="46"/>
      <c r="P3601" s="46">
        <v>91118</v>
      </c>
      <c r="Q3601" s="66">
        <v>248</v>
      </c>
      <c r="R3601" s="66">
        <v>0</v>
      </c>
      <c r="S3601" s="66">
        <v>25</v>
      </c>
      <c r="T3601" s="46" t="s">
        <v>2122</v>
      </c>
      <c r="U3601" s="64">
        <f>Data!$Q3601+Data!$R3601+Data!$S3601</f>
        <v>273</v>
      </c>
      <c r="V3601" s="9" t="str">
        <f>VLOOKUP(TRIM(Data!$B3601),Team!A:B,2,FALSE)</f>
        <v>HVAC</v>
      </c>
      <c r="W3601" s="9" t="str">
        <f>VLOOKUP(Data!$D3601,Current!A:B,2,FALSE)</f>
        <v>ACT</v>
      </c>
      <c r="X3601" s="9" t="str">
        <f>IF(Data!$W3601=Data!$E3601,"CURRENT","NO")</f>
        <v>CURRENT</v>
      </c>
    </row>
    <row r="3602" spans="1:24" hidden="1">
      <c r="A3602" s="46" t="s">
        <v>1434</v>
      </c>
      <c r="B3602" s="41" t="s">
        <v>1610</v>
      </c>
      <c r="C3602" s="8" t="s">
        <v>458</v>
      </c>
      <c r="D3602" s="41" t="s">
        <v>2153</v>
      </c>
      <c r="E3602" s="8" t="s">
        <v>2166</v>
      </c>
      <c r="F3602" s="45" t="s">
        <v>1612</v>
      </c>
      <c r="G3602" s="46" t="s">
        <v>153</v>
      </c>
      <c r="H3602" s="47">
        <v>42250</v>
      </c>
      <c r="I3602" s="46">
        <v>398</v>
      </c>
      <c r="J3602" s="66">
        <v>135.5</v>
      </c>
      <c r="K3602" s="66">
        <f t="shared" si="70"/>
        <v>53929</v>
      </c>
      <c r="L3602" s="46" t="s">
        <v>108</v>
      </c>
      <c r="M3602" s="46" t="s">
        <v>950</v>
      </c>
      <c r="N3602" s="46">
        <v>150967</v>
      </c>
      <c r="O3602" s="46"/>
      <c r="P3602" s="46">
        <v>91119</v>
      </c>
      <c r="Q3602" s="66">
        <v>269.64999999999998</v>
      </c>
      <c r="R3602" s="66">
        <v>0</v>
      </c>
      <c r="S3602" s="66">
        <v>25</v>
      </c>
      <c r="T3602" s="46" t="s">
        <v>2122</v>
      </c>
      <c r="U3602" s="64">
        <f>Data!$Q3602+Data!$R3602+Data!$S3602</f>
        <v>294.64999999999998</v>
      </c>
      <c r="V3602" s="9" t="str">
        <f>VLOOKUP(TRIM(Data!$B3602),Team!A:B,2,FALSE)</f>
        <v>HVAC</v>
      </c>
      <c r="W3602" s="9" t="str">
        <f>VLOOKUP(Data!$D3602,Current!A:B,2,FALSE)</f>
        <v>ACT</v>
      </c>
      <c r="X3602" s="9" t="str">
        <f>IF(Data!$W3602=Data!$E3602,"CURRENT","NO")</f>
        <v>CURRENT</v>
      </c>
    </row>
    <row r="3603" spans="1:24" hidden="1">
      <c r="A3603" s="46" t="s">
        <v>2155</v>
      </c>
      <c r="B3603" s="41" t="s">
        <v>1610</v>
      </c>
      <c r="C3603" s="8" t="s">
        <v>458</v>
      </c>
      <c r="D3603" s="41" t="s">
        <v>2153</v>
      </c>
      <c r="E3603" s="8" t="s">
        <v>2166</v>
      </c>
      <c r="F3603" s="45" t="s">
        <v>1613</v>
      </c>
      <c r="G3603" s="46" t="s">
        <v>97</v>
      </c>
      <c r="H3603" s="47">
        <v>42273</v>
      </c>
      <c r="I3603" s="46">
        <v>161</v>
      </c>
      <c r="J3603" s="66">
        <v>171</v>
      </c>
      <c r="K3603" s="66">
        <f t="shared" si="70"/>
        <v>27531</v>
      </c>
      <c r="L3603" s="46" t="s">
        <v>77</v>
      </c>
      <c r="M3603" s="46" t="s">
        <v>1614</v>
      </c>
      <c r="N3603" s="46">
        <v>151778</v>
      </c>
      <c r="O3603" s="46"/>
      <c r="P3603" s="46">
        <v>91658</v>
      </c>
      <c r="Q3603" s="66">
        <v>200</v>
      </c>
      <c r="R3603" s="66">
        <v>0</v>
      </c>
      <c r="S3603" s="66">
        <v>35</v>
      </c>
      <c r="T3603" s="46" t="s">
        <v>127</v>
      </c>
      <c r="U3603" s="64">
        <f>Data!$Q3603+Data!$R3603+Data!$S3603</f>
        <v>235</v>
      </c>
      <c r="V3603" s="9" t="str">
        <f>VLOOKUP(TRIM(Data!$B3603),Team!A:B,2,FALSE)</f>
        <v>HVAC</v>
      </c>
      <c r="W3603" s="9" t="str">
        <f>VLOOKUP(Data!$D3603,Current!A:B,2,FALSE)</f>
        <v>ACT</v>
      </c>
      <c r="X3603" s="9" t="str">
        <f>IF(Data!$W3603=Data!$E3603,"CURRENT","NO")</f>
        <v>CURRENT</v>
      </c>
    </row>
    <row r="3604" spans="1:24" hidden="1">
      <c r="A3604" s="46" t="s">
        <v>1434</v>
      </c>
      <c r="B3604" s="41" t="s">
        <v>2164</v>
      </c>
      <c r="C3604" s="8" t="s">
        <v>458</v>
      </c>
      <c r="D3604" s="41" t="s">
        <v>2153</v>
      </c>
      <c r="E3604" s="8" t="s">
        <v>2166</v>
      </c>
      <c r="F3604" s="45" t="s">
        <v>1223</v>
      </c>
      <c r="G3604" s="46" t="s">
        <v>93</v>
      </c>
      <c r="H3604" s="47">
        <v>42249</v>
      </c>
      <c r="I3604" s="46">
        <v>560</v>
      </c>
      <c r="J3604" s="66">
        <v>53</v>
      </c>
      <c r="K3604" s="66">
        <f t="shared" si="70"/>
        <v>29680</v>
      </c>
      <c r="L3604" s="46" t="s">
        <v>86</v>
      </c>
      <c r="M3604" s="46" t="s">
        <v>312</v>
      </c>
      <c r="N3604" s="46">
        <v>150955</v>
      </c>
      <c r="O3604" s="46"/>
      <c r="P3604" s="46">
        <v>91133</v>
      </c>
      <c r="Q3604" s="66">
        <v>200</v>
      </c>
      <c r="R3604" s="66">
        <v>0</v>
      </c>
      <c r="S3604" s="66">
        <v>25</v>
      </c>
      <c r="T3604" s="46" t="s">
        <v>127</v>
      </c>
      <c r="U3604" s="64">
        <f>Data!$Q3604+Data!$R3604+Data!$S3604</f>
        <v>225</v>
      </c>
      <c r="V3604" s="9" t="str">
        <f>VLOOKUP(TRIM(Data!$B3604),Team!A:B,2,FALSE)</f>
        <v>HVAC</v>
      </c>
      <c r="W3604" s="9" t="str">
        <f>VLOOKUP(Data!$D3604,Current!A:B,2,FALSE)</f>
        <v>ACT</v>
      </c>
      <c r="X3604" s="9" t="str">
        <f>IF(Data!$W3604=Data!$E3604,"CURRENT","NO")</f>
        <v>CURRENT</v>
      </c>
    </row>
    <row r="3605" spans="1:24" hidden="1">
      <c r="A3605" s="46" t="s">
        <v>1434</v>
      </c>
      <c r="B3605" s="41" t="s">
        <v>2164</v>
      </c>
      <c r="C3605" s="8" t="s">
        <v>458</v>
      </c>
      <c r="D3605" s="41" t="s">
        <v>2153</v>
      </c>
      <c r="E3605" s="8" t="s">
        <v>2166</v>
      </c>
      <c r="F3605" s="45" t="s">
        <v>429</v>
      </c>
      <c r="G3605" s="46" t="s">
        <v>121</v>
      </c>
      <c r="H3605" s="47">
        <v>42249</v>
      </c>
      <c r="I3605" s="46">
        <v>31</v>
      </c>
      <c r="J3605" s="66">
        <v>219</v>
      </c>
      <c r="K3605" s="66">
        <f t="shared" si="70"/>
        <v>6789</v>
      </c>
      <c r="L3605" s="46" t="s">
        <v>89</v>
      </c>
      <c r="M3605" s="46" t="s">
        <v>612</v>
      </c>
      <c r="N3605" s="46">
        <v>150979</v>
      </c>
      <c r="O3605" s="46"/>
      <c r="P3605" s="46">
        <v>91134</v>
      </c>
      <c r="Q3605" s="66">
        <v>100</v>
      </c>
      <c r="R3605" s="66">
        <v>22.5</v>
      </c>
      <c r="S3605" s="66">
        <v>10</v>
      </c>
      <c r="T3605" s="46" t="s">
        <v>127</v>
      </c>
      <c r="U3605" s="64">
        <f>Data!$Q3605+Data!$R3605+Data!$S3605</f>
        <v>132.5</v>
      </c>
      <c r="V3605" s="9" t="str">
        <f>VLOOKUP(TRIM(Data!$B3605),Team!A:B,2,FALSE)</f>
        <v>HVAC</v>
      </c>
      <c r="W3605" s="9" t="str">
        <f>VLOOKUP(Data!$D3605,Current!A:B,2,FALSE)</f>
        <v>ACT</v>
      </c>
      <c r="X3605" s="9" t="str">
        <f>IF(Data!$W3605=Data!$E3605,"CURRENT","NO")</f>
        <v>CURRENT</v>
      </c>
    </row>
    <row r="3606" spans="1:24" hidden="1">
      <c r="A3606" s="46" t="s">
        <v>1434</v>
      </c>
      <c r="B3606" s="41" t="s">
        <v>2164</v>
      </c>
      <c r="C3606" s="8" t="s">
        <v>458</v>
      </c>
      <c r="D3606" s="41" t="s">
        <v>2153</v>
      </c>
      <c r="E3606" s="8" t="s">
        <v>2166</v>
      </c>
      <c r="F3606" s="45" t="s">
        <v>426</v>
      </c>
      <c r="G3606" s="46" t="s">
        <v>121</v>
      </c>
      <c r="H3606" s="47">
        <v>42249</v>
      </c>
      <c r="I3606" s="46">
        <v>15</v>
      </c>
      <c r="J3606" s="66">
        <v>251</v>
      </c>
      <c r="K3606" s="66">
        <f t="shared" si="70"/>
        <v>3765</v>
      </c>
      <c r="L3606" s="46" t="s">
        <v>89</v>
      </c>
      <c r="M3606" s="46" t="s">
        <v>612</v>
      </c>
      <c r="N3606" s="46">
        <v>150981</v>
      </c>
      <c r="O3606" s="46"/>
      <c r="P3606" s="46">
        <v>91135</v>
      </c>
      <c r="Q3606" s="66">
        <v>100</v>
      </c>
      <c r="R3606" s="66">
        <v>22.5</v>
      </c>
      <c r="S3606" s="66">
        <v>10</v>
      </c>
      <c r="T3606" s="46" t="s">
        <v>127</v>
      </c>
      <c r="U3606" s="64">
        <f>Data!$Q3606+Data!$R3606+Data!$S3606</f>
        <v>132.5</v>
      </c>
      <c r="V3606" s="9" t="str">
        <f>VLOOKUP(TRIM(Data!$B3606),Team!A:B,2,FALSE)</f>
        <v>HVAC</v>
      </c>
      <c r="W3606" s="9" t="str">
        <f>VLOOKUP(Data!$D3606,Current!A:B,2,FALSE)</f>
        <v>ACT</v>
      </c>
      <c r="X3606" s="9" t="str">
        <f>IF(Data!$W3606=Data!$E3606,"CURRENT","NO")</f>
        <v>CURRENT</v>
      </c>
    </row>
    <row r="3607" spans="1:24" hidden="1">
      <c r="A3607" s="46" t="s">
        <v>1435</v>
      </c>
      <c r="B3607" s="41" t="s">
        <v>2164</v>
      </c>
      <c r="C3607" s="8" t="s">
        <v>2165</v>
      </c>
      <c r="D3607" s="41" t="s">
        <v>2153</v>
      </c>
      <c r="E3607" s="8" t="s">
        <v>2166</v>
      </c>
      <c r="F3607" s="45" t="s">
        <v>1223</v>
      </c>
      <c r="G3607" s="46" t="s">
        <v>93</v>
      </c>
      <c r="H3607" s="47">
        <v>42255</v>
      </c>
      <c r="I3607" s="46">
        <v>560</v>
      </c>
      <c r="J3607" s="66">
        <v>0</v>
      </c>
      <c r="K3607" s="66">
        <f t="shared" si="70"/>
        <v>0</v>
      </c>
      <c r="L3607" s="46" t="s">
        <v>86</v>
      </c>
      <c r="M3607" s="46" t="s">
        <v>306</v>
      </c>
      <c r="N3607" s="46">
        <v>151137</v>
      </c>
      <c r="O3607" s="49"/>
      <c r="P3607" s="46">
        <v>91218</v>
      </c>
      <c r="Q3607" s="66">
        <v>200</v>
      </c>
      <c r="R3607" s="66">
        <v>0</v>
      </c>
      <c r="S3607" s="66">
        <v>25</v>
      </c>
      <c r="T3607" s="46" t="s">
        <v>0</v>
      </c>
      <c r="U3607" s="64">
        <f>Data!$Q3607+Data!$R3607+Data!$S3607</f>
        <v>225</v>
      </c>
      <c r="V3607" s="9" t="str">
        <f>VLOOKUP(TRIM(Data!$B3607),Team!A:B,2,FALSE)</f>
        <v>HVAC</v>
      </c>
      <c r="W3607" s="9" t="str">
        <f>VLOOKUP(Data!$D3607,Current!A:B,2,FALSE)</f>
        <v>ACT</v>
      </c>
      <c r="X3607" s="9" t="str">
        <f>IF(Data!$W3607=Data!$E3607,"CURRENT","NO")</f>
        <v>CURRENT</v>
      </c>
    </row>
    <row r="3608" spans="1:24" hidden="1">
      <c r="A3608" s="46" t="s">
        <v>1435</v>
      </c>
      <c r="B3608" s="41" t="s">
        <v>2164</v>
      </c>
      <c r="C3608" s="8" t="s">
        <v>458</v>
      </c>
      <c r="D3608" s="41" t="s">
        <v>2153</v>
      </c>
      <c r="E3608" s="8" t="s">
        <v>2166</v>
      </c>
      <c r="F3608" s="45" t="s">
        <v>413</v>
      </c>
      <c r="G3608" s="46" t="s">
        <v>121</v>
      </c>
      <c r="H3608" s="47">
        <v>42255</v>
      </c>
      <c r="I3608" s="46">
        <v>10</v>
      </c>
      <c r="J3608" s="66">
        <v>251</v>
      </c>
      <c r="K3608" s="66">
        <f t="shared" si="70"/>
        <v>2510</v>
      </c>
      <c r="L3608" s="46" t="s">
        <v>114</v>
      </c>
      <c r="M3608" s="46" t="s">
        <v>1151</v>
      </c>
      <c r="N3608" s="46">
        <v>151121</v>
      </c>
      <c r="O3608" s="49"/>
      <c r="P3608" s="46">
        <v>91219</v>
      </c>
      <c r="Q3608" s="66">
        <v>100</v>
      </c>
      <c r="R3608" s="66">
        <v>22.5</v>
      </c>
      <c r="S3608" s="66">
        <v>10</v>
      </c>
      <c r="T3608" s="46" t="s">
        <v>186</v>
      </c>
      <c r="U3608" s="64">
        <f>Data!$Q3608+Data!$R3608+Data!$S3608</f>
        <v>132.5</v>
      </c>
      <c r="V3608" s="9" t="str">
        <f>VLOOKUP(TRIM(Data!$B3608),Team!A:B,2,FALSE)</f>
        <v>HVAC</v>
      </c>
      <c r="W3608" s="9" t="str">
        <f>VLOOKUP(Data!$D3608,Current!A:B,2,FALSE)</f>
        <v>ACT</v>
      </c>
      <c r="X3608" s="9" t="str">
        <f>IF(Data!$W3608=Data!$E3608,"CURRENT","NO")</f>
        <v>CURRENT</v>
      </c>
    </row>
    <row r="3609" spans="1:24" hidden="1">
      <c r="A3609" s="46" t="s">
        <v>1435</v>
      </c>
      <c r="B3609" s="41" t="s">
        <v>2164</v>
      </c>
      <c r="C3609" s="8" t="s">
        <v>458</v>
      </c>
      <c r="D3609" s="41" t="s">
        <v>2153</v>
      </c>
      <c r="E3609" s="8" t="s">
        <v>2166</v>
      </c>
      <c r="F3609" s="45" t="s">
        <v>424</v>
      </c>
      <c r="G3609" s="46" t="s">
        <v>121</v>
      </c>
      <c r="H3609" s="47">
        <v>42255</v>
      </c>
      <c r="I3609" s="46">
        <v>20</v>
      </c>
      <c r="J3609" s="66">
        <v>251</v>
      </c>
      <c r="K3609" s="66">
        <f t="shared" si="70"/>
        <v>5020</v>
      </c>
      <c r="L3609" s="46" t="s">
        <v>114</v>
      </c>
      <c r="M3609" s="46" t="s">
        <v>1151</v>
      </c>
      <c r="N3609" s="46">
        <v>151122</v>
      </c>
      <c r="O3609" s="49"/>
      <c r="P3609" s="46">
        <v>91220</v>
      </c>
      <c r="Q3609" s="66">
        <v>100</v>
      </c>
      <c r="R3609" s="66">
        <v>22.5</v>
      </c>
      <c r="S3609" s="66">
        <v>10</v>
      </c>
      <c r="T3609" s="46" t="s">
        <v>127</v>
      </c>
      <c r="U3609" s="64">
        <f>Data!$Q3609+Data!$R3609+Data!$S3609</f>
        <v>132.5</v>
      </c>
      <c r="V3609" s="9" t="str">
        <f>VLOOKUP(TRIM(Data!$B3609),Team!A:B,2,FALSE)</f>
        <v>HVAC</v>
      </c>
      <c r="W3609" s="9" t="str">
        <f>VLOOKUP(Data!$D3609,Current!A:B,2,FALSE)</f>
        <v>ACT</v>
      </c>
      <c r="X3609" s="9" t="str">
        <f>IF(Data!$W3609=Data!$E3609,"CURRENT","NO")</f>
        <v>CURRENT</v>
      </c>
    </row>
    <row r="3610" spans="1:24" hidden="1">
      <c r="A3610" s="46" t="s">
        <v>1435</v>
      </c>
      <c r="B3610" s="41" t="s">
        <v>2164</v>
      </c>
      <c r="C3610" s="8" t="s">
        <v>458</v>
      </c>
      <c r="D3610" s="41" t="s">
        <v>2153</v>
      </c>
      <c r="E3610" s="8" t="s">
        <v>2166</v>
      </c>
      <c r="F3610" s="45" t="s">
        <v>440</v>
      </c>
      <c r="G3610" s="46" t="s">
        <v>121</v>
      </c>
      <c r="H3610" s="47">
        <v>42256</v>
      </c>
      <c r="I3610" s="46">
        <v>32</v>
      </c>
      <c r="J3610" s="66">
        <v>412</v>
      </c>
      <c r="K3610" s="66">
        <f t="shared" si="70"/>
        <v>13184</v>
      </c>
      <c r="L3610" s="46" t="s">
        <v>114</v>
      </c>
      <c r="M3610" s="46" t="s">
        <v>1151</v>
      </c>
      <c r="N3610" s="46">
        <v>151174</v>
      </c>
      <c r="O3610" s="49"/>
      <c r="P3610" s="46">
        <v>91221</v>
      </c>
      <c r="Q3610" s="66">
        <v>100</v>
      </c>
      <c r="R3610" s="66">
        <v>30</v>
      </c>
      <c r="S3610" s="66">
        <v>10</v>
      </c>
      <c r="T3610" s="46" t="s">
        <v>127</v>
      </c>
      <c r="U3610" s="64">
        <f>Data!$Q3610+Data!$R3610+Data!$S3610</f>
        <v>140</v>
      </c>
      <c r="V3610" s="9" t="str">
        <f>VLOOKUP(TRIM(Data!$B3610),Team!A:B,2,FALSE)</f>
        <v>HVAC</v>
      </c>
      <c r="W3610" s="9" t="str">
        <f>VLOOKUP(Data!$D3610,Current!A:B,2,FALSE)</f>
        <v>ACT</v>
      </c>
      <c r="X3610" s="9" t="str">
        <f>IF(Data!$W3610=Data!$E3610,"CURRENT","NO")</f>
        <v>CURRENT</v>
      </c>
    </row>
    <row r="3611" spans="1:24" hidden="1">
      <c r="A3611" s="46" t="s">
        <v>1435</v>
      </c>
      <c r="B3611" s="41" t="s">
        <v>2164</v>
      </c>
      <c r="C3611" s="8" t="s">
        <v>458</v>
      </c>
      <c r="D3611" s="41" t="s">
        <v>2153</v>
      </c>
      <c r="E3611" s="8" t="s">
        <v>2166</v>
      </c>
      <c r="F3611" s="45" t="s">
        <v>1615</v>
      </c>
      <c r="G3611" s="46" t="s">
        <v>121</v>
      </c>
      <c r="H3611" s="47">
        <v>42256</v>
      </c>
      <c r="I3611" s="46">
        <v>20</v>
      </c>
      <c r="J3611" s="66">
        <v>499</v>
      </c>
      <c r="K3611" s="66">
        <f t="shared" si="70"/>
        <v>9980</v>
      </c>
      <c r="L3611" s="46" t="s">
        <v>114</v>
      </c>
      <c r="M3611" s="46" t="s">
        <v>1151</v>
      </c>
      <c r="N3611" s="46">
        <v>151175</v>
      </c>
      <c r="O3611" s="46"/>
      <c r="P3611" s="46">
        <v>91222</v>
      </c>
      <c r="Q3611" s="66">
        <v>100</v>
      </c>
      <c r="R3611" s="66">
        <v>30</v>
      </c>
      <c r="S3611" s="66">
        <v>10</v>
      </c>
      <c r="T3611" s="46" t="s">
        <v>127</v>
      </c>
      <c r="U3611" s="64">
        <f>Data!$Q3611+Data!$R3611+Data!$S3611</f>
        <v>140</v>
      </c>
      <c r="V3611" s="9" t="str">
        <f>VLOOKUP(TRIM(Data!$B3611),Team!A:B,2,FALSE)</f>
        <v>HVAC</v>
      </c>
      <c r="W3611" s="9" t="str">
        <f>VLOOKUP(Data!$D3611,Current!A:B,2,FALSE)</f>
        <v>ACT</v>
      </c>
      <c r="X3611" s="9" t="str">
        <f>IF(Data!$W3611=Data!$E3611,"CURRENT","NO")</f>
        <v>CURRENT</v>
      </c>
    </row>
    <row r="3612" spans="1:24" hidden="1">
      <c r="A3612" s="46" t="s">
        <v>1435</v>
      </c>
      <c r="B3612" s="41" t="s">
        <v>2164</v>
      </c>
      <c r="C3612" s="8" t="s">
        <v>458</v>
      </c>
      <c r="D3612" s="41" t="s">
        <v>2153</v>
      </c>
      <c r="E3612" s="8" t="s">
        <v>2166</v>
      </c>
      <c r="F3612" s="45" t="s">
        <v>414</v>
      </c>
      <c r="G3612" s="46" t="s">
        <v>121</v>
      </c>
      <c r="H3612" s="47">
        <v>42256</v>
      </c>
      <c r="I3612" s="46">
        <v>30</v>
      </c>
      <c r="J3612" s="66">
        <v>386</v>
      </c>
      <c r="K3612" s="66">
        <f t="shared" si="70"/>
        <v>11580</v>
      </c>
      <c r="L3612" s="46" t="s">
        <v>114</v>
      </c>
      <c r="M3612" s="46" t="s">
        <v>1151</v>
      </c>
      <c r="N3612" s="46">
        <v>151176</v>
      </c>
      <c r="O3612" s="46"/>
      <c r="P3612" s="46">
        <v>91223</v>
      </c>
      <c r="Q3612" s="66">
        <v>100</v>
      </c>
      <c r="R3612" s="66">
        <v>30</v>
      </c>
      <c r="S3612" s="66">
        <v>10</v>
      </c>
      <c r="T3612" s="46" t="s">
        <v>186</v>
      </c>
      <c r="U3612" s="64">
        <f>Data!$Q3612+Data!$R3612+Data!$S3612</f>
        <v>140</v>
      </c>
      <c r="V3612" s="9" t="str">
        <f>VLOOKUP(TRIM(Data!$B3612),Team!A:B,2,FALSE)</f>
        <v>HVAC</v>
      </c>
      <c r="W3612" s="9" t="str">
        <f>VLOOKUP(Data!$D3612,Current!A:B,2,FALSE)</f>
        <v>ACT</v>
      </c>
      <c r="X3612" s="9" t="str">
        <f>IF(Data!$W3612=Data!$E3612,"CURRENT","NO")</f>
        <v>CURRENT</v>
      </c>
    </row>
    <row r="3613" spans="1:24" hidden="1">
      <c r="A3613" s="46" t="s">
        <v>1435</v>
      </c>
      <c r="B3613" s="41" t="s">
        <v>2164</v>
      </c>
      <c r="C3613" s="8" t="s">
        <v>2165</v>
      </c>
      <c r="D3613" s="41" t="s">
        <v>2153</v>
      </c>
      <c r="E3613" s="8" t="s">
        <v>2166</v>
      </c>
      <c r="F3613" s="45" t="s">
        <v>1022</v>
      </c>
      <c r="G3613" s="46" t="s">
        <v>789</v>
      </c>
      <c r="H3613" s="47">
        <v>42257</v>
      </c>
      <c r="I3613" s="46">
        <v>96</v>
      </c>
      <c r="J3613" s="66">
        <v>0</v>
      </c>
      <c r="K3613" s="66">
        <f t="shared" si="70"/>
        <v>0</v>
      </c>
      <c r="L3613" s="46" t="s">
        <v>14</v>
      </c>
      <c r="M3613" s="46" t="s">
        <v>1572</v>
      </c>
      <c r="N3613" s="46">
        <v>151258</v>
      </c>
      <c r="O3613" s="46"/>
      <c r="P3613" s="46">
        <v>91224</v>
      </c>
      <c r="Q3613" s="66">
        <v>200</v>
      </c>
      <c r="R3613" s="66">
        <v>0</v>
      </c>
      <c r="S3613" s="66">
        <v>50</v>
      </c>
      <c r="T3613" s="46" t="s">
        <v>0</v>
      </c>
      <c r="U3613" s="64">
        <f>Data!$Q3613+Data!$R3613+Data!$S3613</f>
        <v>250</v>
      </c>
      <c r="V3613" s="9" t="str">
        <f>VLOOKUP(TRIM(Data!$B3613),Team!A:B,2,FALSE)</f>
        <v>HVAC</v>
      </c>
      <c r="W3613" s="9" t="str">
        <f>VLOOKUP(Data!$D3613,Current!A:B,2,FALSE)</f>
        <v>ACT</v>
      </c>
      <c r="X3613" s="9" t="str">
        <f>IF(Data!$W3613=Data!$E3613,"CURRENT","NO")</f>
        <v>CURRENT</v>
      </c>
    </row>
    <row r="3614" spans="1:24" hidden="1">
      <c r="A3614" s="46" t="s">
        <v>1441</v>
      </c>
      <c r="B3614" s="41" t="s">
        <v>2164</v>
      </c>
      <c r="C3614" s="8" t="s">
        <v>2143</v>
      </c>
      <c r="D3614" s="41" t="s">
        <v>2153</v>
      </c>
      <c r="E3614" s="8" t="s">
        <v>2166</v>
      </c>
      <c r="F3614" s="45" t="s">
        <v>1616</v>
      </c>
      <c r="G3614" s="46" t="s">
        <v>789</v>
      </c>
      <c r="H3614" s="47">
        <v>42259</v>
      </c>
      <c r="I3614" s="46">
        <v>92</v>
      </c>
      <c r="J3614" s="66">
        <v>353.25</v>
      </c>
      <c r="K3614" s="66">
        <f t="shared" si="70"/>
        <v>32499</v>
      </c>
      <c r="L3614" s="46" t="s">
        <v>14</v>
      </c>
      <c r="M3614" s="46" t="s">
        <v>1617</v>
      </c>
      <c r="N3614" s="46">
        <v>151313</v>
      </c>
      <c r="O3614" s="46"/>
      <c r="P3614" s="46">
        <v>91363</v>
      </c>
      <c r="Q3614" s="66">
        <v>200</v>
      </c>
      <c r="R3614" s="66">
        <v>0</v>
      </c>
      <c r="S3614" s="66">
        <v>90</v>
      </c>
      <c r="T3614" s="46" t="s">
        <v>246</v>
      </c>
      <c r="U3614" s="64">
        <f>Data!$Q3614+Data!$R3614+Data!$S3614</f>
        <v>290</v>
      </c>
      <c r="V3614" s="9" t="str">
        <f>VLOOKUP(TRIM(Data!$B3614),Team!A:B,2,FALSE)</f>
        <v>HVAC</v>
      </c>
      <c r="W3614" s="9" t="str">
        <f>VLOOKUP(Data!$D3614,Current!A:B,2,FALSE)</f>
        <v>ACT</v>
      </c>
      <c r="X3614" s="9" t="str">
        <f>IF(Data!$W3614=Data!$E3614,"CURRENT","NO")</f>
        <v>CURRENT</v>
      </c>
    </row>
    <row r="3615" spans="1:24" hidden="1">
      <c r="A3615" s="46" t="s">
        <v>1441</v>
      </c>
      <c r="B3615" s="41" t="s">
        <v>2164</v>
      </c>
      <c r="C3615" s="8" t="s">
        <v>2143</v>
      </c>
      <c r="D3615" s="41" t="s">
        <v>2153</v>
      </c>
      <c r="E3615" s="8" t="s">
        <v>2166</v>
      </c>
      <c r="F3615" s="45" t="s">
        <v>1618</v>
      </c>
      <c r="G3615" s="46" t="s">
        <v>121</v>
      </c>
      <c r="H3615" s="47">
        <v>42046</v>
      </c>
      <c r="I3615" s="46">
        <v>12</v>
      </c>
      <c r="J3615" s="66">
        <v>385</v>
      </c>
      <c r="K3615" s="66">
        <f t="shared" si="70"/>
        <v>4620</v>
      </c>
      <c r="L3615" s="46" t="s">
        <v>1619</v>
      </c>
      <c r="M3615" s="46" t="s">
        <v>1427</v>
      </c>
      <c r="N3615" s="46">
        <v>151306</v>
      </c>
      <c r="O3615" s="46"/>
      <c r="P3615" s="46">
        <v>91364</v>
      </c>
      <c r="Q3615" s="66">
        <v>100</v>
      </c>
      <c r="R3615" s="66">
        <v>15</v>
      </c>
      <c r="S3615" s="66">
        <v>10</v>
      </c>
      <c r="T3615" s="46" t="s">
        <v>186</v>
      </c>
      <c r="U3615" s="64">
        <f>Data!$Q3615+Data!$R3615+Data!$S3615</f>
        <v>125</v>
      </c>
      <c r="V3615" s="9" t="str">
        <f>VLOOKUP(TRIM(Data!$B3615),Team!A:B,2,FALSE)</f>
        <v>HVAC</v>
      </c>
      <c r="W3615" s="9" t="str">
        <f>VLOOKUP(Data!$D3615,Current!A:B,2,FALSE)</f>
        <v>ACT</v>
      </c>
      <c r="X3615" s="9" t="str">
        <f>IF(Data!$W3615=Data!$E3615,"CURRENT","NO")</f>
        <v>CURRENT</v>
      </c>
    </row>
    <row r="3616" spans="1:24" hidden="1">
      <c r="A3616" s="46" t="s">
        <v>1441</v>
      </c>
      <c r="B3616" s="41" t="s">
        <v>2164</v>
      </c>
      <c r="C3616" s="8" t="s">
        <v>2143</v>
      </c>
      <c r="D3616" s="41" t="s">
        <v>2153</v>
      </c>
      <c r="E3616" s="8" t="s">
        <v>2166</v>
      </c>
      <c r="F3616" s="45" t="s">
        <v>422</v>
      </c>
      <c r="G3616" s="46" t="s">
        <v>121</v>
      </c>
      <c r="H3616" s="47">
        <v>42258</v>
      </c>
      <c r="I3616" s="46">
        <v>15</v>
      </c>
      <c r="J3616" s="66">
        <v>218</v>
      </c>
      <c r="K3616" s="66">
        <f t="shared" si="70"/>
        <v>3270</v>
      </c>
      <c r="L3616" s="46" t="s">
        <v>114</v>
      </c>
      <c r="M3616" s="46" t="s">
        <v>1427</v>
      </c>
      <c r="N3616" s="46">
        <v>151307</v>
      </c>
      <c r="O3616" s="46"/>
      <c r="P3616" s="46">
        <v>91365</v>
      </c>
      <c r="Q3616" s="66">
        <v>100</v>
      </c>
      <c r="R3616" s="66">
        <v>15</v>
      </c>
      <c r="S3616" s="66">
        <v>10</v>
      </c>
      <c r="T3616" s="46" t="s">
        <v>127</v>
      </c>
      <c r="U3616" s="64">
        <f>Data!$Q3616+Data!$R3616+Data!$S3616</f>
        <v>125</v>
      </c>
      <c r="V3616" s="9" t="str">
        <f>VLOOKUP(TRIM(Data!$B3616),Team!A:B,2,FALSE)</f>
        <v>HVAC</v>
      </c>
      <c r="W3616" s="9" t="str">
        <f>VLOOKUP(Data!$D3616,Current!A:B,2,FALSE)</f>
        <v>ACT</v>
      </c>
      <c r="X3616" s="9" t="str">
        <f>IF(Data!$W3616=Data!$E3616,"CURRENT","NO")</f>
        <v>CURRENT</v>
      </c>
    </row>
    <row r="3617" spans="1:24" hidden="1">
      <c r="A3617" s="46" t="s">
        <v>1441</v>
      </c>
      <c r="B3617" s="41" t="s">
        <v>2164</v>
      </c>
      <c r="C3617" s="8" t="s">
        <v>2143</v>
      </c>
      <c r="D3617" s="41" t="s">
        <v>2153</v>
      </c>
      <c r="E3617" s="8" t="s">
        <v>2166</v>
      </c>
      <c r="F3617" s="45" t="s">
        <v>434</v>
      </c>
      <c r="G3617" s="46" t="s">
        <v>121</v>
      </c>
      <c r="H3617" s="47">
        <v>42258</v>
      </c>
      <c r="I3617" s="46">
        <v>15</v>
      </c>
      <c r="J3617" s="66">
        <v>435</v>
      </c>
      <c r="K3617" s="66">
        <f t="shared" si="70"/>
        <v>6525</v>
      </c>
      <c r="L3617" s="46" t="s">
        <v>114</v>
      </c>
      <c r="M3617" s="46" t="s">
        <v>1427</v>
      </c>
      <c r="N3617" s="46">
        <v>151308</v>
      </c>
      <c r="O3617" s="46"/>
      <c r="P3617" s="46">
        <v>91366</v>
      </c>
      <c r="Q3617" s="66">
        <v>100</v>
      </c>
      <c r="R3617" s="66">
        <v>15</v>
      </c>
      <c r="S3617" s="66">
        <v>10</v>
      </c>
      <c r="T3617" s="46" t="s">
        <v>186</v>
      </c>
      <c r="U3617" s="64">
        <f>Data!$Q3617+Data!$R3617+Data!$S3617</f>
        <v>125</v>
      </c>
      <c r="V3617" s="9" t="str">
        <f>VLOOKUP(TRIM(Data!$B3617),Team!A:B,2,FALSE)</f>
        <v>HVAC</v>
      </c>
      <c r="W3617" s="9" t="str">
        <f>VLOOKUP(Data!$D3617,Current!A:B,2,FALSE)</f>
        <v>ACT</v>
      </c>
      <c r="X3617" s="9" t="str">
        <f>IF(Data!$W3617=Data!$E3617,"CURRENT","NO")</f>
        <v>CURRENT</v>
      </c>
    </row>
    <row r="3618" spans="1:24" hidden="1">
      <c r="A3618" s="46" t="s">
        <v>1441</v>
      </c>
      <c r="B3618" s="41" t="s">
        <v>2164</v>
      </c>
      <c r="C3618" s="8" t="s">
        <v>2143</v>
      </c>
      <c r="D3618" s="41" t="s">
        <v>2153</v>
      </c>
      <c r="E3618" s="8" t="s">
        <v>2166</v>
      </c>
      <c r="F3618" s="45" t="s">
        <v>420</v>
      </c>
      <c r="G3618" s="46" t="s">
        <v>121</v>
      </c>
      <c r="H3618" s="47">
        <v>42259</v>
      </c>
      <c r="I3618" s="46">
        <v>66</v>
      </c>
      <c r="J3618" s="66">
        <v>215</v>
      </c>
      <c r="K3618" s="66">
        <f t="shared" si="70"/>
        <v>14190</v>
      </c>
      <c r="L3618" s="46" t="s">
        <v>114</v>
      </c>
      <c r="M3618" s="46" t="s">
        <v>88</v>
      </c>
      <c r="N3618" s="46">
        <v>151287</v>
      </c>
      <c r="O3618" s="46"/>
      <c r="P3618" s="46">
        <v>91367</v>
      </c>
      <c r="Q3618" s="66">
        <v>100</v>
      </c>
      <c r="R3618" s="66">
        <v>22.5</v>
      </c>
      <c r="S3618" s="66">
        <v>10</v>
      </c>
      <c r="T3618" s="46" t="s">
        <v>186</v>
      </c>
      <c r="U3618" s="64">
        <f>Data!$Q3618+Data!$R3618+Data!$S3618</f>
        <v>132.5</v>
      </c>
      <c r="V3618" s="9" t="str">
        <f>VLOOKUP(TRIM(Data!$B3618),Team!A:B,2,FALSE)</f>
        <v>HVAC</v>
      </c>
      <c r="W3618" s="9" t="str">
        <f>VLOOKUP(Data!$D3618,Current!A:B,2,FALSE)</f>
        <v>ACT</v>
      </c>
      <c r="X3618" s="9" t="str">
        <f>IF(Data!$W3618=Data!$E3618,"CURRENT","NO")</f>
        <v>CURRENT</v>
      </c>
    </row>
    <row r="3619" spans="1:24" hidden="1">
      <c r="A3619" s="46" t="s">
        <v>1441</v>
      </c>
      <c r="B3619" s="41" t="s">
        <v>2164</v>
      </c>
      <c r="C3619" s="8" t="s">
        <v>2143</v>
      </c>
      <c r="D3619" s="41" t="s">
        <v>2153</v>
      </c>
      <c r="E3619" s="8" t="s">
        <v>2166</v>
      </c>
      <c r="F3619" s="45" t="s">
        <v>432</v>
      </c>
      <c r="G3619" s="46" t="s">
        <v>121</v>
      </c>
      <c r="H3619" s="47">
        <v>42259</v>
      </c>
      <c r="I3619" s="46">
        <v>81</v>
      </c>
      <c r="J3619" s="66">
        <v>249</v>
      </c>
      <c r="K3619" s="66">
        <f t="shared" si="70"/>
        <v>20169</v>
      </c>
      <c r="L3619" s="46" t="s">
        <v>114</v>
      </c>
      <c r="M3619" s="46" t="s">
        <v>88</v>
      </c>
      <c r="N3619" s="46">
        <v>151288</v>
      </c>
      <c r="O3619" s="46"/>
      <c r="P3619" s="46">
        <v>91368</v>
      </c>
      <c r="Q3619" s="66">
        <v>100.85</v>
      </c>
      <c r="R3619" s="66">
        <v>22.5</v>
      </c>
      <c r="S3619" s="66">
        <v>10</v>
      </c>
      <c r="T3619" s="46" t="s">
        <v>186</v>
      </c>
      <c r="U3619" s="64">
        <f>Data!$Q3619+Data!$R3619+Data!$S3619</f>
        <v>133.35</v>
      </c>
      <c r="V3619" s="9" t="str">
        <f>VLOOKUP(TRIM(Data!$B3619),Team!A:B,2,FALSE)</f>
        <v>HVAC</v>
      </c>
      <c r="W3619" s="9" t="str">
        <f>VLOOKUP(Data!$D3619,Current!A:B,2,FALSE)</f>
        <v>ACT</v>
      </c>
      <c r="X3619" s="9" t="str">
        <f>IF(Data!$W3619=Data!$E3619,"CURRENT","NO")</f>
        <v>CURRENT</v>
      </c>
    </row>
    <row r="3620" spans="1:24" hidden="1">
      <c r="A3620" s="46" t="s">
        <v>1441</v>
      </c>
      <c r="B3620" s="41" t="s">
        <v>2164</v>
      </c>
      <c r="C3620" s="8" t="s">
        <v>2165</v>
      </c>
      <c r="D3620" s="41" t="s">
        <v>2153</v>
      </c>
      <c r="E3620" s="8" t="s">
        <v>2166</v>
      </c>
      <c r="F3620" s="45" t="s">
        <v>493</v>
      </c>
      <c r="G3620" s="46" t="s">
        <v>121</v>
      </c>
      <c r="H3620" s="47">
        <v>42261</v>
      </c>
      <c r="I3620" s="46">
        <v>25</v>
      </c>
      <c r="J3620" s="66">
        <v>0</v>
      </c>
      <c r="K3620" s="66">
        <f t="shared" si="70"/>
        <v>0</v>
      </c>
      <c r="L3620" s="46" t="s">
        <v>89</v>
      </c>
      <c r="M3620" s="46" t="s">
        <v>88</v>
      </c>
      <c r="N3620" s="46">
        <v>151343</v>
      </c>
      <c r="O3620" s="46"/>
      <c r="P3620" s="46">
        <v>91369</v>
      </c>
      <c r="Q3620" s="66">
        <v>200</v>
      </c>
      <c r="R3620" s="66">
        <v>45</v>
      </c>
      <c r="S3620" s="66">
        <v>20</v>
      </c>
      <c r="T3620" s="46" t="s">
        <v>0</v>
      </c>
      <c r="U3620" s="64">
        <f>Data!$Q3620+Data!$R3620+Data!$S3620</f>
        <v>265</v>
      </c>
      <c r="V3620" s="9" t="str">
        <f>VLOOKUP(TRIM(Data!$B3620),Team!A:B,2,FALSE)</f>
        <v>HVAC</v>
      </c>
      <c r="W3620" s="9" t="str">
        <f>VLOOKUP(Data!$D3620,Current!A:B,2,FALSE)</f>
        <v>ACT</v>
      </c>
      <c r="X3620" s="9" t="str">
        <f>IF(Data!$W3620=Data!$E3620,"CURRENT","NO")</f>
        <v>CURRENT</v>
      </c>
    </row>
    <row r="3621" spans="1:24" hidden="1">
      <c r="A3621" s="46" t="s">
        <v>1448</v>
      </c>
      <c r="B3621" s="41" t="s">
        <v>2164</v>
      </c>
      <c r="C3621" s="8" t="s">
        <v>2143</v>
      </c>
      <c r="D3621" s="41" t="s">
        <v>2153</v>
      </c>
      <c r="E3621" s="8" t="s">
        <v>2166</v>
      </c>
      <c r="F3621" s="45" t="s">
        <v>437</v>
      </c>
      <c r="G3621" s="46" t="s">
        <v>121</v>
      </c>
      <c r="H3621" s="47">
        <v>42271</v>
      </c>
      <c r="I3621" s="46">
        <v>11</v>
      </c>
      <c r="J3621" s="66">
        <v>652.4</v>
      </c>
      <c r="K3621" s="66">
        <f t="shared" si="70"/>
        <v>7176.4</v>
      </c>
      <c r="L3621" s="46" t="s">
        <v>114</v>
      </c>
      <c r="M3621" s="46" t="s">
        <v>88</v>
      </c>
      <c r="N3621" s="46">
        <v>151684</v>
      </c>
      <c r="O3621" s="46"/>
      <c r="P3621" s="46">
        <v>91601</v>
      </c>
      <c r="Q3621" s="66">
        <v>50</v>
      </c>
      <c r="R3621" s="66">
        <v>12</v>
      </c>
      <c r="S3621" s="66">
        <v>5</v>
      </c>
      <c r="T3621" s="46" t="s">
        <v>127</v>
      </c>
      <c r="U3621" s="64">
        <f>Data!$Q3621+Data!$R3621+Data!$S3621</f>
        <v>67</v>
      </c>
      <c r="V3621" s="9" t="str">
        <f>VLOOKUP(TRIM(Data!$B3621),Team!A:B,2,FALSE)</f>
        <v>HVAC</v>
      </c>
      <c r="W3621" s="9" t="str">
        <f>VLOOKUP(Data!$D3621,Current!A:B,2,FALSE)</f>
        <v>ACT</v>
      </c>
      <c r="X3621" s="9" t="str">
        <f>IF(Data!$W3621=Data!$E3621,"CURRENT","NO")</f>
        <v>CURRENT</v>
      </c>
    </row>
    <row r="3622" spans="1:24" hidden="1">
      <c r="A3622" s="46" t="s">
        <v>1448</v>
      </c>
      <c r="B3622" s="41" t="s">
        <v>2164</v>
      </c>
      <c r="C3622" s="8" t="s">
        <v>2143</v>
      </c>
      <c r="D3622" s="41" t="s">
        <v>2153</v>
      </c>
      <c r="E3622" s="8" t="s">
        <v>2166</v>
      </c>
      <c r="F3622" s="45" t="s">
        <v>439</v>
      </c>
      <c r="G3622" s="46" t="s">
        <v>121</v>
      </c>
      <c r="H3622" s="47">
        <v>42271</v>
      </c>
      <c r="I3622" s="46">
        <v>11</v>
      </c>
      <c r="J3622" s="66">
        <v>1049.8</v>
      </c>
      <c r="K3622" s="66">
        <f t="shared" si="70"/>
        <v>11547.8</v>
      </c>
      <c r="L3622" s="46" t="s">
        <v>114</v>
      </c>
      <c r="M3622" s="46" t="s">
        <v>88</v>
      </c>
      <c r="N3622" s="46">
        <v>151687</v>
      </c>
      <c r="O3622" s="46"/>
      <c r="P3622" s="46">
        <v>91602</v>
      </c>
      <c r="Q3622" s="66">
        <v>50</v>
      </c>
      <c r="R3622" s="66">
        <v>12</v>
      </c>
      <c r="S3622" s="66">
        <v>5</v>
      </c>
      <c r="T3622" s="46" t="s">
        <v>127</v>
      </c>
      <c r="U3622" s="64">
        <f>Data!$Q3622+Data!$R3622+Data!$S3622</f>
        <v>67</v>
      </c>
      <c r="V3622" s="9" t="str">
        <f>VLOOKUP(TRIM(Data!$B3622),Team!A:B,2,FALSE)</f>
        <v>HVAC</v>
      </c>
      <c r="W3622" s="9" t="str">
        <f>VLOOKUP(Data!$D3622,Current!A:B,2,FALSE)</f>
        <v>ACT</v>
      </c>
      <c r="X3622" s="9" t="str">
        <f>IF(Data!$W3622=Data!$E3622,"CURRENT","NO")</f>
        <v>CURRENT</v>
      </c>
    </row>
    <row r="3623" spans="1:24" hidden="1">
      <c r="A3623" s="46" t="s">
        <v>1448</v>
      </c>
      <c r="B3623" s="41" t="s">
        <v>2164</v>
      </c>
      <c r="C3623" s="8" t="s">
        <v>2143</v>
      </c>
      <c r="D3623" s="41" t="s">
        <v>2153</v>
      </c>
      <c r="E3623" s="8" t="s">
        <v>2166</v>
      </c>
      <c r="F3623" s="45" t="s">
        <v>1620</v>
      </c>
      <c r="G3623" s="46" t="s">
        <v>121</v>
      </c>
      <c r="H3623" s="47">
        <v>42271</v>
      </c>
      <c r="I3623" s="46">
        <v>11</v>
      </c>
      <c r="J3623" s="66">
        <v>590</v>
      </c>
      <c r="K3623" s="66">
        <f t="shared" si="70"/>
        <v>6490</v>
      </c>
      <c r="L3623" s="46" t="s">
        <v>114</v>
      </c>
      <c r="M3623" s="46" t="s">
        <v>88</v>
      </c>
      <c r="N3623" s="46">
        <v>151690</v>
      </c>
      <c r="O3623" s="46"/>
      <c r="P3623" s="46">
        <v>91603</v>
      </c>
      <c r="Q3623" s="66">
        <v>50</v>
      </c>
      <c r="R3623" s="66">
        <v>12</v>
      </c>
      <c r="S3623" s="66">
        <v>5</v>
      </c>
      <c r="T3623" s="46" t="s">
        <v>127</v>
      </c>
      <c r="U3623" s="64">
        <f>Data!$Q3623+Data!$R3623+Data!$S3623</f>
        <v>67</v>
      </c>
      <c r="V3623" s="9" t="str">
        <f>VLOOKUP(TRIM(Data!$B3623),Team!A:B,2,FALSE)</f>
        <v>HVAC</v>
      </c>
      <c r="W3623" s="9" t="str">
        <f>VLOOKUP(Data!$D3623,Current!A:B,2,FALSE)</f>
        <v>ACT</v>
      </c>
      <c r="X3623" s="9" t="str">
        <f>IF(Data!$W3623=Data!$E3623,"CURRENT","NO")</f>
        <v>CURRENT</v>
      </c>
    </row>
    <row r="3624" spans="1:24" hidden="1">
      <c r="A3624" s="46" t="s">
        <v>1448</v>
      </c>
      <c r="B3624" s="41" t="s">
        <v>2164</v>
      </c>
      <c r="C3624" s="8" t="s">
        <v>2143</v>
      </c>
      <c r="D3624" s="41" t="s">
        <v>2153</v>
      </c>
      <c r="E3624" s="8" t="s">
        <v>2166</v>
      </c>
      <c r="F3624" s="45" t="s">
        <v>438</v>
      </c>
      <c r="G3624" s="46" t="s">
        <v>121</v>
      </c>
      <c r="H3624" s="47">
        <v>42271</v>
      </c>
      <c r="I3624" s="46">
        <v>11</v>
      </c>
      <c r="J3624" s="66">
        <v>1009.8</v>
      </c>
      <c r="K3624" s="66">
        <f t="shared" si="70"/>
        <v>11107.8</v>
      </c>
      <c r="L3624" s="46" t="s">
        <v>114</v>
      </c>
      <c r="M3624" s="46" t="s">
        <v>88</v>
      </c>
      <c r="N3624" s="46">
        <v>151700</v>
      </c>
      <c r="O3624" s="46"/>
      <c r="P3624" s="46">
        <v>91604</v>
      </c>
      <c r="Q3624" s="66">
        <v>50</v>
      </c>
      <c r="R3624" s="66">
        <v>12</v>
      </c>
      <c r="S3624" s="66">
        <v>5</v>
      </c>
      <c r="T3624" s="46" t="s">
        <v>127</v>
      </c>
      <c r="U3624" s="64">
        <f>Data!$Q3624+Data!$R3624+Data!$S3624</f>
        <v>67</v>
      </c>
      <c r="V3624" s="9" t="str">
        <f>VLOOKUP(TRIM(Data!$B3624),Team!A:B,2,FALSE)</f>
        <v>HVAC</v>
      </c>
      <c r="W3624" s="9" t="str">
        <f>VLOOKUP(Data!$D3624,Current!A:B,2,FALSE)</f>
        <v>ACT</v>
      </c>
      <c r="X3624" s="9" t="str">
        <f>IF(Data!$W3624=Data!$E3624,"CURRENT","NO")</f>
        <v>CURRENT</v>
      </c>
    </row>
    <row r="3625" spans="1:24" hidden="1">
      <c r="A3625" s="67" t="s">
        <v>1621</v>
      </c>
      <c r="B3625" s="68" t="s">
        <v>2152</v>
      </c>
      <c r="C3625" s="8" t="s">
        <v>458</v>
      </c>
      <c r="D3625" s="68" t="s">
        <v>2167</v>
      </c>
      <c r="E3625" s="8" t="s">
        <v>463</v>
      </c>
      <c r="F3625" s="69" t="s">
        <v>1039</v>
      </c>
      <c r="G3625" s="67" t="s">
        <v>93</v>
      </c>
      <c r="H3625" s="70">
        <v>42289</v>
      </c>
      <c r="I3625" s="67">
        <v>255</v>
      </c>
      <c r="J3625" s="71">
        <v>77.5</v>
      </c>
      <c r="K3625" s="71">
        <f>J3625*J3625</f>
        <v>6006.25</v>
      </c>
      <c r="L3625" s="67" t="s">
        <v>86</v>
      </c>
      <c r="M3625" s="67" t="s">
        <v>314</v>
      </c>
      <c r="N3625" s="67">
        <v>152198</v>
      </c>
      <c r="O3625" s="67"/>
      <c r="P3625" s="67">
        <v>91993</v>
      </c>
      <c r="Q3625" s="71">
        <v>100</v>
      </c>
      <c r="R3625" s="71">
        <v>0</v>
      </c>
      <c r="S3625" s="71">
        <v>25</v>
      </c>
      <c r="T3625" s="67" t="s">
        <v>127</v>
      </c>
      <c r="U3625" s="64">
        <f>Data!$Q3625+Data!$R3625+Data!$S3625</f>
        <v>125</v>
      </c>
      <c r="V3625" s="9" t="str">
        <f>VLOOKUP(TRIM(Data!$B3625),Team!A:B,2,FALSE)</f>
        <v>HVAC</v>
      </c>
      <c r="W3625" s="9" t="str">
        <f>VLOOKUP(Data!$D3625,Current!A:B,2,FALSE)</f>
        <v>ACT</v>
      </c>
      <c r="X3625" s="9" t="str">
        <f>IF(Data!$W3625=Data!$E3625,"CURRENT","NO")</f>
        <v>NO</v>
      </c>
    </row>
    <row r="3626" spans="1:24" hidden="1">
      <c r="A3626" s="67" t="s">
        <v>1621</v>
      </c>
      <c r="B3626" s="68" t="s">
        <v>2152</v>
      </c>
      <c r="C3626" s="8" t="s">
        <v>458</v>
      </c>
      <c r="D3626" s="68" t="s">
        <v>2167</v>
      </c>
      <c r="E3626" s="8" t="s">
        <v>463</v>
      </c>
      <c r="F3626" s="69" t="s">
        <v>1622</v>
      </c>
      <c r="G3626" s="67" t="s">
        <v>93</v>
      </c>
      <c r="H3626" s="70">
        <v>42289</v>
      </c>
      <c r="I3626" s="67">
        <v>236</v>
      </c>
      <c r="J3626" s="71">
        <v>86</v>
      </c>
      <c r="K3626" s="71">
        <f>J3626*J3626</f>
        <v>7396</v>
      </c>
      <c r="L3626" s="67" t="s">
        <v>86</v>
      </c>
      <c r="M3626" s="67" t="s">
        <v>658</v>
      </c>
      <c r="N3626" s="67">
        <v>152199</v>
      </c>
      <c r="O3626" s="67"/>
      <c r="P3626" s="67">
        <v>91994</v>
      </c>
      <c r="Q3626" s="71">
        <v>101.5</v>
      </c>
      <c r="R3626" s="71">
        <v>0</v>
      </c>
      <c r="S3626" s="71">
        <v>25</v>
      </c>
      <c r="T3626" s="67" t="s">
        <v>127</v>
      </c>
      <c r="U3626" s="64">
        <f>Data!$Q3626+Data!$R3626+Data!$S3626</f>
        <v>126.5</v>
      </c>
      <c r="V3626" s="9" t="str">
        <f>VLOOKUP(TRIM(Data!$B3626),Team!A:B,2,FALSE)</f>
        <v>HVAC</v>
      </c>
      <c r="W3626" s="9" t="str">
        <f>VLOOKUP(Data!$D3626,Current!A:B,2,FALSE)</f>
        <v>ACT</v>
      </c>
      <c r="X3626" s="9" t="str">
        <f>IF(Data!$W3626=Data!$E3626,"CURRENT","NO")</f>
        <v>NO</v>
      </c>
    </row>
    <row r="3627" spans="1:24" hidden="1">
      <c r="A3627" s="67" t="s">
        <v>1623</v>
      </c>
      <c r="B3627" s="68" t="s">
        <v>2152</v>
      </c>
      <c r="C3627" s="8" t="s">
        <v>458</v>
      </c>
      <c r="D3627" s="68" t="s">
        <v>2167</v>
      </c>
      <c r="E3627" s="8" t="s">
        <v>463</v>
      </c>
      <c r="F3627" s="69" t="s">
        <v>732</v>
      </c>
      <c r="G3627" s="67" t="s">
        <v>731</v>
      </c>
      <c r="H3627" s="70">
        <v>42293</v>
      </c>
      <c r="I3627" s="67">
        <v>1530</v>
      </c>
      <c r="J3627" s="71">
        <v>24.1</v>
      </c>
      <c r="K3627" s="71">
        <f>J3627*J3627</f>
        <v>580.81000000000006</v>
      </c>
      <c r="L3627" s="67" t="s">
        <v>521</v>
      </c>
      <c r="M3627" s="67" t="s">
        <v>1624</v>
      </c>
      <c r="N3627" s="67">
        <v>152355</v>
      </c>
      <c r="O3627" s="67"/>
      <c r="P3627" s="67">
        <v>92171</v>
      </c>
      <c r="Q3627" s="71">
        <v>200</v>
      </c>
      <c r="R3627" s="71">
        <v>0</v>
      </c>
      <c r="S3627" s="71">
        <v>45</v>
      </c>
      <c r="T3627" s="67" t="s">
        <v>2154</v>
      </c>
      <c r="U3627" s="64">
        <f>Data!$Q3627+Data!$R3627+Data!$S3627</f>
        <v>245</v>
      </c>
      <c r="V3627" s="9" t="str">
        <f>VLOOKUP(TRIM(Data!$B3627),Team!A:B,2,FALSE)</f>
        <v>HVAC</v>
      </c>
      <c r="W3627" s="9" t="str">
        <f>VLOOKUP(Data!$D3627,Current!A:B,2,FALSE)</f>
        <v>ACT</v>
      </c>
      <c r="X3627" s="9" t="str">
        <f>IF(Data!$W3627=Data!$E3627,"CURRENT","NO")</f>
        <v>NO</v>
      </c>
    </row>
    <row r="3628" spans="1:24" hidden="1">
      <c r="A3628" s="67" t="s">
        <v>2168</v>
      </c>
      <c r="B3628" s="68" t="s">
        <v>2152</v>
      </c>
      <c r="C3628" s="8" t="s">
        <v>458</v>
      </c>
      <c r="D3628" s="68" t="s">
        <v>2167</v>
      </c>
      <c r="E3628" s="8" t="s">
        <v>463</v>
      </c>
      <c r="F3628" s="69" t="s">
        <v>133</v>
      </c>
      <c r="G3628" s="67" t="s">
        <v>130</v>
      </c>
      <c r="H3628" s="70">
        <v>42304</v>
      </c>
      <c r="I3628" s="67">
        <v>250</v>
      </c>
      <c r="J3628" s="71">
        <v>76.98</v>
      </c>
      <c r="K3628" s="71">
        <f t="shared" ref="K3628:K3635" si="71">J3628*J3628</f>
        <v>5925.9204000000009</v>
      </c>
      <c r="L3628" s="67" t="s">
        <v>77</v>
      </c>
      <c r="M3628" s="67" t="s">
        <v>1625</v>
      </c>
      <c r="N3628" s="67">
        <v>152672</v>
      </c>
      <c r="O3628" s="67"/>
      <c r="P3628" s="67">
        <v>92378</v>
      </c>
      <c r="Q3628" s="71">
        <v>200</v>
      </c>
      <c r="R3628" s="71">
        <v>0</v>
      </c>
      <c r="S3628" s="71">
        <v>17.5</v>
      </c>
      <c r="T3628" s="67" t="s">
        <v>127</v>
      </c>
      <c r="U3628" s="64">
        <f>Data!$Q3628+Data!$R3628+Data!$S3628</f>
        <v>217.5</v>
      </c>
      <c r="V3628" s="9" t="str">
        <f>VLOOKUP(TRIM(Data!$B3628),Team!A:B,2,FALSE)</f>
        <v>HVAC</v>
      </c>
      <c r="W3628" s="9" t="str">
        <f>VLOOKUP(Data!$D3628,Current!A:B,2,FALSE)</f>
        <v>ACT</v>
      </c>
      <c r="X3628" s="9" t="str">
        <f>IF(Data!$W3628=Data!$E3628,"CURRENT","NO")</f>
        <v>NO</v>
      </c>
    </row>
    <row r="3629" spans="1:24" hidden="1">
      <c r="A3629" s="67" t="s">
        <v>2168</v>
      </c>
      <c r="B3629" s="68" t="s">
        <v>2152</v>
      </c>
      <c r="C3629" s="8" t="s">
        <v>458</v>
      </c>
      <c r="D3629" s="68" t="s">
        <v>2167</v>
      </c>
      <c r="E3629" s="8" t="s">
        <v>463</v>
      </c>
      <c r="F3629" s="69" t="s">
        <v>131</v>
      </c>
      <c r="G3629" s="67" t="s">
        <v>130</v>
      </c>
      <c r="H3629" s="70">
        <v>42304</v>
      </c>
      <c r="I3629" s="67">
        <v>255</v>
      </c>
      <c r="J3629" s="71">
        <v>76.98</v>
      </c>
      <c r="K3629" s="71">
        <f t="shared" si="71"/>
        <v>5925.9204000000009</v>
      </c>
      <c r="L3629" s="67" t="s">
        <v>77</v>
      </c>
      <c r="M3629" s="67" t="s">
        <v>1626</v>
      </c>
      <c r="N3629" s="67">
        <v>152673</v>
      </c>
      <c r="O3629" s="67"/>
      <c r="P3629" s="67">
        <v>92379</v>
      </c>
      <c r="Q3629" s="71">
        <v>200</v>
      </c>
      <c r="R3629" s="71">
        <v>0</v>
      </c>
      <c r="S3629" s="71">
        <v>17.5</v>
      </c>
      <c r="T3629" s="67" t="s">
        <v>127</v>
      </c>
      <c r="U3629" s="64">
        <f>Data!$Q3629+Data!$R3629+Data!$S3629</f>
        <v>217.5</v>
      </c>
      <c r="V3629" s="9" t="str">
        <f>VLOOKUP(TRIM(Data!$B3629),Team!A:B,2,FALSE)</f>
        <v>HVAC</v>
      </c>
      <c r="W3629" s="9" t="str">
        <f>VLOOKUP(Data!$D3629,Current!A:B,2,FALSE)</f>
        <v>ACT</v>
      </c>
      <c r="X3629" s="9" t="str">
        <f>IF(Data!$W3629=Data!$E3629,"CURRENT","NO")</f>
        <v>NO</v>
      </c>
    </row>
    <row r="3630" spans="1:24" hidden="1">
      <c r="A3630" s="67" t="s">
        <v>2168</v>
      </c>
      <c r="B3630" s="68" t="s">
        <v>2152</v>
      </c>
      <c r="C3630" s="8" t="s">
        <v>458</v>
      </c>
      <c r="D3630" s="68" t="s">
        <v>2167</v>
      </c>
      <c r="E3630" s="8" t="s">
        <v>463</v>
      </c>
      <c r="F3630" s="69" t="s">
        <v>1449</v>
      </c>
      <c r="G3630" s="67" t="s">
        <v>235</v>
      </c>
      <c r="H3630" s="70">
        <v>42300</v>
      </c>
      <c r="I3630" s="67">
        <v>5360</v>
      </c>
      <c r="J3630" s="71">
        <v>8.5399999999999991</v>
      </c>
      <c r="K3630" s="71">
        <f t="shared" si="71"/>
        <v>72.931599999999989</v>
      </c>
      <c r="L3630" s="67" t="s">
        <v>77</v>
      </c>
      <c r="M3630" s="67" t="s">
        <v>1627</v>
      </c>
      <c r="N3630" s="67">
        <v>152557</v>
      </c>
      <c r="O3630" s="67"/>
      <c r="P3630" s="67">
        <v>92380</v>
      </c>
      <c r="Q3630" s="71">
        <v>228.9</v>
      </c>
      <c r="R3630" s="71">
        <v>0</v>
      </c>
      <c r="S3630" s="71">
        <v>15</v>
      </c>
      <c r="T3630" s="67" t="s">
        <v>127</v>
      </c>
      <c r="U3630" s="64">
        <f>Data!$Q3630+Data!$R3630+Data!$S3630</f>
        <v>243.9</v>
      </c>
      <c r="V3630" s="9" t="str">
        <f>VLOOKUP(TRIM(Data!$B3630),Team!A:B,2,FALSE)</f>
        <v>HVAC</v>
      </c>
      <c r="W3630" s="9" t="str">
        <f>VLOOKUP(Data!$D3630,Current!A:B,2,FALSE)</f>
        <v>ACT</v>
      </c>
      <c r="X3630" s="9" t="str">
        <f>IF(Data!$W3630=Data!$E3630,"CURRENT","NO")</f>
        <v>NO</v>
      </c>
    </row>
    <row r="3631" spans="1:24" hidden="1">
      <c r="A3631" s="67" t="s">
        <v>2168</v>
      </c>
      <c r="B3631" s="68" t="s">
        <v>2152</v>
      </c>
      <c r="C3631" s="8" t="s">
        <v>458</v>
      </c>
      <c r="D3631" s="68" t="s">
        <v>2167</v>
      </c>
      <c r="E3631" s="8" t="s">
        <v>463</v>
      </c>
      <c r="F3631" s="69" t="s">
        <v>1035</v>
      </c>
      <c r="G3631" s="67" t="s">
        <v>235</v>
      </c>
      <c r="H3631" s="70">
        <v>42304</v>
      </c>
      <c r="I3631" s="67">
        <v>1724</v>
      </c>
      <c r="J3631" s="71">
        <v>11.6</v>
      </c>
      <c r="K3631" s="71">
        <f t="shared" si="71"/>
        <v>134.56</v>
      </c>
      <c r="L3631" s="67" t="s">
        <v>77</v>
      </c>
      <c r="M3631" s="67" t="s">
        <v>841</v>
      </c>
      <c r="N3631" s="67">
        <v>152675</v>
      </c>
      <c r="O3631" s="67"/>
      <c r="P3631" s="67">
        <v>92381</v>
      </c>
      <c r="Q3631" s="71">
        <v>200</v>
      </c>
      <c r="R3631" s="71">
        <v>0</v>
      </c>
      <c r="S3631" s="71">
        <v>15</v>
      </c>
      <c r="T3631" s="67" t="s">
        <v>127</v>
      </c>
      <c r="U3631" s="64">
        <f>Data!$Q3631+Data!$R3631+Data!$S3631</f>
        <v>215</v>
      </c>
      <c r="V3631" s="9" t="str">
        <f>VLOOKUP(TRIM(Data!$B3631),Team!A:B,2,FALSE)</f>
        <v>HVAC</v>
      </c>
      <c r="W3631" s="9" t="str">
        <f>VLOOKUP(Data!$D3631,Current!A:B,2,FALSE)</f>
        <v>ACT</v>
      </c>
      <c r="X3631" s="9" t="str">
        <f>IF(Data!$W3631=Data!$E3631,"CURRENT","NO")</f>
        <v>NO</v>
      </c>
    </row>
    <row r="3632" spans="1:24" hidden="1">
      <c r="A3632" s="67" t="s">
        <v>2168</v>
      </c>
      <c r="B3632" s="68" t="s">
        <v>2152</v>
      </c>
      <c r="C3632" s="8" t="s">
        <v>458</v>
      </c>
      <c r="D3632" s="68" t="s">
        <v>2167</v>
      </c>
      <c r="E3632" s="8" t="s">
        <v>463</v>
      </c>
      <c r="F3632" s="69" t="s">
        <v>136</v>
      </c>
      <c r="G3632" s="67" t="s">
        <v>135</v>
      </c>
      <c r="H3632" s="70">
        <v>42303</v>
      </c>
      <c r="I3632" s="67">
        <v>1450</v>
      </c>
      <c r="J3632" s="71">
        <v>30.8</v>
      </c>
      <c r="K3632" s="71">
        <f t="shared" si="71"/>
        <v>948.6400000000001</v>
      </c>
      <c r="L3632" s="67" t="s">
        <v>108</v>
      </c>
      <c r="M3632" s="67" t="s">
        <v>1628</v>
      </c>
      <c r="N3632" s="67">
        <v>152626</v>
      </c>
      <c r="O3632" s="67"/>
      <c r="P3632" s="67">
        <v>92382</v>
      </c>
      <c r="Q3632" s="71">
        <v>223.3</v>
      </c>
      <c r="R3632" s="71">
        <v>0</v>
      </c>
      <c r="S3632" s="71">
        <v>50</v>
      </c>
      <c r="T3632" s="67" t="s">
        <v>127</v>
      </c>
      <c r="U3632" s="64">
        <f>Data!$Q3632+Data!$R3632+Data!$S3632</f>
        <v>273.3</v>
      </c>
      <c r="V3632" s="9" t="str">
        <f>VLOOKUP(TRIM(Data!$B3632),Team!A:B,2,FALSE)</f>
        <v>HVAC</v>
      </c>
      <c r="W3632" s="9" t="str">
        <f>VLOOKUP(Data!$D3632,Current!A:B,2,FALSE)</f>
        <v>ACT</v>
      </c>
      <c r="X3632" s="9" t="str">
        <f>IF(Data!$W3632=Data!$E3632,"CURRENT","NO")</f>
        <v>NO</v>
      </c>
    </row>
    <row r="3633" spans="1:24" hidden="1">
      <c r="A3633" s="67" t="s">
        <v>2168</v>
      </c>
      <c r="B3633" s="68" t="s">
        <v>2152</v>
      </c>
      <c r="C3633" s="8" t="s">
        <v>458</v>
      </c>
      <c r="D3633" s="68" t="s">
        <v>2167</v>
      </c>
      <c r="E3633" s="8" t="s">
        <v>463</v>
      </c>
      <c r="F3633" s="69" t="s">
        <v>147</v>
      </c>
      <c r="G3633" s="67" t="s">
        <v>146</v>
      </c>
      <c r="H3633" s="70">
        <v>42304</v>
      </c>
      <c r="I3633" s="67">
        <v>3000</v>
      </c>
      <c r="J3633" s="71">
        <v>24.81</v>
      </c>
      <c r="K3633" s="71">
        <f t="shared" si="71"/>
        <v>615.53609999999992</v>
      </c>
      <c r="L3633" s="67" t="s">
        <v>69</v>
      </c>
      <c r="M3633" s="67" t="s">
        <v>1629</v>
      </c>
      <c r="N3633" s="67">
        <v>152660</v>
      </c>
      <c r="O3633" s="67"/>
      <c r="P3633" s="67">
        <v>92383</v>
      </c>
      <c r="Q3633" s="71">
        <v>372.15</v>
      </c>
      <c r="R3633" s="71">
        <v>0</v>
      </c>
      <c r="S3633" s="71">
        <v>35</v>
      </c>
      <c r="T3633" s="67" t="s">
        <v>2154</v>
      </c>
      <c r="U3633" s="64">
        <f>Data!$Q3633+Data!$R3633+Data!$S3633</f>
        <v>407.15</v>
      </c>
      <c r="V3633" s="9" t="str">
        <f>VLOOKUP(TRIM(Data!$B3633),Team!A:B,2,FALSE)</f>
        <v>HVAC</v>
      </c>
      <c r="W3633" s="9" t="str">
        <f>VLOOKUP(Data!$D3633,Current!A:B,2,FALSE)</f>
        <v>ACT</v>
      </c>
      <c r="X3633" s="9" t="str">
        <f>IF(Data!$W3633=Data!$E3633,"CURRENT","NO")</f>
        <v>NO</v>
      </c>
    </row>
    <row r="3634" spans="1:24" hidden="1">
      <c r="A3634" s="67" t="s">
        <v>2168</v>
      </c>
      <c r="B3634" s="68" t="s">
        <v>2152</v>
      </c>
      <c r="C3634" s="8" t="s">
        <v>458</v>
      </c>
      <c r="D3634" s="68" t="s">
        <v>2167</v>
      </c>
      <c r="E3634" s="8" t="s">
        <v>463</v>
      </c>
      <c r="F3634" s="69" t="s">
        <v>154</v>
      </c>
      <c r="G3634" s="67" t="s">
        <v>153</v>
      </c>
      <c r="H3634" s="70">
        <v>42306</v>
      </c>
      <c r="I3634" s="67">
        <v>1340</v>
      </c>
      <c r="J3634" s="71">
        <v>64.5</v>
      </c>
      <c r="K3634" s="71">
        <f t="shared" si="71"/>
        <v>4160.25</v>
      </c>
      <c r="L3634" s="67" t="s">
        <v>1630</v>
      </c>
      <c r="M3634" s="67" t="s">
        <v>1631</v>
      </c>
      <c r="N3634" s="67">
        <v>152763</v>
      </c>
      <c r="O3634" s="67"/>
      <c r="P3634" s="67">
        <v>92384</v>
      </c>
      <c r="Q3634" s="71">
        <v>432.15</v>
      </c>
      <c r="R3634" s="71">
        <v>0</v>
      </c>
      <c r="S3634" s="71">
        <v>50</v>
      </c>
      <c r="T3634" s="67" t="s">
        <v>127</v>
      </c>
      <c r="U3634" s="64">
        <f>Data!$Q3634+Data!$R3634+Data!$S3634</f>
        <v>482.15</v>
      </c>
      <c r="V3634" s="9" t="str">
        <f>VLOOKUP(TRIM(Data!$B3634),Team!A:B,2,FALSE)</f>
        <v>HVAC</v>
      </c>
      <c r="W3634" s="9" t="str">
        <f>VLOOKUP(Data!$D3634,Current!A:B,2,FALSE)</f>
        <v>ACT</v>
      </c>
      <c r="X3634" s="9" t="str">
        <f>IF(Data!$W3634=Data!$E3634,"CURRENT","NO")</f>
        <v>NO</v>
      </c>
    </row>
    <row r="3635" spans="1:24" hidden="1">
      <c r="A3635" s="67" t="s">
        <v>2168</v>
      </c>
      <c r="B3635" s="68" t="s">
        <v>2152</v>
      </c>
      <c r="C3635" s="8" t="s">
        <v>458</v>
      </c>
      <c r="D3635" s="68" t="s">
        <v>2167</v>
      </c>
      <c r="E3635" s="8" t="s">
        <v>463</v>
      </c>
      <c r="F3635" s="69" t="s">
        <v>1037</v>
      </c>
      <c r="G3635" s="67" t="s">
        <v>97</v>
      </c>
      <c r="H3635" s="70">
        <v>42304</v>
      </c>
      <c r="I3635" s="67">
        <v>324</v>
      </c>
      <c r="J3635" s="71">
        <v>159</v>
      </c>
      <c r="K3635" s="71">
        <f t="shared" si="71"/>
        <v>25281</v>
      </c>
      <c r="L3635" s="67" t="s">
        <v>77</v>
      </c>
      <c r="M3635" s="67" t="s">
        <v>1632</v>
      </c>
      <c r="N3635" s="67">
        <v>152674</v>
      </c>
      <c r="O3635" s="67"/>
      <c r="P3635" s="67">
        <v>92385</v>
      </c>
      <c r="Q3635" s="71">
        <v>257.60000000000002</v>
      </c>
      <c r="R3635" s="71">
        <v>0</v>
      </c>
      <c r="S3635" s="71">
        <v>35</v>
      </c>
      <c r="T3635" s="67" t="s">
        <v>127</v>
      </c>
      <c r="U3635" s="64">
        <f>Data!$Q3635+Data!$R3635+Data!$S3635</f>
        <v>292.60000000000002</v>
      </c>
      <c r="V3635" s="9" t="str">
        <f>VLOOKUP(TRIM(Data!$B3635),Team!A:B,2,FALSE)</f>
        <v>HVAC</v>
      </c>
      <c r="W3635" s="9" t="str">
        <f>VLOOKUP(Data!$D3635,Current!A:B,2,FALSE)</f>
        <v>ACT</v>
      </c>
      <c r="X3635" s="9" t="str">
        <f>IF(Data!$W3635=Data!$E3635,"CURRENT","NO")</f>
        <v>NO</v>
      </c>
    </row>
    <row r="3636" spans="1:24" hidden="1">
      <c r="A3636" s="83" t="s">
        <v>1633</v>
      </c>
      <c r="B3636" s="68" t="s">
        <v>2156</v>
      </c>
      <c r="C3636" s="8" t="s">
        <v>458</v>
      </c>
      <c r="D3636" s="68" t="s">
        <v>2167</v>
      </c>
      <c r="E3636" s="8" t="s">
        <v>463</v>
      </c>
      <c r="F3636" s="69" t="s">
        <v>1505</v>
      </c>
      <c r="G3636" s="67" t="s">
        <v>907</v>
      </c>
      <c r="H3636" s="70">
        <v>42285</v>
      </c>
      <c r="I3636" s="67">
        <v>1916</v>
      </c>
      <c r="J3636" s="71">
        <v>72</v>
      </c>
      <c r="K3636" s="71">
        <f>I3636*J3636</f>
        <v>137952</v>
      </c>
      <c r="L3636" s="67" t="s">
        <v>108</v>
      </c>
      <c r="M3636" s="67" t="s">
        <v>1634</v>
      </c>
      <c r="N3636" s="67">
        <v>152062</v>
      </c>
      <c r="O3636" s="67"/>
      <c r="P3636" s="67">
        <v>91941</v>
      </c>
      <c r="Q3636" s="71">
        <v>689.8</v>
      </c>
      <c r="R3636" s="71">
        <v>0</v>
      </c>
      <c r="S3636" s="71">
        <v>50</v>
      </c>
      <c r="T3636" s="67" t="s">
        <v>127</v>
      </c>
      <c r="U3636" s="64">
        <f>Data!$Q3636+Data!$R3636+Data!$S3636</f>
        <v>739.8</v>
      </c>
      <c r="V3636" s="9" t="str">
        <f>VLOOKUP(TRIM(Data!$B3636),Team!A:B,2,FALSE)</f>
        <v>Heating</v>
      </c>
      <c r="W3636" s="9" t="str">
        <f>VLOOKUP(Data!$D3636,Current!A:B,2,FALSE)</f>
        <v>ACT</v>
      </c>
      <c r="X3636" s="9" t="str">
        <f>IF(Data!$W3636=Data!$E3636,"CURRENT","NO")</f>
        <v>NO</v>
      </c>
    </row>
    <row r="3637" spans="1:24" hidden="1">
      <c r="A3637" s="83" t="s">
        <v>1633</v>
      </c>
      <c r="B3637" s="68" t="s">
        <v>2156</v>
      </c>
      <c r="C3637" s="8" t="s">
        <v>458</v>
      </c>
      <c r="D3637" s="68" t="s">
        <v>2167</v>
      </c>
      <c r="E3637" s="8" t="s">
        <v>463</v>
      </c>
      <c r="F3637" s="69" t="s">
        <v>1500</v>
      </c>
      <c r="G3637" s="67" t="s">
        <v>179</v>
      </c>
      <c r="H3637" s="70">
        <v>42282</v>
      </c>
      <c r="I3637" s="67">
        <v>112</v>
      </c>
      <c r="J3637" s="71">
        <v>29.73</v>
      </c>
      <c r="K3637" s="71">
        <f t="shared" ref="K3637:K3700" si="72">I3637*J3637</f>
        <v>3329.76</v>
      </c>
      <c r="L3637" s="67" t="s">
        <v>6</v>
      </c>
      <c r="M3637" s="67" t="s">
        <v>713</v>
      </c>
      <c r="N3637" s="67">
        <v>151968</v>
      </c>
      <c r="O3637" s="67"/>
      <c r="P3637" s="67">
        <v>91942</v>
      </c>
      <c r="Q3637" s="71">
        <v>200</v>
      </c>
      <c r="R3637" s="71">
        <v>0</v>
      </c>
      <c r="S3637" s="71">
        <v>40</v>
      </c>
      <c r="T3637" s="67" t="s">
        <v>127</v>
      </c>
      <c r="U3637" s="64">
        <f>Data!$Q3637+Data!$R3637+Data!$S3637</f>
        <v>240</v>
      </c>
      <c r="V3637" s="9" t="str">
        <f>VLOOKUP(TRIM(Data!$B3637),Team!A:B,2,FALSE)</f>
        <v>Heating</v>
      </c>
      <c r="W3637" s="9" t="str">
        <f>VLOOKUP(Data!$D3637,Current!A:B,2,FALSE)</f>
        <v>ACT</v>
      </c>
      <c r="X3637" s="9" t="str">
        <f>IF(Data!$W3637=Data!$E3637,"CURRENT","NO")</f>
        <v>NO</v>
      </c>
    </row>
    <row r="3638" spans="1:24" hidden="1">
      <c r="A3638" s="83" t="s">
        <v>1633</v>
      </c>
      <c r="B3638" s="68" t="s">
        <v>2156</v>
      </c>
      <c r="C3638" s="8" t="s">
        <v>458</v>
      </c>
      <c r="D3638" s="68" t="s">
        <v>2167</v>
      </c>
      <c r="E3638" s="8" t="s">
        <v>463</v>
      </c>
      <c r="F3638" s="69" t="s">
        <v>909</v>
      </c>
      <c r="G3638" s="67" t="s">
        <v>179</v>
      </c>
      <c r="H3638" s="70">
        <v>42283</v>
      </c>
      <c r="I3638" s="67">
        <v>446</v>
      </c>
      <c r="J3638" s="71">
        <v>172.46</v>
      </c>
      <c r="K3638" s="71">
        <f t="shared" si="72"/>
        <v>76917.16</v>
      </c>
      <c r="L3638" s="67" t="s">
        <v>6</v>
      </c>
      <c r="M3638" s="67" t="s">
        <v>706</v>
      </c>
      <c r="N3638" s="67">
        <v>151992</v>
      </c>
      <c r="O3638" s="67"/>
      <c r="P3638" s="67">
        <v>91943</v>
      </c>
      <c r="Q3638" s="71">
        <v>384.6</v>
      </c>
      <c r="R3638" s="71">
        <v>0</v>
      </c>
      <c r="S3638" s="71">
        <v>40</v>
      </c>
      <c r="T3638" s="67" t="s">
        <v>186</v>
      </c>
      <c r="U3638" s="64">
        <f>Data!$Q3638+Data!$R3638+Data!$S3638</f>
        <v>424.6</v>
      </c>
      <c r="V3638" s="9" t="str">
        <f>VLOOKUP(TRIM(Data!$B3638),Team!A:B,2,FALSE)</f>
        <v>Heating</v>
      </c>
      <c r="W3638" s="9" t="str">
        <f>VLOOKUP(Data!$D3638,Current!A:B,2,FALSE)</f>
        <v>ACT</v>
      </c>
      <c r="X3638" s="9" t="str">
        <f>IF(Data!$W3638=Data!$E3638,"CURRENT","NO")</f>
        <v>NO</v>
      </c>
    </row>
    <row r="3639" spans="1:24" hidden="1">
      <c r="A3639" s="83" t="s">
        <v>1633</v>
      </c>
      <c r="B3639" s="68" t="s">
        <v>2156</v>
      </c>
      <c r="C3639" s="8" t="s">
        <v>458</v>
      </c>
      <c r="D3639" s="68" t="s">
        <v>2167</v>
      </c>
      <c r="E3639" s="8" t="s">
        <v>463</v>
      </c>
      <c r="F3639" s="69" t="s">
        <v>705</v>
      </c>
      <c r="G3639" s="67" t="s">
        <v>158</v>
      </c>
      <c r="H3639" s="70">
        <v>42282</v>
      </c>
      <c r="I3639" s="67">
        <v>186</v>
      </c>
      <c r="J3639" s="71">
        <v>0</v>
      </c>
      <c r="K3639" s="71">
        <f t="shared" si="72"/>
        <v>0</v>
      </c>
      <c r="L3639" s="67" t="s">
        <v>213</v>
      </c>
      <c r="M3639" s="67" t="s">
        <v>72</v>
      </c>
      <c r="N3639" s="67">
        <v>151970</v>
      </c>
      <c r="O3639" s="67"/>
      <c r="P3639" s="67">
        <v>91944</v>
      </c>
      <c r="Q3639" s="71">
        <v>80</v>
      </c>
      <c r="R3639" s="71">
        <v>0</v>
      </c>
      <c r="S3639" s="71">
        <v>15</v>
      </c>
      <c r="T3639" s="67" t="s">
        <v>246</v>
      </c>
      <c r="U3639" s="64">
        <f>Data!$Q3639+Data!$R3639+Data!$S3639</f>
        <v>95</v>
      </c>
      <c r="V3639" s="9" t="str">
        <f>VLOOKUP(TRIM(Data!$B3639),Team!A:B,2,FALSE)</f>
        <v>Heating</v>
      </c>
      <c r="W3639" s="9" t="str">
        <f>VLOOKUP(Data!$D3639,Current!A:B,2,FALSE)</f>
        <v>ACT</v>
      </c>
      <c r="X3639" s="9" t="str">
        <f>IF(Data!$W3639=Data!$E3639,"CURRENT","NO")</f>
        <v>NO</v>
      </c>
    </row>
    <row r="3640" spans="1:24" hidden="1">
      <c r="A3640" s="83" t="s">
        <v>1633</v>
      </c>
      <c r="B3640" s="68" t="s">
        <v>2156</v>
      </c>
      <c r="C3640" s="8" t="s">
        <v>458</v>
      </c>
      <c r="D3640" s="68" t="s">
        <v>2167</v>
      </c>
      <c r="E3640" s="8" t="s">
        <v>463</v>
      </c>
      <c r="F3640" s="69" t="s">
        <v>721</v>
      </c>
      <c r="G3640" s="67" t="s">
        <v>158</v>
      </c>
      <c r="H3640" s="70">
        <v>42282</v>
      </c>
      <c r="I3640" s="67">
        <v>225</v>
      </c>
      <c r="J3640" s="71">
        <v>0</v>
      </c>
      <c r="K3640" s="71">
        <f t="shared" si="72"/>
        <v>0</v>
      </c>
      <c r="L3640" s="67" t="s">
        <v>213</v>
      </c>
      <c r="M3640" s="67" t="s">
        <v>580</v>
      </c>
      <c r="N3640" s="67">
        <v>151973</v>
      </c>
      <c r="O3640" s="67"/>
      <c r="P3640" s="67">
        <v>91945</v>
      </c>
      <c r="Q3640" s="71">
        <v>80</v>
      </c>
      <c r="R3640" s="71">
        <v>0</v>
      </c>
      <c r="S3640" s="71">
        <v>15</v>
      </c>
      <c r="T3640" s="67" t="s">
        <v>127</v>
      </c>
      <c r="U3640" s="64">
        <f>Data!$Q3640+Data!$R3640+Data!$S3640</f>
        <v>95</v>
      </c>
      <c r="V3640" s="9" t="str">
        <f>VLOOKUP(TRIM(Data!$B3640),Team!A:B,2,FALSE)</f>
        <v>Heating</v>
      </c>
      <c r="W3640" s="9" t="str">
        <f>VLOOKUP(Data!$D3640,Current!A:B,2,FALSE)</f>
        <v>ACT</v>
      </c>
      <c r="X3640" s="9" t="str">
        <f>IF(Data!$W3640=Data!$E3640,"CURRENT","NO")</f>
        <v>NO</v>
      </c>
    </row>
    <row r="3641" spans="1:24" hidden="1">
      <c r="A3641" s="83" t="s">
        <v>1633</v>
      </c>
      <c r="B3641" s="68" t="s">
        <v>2156</v>
      </c>
      <c r="C3641" s="8" t="s">
        <v>458</v>
      </c>
      <c r="D3641" s="68" t="s">
        <v>2167</v>
      </c>
      <c r="E3641" s="8" t="s">
        <v>463</v>
      </c>
      <c r="F3641" s="69" t="s">
        <v>198</v>
      </c>
      <c r="G3641" s="67" t="s">
        <v>158</v>
      </c>
      <c r="H3641" s="70">
        <v>42282</v>
      </c>
      <c r="I3641" s="67">
        <v>182</v>
      </c>
      <c r="J3641" s="71">
        <v>166.64</v>
      </c>
      <c r="K3641" s="71">
        <f t="shared" si="72"/>
        <v>30328.479999999996</v>
      </c>
      <c r="L3641" s="67" t="s">
        <v>213</v>
      </c>
      <c r="M3641" s="67" t="s">
        <v>358</v>
      </c>
      <c r="N3641" s="67">
        <v>151974</v>
      </c>
      <c r="O3641" s="67"/>
      <c r="P3641" s="67">
        <v>91946</v>
      </c>
      <c r="Q3641" s="71">
        <v>151.6</v>
      </c>
      <c r="R3641" s="71">
        <v>0</v>
      </c>
      <c r="S3641" s="71">
        <v>15</v>
      </c>
      <c r="T3641" s="67" t="s">
        <v>127</v>
      </c>
      <c r="U3641" s="64">
        <f>Data!$Q3641+Data!$R3641+Data!$S3641</f>
        <v>166.6</v>
      </c>
      <c r="V3641" s="9" t="str">
        <f>VLOOKUP(TRIM(Data!$B3641),Team!A:B,2,FALSE)</f>
        <v>Heating</v>
      </c>
      <c r="W3641" s="9" t="str">
        <f>VLOOKUP(Data!$D3641,Current!A:B,2,FALSE)</f>
        <v>ACT</v>
      </c>
      <c r="X3641" s="9" t="str">
        <f>IF(Data!$W3641=Data!$E3641,"CURRENT","NO")</f>
        <v>NO</v>
      </c>
    </row>
    <row r="3642" spans="1:24" hidden="1">
      <c r="A3642" s="83" t="s">
        <v>1633</v>
      </c>
      <c r="B3642" s="68" t="s">
        <v>2156</v>
      </c>
      <c r="C3642" s="8" t="s">
        <v>458</v>
      </c>
      <c r="D3642" s="68" t="s">
        <v>2167</v>
      </c>
      <c r="E3642" s="8" t="s">
        <v>463</v>
      </c>
      <c r="F3642" s="69" t="s">
        <v>685</v>
      </c>
      <c r="G3642" s="67" t="s">
        <v>158</v>
      </c>
      <c r="H3642" s="70">
        <v>42283</v>
      </c>
      <c r="I3642" s="67">
        <v>416</v>
      </c>
      <c r="J3642" s="71">
        <v>0</v>
      </c>
      <c r="K3642" s="71">
        <f t="shared" si="72"/>
        <v>0</v>
      </c>
      <c r="L3642" s="67" t="s">
        <v>157</v>
      </c>
      <c r="M3642" s="67" t="s">
        <v>72</v>
      </c>
      <c r="N3642" s="67">
        <v>151995</v>
      </c>
      <c r="O3642" s="67"/>
      <c r="P3642" s="67">
        <v>91948</v>
      </c>
      <c r="Q3642" s="71">
        <v>188.1</v>
      </c>
      <c r="R3642" s="71">
        <v>0</v>
      </c>
      <c r="S3642" s="71">
        <v>15</v>
      </c>
      <c r="T3642" s="67" t="s">
        <v>127</v>
      </c>
      <c r="U3642" s="64">
        <f>Data!$Q3642+Data!$R3642+Data!$S3642</f>
        <v>203.1</v>
      </c>
      <c r="V3642" s="9" t="str">
        <f>VLOOKUP(TRIM(Data!$B3642),Team!A:B,2,FALSE)</f>
        <v>Heating</v>
      </c>
      <c r="W3642" s="9" t="str">
        <f>VLOOKUP(Data!$D3642,Current!A:B,2,FALSE)</f>
        <v>ACT</v>
      </c>
      <c r="X3642" s="9" t="str">
        <f>IF(Data!$W3642=Data!$E3642,"CURRENT","NO")</f>
        <v>NO</v>
      </c>
    </row>
    <row r="3643" spans="1:24" hidden="1">
      <c r="A3643" s="83" t="s">
        <v>1633</v>
      </c>
      <c r="B3643" s="68" t="s">
        <v>2156</v>
      </c>
      <c r="C3643" s="8" t="s">
        <v>458</v>
      </c>
      <c r="D3643" s="68" t="s">
        <v>2167</v>
      </c>
      <c r="E3643" s="8" t="s">
        <v>463</v>
      </c>
      <c r="F3643" s="69" t="s">
        <v>1478</v>
      </c>
      <c r="G3643" s="67" t="s">
        <v>158</v>
      </c>
      <c r="H3643" s="70">
        <v>42284</v>
      </c>
      <c r="I3643" s="67">
        <v>460</v>
      </c>
      <c r="J3643" s="71">
        <v>31.05</v>
      </c>
      <c r="K3643" s="71">
        <f t="shared" si="72"/>
        <v>14283</v>
      </c>
      <c r="L3643" s="67" t="s">
        <v>213</v>
      </c>
      <c r="M3643" s="67" t="s">
        <v>74</v>
      </c>
      <c r="N3643" s="67">
        <v>152026</v>
      </c>
      <c r="O3643" s="67"/>
      <c r="P3643" s="67">
        <v>91950</v>
      </c>
      <c r="Q3643" s="71">
        <v>160</v>
      </c>
      <c r="R3643" s="71">
        <v>0</v>
      </c>
      <c r="S3643" s="71">
        <v>15</v>
      </c>
      <c r="T3643" s="67" t="s">
        <v>246</v>
      </c>
      <c r="U3643" s="64">
        <f>Data!$Q3643+Data!$R3643+Data!$S3643</f>
        <v>175</v>
      </c>
      <c r="V3643" s="9" t="str">
        <f>VLOOKUP(TRIM(Data!$B3643),Team!A:B,2,FALSE)</f>
        <v>Heating</v>
      </c>
      <c r="W3643" s="9" t="str">
        <f>VLOOKUP(Data!$D3643,Current!A:B,2,FALSE)</f>
        <v>ACT</v>
      </c>
      <c r="X3643" s="9" t="str">
        <f>IF(Data!$W3643=Data!$E3643,"CURRENT","NO")</f>
        <v>NO</v>
      </c>
    </row>
    <row r="3644" spans="1:24" hidden="1">
      <c r="A3644" s="83" t="s">
        <v>1633</v>
      </c>
      <c r="B3644" s="68" t="s">
        <v>2156</v>
      </c>
      <c r="C3644" s="8" t="s">
        <v>458</v>
      </c>
      <c r="D3644" s="68" t="s">
        <v>2167</v>
      </c>
      <c r="E3644" s="8" t="s">
        <v>463</v>
      </c>
      <c r="F3644" s="69" t="s">
        <v>853</v>
      </c>
      <c r="G3644" s="67" t="s">
        <v>158</v>
      </c>
      <c r="H3644" s="70">
        <v>42284</v>
      </c>
      <c r="I3644" s="67">
        <v>480</v>
      </c>
      <c r="J3644" s="71">
        <v>0</v>
      </c>
      <c r="K3644" s="71">
        <f t="shared" si="72"/>
        <v>0</v>
      </c>
      <c r="L3644" s="67" t="s">
        <v>157</v>
      </c>
      <c r="M3644" s="67" t="s">
        <v>369</v>
      </c>
      <c r="N3644" s="67">
        <v>152029</v>
      </c>
      <c r="O3644" s="67"/>
      <c r="P3644" s="67">
        <v>91951</v>
      </c>
      <c r="Q3644" s="71">
        <v>160</v>
      </c>
      <c r="R3644" s="71">
        <v>0</v>
      </c>
      <c r="S3644" s="71">
        <v>15</v>
      </c>
      <c r="T3644" s="67" t="s">
        <v>186</v>
      </c>
      <c r="U3644" s="64">
        <f>Data!$Q3644+Data!$R3644+Data!$S3644</f>
        <v>175</v>
      </c>
      <c r="V3644" s="9" t="str">
        <f>VLOOKUP(TRIM(Data!$B3644),Team!A:B,2,FALSE)</f>
        <v>Heating</v>
      </c>
      <c r="W3644" s="9" t="str">
        <f>VLOOKUP(Data!$D3644,Current!A:B,2,FALSE)</f>
        <v>ACT</v>
      </c>
      <c r="X3644" s="9" t="str">
        <f>IF(Data!$W3644=Data!$E3644,"CURRENT","NO")</f>
        <v>NO</v>
      </c>
    </row>
    <row r="3645" spans="1:24" hidden="1">
      <c r="A3645" s="83" t="s">
        <v>1633</v>
      </c>
      <c r="B3645" s="68" t="s">
        <v>2156</v>
      </c>
      <c r="C3645" s="8" t="s">
        <v>458</v>
      </c>
      <c r="D3645" s="68" t="s">
        <v>2167</v>
      </c>
      <c r="E3645" s="8" t="s">
        <v>463</v>
      </c>
      <c r="F3645" s="69" t="s">
        <v>1063</v>
      </c>
      <c r="G3645" s="67" t="s">
        <v>158</v>
      </c>
      <c r="H3645" s="70">
        <v>42285</v>
      </c>
      <c r="I3645" s="67">
        <v>380</v>
      </c>
      <c r="J3645" s="71">
        <v>84.01</v>
      </c>
      <c r="K3645" s="71">
        <f t="shared" si="72"/>
        <v>31923.800000000003</v>
      </c>
      <c r="L3645" s="67" t="s">
        <v>213</v>
      </c>
      <c r="M3645" s="67" t="s">
        <v>163</v>
      </c>
      <c r="N3645" s="67">
        <v>152053</v>
      </c>
      <c r="O3645" s="67"/>
      <c r="P3645" s="67">
        <v>91952</v>
      </c>
      <c r="Q3645" s="71">
        <v>160</v>
      </c>
      <c r="R3645" s="71">
        <v>0</v>
      </c>
      <c r="S3645" s="71">
        <v>15</v>
      </c>
      <c r="T3645" s="67" t="s">
        <v>127</v>
      </c>
      <c r="U3645" s="64">
        <f>Data!$Q3645+Data!$R3645+Data!$S3645</f>
        <v>175</v>
      </c>
      <c r="V3645" s="9" t="str">
        <f>VLOOKUP(TRIM(Data!$B3645),Team!A:B,2,FALSE)</f>
        <v>Heating</v>
      </c>
      <c r="W3645" s="9" t="str">
        <f>VLOOKUP(Data!$D3645,Current!A:B,2,FALSE)</f>
        <v>ACT</v>
      </c>
      <c r="X3645" s="9" t="str">
        <f>IF(Data!$W3645=Data!$E3645,"CURRENT","NO")</f>
        <v>NO</v>
      </c>
    </row>
    <row r="3646" spans="1:24" hidden="1">
      <c r="A3646" s="83" t="s">
        <v>1633</v>
      </c>
      <c r="B3646" s="68" t="s">
        <v>2156</v>
      </c>
      <c r="C3646" s="8" t="s">
        <v>458</v>
      </c>
      <c r="D3646" s="68" t="s">
        <v>2167</v>
      </c>
      <c r="E3646" s="8" t="s">
        <v>463</v>
      </c>
      <c r="F3646" s="69" t="s">
        <v>682</v>
      </c>
      <c r="G3646" s="67" t="s">
        <v>158</v>
      </c>
      <c r="H3646" s="70">
        <v>42285</v>
      </c>
      <c r="I3646" s="67">
        <v>620</v>
      </c>
      <c r="J3646" s="71">
        <v>37.71</v>
      </c>
      <c r="K3646" s="71">
        <f t="shared" si="72"/>
        <v>23380.2</v>
      </c>
      <c r="L3646" s="67" t="s">
        <v>213</v>
      </c>
      <c r="M3646" s="67" t="s">
        <v>1635</v>
      </c>
      <c r="N3646" s="67">
        <v>152054</v>
      </c>
      <c r="O3646" s="67"/>
      <c r="P3646" s="67">
        <v>91953</v>
      </c>
      <c r="Q3646" s="71">
        <v>160</v>
      </c>
      <c r="R3646" s="71">
        <v>0</v>
      </c>
      <c r="S3646" s="71">
        <v>15</v>
      </c>
      <c r="T3646" s="67" t="s">
        <v>127</v>
      </c>
      <c r="U3646" s="64">
        <f>Data!$Q3646+Data!$R3646+Data!$S3646</f>
        <v>175</v>
      </c>
      <c r="V3646" s="9" t="str">
        <f>VLOOKUP(TRIM(Data!$B3646),Team!A:B,2,FALSE)</f>
        <v>Heating</v>
      </c>
      <c r="W3646" s="9" t="str">
        <f>VLOOKUP(Data!$D3646,Current!A:B,2,FALSE)</f>
        <v>ACT</v>
      </c>
      <c r="X3646" s="9" t="str">
        <f>IF(Data!$W3646=Data!$E3646,"CURRENT","NO")</f>
        <v>NO</v>
      </c>
    </row>
    <row r="3647" spans="1:24" hidden="1">
      <c r="A3647" s="83" t="s">
        <v>1633</v>
      </c>
      <c r="B3647" s="68" t="s">
        <v>2156</v>
      </c>
      <c r="C3647" s="8" t="s">
        <v>458</v>
      </c>
      <c r="D3647" s="68" t="s">
        <v>2167</v>
      </c>
      <c r="E3647" s="8" t="s">
        <v>463</v>
      </c>
      <c r="F3647" s="69" t="s">
        <v>1268</v>
      </c>
      <c r="G3647" s="67" t="s">
        <v>158</v>
      </c>
      <c r="H3647" s="70">
        <v>42286</v>
      </c>
      <c r="I3647" s="67">
        <v>589</v>
      </c>
      <c r="J3647" s="71">
        <v>38.86</v>
      </c>
      <c r="K3647" s="71">
        <f t="shared" si="72"/>
        <v>22888.54</v>
      </c>
      <c r="L3647" s="67" t="s">
        <v>213</v>
      </c>
      <c r="M3647" s="67" t="s">
        <v>1386</v>
      </c>
      <c r="N3647" s="67">
        <v>152076</v>
      </c>
      <c r="O3647" s="67"/>
      <c r="P3647" s="67">
        <v>91954</v>
      </c>
      <c r="Q3647" s="71">
        <v>160</v>
      </c>
      <c r="R3647" s="71">
        <v>0</v>
      </c>
      <c r="S3647" s="71">
        <v>15</v>
      </c>
      <c r="T3647" s="67" t="s">
        <v>127</v>
      </c>
      <c r="U3647" s="64">
        <f>Data!$Q3647+Data!$R3647+Data!$S3647</f>
        <v>175</v>
      </c>
      <c r="V3647" s="9" t="str">
        <f>VLOOKUP(TRIM(Data!$B3647),Team!A:B,2,FALSE)</f>
        <v>Heating</v>
      </c>
      <c r="W3647" s="9" t="str">
        <f>VLOOKUP(Data!$D3647,Current!A:B,2,FALSE)</f>
        <v>ACT</v>
      </c>
      <c r="X3647" s="9" t="str">
        <f>IF(Data!$W3647=Data!$E3647,"CURRENT","NO")</f>
        <v>NO</v>
      </c>
    </row>
    <row r="3648" spans="1:24" hidden="1">
      <c r="A3648" s="67" t="s">
        <v>1621</v>
      </c>
      <c r="B3648" s="68" t="s">
        <v>2156</v>
      </c>
      <c r="C3648" s="8" t="s">
        <v>458</v>
      </c>
      <c r="D3648" s="68" t="s">
        <v>2167</v>
      </c>
      <c r="E3648" s="8" t="s">
        <v>463</v>
      </c>
      <c r="F3648" s="69" t="s">
        <v>168</v>
      </c>
      <c r="G3648" s="67" t="s">
        <v>167</v>
      </c>
      <c r="H3648" s="70">
        <v>42292</v>
      </c>
      <c r="I3648" s="67">
        <v>724</v>
      </c>
      <c r="J3648" s="71">
        <v>107.7</v>
      </c>
      <c r="K3648" s="71">
        <f t="shared" si="72"/>
        <v>77974.8</v>
      </c>
      <c r="L3648" s="67" t="s">
        <v>166</v>
      </c>
      <c r="M3648" s="67" t="s">
        <v>709</v>
      </c>
      <c r="N3648" s="67">
        <v>152324</v>
      </c>
      <c r="P3648" s="67">
        <v>92038</v>
      </c>
      <c r="Q3648" s="71">
        <v>389.9</v>
      </c>
      <c r="R3648" s="71">
        <v>45</v>
      </c>
      <c r="S3648" s="71">
        <v>100</v>
      </c>
      <c r="T3648" s="67" t="s">
        <v>186</v>
      </c>
      <c r="U3648" s="64">
        <f>Data!$Q3648+Data!$R3648+Data!$S3648</f>
        <v>534.9</v>
      </c>
      <c r="V3648" s="9" t="str">
        <f>VLOOKUP(TRIM(Data!$B3648),Team!A:B,2,FALSE)</f>
        <v>Heating</v>
      </c>
      <c r="W3648" s="9" t="str">
        <f>VLOOKUP(Data!$D3648,Current!A:B,2,FALSE)</f>
        <v>ACT</v>
      </c>
      <c r="X3648" s="9" t="str">
        <f>IF(Data!$W3648=Data!$E3648,"CURRENT","NO")</f>
        <v>NO</v>
      </c>
    </row>
    <row r="3649" spans="1:24" hidden="1">
      <c r="A3649" s="67" t="s">
        <v>1621</v>
      </c>
      <c r="B3649" s="68" t="s">
        <v>2156</v>
      </c>
      <c r="C3649" s="8" t="s">
        <v>458</v>
      </c>
      <c r="D3649" s="68" t="s">
        <v>2167</v>
      </c>
      <c r="E3649" s="8" t="s">
        <v>463</v>
      </c>
      <c r="F3649" s="69" t="s">
        <v>902</v>
      </c>
      <c r="G3649" s="67" t="s">
        <v>160</v>
      </c>
      <c r="H3649" s="70">
        <v>42290</v>
      </c>
      <c r="I3649" s="67">
        <v>200</v>
      </c>
      <c r="J3649" s="71">
        <v>31.94</v>
      </c>
      <c r="K3649" s="71">
        <f t="shared" si="72"/>
        <v>6388</v>
      </c>
      <c r="L3649" s="67" t="s">
        <v>11</v>
      </c>
      <c r="M3649" s="67" t="s">
        <v>159</v>
      </c>
      <c r="N3649" s="67">
        <v>152214</v>
      </c>
      <c r="P3649" s="67">
        <v>92039</v>
      </c>
      <c r="Q3649" s="71">
        <v>100</v>
      </c>
      <c r="R3649" s="71">
        <v>0</v>
      </c>
      <c r="S3649" s="71">
        <v>22.5</v>
      </c>
      <c r="T3649" s="67" t="s">
        <v>127</v>
      </c>
      <c r="U3649" s="64">
        <f>Data!$Q3649+Data!$R3649+Data!$S3649</f>
        <v>122.5</v>
      </c>
      <c r="V3649" s="9" t="str">
        <f>VLOOKUP(TRIM(Data!$B3649),Team!A:B,2,FALSE)</f>
        <v>Heating</v>
      </c>
      <c r="W3649" s="9" t="str">
        <f>VLOOKUP(Data!$D3649,Current!A:B,2,FALSE)</f>
        <v>ACT</v>
      </c>
      <c r="X3649" s="9" t="str">
        <f>IF(Data!$W3649=Data!$E3649,"CURRENT","NO")</f>
        <v>NO</v>
      </c>
    </row>
    <row r="3650" spans="1:24" hidden="1">
      <c r="A3650" s="67" t="s">
        <v>1621</v>
      </c>
      <c r="B3650" s="68" t="s">
        <v>2156</v>
      </c>
      <c r="C3650" s="8" t="s">
        <v>458</v>
      </c>
      <c r="D3650" s="68" t="s">
        <v>2167</v>
      </c>
      <c r="E3650" s="8" t="s">
        <v>463</v>
      </c>
      <c r="F3650" s="69" t="s">
        <v>858</v>
      </c>
      <c r="G3650" s="67" t="s">
        <v>160</v>
      </c>
      <c r="H3650" s="70">
        <v>42290</v>
      </c>
      <c r="I3650" s="67">
        <v>175</v>
      </c>
      <c r="J3650" s="71">
        <v>23.79</v>
      </c>
      <c r="K3650" s="71">
        <f t="shared" si="72"/>
        <v>4163.25</v>
      </c>
      <c r="L3650" s="67" t="s">
        <v>11</v>
      </c>
      <c r="M3650" s="67" t="s">
        <v>159</v>
      </c>
      <c r="N3650" s="67">
        <v>152215</v>
      </c>
      <c r="P3650" s="67">
        <v>92040</v>
      </c>
      <c r="Q3650" s="71">
        <v>100</v>
      </c>
      <c r="R3650" s="71">
        <v>0</v>
      </c>
      <c r="S3650" s="71">
        <v>22.5</v>
      </c>
      <c r="T3650" s="67" t="s">
        <v>127</v>
      </c>
      <c r="U3650" s="64">
        <f>Data!$Q3650+Data!$R3650+Data!$S3650</f>
        <v>122.5</v>
      </c>
      <c r="V3650" s="9" t="str">
        <f>VLOOKUP(TRIM(Data!$B3650),Team!A:B,2,FALSE)</f>
        <v>Heating</v>
      </c>
      <c r="W3650" s="9" t="str">
        <f>VLOOKUP(Data!$D3650,Current!A:B,2,FALSE)</f>
        <v>ACT</v>
      </c>
      <c r="X3650" s="9" t="str">
        <f>IF(Data!$W3650=Data!$E3650,"CURRENT","NO")</f>
        <v>NO</v>
      </c>
    </row>
    <row r="3651" spans="1:24" hidden="1">
      <c r="A3651" s="67" t="s">
        <v>1621</v>
      </c>
      <c r="B3651" s="68" t="s">
        <v>2156</v>
      </c>
      <c r="C3651" s="8" t="s">
        <v>458</v>
      </c>
      <c r="D3651" s="68" t="s">
        <v>2167</v>
      </c>
      <c r="E3651" s="8" t="s">
        <v>463</v>
      </c>
      <c r="F3651" s="69" t="s">
        <v>877</v>
      </c>
      <c r="G3651" s="67" t="s">
        <v>160</v>
      </c>
      <c r="H3651" s="70">
        <v>42291</v>
      </c>
      <c r="I3651" s="67">
        <v>25</v>
      </c>
      <c r="J3651" s="71">
        <v>104.49</v>
      </c>
      <c r="K3651" s="71">
        <f t="shared" si="72"/>
        <v>2612.25</v>
      </c>
      <c r="L3651" s="67" t="s">
        <v>11</v>
      </c>
      <c r="M3651" s="67" t="s">
        <v>1636</v>
      </c>
      <c r="N3651" s="67">
        <v>152267</v>
      </c>
      <c r="O3651" s="67"/>
      <c r="P3651" s="67">
        <v>92041</v>
      </c>
      <c r="Q3651" s="71">
        <v>100</v>
      </c>
      <c r="R3651" s="71">
        <v>0</v>
      </c>
      <c r="S3651" s="71">
        <v>15</v>
      </c>
      <c r="T3651" s="67" t="s">
        <v>127</v>
      </c>
      <c r="U3651" s="64">
        <f>Data!$Q3651+Data!$R3651+Data!$S3651</f>
        <v>115</v>
      </c>
      <c r="V3651" s="9" t="str">
        <f>VLOOKUP(TRIM(Data!$B3651),Team!A:B,2,FALSE)</f>
        <v>Heating</v>
      </c>
      <c r="W3651" s="9" t="str">
        <f>VLOOKUP(Data!$D3651,Current!A:B,2,FALSE)</f>
        <v>ACT</v>
      </c>
      <c r="X3651" s="9" t="str">
        <f>IF(Data!$W3651=Data!$E3651,"CURRENT","NO")</f>
        <v>NO</v>
      </c>
    </row>
    <row r="3652" spans="1:24" hidden="1">
      <c r="A3652" s="67" t="s">
        <v>1621</v>
      </c>
      <c r="B3652" s="68" t="s">
        <v>2156</v>
      </c>
      <c r="C3652" s="8" t="s">
        <v>458</v>
      </c>
      <c r="D3652" s="68" t="s">
        <v>2167</v>
      </c>
      <c r="E3652" s="8" t="s">
        <v>463</v>
      </c>
      <c r="F3652" s="69" t="s">
        <v>191</v>
      </c>
      <c r="G3652" s="67" t="s">
        <v>160</v>
      </c>
      <c r="H3652" s="70">
        <v>42291</v>
      </c>
      <c r="I3652" s="67">
        <v>25</v>
      </c>
      <c r="J3652" s="71">
        <v>25.45</v>
      </c>
      <c r="K3652" s="71">
        <f t="shared" si="72"/>
        <v>636.25</v>
      </c>
      <c r="L3652" s="67" t="s">
        <v>11</v>
      </c>
      <c r="M3652" s="67" t="s">
        <v>897</v>
      </c>
      <c r="N3652" s="67">
        <v>152268</v>
      </c>
      <c r="O3652" s="67"/>
      <c r="P3652" s="67">
        <v>92042</v>
      </c>
      <c r="Q3652" s="71">
        <v>100</v>
      </c>
      <c r="R3652" s="71">
        <v>0</v>
      </c>
      <c r="S3652" s="71">
        <v>15</v>
      </c>
      <c r="T3652" s="67" t="s">
        <v>127</v>
      </c>
      <c r="U3652" s="64">
        <f>Data!$Q3652+Data!$R3652+Data!$S3652</f>
        <v>115</v>
      </c>
      <c r="V3652" s="9" t="str">
        <f>VLOOKUP(TRIM(Data!$B3652),Team!A:B,2,FALSE)</f>
        <v>Heating</v>
      </c>
      <c r="W3652" s="9" t="str">
        <f>VLOOKUP(Data!$D3652,Current!A:B,2,FALSE)</f>
        <v>ACT</v>
      </c>
      <c r="X3652" s="9" t="str">
        <f>IF(Data!$W3652=Data!$E3652,"CURRENT","NO")</f>
        <v>NO</v>
      </c>
    </row>
    <row r="3653" spans="1:24" hidden="1">
      <c r="A3653" s="67" t="s">
        <v>1621</v>
      </c>
      <c r="B3653" s="68" t="s">
        <v>2156</v>
      </c>
      <c r="C3653" s="8" t="s">
        <v>458</v>
      </c>
      <c r="D3653" s="68" t="s">
        <v>2167</v>
      </c>
      <c r="E3653" s="8" t="s">
        <v>463</v>
      </c>
      <c r="F3653" s="69" t="s">
        <v>693</v>
      </c>
      <c r="G3653" s="67" t="s">
        <v>160</v>
      </c>
      <c r="H3653" s="70">
        <v>42291</v>
      </c>
      <c r="I3653" s="67">
        <v>25</v>
      </c>
      <c r="J3653" s="71">
        <v>25.45</v>
      </c>
      <c r="K3653" s="71">
        <f t="shared" si="72"/>
        <v>636.25</v>
      </c>
      <c r="L3653" s="67" t="s">
        <v>11</v>
      </c>
      <c r="M3653" s="67" t="s">
        <v>1636</v>
      </c>
      <c r="N3653" s="67">
        <v>152269</v>
      </c>
      <c r="O3653" s="67"/>
      <c r="P3653" s="67">
        <v>92043</v>
      </c>
      <c r="Q3653" s="71">
        <v>100</v>
      </c>
      <c r="R3653" s="71">
        <v>0</v>
      </c>
      <c r="S3653" s="71">
        <v>15</v>
      </c>
      <c r="T3653" s="67" t="s">
        <v>127</v>
      </c>
      <c r="U3653" s="64">
        <f>Data!$Q3653+Data!$R3653+Data!$S3653</f>
        <v>115</v>
      </c>
      <c r="V3653" s="9" t="str">
        <f>VLOOKUP(TRIM(Data!$B3653),Team!A:B,2,FALSE)</f>
        <v>Heating</v>
      </c>
      <c r="W3653" s="9" t="str">
        <f>VLOOKUP(Data!$D3653,Current!A:B,2,FALSE)</f>
        <v>ACT</v>
      </c>
      <c r="X3653" s="9" t="str">
        <f>IF(Data!$W3653=Data!$E3653,"CURRENT","NO")</f>
        <v>NO</v>
      </c>
    </row>
    <row r="3654" spans="1:24" hidden="1">
      <c r="A3654" s="67" t="s">
        <v>1621</v>
      </c>
      <c r="B3654" s="68" t="s">
        <v>2156</v>
      </c>
      <c r="C3654" s="8" t="s">
        <v>458</v>
      </c>
      <c r="D3654" s="68" t="s">
        <v>2167</v>
      </c>
      <c r="E3654" s="8" t="s">
        <v>463</v>
      </c>
      <c r="F3654" s="69" t="s">
        <v>162</v>
      </c>
      <c r="G3654" s="67" t="s">
        <v>160</v>
      </c>
      <c r="H3654" s="70">
        <v>42291</v>
      </c>
      <c r="I3654" s="67">
        <v>25</v>
      </c>
      <c r="J3654" s="71">
        <v>25.42</v>
      </c>
      <c r="K3654" s="71">
        <f t="shared" si="72"/>
        <v>635.5</v>
      </c>
      <c r="L3654" s="67" t="s">
        <v>11</v>
      </c>
      <c r="M3654" s="67" t="s">
        <v>159</v>
      </c>
      <c r="N3654" s="67">
        <v>152270</v>
      </c>
      <c r="O3654" s="67"/>
      <c r="P3654" s="67">
        <v>92044</v>
      </c>
      <c r="Q3654" s="71">
        <v>100</v>
      </c>
      <c r="R3654" s="71">
        <v>0</v>
      </c>
      <c r="S3654" s="71">
        <v>15</v>
      </c>
      <c r="T3654" s="67" t="s">
        <v>127</v>
      </c>
      <c r="U3654" s="64">
        <f>Data!$Q3654+Data!$R3654+Data!$S3654</f>
        <v>115</v>
      </c>
      <c r="V3654" s="9" t="str">
        <f>VLOOKUP(TRIM(Data!$B3654),Team!A:B,2,FALSE)</f>
        <v>Heating</v>
      </c>
      <c r="W3654" s="9" t="str">
        <f>VLOOKUP(Data!$D3654,Current!A:B,2,FALSE)</f>
        <v>ACT</v>
      </c>
      <c r="X3654" s="9" t="str">
        <f>IF(Data!$W3654=Data!$E3654,"CURRENT","NO")</f>
        <v>NO</v>
      </c>
    </row>
    <row r="3655" spans="1:24" hidden="1">
      <c r="A3655" s="67" t="s">
        <v>1621</v>
      </c>
      <c r="B3655" s="68" t="s">
        <v>2156</v>
      </c>
      <c r="C3655" s="8" t="s">
        <v>458</v>
      </c>
      <c r="D3655" s="68" t="s">
        <v>2167</v>
      </c>
      <c r="E3655" s="8" t="s">
        <v>463</v>
      </c>
      <c r="F3655" s="69" t="s">
        <v>1637</v>
      </c>
      <c r="G3655" s="67" t="s">
        <v>160</v>
      </c>
      <c r="H3655" s="70">
        <v>42292</v>
      </c>
      <c r="I3655" s="67">
        <v>25</v>
      </c>
      <c r="J3655" s="71">
        <v>21.39</v>
      </c>
      <c r="K3655" s="71">
        <f t="shared" si="72"/>
        <v>534.75</v>
      </c>
      <c r="L3655" s="67" t="s">
        <v>11</v>
      </c>
      <c r="M3655" s="67" t="s">
        <v>47</v>
      </c>
      <c r="N3655" s="67">
        <v>152311</v>
      </c>
      <c r="O3655" s="67"/>
      <c r="P3655" s="67">
        <v>92045</v>
      </c>
      <c r="Q3655" s="71">
        <v>100</v>
      </c>
      <c r="R3655" s="71">
        <v>0</v>
      </c>
      <c r="S3655" s="71">
        <v>15</v>
      </c>
      <c r="T3655" s="67" t="s">
        <v>127</v>
      </c>
      <c r="U3655" s="64">
        <f>Data!$Q3655+Data!$R3655+Data!$S3655</f>
        <v>115</v>
      </c>
      <c r="V3655" s="9" t="str">
        <f>VLOOKUP(TRIM(Data!$B3655),Team!A:B,2,FALSE)</f>
        <v>Heating</v>
      </c>
      <c r="W3655" s="9" t="str">
        <f>VLOOKUP(Data!$D3655,Current!A:B,2,FALSE)</f>
        <v>ACT</v>
      </c>
      <c r="X3655" s="9" t="str">
        <f>IF(Data!$W3655=Data!$E3655,"CURRENT","NO")</f>
        <v>NO</v>
      </c>
    </row>
    <row r="3656" spans="1:24" hidden="1">
      <c r="A3656" s="67" t="s">
        <v>1621</v>
      </c>
      <c r="B3656" s="68" t="s">
        <v>2156</v>
      </c>
      <c r="C3656" s="8" t="s">
        <v>458</v>
      </c>
      <c r="D3656" s="68" t="s">
        <v>2167</v>
      </c>
      <c r="E3656" s="8" t="s">
        <v>463</v>
      </c>
      <c r="F3656" s="69" t="s">
        <v>1256</v>
      </c>
      <c r="G3656" s="67" t="s">
        <v>160</v>
      </c>
      <c r="H3656" s="70">
        <v>42292</v>
      </c>
      <c r="I3656" s="67">
        <v>75</v>
      </c>
      <c r="J3656" s="71">
        <v>25.55</v>
      </c>
      <c r="K3656" s="71">
        <f t="shared" si="72"/>
        <v>1916.25</v>
      </c>
      <c r="L3656" s="67" t="s">
        <v>11</v>
      </c>
      <c r="M3656" s="67" t="s">
        <v>1511</v>
      </c>
      <c r="N3656" s="67">
        <v>152312</v>
      </c>
      <c r="O3656" s="67"/>
      <c r="P3656" s="67">
        <v>92046</v>
      </c>
      <c r="Q3656" s="71">
        <v>100</v>
      </c>
      <c r="R3656" s="71">
        <v>0</v>
      </c>
      <c r="S3656" s="71">
        <v>15</v>
      </c>
      <c r="T3656" s="67" t="s">
        <v>127</v>
      </c>
      <c r="U3656" s="64">
        <f>Data!$Q3656+Data!$R3656+Data!$S3656</f>
        <v>115</v>
      </c>
      <c r="V3656" s="9" t="str">
        <f>VLOOKUP(TRIM(Data!$B3656),Team!A:B,2,FALSE)</f>
        <v>Heating</v>
      </c>
      <c r="W3656" s="9" t="str">
        <f>VLOOKUP(Data!$D3656,Current!A:B,2,FALSE)</f>
        <v>ACT</v>
      </c>
      <c r="X3656" s="9" t="str">
        <f>IF(Data!$W3656=Data!$E3656,"CURRENT","NO")</f>
        <v>NO</v>
      </c>
    </row>
    <row r="3657" spans="1:24" hidden="1">
      <c r="A3657" s="67" t="s">
        <v>1621</v>
      </c>
      <c r="B3657" s="68" t="s">
        <v>2156</v>
      </c>
      <c r="C3657" s="8" t="s">
        <v>458</v>
      </c>
      <c r="D3657" s="68" t="s">
        <v>2167</v>
      </c>
      <c r="E3657" s="8" t="s">
        <v>463</v>
      </c>
      <c r="F3657" s="69" t="s">
        <v>870</v>
      </c>
      <c r="G3657" s="67" t="s">
        <v>160</v>
      </c>
      <c r="H3657" s="70">
        <v>42292</v>
      </c>
      <c r="I3657" s="67">
        <v>75</v>
      </c>
      <c r="J3657" s="71">
        <v>25.4</v>
      </c>
      <c r="K3657" s="71">
        <f t="shared" si="72"/>
        <v>1905</v>
      </c>
      <c r="L3657" s="67" t="s">
        <v>11</v>
      </c>
      <c r="M3657" s="67" t="s">
        <v>1638</v>
      </c>
      <c r="N3657" s="67">
        <v>152313</v>
      </c>
      <c r="O3657" s="67"/>
      <c r="P3657" s="67">
        <v>92047</v>
      </c>
      <c r="Q3657" s="71">
        <v>100</v>
      </c>
      <c r="R3657" s="71">
        <v>0</v>
      </c>
      <c r="S3657" s="71">
        <v>15</v>
      </c>
      <c r="T3657" s="67" t="s">
        <v>127</v>
      </c>
      <c r="U3657" s="64">
        <f>Data!$Q3657+Data!$R3657+Data!$S3657</f>
        <v>115</v>
      </c>
      <c r="V3657" s="9" t="str">
        <f>VLOOKUP(TRIM(Data!$B3657),Team!A:B,2,FALSE)</f>
        <v>Heating</v>
      </c>
      <c r="W3657" s="9" t="str">
        <f>VLOOKUP(Data!$D3657,Current!A:B,2,FALSE)</f>
        <v>ACT</v>
      </c>
      <c r="X3657" s="9" t="str">
        <f>IF(Data!$W3657=Data!$E3657,"CURRENT","NO")</f>
        <v>NO</v>
      </c>
    </row>
    <row r="3658" spans="1:24" hidden="1">
      <c r="A3658" s="67" t="s">
        <v>1621</v>
      </c>
      <c r="B3658" s="68" t="s">
        <v>2156</v>
      </c>
      <c r="C3658" s="8" t="s">
        <v>458</v>
      </c>
      <c r="D3658" s="68" t="s">
        <v>2167</v>
      </c>
      <c r="E3658" s="8" t="s">
        <v>463</v>
      </c>
      <c r="F3658" s="69" t="s">
        <v>867</v>
      </c>
      <c r="G3658" s="67" t="s">
        <v>160</v>
      </c>
      <c r="H3658" s="70">
        <v>42292</v>
      </c>
      <c r="I3658" s="67">
        <v>200</v>
      </c>
      <c r="J3658" s="71">
        <v>31.8</v>
      </c>
      <c r="K3658" s="71">
        <f t="shared" si="72"/>
        <v>6360</v>
      </c>
      <c r="L3658" s="67" t="s">
        <v>11</v>
      </c>
      <c r="M3658" s="67" t="s">
        <v>47</v>
      </c>
      <c r="N3658" s="67">
        <v>152314</v>
      </c>
      <c r="O3658" s="67"/>
      <c r="P3658" s="67">
        <v>92048</v>
      </c>
      <c r="Q3658" s="71">
        <v>100</v>
      </c>
      <c r="R3658" s="71">
        <v>0</v>
      </c>
      <c r="S3658" s="71">
        <v>15</v>
      </c>
      <c r="T3658" s="67" t="s">
        <v>127</v>
      </c>
      <c r="U3658" s="64">
        <f>Data!$Q3658+Data!$R3658+Data!$S3658</f>
        <v>115</v>
      </c>
      <c r="V3658" s="9" t="str">
        <f>VLOOKUP(TRIM(Data!$B3658),Team!A:B,2,FALSE)</f>
        <v>Heating</v>
      </c>
      <c r="W3658" s="9" t="str">
        <f>VLOOKUP(Data!$D3658,Current!A:B,2,FALSE)</f>
        <v>ACT</v>
      </c>
      <c r="X3658" s="9" t="str">
        <f>IF(Data!$W3658=Data!$E3658,"CURRENT","NO")</f>
        <v>NO</v>
      </c>
    </row>
    <row r="3659" spans="1:24" hidden="1">
      <c r="A3659" s="67" t="s">
        <v>1621</v>
      </c>
      <c r="B3659" s="68" t="s">
        <v>2156</v>
      </c>
      <c r="C3659" s="8" t="s">
        <v>458</v>
      </c>
      <c r="D3659" s="68" t="s">
        <v>2167</v>
      </c>
      <c r="E3659" s="8" t="s">
        <v>463</v>
      </c>
      <c r="F3659" s="69" t="s">
        <v>1500</v>
      </c>
      <c r="G3659" s="67" t="s">
        <v>179</v>
      </c>
      <c r="H3659" s="70">
        <v>42287</v>
      </c>
      <c r="I3659" s="67">
        <v>112</v>
      </c>
      <c r="J3659" s="71">
        <v>267.22000000000003</v>
      </c>
      <c r="K3659" s="71">
        <f t="shared" si="72"/>
        <v>29928.640000000003</v>
      </c>
      <c r="L3659" s="67" t="s">
        <v>862</v>
      </c>
      <c r="M3659" s="67" t="s">
        <v>1639</v>
      </c>
      <c r="N3659" s="67">
        <v>152134</v>
      </c>
      <c r="O3659" s="67"/>
      <c r="P3659" s="67">
        <v>92049</v>
      </c>
      <c r="Q3659" s="71">
        <v>200</v>
      </c>
      <c r="R3659" s="71">
        <v>0</v>
      </c>
      <c r="S3659" s="71">
        <v>40</v>
      </c>
      <c r="T3659" s="67" t="s">
        <v>127</v>
      </c>
      <c r="U3659" s="64">
        <f>Data!$Q3659+Data!$R3659+Data!$S3659</f>
        <v>240</v>
      </c>
      <c r="V3659" s="9" t="str">
        <f>VLOOKUP(TRIM(Data!$B3659),Team!A:B,2,FALSE)</f>
        <v>Heating</v>
      </c>
      <c r="W3659" s="9" t="str">
        <f>VLOOKUP(Data!$D3659,Current!A:B,2,FALSE)</f>
        <v>ACT</v>
      </c>
      <c r="X3659" s="9" t="str">
        <f>IF(Data!$W3659=Data!$E3659,"CURRENT","NO")</f>
        <v>NO</v>
      </c>
    </row>
    <row r="3660" spans="1:24" hidden="1">
      <c r="A3660" s="67" t="s">
        <v>1621</v>
      </c>
      <c r="B3660" s="68" t="s">
        <v>2156</v>
      </c>
      <c r="C3660" s="8" t="s">
        <v>458</v>
      </c>
      <c r="D3660" s="68" t="s">
        <v>2167</v>
      </c>
      <c r="E3660" s="8" t="s">
        <v>463</v>
      </c>
      <c r="F3660" s="69" t="s">
        <v>714</v>
      </c>
      <c r="G3660" s="67" t="s">
        <v>179</v>
      </c>
      <c r="H3660" s="70">
        <v>42290</v>
      </c>
      <c r="I3660" s="67">
        <v>76</v>
      </c>
      <c r="J3660" s="71">
        <v>277.95999999999998</v>
      </c>
      <c r="K3660" s="71">
        <f t="shared" si="72"/>
        <v>21124.959999999999</v>
      </c>
      <c r="L3660" s="67" t="s">
        <v>6</v>
      </c>
      <c r="M3660" s="67" t="s">
        <v>10</v>
      </c>
      <c r="N3660" s="67">
        <v>152217</v>
      </c>
      <c r="O3660" s="67"/>
      <c r="P3660" s="67">
        <v>92050</v>
      </c>
      <c r="Q3660" s="71">
        <v>200</v>
      </c>
      <c r="R3660" s="71">
        <v>0</v>
      </c>
      <c r="S3660" s="71">
        <v>40</v>
      </c>
      <c r="T3660" s="67" t="s">
        <v>127</v>
      </c>
      <c r="U3660" s="64">
        <f>Data!$Q3660+Data!$R3660+Data!$S3660</f>
        <v>240</v>
      </c>
      <c r="V3660" s="9" t="str">
        <f>VLOOKUP(TRIM(Data!$B3660),Team!A:B,2,FALSE)</f>
        <v>Heating</v>
      </c>
      <c r="W3660" s="9" t="str">
        <f>VLOOKUP(Data!$D3660,Current!A:B,2,FALSE)</f>
        <v>ACT</v>
      </c>
      <c r="X3660" s="9" t="str">
        <f>IF(Data!$W3660=Data!$E3660,"CURRENT","NO")</f>
        <v>NO</v>
      </c>
    </row>
    <row r="3661" spans="1:24" hidden="1">
      <c r="A3661" s="67" t="s">
        <v>1621</v>
      </c>
      <c r="B3661" s="68" t="s">
        <v>2156</v>
      </c>
      <c r="C3661" s="8" t="s">
        <v>458</v>
      </c>
      <c r="D3661" s="68" t="s">
        <v>2167</v>
      </c>
      <c r="E3661" s="8" t="s">
        <v>463</v>
      </c>
      <c r="F3661" s="69" t="s">
        <v>198</v>
      </c>
      <c r="G3661" s="67" t="s">
        <v>158</v>
      </c>
      <c r="H3661" s="70">
        <v>42286</v>
      </c>
      <c r="I3661" s="67">
        <v>280</v>
      </c>
      <c r="J3661" s="71">
        <v>166.64</v>
      </c>
      <c r="K3661" s="71">
        <f t="shared" si="72"/>
        <v>46659.199999999997</v>
      </c>
      <c r="L3661" s="67" t="s">
        <v>213</v>
      </c>
      <c r="M3661" s="67" t="s">
        <v>1640</v>
      </c>
      <c r="N3661" s="67">
        <v>152122</v>
      </c>
      <c r="O3661" s="67"/>
      <c r="P3661" s="67">
        <v>92051</v>
      </c>
      <c r="Q3661" s="71">
        <v>233.3</v>
      </c>
      <c r="R3661" s="71">
        <v>0</v>
      </c>
      <c r="S3661" s="71">
        <v>15</v>
      </c>
      <c r="T3661" s="67" t="s">
        <v>127</v>
      </c>
      <c r="U3661" s="64">
        <f>Data!$Q3661+Data!$R3661+Data!$S3661</f>
        <v>248.3</v>
      </c>
      <c r="V3661" s="9" t="str">
        <f>VLOOKUP(TRIM(Data!$B3661),Team!A:B,2,FALSE)</f>
        <v>Heating</v>
      </c>
      <c r="W3661" s="9" t="str">
        <f>VLOOKUP(Data!$D3661,Current!A:B,2,FALSE)</f>
        <v>ACT</v>
      </c>
      <c r="X3661" s="9" t="str">
        <f>IF(Data!$W3661=Data!$E3661,"CURRENT","NO")</f>
        <v>NO</v>
      </c>
    </row>
    <row r="3662" spans="1:24" hidden="1">
      <c r="A3662" s="67" t="s">
        <v>1621</v>
      </c>
      <c r="B3662" s="68" t="s">
        <v>2156</v>
      </c>
      <c r="C3662" s="8" t="s">
        <v>458</v>
      </c>
      <c r="D3662" s="68" t="s">
        <v>2167</v>
      </c>
      <c r="E3662" s="8" t="s">
        <v>463</v>
      </c>
      <c r="F3662" s="69" t="s">
        <v>1504</v>
      </c>
      <c r="G3662" s="67" t="s">
        <v>158</v>
      </c>
      <c r="H3662" s="70">
        <v>42287</v>
      </c>
      <c r="I3662" s="67">
        <v>731</v>
      </c>
      <c r="J3662" s="71">
        <v>77.02</v>
      </c>
      <c r="K3662" s="71">
        <f t="shared" si="72"/>
        <v>56301.619999999995</v>
      </c>
      <c r="L3662" s="67" t="s">
        <v>213</v>
      </c>
      <c r="M3662" s="67" t="s">
        <v>594</v>
      </c>
      <c r="N3662" s="67">
        <v>152135</v>
      </c>
      <c r="O3662" s="67"/>
      <c r="P3662" s="67">
        <v>92052</v>
      </c>
      <c r="Q3662" s="71">
        <v>281.5</v>
      </c>
      <c r="R3662" s="71">
        <v>0</v>
      </c>
      <c r="S3662" s="71">
        <v>15</v>
      </c>
      <c r="T3662" s="67" t="s">
        <v>246</v>
      </c>
      <c r="U3662" s="64">
        <f>Data!$Q3662+Data!$R3662+Data!$S3662</f>
        <v>296.5</v>
      </c>
      <c r="V3662" s="9" t="str">
        <f>VLOOKUP(TRIM(Data!$B3662),Team!A:B,2,FALSE)</f>
        <v>Heating</v>
      </c>
      <c r="W3662" s="9" t="str">
        <f>VLOOKUP(Data!$D3662,Current!A:B,2,FALSE)</f>
        <v>ACT</v>
      </c>
      <c r="X3662" s="9" t="str">
        <f>IF(Data!$W3662=Data!$E3662,"CURRENT","NO")</f>
        <v>NO</v>
      </c>
    </row>
    <row r="3663" spans="1:24" hidden="1">
      <c r="A3663" s="67" t="s">
        <v>1621</v>
      </c>
      <c r="B3663" s="68" t="s">
        <v>2156</v>
      </c>
      <c r="C3663" s="8" t="s">
        <v>458</v>
      </c>
      <c r="D3663" s="68" t="s">
        <v>2167</v>
      </c>
      <c r="E3663" s="8" t="s">
        <v>463</v>
      </c>
      <c r="F3663" s="69" t="s">
        <v>678</v>
      </c>
      <c r="G3663" s="67" t="s">
        <v>158</v>
      </c>
      <c r="H3663" s="70">
        <v>42287</v>
      </c>
      <c r="I3663" s="67">
        <v>384</v>
      </c>
      <c r="J3663" s="71">
        <v>110.44</v>
      </c>
      <c r="K3663" s="71">
        <f t="shared" si="72"/>
        <v>42408.959999999999</v>
      </c>
      <c r="L3663" s="67" t="s">
        <v>157</v>
      </c>
      <c r="M3663" s="67" t="s">
        <v>1386</v>
      </c>
      <c r="N3663" s="67">
        <v>152136</v>
      </c>
      <c r="O3663" s="67"/>
      <c r="P3663" s="67">
        <v>92053</v>
      </c>
      <c r="Q3663" s="71">
        <v>212</v>
      </c>
      <c r="R3663" s="71">
        <v>0</v>
      </c>
      <c r="S3663" s="71">
        <v>15</v>
      </c>
      <c r="T3663" s="67" t="s">
        <v>127</v>
      </c>
      <c r="U3663" s="64">
        <f>Data!$Q3663+Data!$R3663+Data!$S3663</f>
        <v>227</v>
      </c>
      <c r="V3663" s="9" t="str">
        <f>VLOOKUP(TRIM(Data!$B3663),Team!A:B,2,FALSE)</f>
        <v>Heating</v>
      </c>
      <c r="W3663" s="9" t="str">
        <f>VLOOKUP(Data!$D3663,Current!A:B,2,FALSE)</f>
        <v>ACT</v>
      </c>
      <c r="X3663" s="9" t="str">
        <f>IF(Data!$W3663=Data!$E3663,"CURRENT","NO")</f>
        <v>NO</v>
      </c>
    </row>
    <row r="3664" spans="1:24" hidden="1">
      <c r="A3664" s="67" t="s">
        <v>1621</v>
      </c>
      <c r="B3664" s="68" t="s">
        <v>2156</v>
      </c>
      <c r="C3664" s="8" t="s">
        <v>458</v>
      </c>
      <c r="D3664" s="68" t="s">
        <v>2167</v>
      </c>
      <c r="E3664" s="8" t="s">
        <v>463</v>
      </c>
      <c r="F3664" s="69" t="s">
        <v>214</v>
      </c>
      <c r="G3664" s="67" t="s">
        <v>158</v>
      </c>
      <c r="H3664" s="70">
        <v>42289</v>
      </c>
      <c r="I3664" s="67">
        <v>259</v>
      </c>
      <c r="J3664" s="71">
        <v>153.12</v>
      </c>
      <c r="K3664" s="71">
        <f t="shared" si="72"/>
        <v>39658.080000000002</v>
      </c>
      <c r="L3664" s="67" t="s">
        <v>157</v>
      </c>
      <c r="M3664" s="67" t="s">
        <v>1596</v>
      </c>
      <c r="N3664" s="67">
        <v>152191</v>
      </c>
      <c r="O3664" s="67"/>
      <c r="P3664" s="67">
        <v>92055</v>
      </c>
      <c r="Q3664" s="71">
        <v>198.3</v>
      </c>
      <c r="R3664" s="71">
        <v>0</v>
      </c>
      <c r="S3664" s="71">
        <v>15</v>
      </c>
      <c r="T3664" s="67" t="s">
        <v>127</v>
      </c>
      <c r="U3664" s="64">
        <f>Data!$Q3664+Data!$R3664+Data!$S3664</f>
        <v>213.3</v>
      </c>
      <c r="V3664" s="9" t="str">
        <f>VLOOKUP(TRIM(Data!$B3664),Team!A:B,2,FALSE)</f>
        <v>Heating</v>
      </c>
      <c r="W3664" s="9" t="str">
        <f>VLOOKUP(Data!$D3664,Current!A:B,2,FALSE)</f>
        <v>ACT</v>
      </c>
      <c r="X3664" s="9" t="str">
        <f>IF(Data!$W3664=Data!$E3664,"CURRENT","NO")</f>
        <v>NO</v>
      </c>
    </row>
    <row r="3665" spans="1:24" hidden="1">
      <c r="A3665" s="67" t="s">
        <v>1621</v>
      </c>
      <c r="B3665" s="68" t="s">
        <v>2156</v>
      </c>
      <c r="C3665" s="8" t="s">
        <v>458</v>
      </c>
      <c r="D3665" s="68" t="s">
        <v>2167</v>
      </c>
      <c r="E3665" s="8" t="s">
        <v>463</v>
      </c>
      <c r="F3665" s="69" t="s">
        <v>853</v>
      </c>
      <c r="G3665" s="67" t="s">
        <v>158</v>
      </c>
      <c r="H3665" s="70">
        <v>42290</v>
      </c>
      <c r="I3665" s="67">
        <v>258</v>
      </c>
      <c r="J3665" s="71">
        <v>74.81</v>
      </c>
      <c r="K3665" s="71">
        <f t="shared" si="72"/>
        <v>19300.98</v>
      </c>
      <c r="L3665" s="67" t="s">
        <v>157</v>
      </c>
      <c r="M3665" s="67" t="s">
        <v>176</v>
      </c>
      <c r="N3665" s="67">
        <v>152229</v>
      </c>
      <c r="O3665" s="67"/>
      <c r="P3665" s="67">
        <v>92056</v>
      </c>
      <c r="Q3665" s="71">
        <v>96.5</v>
      </c>
      <c r="R3665" s="71">
        <v>0</v>
      </c>
      <c r="S3665" s="71">
        <v>15</v>
      </c>
      <c r="T3665" s="67" t="s">
        <v>127</v>
      </c>
      <c r="U3665" s="64">
        <f>Data!$Q3665+Data!$R3665+Data!$S3665</f>
        <v>111.5</v>
      </c>
      <c r="V3665" s="9" t="str">
        <f>VLOOKUP(TRIM(Data!$B3665),Team!A:B,2,FALSE)</f>
        <v>Heating</v>
      </c>
      <c r="W3665" s="9" t="str">
        <f>VLOOKUP(Data!$D3665,Current!A:B,2,FALSE)</f>
        <v>ACT</v>
      </c>
      <c r="X3665" s="9" t="str">
        <f>IF(Data!$W3665=Data!$E3665,"CURRENT","NO")</f>
        <v>NO</v>
      </c>
    </row>
    <row r="3666" spans="1:24" hidden="1">
      <c r="A3666" s="67" t="s">
        <v>1621</v>
      </c>
      <c r="B3666" s="68" t="s">
        <v>2156</v>
      </c>
      <c r="C3666" s="8" t="s">
        <v>458</v>
      </c>
      <c r="D3666" s="68" t="s">
        <v>2167</v>
      </c>
      <c r="E3666" s="8" t="s">
        <v>463</v>
      </c>
      <c r="F3666" s="69" t="s">
        <v>678</v>
      </c>
      <c r="G3666" s="67" t="s">
        <v>158</v>
      </c>
      <c r="H3666" s="70">
        <v>42290</v>
      </c>
      <c r="I3666" s="67">
        <v>384</v>
      </c>
      <c r="J3666" s="71">
        <v>110.44</v>
      </c>
      <c r="K3666" s="71">
        <f t="shared" si="72"/>
        <v>42408.959999999999</v>
      </c>
      <c r="L3666" s="67" t="s">
        <v>157</v>
      </c>
      <c r="M3666" s="67" t="s">
        <v>1386</v>
      </c>
      <c r="N3666" s="67">
        <v>152230</v>
      </c>
      <c r="P3666" s="67">
        <v>92057</v>
      </c>
      <c r="Q3666" s="71">
        <v>212</v>
      </c>
      <c r="R3666" s="71">
        <v>0</v>
      </c>
      <c r="S3666" s="71">
        <v>15</v>
      </c>
      <c r="T3666" s="67" t="s">
        <v>127</v>
      </c>
      <c r="U3666" s="64">
        <f>Data!$Q3666+Data!$R3666+Data!$S3666</f>
        <v>227</v>
      </c>
      <c r="V3666" s="9" t="str">
        <f>VLOOKUP(TRIM(Data!$B3666),Team!A:B,2,FALSE)</f>
        <v>Heating</v>
      </c>
      <c r="W3666" s="9" t="str">
        <f>VLOOKUP(Data!$D3666,Current!A:B,2,FALSE)</f>
        <v>ACT</v>
      </c>
      <c r="X3666" s="9" t="str">
        <f>IF(Data!$W3666=Data!$E3666,"CURRENT","NO")</f>
        <v>NO</v>
      </c>
    </row>
    <row r="3667" spans="1:24" hidden="1">
      <c r="A3667" s="67" t="s">
        <v>1621</v>
      </c>
      <c r="B3667" s="68" t="s">
        <v>2156</v>
      </c>
      <c r="C3667" s="8" t="s">
        <v>458</v>
      </c>
      <c r="D3667" s="68" t="s">
        <v>2167</v>
      </c>
      <c r="E3667" s="8" t="s">
        <v>463</v>
      </c>
      <c r="F3667" s="69" t="s">
        <v>913</v>
      </c>
      <c r="G3667" s="67" t="s">
        <v>158</v>
      </c>
      <c r="H3667" s="70">
        <v>42291</v>
      </c>
      <c r="I3667" s="67">
        <v>380</v>
      </c>
      <c r="J3667" s="71">
        <v>82.77</v>
      </c>
      <c r="K3667" s="71">
        <f t="shared" si="72"/>
        <v>31452.6</v>
      </c>
      <c r="L3667" s="67" t="s">
        <v>213</v>
      </c>
      <c r="M3667" s="67" t="s">
        <v>163</v>
      </c>
      <c r="N3667" s="67">
        <v>152276</v>
      </c>
      <c r="P3667" s="67">
        <v>92058</v>
      </c>
      <c r="Q3667" s="71">
        <v>160</v>
      </c>
      <c r="R3667" s="71">
        <v>0</v>
      </c>
      <c r="S3667" s="71">
        <v>15</v>
      </c>
      <c r="T3667" s="67" t="s">
        <v>127</v>
      </c>
      <c r="U3667" s="64">
        <f>Data!$Q3667+Data!$R3667+Data!$S3667</f>
        <v>175</v>
      </c>
      <c r="V3667" s="9" t="str">
        <f>VLOOKUP(TRIM(Data!$B3667),Team!A:B,2,FALSE)</f>
        <v>Heating</v>
      </c>
      <c r="W3667" s="9" t="str">
        <f>VLOOKUP(Data!$D3667,Current!A:B,2,FALSE)</f>
        <v>ACT</v>
      </c>
      <c r="X3667" s="9" t="str">
        <f>IF(Data!$W3667=Data!$E3667,"CURRENT","NO")</f>
        <v>NO</v>
      </c>
    </row>
    <row r="3668" spans="1:24" hidden="1">
      <c r="A3668" s="67" t="s">
        <v>1621</v>
      </c>
      <c r="B3668" s="68" t="s">
        <v>2156</v>
      </c>
      <c r="C3668" s="8" t="s">
        <v>458</v>
      </c>
      <c r="D3668" s="68" t="s">
        <v>2167</v>
      </c>
      <c r="E3668" s="8" t="s">
        <v>463</v>
      </c>
      <c r="F3668" s="69" t="s">
        <v>686</v>
      </c>
      <c r="G3668" s="67" t="s">
        <v>158</v>
      </c>
      <c r="H3668" s="70">
        <v>42291</v>
      </c>
      <c r="I3668" s="67">
        <v>300</v>
      </c>
      <c r="J3668" s="71">
        <v>67.92</v>
      </c>
      <c r="K3668" s="71">
        <f t="shared" si="72"/>
        <v>20376</v>
      </c>
      <c r="L3668" s="67" t="s">
        <v>213</v>
      </c>
      <c r="M3668" s="67" t="s">
        <v>163</v>
      </c>
      <c r="N3668" s="67">
        <v>152277</v>
      </c>
      <c r="P3668" s="67">
        <v>92059</v>
      </c>
      <c r="Q3668" s="71">
        <v>160</v>
      </c>
      <c r="R3668" s="71">
        <v>0</v>
      </c>
      <c r="S3668" s="71">
        <v>15</v>
      </c>
      <c r="T3668" s="67" t="s">
        <v>127</v>
      </c>
      <c r="U3668" s="64">
        <f>Data!$Q3668+Data!$R3668+Data!$S3668</f>
        <v>175</v>
      </c>
      <c r="V3668" s="9" t="str">
        <f>VLOOKUP(TRIM(Data!$B3668),Team!A:B,2,FALSE)</f>
        <v>Heating</v>
      </c>
      <c r="W3668" s="9" t="str">
        <f>VLOOKUP(Data!$D3668,Current!A:B,2,FALSE)</f>
        <v>ACT</v>
      </c>
      <c r="X3668" s="9" t="str">
        <f>IF(Data!$W3668=Data!$E3668,"CURRENT","NO")</f>
        <v>NO</v>
      </c>
    </row>
    <row r="3669" spans="1:24" hidden="1">
      <c r="A3669" s="67" t="s">
        <v>1621</v>
      </c>
      <c r="B3669" s="68" t="s">
        <v>2156</v>
      </c>
      <c r="C3669" s="8" t="s">
        <v>458</v>
      </c>
      <c r="D3669" s="68" t="s">
        <v>2167</v>
      </c>
      <c r="E3669" s="8" t="s">
        <v>463</v>
      </c>
      <c r="F3669" s="69" t="s">
        <v>172</v>
      </c>
      <c r="G3669" s="67" t="s">
        <v>158</v>
      </c>
      <c r="H3669" s="70">
        <v>42293</v>
      </c>
      <c r="I3669" s="67">
        <v>800</v>
      </c>
      <c r="J3669" s="71">
        <v>150.72999999999999</v>
      </c>
      <c r="K3669" s="71">
        <f t="shared" si="72"/>
        <v>120583.99999999999</v>
      </c>
      <c r="L3669" s="67" t="s">
        <v>213</v>
      </c>
      <c r="M3669" s="67" t="s">
        <v>1641</v>
      </c>
      <c r="N3669" s="67">
        <v>152329</v>
      </c>
      <c r="P3669" s="67">
        <v>92060</v>
      </c>
      <c r="Q3669" s="71">
        <v>602.9</v>
      </c>
      <c r="R3669" s="71">
        <v>0</v>
      </c>
      <c r="S3669" s="71">
        <v>15</v>
      </c>
      <c r="T3669" s="67" t="s">
        <v>127</v>
      </c>
      <c r="U3669" s="64">
        <f>Data!$Q3669+Data!$R3669+Data!$S3669</f>
        <v>617.9</v>
      </c>
      <c r="V3669" s="9" t="str">
        <f>VLOOKUP(TRIM(Data!$B3669),Team!A:B,2,FALSE)</f>
        <v>Heating</v>
      </c>
      <c r="W3669" s="9" t="str">
        <f>VLOOKUP(Data!$D3669,Current!A:B,2,FALSE)</f>
        <v>ACT</v>
      </c>
      <c r="X3669" s="9" t="str">
        <f>IF(Data!$W3669=Data!$E3669,"CURRENT","NO")</f>
        <v>NO</v>
      </c>
    </row>
    <row r="3670" spans="1:24" hidden="1">
      <c r="A3670" s="67" t="s">
        <v>1623</v>
      </c>
      <c r="B3670" s="68" t="s">
        <v>2156</v>
      </c>
      <c r="C3670" s="8" t="s">
        <v>458</v>
      </c>
      <c r="D3670" s="68" t="s">
        <v>2167</v>
      </c>
      <c r="E3670" s="8" t="s">
        <v>463</v>
      </c>
      <c r="F3670" s="69" t="s">
        <v>720</v>
      </c>
      <c r="G3670" s="67" t="s">
        <v>160</v>
      </c>
      <c r="H3670" s="70">
        <v>42293</v>
      </c>
      <c r="I3670" s="67">
        <v>25</v>
      </c>
      <c r="J3670" s="71">
        <v>161.38999999999999</v>
      </c>
      <c r="K3670" s="71">
        <f t="shared" si="72"/>
        <v>4034.7499999999995</v>
      </c>
      <c r="L3670" s="67" t="s">
        <v>11</v>
      </c>
      <c r="M3670" s="67" t="s">
        <v>1642</v>
      </c>
      <c r="N3670" s="67">
        <v>152356</v>
      </c>
      <c r="P3670" s="67">
        <v>92228</v>
      </c>
      <c r="Q3670" s="71">
        <v>100</v>
      </c>
      <c r="R3670" s="71">
        <v>0</v>
      </c>
      <c r="S3670" s="71">
        <v>15</v>
      </c>
      <c r="T3670" s="67" t="s">
        <v>127</v>
      </c>
      <c r="U3670" s="64">
        <f>Data!$Q3670+Data!$R3670+Data!$S3670</f>
        <v>115</v>
      </c>
      <c r="V3670" s="9" t="str">
        <f>VLOOKUP(TRIM(Data!$B3670),Team!A:B,2,FALSE)</f>
        <v>Heating</v>
      </c>
      <c r="W3670" s="9" t="str">
        <f>VLOOKUP(Data!$D3670,Current!A:B,2,FALSE)</f>
        <v>ACT</v>
      </c>
      <c r="X3670" s="9" t="str">
        <f>IF(Data!$W3670=Data!$E3670,"CURRENT","NO")</f>
        <v>NO</v>
      </c>
    </row>
    <row r="3671" spans="1:24" hidden="1">
      <c r="A3671" s="67" t="s">
        <v>1623</v>
      </c>
      <c r="B3671" s="68" t="s">
        <v>2156</v>
      </c>
      <c r="C3671" s="8" t="s">
        <v>458</v>
      </c>
      <c r="D3671" s="68" t="s">
        <v>2167</v>
      </c>
      <c r="E3671" s="8" t="s">
        <v>463</v>
      </c>
      <c r="F3671" s="69" t="s">
        <v>883</v>
      </c>
      <c r="G3671" s="67" t="s">
        <v>160</v>
      </c>
      <c r="H3671" s="70">
        <v>42293</v>
      </c>
      <c r="I3671" s="67">
        <v>50</v>
      </c>
      <c r="J3671" s="71">
        <v>41.14</v>
      </c>
      <c r="K3671" s="71">
        <f t="shared" si="72"/>
        <v>2057</v>
      </c>
      <c r="L3671" s="67" t="s">
        <v>11</v>
      </c>
      <c r="M3671" s="67" t="s">
        <v>1642</v>
      </c>
      <c r="N3671" s="67">
        <v>152357</v>
      </c>
      <c r="P3671" s="67">
        <v>92229</v>
      </c>
      <c r="Q3671" s="71">
        <v>100</v>
      </c>
      <c r="R3671" s="71">
        <v>0</v>
      </c>
      <c r="S3671" s="71">
        <v>15</v>
      </c>
      <c r="T3671" s="67" t="s">
        <v>127</v>
      </c>
      <c r="U3671" s="64">
        <f>Data!$Q3671+Data!$R3671+Data!$S3671</f>
        <v>115</v>
      </c>
      <c r="V3671" s="9" t="str">
        <f>VLOOKUP(TRIM(Data!$B3671),Team!A:B,2,FALSE)</f>
        <v>Heating</v>
      </c>
      <c r="W3671" s="9" t="str">
        <f>VLOOKUP(Data!$D3671,Current!A:B,2,FALSE)</f>
        <v>ACT</v>
      </c>
      <c r="X3671" s="9" t="str">
        <f>IF(Data!$W3671=Data!$E3671,"CURRENT","NO")</f>
        <v>NO</v>
      </c>
    </row>
    <row r="3672" spans="1:24" hidden="1">
      <c r="A3672" s="67" t="s">
        <v>1623</v>
      </c>
      <c r="B3672" s="68" t="s">
        <v>2156</v>
      </c>
      <c r="C3672" s="8" t="s">
        <v>458</v>
      </c>
      <c r="D3672" s="68" t="s">
        <v>2167</v>
      </c>
      <c r="E3672" s="8" t="s">
        <v>463</v>
      </c>
      <c r="F3672" s="69" t="s">
        <v>696</v>
      </c>
      <c r="G3672" s="67" t="s">
        <v>160</v>
      </c>
      <c r="H3672" s="70">
        <v>42293</v>
      </c>
      <c r="I3672" s="67">
        <v>50</v>
      </c>
      <c r="J3672" s="71">
        <v>41.14</v>
      </c>
      <c r="K3672" s="71">
        <f t="shared" si="72"/>
        <v>2057</v>
      </c>
      <c r="L3672" s="67" t="s">
        <v>11</v>
      </c>
      <c r="M3672" s="67" t="s">
        <v>1642</v>
      </c>
      <c r="N3672" s="67">
        <v>152358</v>
      </c>
      <c r="P3672" s="67">
        <v>92230</v>
      </c>
      <c r="Q3672" s="71">
        <v>100</v>
      </c>
      <c r="R3672" s="71">
        <v>0</v>
      </c>
      <c r="S3672" s="71">
        <v>15</v>
      </c>
      <c r="T3672" s="67" t="s">
        <v>127</v>
      </c>
      <c r="U3672" s="64">
        <f>Data!$Q3672+Data!$R3672+Data!$S3672</f>
        <v>115</v>
      </c>
      <c r="V3672" s="9" t="str">
        <f>VLOOKUP(TRIM(Data!$B3672),Team!A:B,2,FALSE)</f>
        <v>Heating</v>
      </c>
      <c r="W3672" s="9" t="str">
        <f>VLOOKUP(Data!$D3672,Current!A:B,2,FALSE)</f>
        <v>ACT</v>
      </c>
      <c r="X3672" s="9" t="str">
        <f>IF(Data!$W3672=Data!$E3672,"CURRENT","NO")</f>
        <v>NO</v>
      </c>
    </row>
    <row r="3673" spans="1:24" hidden="1">
      <c r="A3673" s="67" t="s">
        <v>1623</v>
      </c>
      <c r="B3673" s="68" t="s">
        <v>2156</v>
      </c>
      <c r="C3673" s="8" t="s">
        <v>458</v>
      </c>
      <c r="D3673" s="68" t="s">
        <v>2167</v>
      </c>
      <c r="E3673" s="8" t="s">
        <v>463</v>
      </c>
      <c r="F3673" s="69" t="s">
        <v>691</v>
      </c>
      <c r="G3673" s="67" t="s">
        <v>160</v>
      </c>
      <c r="H3673" s="70">
        <v>42293</v>
      </c>
      <c r="I3673" s="67">
        <v>25</v>
      </c>
      <c r="J3673" s="71">
        <v>86.31</v>
      </c>
      <c r="K3673" s="71">
        <f t="shared" si="72"/>
        <v>2157.75</v>
      </c>
      <c r="L3673" s="67" t="s">
        <v>11</v>
      </c>
      <c r="M3673" s="67" t="s">
        <v>1642</v>
      </c>
      <c r="N3673" s="67">
        <v>152359</v>
      </c>
      <c r="P3673" s="67">
        <v>92231</v>
      </c>
      <c r="Q3673" s="71">
        <v>100</v>
      </c>
      <c r="R3673" s="71">
        <v>0</v>
      </c>
      <c r="S3673" s="71">
        <v>15</v>
      </c>
      <c r="T3673" s="67" t="s">
        <v>127</v>
      </c>
      <c r="U3673" s="64">
        <f>Data!$Q3673+Data!$R3673+Data!$S3673</f>
        <v>115</v>
      </c>
      <c r="V3673" s="9" t="str">
        <f>VLOOKUP(TRIM(Data!$B3673),Team!A:B,2,FALSE)</f>
        <v>Heating</v>
      </c>
      <c r="W3673" s="9" t="str">
        <f>VLOOKUP(Data!$D3673,Current!A:B,2,FALSE)</f>
        <v>ACT</v>
      </c>
      <c r="X3673" s="9" t="str">
        <f>IF(Data!$W3673=Data!$E3673,"CURRENT","NO")</f>
        <v>NO</v>
      </c>
    </row>
    <row r="3674" spans="1:24" hidden="1">
      <c r="A3674" s="67" t="s">
        <v>1623</v>
      </c>
      <c r="B3674" s="68" t="s">
        <v>2156</v>
      </c>
      <c r="C3674" s="8" t="s">
        <v>458</v>
      </c>
      <c r="D3674" s="68" t="s">
        <v>2167</v>
      </c>
      <c r="E3674" s="8" t="s">
        <v>463</v>
      </c>
      <c r="F3674" s="69" t="s">
        <v>900</v>
      </c>
      <c r="G3674" s="67" t="s">
        <v>160</v>
      </c>
      <c r="H3674" s="70">
        <v>42296</v>
      </c>
      <c r="I3674" s="67">
        <v>50</v>
      </c>
      <c r="J3674" s="71">
        <v>135.79</v>
      </c>
      <c r="K3674" s="71">
        <f t="shared" si="72"/>
        <v>6789.5</v>
      </c>
      <c r="L3674" s="67" t="s">
        <v>11</v>
      </c>
      <c r="M3674" s="67" t="s">
        <v>897</v>
      </c>
      <c r="N3674" s="67">
        <v>152400</v>
      </c>
      <c r="P3674" s="67">
        <v>92232</v>
      </c>
      <c r="Q3674" s="71">
        <v>100</v>
      </c>
      <c r="R3674" s="71">
        <v>0</v>
      </c>
      <c r="S3674" s="71">
        <v>22.5</v>
      </c>
      <c r="T3674" s="67" t="s">
        <v>127</v>
      </c>
      <c r="U3674" s="64">
        <f>Data!$Q3674+Data!$R3674+Data!$S3674</f>
        <v>122.5</v>
      </c>
      <c r="V3674" s="9" t="str">
        <f>VLOOKUP(TRIM(Data!$B3674),Team!A:B,2,FALSE)</f>
        <v>Heating</v>
      </c>
      <c r="W3674" s="9" t="str">
        <f>VLOOKUP(Data!$D3674,Current!A:B,2,FALSE)</f>
        <v>ACT</v>
      </c>
      <c r="X3674" s="9" t="str">
        <f>IF(Data!$W3674=Data!$E3674,"CURRENT","NO")</f>
        <v>NO</v>
      </c>
    </row>
    <row r="3675" spans="1:24" hidden="1">
      <c r="A3675" s="67" t="s">
        <v>1623</v>
      </c>
      <c r="B3675" s="68" t="s">
        <v>2156</v>
      </c>
      <c r="C3675" s="8" t="s">
        <v>458</v>
      </c>
      <c r="D3675" s="68" t="s">
        <v>2167</v>
      </c>
      <c r="E3675" s="8" t="s">
        <v>463</v>
      </c>
      <c r="F3675" s="69" t="s">
        <v>1467</v>
      </c>
      <c r="G3675" s="67" t="s">
        <v>160</v>
      </c>
      <c r="H3675" s="70">
        <v>42296</v>
      </c>
      <c r="I3675" s="67">
        <v>25</v>
      </c>
      <c r="J3675" s="71">
        <v>127.95</v>
      </c>
      <c r="K3675" s="71">
        <f t="shared" si="72"/>
        <v>3198.75</v>
      </c>
      <c r="L3675" s="67" t="s">
        <v>11</v>
      </c>
      <c r="M3675" s="67" t="s">
        <v>1257</v>
      </c>
      <c r="N3675" s="67">
        <v>152401</v>
      </c>
      <c r="P3675" s="67">
        <v>92233</v>
      </c>
      <c r="Q3675" s="71">
        <v>100</v>
      </c>
      <c r="R3675" s="71">
        <v>0</v>
      </c>
      <c r="S3675" s="71">
        <v>22.5</v>
      </c>
      <c r="T3675" s="67" t="s">
        <v>127</v>
      </c>
      <c r="U3675" s="64">
        <f>Data!$Q3675+Data!$R3675+Data!$S3675</f>
        <v>122.5</v>
      </c>
      <c r="V3675" s="9" t="str">
        <f>VLOOKUP(TRIM(Data!$B3675),Team!A:B,2,FALSE)</f>
        <v>Heating</v>
      </c>
      <c r="W3675" s="9" t="str">
        <f>VLOOKUP(Data!$D3675,Current!A:B,2,FALSE)</f>
        <v>ACT</v>
      </c>
      <c r="X3675" s="9" t="str">
        <f>IF(Data!$W3675=Data!$E3675,"CURRENT","NO")</f>
        <v>NO</v>
      </c>
    </row>
    <row r="3676" spans="1:24" hidden="1">
      <c r="A3676" s="67" t="s">
        <v>1623</v>
      </c>
      <c r="B3676" s="68" t="s">
        <v>2156</v>
      </c>
      <c r="C3676" s="8" t="s">
        <v>458</v>
      </c>
      <c r="D3676" s="68" t="s">
        <v>2167</v>
      </c>
      <c r="E3676" s="8" t="s">
        <v>463</v>
      </c>
      <c r="F3676" s="69" t="s">
        <v>1643</v>
      </c>
      <c r="G3676" s="67" t="s">
        <v>160</v>
      </c>
      <c r="H3676" s="70">
        <v>42297</v>
      </c>
      <c r="I3676" s="67">
        <v>25</v>
      </c>
      <c r="J3676" s="71">
        <v>84.18</v>
      </c>
      <c r="K3676" s="71">
        <f t="shared" si="72"/>
        <v>2104.5</v>
      </c>
      <c r="L3676" s="67" t="s">
        <v>11</v>
      </c>
      <c r="M3676" s="67" t="s">
        <v>159</v>
      </c>
      <c r="N3676" s="67">
        <v>152465</v>
      </c>
      <c r="P3676" s="67">
        <v>92234</v>
      </c>
      <c r="Q3676" s="71">
        <v>100</v>
      </c>
      <c r="R3676" s="71">
        <v>0</v>
      </c>
      <c r="S3676" s="71">
        <v>15</v>
      </c>
      <c r="T3676" s="67" t="s">
        <v>127</v>
      </c>
      <c r="U3676" s="64">
        <f>Data!$Q3676+Data!$R3676+Data!$S3676</f>
        <v>115</v>
      </c>
      <c r="V3676" s="9" t="str">
        <f>VLOOKUP(TRIM(Data!$B3676),Team!A:B,2,FALSE)</f>
        <v>Heating</v>
      </c>
      <c r="W3676" s="9" t="str">
        <f>VLOOKUP(Data!$D3676,Current!A:B,2,FALSE)</f>
        <v>ACT</v>
      </c>
      <c r="X3676" s="9" t="str">
        <f>IF(Data!$W3676=Data!$E3676,"CURRENT","NO")</f>
        <v>NO</v>
      </c>
    </row>
    <row r="3677" spans="1:24" hidden="1">
      <c r="A3677" s="67" t="s">
        <v>1623</v>
      </c>
      <c r="B3677" s="68" t="s">
        <v>2156</v>
      </c>
      <c r="C3677" s="8" t="s">
        <v>458</v>
      </c>
      <c r="D3677" s="68" t="s">
        <v>2167</v>
      </c>
      <c r="E3677" s="8" t="s">
        <v>463</v>
      </c>
      <c r="F3677" s="69" t="s">
        <v>905</v>
      </c>
      <c r="G3677" s="67" t="s">
        <v>160</v>
      </c>
      <c r="H3677" s="70">
        <v>42297</v>
      </c>
      <c r="I3677" s="67">
        <v>425</v>
      </c>
      <c r="J3677" s="71">
        <v>46.77</v>
      </c>
      <c r="K3677" s="71">
        <f t="shared" si="72"/>
        <v>19877.25</v>
      </c>
      <c r="L3677" s="67" t="s">
        <v>11</v>
      </c>
      <c r="M3677" s="67" t="s">
        <v>159</v>
      </c>
      <c r="N3677" s="67">
        <v>152466</v>
      </c>
      <c r="P3677" s="67">
        <v>92235</v>
      </c>
      <c r="Q3677" s="71">
        <v>200</v>
      </c>
      <c r="R3677" s="71">
        <v>0</v>
      </c>
      <c r="S3677" s="71">
        <v>15</v>
      </c>
      <c r="T3677" s="67" t="s">
        <v>127</v>
      </c>
      <c r="U3677" s="64">
        <f>Data!$Q3677+Data!$R3677+Data!$S3677</f>
        <v>215</v>
      </c>
      <c r="V3677" s="9" t="str">
        <f>VLOOKUP(TRIM(Data!$B3677),Team!A:B,2,FALSE)</f>
        <v>Heating</v>
      </c>
      <c r="W3677" s="9" t="str">
        <f>VLOOKUP(Data!$D3677,Current!A:B,2,FALSE)</f>
        <v>ACT</v>
      </c>
      <c r="X3677" s="9" t="str">
        <f>IF(Data!$W3677=Data!$E3677,"CURRENT","NO")</f>
        <v>NO</v>
      </c>
    </row>
    <row r="3678" spans="1:24" hidden="1">
      <c r="A3678" s="67" t="s">
        <v>1623</v>
      </c>
      <c r="B3678" s="68" t="s">
        <v>2156</v>
      </c>
      <c r="C3678" s="8" t="s">
        <v>458</v>
      </c>
      <c r="D3678" s="68" t="s">
        <v>2167</v>
      </c>
      <c r="E3678" s="8" t="s">
        <v>463</v>
      </c>
      <c r="F3678" s="69" t="s">
        <v>1082</v>
      </c>
      <c r="G3678" s="67" t="s">
        <v>160</v>
      </c>
      <c r="H3678" s="70">
        <v>42297</v>
      </c>
      <c r="I3678" s="67">
        <v>75</v>
      </c>
      <c r="J3678" s="71">
        <v>65.97</v>
      </c>
      <c r="K3678" s="71">
        <f t="shared" si="72"/>
        <v>4947.75</v>
      </c>
      <c r="L3678" s="67" t="s">
        <v>11</v>
      </c>
      <c r="M3678" s="67" t="s">
        <v>159</v>
      </c>
      <c r="N3678" s="67">
        <v>152467</v>
      </c>
      <c r="P3678" s="67">
        <v>92236</v>
      </c>
      <c r="Q3678" s="71">
        <v>100</v>
      </c>
      <c r="R3678" s="71">
        <v>0</v>
      </c>
      <c r="S3678" s="71">
        <v>15</v>
      </c>
      <c r="T3678" s="67" t="s">
        <v>127</v>
      </c>
      <c r="U3678" s="64">
        <f>Data!$Q3678+Data!$R3678+Data!$S3678</f>
        <v>115</v>
      </c>
      <c r="V3678" s="9" t="str">
        <f>VLOOKUP(TRIM(Data!$B3678),Team!A:B,2,FALSE)</f>
        <v>Heating</v>
      </c>
      <c r="W3678" s="9" t="str">
        <f>VLOOKUP(Data!$D3678,Current!A:B,2,FALSE)</f>
        <v>ACT</v>
      </c>
      <c r="X3678" s="9" t="str">
        <f>IF(Data!$W3678=Data!$E3678,"CURRENT","NO")</f>
        <v>NO</v>
      </c>
    </row>
    <row r="3679" spans="1:24" hidden="1">
      <c r="A3679" s="67" t="s">
        <v>1623</v>
      </c>
      <c r="B3679" s="68" t="s">
        <v>2156</v>
      </c>
      <c r="C3679" s="8" t="s">
        <v>458</v>
      </c>
      <c r="D3679" s="68" t="s">
        <v>2167</v>
      </c>
      <c r="E3679" s="8" t="s">
        <v>463</v>
      </c>
      <c r="F3679" s="69" t="s">
        <v>1644</v>
      </c>
      <c r="G3679" s="67" t="s">
        <v>160</v>
      </c>
      <c r="H3679" s="70">
        <v>42298</v>
      </c>
      <c r="I3679" s="67">
        <v>25</v>
      </c>
      <c r="J3679" s="71">
        <v>86.31</v>
      </c>
      <c r="K3679" s="71">
        <f t="shared" si="72"/>
        <v>2157.75</v>
      </c>
      <c r="L3679" s="67" t="s">
        <v>11</v>
      </c>
      <c r="M3679" s="67" t="s">
        <v>159</v>
      </c>
      <c r="N3679" s="67">
        <v>152468</v>
      </c>
      <c r="P3679" s="67">
        <v>92237</v>
      </c>
      <c r="Q3679" s="71">
        <v>100</v>
      </c>
      <c r="R3679" s="71">
        <v>0</v>
      </c>
      <c r="S3679" s="71">
        <v>15</v>
      </c>
      <c r="T3679" s="67" t="s">
        <v>127</v>
      </c>
      <c r="U3679" s="64">
        <f>Data!$Q3679+Data!$R3679+Data!$S3679</f>
        <v>115</v>
      </c>
      <c r="V3679" s="9" t="str">
        <f>VLOOKUP(TRIM(Data!$B3679),Team!A:B,2,FALSE)</f>
        <v>Heating</v>
      </c>
      <c r="W3679" s="9" t="str">
        <f>VLOOKUP(Data!$D3679,Current!A:B,2,FALSE)</f>
        <v>ACT</v>
      </c>
      <c r="X3679" s="9" t="str">
        <f>IF(Data!$W3679=Data!$E3679,"CURRENT","NO")</f>
        <v>NO</v>
      </c>
    </row>
    <row r="3680" spans="1:24" hidden="1">
      <c r="A3680" s="67" t="s">
        <v>1623</v>
      </c>
      <c r="B3680" s="68" t="s">
        <v>2156</v>
      </c>
      <c r="C3680" s="8" t="s">
        <v>458</v>
      </c>
      <c r="D3680" s="68" t="s">
        <v>2167</v>
      </c>
      <c r="E3680" s="8" t="s">
        <v>463</v>
      </c>
      <c r="F3680" s="69" t="s">
        <v>864</v>
      </c>
      <c r="G3680" s="67" t="s">
        <v>160</v>
      </c>
      <c r="H3680" s="70">
        <v>42298</v>
      </c>
      <c r="I3680" s="67">
        <v>200</v>
      </c>
      <c r="J3680" s="71">
        <v>40.380000000000003</v>
      </c>
      <c r="K3680" s="71">
        <f t="shared" si="72"/>
        <v>8076.0000000000009</v>
      </c>
      <c r="L3680" s="67" t="s">
        <v>11</v>
      </c>
      <c r="M3680" s="67" t="s">
        <v>159</v>
      </c>
      <c r="N3680" s="67">
        <v>152469</v>
      </c>
      <c r="P3680" s="67">
        <v>92238</v>
      </c>
      <c r="Q3680" s="71">
        <v>100</v>
      </c>
      <c r="R3680" s="71">
        <v>0</v>
      </c>
      <c r="S3680" s="71">
        <v>15</v>
      </c>
      <c r="T3680" s="67" t="s">
        <v>127</v>
      </c>
      <c r="U3680" s="64">
        <f>Data!$Q3680+Data!$R3680+Data!$S3680</f>
        <v>115</v>
      </c>
      <c r="V3680" s="9" t="str">
        <f>VLOOKUP(TRIM(Data!$B3680),Team!A:B,2,FALSE)</f>
        <v>Heating</v>
      </c>
      <c r="W3680" s="9" t="str">
        <f>VLOOKUP(Data!$D3680,Current!A:B,2,FALSE)</f>
        <v>ACT</v>
      </c>
      <c r="X3680" s="9" t="str">
        <f>IF(Data!$W3680=Data!$E3680,"CURRENT","NO")</f>
        <v>NO</v>
      </c>
    </row>
    <row r="3681" spans="1:24" hidden="1">
      <c r="A3681" s="67" t="s">
        <v>1623</v>
      </c>
      <c r="B3681" s="68" t="s">
        <v>2156</v>
      </c>
      <c r="C3681" s="8" t="s">
        <v>458</v>
      </c>
      <c r="D3681" s="68" t="s">
        <v>2167</v>
      </c>
      <c r="E3681" s="8" t="s">
        <v>463</v>
      </c>
      <c r="F3681" s="69" t="s">
        <v>1499</v>
      </c>
      <c r="G3681" s="67" t="s">
        <v>160</v>
      </c>
      <c r="H3681" s="70">
        <v>42298</v>
      </c>
      <c r="I3681" s="67">
        <v>25</v>
      </c>
      <c r="J3681" s="71">
        <v>86.31</v>
      </c>
      <c r="K3681" s="71">
        <f t="shared" si="72"/>
        <v>2157.75</v>
      </c>
      <c r="L3681" s="67" t="s">
        <v>11</v>
      </c>
      <c r="M3681" s="67" t="s">
        <v>159</v>
      </c>
      <c r="N3681" s="67">
        <v>152470</v>
      </c>
      <c r="P3681" s="67">
        <v>92239</v>
      </c>
      <c r="Q3681" s="71">
        <v>100</v>
      </c>
      <c r="R3681" s="71">
        <v>0</v>
      </c>
      <c r="S3681" s="71">
        <v>15</v>
      </c>
      <c r="T3681" s="67" t="s">
        <v>127</v>
      </c>
      <c r="U3681" s="64">
        <f>Data!$Q3681+Data!$R3681+Data!$S3681</f>
        <v>115</v>
      </c>
      <c r="V3681" s="9" t="str">
        <f>VLOOKUP(TRIM(Data!$B3681),Team!A:B,2,FALSE)</f>
        <v>Heating</v>
      </c>
      <c r="W3681" s="9" t="str">
        <f>VLOOKUP(Data!$D3681,Current!A:B,2,FALSE)</f>
        <v>ACT</v>
      </c>
      <c r="X3681" s="9" t="str">
        <f>IF(Data!$W3681=Data!$E3681,"CURRENT","NO")</f>
        <v>NO</v>
      </c>
    </row>
    <row r="3682" spans="1:24" hidden="1">
      <c r="A3682" s="67" t="s">
        <v>1623</v>
      </c>
      <c r="B3682" s="68" t="s">
        <v>2156</v>
      </c>
      <c r="C3682" s="8" t="s">
        <v>458</v>
      </c>
      <c r="D3682" s="68" t="s">
        <v>2167</v>
      </c>
      <c r="E3682" s="8" t="s">
        <v>463</v>
      </c>
      <c r="F3682" s="69" t="s">
        <v>906</v>
      </c>
      <c r="G3682" s="67" t="s">
        <v>907</v>
      </c>
      <c r="H3682" s="70">
        <v>42298</v>
      </c>
      <c r="I3682" s="67">
        <v>1280</v>
      </c>
      <c r="J3682" s="71">
        <v>65</v>
      </c>
      <c r="K3682" s="71">
        <f t="shared" si="72"/>
        <v>83200</v>
      </c>
      <c r="L3682" s="67" t="s">
        <v>108</v>
      </c>
      <c r="M3682" s="67" t="s">
        <v>1645</v>
      </c>
      <c r="N3682" s="67">
        <v>152462</v>
      </c>
      <c r="P3682" s="67">
        <v>92240</v>
      </c>
      <c r="Q3682" s="71">
        <v>416</v>
      </c>
      <c r="R3682" s="71">
        <v>0</v>
      </c>
      <c r="S3682" s="71">
        <v>50</v>
      </c>
      <c r="T3682" s="67" t="s">
        <v>127</v>
      </c>
      <c r="U3682" s="64">
        <f>Data!$Q3682+Data!$R3682+Data!$S3682</f>
        <v>466</v>
      </c>
      <c r="V3682" s="9" t="str">
        <f>VLOOKUP(TRIM(Data!$B3682),Team!A:B,2,FALSE)</f>
        <v>Heating</v>
      </c>
      <c r="W3682" s="9" t="str">
        <f>VLOOKUP(Data!$D3682,Current!A:B,2,FALSE)</f>
        <v>ACT</v>
      </c>
      <c r="X3682" s="9" t="str">
        <f>IF(Data!$W3682=Data!$E3682,"CURRENT","NO")</f>
        <v>NO</v>
      </c>
    </row>
    <row r="3683" spans="1:24" hidden="1">
      <c r="A3683" s="67" t="s">
        <v>1623</v>
      </c>
      <c r="B3683" s="68" t="s">
        <v>2156</v>
      </c>
      <c r="C3683" s="8" t="s">
        <v>458</v>
      </c>
      <c r="D3683" s="68" t="s">
        <v>2167</v>
      </c>
      <c r="E3683" s="8" t="s">
        <v>463</v>
      </c>
      <c r="F3683" s="69" t="s">
        <v>211</v>
      </c>
      <c r="G3683" s="67" t="s">
        <v>167</v>
      </c>
      <c r="H3683" s="70">
        <v>42293</v>
      </c>
      <c r="I3683" s="67">
        <v>1572</v>
      </c>
      <c r="J3683" s="71">
        <v>101.03</v>
      </c>
      <c r="K3683" s="71">
        <f t="shared" si="72"/>
        <v>158819.16</v>
      </c>
      <c r="L3683" s="67" t="s">
        <v>166</v>
      </c>
      <c r="M3683" s="67" t="s">
        <v>1646</v>
      </c>
      <c r="N3683" s="67">
        <v>152351</v>
      </c>
      <c r="P3683" s="67">
        <v>92241</v>
      </c>
      <c r="Q3683" s="71">
        <v>794.1</v>
      </c>
      <c r="R3683" s="71">
        <v>45</v>
      </c>
      <c r="S3683" s="71">
        <v>100</v>
      </c>
      <c r="T3683" s="67" t="s">
        <v>127</v>
      </c>
      <c r="U3683" s="64">
        <f>Data!$Q3683+Data!$R3683+Data!$S3683</f>
        <v>939.1</v>
      </c>
      <c r="V3683" s="9" t="str">
        <f>VLOOKUP(TRIM(Data!$B3683),Team!A:B,2,FALSE)</f>
        <v>Heating</v>
      </c>
      <c r="W3683" s="9" t="str">
        <f>VLOOKUP(Data!$D3683,Current!A:B,2,FALSE)</f>
        <v>ACT</v>
      </c>
      <c r="X3683" s="9" t="str">
        <f>IF(Data!$W3683=Data!$E3683,"CURRENT","NO")</f>
        <v>NO</v>
      </c>
    </row>
    <row r="3684" spans="1:24" hidden="1">
      <c r="A3684" s="67" t="s">
        <v>1623</v>
      </c>
      <c r="B3684" s="68" t="s">
        <v>2156</v>
      </c>
      <c r="C3684" s="8" t="s">
        <v>458</v>
      </c>
      <c r="D3684" s="68" t="s">
        <v>2167</v>
      </c>
      <c r="E3684" s="8" t="s">
        <v>463</v>
      </c>
      <c r="F3684" s="69" t="s">
        <v>199</v>
      </c>
      <c r="G3684" s="67" t="s">
        <v>158</v>
      </c>
      <c r="H3684" s="70">
        <v>42294</v>
      </c>
      <c r="I3684" s="67">
        <v>180</v>
      </c>
      <c r="J3684" s="71">
        <v>163.44</v>
      </c>
      <c r="K3684" s="71">
        <f t="shared" si="72"/>
        <v>29419.200000000001</v>
      </c>
      <c r="L3684" s="67" t="s">
        <v>213</v>
      </c>
      <c r="M3684" s="67" t="s">
        <v>1647</v>
      </c>
      <c r="N3684" s="67">
        <v>152366</v>
      </c>
      <c r="P3684" s="67">
        <v>92243</v>
      </c>
      <c r="Q3684" s="71">
        <v>147.1</v>
      </c>
      <c r="R3684" s="71">
        <v>0</v>
      </c>
      <c r="S3684" s="71">
        <v>15</v>
      </c>
      <c r="T3684" s="67" t="s">
        <v>127</v>
      </c>
      <c r="U3684" s="64">
        <f>Data!$Q3684+Data!$R3684+Data!$S3684</f>
        <v>162.1</v>
      </c>
      <c r="V3684" s="9" t="str">
        <f>VLOOKUP(TRIM(Data!$B3684),Team!A:B,2,FALSE)</f>
        <v>Heating</v>
      </c>
      <c r="W3684" s="9" t="str">
        <f>VLOOKUP(Data!$D3684,Current!A:B,2,FALSE)</f>
        <v>ACT</v>
      </c>
      <c r="X3684" s="9" t="str">
        <f>IF(Data!$W3684=Data!$E3684,"CURRENT","NO")</f>
        <v>NO</v>
      </c>
    </row>
    <row r="3685" spans="1:24" hidden="1">
      <c r="A3685" s="67" t="s">
        <v>1623</v>
      </c>
      <c r="B3685" s="68" t="s">
        <v>2156</v>
      </c>
      <c r="C3685" s="8" t="s">
        <v>458</v>
      </c>
      <c r="D3685" s="68" t="s">
        <v>2167</v>
      </c>
      <c r="E3685" s="8" t="s">
        <v>463</v>
      </c>
      <c r="F3685" s="69" t="s">
        <v>1267</v>
      </c>
      <c r="G3685" s="67" t="s">
        <v>158</v>
      </c>
      <c r="H3685" s="70">
        <v>42294</v>
      </c>
      <c r="I3685" s="67">
        <v>234</v>
      </c>
      <c r="J3685" s="71">
        <v>0</v>
      </c>
      <c r="K3685" s="71">
        <f t="shared" si="72"/>
        <v>0</v>
      </c>
      <c r="L3685" s="67" t="s">
        <v>213</v>
      </c>
      <c r="M3685" s="67" t="s">
        <v>1648</v>
      </c>
      <c r="N3685" s="67">
        <v>152367</v>
      </c>
      <c r="P3685" s="67">
        <v>92244</v>
      </c>
      <c r="Q3685" s="71">
        <v>80</v>
      </c>
      <c r="R3685" s="71">
        <v>0</v>
      </c>
      <c r="S3685" s="71">
        <v>15</v>
      </c>
      <c r="T3685" s="67" t="s">
        <v>127</v>
      </c>
      <c r="U3685" s="64">
        <f>Data!$Q3685+Data!$R3685+Data!$S3685</f>
        <v>95</v>
      </c>
      <c r="V3685" s="9" t="str">
        <f>VLOOKUP(TRIM(Data!$B3685),Team!A:B,2,FALSE)</f>
        <v>Heating</v>
      </c>
      <c r="W3685" s="9" t="str">
        <f>VLOOKUP(Data!$D3685,Current!A:B,2,FALSE)</f>
        <v>ACT</v>
      </c>
      <c r="X3685" s="9" t="str">
        <f>IF(Data!$W3685=Data!$E3685,"CURRENT","NO")</f>
        <v>NO</v>
      </c>
    </row>
    <row r="3686" spans="1:24" hidden="1">
      <c r="A3686" s="67" t="s">
        <v>1623</v>
      </c>
      <c r="B3686" s="68" t="s">
        <v>2156</v>
      </c>
      <c r="C3686" s="8" t="s">
        <v>458</v>
      </c>
      <c r="D3686" s="68" t="s">
        <v>2167</v>
      </c>
      <c r="E3686" s="8" t="s">
        <v>463</v>
      </c>
      <c r="F3686" s="69" t="s">
        <v>1094</v>
      </c>
      <c r="G3686" s="67" t="s">
        <v>158</v>
      </c>
      <c r="H3686" s="70">
        <v>42296</v>
      </c>
      <c r="I3686" s="67">
        <v>270</v>
      </c>
      <c r="J3686" s="71">
        <v>62.35</v>
      </c>
      <c r="K3686" s="71">
        <f t="shared" si="72"/>
        <v>16834.5</v>
      </c>
      <c r="L3686" s="67" t="s">
        <v>213</v>
      </c>
      <c r="M3686" s="67" t="s">
        <v>163</v>
      </c>
      <c r="N3686" s="67">
        <v>152407</v>
      </c>
      <c r="P3686" s="67">
        <v>92245</v>
      </c>
      <c r="Q3686" s="71">
        <v>84.2</v>
      </c>
      <c r="R3686" s="71">
        <v>0</v>
      </c>
      <c r="S3686" s="71">
        <v>15</v>
      </c>
      <c r="T3686" s="67" t="s">
        <v>127</v>
      </c>
      <c r="U3686" s="64">
        <f>Data!$Q3686+Data!$R3686+Data!$S3686</f>
        <v>99.2</v>
      </c>
      <c r="V3686" s="9" t="str">
        <f>VLOOKUP(TRIM(Data!$B3686),Team!A:B,2,FALSE)</f>
        <v>Heating</v>
      </c>
      <c r="W3686" s="9" t="str">
        <f>VLOOKUP(Data!$D3686,Current!A:B,2,FALSE)</f>
        <v>ACT</v>
      </c>
      <c r="X3686" s="9" t="str">
        <f>IF(Data!$W3686=Data!$E3686,"CURRENT","NO")</f>
        <v>NO</v>
      </c>
    </row>
    <row r="3687" spans="1:24" hidden="1">
      <c r="A3687" s="67" t="s">
        <v>1623</v>
      </c>
      <c r="B3687" s="68" t="s">
        <v>2156</v>
      </c>
      <c r="C3687" s="8" t="s">
        <v>458</v>
      </c>
      <c r="D3687" s="68" t="s">
        <v>2167</v>
      </c>
      <c r="E3687" s="8" t="s">
        <v>463</v>
      </c>
      <c r="F3687" s="69" t="s">
        <v>172</v>
      </c>
      <c r="G3687" s="67" t="s">
        <v>158</v>
      </c>
      <c r="H3687" s="70">
        <v>42296</v>
      </c>
      <c r="I3687" s="67">
        <v>297</v>
      </c>
      <c r="J3687" s="71">
        <v>150.72999999999999</v>
      </c>
      <c r="K3687" s="71">
        <f t="shared" si="72"/>
        <v>44766.81</v>
      </c>
      <c r="L3687" s="67" t="s">
        <v>213</v>
      </c>
      <c r="M3687" s="67" t="s">
        <v>561</v>
      </c>
      <c r="N3687" s="67">
        <v>152408</v>
      </c>
      <c r="P3687" s="67">
        <v>92246</v>
      </c>
      <c r="Q3687" s="71">
        <v>223.8</v>
      </c>
      <c r="R3687" s="71">
        <v>0</v>
      </c>
      <c r="S3687" s="71">
        <v>15</v>
      </c>
      <c r="T3687" s="67" t="s">
        <v>127</v>
      </c>
      <c r="U3687" s="64">
        <f>Data!$Q3687+Data!$R3687+Data!$S3687</f>
        <v>238.8</v>
      </c>
      <c r="V3687" s="9" t="str">
        <f>VLOOKUP(TRIM(Data!$B3687),Team!A:B,2,FALSE)</f>
        <v>Heating</v>
      </c>
      <c r="W3687" s="9" t="str">
        <f>VLOOKUP(Data!$D3687,Current!A:B,2,FALSE)</f>
        <v>ACT</v>
      </c>
      <c r="X3687" s="9" t="str">
        <f>IF(Data!$W3687=Data!$E3687,"CURRENT","NO")</f>
        <v>NO</v>
      </c>
    </row>
    <row r="3688" spans="1:24" hidden="1">
      <c r="A3688" s="67" t="s">
        <v>1623</v>
      </c>
      <c r="B3688" s="68" t="s">
        <v>2156</v>
      </c>
      <c r="C3688" s="8" t="s">
        <v>458</v>
      </c>
      <c r="D3688" s="68" t="s">
        <v>2167</v>
      </c>
      <c r="E3688" s="8" t="s">
        <v>463</v>
      </c>
      <c r="F3688" s="69" t="s">
        <v>1266</v>
      </c>
      <c r="G3688" s="67" t="s">
        <v>158</v>
      </c>
      <c r="H3688" s="70">
        <v>42297</v>
      </c>
      <c r="I3688" s="67">
        <v>20</v>
      </c>
      <c r="J3688" s="71">
        <v>129.52000000000001</v>
      </c>
      <c r="K3688" s="71">
        <f t="shared" si="72"/>
        <v>2590.4</v>
      </c>
      <c r="L3688" s="67" t="s">
        <v>213</v>
      </c>
      <c r="M3688" s="67" t="s">
        <v>1512</v>
      </c>
      <c r="N3688" s="67">
        <v>152437</v>
      </c>
      <c r="P3688" s="67">
        <v>92247</v>
      </c>
      <c r="Q3688" s="71">
        <v>80</v>
      </c>
      <c r="R3688" s="71">
        <v>0</v>
      </c>
      <c r="S3688" s="71">
        <v>15</v>
      </c>
      <c r="T3688" s="67" t="s">
        <v>127</v>
      </c>
      <c r="U3688" s="64">
        <f>Data!$Q3688+Data!$R3688+Data!$S3688</f>
        <v>95</v>
      </c>
      <c r="V3688" s="9" t="str">
        <f>VLOOKUP(TRIM(Data!$B3688),Team!A:B,2,FALSE)</f>
        <v>Heating</v>
      </c>
      <c r="W3688" s="9" t="str">
        <f>VLOOKUP(Data!$D3688,Current!A:B,2,FALSE)</f>
        <v>ACT</v>
      </c>
      <c r="X3688" s="9" t="str">
        <f>IF(Data!$W3688=Data!$E3688,"CURRENT","NO")</f>
        <v>NO</v>
      </c>
    </row>
    <row r="3689" spans="1:24" hidden="1">
      <c r="A3689" s="67" t="s">
        <v>1623</v>
      </c>
      <c r="B3689" s="68" t="s">
        <v>2156</v>
      </c>
      <c r="C3689" s="8" t="s">
        <v>458</v>
      </c>
      <c r="D3689" s="68" t="s">
        <v>2167</v>
      </c>
      <c r="E3689" s="8" t="s">
        <v>463</v>
      </c>
      <c r="F3689" s="69" t="s">
        <v>177</v>
      </c>
      <c r="G3689" s="67" t="s">
        <v>158</v>
      </c>
      <c r="H3689" s="70">
        <v>42298</v>
      </c>
      <c r="I3689" s="67">
        <v>324</v>
      </c>
      <c r="J3689" s="71">
        <v>123.1</v>
      </c>
      <c r="K3689" s="71">
        <f t="shared" si="72"/>
        <v>39884.400000000001</v>
      </c>
      <c r="L3689" s="67" t="s">
        <v>213</v>
      </c>
      <c r="M3689" s="67" t="s">
        <v>1497</v>
      </c>
      <c r="N3689" s="67">
        <v>152436</v>
      </c>
      <c r="P3689" s="67">
        <v>92249</v>
      </c>
      <c r="Q3689" s="71">
        <v>199.4</v>
      </c>
      <c r="R3689" s="71">
        <v>0</v>
      </c>
      <c r="S3689" s="71">
        <v>15</v>
      </c>
      <c r="T3689" s="67" t="s">
        <v>127</v>
      </c>
      <c r="U3689" s="64">
        <f>Data!$Q3689+Data!$R3689+Data!$S3689</f>
        <v>214.4</v>
      </c>
      <c r="V3689" s="9" t="str">
        <f>VLOOKUP(TRIM(Data!$B3689),Team!A:B,2,FALSE)</f>
        <v>Heating</v>
      </c>
      <c r="W3689" s="9" t="str">
        <f>VLOOKUP(Data!$D3689,Current!A:B,2,FALSE)</f>
        <v>ACT</v>
      </c>
      <c r="X3689" s="9" t="str">
        <f>IF(Data!$W3689=Data!$E3689,"CURRENT","NO")</f>
        <v>NO</v>
      </c>
    </row>
    <row r="3690" spans="1:24" hidden="1">
      <c r="A3690" s="67" t="s">
        <v>1623</v>
      </c>
      <c r="B3690" s="68" t="s">
        <v>2156</v>
      </c>
      <c r="C3690" s="8" t="s">
        <v>458</v>
      </c>
      <c r="D3690" s="68" t="s">
        <v>2167</v>
      </c>
      <c r="E3690" s="8" t="s">
        <v>463</v>
      </c>
      <c r="F3690" s="69" t="s">
        <v>175</v>
      </c>
      <c r="G3690" s="67" t="s">
        <v>158</v>
      </c>
      <c r="H3690" s="70">
        <v>42298</v>
      </c>
      <c r="I3690" s="67">
        <v>273</v>
      </c>
      <c r="J3690" s="71">
        <v>108.34</v>
      </c>
      <c r="K3690" s="71">
        <f t="shared" si="72"/>
        <v>29576.82</v>
      </c>
      <c r="L3690" s="67" t="s">
        <v>213</v>
      </c>
      <c r="M3690" s="67" t="s">
        <v>923</v>
      </c>
      <c r="N3690" s="67">
        <v>152438</v>
      </c>
      <c r="P3690" s="67">
        <v>92250</v>
      </c>
      <c r="Q3690" s="71">
        <v>147.9</v>
      </c>
      <c r="R3690" s="71">
        <v>0</v>
      </c>
      <c r="S3690" s="71">
        <v>15</v>
      </c>
      <c r="T3690" s="67" t="s">
        <v>127</v>
      </c>
      <c r="U3690" s="64">
        <f>Data!$Q3690+Data!$R3690+Data!$S3690</f>
        <v>162.9</v>
      </c>
      <c r="V3690" s="9" t="str">
        <f>VLOOKUP(TRIM(Data!$B3690),Team!A:B,2,FALSE)</f>
        <v>Heating</v>
      </c>
      <c r="W3690" s="9" t="str">
        <f>VLOOKUP(Data!$D3690,Current!A:B,2,FALSE)</f>
        <v>ACT</v>
      </c>
      <c r="X3690" s="9" t="str">
        <f>IF(Data!$W3690=Data!$E3690,"CURRENT","NO")</f>
        <v>NO</v>
      </c>
    </row>
    <row r="3691" spans="1:24" hidden="1">
      <c r="A3691" s="67" t="s">
        <v>1623</v>
      </c>
      <c r="B3691" s="68" t="s">
        <v>2156</v>
      </c>
      <c r="C3691" s="8" t="s">
        <v>458</v>
      </c>
      <c r="D3691" s="68" t="s">
        <v>2167</v>
      </c>
      <c r="E3691" s="8" t="s">
        <v>463</v>
      </c>
      <c r="F3691" s="69" t="s">
        <v>1649</v>
      </c>
      <c r="G3691" s="67" t="s">
        <v>158</v>
      </c>
      <c r="H3691" s="70">
        <v>42299</v>
      </c>
      <c r="I3691" s="67">
        <v>252</v>
      </c>
      <c r="J3691" s="71">
        <v>462.12</v>
      </c>
      <c r="K3691" s="71">
        <f t="shared" si="72"/>
        <v>116454.24</v>
      </c>
      <c r="L3691" s="67" t="s">
        <v>213</v>
      </c>
      <c r="M3691" s="67" t="s">
        <v>340</v>
      </c>
      <c r="N3691" s="67">
        <v>152524</v>
      </c>
      <c r="P3691" s="67">
        <v>92251</v>
      </c>
      <c r="Q3691" s="71">
        <v>206.8</v>
      </c>
      <c r="R3691" s="71">
        <v>0</v>
      </c>
      <c r="S3691" s="71">
        <v>15</v>
      </c>
      <c r="T3691" s="67" t="s">
        <v>127</v>
      </c>
      <c r="U3691" s="64">
        <f>Data!$Q3691+Data!$R3691+Data!$S3691</f>
        <v>221.8</v>
      </c>
      <c r="V3691" s="9" t="str">
        <f>VLOOKUP(TRIM(Data!$B3691),Team!A:B,2,FALSE)</f>
        <v>Heating</v>
      </c>
      <c r="W3691" s="9" t="str">
        <f>VLOOKUP(Data!$D3691,Current!A:B,2,FALSE)</f>
        <v>ACT</v>
      </c>
      <c r="X3691" s="9" t="str">
        <f>IF(Data!$W3691=Data!$E3691,"CURRENT","NO")</f>
        <v>NO</v>
      </c>
    </row>
    <row r="3692" spans="1:24" hidden="1">
      <c r="A3692" s="67" t="s">
        <v>1623</v>
      </c>
      <c r="B3692" s="68" t="s">
        <v>2156</v>
      </c>
      <c r="C3692" s="8" t="s">
        <v>458</v>
      </c>
      <c r="D3692" s="68" t="s">
        <v>2167</v>
      </c>
      <c r="E3692" s="8" t="s">
        <v>463</v>
      </c>
      <c r="F3692" s="69" t="s">
        <v>1270</v>
      </c>
      <c r="G3692" s="67" t="s">
        <v>158</v>
      </c>
      <c r="H3692" s="70">
        <v>42299</v>
      </c>
      <c r="I3692" s="67">
        <v>156</v>
      </c>
      <c r="J3692" s="71">
        <v>267.91000000000003</v>
      </c>
      <c r="K3692" s="71">
        <f t="shared" si="72"/>
        <v>41793.960000000006</v>
      </c>
      <c r="L3692" s="67" t="s">
        <v>213</v>
      </c>
      <c r="M3692" s="67" t="s">
        <v>577</v>
      </c>
      <c r="N3692" s="67">
        <v>152527</v>
      </c>
      <c r="P3692" s="67">
        <v>92252</v>
      </c>
      <c r="Q3692" s="71">
        <v>209</v>
      </c>
      <c r="R3692" s="71">
        <v>0</v>
      </c>
      <c r="S3692" s="71">
        <v>15</v>
      </c>
      <c r="T3692" s="67" t="s">
        <v>127</v>
      </c>
      <c r="U3692" s="64">
        <f>Data!$Q3692+Data!$R3692+Data!$S3692</f>
        <v>224</v>
      </c>
      <c r="V3692" s="9" t="str">
        <f>VLOOKUP(TRIM(Data!$B3692),Team!A:B,2,FALSE)</f>
        <v>Heating</v>
      </c>
      <c r="W3692" s="9" t="str">
        <f>VLOOKUP(Data!$D3692,Current!A:B,2,FALSE)</f>
        <v>ACT</v>
      </c>
      <c r="X3692" s="9" t="str">
        <f>IF(Data!$W3692=Data!$E3692,"CURRENT","NO")</f>
        <v>NO</v>
      </c>
    </row>
    <row r="3693" spans="1:24" hidden="1">
      <c r="A3693" s="67" t="s">
        <v>1623</v>
      </c>
      <c r="B3693" s="68" t="s">
        <v>2156</v>
      </c>
      <c r="C3693" s="8" t="s">
        <v>458</v>
      </c>
      <c r="D3693" s="68" t="s">
        <v>2167</v>
      </c>
      <c r="E3693" s="8" t="s">
        <v>463</v>
      </c>
      <c r="F3693" s="69" t="s">
        <v>906</v>
      </c>
      <c r="G3693" s="67" t="s">
        <v>907</v>
      </c>
      <c r="H3693" s="70">
        <v>42307</v>
      </c>
      <c r="I3693" s="67">
        <v>1500</v>
      </c>
      <c r="J3693" s="71">
        <v>65</v>
      </c>
      <c r="K3693" s="71">
        <f t="shared" si="72"/>
        <v>97500</v>
      </c>
      <c r="L3693" s="67" t="s">
        <v>108</v>
      </c>
      <c r="M3693" s="67" t="s">
        <v>1650</v>
      </c>
      <c r="N3693" s="67">
        <v>152792</v>
      </c>
      <c r="P3693" s="67">
        <v>92440</v>
      </c>
      <c r="Q3693" s="71">
        <v>487.5</v>
      </c>
      <c r="R3693" s="71">
        <v>0</v>
      </c>
      <c r="S3693" s="71">
        <v>50</v>
      </c>
      <c r="T3693" s="67" t="s">
        <v>127</v>
      </c>
      <c r="U3693" s="64">
        <f>Data!$Q3693+Data!$R3693+Data!$S3693</f>
        <v>537.5</v>
      </c>
      <c r="V3693" s="9" t="str">
        <f>VLOOKUP(TRIM(Data!$B3693),Team!A:B,2,FALSE)</f>
        <v>Heating</v>
      </c>
      <c r="W3693" s="9" t="str">
        <f>VLOOKUP(Data!$D3693,Current!A:B,2,FALSE)</f>
        <v>ACT</v>
      </c>
      <c r="X3693" s="9" t="str">
        <f>IF(Data!$W3693=Data!$E3693,"CURRENT","NO")</f>
        <v>NO</v>
      </c>
    </row>
    <row r="3694" spans="1:24" hidden="1">
      <c r="A3694" s="67" t="s">
        <v>1623</v>
      </c>
      <c r="B3694" s="68" t="s">
        <v>2156</v>
      </c>
      <c r="C3694" s="8" t="s">
        <v>458</v>
      </c>
      <c r="D3694" s="68" t="s">
        <v>2167</v>
      </c>
      <c r="E3694" s="8" t="s">
        <v>463</v>
      </c>
      <c r="F3694" s="69" t="s">
        <v>1505</v>
      </c>
      <c r="G3694" s="67" t="s">
        <v>907</v>
      </c>
      <c r="H3694" s="70">
        <v>42308</v>
      </c>
      <c r="I3694" s="67">
        <v>340</v>
      </c>
      <c r="J3694" s="71">
        <v>72</v>
      </c>
      <c r="K3694" s="71">
        <f t="shared" si="72"/>
        <v>24480</v>
      </c>
      <c r="L3694" s="67" t="s">
        <v>108</v>
      </c>
      <c r="M3694" s="67" t="s">
        <v>1651</v>
      </c>
      <c r="N3694" s="67">
        <v>152805</v>
      </c>
      <c r="P3694" s="67">
        <v>92441</v>
      </c>
      <c r="Q3694" s="71">
        <v>200</v>
      </c>
      <c r="R3694" s="71">
        <v>0</v>
      </c>
      <c r="S3694" s="71">
        <v>50</v>
      </c>
      <c r="T3694" s="67" t="s">
        <v>127</v>
      </c>
      <c r="U3694" s="64">
        <f>Data!$Q3694+Data!$R3694+Data!$S3694</f>
        <v>250</v>
      </c>
      <c r="V3694" s="9" t="str">
        <f>VLOOKUP(TRIM(Data!$B3694),Team!A:B,2,FALSE)</f>
        <v>Heating</v>
      </c>
      <c r="W3694" s="9" t="str">
        <f>VLOOKUP(Data!$D3694,Current!A:B,2,FALSE)</f>
        <v>ACT</v>
      </c>
      <c r="X3694" s="9" t="str">
        <f>IF(Data!$W3694=Data!$E3694,"CURRENT","NO")</f>
        <v>NO</v>
      </c>
    </row>
    <row r="3695" spans="1:24" hidden="1">
      <c r="A3695" s="67" t="s">
        <v>1623</v>
      </c>
      <c r="B3695" s="68" t="s">
        <v>2156</v>
      </c>
      <c r="C3695" s="8" t="s">
        <v>458</v>
      </c>
      <c r="D3695" s="68" t="s">
        <v>2167</v>
      </c>
      <c r="E3695" s="8" t="s">
        <v>463</v>
      </c>
      <c r="F3695" s="69" t="s">
        <v>671</v>
      </c>
      <c r="G3695" s="67" t="s">
        <v>167</v>
      </c>
      <c r="H3695" s="70">
        <v>42307</v>
      </c>
      <c r="I3695" s="67">
        <v>456</v>
      </c>
      <c r="J3695" s="71">
        <v>105.99</v>
      </c>
      <c r="K3695" s="71">
        <f t="shared" si="72"/>
        <v>48331.439999999995</v>
      </c>
      <c r="L3695" s="67" t="s">
        <v>166</v>
      </c>
      <c r="M3695" s="67" t="s">
        <v>212</v>
      </c>
      <c r="N3695" s="67">
        <v>152813</v>
      </c>
      <c r="P3695" s="67">
        <v>92442</v>
      </c>
      <c r="Q3695" s="71">
        <v>241.7</v>
      </c>
      <c r="R3695" s="71">
        <v>45</v>
      </c>
      <c r="S3695" s="71">
        <v>100</v>
      </c>
      <c r="T3695" s="67" t="s">
        <v>127</v>
      </c>
      <c r="U3695" s="64">
        <f>Data!$Q3695+Data!$R3695+Data!$S3695</f>
        <v>386.7</v>
      </c>
      <c r="V3695" s="9" t="str">
        <f>VLOOKUP(TRIM(Data!$B3695),Team!A:B,2,FALSE)</f>
        <v>Heating</v>
      </c>
      <c r="W3695" s="9" t="str">
        <f>VLOOKUP(Data!$D3695,Current!A:B,2,FALSE)</f>
        <v>ACT</v>
      </c>
      <c r="X3695" s="9" t="str">
        <f>IF(Data!$W3695=Data!$E3695,"CURRENT","NO")</f>
        <v>NO</v>
      </c>
    </row>
    <row r="3696" spans="1:24" hidden="1">
      <c r="A3696" s="67" t="s">
        <v>1623</v>
      </c>
      <c r="B3696" s="68" t="s">
        <v>2156</v>
      </c>
      <c r="C3696" s="8" t="s">
        <v>458</v>
      </c>
      <c r="D3696" s="68" t="s">
        <v>2167</v>
      </c>
      <c r="E3696" s="8" t="s">
        <v>463</v>
      </c>
      <c r="F3696" s="69" t="s">
        <v>1080</v>
      </c>
      <c r="G3696" s="67" t="s">
        <v>160</v>
      </c>
      <c r="H3696" s="70">
        <v>42303</v>
      </c>
      <c r="I3696" s="67">
        <v>25</v>
      </c>
      <c r="J3696" s="71">
        <v>65.97</v>
      </c>
      <c r="K3696" s="71">
        <f t="shared" si="72"/>
        <v>1649.25</v>
      </c>
      <c r="L3696" s="67" t="s">
        <v>11</v>
      </c>
      <c r="M3696" s="67" t="s">
        <v>1652</v>
      </c>
      <c r="N3696" s="67">
        <v>152628</v>
      </c>
      <c r="P3696" s="67">
        <v>92443</v>
      </c>
      <c r="Q3696" s="71">
        <v>100</v>
      </c>
      <c r="R3696" s="71">
        <v>0</v>
      </c>
      <c r="S3696" s="71">
        <v>15</v>
      </c>
      <c r="T3696" s="67" t="s">
        <v>127</v>
      </c>
      <c r="U3696" s="64">
        <f>Data!$Q3696+Data!$R3696+Data!$S3696</f>
        <v>115</v>
      </c>
      <c r="V3696" s="9" t="str">
        <f>VLOOKUP(TRIM(Data!$B3696),Team!A:B,2,FALSE)</f>
        <v>Heating</v>
      </c>
      <c r="W3696" s="9" t="str">
        <f>VLOOKUP(Data!$D3696,Current!A:B,2,FALSE)</f>
        <v>ACT</v>
      </c>
      <c r="X3696" s="9" t="str">
        <f>IF(Data!$W3696=Data!$E3696,"CURRENT","NO")</f>
        <v>NO</v>
      </c>
    </row>
    <row r="3697" spans="1:24" hidden="1">
      <c r="A3697" s="67" t="s">
        <v>1623</v>
      </c>
      <c r="B3697" s="68" t="s">
        <v>2156</v>
      </c>
      <c r="C3697" s="8" t="s">
        <v>458</v>
      </c>
      <c r="D3697" s="68" t="s">
        <v>2167</v>
      </c>
      <c r="E3697" s="8" t="s">
        <v>463</v>
      </c>
      <c r="F3697" s="69" t="s">
        <v>1285</v>
      </c>
      <c r="G3697" s="67" t="s">
        <v>160</v>
      </c>
      <c r="H3697" s="70">
        <v>42303</v>
      </c>
      <c r="I3697" s="67">
        <v>25</v>
      </c>
      <c r="J3697" s="71">
        <v>65.97</v>
      </c>
      <c r="K3697" s="71">
        <f t="shared" si="72"/>
        <v>1649.25</v>
      </c>
      <c r="L3697" s="67" t="s">
        <v>11</v>
      </c>
      <c r="M3697" s="67" t="s">
        <v>1653</v>
      </c>
      <c r="N3697" s="67">
        <v>152629</v>
      </c>
      <c r="P3697" s="67">
        <v>92444</v>
      </c>
      <c r="Q3697" s="71">
        <v>100</v>
      </c>
      <c r="R3697" s="71">
        <v>0</v>
      </c>
      <c r="S3697" s="71">
        <v>15</v>
      </c>
      <c r="T3697" s="67" t="s">
        <v>127</v>
      </c>
      <c r="U3697" s="64">
        <f>Data!$Q3697+Data!$R3697+Data!$S3697</f>
        <v>115</v>
      </c>
      <c r="V3697" s="9" t="str">
        <f>VLOOKUP(TRIM(Data!$B3697),Team!A:B,2,FALSE)</f>
        <v>Heating</v>
      </c>
      <c r="W3697" s="9" t="str">
        <f>VLOOKUP(Data!$D3697,Current!A:B,2,FALSE)</f>
        <v>ACT</v>
      </c>
      <c r="X3697" s="9" t="str">
        <f>IF(Data!$W3697=Data!$E3697,"CURRENT","NO")</f>
        <v>NO</v>
      </c>
    </row>
    <row r="3698" spans="1:24" hidden="1">
      <c r="A3698" s="67" t="s">
        <v>1623</v>
      </c>
      <c r="B3698" s="68" t="s">
        <v>2156</v>
      </c>
      <c r="C3698" s="8" t="s">
        <v>458</v>
      </c>
      <c r="D3698" s="68" t="s">
        <v>2167</v>
      </c>
      <c r="E3698" s="8" t="s">
        <v>463</v>
      </c>
      <c r="F3698" s="69" t="s">
        <v>1078</v>
      </c>
      <c r="G3698" s="67" t="s">
        <v>160</v>
      </c>
      <c r="H3698" s="70">
        <v>42303</v>
      </c>
      <c r="I3698" s="67">
        <v>25</v>
      </c>
      <c r="J3698" s="71">
        <v>65.12</v>
      </c>
      <c r="K3698" s="71">
        <f t="shared" si="72"/>
        <v>1628</v>
      </c>
      <c r="L3698" s="67" t="s">
        <v>11</v>
      </c>
      <c r="M3698" s="67" t="s">
        <v>1652</v>
      </c>
      <c r="N3698" s="67">
        <v>152630</v>
      </c>
      <c r="P3698" s="67">
        <v>92445</v>
      </c>
      <c r="Q3698" s="71">
        <v>100</v>
      </c>
      <c r="R3698" s="71">
        <v>0</v>
      </c>
      <c r="S3698" s="71">
        <v>15</v>
      </c>
      <c r="T3698" s="67" t="s">
        <v>127</v>
      </c>
      <c r="U3698" s="64">
        <f>Data!$Q3698+Data!$R3698+Data!$S3698</f>
        <v>115</v>
      </c>
      <c r="V3698" s="9" t="str">
        <f>VLOOKUP(TRIM(Data!$B3698),Team!A:B,2,FALSE)</f>
        <v>Heating</v>
      </c>
      <c r="W3698" s="9" t="str">
        <f>VLOOKUP(Data!$D3698,Current!A:B,2,FALSE)</f>
        <v>ACT</v>
      </c>
      <c r="X3698" s="9" t="str">
        <f>IF(Data!$W3698=Data!$E3698,"CURRENT","NO")</f>
        <v>NO</v>
      </c>
    </row>
    <row r="3699" spans="1:24" hidden="1">
      <c r="A3699" s="67" t="s">
        <v>1623</v>
      </c>
      <c r="B3699" s="68" t="s">
        <v>2156</v>
      </c>
      <c r="C3699" s="8" t="s">
        <v>458</v>
      </c>
      <c r="D3699" s="68" t="s">
        <v>2167</v>
      </c>
      <c r="E3699" s="8" t="s">
        <v>463</v>
      </c>
      <c r="F3699" s="69" t="s">
        <v>1074</v>
      </c>
      <c r="G3699" s="67" t="s">
        <v>160</v>
      </c>
      <c r="H3699" s="70">
        <v>42303</v>
      </c>
      <c r="I3699" s="67">
        <v>25</v>
      </c>
      <c r="J3699" s="71">
        <v>105.56</v>
      </c>
      <c r="K3699" s="71">
        <f t="shared" si="72"/>
        <v>2639</v>
      </c>
      <c r="L3699" s="67" t="s">
        <v>11</v>
      </c>
      <c r="M3699" s="67" t="s">
        <v>1</v>
      </c>
      <c r="N3699" s="67">
        <v>152631</v>
      </c>
      <c r="P3699" s="67">
        <v>92446</v>
      </c>
      <c r="Q3699" s="71">
        <v>100</v>
      </c>
      <c r="R3699" s="71">
        <v>0</v>
      </c>
      <c r="S3699" s="71">
        <v>15</v>
      </c>
      <c r="T3699" s="67" t="s">
        <v>127</v>
      </c>
      <c r="U3699" s="64">
        <f>Data!$Q3699+Data!$R3699+Data!$S3699</f>
        <v>115</v>
      </c>
      <c r="V3699" s="9" t="str">
        <f>VLOOKUP(TRIM(Data!$B3699),Team!A:B,2,FALSE)</f>
        <v>Heating</v>
      </c>
      <c r="W3699" s="9" t="str">
        <f>VLOOKUP(Data!$D3699,Current!A:B,2,FALSE)</f>
        <v>ACT</v>
      </c>
      <c r="X3699" s="9" t="str">
        <f>IF(Data!$W3699=Data!$E3699,"CURRENT","NO")</f>
        <v>NO</v>
      </c>
    </row>
    <row r="3700" spans="1:24" hidden="1">
      <c r="A3700" s="67" t="s">
        <v>1623</v>
      </c>
      <c r="B3700" s="68" t="s">
        <v>2156</v>
      </c>
      <c r="C3700" s="8" t="s">
        <v>458</v>
      </c>
      <c r="D3700" s="68" t="s">
        <v>2167</v>
      </c>
      <c r="E3700" s="8" t="s">
        <v>463</v>
      </c>
      <c r="F3700" s="69" t="s">
        <v>1081</v>
      </c>
      <c r="G3700" s="67" t="s">
        <v>160</v>
      </c>
      <c r="H3700" s="70">
        <v>42304</v>
      </c>
      <c r="I3700" s="67">
        <v>25</v>
      </c>
      <c r="J3700" s="71">
        <v>86.31</v>
      </c>
      <c r="K3700" s="71">
        <f t="shared" si="72"/>
        <v>2157.75</v>
      </c>
      <c r="L3700" s="67" t="s">
        <v>11</v>
      </c>
      <c r="M3700" s="67" t="s">
        <v>1654</v>
      </c>
      <c r="N3700" s="67">
        <v>152679</v>
      </c>
      <c r="P3700" s="67">
        <v>92447</v>
      </c>
      <c r="Q3700" s="71">
        <v>100</v>
      </c>
      <c r="R3700" s="71">
        <v>0</v>
      </c>
      <c r="S3700" s="71">
        <v>15</v>
      </c>
      <c r="T3700" s="67" t="s">
        <v>127</v>
      </c>
      <c r="U3700" s="64">
        <f>Data!$Q3700+Data!$R3700+Data!$S3700</f>
        <v>115</v>
      </c>
      <c r="V3700" s="9" t="str">
        <f>VLOOKUP(TRIM(Data!$B3700),Team!A:B,2,FALSE)</f>
        <v>Heating</v>
      </c>
      <c r="W3700" s="9" t="str">
        <f>VLOOKUP(Data!$D3700,Current!A:B,2,FALSE)</f>
        <v>ACT</v>
      </c>
      <c r="X3700" s="9" t="str">
        <f>IF(Data!$W3700=Data!$E3700,"CURRENT","NO")</f>
        <v>NO</v>
      </c>
    </row>
    <row r="3701" spans="1:24" hidden="1">
      <c r="A3701" s="67" t="s">
        <v>1623</v>
      </c>
      <c r="B3701" s="68" t="s">
        <v>2156</v>
      </c>
      <c r="C3701" s="8" t="s">
        <v>458</v>
      </c>
      <c r="D3701" s="68" t="s">
        <v>2167</v>
      </c>
      <c r="E3701" s="8" t="s">
        <v>463</v>
      </c>
      <c r="F3701" s="69" t="s">
        <v>1086</v>
      </c>
      <c r="G3701" s="67" t="s">
        <v>160</v>
      </c>
      <c r="H3701" s="70">
        <v>42304</v>
      </c>
      <c r="I3701" s="67">
        <v>25</v>
      </c>
      <c r="J3701" s="71">
        <v>161.38999999999999</v>
      </c>
      <c r="K3701" s="71">
        <f t="shared" ref="K3701:K3729" si="73">I3701*J3701</f>
        <v>4034.7499999999995</v>
      </c>
      <c r="L3701" s="67" t="s">
        <v>11</v>
      </c>
      <c r="M3701" s="67" t="s">
        <v>1053</v>
      </c>
      <c r="N3701" s="67">
        <v>152680</v>
      </c>
      <c r="P3701" s="67">
        <v>92448</v>
      </c>
      <c r="Q3701" s="71">
        <v>100</v>
      </c>
      <c r="R3701" s="71">
        <v>0</v>
      </c>
      <c r="S3701" s="71">
        <v>15</v>
      </c>
      <c r="T3701" s="67" t="s">
        <v>186</v>
      </c>
      <c r="U3701" s="64">
        <f>Data!$Q3701+Data!$R3701+Data!$S3701</f>
        <v>115</v>
      </c>
      <c r="V3701" s="9" t="str">
        <f>VLOOKUP(TRIM(Data!$B3701),Team!A:B,2,FALSE)</f>
        <v>Heating</v>
      </c>
      <c r="W3701" s="9" t="str">
        <f>VLOOKUP(Data!$D3701,Current!A:B,2,FALSE)</f>
        <v>ACT</v>
      </c>
      <c r="X3701" s="9" t="str">
        <f>IF(Data!$W3701=Data!$E3701,"CURRENT","NO")</f>
        <v>NO</v>
      </c>
    </row>
    <row r="3702" spans="1:24" hidden="1">
      <c r="A3702" s="67" t="s">
        <v>1623</v>
      </c>
      <c r="B3702" s="68" t="s">
        <v>2156</v>
      </c>
      <c r="C3702" s="8" t="s">
        <v>458</v>
      </c>
      <c r="D3702" s="68" t="s">
        <v>2167</v>
      </c>
      <c r="E3702" s="8" t="s">
        <v>463</v>
      </c>
      <c r="F3702" s="69" t="s">
        <v>161</v>
      </c>
      <c r="G3702" s="67" t="s">
        <v>160</v>
      </c>
      <c r="H3702" s="70">
        <v>42304</v>
      </c>
      <c r="I3702" s="67">
        <v>25</v>
      </c>
      <c r="J3702" s="71">
        <v>46.75</v>
      </c>
      <c r="K3702" s="71">
        <f t="shared" si="73"/>
        <v>1168.75</v>
      </c>
      <c r="L3702" s="67" t="s">
        <v>11</v>
      </c>
      <c r="M3702" s="67" t="s">
        <v>1053</v>
      </c>
      <c r="N3702" s="67">
        <v>152681</v>
      </c>
      <c r="P3702" s="67">
        <v>92449</v>
      </c>
      <c r="Q3702" s="71">
        <v>100</v>
      </c>
      <c r="R3702" s="71">
        <v>0</v>
      </c>
      <c r="S3702" s="71">
        <v>15</v>
      </c>
      <c r="T3702" s="67" t="s">
        <v>127</v>
      </c>
      <c r="U3702" s="64">
        <f>Data!$Q3702+Data!$R3702+Data!$S3702</f>
        <v>115</v>
      </c>
      <c r="V3702" s="9" t="str">
        <f>VLOOKUP(TRIM(Data!$B3702),Team!A:B,2,FALSE)</f>
        <v>Heating</v>
      </c>
      <c r="W3702" s="9" t="str">
        <f>VLOOKUP(Data!$D3702,Current!A:B,2,FALSE)</f>
        <v>ACT</v>
      </c>
      <c r="X3702" s="9" t="str">
        <f>IF(Data!$W3702=Data!$E3702,"CURRENT","NO")</f>
        <v>NO</v>
      </c>
    </row>
    <row r="3703" spans="1:24" hidden="1">
      <c r="A3703" s="67" t="s">
        <v>1623</v>
      </c>
      <c r="B3703" s="68" t="s">
        <v>2156</v>
      </c>
      <c r="C3703" s="8" t="s">
        <v>458</v>
      </c>
      <c r="D3703" s="68" t="s">
        <v>2167</v>
      </c>
      <c r="E3703" s="8" t="s">
        <v>463</v>
      </c>
      <c r="F3703" s="69" t="s">
        <v>203</v>
      </c>
      <c r="G3703" s="67" t="s">
        <v>160</v>
      </c>
      <c r="H3703" s="70">
        <v>42305</v>
      </c>
      <c r="I3703" s="67">
        <v>450</v>
      </c>
      <c r="J3703" s="71">
        <v>71.52</v>
      </c>
      <c r="K3703" s="71">
        <f t="shared" si="73"/>
        <v>32184</v>
      </c>
      <c r="L3703" s="67" t="s">
        <v>11</v>
      </c>
      <c r="M3703" s="67" t="s">
        <v>1261</v>
      </c>
      <c r="N3703" s="67">
        <v>152711</v>
      </c>
      <c r="P3703" s="67">
        <v>92450</v>
      </c>
      <c r="Q3703" s="71">
        <v>200</v>
      </c>
      <c r="R3703" s="71">
        <v>0</v>
      </c>
      <c r="S3703" s="71">
        <v>22.5</v>
      </c>
      <c r="T3703" s="67" t="s">
        <v>127</v>
      </c>
      <c r="U3703" s="64">
        <f>Data!$Q3703+Data!$R3703+Data!$S3703</f>
        <v>222.5</v>
      </c>
      <c r="V3703" s="9" t="str">
        <f>VLOOKUP(TRIM(Data!$B3703),Team!A:B,2,FALSE)</f>
        <v>Heating</v>
      </c>
      <c r="W3703" s="9" t="str">
        <f>VLOOKUP(Data!$D3703,Current!A:B,2,FALSE)</f>
        <v>ACT</v>
      </c>
      <c r="X3703" s="9" t="str">
        <f>IF(Data!$W3703=Data!$E3703,"CURRENT","NO")</f>
        <v>NO</v>
      </c>
    </row>
    <row r="3704" spans="1:24" hidden="1">
      <c r="A3704" s="67" t="s">
        <v>1623</v>
      </c>
      <c r="B3704" s="68" t="s">
        <v>2156</v>
      </c>
      <c r="C3704" s="8" t="s">
        <v>458</v>
      </c>
      <c r="D3704" s="68" t="s">
        <v>2167</v>
      </c>
      <c r="E3704" s="8" t="s">
        <v>463</v>
      </c>
      <c r="F3704" s="69" t="s">
        <v>1463</v>
      </c>
      <c r="G3704" s="67" t="s">
        <v>160</v>
      </c>
      <c r="H3704" s="70">
        <v>42305</v>
      </c>
      <c r="I3704" s="67">
        <v>50</v>
      </c>
      <c r="J3704" s="71">
        <v>65.97</v>
      </c>
      <c r="K3704" s="71">
        <f t="shared" si="73"/>
        <v>3298.5</v>
      </c>
      <c r="L3704" s="67" t="s">
        <v>11</v>
      </c>
      <c r="M3704" s="67" t="s">
        <v>1655</v>
      </c>
      <c r="N3704" s="67">
        <v>152712</v>
      </c>
      <c r="P3704" s="67">
        <v>92451</v>
      </c>
      <c r="Q3704" s="71">
        <v>100</v>
      </c>
      <c r="R3704" s="71">
        <v>0</v>
      </c>
      <c r="S3704" s="71">
        <v>22.5</v>
      </c>
      <c r="T3704" s="67" t="s">
        <v>127</v>
      </c>
      <c r="U3704" s="64">
        <f>Data!$Q3704+Data!$R3704+Data!$S3704</f>
        <v>122.5</v>
      </c>
      <c r="V3704" s="9" t="str">
        <f>VLOOKUP(TRIM(Data!$B3704),Team!A:B,2,FALSE)</f>
        <v>Heating</v>
      </c>
      <c r="W3704" s="9" t="str">
        <f>VLOOKUP(Data!$D3704,Current!A:B,2,FALSE)</f>
        <v>ACT</v>
      </c>
      <c r="X3704" s="9" t="str">
        <f>IF(Data!$W3704=Data!$E3704,"CURRENT","NO")</f>
        <v>NO</v>
      </c>
    </row>
    <row r="3705" spans="1:24" hidden="1">
      <c r="A3705" s="67" t="s">
        <v>1623</v>
      </c>
      <c r="B3705" s="68" t="s">
        <v>2156</v>
      </c>
      <c r="C3705" s="8" t="s">
        <v>458</v>
      </c>
      <c r="D3705" s="68" t="s">
        <v>2167</v>
      </c>
      <c r="E3705" s="8" t="s">
        <v>463</v>
      </c>
      <c r="F3705" s="69" t="s">
        <v>864</v>
      </c>
      <c r="G3705" s="67" t="s">
        <v>160</v>
      </c>
      <c r="H3705" s="70">
        <v>42306</v>
      </c>
      <c r="I3705" s="67">
        <v>25</v>
      </c>
      <c r="J3705" s="71">
        <v>40.380000000000003</v>
      </c>
      <c r="K3705" s="71">
        <f t="shared" si="73"/>
        <v>1009.5000000000001</v>
      </c>
      <c r="L3705" s="67" t="s">
        <v>965</v>
      </c>
      <c r="M3705" s="67" t="s">
        <v>1656</v>
      </c>
      <c r="N3705" s="67">
        <v>152766</v>
      </c>
      <c r="P3705" s="67">
        <v>92452</v>
      </c>
      <c r="Q3705" s="71">
        <v>100</v>
      </c>
      <c r="R3705" s="71">
        <v>0</v>
      </c>
      <c r="S3705" s="71">
        <v>22.5</v>
      </c>
      <c r="T3705" s="67" t="s">
        <v>127</v>
      </c>
      <c r="U3705" s="64">
        <f>Data!$Q3705+Data!$R3705+Data!$S3705</f>
        <v>122.5</v>
      </c>
      <c r="V3705" s="9" t="str">
        <f>VLOOKUP(TRIM(Data!$B3705),Team!A:B,2,FALSE)</f>
        <v>Heating</v>
      </c>
      <c r="W3705" s="9" t="str">
        <f>VLOOKUP(Data!$D3705,Current!A:B,2,FALSE)</f>
        <v>ACT</v>
      </c>
      <c r="X3705" s="9" t="str">
        <f>IF(Data!$W3705=Data!$E3705,"CURRENT","NO")</f>
        <v>NO</v>
      </c>
    </row>
    <row r="3706" spans="1:24" hidden="1">
      <c r="A3706" s="67" t="s">
        <v>1623</v>
      </c>
      <c r="B3706" s="68" t="s">
        <v>2156</v>
      </c>
      <c r="C3706" s="8" t="s">
        <v>458</v>
      </c>
      <c r="D3706" s="68" t="s">
        <v>2167</v>
      </c>
      <c r="E3706" s="8" t="s">
        <v>463</v>
      </c>
      <c r="F3706" s="69" t="s">
        <v>870</v>
      </c>
      <c r="G3706" s="67" t="s">
        <v>160</v>
      </c>
      <c r="H3706" s="70">
        <v>42306</v>
      </c>
      <c r="I3706" s="67">
        <v>400</v>
      </c>
      <c r="J3706" s="71">
        <v>25.4</v>
      </c>
      <c r="K3706" s="71">
        <f t="shared" si="73"/>
        <v>10160</v>
      </c>
      <c r="L3706" s="67" t="s">
        <v>11</v>
      </c>
      <c r="M3706" s="67" t="s">
        <v>1</v>
      </c>
      <c r="N3706" s="67">
        <v>152767</v>
      </c>
      <c r="P3706" s="67">
        <v>92453</v>
      </c>
      <c r="Q3706" s="71">
        <v>200</v>
      </c>
      <c r="R3706" s="71">
        <v>0</v>
      </c>
      <c r="S3706" s="71">
        <v>22.5</v>
      </c>
      <c r="T3706" s="67" t="s">
        <v>127</v>
      </c>
      <c r="U3706" s="64">
        <f>Data!$Q3706+Data!$R3706+Data!$S3706</f>
        <v>222.5</v>
      </c>
      <c r="V3706" s="9" t="str">
        <f>VLOOKUP(TRIM(Data!$B3706),Team!A:B,2,FALSE)</f>
        <v>Heating</v>
      </c>
      <c r="W3706" s="9" t="str">
        <f>VLOOKUP(Data!$D3706,Current!A:B,2,FALSE)</f>
        <v>ACT</v>
      </c>
      <c r="X3706" s="9" t="str">
        <f>IF(Data!$W3706=Data!$E3706,"CURRENT","NO")</f>
        <v>NO</v>
      </c>
    </row>
    <row r="3707" spans="1:24" hidden="1">
      <c r="A3707" s="67" t="s">
        <v>1623</v>
      </c>
      <c r="B3707" s="68" t="s">
        <v>2156</v>
      </c>
      <c r="C3707" s="8" t="s">
        <v>458</v>
      </c>
      <c r="D3707" s="68" t="s">
        <v>2167</v>
      </c>
      <c r="E3707" s="8" t="s">
        <v>463</v>
      </c>
      <c r="F3707" s="69" t="s">
        <v>1247</v>
      </c>
      <c r="G3707" s="67" t="s">
        <v>179</v>
      </c>
      <c r="H3707" s="70">
        <v>42300</v>
      </c>
      <c r="I3707" s="67">
        <v>172</v>
      </c>
      <c r="J3707" s="71">
        <v>261.36</v>
      </c>
      <c r="K3707" s="71">
        <f t="shared" si="73"/>
        <v>44953.920000000006</v>
      </c>
      <c r="L3707" s="67" t="s">
        <v>6</v>
      </c>
      <c r="M3707" s="67" t="s">
        <v>706</v>
      </c>
      <c r="N3707" s="67">
        <v>152556</v>
      </c>
      <c r="P3707" s="67">
        <v>92454</v>
      </c>
      <c r="Q3707" s="71">
        <v>224.8</v>
      </c>
      <c r="R3707" s="71">
        <v>0</v>
      </c>
      <c r="S3707" s="71">
        <v>40</v>
      </c>
      <c r="T3707" s="67" t="s">
        <v>127</v>
      </c>
      <c r="U3707" s="64">
        <f>Data!$Q3707+Data!$R3707+Data!$S3707</f>
        <v>264.8</v>
      </c>
      <c r="V3707" s="9" t="str">
        <f>VLOOKUP(TRIM(Data!$B3707),Team!A:B,2,FALSE)</f>
        <v>Heating</v>
      </c>
      <c r="W3707" s="9" t="str">
        <f>VLOOKUP(Data!$D3707,Current!A:B,2,FALSE)</f>
        <v>ACT</v>
      </c>
      <c r="X3707" s="9" t="str">
        <f>IF(Data!$W3707=Data!$E3707,"CURRENT","NO")</f>
        <v>NO</v>
      </c>
    </row>
    <row r="3708" spans="1:24" hidden="1">
      <c r="A3708" s="67" t="s">
        <v>1623</v>
      </c>
      <c r="B3708" s="68" t="s">
        <v>2156</v>
      </c>
      <c r="C3708" s="8" t="s">
        <v>458</v>
      </c>
      <c r="D3708" s="68" t="s">
        <v>2167</v>
      </c>
      <c r="E3708" s="8" t="s">
        <v>463</v>
      </c>
      <c r="F3708" s="69" t="s">
        <v>1657</v>
      </c>
      <c r="G3708" s="67" t="s">
        <v>179</v>
      </c>
      <c r="H3708" s="70">
        <v>42304</v>
      </c>
      <c r="I3708" s="67">
        <v>178</v>
      </c>
      <c r="J3708" s="71">
        <v>293.14</v>
      </c>
      <c r="K3708" s="71">
        <f t="shared" si="73"/>
        <v>52178.92</v>
      </c>
      <c r="L3708" s="67" t="s">
        <v>766</v>
      </c>
      <c r="M3708" s="67" t="s">
        <v>706</v>
      </c>
      <c r="N3708" s="67">
        <v>152671</v>
      </c>
      <c r="P3708" s="67">
        <v>92455</v>
      </c>
      <c r="Q3708" s="71">
        <v>260.89999999999998</v>
      </c>
      <c r="R3708" s="71">
        <v>0</v>
      </c>
      <c r="S3708" s="71">
        <v>40</v>
      </c>
      <c r="T3708" s="67" t="s">
        <v>127</v>
      </c>
      <c r="U3708" s="64">
        <f>Data!$Q3708+Data!$R3708+Data!$S3708</f>
        <v>300.89999999999998</v>
      </c>
      <c r="V3708" s="9" t="str">
        <f>VLOOKUP(TRIM(Data!$B3708),Team!A:B,2,FALSE)</f>
        <v>Heating</v>
      </c>
      <c r="W3708" s="9" t="str">
        <f>VLOOKUP(Data!$D3708,Current!A:B,2,FALSE)</f>
        <v>ACT</v>
      </c>
      <c r="X3708" s="9" t="str">
        <f>IF(Data!$W3708=Data!$E3708,"CURRENT","NO")</f>
        <v>NO</v>
      </c>
    </row>
    <row r="3709" spans="1:24" hidden="1">
      <c r="A3709" s="67" t="s">
        <v>1623</v>
      </c>
      <c r="B3709" s="68" t="s">
        <v>2156</v>
      </c>
      <c r="C3709" s="8" t="s">
        <v>458</v>
      </c>
      <c r="D3709" s="68" t="s">
        <v>2167</v>
      </c>
      <c r="E3709" s="8" t="s">
        <v>463</v>
      </c>
      <c r="F3709" s="69" t="s">
        <v>889</v>
      </c>
      <c r="G3709" s="67" t="s">
        <v>179</v>
      </c>
      <c r="H3709" s="70">
        <v>42305</v>
      </c>
      <c r="I3709" s="67">
        <v>176</v>
      </c>
      <c r="J3709" s="71">
        <v>241.01</v>
      </c>
      <c r="K3709" s="71">
        <f t="shared" si="73"/>
        <v>42417.759999999995</v>
      </c>
      <c r="L3709" s="67" t="s">
        <v>6</v>
      </c>
      <c r="M3709" s="67" t="s">
        <v>706</v>
      </c>
      <c r="N3709" s="67">
        <v>152714</v>
      </c>
      <c r="P3709" s="67">
        <v>92456</v>
      </c>
      <c r="Q3709" s="71">
        <v>200</v>
      </c>
      <c r="R3709" s="71">
        <v>0</v>
      </c>
      <c r="S3709" s="71">
        <v>40</v>
      </c>
      <c r="T3709" s="67" t="s">
        <v>127</v>
      </c>
      <c r="U3709" s="64">
        <f>Data!$Q3709+Data!$R3709+Data!$S3709</f>
        <v>240</v>
      </c>
      <c r="V3709" s="9" t="str">
        <f>VLOOKUP(TRIM(Data!$B3709),Team!A:B,2,FALSE)</f>
        <v>Heating</v>
      </c>
      <c r="W3709" s="9" t="str">
        <f>VLOOKUP(Data!$D3709,Current!A:B,2,FALSE)</f>
        <v>ACT</v>
      </c>
      <c r="X3709" s="9" t="str">
        <f>IF(Data!$W3709=Data!$E3709,"CURRENT","NO")</f>
        <v>NO</v>
      </c>
    </row>
    <row r="3710" spans="1:24" hidden="1">
      <c r="A3710" s="67" t="s">
        <v>1623</v>
      </c>
      <c r="B3710" s="68" t="s">
        <v>2156</v>
      </c>
      <c r="C3710" s="8" t="s">
        <v>458</v>
      </c>
      <c r="D3710" s="68" t="s">
        <v>2167</v>
      </c>
      <c r="E3710" s="8" t="s">
        <v>463</v>
      </c>
      <c r="F3710" s="69" t="s">
        <v>210</v>
      </c>
      <c r="G3710" s="67" t="s">
        <v>146</v>
      </c>
      <c r="H3710" s="70">
        <v>42301</v>
      </c>
      <c r="I3710" s="67">
        <v>3750</v>
      </c>
      <c r="J3710" s="71">
        <v>42.9</v>
      </c>
      <c r="K3710" s="71">
        <f t="shared" si="73"/>
        <v>160875</v>
      </c>
      <c r="L3710" s="67" t="s">
        <v>69</v>
      </c>
      <c r="M3710" s="67" t="s">
        <v>363</v>
      </c>
      <c r="N3710" s="67">
        <v>152578</v>
      </c>
      <c r="P3710" s="67">
        <v>92457</v>
      </c>
      <c r="Q3710" s="71">
        <v>804.4</v>
      </c>
      <c r="R3710" s="71">
        <v>0</v>
      </c>
      <c r="S3710" s="71">
        <v>17.5</v>
      </c>
      <c r="T3710" s="67" t="s">
        <v>127</v>
      </c>
      <c r="U3710" s="64">
        <f>Data!$Q3710+Data!$R3710+Data!$S3710</f>
        <v>821.9</v>
      </c>
      <c r="V3710" s="9" t="str">
        <f>VLOOKUP(TRIM(Data!$B3710),Team!A:B,2,FALSE)</f>
        <v>Heating</v>
      </c>
      <c r="W3710" s="9" t="str">
        <f>VLOOKUP(Data!$D3710,Current!A:B,2,FALSE)</f>
        <v>ACT</v>
      </c>
      <c r="X3710" s="9" t="str">
        <f>IF(Data!$W3710=Data!$E3710,"CURRENT","NO")</f>
        <v>NO</v>
      </c>
    </row>
    <row r="3711" spans="1:24" hidden="1">
      <c r="A3711" s="67" t="s">
        <v>1623</v>
      </c>
      <c r="B3711" s="68" t="s">
        <v>2156</v>
      </c>
      <c r="C3711" s="8" t="s">
        <v>458</v>
      </c>
      <c r="D3711" s="68" t="s">
        <v>2167</v>
      </c>
      <c r="E3711" s="8" t="s">
        <v>463</v>
      </c>
      <c r="F3711" s="69" t="s">
        <v>1658</v>
      </c>
      <c r="G3711" s="67" t="s">
        <v>146</v>
      </c>
      <c r="H3711" s="70">
        <v>42301</v>
      </c>
      <c r="I3711" s="67">
        <v>50</v>
      </c>
      <c r="J3711" s="71">
        <v>56.2</v>
      </c>
      <c r="K3711" s="71">
        <f t="shared" si="73"/>
        <v>2810</v>
      </c>
      <c r="L3711" s="67" t="s">
        <v>69</v>
      </c>
      <c r="M3711" s="67" t="s">
        <v>612</v>
      </c>
      <c r="N3711" s="67">
        <v>152588</v>
      </c>
      <c r="P3711" s="67">
        <v>92458</v>
      </c>
      <c r="Q3711" s="71">
        <v>100</v>
      </c>
      <c r="R3711" s="71">
        <v>0</v>
      </c>
      <c r="S3711" s="71">
        <v>17.5</v>
      </c>
      <c r="T3711" s="67" t="s">
        <v>127</v>
      </c>
      <c r="U3711" s="64">
        <f>Data!$Q3711+Data!$R3711+Data!$S3711</f>
        <v>117.5</v>
      </c>
      <c r="V3711" s="9" t="str">
        <f>VLOOKUP(TRIM(Data!$B3711),Team!A:B,2,FALSE)</f>
        <v>Heating</v>
      </c>
      <c r="W3711" s="9" t="str">
        <f>VLOOKUP(Data!$D3711,Current!A:B,2,FALSE)</f>
        <v>ACT</v>
      </c>
      <c r="X3711" s="9" t="str">
        <f>IF(Data!$W3711=Data!$E3711,"CURRENT","NO")</f>
        <v>NO</v>
      </c>
    </row>
    <row r="3712" spans="1:24" hidden="1">
      <c r="A3712" s="67" t="s">
        <v>1623</v>
      </c>
      <c r="B3712" s="68" t="s">
        <v>2156</v>
      </c>
      <c r="C3712" s="8" t="s">
        <v>458</v>
      </c>
      <c r="D3712" s="68" t="s">
        <v>2167</v>
      </c>
      <c r="E3712" s="8" t="s">
        <v>463</v>
      </c>
      <c r="F3712" s="69" t="s">
        <v>209</v>
      </c>
      <c r="G3712" s="67" t="s">
        <v>146</v>
      </c>
      <c r="H3712" s="70">
        <v>42303</v>
      </c>
      <c r="I3712" s="67">
        <v>979</v>
      </c>
      <c r="J3712" s="71">
        <v>51.2</v>
      </c>
      <c r="K3712" s="71">
        <f t="shared" si="73"/>
        <v>50124.800000000003</v>
      </c>
      <c r="L3712" s="67" t="s">
        <v>69</v>
      </c>
      <c r="M3712" s="67" t="s">
        <v>363</v>
      </c>
      <c r="N3712" s="67">
        <v>152619</v>
      </c>
      <c r="P3712" s="67">
        <v>92459</v>
      </c>
      <c r="Q3712" s="71">
        <v>250.6</v>
      </c>
      <c r="R3712" s="71">
        <v>0</v>
      </c>
      <c r="S3712" s="71">
        <v>35</v>
      </c>
      <c r="T3712" s="67" t="s">
        <v>127</v>
      </c>
      <c r="U3712" s="64">
        <f>Data!$Q3712+Data!$R3712+Data!$S3712</f>
        <v>285.60000000000002</v>
      </c>
      <c r="V3712" s="9" t="str">
        <f>VLOOKUP(TRIM(Data!$B3712),Team!A:B,2,FALSE)</f>
        <v>Heating</v>
      </c>
      <c r="W3712" s="9" t="str">
        <f>VLOOKUP(Data!$D3712,Current!A:B,2,FALSE)</f>
        <v>ACT</v>
      </c>
      <c r="X3712" s="9" t="str">
        <f>IF(Data!$W3712=Data!$E3712,"CURRENT","NO")</f>
        <v>NO</v>
      </c>
    </row>
    <row r="3713" spans="1:24" hidden="1">
      <c r="A3713" s="67" t="s">
        <v>1623</v>
      </c>
      <c r="B3713" s="68" t="s">
        <v>2156</v>
      </c>
      <c r="C3713" s="8" t="s">
        <v>458</v>
      </c>
      <c r="D3713" s="68" t="s">
        <v>2167</v>
      </c>
      <c r="E3713" s="8" t="s">
        <v>463</v>
      </c>
      <c r="F3713" s="69" t="s">
        <v>214</v>
      </c>
      <c r="G3713" s="67" t="s">
        <v>158</v>
      </c>
      <c r="H3713" s="70">
        <v>42300</v>
      </c>
      <c r="I3713" s="67">
        <v>259</v>
      </c>
      <c r="J3713" s="71">
        <v>153.12</v>
      </c>
      <c r="K3713" s="71">
        <f t="shared" si="73"/>
        <v>39658.080000000002</v>
      </c>
      <c r="L3713" s="67" t="s">
        <v>213</v>
      </c>
      <c r="M3713" s="67" t="s">
        <v>1659</v>
      </c>
      <c r="N3713" s="67">
        <v>152560</v>
      </c>
      <c r="P3713" s="67">
        <v>92460</v>
      </c>
      <c r="Q3713" s="71">
        <v>198.3</v>
      </c>
      <c r="R3713" s="71">
        <v>0</v>
      </c>
      <c r="S3713" s="71">
        <v>15</v>
      </c>
      <c r="T3713" s="67" t="s">
        <v>127</v>
      </c>
      <c r="U3713" s="64">
        <f>Data!$Q3713+Data!$R3713+Data!$S3713</f>
        <v>213.3</v>
      </c>
      <c r="V3713" s="9" t="str">
        <f>VLOOKUP(TRIM(Data!$B3713),Team!A:B,2,FALSE)</f>
        <v>Heating</v>
      </c>
      <c r="W3713" s="9" t="str">
        <f>VLOOKUP(Data!$D3713,Current!A:B,2,FALSE)</f>
        <v>ACT</v>
      </c>
      <c r="X3713" s="9" t="str">
        <f>IF(Data!$W3713=Data!$E3713,"CURRENT","NO")</f>
        <v>NO</v>
      </c>
    </row>
    <row r="3714" spans="1:24" hidden="1">
      <c r="A3714" s="67" t="s">
        <v>1623</v>
      </c>
      <c r="B3714" s="68" t="s">
        <v>2156</v>
      </c>
      <c r="C3714" s="8" t="s">
        <v>458</v>
      </c>
      <c r="D3714" s="68" t="s">
        <v>2167</v>
      </c>
      <c r="E3714" s="8" t="s">
        <v>463</v>
      </c>
      <c r="F3714" s="69" t="s">
        <v>1649</v>
      </c>
      <c r="G3714" s="67" t="s">
        <v>158</v>
      </c>
      <c r="H3714" s="70">
        <v>42301</v>
      </c>
      <c r="I3714" s="67">
        <v>100</v>
      </c>
      <c r="J3714" s="71">
        <v>164.12</v>
      </c>
      <c r="K3714" s="71">
        <f t="shared" si="73"/>
        <v>16412</v>
      </c>
      <c r="L3714" s="67" t="s">
        <v>213</v>
      </c>
      <c r="M3714" s="67" t="s">
        <v>340</v>
      </c>
      <c r="N3714" s="67">
        <v>152586</v>
      </c>
      <c r="P3714" s="67">
        <v>92463</v>
      </c>
      <c r="Q3714" s="71">
        <v>82.1</v>
      </c>
      <c r="R3714" s="71">
        <v>0</v>
      </c>
      <c r="S3714" s="71">
        <v>15</v>
      </c>
      <c r="T3714" s="67" t="s">
        <v>127</v>
      </c>
      <c r="U3714" s="64">
        <f>Data!$Q3714+Data!$R3714+Data!$S3714</f>
        <v>97.1</v>
      </c>
      <c r="V3714" s="9" t="str">
        <f>VLOOKUP(TRIM(Data!$B3714),Team!A:B,2,FALSE)</f>
        <v>Heating</v>
      </c>
      <c r="W3714" s="9" t="str">
        <f>VLOOKUP(Data!$D3714,Current!A:B,2,FALSE)</f>
        <v>ACT</v>
      </c>
      <c r="X3714" s="9" t="str">
        <f>IF(Data!$W3714=Data!$E3714,"CURRENT","NO")</f>
        <v>NO</v>
      </c>
    </row>
    <row r="3715" spans="1:24" hidden="1">
      <c r="A3715" s="67" t="s">
        <v>1623</v>
      </c>
      <c r="B3715" s="68" t="s">
        <v>2156</v>
      </c>
      <c r="C3715" s="8" t="s">
        <v>458</v>
      </c>
      <c r="D3715" s="68" t="s">
        <v>2167</v>
      </c>
      <c r="E3715" s="8" t="s">
        <v>463</v>
      </c>
      <c r="F3715" s="69" t="s">
        <v>1276</v>
      </c>
      <c r="G3715" s="67" t="s">
        <v>158</v>
      </c>
      <c r="H3715" s="70">
        <v>42303</v>
      </c>
      <c r="I3715" s="67">
        <v>152</v>
      </c>
      <c r="J3715" s="71">
        <v>161.18</v>
      </c>
      <c r="K3715" s="71">
        <f t="shared" si="73"/>
        <v>24499.360000000001</v>
      </c>
      <c r="L3715" s="67" t="s">
        <v>213</v>
      </c>
      <c r="M3715" s="67" t="s">
        <v>340</v>
      </c>
      <c r="N3715" s="67">
        <v>152620</v>
      </c>
      <c r="P3715" s="67">
        <v>92464</v>
      </c>
      <c r="Q3715" s="71">
        <v>122.5</v>
      </c>
      <c r="R3715" s="71">
        <v>0</v>
      </c>
      <c r="S3715" s="71">
        <v>15</v>
      </c>
      <c r="T3715" s="67" t="s">
        <v>127</v>
      </c>
      <c r="U3715" s="64">
        <f>Data!$Q3715+Data!$R3715+Data!$S3715</f>
        <v>137.5</v>
      </c>
      <c r="V3715" s="9" t="str">
        <f>VLOOKUP(TRIM(Data!$B3715),Team!A:B,2,FALSE)</f>
        <v>Heating</v>
      </c>
      <c r="W3715" s="9" t="str">
        <f>VLOOKUP(Data!$D3715,Current!A:B,2,FALSE)</f>
        <v>ACT</v>
      </c>
      <c r="X3715" s="9" t="str">
        <f>IF(Data!$W3715=Data!$E3715,"CURRENT","NO")</f>
        <v>NO</v>
      </c>
    </row>
    <row r="3716" spans="1:24" hidden="1">
      <c r="A3716" s="67" t="s">
        <v>1623</v>
      </c>
      <c r="B3716" s="68" t="s">
        <v>2156</v>
      </c>
      <c r="C3716" s="8" t="s">
        <v>458</v>
      </c>
      <c r="D3716" s="68" t="s">
        <v>2167</v>
      </c>
      <c r="E3716" s="8" t="s">
        <v>463</v>
      </c>
      <c r="F3716" s="69" t="s">
        <v>1279</v>
      </c>
      <c r="G3716" s="67" t="s">
        <v>158</v>
      </c>
      <c r="H3716" s="70">
        <v>42304</v>
      </c>
      <c r="I3716" s="67">
        <v>498</v>
      </c>
      <c r="J3716" s="71">
        <v>72.12</v>
      </c>
      <c r="K3716" s="71">
        <f t="shared" si="73"/>
        <v>35915.760000000002</v>
      </c>
      <c r="L3716" s="67" t="s">
        <v>213</v>
      </c>
      <c r="M3716" s="67" t="s">
        <v>561</v>
      </c>
      <c r="N3716" s="67">
        <v>152657</v>
      </c>
      <c r="P3716" s="67">
        <v>92465</v>
      </c>
      <c r="Q3716" s="71">
        <v>179.6</v>
      </c>
      <c r="R3716" s="71">
        <v>0</v>
      </c>
      <c r="S3716" s="71">
        <v>15</v>
      </c>
      <c r="T3716" s="67" t="s">
        <v>127</v>
      </c>
      <c r="U3716" s="64">
        <f>Data!$Q3716+Data!$R3716+Data!$S3716</f>
        <v>194.6</v>
      </c>
      <c r="V3716" s="9" t="str">
        <f>VLOOKUP(TRIM(Data!$B3716),Team!A:B,2,FALSE)</f>
        <v>Heating</v>
      </c>
      <c r="W3716" s="9" t="str">
        <f>VLOOKUP(Data!$D3716,Current!A:B,2,FALSE)</f>
        <v>ACT</v>
      </c>
      <c r="X3716" s="9" t="str">
        <f>IF(Data!$W3716=Data!$E3716,"CURRENT","NO")</f>
        <v>NO</v>
      </c>
    </row>
    <row r="3717" spans="1:24" hidden="1">
      <c r="A3717" s="67" t="s">
        <v>1623</v>
      </c>
      <c r="B3717" s="68" t="s">
        <v>2156</v>
      </c>
      <c r="C3717" s="8" t="s">
        <v>458</v>
      </c>
      <c r="D3717" s="68" t="s">
        <v>2167</v>
      </c>
      <c r="E3717" s="8" t="s">
        <v>463</v>
      </c>
      <c r="F3717" s="69" t="s">
        <v>1070</v>
      </c>
      <c r="G3717" s="67" t="s">
        <v>158</v>
      </c>
      <c r="H3717" s="70">
        <v>42301</v>
      </c>
      <c r="I3717" s="67">
        <v>136</v>
      </c>
      <c r="J3717" s="71">
        <v>245.1</v>
      </c>
      <c r="K3717" s="71">
        <f t="shared" si="73"/>
        <v>33333.599999999999</v>
      </c>
      <c r="L3717" s="67" t="s">
        <v>213</v>
      </c>
      <c r="M3717" s="67" t="s">
        <v>1503</v>
      </c>
      <c r="N3717" s="67">
        <v>152688</v>
      </c>
      <c r="P3717" s="67">
        <v>92466</v>
      </c>
      <c r="Q3717" s="71">
        <v>166.7</v>
      </c>
      <c r="R3717" s="71">
        <v>0</v>
      </c>
      <c r="S3717" s="71">
        <v>15</v>
      </c>
      <c r="T3717" s="67" t="s">
        <v>127</v>
      </c>
      <c r="U3717" s="64">
        <f>Data!$Q3717+Data!$R3717+Data!$S3717</f>
        <v>181.7</v>
      </c>
      <c r="V3717" s="9" t="str">
        <f>VLOOKUP(TRIM(Data!$B3717),Team!A:B,2,FALSE)</f>
        <v>Heating</v>
      </c>
      <c r="W3717" s="9" t="str">
        <f>VLOOKUP(Data!$D3717,Current!A:B,2,FALSE)</f>
        <v>ACT</v>
      </c>
      <c r="X3717" s="9" t="str">
        <f>IF(Data!$W3717=Data!$E3717,"CURRENT","NO")</f>
        <v>NO</v>
      </c>
    </row>
    <row r="3718" spans="1:24" hidden="1">
      <c r="A3718" s="67" t="s">
        <v>1623</v>
      </c>
      <c r="B3718" s="68" t="s">
        <v>2156</v>
      </c>
      <c r="C3718" s="8" t="s">
        <v>458</v>
      </c>
      <c r="D3718" s="68" t="s">
        <v>2167</v>
      </c>
      <c r="E3718" s="8" t="s">
        <v>463</v>
      </c>
      <c r="F3718" s="69" t="s">
        <v>1279</v>
      </c>
      <c r="G3718" s="67" t="s">
        <v>158</v>
      </c>
      <c r="H3718" s="70">
        <v>42305</v>
      </c>
      <c r="I3718" s="67">
        <v>498</v>
      </c>
      <c r="J3718" s="71">
        <v>72.12</v>
      </c>
      <c r="K3718" s="71">
        <f t="shared" si="73"/>
        <v>35915.760000000002</v>
      </c>
      <c r="L3718" s="67" t="s">
        <v>213</v>
      </c>
      <c r="M3718" s="67" t="s">
        <v>559</v>
      </c>
      <c r="N3718" s="67">
        <v>152699</v>
      </c>
      <c r="P3718" s="67">
        <v>92467</v>
      </c>
      <c r="Q3718" s="71">
        <v>179.6</v>
      </c>
      <c r="R3718" s="71">
        <v>0</v>
      </c>
      <c r="S3718" s="71">
        <v>15</v>
      </c>
      <c r="T3718" s="67" t="s">
        <v>127</v>
      </c>
      <c r="U3718" s="64">
        <f>Data!$Q3718+Data!$R3718+Data!$S3718</f>
        <v>194.6</v>
      </c>
      <c r="V3718" s="9" t="str">
        <f>VLOOKUP(TRIM(Data!$B3718),Team!A:B,2,FALSE)</f>
        <v>Heating</v>
      </c>
      <c r="W3718" s="9" t="str">
        <f>VLOOKUP(Data!$D3718,Current!A:B,2,FALSE)</f>
        <v>ACT</v>
      </c>
      <c r="X3718" s="9" t="str">
        <f>IF(Data!$W3718=Data!$E3718,"CURRENT","NO")</f>
        <v>NO</v>
      </c>
    </row>
    <row r="3719" spans="1:24" hidden="1">
      <c r="A3719" s="67" t="s">
        <v>1623</v>
      </c>
      <c r="B3719" s="68" t="s">
        <v>2156</v>
      </c>
      <c r="C3719" s="8" t="s">
        <v>458</v>
      </c>
      <c r="D3719" s="68" t="s">
        <v>2167</v>
      </c>
      <c r="E3719" s="8" t="s">
        <v>463</v>
      </c>
      <c r="F3719" s="69" t="s">
        <v>1282</v>
      </c>
      <c r="G3719" s="67" t="s">
        <v>158</v>
      </c>
      <c r="H3719" s="70">
        <v>42305</v>
      </c>
      <c r="I3719" s="67">
        <v>117</v>
      </c>
      <c r="J3719" s="71">
        <v>248.54</v>
      </c>
      <c r="K3719" s="71">
        <f t="shared" si="73"/>
        <v>29079.18</v>
      </c>
      <c r="L3719" s="67" t="s">
        <v>213</v>
      </c>
      <c r="M3719" s="67" t="s">
        <v>340</v>
      </c>
      <c r="N3719" s="67">
        <v>152701</v>
      </c>
      <c r="P3719" s="67">
        <v>92468</v>
      </c>
      <c r="Q3719" s="71">
        <v>145.4</v>
      </c>
      <c r="R3719" s="71">
        <v>0</v>
      </c>
      <c r="S3719" s="71">
        <v>15</v>
      </c>
      <c r="T3719" s="67" t="s">
        <v>246</v>
      </c>
      <c r="U3719" s="64">
        <f>Data!$Q3719+Data!$R3719+Data!$S3719</f>
        <v>160.4</v>
      </c>
      <c r="V3719" s="9" t="str">
        <f>VLOOKUP(TRIM(Data!$B3719),Team!A:B,2,FALSE)</f>
        <v>Heating</v>
      </c>
      <c r="W3719" s="9" t="str">
        <f>VLOOKUP(Data!$D3719,Current!A:B,2,FALSE)</f>
        <v>ACT</v>
      </c>
      <c r="X3719" s="9" t="str">
        <f>IF(Data!$W3719=Data!$E3719,"CURRENT","NO")</f>
        <v>NO</v>
      </c>
    </row>
    <row r="3720" spans="1:24" hidden="1">
      <c r="A3720" s="67" t="s">
        <v>1623</v>
      </c>
      <c r="B3720" s="68" t="s">
        <v>2156</v>
      </c>
      <c r="C3720" s="8" t="s">
        <v>458</v>
      </c>
      <c r="D3720" s="68" t="s">
        <v>2167</v>
      </c>
      <c r="E3720" s="8" t="s">
        <v>463</v>
      </c>
      <c r="F3720" s="69" t="s">
        <v>170</v>
      </c>
      <c r="G3720" s="67" t="s">
        <v>158</v>
      </c>
      <c r="H3720" s="70">
        <v>42306</v>
      </c>
      <c r="I3720" s="67">
        <v>185</v>
      </c>
      <c r="J3720" s="71">
        <v>136.58000000000001</v>
      </c>
      <c r="K3720" s="71">
        <f t="shared" si="73"/>
        <v>25267.300000000003</v>
      </c>
      <c r="L3720" s="67" t="s">
        <v>213</v>
      </c>
      <c r="M3720" s="67" t="s">
        <v>1503</v>
      </c>
      <c r="N3720" s="67">
        <v>152754</v>
      </c>
      <c r="P3720" s="67">
        <v>92469</v>
      </c>
      <c r="Q3720" s="71">
        <v>126.3</v>
      </c>
      <c r="R3720" s="71">
        <v>0</v>
      </c>
      <c r="S3720" s="71">
        <v>15</v>
      </c>
      <c r="T3720" s="67" t="s">
        <v>127</v>
      </c>
      <c r="U3720" s="64">
        <f>Data!$Q3720+Data!$R3720+Data!$S3720</f>
        <v>141.30000000000001</v>
      </c>
      <c r="V3720" s="9" t="str">
        <f>VLOOKUP(TRIM(Data!$B3720),Team!A:B,2,FALSE)</f>
        <v>Heating</v>
      </c>
      <c r="W3720" s="9" t="str">
        <f>VLOOKUP(Data!$D3720,Current!A:B,2,FALSE)</f>
        <v>ACT</v>
      </c>
      <c r="X3720" s="9" t="str">
        <f>IF(Data!$W3720=Data!$E3720,"CURRENT","NO")</f>
        <v>NO</v>
      </c>
    </row>
    <row r="3721" spans="1:24" hidden="1">
      <c r="A3721" s="67" t="s">
        <v>1623</v>
      </c>
      <c r="B3721" s="68" t="s">
        <v>2156</v>
      </c>
      <c r="C3721" s="8" t="s">
        <v>458</v>
      </c>
      <c r="D3721" s="68" t="s">
        <v>2167</v>
      </c>
      <c r="E3721" s="8" t="s">
        <v>463</v>
      </c>
      <c r="F3721" s="69" t="s">
        <v>678</v>
      </c>
      <c r="G3721" s="67" t="s">
        <v>158</v>
      </c>
      <c r="H3721" s="70">
        <v>42307</v>
      </c>
      <c r="I3721" s="67">
        <v>384</v>
      </c>
      <c r="J3721" s="71">
        <v>110.44</v>
      </c>
      <c r="K3721" s="71">
        <f t="shared" si="73"/>
        <v>42408.959999999999</v>
      </c>
      <c r="L3721" s="67" t="s">
        <v>157</v>
      </c>
      <c r="M3721" s="67" t="s">
        <v>163</v>
      </c>
      <c r="N3721" s="67">
        <v>152784</v>
      </c>
      <c r="P3721" s="67">
        <v>92470</v>
      </c>
      <c r="Q3721" s="71">
        <v>212</v>
      </c>
      <c r="R3721" s="71">
        <v>0</v>
      </c>
      <c r="S3721" s="71">
        <v>15</v>
      </c>
      <c r="T3721" s="67" t="s">
        <v>127</v>
      </c>
      <c r="U3721" s="64">
        <f>Data!$Q3721+Data!$R3721+Data!$S3721</f>
        <v>227</v>
      </c>
      <c r="V3721" s="9" t="str">
        <f>VLOOKUP(TRIM(Data!$B3721),Team!A:B,2,FALSE)</f>
        <v>Heating</v>
      </c>
      <c r="W3721" s="9" t="str">
        <f>VLOOKUP(Data!$D3721,Current!A:B,2,FALSE)</f>
        <v>ACT</v>
      </c>
      <c r="X3721" s="9" t="str">
        <f>IF(Data!$W3721=Data!$E3721,"CURRENT","NO")</f>
        <v>NO</v>
      </c>
    </row>
    <row r="3722" spans="1:24" hidden="1">
      <c r="A3722" s="67" t="s">
        <v>1623</v>
      </c>
      <c r="B3722" s="68" t="s">
        <v>2156</v>
      </c>
      <c r="C3722" s="8" t="s">
        <v>458</v>
      </c>
      <c r="D3722" s="68" t="s">
        <v>2167</v>
      </c>
      <c r="E3722" s="8" t="s">
        <v>463</v>
      </c>
      <c r="F3722" s="69" t="s">
        <v>1504</v>
      </c>
      <c r="G3722" s="67" t="s">
        <v>158</v>
      </c>
      <c r="H3722" s="70">
        <v>42308</v>
      </c>
      <c r="I3722" s="67">
        <v>1000</v>
      </c>
      <c r="J3722" s="71">
        <v>77.02</v>
      </c>
      <c r="K3722" s="71">
        <f t="shared" si="73"/>
        <v>77020</v>
      </c>
      <c r="L3722" s="67" t="s">
        <v>157</v>
      </c>
      <c r="M3722" s="67" t="s">
        <v>1660</v>
      </c>
      <c r="N3722" s="67">
        <v>152807</v>
      </c>
      <c r="P3722" s="67">
        <v>92471</v>
      </c>
      <c r="Q3722" s="71">
        <v>385.1</v>
      </c>
      <c r="R3722" s="71">
        <v>0</v>
      </c>
      <c r="S3722" s="71">
        <v>15</v>
      </c>
      <c r="T3722" s="67" t="s">
        <v>186</v>
      </c>
      <c r="U3722" s="64">
        <f>Data!$Q3722+Data!$R3722+Data!$S3722</f>
        <v>400.1</v>
      </c>
      <c r="V3722" s="9" t="str">
        <f>VLOOKUP(TRIM(Data!$B3722),Team!A:B,2,FALSE)</f>
        <v>Heating</v>
      </c>
      <c r="W3722" s="9" t="str">
        <f>VLOOKUP(Data!$D3722,Current!A:B,2,FALSE)</f>
        <v>ACT</v>
      </c>
      <c r="X3722" s="9" t="str">
        <f>IF(Data!$W3722=Data!$E3722,"CURRENT","NO")</f>
        <v>NO</v>
      </c>
    </row>
    <row r="3723" spans="1:24" hidden="1">
      <c r="A3723" s="67" t="s">
        <v>1621</v>
      </c>
      <c r="B3723" s="68" t="s">
        <v>799</v>
      </c>
      <c r="C3723" s="8" t="s">
        <v>458</v>
      </c>
      <c r="D3723" s="68" t="s">
        <v>2167</v>
      </c>
      <c r="E3723" s="8" t="s">
        <v>463</v>
      </c>
      <c r="F3723" s="69" t="s">
        <v>236</v>
      </c>
      <c r="G3723" s="67" t="s">
        <v>235</v>
      </c>
      <c r="H3723" s="70">
        <v>42290</v>
      </c>
      <c r="I3723" s="67">
        <v>1266</v>
      </c>
      <c r="J3723" s="71">
        <v>20.079999999999998</v>
      </c>
      <c r="K3723" s="71">
        <f t="shared" si="73"/>
        <v>25421.279999999999</v>
      </c>
      <c r="L3723" s="71" t="s">
        <v>77</v>
      </c>
      <c r="M3723" s="67" t="s">
        <v>150</v>
      </c>
      <c r="N3723" s="67">
        <v>152218</v>
      </c>
      <c r="O3723" s="67"/>
      <c r="P3723" s="67">
        <v>91995</v>
      </c>
      <c r="Q3723" s="71">
        <v>200</v>
      </c>
      <c r="R3723" s="71">
        <v>0</v>
      </c>
      <c r="S3723" s="71">
        <v>15</v>
      </c>
      <c r="T3723" s="67" t="s">
        <v>2154</v>
      </c>
      <c r="U3723" s="64">
        <f>Data!$Q3723+Data!$R3723+Data!$S3723</f>
        <v>215</v>
      </c>
      <c r="V3723" s="9" t="str">
        <f>VLOOKUP(TRIM(Data!$B3723),Team!A:B,2,FALSE)</f>
        <v>HVAC</v>
      </c>
      <c r="W3723" s="9" t="str">
        <f>VLOOKUP(Data!$D3723,Current!A:B,2,FALSE)</f>
        <v>ACT</v>
      </c>
      <c r="X3723" s="9" t="str">
        <f>IF(Data!$W3723=Data!$E3723,"CURRENT","NO")</f>
        <v>NO</v>
      </c>
    </row>
    <row r="3724" spans="1:24" hidden="1">
      <c r="A3724" s="67" t="s">
        <v>1621</v>
      </c>
      <c r="B3724" s="68" t="s">
        <v>799</v>
      </c>
      <c r="C3724" s="8" t="s">
        <v>458</v>
      </c>
      <c r="D3724" s="68" t="s">
        <v>2167</v>
      </c>
      <c r="E3724" s="8" t="s">
        <v>463</v>
      </c>
      <c r="F3724" s="69" t="s">
        <v>1661</v>
      </c>
      <c r="G3724" s="67" t="s">
        <v>224</v>
      </c>
      <c r="H3724" s="70">
        <v>42289</v>
      </c>
      <c r="I3724" s="67">
        <v>80</v>
      </c>
      <c r="J3724" s="71">
        <v>43.75</v>
      </c>
      <c r="K3724" s="71">
        <f t="shared" si="73"/>
        <v>3500</v>
      </c>
      <c r="L3724" s="71" t="s">
        <v>227</v>
      </c>
      <c r="M3724" s="67" t="s">
        <v>226</v>
      </c>
      <c r="N3724" s="67">
        <v>152196</v>
      </c>
      <c r="O3724" s="67"/>
      <c r="P3724" s="67">
        <v>91996</v>
      </c>
      <c r="Q3724" s="71">
        <v>100</v>
      </c>
      <c r="R3724" s="71">
        <v>0</v>
      </c>
      <c r="S3724" s="71">
        <v>25</v>
      </c>
      <c r="T3724" s="67" t="s">
        <v>127</v>
      </c>
      <c r="U3724" s="64">
        <f>Data!$Q3724+Data!$R3724+Data!$S3724</f>
        <v>125</v>
      </c>
      <c r="V3724" s="9" t="str">
        <f>VLOOKUP(TRIM(Data!$B3724),Team!A:B,2,FALSE)</f>
        <v>HVAC</v>
      </c>
      <c r="W3724" s="9" t="str">
        <f>VLOOKUP(Data!$D3724,Current!A:B,2,FALSE)</f>
        <v>ACT</v>
      </c>
      <c r="X3724" s="9" t="str">
        <f>IF(Data!$W3724=Data!$E3724,"CURRENT","NO")</f>
        <v>NO</v>
      </c>
    </row>
    <row r="3725" spans="1:24" hidden="1">
      <c r="A3725" s="67" t="s">
        <v>1621</v>
      </c>
      <c r="B3725" s="68" t="s">
        <v>799</v>
      </c>
      <c r="C3725" s="8" t="s">
        <v>458</v>
      </c>
      <c r="D3725" s="68" t="s">
        <v>2167</v>
      </c>
      <c r="E3725" s="8" t="s">
        <v>463</v>
      </c>
      <c r="F3725" s="69" t="s">
        <v>228</v>
      </c>
      <c r="G3725" s="67" t="s">
        <v>224</v>
      </c>
      <c r="H3725" s="70">
        <v>42289</v>
      </c>
      <c r="I3725" s="67">
        <v>80</v>
      </c>
      <c r="J3725" s="71">
        <v>269.57</v>
      </c>
      <c r="K3725" s="71">
        <f t="shared" si="73"/>
        <v>21565.599999999999</v>
      </c>
      <c r="L3725" s="71" t="s">
        <v>227</v>
      </c>
      <c r="M3725" s="67" t="s">
        <v>226</v>
      </c>
      <c r="N3725" s="67">
        <v>152197</v>
      </c>
      <c r="O3725" s="67"/>
      <c r="P3725" s="67">
        <v>91997</v>
      </c>
      <c r="Q3725" s="71">
        <v>107.8</v>
      </c>
      <c r="R3725" s="71">
        <v>0</v>
      </c>
      <c r="S3725" s="71">
        <v>25</v>
      </c>
      <c r="T3725" s="67" t="s">
        <v>127</v>
      </c>
      <c r="U3725" s="64">
        <f>Data!$Q3725+Data!$R3725+Data!$S3725</f>
        <v>132.80000000000001</v>
      </c>
      <c r="V3725" s="9" t="str">
        <f>VLOOKUP(TRIM(Data!$B3725),Team!A:B,2,FALSE)</f>
        <v>HVAC</v>
      </c>
      <c r="W3725" s="9" t="str">
        <f>VLOOKUP(Data!$D3725,Current!A:B,2,FALSE)</f>
        <v>ACT</v>
      </c>
      <c r="X3725" s="9" t="str">
        <f>IF(Data!$W3725=Data!$E3725,"CURRENT","NO")</f>
        <v>NO</v>
      </c>
    </row>
    <row r="3726" spans="1:24" hidden="1">
      <c r="A3726" s="83" t="s">
        <v>2168</v>
      </c>
      <c r="B3726" s="68" t="s">
        <v>799</v>
      </c>
      <c r="C3726" s="8" t="s">
        <v>458</v>
      </c>
      <c r="D3726" s="68" t="s">
        <v>2167</v>
      </c>
      <c r="E3726" s="8" t="s">
        <v>463</v>
      </c>
      <c r="F3726" s="82" t="s">
        <v>1662</v>
      </c>
      <c r="G3726" s="83" t="s">
        <v>1533</v>
      </c>
      <c r="H3726" s="84">
        <v>42300</v>
      </c>
      <c r="I3726" s="83">
        <v>75</v>
      </c>
      <c r="J3726" s="71">
        <v>170</v>
      </c>
      <c r="K3726" s="71">
        <f t="shared" si="73"/>
        <v>12750</v>
      </c>
      <c r="L3726" s="83" t="s">
        <v>114</v>
      </c>
      <c r="M3726" s="83" t="s">
        <v>113</v>
      </c>
      <c r="N3726" s="83">
        <v>152568</v>
      </c>
      <c r="O3726" s="83"/>
      <c r="P3726" s="83">
        <v>92386</v>
      </c>
      <c r="Q3726" s="81">
        <v>100</v>
      </c>
      <c r="R3726" s="81">
        <v>22.5</v>
      </c>
      <c r="S3726" s="81">
        <v>10</v>
      </c>
      <c r="T3726" s="83" t="s">
        <v>127</v>
      </c>
      <c r="U3726" s="64">
        <f>Data!$Q3726+Data!$R3726+Data!$S3726</f>
        <v>132.5</v>
      </c>
      <c r="V3726" s="9" t="str">
        <f>VLOOKUP(TRIM(Data!$B3726),Team!A:B,2,FALSE)</f>
        <v>HVAC</v>
      </c>
      <c r="W3726" s="9" t="str">
        <f>VLOOKUP(Data!$D3726,Current!A:B,2,FALSE)</f>
        <v>ACT</v>
      </c>
      <c r="X3726" s="9" t="str">
        <f>IF(Data!$W3726=Data!$E3726,"CURRENT","NO")</f>
        <v>NO</v>
      </c>
    </row>
    <row r="3727" spans="1:24" hidden="1">
      <c r="A3727" s="83" t="s">
        <v>2168</v>
      </c>
      <c r="B3727" s="68" t="s">
        <v>799</v>
      </c>
      <c r="C3727" s="8" t="s">
        <v>458</v>
      </c>
      <c r="D3727" s="68" t="s">
        <v>2167</v>
      </c>
      <c r="E3727" s="8" t="s">
        <v>463</v>
      </c>
      <c r="F3727" s="82" t="s">
        <v>1663</v>
      </c>
      <c r="G3727" s="83" t="s">
        <v>1533</v>
      </c>
      <c r="H3727" s="84">
        <v>42300</v>
      </c>
      <c r="I3727" s="83">
        <v>75</v>
      </c>
      <c r="J3727" s="71">
        <v>170</v>
      </c>
      <c r="K3727" s="71">
        <f t="shared" si="73"/>
        <v>12750</v>
      </c>
      <c r="L3727" s="83" t="s">
        <v>114</v>
      </c>
      <c r="M3727" s="83" t="s">
        <v>113</v>
      </c>
      <c r="N3727" s="83">
        <v>152569</v>
      </c>
      <c r="O3727" s="83"/>
      <c r="P3727" s="83">
        <v>92387</v>
      </c>
      <c r="Q3727" s="81">
        <v>100</v>
      </c>
      <c r="R3727" s="81">
        <v>22.5</v>
      </c>
      <c r="S3727" s="81">
        <v>10</v>
      </c>
      <c r="T3727" s="83" t="s">
        <v>127</v>
      </c>
      <c r="U3727" s="64">
        <f>Data!$Q3727+Data!$R3727+Data!$S3727</f>
        <v>132.5</v>
      </c>
      <c r="V3727" s="9" t="str">
        <f>VLOOKUP(TRIM(Data!$B3727),Team!A:B,2,FALSE)</f>
        <v>HVAC</v>
      </c>
      <c r="W3727" s="9" t="str">
        <f>VLOOKUP(Data!$D3727,Current!A:B,2,FALSE)</f>
        <v>ACT</v>
      </c>
      <c r="X3727" s="9" t="str">
        <f>IF(Data!$W3727=Data!$E3727,"CURRENT","NO")</f>
        <v>NO</v>
      </c>
    </row>
    <row r="3728" spans="1:24" hidden="1">
      <c r="A3728" s="83" t="s">
        <v>2168</v>
      </c>
      <c r="B3728" s="68" t="s">
        <v>799</v>
      </c>
      <c r="C3728" s="8" t="s">
        <v>458</v>
      </c>
      <c r="D3728" s="68" t="s">
        <v>2167</v>
      </c>
      <c r="E3728" s="8" t="s">
        <v>463</v>
      </c>
      <c r="F3728" s="82" t="s">
        <v>1664</v>
      </c>
      <c r="G3728" s="83" t="s">
        <v>1533</v>
      </c>
      <c r="H3728" s="84">
        <v>42301</v>
      </c>
      <c r="I3728" s="83">
        <v>120</v>
      </c>
      <c r="J3728" s="71">
        <v>115.6</v>
      </c>
      <c r="K3728" s="71">
        <f t="shared" si="73"/>
        <v>13872</v>
      </c>
      <c r="L3728" s="83" t="s">
        <v>114</v>
      </c>
      <c r="M3728" s="83" t="s">
        <v>88</v>
      </c>
      <c r="N3728" s="83">
        <v>152583</v>
      </c>
      <c r="O3728" s="83"/>
      <c r="P3728" s="83">
        <v>92388</v>
      </c>
      <c r="Q3728" s="81">
        <v>100</v>
      </c>
      <c r="R3728" s="81">
        <v>22.5</v>
      </c>
      <c r="S3728" s="81">
        <v>10</v>
      </c>
      <c r="T3728" s="83" t="s">
        <v>127</v>
      </c>
      <c r="U3728" s="64">
        <f>Data!$Q3728+Data!$R3728+Data!$S3728</f>
        <v>132.5</v>
      </c>
      <c r="V3728" s="9" t="str">
        <f>VLOOKUP(TRIM(Data!$B3728),Team!A:B,2,FALSE)</f>
        <v>HVAC</v>
      </c>
      <c r="W3728" s="9" t="str">
        <f>VLOOKUP(Data!$D3728,Current!A:B,2,FALSE)</f>
        <v>ACT</v>
      </c>
      <c r="X3728" s="9" t="str">
        <f>IF(Data!$W3728=Data!$E3728,"CURRENT","NO")</f>
        <v>NO</v>
      </c>
    </row>
    <row r="3729" spans="1:24" hidden="1">
      <c r="A3729" s="83" t="s">
        <v>2168</v>
      </c>
      <c r="B3729" s="68" t="s">
        <v>799</v>
      </c>
      <c r="C3729" s="8" t="s">
        <v>458</v>
      </c>
      <c r="D3729" s="68" t="s">
        <v>2167</v>
      </c>
      <c r="E3729" s="8" t="s">
        <v>463</v>
      </c>
      <c r="F3729" s="82" t="s">
        <v>1665</v>
      </c>
      <c r="G3729" s="83" t="s">
        <v>1533</v>
      </c>
      <c r="H3729" s="84">
        <v>42301</v>
      </c>
      <c r="I3729" s="83">
        <v>84</v>
      </c>
      <c r="J3729" s="71">
        <v>217</v>
      </c>
      <c r="K3729" s="71">
        <f t="shared" si="73"/>
        <v>18228</v>
      </c>
      <c r="L3729" s="83" t="s">
        <v>89</v>
      </c>
      <c r="M3729" s="83" t="s">
        <v>88</v>
      </c>
      <c r="N3729" s="83">
        <v>152587</v>
      </c>
      <c r="O3729" s="83"/>
      <c r="P3729" s="83">
        <v>92389</v>
      </c>
      <c r="Q3729" s="81">
        <v>100</v>
      </c>
      <c r="R3729" s="81">
        <v>22.5</v>
      </c>
      <c r="S3729" s="81">
        <v>10</v>
      </c>
      <c r="T3729" s="83" t="s">
        <v>127</v>
      </c>
      <c r="U3729" s="64">
        <f>Data!$Q3729+Data!$R3729+Data!$S3729</f>
        <v>132.5</v>
      </c>
      <c r="V3729" s="9" t="str">
        <f>VLOOKUP(TRIM(Data!$B3729),Team!A:B,2,FALSE)</f>
        <v>HVAC</v>
      </c>
      <c r="W3729" s="9" t="str">
        <f>VLOOKUP(Data!$D3729,Current!A:B,2,FALSE)</f>
        <v>ACT</v>
      </c>
      <c r="X3729" s="9" t="str">
        <f>IF(Data!$W3729=Data!$E3729,"CURRENT","NO")</f>
        <v>NO</v>
      </c>
    </row>
    <row r="3730" spans="1:24" hidden="1">
      <c r="A3730" s="67" t="s">
        <v>1621</v>
      </c>
      <c r="B3730" s="68" t="s">
        <v>796</v>
      </c>
      <c r="C3730" s="8" t="s">
        <v>458</v>
      </c>
      <c r="D3730" s="68" t="s">
        <v>2167</v>
      </c>
      <c r="E3730" s="8" t="s">
        <v>463</v>
      </c>
      <c r="F3730" s="69" t="s">
        <v>241</v>
      </c>
      <c r="G3730" s="67" t="s">
        <v>224</v>
      </c>
      <c r="H3730" s="70">
        <v>42292</v>
      </c>
      <c r="I3730" s="67">
        <v>84</v>
      </c>
      <c r="J3730" s="71">
        <v>28.76</v>
      </c>
      <c r="K3730" s="71">
        <f>I3730*J3730</f>
        <v>2415.84</v>
      </c>
      <c r="L3730" s="67" t="s">
        <v>227</v>
      </c>
      <c r="M3730" s="67" t="s">
        <v>226</v>
      </c>
      <c r="N3730" s="67">
        <v>152302</v>
      </c>
      <c r="O3730" s="67"/>
      <c r="P3730" s="67">
        <v>92019</v>
      </c>
      <c r="Q3730" s="71">
        <v>100</v>
      </c>
      <c r="R3730" s="71">
        <v>0</v>
      </c>
      <c r="S3730" s="71">
        <v>25</v>
      </c>
      <c r="T3730" s="67" t="s">
        <v>127</v>
      </c>
      <c r="U3730" s="64">
        <f>Data!$Q3730+Data!$R3730+Data!$S3730</f>
        <v>125</v>
      </c>
      <c r="V3730" s="9" t="str">
        <f>VLOOKUP(TRIM(Data!$B3730),Team!A:B,2,FALSE)</f>
        <v>Heating</v>
      </c>
      <c r="W3730" s="9" t="str">
        <f>VLOOKUP(Data!$D3730,Current!A:B,2,FALSE)</f>
        <v>ACT</v>
      </c>
      <c r="X3730" s="9" t="str">
        <f>IF(Data!$W3730=Data!$E3730,"CURRENT","NO")</f>
        <v>NO</v>
      </c>
    </row>
    <row r="3731" spans="1:24" hidden="1">
      <c r="A3731" s="67" t="s">
        <v>1621</v>
      </c>
      <c r="B3731" s="68" t="s">
        <v>796</v>
      </c>
      <c r="C3731" s="8" t="s">
        <v>458</v>
      </c>
      <c r="D3731" s="68" t="s">
        <v>2167</v>
      </c>
      <c r="E3731" s="8" t="s">
        <v>463</v>
      </c>
      <c r="F3731" s="69" t="s">
        <v>239</v>
      </c>
      <c r="G3731" s="67" t="s">
        <v>224</v>
      </c>
      <c r="H3731" s="70">
        <v>42292</v>
      </c>
      <c r="I3731" s="67">
        <v>90</v>
      </c>
      <c r="J3731" s="71">
        <v>23.54</v>
      </c>
      <c r="K3731" s="71">
        <f t="shared" ref="K3731:K3742" si="74">I3731*J3731</f>
        <v>2118.6</v>
      </c>
      <c r="L3731" s="67" t="s">
        <v>227</v>
      </c>
      <c r="M3731" s="67" t="s">
        <v>226</v>
      </c>
      <c r="N3731" s="67">
        <v>152303</v>
      </c>
      <c r="O3731" s="67"/>
      <c r="P3731" s="67">
        <v>92020</v>
      </c>
      <c r="Q3731" s="71">
        <v>100</v>
      </c>
      <c r="R3731" s="71">
        <v>0</v>
      </c>
      <c r="S3731" s="71">
        <v>25</v>
      </c>
      <c r="T3731" s="67" t="s">
        <v>127</v>
      </c>
      <c r="U3731" s="64">
        <f>Data!$Q3731+Data!$R3731+Data!$S3731</f>
        <v>125</v>
      </c>
      <c r="V3731" s="9" t="str">
        <f>VLOOKUP(TRIM(Data!$B3731),Team!A:B,2,FALSE)</f>
        <v>Heating</v>
      </c>
      <c r="W3731" s="9" t="str">
        <f>VLOOKUP(Data!$D3731,Current!A:B,2,FALSE)</f>
        <v>ACT</v>
      </c>
      <c r="X3731" s="9" t="str">
        <f>IF(Data!$W3731=Data!$E3731,"CURRENT","NO")</f>
        <v>NO</v>
      </c>
    </row>
    <row r="3732" spans="1:24" hidden="1">
      <c r="A3732" s="67" t="s">
        <v>1621</v>
      </c>
      <c r="B3732" s="68" t="s">
        <v>796</v>
      </c>
      <c r="C3732" s="8" t="s">
        <v>458</v>
      </c>
      <c r="D3732" s="68" t="s">
        <v>2167</v>
      </c>
      <c r="E3732" s="8" t="s">
        <v>463</v>
      </c>
      <c r="F3732" s="69" t="s">
        <v>1320</v>
      </c>
      <c r="G3732" s="67" t="s">
        <v>248</v>
      </c>
      <c r="H3732" s="70">
        <v>42287</v>
      </c>
      <c r="I3732" s="67">
        <v>1008</v>
      </c>
      <c r="J3732" s="71">
        <v>6.77</v>
      </c>
      <c r="K3732" s="71">
        <f t="shared" si="74"/>
        <v>6824.16</v>
      </c>
      <c r="L3732" s="67" t="s">
        <v>6</v>
      </c>
      <c r="M3732" s="67" t="s">
        <v>1530</v>
      </c>
      <c r="N3732" s="67">
        <v>152130</v>
      </c>
      <c r="O3732" s="67"/>
      <c r="P3732" s="67">
        <v>92021</v>
      </c>
      <c r="Q3732" s="71">
        <v>200</v>
      </c>
      <c r="R3732" s="71">
        <v>0</v>
      </c>
      <c r="S3732" s="71">
        <v>30</v>
      </c>
      <c r="T3732" s="67" t="s">
        <v>127</v>
      </c>
      <c r="U3732" s="64">
        <f>Data!$Q3732+Data!$R3732+Data!$S3732</f>
        <v>230</v>
      </c>
      <c r="V3732" s="9" t="str">
        <f>VLOOKUP(TRIM(Data!$B3732),Team!A:B,2,FALSE)</f>
        <v>Heating</v>
      </c>
      <c r="W3732" s="9" t="str">
        <f>VLOOKUP(Data!$D3732,Current!A:B,2,FALSE)</f>
        <v>ACT</v>
      </c>
      <c r="X3732" s="9" t="str">
        <f>IF(Data!$W3732=Data!$E3732,"CURRENT","NO")</f>
        <v>NO</v>
      </c>
    </row>
    <row r="3733" spans="1:24" hidden="1">
      <c r="A3733" s="67" t="s">
        <v>1621</v>
      </c>
      <c r="B3733" s="68" t="s">
        <v>796</v>
      </c>
      <c r="C3733" s="8" t="s">
        <v>458</v>
      </c>
      <c r="D3733" s="68" t="s">
        <v>2167</v>
      </c>
      <c r="E3733" s="8" t="s">
        <v>463</v>
      </c>
      <c r="F3733" s="69" t="s">
        <v>1319</v>
      </c>
      <c r="G3733" s="67" t="s">
        <v>248</v>
      </c>
      <c r="H3733" s="70">
        <v>42287</v>
      </c>
      <c r="I3733" s="67">
        <v>608</v>
      </c>
      <c r="J3733" s="71">
        <v>6.77</v>
      </c>
      <c r="K3733" s="71">
        <f t="shared" si="74"/>
        <v>4116.16</v>
      </c>
      <c r="L3733" s="67" t="s">
        <v>6</v>
      </c>
      <c r="M3733" s="67" t="s">
        <v>1</v>
      </c>
      <c r="N3733" s="67">
        <v>152132</v>
      </c>
      <c r="O3733" s="67"/>
      <c r="P3733" s="67">
        <v>92022</v>
      </c>
      <c r="Q3733" s="71">
        <v>200</v>
      </c>
      <c r="R3733" s="71">
        <v>0</v>
      </c>
      <c r="S3733" s="71">
        <v>30</v>
      </c>
      <c r="T3733" s="67" t="s">
        <v>127</v>
      </c>
      <c r="U3733" s="64">
        <f>Data!$Q3733+Data!$R3733+Data!$S3733</f>
        <v>230</v>
      </c>
      <c r="V3733" s="9" t="str">
        <f>VLOOKUP(TRIM(Data!$B3733),Team!A:B,2,FALSE)</f>
        <v>Heating</v>
      </c>
      <c r="W3733" s="9" t="str">
        <f>VLOOKUP(Data!$D3733,Current!A:B,2,FALSE)</f>
        <v>ACT</v>
      </c>
      <c r="X3733" s="9" t="str">
        <f>IF(Data!$W3733=Data!$E3733,"CURRENT","NO")</f>
        <v>NO</v>
      </c>
    </row>
    <row r="3734" spans="1:24" hidden="1">
      <c r="A3734" s="67" t="s">
        <v>1621</v>
      </c>
      <c r="B3734" s="68" t="s">
        <v>796</v>
      </c>
      <c r="C3734" s="8" t="s">
        <v>458</v>
      </c>
      <c r="D3734" s="68" t="s">
        <v>2167</v>
      </c>
      <c r="E3734" s="8" t="s">
        <v>463</v>
      </c>
      <c r="F3734" s="69" t="s">
        <v>930</v>
      </c>
      <c r="G3734" s="67" t="s">
        <v>248</v>
      </c>
      <c r="H3734" s="70">
        <v>42289</v>
      </c>
      <c r="I3734" s="67">
        <v>704</v>
      </c>
      <c r="J3734" s="71">
        <v>10.82</v>
      </c>
      <c r="K3734" s="71">
        <f t="shared" si="74"/>
        <v>7617.2800000000007</v>
      </c>
      <c r="L3734" s="67" t="s">
        <v>6</v>
      </c>
      <c r="M3734" s="67" t="s">
        <v>1666</v>
      </c>
      <c r="N3734" s="67">
        <v>152201</v>
      </c>
      <c r="O3734" s="67"/>
      <c r="P3734" s="67">
        <v>92023</v>
      </c>
      <c r="Q3734" s="71">
        <v>200</v>
      </c>
      <c r="R3734" s="71">
        <v>0</v>
      </c>
      <c r="S3734" s="71">
        <v>15</v>
      </c>
      <c r="T3734" s="67" t="s">
        <v>127</v>
      </c>
      <c r="U3734" s="64">
        <f>Data!$Q3734+Data!$R3734+Data!$S3734</f>
        <v>215</v>
      </c>
      <c r="V3734" s="9" t="str">
        <f>VLOOKUP(TRIM(Data!$B3734),Team!A:B,2,FALSE)</f>
        <v>Heating</v>
      </c>
      <c r="W3734" s="9" t="str">
        <f>VLOOKUP(Data!$D3734,Current!A:B,2,FALSE)</f>
        <v>ACT</v>
      </c>
      <c r="X3734" s="9" t="str">
        <f>IF(Data!$W3734=Data!$E3734,"CURRENT","NO")</f>
        <v>NO</v>
      </c>
    </row>
    <row r="3735" spans="1:24" hidden="1">
      <c r="A3735" s="67" t="s">
        <v>1621</v>
      </c>
      <c r="B3735" s="68" t="s">
        <v>796</v>
      </c>
      <c r="C3735" s="8" t="s">
        <v>458</v>
      </c>
      <c r="D3735" s="68" t="s">
        <v>2167</v>
      </c>
      <c r="E3735" s="8" t="s">
        <v>463</v>
      </c>
      <c r="F3735" s="69" t="s">
        <v>1322</v>
      </c>
      <c r="G3735" s="67" t="s">
        <v>248</v>
      </c>
      <c r="H3735" s="70">
        <v>42289</v>
      </c>
      <c r="I3735" s="67">
        <v>504</v>
      </c>
      <c r="J3735" s="71">
        <v>13.58</v>
      </c>
      <c r="K3735" s="71">
        <f t="shared" si="74"/>
        <v>6844.32</v>
      </c>
      <c r="L3735" s="67" t="s">
        <v>6</v>
      </c>
      <c r="M3735" s="67" t="s">
        <v>1667</v>
      </c>
      <c r="N3735" s="67">
        <v>152202</v>
      </c>
      <c r="O3735" s="67"/>
      <c r="P3735" s="67">
        <v>92024</v>
      </c>
      <c r="Q3735" s="71">
        <v>200</v>
      </c>
      <c r="R3735" s="71">
        <v>0</v>
      </c>
      <c r="S3735" s="71">
        <v>15</v>
      </c>
      <c r="T3735" s="67" t="s">
        <v>127</v>
      </c>
      <c r="U3735" s="64">
        <f>Data!$Q3735+Data!$R3735+Data!$S3735</f>
        <v>215</v>
      </c>
      <c r="V3735" s="9" t="str">
        <f>VLOOKUP(TRIM(Data!$B3735),Team!A:B,2,FALSE)</f>
        <v>Heating</v>
      </c>
      <c r="W3735" s="9" t="str">
        <f>VLOOKUP(Data!$D3735,Current!A:B,2,FALSE)</f>
        <v>ACT</v>
      </c>
      <c r="X3735" s="9" t="str">
        <f>IF(Data!$W3735=Data!$E3735,"CURRENT","NO")</f>
        <v>NO</v>
      </c>
    </row>
    <row r="3736" spans="1:24" hidden="1">
      <c r="A3736" s="67" t="s">
        <v>1621</v>
      </c>
      <c r="B3736" s="68" t="s">
        <v>796</v>
      </c>
      <c r="C3736" s="8" t="s">
        <v>458</v>
      </c>
      <c r="D3736" s="68" t="s">
        <v>2167</v>
      </c>
      <c r="E3736" s="8" t="s">
        <v>463</v>
      </c>
      <c r="F3736" s="69" t="s">
        <v>929</v>
      </c>
      <c r="G3736" s="67" t="s">
        <v>248</v>
      </c>
      <c r="H3736" s="70">
        <v>42289</v>
      </c>
      <c r="I3736" s="67">
        <v>804</v>
      </c>
      <c r="J3736" s="71">
        <v>8.2100000000000009</v>
      </c>
      <c r="K3736" s="71">
        <f t="shared" si="74"/>
        <v>6600.8400000000011</v>
      </c>
      <c r="L3736" s="67" t="s">
        <v>6</v>
      </c>
      <c r="M3736" s="67" t="s">
        <v>1129</v>
      </c>
      <c r="N3736" s="67">
        <v>152204</v>
      </c>
      <c r="O3736" s="67"/>
      <c r="P3736" s="67">
        <v>92025</v>
      </c>
      <c r="Q3736" s="71">
        <v>200</v>
      </c>
      <c r="R3736" s="71">
        <v>0</v>
      </c>
      <c r="S3736" s="71">
        <v>15</v>
      </c>
      <c r="T3736" s="67" t="s">
        <v>127</v>
      </c>
      <c r="U3736" s="64">
        <f>Data!$Q3736+Data!$R3736+Data!$S3736</f>
        <v>215</v>
      </c>
      <c r="V3736" s="9" t="str">
        <f>VLOOKUP(TRIM(Data!$B3736),Team!A:B,2,FALSE)</f>
        <v>Heating</v>
      </c>
      <c r="W3736" s="9" t="str">
        <f>VLOOKUP(Data!$D3736,Current!A:B,2,FALSE)</f>
        <v>ACT</v>
      </c>
      <c r="X3736" s="9" t="str">
        <f>IF(Data!$W3736=Data!$E3736,"CURRENT","NO")</f>
        <v>NO</v>
      </c>
    </row>
    <row r="3737" spans="1:24" hidden="1">
      <c r="A3737" s="67" t="s">
        <v>1623</v>
      </c>
      <c r="B3737" s="68" t="s">
        <v>796</v>
      </c>
      <c r="C3737" s="8" t="s">
        <v>458</v>
      </c>
      <c r="D3737" s="68" t="s">
        <v>2167</v>
      </c>
      <c r="E3737" s="8" t="s">
        <v>463</v>
      </c>
      <c r="F3737" s="69" t="s">
        <v>241</v>
      </c>
      <c r="G3737" s="67" t="s">
        <v>224</v>
      </c>
      <c r="H3737" s="70">
        <v>42293</v>
      </c>
      <c r="I3737" s="67">
        <v>168</v>
      </c>
      <c r="J3737" s="71">
        <v>28.76</v>
      </c>
      <c r="K3737" s="71">
        <f t="shared" si="74"/>
        <v>4831.68</v>
      </c>
      <c r="L3737" s="67" t="s">
        <v>223</v>
      </c>
      <c r="M3737" s="67" t="s">
        <v>226</v>
      </c>
      <c r="N3737" s="67">
        <v>152347</v>
      </c>
      <c r="O3737" s="67"/>
      <c r="P3737" s="67">
        <v>92205</v>
      </c>
      <c r="Q3737" s="71">
        <v>100</v>
      </c>
      <c r="R3737" s="71">
        <v>0</v>
      </c>
      <c r="S3737" s="71">
        <v>25</v>
      </c>
      <c r="T3737" s="67" t="s">
        <v>127</v>
      </c>
      <c r="U3737" s="64">
        <f>Data!$Q3737+Data!$R3737+Data!$S3737</f>
        <v>125</v>
      </c>
      <c r="V3737" s="9" t="str">
        <f>VLOOKUP(TRIM(Data!$B3737),Team!A:B,2,FALSE)</f>
        <v>Heating</v>
      </c>
      <c r="W3737" s="9" t="str">
        <f>VLOOKUP(Data!$D3737,Current!A:B,2,FALSE)</f>
        <v>ACT</v>
      </c>
      <c r="X3737" s="9" t="str">
        <f>IF(Data!$W3737=Data!$E3737,"CURRENT","NO")</f>
        <v>NO</v>
      </c>
    </row>
    <row r="3738" spans="1:24" hidden="1">
      <c r="A3738" s="67" t="s">
        <v>1623</v>
      </c>
      <c r="B3738" s="68" t="s">
        <v>796</v>
      </c>
      <c r="C3738" s="8" t="s">
        <v>458</v>
      </c>
      <c r="D3738" s="68" t="s">
        <v>2167</v>
      </c>
      <c r="E3738" s="8" t="s">
        <v>463</v>
      </c>
      <c r="F3738" s="69" t="s">
        <v>239</v>
      </c>
      <c r="G3738" s="67" t="s">
        <v>224</v>
      </c>
      <c r="H3738" s="70">
        <v>42293</v>
      </c>
      <c r="I3738" s="67">
        <v>90</v>
      </c>
      <c r="J3738" s="71">
        <v>23.54</v>
      </c>
      <c r="K3738" s="71">
        <f t="shared" si="74"/>
        <v>2118.6</v>
      </c>
      <c r="L3738" s="67" t="s">
        <v>223</v>
      </c>
      <c r="M3738" s="67" t="s">
        <v>226</v>
      </c>
      <c r="N3738" s="67">
        <v>152348</v>
      </c>
      <c r="O3738" s="67"/>
      <c r="P3738" s="67">
        <v>92206</v>
      </c>
      <c r="Q3738" s="71">
        <v>100</v>
      </c>
      <c r="R3738" s="71">
        <v>0</v>
      </c>
      <c r="S3738" s="71">
        <v>25</v>
      </c>
      <c r="T3738" s="67" t="s">
        <v>127</v>
      </c>
      <c r="U3738" s="64">
        <f>Data!$Q3738+Data!$R3738+Data!$S3738</f>
        <v>125</v>
      </c>
      <c r="V3738" s="9" t="str">
        <f>VLOOKUP(TRIM(Data!$B3738),Team!A:B,2,FALSE)</f>
        <v>Heating</v>
      </c>
      <c r="W3738" s="9" t="str">
        <f>VLOOKUP(Data!$D3738,Current!A:B,2,FALSE)</f>
        <v>ACT</v>
      </c>
      <c r="X3738" s="9" t="str">
        <f>IF(Data!$W3738=Data!$E3738,"CURRENT","NO")</f>
        <v>NO</v>
      </c>
    </row>
    <row r="3739" spans="1:24" hidden="1">
      <c r="A3739" s="67" t="s">
        <v>1623</v>
      </c>
      <c r="B3739" s="68" t="s">
        <v>796</v>
      </c>
      <c r="C3739" s="8" t="s">
        <v>458</v>
      </c>
      <c r="D3739" s="68" t="s">
        <v>2167</v>
      </c>
      <c r="E3739" s="8" t="s">
        <v>463</v>
      </c>
      <c r="F3739" s="69" t="s">
        <v>244</v>
      </c>
      <c r="G3739" s="67" t="s">
        <v>224</v>
      </c>
      <c r="H3739" s="70">
        <v>42293</v>
      </c>
      <c r="I3739" s="67">
        <v>180</v>
      </c>
      <c r="J3739" s="71">
        <v>21.18</v>
      </c>
      <c r="K3739" s="71">
        <f t="shared" si="74"/>
        <v>3812.4</v>
      </c>
      <c r="L3739" s="67" t="s">
        <v>223</v>
      </c>
      <c r="M3739" s="67" t="s">
        <v>226</v>
      </c>
      <c r="N3739" s="67">
        <v>152349</v>
      </c>
      <c r="O3739" s="67"/>
      <c r="P3739" s="67">
        <v>92207</v>
      </c>
      <c r="Q3739" s="71">
        <v>100</v>
      </c>
      <c r="R3739" s="71">
        <v>0</v>
      </c>
      <c r="S3739" s="71">
        <v>25</v>
      </c>
      <c r="T3739" s="67" t="s">
        <v>127</v>
      </c>
      <c r="U3739" s="64">
        <f>Data!$Q3739+Data!$R3739+Data!$S3739</f>
        <v>125</v>
      </c>
      <c r="V3739" s="9" t="str">
        <f>VLOOKUP(TRIM(Data!$B3739),Team!A:B,2,FALSE)</f>
        <v>Heating</v>
      </c>
      <c r="W3739" s="9" t="str">
        <f>VLOOKUP(Data!$D3739,Current!A:B,2,FALSE)</f>
        <v>ACT</v>
      </c>
      <c r="X3739" s="9" t="str">
        <f>IF(Data!$W3739=Data!$E3739,"CURRENT","NO")</f>
        <v>NO</v>
      </c>
    </row>
    <row r="3740" spans="1:24" hidden="1">
      <c r="A3740" s="67" t="s">
        <v>1623</v>
      </c>
      <c r="B3740" s="68" t="s">
        <v>796</v>
      </c>
      <c r="C3740" s="8" t="s">
        <v>458</v>
      </c>
      <c r="D3740" s="68" t="s">
        <v>2167</v>
      </c>
      <c r="E3740" s="8" t="s">
        <v>463</v>
      </c>
      <c r="F3740" s="69" t="s">
        <v>243</v>
      </c>
      <c r="G3740" s="67" t="s">
        <v>224</v>
      </c>
      <c r="H3740" s="70">
        <v>42293</v>
      </c>
      <c r="I3740" s="67">
        <v>180</v>
      </c>
      <c r="J3740" s="71">
        <v>24.61</v>
      </c>
      <c r="K3740" s="71">
        <f t="shared" si="74"/>
        <v>4429.8</v>
      </c>
      <c r="L3740" s="67" t="s">
        <v>223</v>
      </c>
      <c r="M3740" s="67" t="s">
        <v>226</v>
      </c>
      <c r="N3740" s="67">
        <v>152350</v>
      </c>
      <c r="P3740" s="67">
        <v>92208</v>
      </c>
      <c r="Q3740" s="71">
        <v>100</v>
      </c>
      <c r="R3740" s="71">
        <v>0</v>
      </c>
      <c r="S3740" s="71">
        <v>25</v>
      </c>
      <c r="T3740" s="67" t="s">
        <v>127</v>
      </c>
      <c r="U3740" s="64">
        <f>Data!$Q3740+Data!$R3740+Data!$S3740</f>
        <v>125</v>
      </c>
      <c r="V3740" s="9" t="str">
        <f>VLOOKUP(TRIM(Data!$B3740),Team!A:B,2,FALSE)</f>
        <v>Heating</v>
      </c>
      <c r="W3740" s="9" t="str">
        <f>VLOOKUP(Data!$D3740,Current!A:B,2,FALSE)</f>
        <v>ACT</v>
      </c>
      <c r="X3740" s="9" t="str">
        <f>IF(Data!$W3740=Data!$E3740,"CURRENT","NO")</f>
        <v>NO</v>
      </c>
    </row>
    <row r="3741" spans="1:24" hidden="1">
      <c r="A3741" s="67" t="s">
        <v>1623</v>
      </c>
      <c r="B3741" s="68" t="s">
        <v>796</v>
      </c>
      <c r="C3741" s="8" t="s">
        <v>458</v>
      </c>
      <c r="D3741" s="68" t="s">
        <v>2167</v>
      </c>
      <c r="E3741" s="8" t="s">
        <v>463</v>
      </c>
      <c r="F3741" s="69" t="s">
        <v>242</v>
      </c>
      <c r="G3741" s="67" t="s">
        <v>224</v>
      </c>
      <c r="H3741" s="70">
        <v>42296</v>
      </c>
      <c r="I3741" s="67">
        <v>270</v>
      </c>
      <c r="J3741" s="71">
        <v>14.23</v>
      </c>
      <c r="K3741" s="71">
        <f t="shared" si="74"/>
        <v>3842.1</v>
      </c>
      <c r="L3741" s="67" t="s">
        <v>223</v>
      </c>
      <c r="M3741" s="67" t="s">
        <v>222</v>
      </c>
      <c r="N3741" s="67">
        <v>152396</v>
      </c>
      <c r="P3741" s="67">
        <v>92209</v>
      </c>
      <c r="Q3741" s="71">
        <v>100</v>
      </c>
      <c r="R3741" s="71">
        <v>0</v>
      </c>
      <c r="S3741" s="71">
        <v>25</v>
      </c>
      <c r="T3741" s="67" t="s">
        <v>127</v>
      </c>
      <c r="U3741" s="64">
        <f>Data!$Q3741+Data!$R3741+Data!$S3741</f>
        <v>125</v>
      </c>
      <c r="V3741" s="9" t="str">
        <f>VLOOKUP(TRIM(Data!$B3741),Team!A:B,2,FALSE)</f>
        <v>Heating</v>
      </c>
      <c r="W3741" s="9" t="str">
        <f>VLOOKUP(Data!$D3741,Current!A:B,2,FALSE)</f>
        <v>ACT</v>
      </c>
      <c r="X3741" s="9" t="str">
        <f>IF(Data!$W3741=Data!$E3741,"CURRENT","NO")</f>
        <v>NO</v>
      </c>
    </row>
    <row r="3742" spans="1:24" hidden="1">
      <c r="A3742" s="67" t="s">
        <v>1623</v>
      </c>
      <c r="B3742" s="68" t="s">
        <v>796</v>
      </c>
      <c r="C3742" s="8" t="s">
        <v>458</v>
      </c>
      <c r="D3742" s="68" t="s">
        <v>2167</v>
      </c>
      <c r="E3742" s="8" t="s">
        <v>463</v>
      </c>
      <c r="F3742" s="69" t="s">
        <v>239</v>
      </c>
      <c r="G3742" s="67" t="s">
        <v>224</v>
      </c>
      <c r="H3742" s="70">
        <v>42296</v>
      </c>
      <c r="I3742" s="67">
        <v>270</v>
      </c>
      <c r="J3742" s="71">
        <v>23.54</v>
      </c>
      <c r="K3742" s="71">
        <f t="shared" si="74"/>
        <v>6355.8</v>
      </c>
      <c r="L3742" s="67" t="s">
        <v>223</v>
      </c>
      <c r="M3742" s="67" t="s">
        <v>222</v>
      </c>
      <c r="N3742" s="67">
        <v>152397</v>
      </c>
      <c r="P3742" s="67">
        <v>92210</v>
      </c>
      <c r="Q3742" s="71">
        <v>100</v>
      </c>
      <c r="R3742" s="71">
        <v>0</v>
      </c>
      <c r="S3742" s="71">
        <v>25</v>
      </c>
      <c r="T3742" s="67" t="s">
        <v>127</v>
      </c>
      <c r="U3742" s="64">
        <f>Data!$Q3742+Data!$R3742+Data!$S3742</f>
        <v>125</v>
      </c>
      <c r="V3742" s="9" t="str">
        <f>VLOOKUP(TRIM(Data!$B3742),Team!A:B,2,FALSE)</f>
        <v>Heating</v>
      </c>
      <c r="W3742" s="9" t="str">
        <f>VLOOKUP(Data!$D3742,Current!A:B,2,FALSE)</f>
        <v>ACT</v>
      </c>
      <c r="X3742" s="9" t="str">
        <f>IF(Data!$W3742=Data!$E3742,"CURRENT","NO")</f>
        <v>NO</v>
      </c>
    </row>
    <row r="3743" spans="1:24" hidden="1">
      <c r="A3743" s="67" t="s">
        <v>1623</v>
      </c>
      <c r="B3743" s="68" t="s">
        <v>2169</v>
      </c>
      <c r="C3743" s="8" t="s">
        <v>458</v>
      </c>
      <c r="D3743" s="68" t="s">
        <v>2167</v>
      </c>
      <c r="E3743" s="8" t="s">
        <v>463</v>
      </c>
      <c r="F3743" s="69" t="s">
        <v>587</v>
      </c>
      <c r="G3743" s="67" t="s">
        <v>586</v>
      </c>
      <c r="H3743" s="70">
        <v>42293</v>
      </c>
      <c r="I3743" s="67">
        <v>132</v>
      </c>
      <c r="J3743" s="71">
        <v>99.9</v>
      </c>
      <c r="K3743" s="71">
        <f>I3743*J3743</f>
        <v>13186.800000000001</v>
      </c>
      <c r="L3743" s="67" t="s">
        <v>585</v>
      </c>
      <c r="M3743" s="67" t="s">
        <v>1668</v>
      </c>
      <c r="N3743" s="67">
        <v>152354</v>
      </c>
      <c r="O3743" s="67"/>
      <c r="P3743" s="67">
        <v>92172</v>
      </c>
      <c r="Q3743" s="71">
        <v>200</v>
      </c>
      <c r="R3743" s="71">
        <v>0</v>
      </c>
      <c r="S3743" s="71">
        <v>50</v>
      </c>
      <c r="T3743" s="67" t="s">
        <v>127</v>
      </c>
      <c r="U3743" s="64">
        <f>Data!$Q3743+Data!$R3743+Data!$S3743</f>
        <v>250</v>
      </c>
      <c r="V3743" s="9" t="str">
        <f>VLOOKUP(TRIM(Data!$B3743),Team!A:B,2,FALSE)</f>
        <v>HVAC</v>
      </c>
      <c r="W3743" s="9" t="str">
        <f>VLOOKUP(Data!$D3743,Current!A:B,2,FALSE)</f>
        <v>ACT</v>
      </c>
      <c r="X3743" s="9" t="str">
        <f>IF(Data!$W3743=Data!$E3743,"CURRENT","NO")</f>
        <v>NO</v>
      </c>
    </row>
    <row r="3744" spans="1:24" hidden="1">
      <c r="A3744" s="67" t="s">
        <v>2168</v>
      </c>
      <c r="B3744" s="68" t="s">
        <v>2170</v>
      </c>
      <c r="C3744" s="8" t="s">
        <v>458</v>
      </c>
      <c r="D3744" s="68" t="s">
        <v>2167</v>
      </c>
      <c r="E3744" s="8" t="s">
        <v>463</v>
      </c>
      <c r="F3744" s="69" t="s">
        <v>268</v>
      </c>
      <c r="G3744" s="67" t="s">
        <v>253</v>
      </c>
      <c r="H3744" s="70">
        <v>42304</v>
      </c>
      <c r="I3744" s="67">
        <v>654</v>
      </c>
      <c r="J3744" s="71">
        <v>54.75</v>
      </c>
      <c r="K3744" s="71">
        <f>J3744*I3744</f>
        <v>35806.5</v>
      </c>
      <c r="L3744" s="67" t="s">
        <v>138</v>
      </c>
      <c r="M3744" s="67" t="s">
        <v>258</v>
      </c>
      <c r="N3744" s="67">
        <v>152661</v>
      </c>
      <c r="O3744" s="67"/>
      <c r="P3744" s="67">
        <v>92390</v>
      </c>
      <c r="Q3744" s="71">
        <v>200</v>
      </c>
      <c r="R3744" s="71">
        <v>0</v>
      </c>
      <c r="S3744" s="71">
        <v>22.5</v>
      </c>
      <c r="T3744" s="67" t="s">
        <v>127</v>
      </c>
      <c r="U3744" s="64">
        <f>Data!$Q3744+Data!$R3744+Data!$S3744</f>
        <v>222.5</v>
      </c>
      <c r="V3744" s="9" t="str">
        <f>VLOOKUP(TRIM(Data!$B3744),Team!A:B,2,FALSE)</f>
        <v>HVAC</v>
      </c>
      <c r="W3744" s="9" t="str">
        <f>VLOOKUP(Data!$D3744,Current!A:B,2,FALSE)</f>
        <v>ACT</v>
      </c>
      <c r="X3744" s="9" t="str">
        <f>IF(Data!$W3744=Data!$E3744,"CURRENT","NO")</f>
        <v>NO</v>
      </c>
    </row>
    <row r="3745" spans="1:24" hidden="1">
      <c r="A3745" s="67" t="s">
        <v>2168</v>
      </c>
      <c r="B3745" s="68" t="s">
        <v>2170</v>
      </c>
      <c r="C3745" s="8" t="s">
        <v>458</v>
      </c>
      <c r="D3745" s="68" t="s">
        <v>2167</v>
      </c>
      <c r="E3745" s="8" t="s">
        <v>463</v>
      </c>
      <c r="F3745" s="69" t="s">
        <v>271</v>
      </c>
      <c r="G3745" s="67" t="s">
        <v>253</v>
      </c>
      <c r="H3745" s="70">
        <v>42304</v>
      </c>
      <c r="I3745" s="67">
        <v>620</v>
      </c>
      <c r="J3745" s="71">
        <v>30.48</v>
      </c>
      <c r="K3745" s="71">
        <f>J3745*I3745</f>
        <v>18897.599999999999</v>
      </c>
      <c r="L3745" s="67" t="s">
        <v>138</v>
      </c>
      <c r="M3745" s="67" t="s">
        <v>1203</v>
      </c>
      <c r="N3745" s="67">
        <v>152662</v>
      </c>
      <c r="O3745" s="67"/>
      <c r="P3745" s="67">
        <v>92391</v>
      </c>
      <c r="Q3745" s="71">
        <v>200</v>
      </c>
      <c r="R3745" s="71">
        <v>0</v>
      </c>
      <c r="S3745" s="71">
        <v>22.5</v>
      </c>
      <c r="T3745" s="67" t="s">
        <v>127</v>
      </c>
      <c r="U3745" s="64">
        <f>Data!$Q3745+Data!$R3745+Data!$S3745</f>
        <v>222.5</v>
      </c>
      <c r="V3745" s="9" t="str">
        <f>VLOOKUP(TRIM(Data!$B3745),Team!A:B,2,FALSE)</f>
        <v>HVAC</v>
      </c>
      <c r="W3745" s="9" t="str">
        <f>VLOOKUP(Data!$D3745,Current!A:B,2,FALSE)</f>
        <v>ACT</v>
      </c>
      <c r="X3745" s="9" t="str">
        <f>IF(Data!$W3745=Data!$E3745,"CURRENT","NO")</f>
        <v>NO</v>
      </c>
    </row>
    <row r="3746" spans="1:24" hidden="1">
      <c r="A3746" s="67" t="s">
        <v>2168</v>
      </c>
      <c r="B3746" s="68" t="s">
        <v>2170</v>
      </c>
      <c r="C3746" s="8" t="s">
        <v>458</v>
      </c>
      <c r="D3746" s="68" t="s">
        <v>2167</v>
      </c>
      <c r="E3746" s="8" t="s">
        <v>463</v>
      </c>
      <c r="F3746" s="69" t="s">
        <v>273</v>
      </c>
      <c r="G3746" s="67" t="s">
        <v>253</v>
      </c>
      <c r="H3746" s="70">
        <v>42304</v>
      </c>
      <c r="I3746" s="67">
        <v>638</v>
      </c>
      <c r="J3746" s="71">
        <v>38.75</v>
      </c>
      <c r="K3746" s="71">
        <f>J3746*I3746</f>
        <v>24722.5</v>
      </c>
      <c r="L3746" s="67" t="s">
        <v>252</v>
      </c>
      <c r="M3746" s="67" t="s">
        <v>1203</v>
      </c>
      <c r="N3746" s="67">
        <v>152696</v>
      </c>
      <c r="O3746" s="67"/>
      <c r="P3746" s="67">
        <v>92392</v>
      </c>
      <c r="Q3746" s="71">
        <v>200</v>
      </c>
      <c r="R3746" s="71">
        <v>0</v>
      </c>
      <c r="S3746" s="71">
        <v>45</v>
      </c>
      <c r="T3746" s="67" t="s">
        <v>127</v>
      </c>
      <c r="U3746" s="64">
        <f>Data!$Q3746+Data!$R3746+Data!$S3746</f>
        <v>245</v>
      </c>
      <c r="V3746" s="9" t="str">
        <f>VLOOKUP(TRIM(Data!$B3746),Team!A:B,2,FALSE)</f>
        <v>HVAC</v>
      </c>
      <c r="W3746" s="9" t="str">
        <f>VLOOKUP(Data!$D3746,Current!A:B,2,FALSE)</f>
        <v>ACT</v>
      </c>
      <c r="X3746" s="9" t="str">
        <f>IF(Data!$W3746=Data!$E3746,"CURRENT","NO")</f>
        <v>NO</v>
      </c>
    </row>
    <row r="3747" spans="1:24" hidden="1">
      <c r="A3747" s="83" t="s">
        <v>1633</v>
      </c>
      <c r="B3747" s="68" t="s">
        <v>2160</v>
      </c>
      <c r="C3747" s="8" t="s">
        <v>2165</v>
      </c>
      <c r="D3747" s="68" t="s">
        <v>2167</v>
      </c>
      <c r="E3747" s="8" t="s">
        <v>463</v>
      </c>
      <c r="F3747" s="82" t="s">
        <v>73</v>
      </c>
      <c r="G3747" s="83" t="s">
        <v>70</v>
      </c>
      <c r="H3747" s="84">
        <v>42285</v>
      </c>
      <c r="I3747" s="83">
        <v>109</v>
      </c>
      <c r="J3747" s="81">
        <v>0</v>
      </c>
      <c r="K3747" s="81">
        <f>I3747*J3747</f>
        <v>0</v>
      </c>
      <c r="L3747" s="83" t="s">
        <v>69</v>
      </c>
      <c r="M3747" s="83" t="s">
        <v>282</v>
      </c>
      <c r="N3747" s="83">
        <v>152055</v>
      </c>
      <c r="O3747" s="83"/>
      <c r="P3747" s="83">
        <v>91929</v>
      </c>
      <c r="Q3747" s="81">
        <v>200</v>
      </c>
      <c r="R3747" s="81">
        <v>0</v>
      </c>
      <c r="S3747" s="81">
        <v>35</v>
      </c>
      <c r="T3747" s="83" t="s">
        <v>0</v>
      </c>
      <c r="U3747" s="64">
        <f>Data!$Q3747+Data!$R3747+Data!$S3747</f>
        <v>235</v>
      </c>
      <c r="V3747" s="9" t="str">
        <f>VLOOKUP(TRIM(Data!$B3747),Team!A:B,2,FALSE)</f>
        <v>HVAC</v>
      </c>
      <c r="W3747" s="9" t="str">
        <f>VLOOKUP(Data!$D3747,Current!A:B,2,FALSE)</f>
        <v>ACT</v>
      </c>
      <c r="X3747" s="9" t="str">
        <f>IF(Data!$W3747=Data!$E3747,"CURRENT","NO")</f>
        <v>NO</v>
      </c>
    </row>
    <row r="3748" spans="1:24" hidden="1">
      <c r="A3748" s="83" t="s">
        <v>1633</v>
      </c>
      <c r="B3748" s="68" t="s">
        <v>2160</v>
      </c>
      <c r="C3748" s="8" t="s">
        <v>458</v>
      </c>
      <c r="D3748" s="68" t="s">
        <v>2167</v>
      </c>
      <c r="E3748" s="8" t="s">
        <v>463</v>
      </c>
      <c r="F3748" s="82" t="s">
        <v>598</v>
      </c>
      <c r="G3748" s="83" t="s">
        <v>90</v>
      </c>
      <c r="H3748" s="84">
        <v>42285</v>
      </c>
      <c r="I3748" s="83">
        <v>96</v>
      </c>
      <c r="J3748" s="81">
        <v>158</v>
      </c>
      <c r="K3748" s="81">
        <f>I3748*J3748</f>
        <v>15168</v>
      </c>
      <c r="L3748" s="83" t="s">
        <v>114</v>
      </c>
      <c r="M3748" s="83" t="s">
        <v>88</v>
      </c>
      <c r="N3748" s="83">
        <v>152049</v>
      </c>
      <c r="O3748" s="83"/>
      <c r="P3748" s="83">
        <v>91930</v>
      </c>
      <c r="Q3748" s="81">
        <v>100</v>
      </c>
      <c r="R3748" s="81">
        <v>22.5</v>
      </c>
      <c r="S3748" s="81">
        <v>270</v>
      </c>
      <c r="T3748" s="83" t="s">
        <v>127</v>
      </c>
      <c r="U3748" s="64">
        <f>Data!$Q3748+Data!$R3748+Data!$S3748</f>
        <v>392.5</v>
      </c>
      <c r="V3748" s="9" t="str">
        <f>VLOOKUP(TRIM(Data!$B3748),Team!A:B,2,FALSE)</f>
        <v>HVAC</v>
      </c>
      <c r="W3748" s="9" t="str">
        <f>VLOOKUP(Data!$D3748,Current!A:B,2,FALSE)</f>
        <v>ACT</v>
      </c>
      <c r="X3748" s="9" t="str">
        <f>IF(Data!$W3748=Data!$E3748,"CURRENT","NO")</f>
        <v>NO</v>
      </c>
    </row>
    <row r="3749" spans="1:24" hidden="1">
      <c r="A3749" s="83" t="s">
        <v>1633</v>
      </c>
      <c r="B3749" s="68" t="s">
        <v>2160</v>
      </c>
      <c r="C3749" s="8" t="s">
        <v>458</v>
      </c>
      <c r="D3749" s="68" t="s">
        <v>2167</v>
      </c>
      <c r="E3749" s="8" t="s">
        <v>463</v>
      </c>
      <c r="F3749" s="82" t="s">
        <v>106</v>
      </c>
      <c r="G3749" s="83" t="s">
        <v>90</v>
      </c>
      <c r="H3749" s="84">
        <v>42285</v>
      </c>
      <c r="I3749" s="83">
        <v>135</v>
      </c>
      <c r="J3749" s="81">
        <v>117</v>
      </c>
      <c r="K3749" s="81">
        <f>I3749*J3749</f>
        <v>15795</v>
      </c>
      <c r="L3749" s="83" t="s">
        <v>114</v>
      </c>
      <c r="M3749" s="83" t="s">
        <v>88</v>
      </c>
      <c r="N3749" s="83">
        <v>152051</v>
      </c>
      <c r="O3749" s="83"/>
      <c r="P3749" s="83">
        <v>91931</v>
      </c>
      <c r="Q3749" s="81">
        <v>100</v>
      </c>
      <c r="R3749" s="81">
        <v>22.5</v>
      </c>
      <c r="S3749" s="81">
        <v>10</v>
      </c>
      <c r="T3749" s="83" t="s">
        <v>127</v>
      </c>
      <c r="U3749" s="64">
        <f>Data!$Q3749+Data!$R3749+Data!$S3749</f>
        <v>132.5</v>
      </c>
      <c r="V3749" s="9" t="str">
        <f>VLOOKUP(TRIM(Data!$B3749),Team!A:B,2,FALSE)</f>
        <v>HVAC</v>
      </c>
      <c r="W3749" s="9" t="str">
        <f>VLOOKUP(Data!$D3749,Current!A:B,2,FALSE)</f>
        <v>ACT</v>
      </c>
      <c r="X3749" s="9" t="str">
        <f>IF(Data!$W3749=Data!$E3749,"CURRENT","NO")</f>
        <v>NO</v>
      </c>
    </row>
    <row r="3750" spans="1:24" hidden="1">
      <c r="A3750" s="83" t="s">
        <v>1633</v>
      </c>
      <c r="B3750" s="68" t="s">
        <v>2160</v>
      </c>
      <c r="C3750" s="8" t="s">
        <v>458</v>
      </c>
      <c r="D3750" s="68" t="s">
        <v>2167</v>
      </c>
      <c r="E3750" s="8" t="s">
        <v>463</v>
      </c>
      <c r="F3750" s="82" t="s">
        <v>1669</v>
      </c>
      <c r="G3750" s="83" t="s">
        <v>1670</v>
      </c>
      <c r="H3750" s="84">
        <v>42284</v>
      </c>
      <c r="I3750" s="83">
        <v>55</v>
      </c>
      <c r="J3750" s="81">
        <v>237</v>
      </c>
      <c r="K3750" s="81">
        <f>I3750*J3750</f>
        <v>13035</v>
      </c>
      <c r="L3750" s="83" t="s">
        <v>114</v>
      </c>
      <c r="M3750" s="83" t="s">
        <v>113</v>
      </c>
      <c r="N3750" s="83">
        <v>152028</v>
      </c>
      <c r="O3750" s="83"/>
      <c r="P3750" s="83">
        <v>91932</v>
      </c>
      <c r="Q3750" s="81">
        <v>100</v>
      </c>
      <c r="R3750" s="81">
        <v>45</v>
      </c>
      <c r="S3750" s="81">
        <v>10</v>
      </c>
      <c r="T3750" s="83" t="s">
        <v>127</v>
      </c>
      <c r="U3750" s="64">
        <f>Data!$Q3750+Data!$R3750+Data!$S3750</f>
        <v>155</v>
      </c>
      <c r="V3750" s="9" t="str">
        <f>VLOOKUP(TRIM(Data!$B3750),Team!A:B,2,FALSE)</f>
        <v>HVAC</v>
      </c>
      <c r="W3750" s="9" t="str">
        <f>VLOOKUP(Data!$D3750,Current!A:B,2,FALSE)</f>
        <v>ACT</v>
      </c>
      <c r="X3750" s="9" t="str">
        <f>IF(Data!$W3750=Data!$E3750,"CURRENT","NO")</f>
        <v>NO</v>
      </c>
    </row>
    <row r="3751" spans="1:24" hidden="1">
      <c r="A3751" s="83" t="s">
        <v>1633</v>
      </c>
      <c r="B3751" s="68" t="s">
        <v>2160</v>
      </c>
      <c r="C3751" s="8" t="s">
        <v>458</v>
      </c>
      <c r="D3751" s="68" t="s">
        <v>2167</v>
      </c>
      <c r="E3751" s="8" t="s">
        <v>463</v>
      </c>
      <c r="F3751" s="82" t="s">
        <v>1671</v>
      </c>
      <c r="G3751" s="83" t="s">
        <v>1670</v>
      </c>
      <c r="H3751" s="84">
        <v>42284</v>
      </c>
      <c r="I3751" s="83">
        <v>50</v>
      </c>
      <c r="J3751" s="81">
        <v>216</v>
      </c>
      <c r="K3751" s="81">
        <f>I3751*J3751</f>
        <v>10800</v>
      </c>
      <c r="L3751" s="83" t="s">
        <v>114</v>
      </c>
      <c r="M3751" s="83" t="s">
        <v>88</v>
      </c>
      <c r="N3751" s="83">
        <v>152031</v>
      </c>
      <c r="O3751" s="83"/>
      <c r="P3751" s="83">
        <v>91933</v>
      </c>
      <c r="Q3751" s="81">
        <v>100</v>
      </c>
      <c r="R3751" s="81">
        <v>45</v>
      </c>
      <c r="S3751" s="81">
        <v>10</v>
      </c>
      <c r="T3751" s="83" t="s">
        <v>127</v>
      </c>
      <c r="U3751" s="64">
        <f>Data!$Q3751+Data!$R3751+Data!$S3751</f>
        <v>155</v>
      </c>
      <c r="V3751" s="9" t="str">
        <f>VLOOKUP(TRIM(Data!$B3751),Team!A:B,2,FALSE)</f>
        <v>HVAC</v>
      </c>
      <c r="W3751" s="9" t="str">
        <f>VLOOKUP(Data!$D3751,Current!A:B,2,FALSE)</f>
        <v>ACT</v>
      </c>
      <c r="X3751" s="9" t="str">
        <f>IF(Data!$W3751=Data!$E3751,"CURRENT","NO")</f>
        <v>NO</v>
      </c>
    </row>
    <row r="3752" spans="1:24" hidden="1">
      <c r="A3752" s="67" t="s">
        <v>1621</v>
      </c>
      <c r="B3752" s="68" t="s">
        <v>2160</v>
      </c>
      <c r="C3752" s="8" t="s">
        <v>458</v>
      </c>
      <c r="D3752" s="68" t="s">
        <v>2167</v>
      </c>
      <c r="E3752" s="8" t="s">
        <v>463</v>
      </c>
      <c r="F3752" s="69" t="s">
        <v>279</v>
      </c>
      <c r="G3752" s="67" t="s">
        <v>78</v>
      </c>
      <c r="H3752" s="70">
        <v>42292</v>
      </c>
      <c r="I3752" s="67">
        <v>40</v>
      </c>
      <c r="J3752" s="71">
        <v>104.71</v>
      </c>
      <c r="K3752" s="81">
        <f t="shared" ref="K3752:K3800" si="75">I3752*J3752</f>
        <v>4188.3999999999996</v>
      </c>
      <c r="L3752" s="67" t="s">
        <v>77</v>
      </c>
      <c r="M3752" s="67" t="s">
        <v>1672</v>
      </c>
      <c r="N3752" s="67">
        <v>152309</v>
      </c>
      <c r="P3752" s="67">
        <v>91999</v>
      </c>
      <c r="Q3752" s="71">
        <v>100</v>
      </c>
      <c r="R3752" s="71">
        <v>0</v>
      </c>
      <c r="S3752" s="71">
        <v>17.5</v>
      </c>
      <c r="T3752" s="67" t="s">
        <v>0</v>
      </c>
      <c r="U3752" s="64">
        <f>Data!$Q3752+Data!$R3752+Data!$S3752</f>
        <v>117.5</v>
      </c>
      <c r="V3752" s="9" t="str">
        <f>VLOOKUP(TRIM(Data!$B3752),Team!A:B,2,FALSE)</f>
        <v>HVAC</v>
      </c>
      <c r="W3752" s="9" t="str">
        <f>VLOOKUP(Data!$D3752,Current!A:B,2,FALSE)</f>
        <v>ACT</v>
      </c>
      <c r="X3752" s="9" t="str">
        <f>IF(Data!$W3752=Data!$E3752,"CURRENT","NO")</f>
        <v>NO</v>
      </c>
    </row>
    <row r="3753" spans="1:24" hidden="1">
      <c r="A3753" s="67" t="s">
        <v>1621</v>
      </c>
      <c r="B3753" s="68" t="s">
        <v>2160</v>
      </c>
      <c r="C3753" s="8" t="s">
        <v>458</v>
      </c>
      <c r="D3753" s="68" t="s">
        <v>2167</v>
      </c>
      <c r="E3753" s="8" t="s">
        <v>463</v>
      </c>
      <c r="F3753" s="69" t="s">
        <v>1673</v>
      </c>
      <c r="G3753" s="67" t="s">
        <v>78</v>
      </c>
      <c r="H3753" s="70">
        <v>42292</v>
      </c>
      <c r="I3753" s="67">
        <v>20</v>
      </c>
      <c r="J3753" s="71">
        <v>102.25</v>
      </c>
      <c r="K3753" s="81">
        <f t="shared" si="75"/>
        <v>2045</v>
      </c>
      <c r="L3753" s="67" t="s">
        <v>77</v>
      </c>
      <c r="M3753" s="67" t="s">
        <v>1674</v>
      </c>
      <c r="N3753" s="67">
        <v>152310</v>
      </c>
      <c r="P3753" s="67">
        <v>92000</v>
      </c>
      <c r="Q3753" s="71">
        <v>100</v>
      </c>
      <c r="R3753" s="71">
        <v>0</v>
      </c>
      <c r="S3753" s="71">
        <v>17.5</v>
      </c>
      <c r="T3753" s="67" t="s">
        <v>0</v>
      </c>
      <c r="U3753" s="64">
        <f>Data!$Q3753+Data!$R3753+Data!$S3753</f>
        <v>117.5</v>
      </c>
      <c r="V3753" s="9" t="str">
        <f>VLOOKUP(TRIM(Data!$B3753),Team!A:B,2,FALSE)</f>
        <v>HVAC</v>
      </c>
      <c r="W3753" s="9" t="str">
        <f>VLOOKUP(Data!$D3753,Current!A:B,2,FALSE)</f>
        <v>ACT</v>
      </c>
      <c r="X3753" s="9" t="str">
        <f>IF(Data!$W3753=Data!$E3753,"CURRENT","NO")</f>
        <v>NO</v>
      </c>
    </row>
    <row r="3754" spans="1:24" hidden="1">
      <c r="A3754" s="67" t="s">
        <v>1621</v>
      </c>
      <c r="B3754" s="68" t="s">
        <v>2160</v>
      </c>
      <c r="C3754" s="8" t="s">
        <v>458</v>
      </c>
      <c r="D3754" s="68" t="s">
        <v>2167</v>
      </c>
      <c r="E3754" s="8" t="s">
        <v>463</v>
      </c>
      <c r="F3754" s="69" t="s">
        <v>1334</v>
      </c>
      <c r="G3754" s="67" t="s">
        <v>93</v>
      </c>
      <c r="H3754" s="70">
        <v>42289</v>
      </c>
      <c r="I3754" s="67">
        <v>112</v>
      </c>
      <c r="J3754" s="71">
        <v>133.4</v>
      </c>
      <c r="K3754" s="81">
        <f t="shared" si="75"/>
        <v>14940.800000000001</v>
      </c>
      <c r="L3754" s="67" t="s">
        <v>92</v>
      </c>
      <c r="M3754" s="67" t="s">
        <v>634</v>
      </c>
      <c r="N3754" s="67">
        <v>152200</v>
      </c>
      <c r="O3754" s="67"/>
      <c r="P3754" s="67">
        <v>92001</v>
      </c>
      <c r="Q3754" s="71">
        <v>200</v>
      </c>
      <c r="R3754" s="71">
        <v>0</v>
      </c>
      <c r="S3754" s="71">
        <v>60</v>
      </c>
      <c r="T3754" s="67" t="s">
        <v>0</v>
      </c>
      <c r="U3754" s="64">
        <f>Data!$Q3754+Data!$R3754+Data!$S3754</f>
        <v>260</v>
      </c>
      <c r="V3754" s="9" t="str">
        <f>VLOOKUP(TRIM(Data!$B3754),Team!A:B,2,FALSE)</f>
        <v>HVAC</v>
      </c>
      <c r="W3754" s="9" t="str">
        <f>VLOOKUP(Data!$D3754,Current!A:B,2,FALSE)</f>
        <v>ACT</v>
      </c>
      <c r="X3754" s="9" t="str">
        <f>IF(Data!$W3754=Data!$E3754,"CURRENT","NO")</f>
        <v>NO</v>
      </c>
    </row>
    <row r="3755" spans="1:24" hidden="1">
      <c r="A3755" s="67" t="s">
        <v>1621</v>
      </c>
      <c r="B3755" s="68" t="s">
        <v>2160</v>
      </c>
      <c r="C3755" s="67" t="s">
        <v>2162</v>
      </c>
      <c r="D3755" s="68" t="s">
        <v>2167</v>
      </c>
      <c r="E3755" s="8" t="s">
        <v>463</v>
      </c>
      <c r="F3755" s="69" t="s">
        <v>1334</v>
      </c>
      <c r="G3755" s="67" t="s">
        <v>93</v>
      </c>
      <c r="H3755" s="70">
        <v>42290</v>
      </c>
      <c r="I3755" s="67">
        <v>112</v>
      </c>
      <c r="J3755" s="71">
        <v>0</v>
      </c>
      <c r="K3755" s="81">
        <f t="shared" si="75"/>
        <v>0</v>
      </c>
      <c r="L3755" s="67" t="s">
        <v>92</v>
      </c>
      <c r="M3755" s="67" t="s">
        <v>76</v>
      </c>
      <c r="N3755" s="67">
        <v>152219</v>
      </c>
      <c r="O3755" s="67"/>
      <c r="P3755" s="67">
        <v>92002</v>
      </c>
      <c r="Q3755" s="71">
        <v>200</v>
      </c>
      <c r="R3755" s="71">
        <v>0</v>
      </c>
      <c r="S3755" s="71">
        <v>60</v>
      </c>
      <c r="T3755" s="67" t="s">
        <v>0</v>
      </c>
      <c r="U3755" s="64">
        <f>Data!$Q3755+Data!$R3755+Data!$S3755</f>
        <v>260</v>
      </c>
      <c r="V3755" s="9" t="str">
        <f>VLOOKUP(TRIM(Data!$B3755),Team!A:B,2,FALSE)</f>
        <v>HVAC</v>
      </c>
      <c r="W3755" s="9" t="str">
        <f>VLOOKUP(Data!$D3755,Current!A:B,2,FALSE)</f>
        <v>ACT</v>
      </c>
      <c r="X3755" s="9" t="str">
        <f>IF(Data!$W3755=Data!$E3755,"CURRENT","NO")</f>
        <v>NO</v>
      </c>
    </row>
    <row r="3756" spans="1:24" hidden="1">
      <c r="A3756" s="67" t="s">
        <v>1621</v>
      </c>
      <c r="B3756" s="68" t="s">
        <v>2160</v>
      </c>
      <c r="C3756" s="67" t="s">
        <v>2162</v>
      </c>
      <c r="D3756" s="68" t="s">
        <v>2167</v>
      </c>
      <c r="E3756" s="8" t="s">
        <v>463</v>
      </c>
      <c r="F3756" s="69" t="s">
        <v>1334</v>
      </c>
      <c r="G3756" s="67" t="s">
        <v>93</v>
      </c>
      <c r="H3756" s="70">
        <v>42291</v>
      </c>
      <c r="I3756" s="67">
        <v>112</v>
      </c>
      <c r="J3756" s="71">
        <v>0</v>
      </c>
      <c r="K3756" s="81">
        <f t="shared" si="75"/>
        <v>0</v>
      </c>
      <c r="L3756" s="67" t="s">
        <v>92</v>
      </c>
      <c r="M3756" s="67" t="s">
        <v>76</v>
      </c>
      <c r="N3756" s="67">
        <v>152271</v>
      </c>
      <c r="O3756" s="67"/>
      <c r="P3756" s="67">
        <v>92003</v>
      </c>
      <c r="Q3756" s="71">
        <v>200</v>
      </c>
      <c r="R3756" s="71">
        <v>0</v>
      </c>
      <c r="S3756" s="71">
        <v>60</v>
      </c>
      <c r="T3756" s="67" t="s">
        <v>0</v>
      </c>
      <c r="U3756" s="64">
        <f>Data!$Q3756+Data!$R3756+Data!$S3756</f>
        <v>260</v>
      </c>
      <c r="V3756" s="9" t="str">
        <f>VLOOKUP(TRIM(Data!$B3756),Team!A:B,2,FALSE)</f>
        <v>HVAC</v>
      </c>
      <c r="W3756" s="9" t="str">
        <f>VLOOKUP(Data!$D3756,Current!A:B,2,FALSE)</f>
        <v>ACT</v>
      </c>
      <c r="X3756" s="9" t="str">
        <f>IF(Data!$W3756=Data!$E3756,"CURRENT","NO")</f>
        <v>NO</v>
      </c>
    </row>
    <row r="3757" spans="1:24" hidden="1">
      <c r="A3757" s="67" t="s">
        <v>1621</v>
      </c>
      <c r="B3757" s="68" t="s">
        <v>2160</v>
      </c>
      <c r="C3757" s="67" t="s">
        <v>2162</v>
      </c>
      <c r="D3757" s="68" t="s">
        <v>2167</v>
      </c>
      <c r="E3757" s="8" t="s">
        <v>463</v>
      </c>
      <c r="F3757" s="69" t="s">
        <v>102</v>
      </c>
      <c r="G3757" s="67" t="s">
        <v>93</v>
      </c>
      <c r="H3757" s="70">
        <v>42286</v>
      </c>
      <c r="I3757" s="67">
        <v>264</v>
      </c>
      <c r="J3757" s="71">
        <v>0</v>
      </c>
      <c r="K3757" s="81">
        <f t="shared" si="75"/>
        <v>0</v>
      </c>
      <c r="L3757" s="67" t="s">
        <v>86</v>
      </c>
      <c r="M3757" s="67" t="s">
        <v>85</v>
      </c>
      <c r="N3757" s="67">
        <v>152125</v>
      </c>
      <c r="P3757" s="67">
        <v>92004</v>
      </c>
      <c r="Q3757" s="71">
        <v>200</v>
      </c>
      <c r="R3757" s="71">
        <v>0</v>
      </c>
      <c r="S3757" s="71">
        <v>25</v>
      </c>
      <c r="T3757" s="67" t="s">
        <v>0</v>
      </c>
      <c r="U3757" s="64">
        <f>Data!$Q3757+Data!$R3757+Data!$S3757</f>
        <v>225</v>
      </c>
      <c r="V3757" s="9" t="str">
        <f>VLOOKUP(TRIM(Data!$B3757),Team!A:B,2,FALSE)</f>
        <v>HVAC</v>
      </c>
      <c r="W3757" s="9" t="str">
        <f>VLOOKUP(Data!$D3757,Current!A:B,2,FALSE)</f>
        <v>ACT</v>
      </c>
      <c r="X3757" s="9" t="str">
        <f>IF(Data!$W3757=Data!$E3757,"CURRENT","NO")</f>
        <v>NO</v>
      </c>
    </row>
    <row r="3758" spans="1:24" hidden="1">
      <c r="A3758" s="67" t="s">
        <v>1621</v>
      </c>
      <c r="B3758" s="68" t="s">
        <v>2160</v>
      </c>
      <c r="C3758" s="67" t="s">
        <v>2162</v>
      </c>
      <c r="D3758" s="68" t="s">
        <v>2167</v>
      </c>
      <c r="E3758" s="8" t="s">
        <v>463</v>
      </c>
      <c r="F3758" s="69" t="s">
        <v>301</v>
      </c>
      <c r="G3758" s="67" t="s">
        <v>93</v>
      </c>
      <c r="H3758" s="70">
        <v>42290</v>
      </c>
      <c r="I3758" s="67">
        <v>108</v>
      </c>
      <c r="J3758" s="71">
        <v>0</v>
      </c>
      <c r="K3758" s="81">
        <f t="shared" si="75"/>
        <v>0</v>
      </c>
      <c r="L3758" s="67" t="s">
        <v>81</v>
      </c>
      <c r="M3758" s="67" t="s">
        <v>312</v>
      </c>
      <c r="N3758" s="67">
        <v>152224</v>
      </c>
      <c r="P3758" s="67">
        <v>92005</v>
      </c>
      <c r="Q3758" s="71">
        <v>200</v>
      </c>
      <c r="R3758" s="71">
        <v>0</v>
      </c>
      <c r="S3758" s="71">
        <v>25</v>
      </c>
      <c r="T3758" s="67" t="s">
        <v>127</v>
      </c>
      <c r="U3758" s="64">
        <f>Data!$Q3758+Data!$R3758+Data!$S3758</f>
        <v>225</v>
      </c>
      <c r="V3758" s="9" t="str">
        <f>VLOOKUP(TRIM(Data!$B3758),Team!A:B,2,FALSE)</f>
        <v>HVAC</v>
      </c>
      <c r="W3758" s="9" t="str">
        <f>VLOOKUP(Data!$D3758,Current!A:B,2,FALSE)</f>
        <v>ACT</v>
      </c>
      <c r="X3758" s="9" t="str">
        <f>IF(Data!$W3758=Data!$E3758,"CURRENT","NO")</f>
        <v>NO</v>
      </c>
    </row>
    <row r="3759" spans="1:24" hidden="1">
      <c r="A3759" s="67" t="s">
        <v>1621</v>
      </c>
      <c r="B3759" s="68" t="s">
        <v>2160</v>
      </c>
      <c r="C3759" s="67" t="s">
        <v>2162</v>
      </c>
      <c r="D3759" s="68" t="s">
        <v>2167</v>
      </c>
      <c r="E3759" s="8" t="s">
        <v>463</v>
      </c>
      <c r="F3759" s="69" t="s">
        <v>946</v>
      </c>
      <c r="G3759" s="67" t="s">
        <v>93</v>
      </c>
      <c r="H3759" s="70">
        <v>42291</v>
      </c>
      <c r="I3759" s="67">
        <v>111</v>
      </c>
      <c r="J3759" s="71">
        <v>0</v>
      </c>
      <c r="K3759" s="81">
        <f t="shared" si="75"/>
        <v>0</v>
      </c>
      <c r="L3759" s="67" t="s">
        <v>81</v>
      </c>
      <c r="M3759" s="67" t="s">
        <v>80</v>
      </c>
      <c r="N3759" s="67">
        <v>152279</v>
      </c>
      <c r="P3759" s="67">
        <v>92006</v>
      </c>
      <c r="Q3759" s="71">
        <v>200</v>
      </c>
      <c r="R3759" s="71">
        <v>0</v>
      </c>
      <c r="S3759" s="71">
        <v>25</v>
      </c>
      <c r="T3759" s="67" t="s">
        <v>0</v>
      </c>
      <c r="U3759" s="64">
        <f>Data!$Q3759+Data!$R3759+Data!$S3759</f>
        <v>225</v>
      </c>
      <c r="V3759" s="9" t="str">
        <f>VLOOKUP(TRIM(Data!$B3759),Team!A:B,2,FALSE)</f>
        <v>HVAC</v>
      </c>
      <c r="W3759" s="9" t="str">
        <f>VLOOKUP(Data!$D3759,Current!A:B,2,FALSE)</f>
        <v>ACT</v>
      </c>
      <c r="X3759" s="9" t="str">
        <f>IF(Data!$W3759=Data!$E3759,"CURRENT","NO")</f>
        <v>NO</v>
      </c>
    </row>
    <row r="3760" spans="1:24" hidden="1">
      <c r="A3760" s="67" t="s">
        <v>1621</v>
      </c>
      <c r="B3760" s="68" t="s">
        <v>2160</v>
      </c>
      <c r="C3760" s="67" t="s">
        <v>2162</v>
      </c>
      <c r="D3760" s="68" t="s">
        <v>2167</v>
      </c>
      <c r="E3760" s="8" t="s">
        <v>463</v>
      </c>
      <c r="F3760" s="69" t="s">
        <v>104</v>
      </c>
      <c r="G3760" s="67" t="s">
        <v>70</v>
      </c>
      <c r="H3760" s="70">
        <v>42290</v>
      </c>
      <c r="I3760" s="67">
        <v>108</v>
      </c>
      <c r="J3760" s="71">
        <v>0</v>
      </c>
      <c r="K3760" s="81">
        <f t="shared" si="75"/>
        <v>0</v>
      </c>
      <c r="L3760" s="67" t="s">
        <v>86</v>
      </c>
      <c r="M3760" s="67" t="s">
        <v>306</v>
      </c>
      <c r="N3760" s="67">
        <v>152220</v>
      </c>
      <c r="P3760" s="67">
        <v>92007</v>
      </c>
      <c r="Q3760" s="71">
        <v>200</v>
      </c>
      <c r="R3760" s="71">
        <v>0</v>
      </c>
      <c r="S3760" s="71">
        <v>25</v>
      </c>
      <c r="T3760" s="67" t="s">
        <v>0</v>
      </c>
      <c r="U3760" s="64">
        <f>Data!$Q3760+Data!$R3760+Data!$S3760</f>
        <v>225</v>
      </c>
      <c r="V3760" s="9" t="str">
        <f>VLOOKUP(TRIM(Data!$B3760),Team!A:B,2,FALSE)</f>
        <v>HVAC</v>
      </c>
      <c r="W3760" s="9" t="str">
        <f>VLOOKUP(Data!$D3760,Current!A:B,2,FALSE)</f>
        <v>ACT</v>
      </c>
      <c r="X3760" s="9" t="str">
        <f>IF(Data!$W3760=Data!$E3760,"CURRENT","NO")</f>
        <v>NO</v>
      </c>
    </row>
    <row r="3761" spans="1:24" hidden="1">
      <c r="A3761" s="67" t="s">
        <v>1621</v>
      </c>
      <c r="B3761" s="68" t="s">
        <v>2160</v>
      </c>
      <c r="C3761" s="8" t="s">
        <v>458</v>
      </c>
      <c r="D3761" s="68" t="s">
        <v>2167</v>
      </c>
      <c r="E3761" s="8" t="s">
        <v>463</v>
      </c>
      <c r="F3761" s="69" t="s">
        <v>75</v>
      </c>
      <c r="G3761" s="67" t="s">
        <v>70</v>
      </c>
      <c r="H3761" s="70">
        <v>42291</v>
      </c>
      <c r="I3761" s="67">
        <v>548</v>
      </c>
      <c r="J3761" s="71">
        <v>73</v>
      </c>
      <c r="K3761" s="81">
        <f t="shared" si="75"/>
        <v>40004</v>
      </c>
      <c r="L3761" s="67" t="s">
        <v>69</v>
      </c>
      <c r="M3761" s="67" t="s">
        <v>72</v>
      </c>
      <c r="N3761" s="67">
        <v>152274</v>
      </c>
      <c r="P3761" s="67">
        <v>92008</v>
      </c>
      <c r="Q3761" s="71">
        <v>200</v>
      </c>
      <c r="R3761" s="71">
        <v>0</v>
      </c>
      <c r="S3761" s="71">
        <v>35</v>
      </c>
      <c r="T3761" s="67" t="s">
        <v>127</v>
      </c>
      <c r="U3761" s="64">
        <f>Data!$Q3761+Data!$R3761+Data!$S3761</f>
        <v>235</v>
      </c>
      <c r="V3761" s="9" t="str">
        <f>VLOOKUP(TRIM(Data!$B3761),Team!A:B,2,FALSE)</f>
        <v>HVAC</v>
      </c>
      <c r="W3761" s="9" t="str">
        <f>VLOOKUP(Data!$D3761,Current!A:B,2,FALSE)</f>
        <v>ACT</v>
      </c>
      <c r="X3761" s="9" t="str">
        <f>IF(Data!$W3761=Data!$E3761,"CURRENT","NO")</f>
        <v>NO</v>
      </c>
    </row>
    <row r="3762" spans="1:24" hidden="1">
      <c r="A3762" s="67" t="s">
        <v>1621</v>
      </c>
      <c r="B3762" s="68" t="s">
        <v>2160</v>
      </c>
      <c r="C3762" s="8" t="s">
        <v>458</v>
      </c>
      <c r="D3762" s="68" t="s">
        <v>2167</v>
      </c>
      <c r="E3762" s="8" t="s">
        <v>463</v>
      </c>
      <c r="F3762" s="69" t="s">
        <v>605</v>
      </c>
      <c r="G3762" s="67" t="s">
        <v>70</v>
      </c>
      <c r="H3762" s="70">
        <v>42292</v>
      </c>
      <c r="I3762" s="67">
        <v>274</v>
      </c>
      <c r="J3762" s="71">
        <v>72</v>
      </c>
      <c r="K3762" s="81">
        <f t="shared" si="75"/>
        <v>19728</v>
      </c>
      <c r="L3762" s="67" t="s">
        <v>69</v>
      </c>
      <c r="M3762" s="67" t="s">
        <v>72</v>
      </c>
      <c r="N3762" s="67">
        <v>152318</v>
      </c>
      <c r="P3762" s="67">
        <v>92009</v>
      </c>
      <c r="Q3762" s="71">
        <v>200</v>
      </c>
      <c r="R3762" s="71">
        <v>0</v>
      </c>
      <c r="S3762" s="71">
        <v>35</v>
      </c>
      <c r="T3762" s="67" t="s">
        <v>127</v>
      </c>
      <c r="U3762" s="64">
        <f>Data!$Q3762+Data!$R3762+Data!$S3762</f>
        <v>235</v>
      </c>
      <c r="V3762" s="9" t="str">
        <f>VLOOKUP(TRIM(Data!$B3762),Team!A:B,2,FALSE)</f>
        <v>HVAC</v>
      </c>
      <c r="W3762" s="9" t="str">
        <f>VLOOKUP(Data!$D3762,Current!A:B,2,FALSE)</f>
        <v>ACT</v>
      </c>
      <c r="X3762" s="9" t="str">
        <f>IF(Data!$W3762=Data!$E3762,"CURRENT","NO")</f>
        <v>NO</v>
      </c>
    </row>
    <row r="3763" spans="1:24" hidden="1">
      <c r="A3763" s="67" t="s">
        <v>1621</v>
      </c>
      <c r="B3763" s="68" t="s">
        <v>2160</v>
      </c>
      <c r="C3763" s="67" t="s">
        <v>2162</v>
      </c>
      <c r="D3763" s="68" t="s">
        <v>2167</v>
      </c>
      <c r="E3763" s="8" t="s">
        <v>463</v>
      </c>
      <c r="F3763" s="69" t="s">
        <v>598</v>
      </c>
      <c r="G3763" s="67" t="s">
        <v>90</v>
      </c>
      <c r="H3763" s="70">
        <v>42287</v>
      </c>
      <c r="I3763" s="67">
        <v>96</v>
      </c>
      <c r="J3763" s="71">
        <v>0</v>
      </c>
      <c r="K3763" s="81">
        <f t="shared" si="75"/>
        <v>0</v>
      </c>
      <c r="L3763" s="67" t="s">
        <v>89</v>
      </c>
      <c r="M3763" s="67" t="s">
        <v>88</v>
      </c>
      <c r="N3763" s="67">
        <v>152139</v>
      </c>
      <c r="P3763" s="67">
        <v>92010</v>
      </c>
      <c r="Q3763" s="71">
        <v>200</v>
      </c>
      <c r="R3763" s="71">
        <v>45</v>
      </c>
      <c r="S3763" s="71">
        <v>280</v>
      </c>
      <c r="T3763" s="67" t="s">
        <v>127</v>
      </c>
      <c r="U3763" s="64">
        <f>Data!$Q3763+Data!$R3763+Data!$S3763</f>
        <v>525</v>
      </c>
      <c r="V3763" s="9" t="str">
        <f>VLOOKUP(TRIM(Data!$B3763),Team!A:B,2,FALSE)</f>
        <v>HVAC</v>
      </c>
      <c r="W3763" s="9" t="str">
        <f>VLOOKUP(Data!$D3763,Current!A:B,2,FALSE)</f>
        <v>ACT</v>
      </c>
      <c r="X3763" s="9" t="str">
        <f>IF(Data!$W3763=Data!$E3763,"CURRENT","NO")</f>
        <v>NO</v>
      </c>
    </row>
    <row r="3764" spans="1:24" hidden="1">
      <c r="A3764" s="67" t="s">
        <v>1621</v>
      </c>
      <c r="B3764" s="68" t="s">
        <v>2160</v>
      </c>
      <c r="C3764" s="8" t="s">
        <v>458</v>
      </c>
      <c r="D3764" s="68" t="s">
        <v>2167</v>
      </c>
      <c r="E3764" s="8" t="s">
        <v>463</v>
      </c>
      <c r="F3764" s="69" t="s">
        <v>91</v>
      </c>
      <c r="G3764" s="67" t="s">
        <v>90</v>
      </c>
      <c r="H3764" s="70">
        <v>42293</v>
      </c>
      <c r="I3764" s="67">
        <v>212</v>
      </c>
      <c r="J3764" s="71">
        <v>89</v>
      </c>
      <c r="K3764" s="81">
        <f t="shared" si="75"/>
        <v>18868</v>
      </c>
      <c r="L3764" s="67" t="s">
        <v>89</v>
      </c>
      <c r="M3764" s="67" t="s">
        <v>612</v>
      </c>
      <c r="N3764" s="67">
        <v>152335</v>
      </c>
      <c r="O3764" s="67"/>
      <c r="P3764" s="67">
        <v>92011</v>
      </c>
      <c r="Q3764" s="71">
        <v>200</v>
      </c>
      <c r="R3764" s="71">
        <v>0</v>
      </c>
      <c r="S3764" s="71">
        <v>65</v>
      </c>
      <c r="T3764" s="67" t="s">
        <v>1675</v>
      </c>
      <c r="U3764" s="64">
        <f>Data!$Q3764+Data!$R3764+Data!$S3764</f>
        <v>265</v>
      </c>
      <c r="V3764" s="9" t="str">
        <f>VLOOKUP(TRIM(Data!$B3764),Team!A:B,2,FALSE)</f>
        <v>HVAC</v>
      </c>
      <c r="W3764" s="9" t="str">
        <f>VLOOKUP(Data!$D3764,Current!A:B,2,FALSE)</f>
        <v>ACT</v>
      </c>
      <c r="X3764" s="9" t="str">
        <f>IF(Data!$W3764=Data!$E3764,"CURRENT","NO")</f>
        <v>NO</v>
      </c>
    </row>
    <row r="3765" spans="1:24" hidden="1">
      <c r="A3765" s="83" t="s">
        <v>1623</v>
      </c>
      <c r="B3765" s="68" t="s">
        <v>2160</v>
      </c>
      <c r="C3765" s="83" t="s">
        <v>2161</v>
      </c>
      <c r="D3765" s="68" t="s">
        <v>2167</v>
      </c>
      <c r="E3765" s="8" t="s">
        <v>463</v>
      </c>
      <c r="F3765" s="82" t="s">
        <v>625</v>
      </c>
      <c r="G3765" s="83" t="s">
        <v>78</v>
      </c>
      <c r="H3765" s="84">
        <v>42293</v>
      </c>
      <c r="I3765" s="83">
        <v>30</v>
      </c>
      <c r="J3765" s="71">
        <v>79.599999999999994</v>
      </c>
      <c r="K3765" s="81">
        <f t="shared" si="75"/>
        <v>2388</v>
      </c>
      <c r="L3765" s="83" t="s">
        <v>77</v>
      </c>
      <c r="M3765" s="83" t="s">
        <v>1676</v>
      </c>
      <c r="N3765" s="83">
        <v>152341</v>
      </c>
      <c r="O3765" s="83"/>
      <c r="P3765" s="83">
        <v>92173</v>
      </c>
      <c r="Q3765" s="81">
        <v>100</v>
      </c>
      <c r="R3765" s="81">
        <v>0</v>
      </c>
      <c r="S3765" s="81">
        <v>17.5</v>
      </c>
      <c r="T3765" s="83" t="s">
        <v>127</v>
      </c>
      <c r="U3765" s="64">
        <f>Data!$Q3765+Data!$R3765+Data!$S3765</f>
        <v>117.5</v>
      </c>
      <c r="V3765" s="9" t="str">
        <f>VLOOKUP(TRIM(Data!$B3765),Team!A:B,2,FALSE)</f>
        <v>HVAC</v>
      </c>
      <c r="W3765" s="9" t="str">
        <f>VLOOKUP(Data!$D3765,Current!A:B,2,FALSE)</f>
        <v>ACT</v>
      </c>
      <c r="X3765" s="9" t="str">
        <f>IF(Data!$W3765=Data!$E3765,"CURRENT","NO")</f>
        <v>NO</v>
      </c>
    </row>
    <row r="3766" spans="1:24" hidden="1">
      <c r="A3766" s="83" t="s">
        <v>1623</v>
      </c>
      <c r="B3766" s="68" t="s">
        <v>2160</v>
      </c>
      <c r="C3766" s="83" t="s">
        <v>2161</v>
      </c>
      <c r="D3766" s="68" t="s">
        <v>2167</v>
      </c>
      <c r="E3766" s="8" t="s">
        <v>463</v>
      </c>
      <c r="F3766" s="82" t="s">
        <v>627</v>
      </c>
      <c r="G3766" s="83" t="s">
        <v>78</v>
      </c>
      <c r="H3766" s="84">
        <v>42293</v>
      </c>
      <c r="I3766" s="83">
        <v>40</v>
      </c>
      <c r="J3766" s="71">
        <v>68.040000000000006</v>
      </c>
      <c r="K3766" s="81">
        <f t="shared" si="75"/>
        <v>2721.6000000000004</v>
      </c>
      <c r="L3766" s="83" t="s">
        <v>77</v>
      </c>
      <c r="M3766" s="83" t="s">
        <v>1676</v>
      </c>
      <c r="N3766" s="83">
        <v>152342</v>
      </c>
      <c r="O3766" s="83"/>
      <c r="P3766" s="83">
        <v>92174</v>
      </c>
      <c r="Q3766" s="81">
        <v>100</v>
      </c>
      <c r="R3766" s="81">
        <v>0</v>
      </c>
      <c r="S3766" s="81">
        <v>17.5</v>
      </c>
      <c r="T3766" s="83" t="s">
        <v>127</v>
      </c>
      <c r="U3766" s="64">
        <f>Data!$Q3766+Data!$R3766+Data!$S3766</f>
        <v>117.5</v>
      </c>
      <c r="V3766" s="9" t="str">
        <f>VLOOKUP(TRIM(Data!$B3766),Team!A:B,2,FALSE)</f>
        <v>HVAC</v>
      </c>
      <c r="W3766" s="9" t="str">
        <f>VLOOKUP(Data!$D3766,Current!A:B,2,FALSE)</f>
        <v>ACT</v>
      </c>
      <c r="X3766" s="9" t="str">
        <f>IF(Data!$W3766=Data!$E3766,"CURRENT","NO")</f>
        <v>NO</v>
      </c>
    </row>
    <row r="3767" spans="1:24" hidden="1">
      <c r="A3767" s="83" t="s">
        <v>1623</v>
      </c>
      <c r="B3767" s="68" t="s">
        <v>2160</v>
      </c>
      <c r="C3767" s="83" t="s">
        <v>2162</v>
      </c>
      <c r="D3767" s="68" t="s">
        <v>2167</v>
      </c>
      <c r="E3767" s="8" t="s">
        <v>463</v>
      </c>
      <c r="F3767" s="82" t="s">
        <v>1138</v>
      </c>
      <c r="G3767" s="83" t="s">
        <v>78</v>
      </c>
      <c r="H3767" s="84">
        <v>42298</v>
      </c>
      <c r="I3767" s="83">
        <v>259</v>
      </c>
      <c r="J3767" s="71">
        <v>0</v>
      </c>
      <c r="K3767" s="81">
        <f t="shared" si="75"/>
        <v>0</v>
      </c>
      <c r="L3767" s="83" t="s">
        <v>77</v>
      </c>
      <c r="M3767" s="83" t="s">
        <v>841</v>
      </c>
      <c r="N3767" s="83">
        <v>152464</v>
      </c>
      <c r="O3767" s="83"/>
      <c r="P3767" s="83">
        <v>92175</v>
      </c>
      <c r="Q3767" s="81">
        <v>200</v>
      </c>
      <c r="R3767" s="81">
        <v>0</v>
      </c>
      <c r="S3767" s="81">
        <v>35</v>
      </c>
      <c r="T3767" s="83" t="s">
        <v>0</v>
      </c>
      <c r="U3767" s="64">
        <f>Data!$Q3767+Data!$R3767+Data!$S3767</f>
        <v>235</v>
      </c>
      <c r="V3767" s="9" t="str">
        <f>VLOOKUP(TRIM(Data!$B3767),Team!A:B,2,FALSE)</f>
        <v>HVAC</v>
      </c>
      <c r="W3767" s="9" t="str">
        <f>VLOOKUP(Data!$D3767,Current!A:B,2,FALSE)</f>
        <v>ACT</v>
      </c>
      <c r="X3767" s="9" t="str">
        <f>IF(Data!$W3767=Data!$E3767,"CURRENT","NO")</f>
        <v>NO</v>
      </c>
    </row>
    <row r="3768" spans="1:24" hidden="1">
      <c r="A3768" s="83" t="s">
        <v>1623</v>
      </c>
      <c r="B3768" s="68" t="s">
        <v>2160</v>
      </c>
      <c r="C3768" s="83" t="s">
        <v>2162</v>
      </c>
      <c r="D3768" s="68" t="s">
        <v>2167</v>
      </c>
      <c r="E3768" s="8" t="s">
        <v>463</v>
      </c>
      <c r="F3768" s="82" t="s">
        <v>604</v>
      </c>
      <c r="G3768" s="83" t="s">
        <v>93</v>
      </c>
      <c r="H3768" s="84">
        <v>42293</v>
      </c>
      <c r="I3768" s="83">
        <v>264</v>
      </c>
      <c r="J3768" s="71">
        <v>0</v>
      </c>
      <c r="K3768" s="81">
        <f t="shared" si="75"/>
        <v>0</v>
      </c>
      <c r="L3768" s="83" t="s">
        <v>81</v>
      </c>
      <c r="M3768" s="83" t="s">
        <v>80</v>
      </c>
      <c r="N3768" s="83">
        <v>152352</v>
      </c>
      <c r="O3768" s="83"/>
      <c r="P3768" s="83">
        <v>92176</v>
      </c>
      <c r="Q3768" s="81">
        <v>200</v>
      </c>
      <c r="R3768" s="81">
        <v>0</v>
      </c>
      <c r="S3768" s="81">
        <v>25</v>
      </c>
      <c r="T3768" s="83" t="s">
        <v>817</v>
      </c>
      <c r="U3768" s="64">
        <f>Data!$Q3768+Data!$R3768+Data!$S3768</f>
        <v>225</v>
      </c>
      <c r="V3768" s="9" t="str">
        <f>VLOOKUP(TRIM(Data!$B3768),Team!A:B,2,FALSE)</f>
        <v>HVAC</v>
      </c>
      <c r="W3768" s="9" t="str">
        <f>VLOOKUP(Data!$D3768,Current!A:B,2,FALSE)</f>
        <v>ACT</v>
      </c>
      <c r="X3768" s="9" t="str">
        <f>IF(Data!$W3768=Data!$E3768,"CURRENT","NO")</f>
        <v>NO</v>
      </c>
    </row>
    <row r="3769" spans="1:24" hidden="1">
      <c r="A3769" s="83" t="s">
        <v>1623</v>
      </c>
      <c r="B3769" s="68" t="s">
        <v>2160</v>
      </c>
      <c r="C3769" s="83" t="s">
        <v>2162</v>
      </c>
      <c r="D3769" s="68" t="s">
        <v>2167</v>
      </c>
      <c r="E3769" s="8" t="s">
        <v>463</v>
      </c>
      <c r="F3769" s="82" t="s">
        <v>295</v>
      </c>
      <c r="G3769" s="83" t="s">
        <v>93</v>
      </c>
      <c r="H3769" s="84">
        <v>42296</v>
      </c>
      <c r="I3769" s="83">
        <v>264</v>
      </c>
      <c r="J3769" s="71">
        <v>0</v>
      </c>
      <c r="K3769" s="81">
        <f t="shared" si="75"/>
        <v>0</v>
      </c>
      <c r="L3769" s="83" t="s">
        <v>81</v>
      </c>
      <c r="M3769" s="83" t="s">
        <v>288</v>
      </c>
      <c r="N3769" s="83">
        <v>152402</v>
      </c>
      <c r="O3769" s="83"/>
      <c r="P3769" s="83">
        <v>92177</v>
      </c>
      <c r="Q3769" s="81">
        <v>400</v>
      </c>
      <c r="R3769" s="81">
        <v>0</v>
      </c>
      <c r="S3769" s="81">
        <v>25</v>
      </c>
      <c r="T3769" s="83" t="s">
        <v>0</v>
      </c>
      <c r="U3769" s="64">
        <f>Data!$Q3769+Data!$R3769+Data!$S3769</f>
        <v>425</v>
      </c>
      <c r="V3769" s="9" t="str">
        <f>VLOOKUP(TRIM(Data!$B3769),Team!A:B,2,FALSE)</f>
        <v>HVAC</v>
      </c>
      <c r="W3769" s="9" t="str">
        <f>VLOOKUP(Data!$D3769,Current!A:B,2,FALSE)</f>
        <v>ACT</v>
      </c>
      <c r="X3769" s="9" t="str">
        <f>IF(Data!$W3769=Data!$E3769,"CURRENT","NO")</f>
        <v>NO</v>
      </c>
    </row>
    <row r="3770" spans="1:24" hidden="1">
      <c r="A3770" s="83" t="s">
        <v>1623</v>
      </c>
      <c r="B3770" s="68" t="s">
        <v>2160</v>
      </c>
      <c r="C3770" s="83" t="s">
        <v>2162</v>
      </c>
      <c r="D3770" s="68" t="s">
        <v>2167</v>
      </c>
      <c r="E3770" s="8" t="s">
        <v>463</v>
      </c>
      <c r="F3770" s="82" t="s">
        <v>1677</v>
      </c>
      <c r="G3770" s="83" t="s">
        <v>93</v>
      </c>
      <c r="H3770" s="84">
        <v>42297</v>
      </c>
      <c r="I3770" s="83">
        <v>560</v>
      </c>
      <c r="J3770" s="71">
        <v>0</v>
      </c>
      <c r="K3770" s="81">
        <f t="shared" si="75"/>
        <v>0</v>
      </c>
      <c r="L3770" s="83" t="s">
        <v>81</v>
      </c>
      <c r="M3770" s="83" t="s">
        <v>288</v>
      </c>
      <c r="N3770" s="83">
        <v>152446</v>
      </c>
      <c r="O3770" s="83"/>
      <c r="P3770" s="83">
        <v>92178</v>
      </c>
      <c r="Q3770" s="81">
        <v>400</v>
      </c>
      <c r="R3770" s="81">
        <v>0</v>
      </c>
      <c r="S3770" s="81">
        <v>25</v>
      </c>
      <c r="T3770" s="83" t="s">
        <v>0</v>
      </c>
      <c r="U3770" s="64">
        <f>Data!$Q3770+Data!$R3770+Data!$S3770</f>
        <v>425</v>
      </c>
      <c r="V3770" s="9" t="str">
        <f>VLOOKUP(TRIM(Data!$B3770),Team!A:B,2,FALSE)</f>
        <v>HVAC</v>
      </c>
      <c r="W3770" s="9" t="str">
        <f>VLOOKUP(Data!$D3770,Current!A:B,2,FALSE)</f>
        <v>ACT</v>
      </c>
      <c r="X3770" s="9" t="str">
        <f>IF(Data!$W3770=Data!$E3770,"CURRENT","NO")</f>
        <v>NO</v>
      </c>
    </row>
    <row r="3771" spans="1:24" hidden="1">
      <c r="A3771" s="83" t="s">
        <v>1623</v>
      </c>
      <c r="B3771" s="68" t="s">
        <v>2160</v>
      </c>
      <c r="C3771" s="83" t="s">
        <v>2162</v>
      </c>
      <c r="D3771" s="68" t="s">
        <v>2167</v>
      </c>
      <c r="E3771" s="8" t="s">
        <v>463</v>
      </c>
      <c r="F3771" s="82" t="s">
        <v>300</v>
      </c>
      <c r="G3771" s="83" t="s">
        <v>93</v>
      </c>
      <c r="H3771" s="84">
        <v>42299</v>
      </c>
      <c r="I3771" s="83">
        <v>111</v>
      </c>
      <c r="J3771" s="71">
        <v>0</v>
      </c>
      <c r="K3771" s="81">
        <f t="shared" si="75"/>
        <v>0</v>
      </c>
      <c r="L3771" s="83" t="s">
        <v>86</v>
      </c>
      <c r="M3771" s="83" t="s">
        <v>306</v>
      </c>
      <c r="N3771" s="83">
        <v>152532</v>
      </c>
      <c r="O3771" s="83"/>
      <c r="P3771" s="83">
        <v>92179</v>
      </c>
      <c r="Q3771" s="81">
        <v>200</v>
      </c>
      <c r="R3771" s="81">
        <v>0</v>
      </c>
      <c r="S3771" s="81">
        <v>25</v>
      </c>
      <c r="T3771" s="83" t="s">
        <v>0</v>
      </c>
      <c r="U3771" s="64">
        <f>Data!$Q3771+Data!$R3771+Data!$S3771</f>
        <v>225</v>
      </c>
      <c r="V3771" s="9" t="str">
        <f>VLOOKUP(TRIM(Data!$B3771),Team!A:B,2,FALSE)</f>
        <v>HVAC</v>
      </c>
      <c r="W3771" s="9" t="str">
        <f>VLOOKUP(Data!$D3771,Current!A:B,2,FALSE)</f>
        <v>ACT</v>
      </c>
      <c r="X3771" s="9" t="str">
        <f>IF(Data!$W3771=Data!$E3771,"CURRENT","NO")</f>
        <v>NO</v>
      </c>
    </row>
    <row r="3772" spans="1:24" hidden="1">
      <c r="A3772" s="83" t="s">
        <v>1623</v>
      </c>
      <c r="B3772" s="68" t="s">
        <v>2160</v>
      </c>
      <c r="C3772" s="83" t="s">
        <v>2162</v>
      </c>
      <c r="D3772" s="68" t="s">
        <v>2167</v>
      </c>
      <c r="E3772" s="8" t="s">
        <v>463</v>
      </c>
      <c r="F3772" s="82" t="s">
        <v>75</v>
      </c>
      <c r="G3772" s="83" t="s">
        <v>70</v>
      </c>
      <c r="H3772" s="84">
        <v>42294</v>
      </c>
      <c r="I3772" s="83">
        <v>548</v>
      </c>
      <c r="J3772" s="71">
        <v>0</v>
      </c>
      <c r="K3772" s="81">
        <f t="shared" si="75"/>
        <v>0</v>
      </c>
      <c r="L3772" s="83" t="s">
        <v>213</v>
      </c>
      <c r="M3772" s="83" t="s">
        <v>1678</v>
      </c>
      <c r="N3772" s="83">
        <v>152369</v>
      </c>
      <c r="O3772" s="83"/>
      <c r="P3772" s="83">
        <v>92180</v>
      </c>
      <c r="Q3772" s="81">
        <v>200</v>
      </c>
      <c r="R3772" s="81">
        <v>0</v>
      </c>
      <c r="S3772" s="81">
        <v>35</v>
      </c>
      <c r="T3772" s="83" t="s">
        <v>0</v>
      </c>
      <c r="U3772" s="64">
        <f>Data!$Q3772+Data!$R3772+Data!$S3772</f>
        <v>235</v>
      </c>
      <c r="V3772" s="9" t="str">
        <f>VLOOKUP(TRIM(Data!$B3772),Team!A:B,2,FALSE)</f>
        <v>HVAC</v>
      </c>
      <c r="W3772" s="9" t="str">
        <f>VLOOKUP(Data!$D3772,Current!A:B,2,FALSE)</f>
        <v>ACT</v>
      </c>
      <c r="X3772" s="9" t="str">
        <f>IF(Data!$W3772=Data!$E3772,"CURRENT","NO")</f>
        <v>NO</v>
      </c>
    </row>
    <row r="3773" spans="1:24" hidden="1">
      <c r="A3773" s="83" t="s">
        <v>1623</v>
      </c>
      <c r="B3773" s="68" t="s">
        <v>2160</v>
      </c>
      <c r="C3773" s="83" t="s">
        <v>2162</v>
      </c>
      <c r="D3773" s="68" t="s">
        <v>2167</v>
      </c>
      <c r="E3773" s="8" t="s">
        <v>463</v>
      </c>
      <c r="F3773" s="82" t="s">
        <v>605</v>
      </c>
      <c r="G3773" s="83" t="s">
        <v>70</v>
      </c>
      <c r="H3773" s="84">
        <v>42296</v>
      </c>
      <c r="I3773" s="83">
        <v>274</v>
      </c>
      <c r="J3773" s="71">
        <v>0</v>
      </c>
      <c r="K3773" s="81">
        <f t="shared" si="75"/>
        <v>0</v>
      </c>
      <c r="L3773" s="83" t="s">
        <v>69</v>
      </c>
      <c r="M3773" s="83" t="s">
        <v>145</v>
      </c>
      <c r="N3773" s="83">
        <v>152406</v>
      </c>
      <c r="O3773" s="83"/>
      <c r="P3773" s="83">
        <v>92181</v>
      </c>
      <c r="Q3773" s="81">
        <v>200</v>
      </c>
      <c r="R3773" s="81">
        <v>0</v>
      </c>
      <c r="S3773" s="81">
        <v>35</v>
      </c>
      <c r="T3773" s="83" t="s">
        <v>0</v>
      </c>
      <c r="U3773" s="64">
        <f>Data!$Q3773+Data!$R3773+Data!$S3773</f>
        <v>235</v>
      </c>
      <c r="V3773" s="9" t="str">
        <f>VLOOKUP(TRIM(Data!$B3773),Team!A:B,2,FALSE)</f>
        <v>HVAC</v>
      </c>
      <c r="W3773" s="9" t="str">
        <f>VLOOKUP(Data!$D3773,Current!A:B,2,FALSE)</f>
        <v>ACT</v>
      </c>
      <c r="X3773" s="9" t="str">
        <f>IF(Data!$W3773=Data!$E3773,"CURRENT","NO")</f>
        <v>NO</v>
      </c>
    </row>
    <row r="3774" spans="1:24" hidden="1">
      <c r="A3774" s="83" t="s">
        <v>1623</v>
      </c>
      <c r="B3774" s="68" t="s">
        <v>2160</v>
      </c>
      <c r="C3774" s="83" t="s">
        <v>2161</v>
      </c>
      <c r="D3774" s="68" t="s">
        <v>2167</v>
      </c>
      <c r="E3774" s="8" t="s">
        <v>463</v>
      </c>
      <c r="F3774" s="82" t="s">
        <v>951</v>
      </c>
      <c r="G3774" s="83" t="s">
        <v>952</v>
      </c>
      <c r="H3774" s="84">
        <v>42298</v>
      </c>
      <c r="I3774" s="83">
        <v>170</v>
      </c>
      <c r="J3774" s="71">
        <v>95</v>
      </c>
      <c r="K3774" s="81">
        <f t="shared" si="75"/>
        <v>16150</v>
      </c>
      <c r="L3774" s="83" t="s">
        <v>108</v>
      </c>
      <c r="M3774" s="83" t="s">
        <v>947</v>
      </c>
      <c r="N3774" s="83">
        <v>152463</v>
      </c>
      <c r="O3774" s="83"/>
      <c r="P3774" s="83">
        <v>92182</v>
      </c>
      <c r="Q3774" s="81">
        <v>200</v>
      </c>
      <c r="R3774" s="81">
        <v>0</v>
      </c>
      <c r="S3774" s="81">
        <v>50</v>
      </c>
      <c r="T3774" s="83" t="s">
        <v>127</v>
      </c>
      <c r="U3774" s="64">
        <f>Data!$Q3774+Data!$R3774+Data!$S3774</f>
        <v>250</v>
      </c>
      <c r="V3774" s="9" t="str">
        <f>VLOOKUP(TRIM(Data!$B3774),Team!A:B,2,FALSE)</f>
        <v>HVAC</v>
      </c>
      <c r="W3774" s="9" t="str">
        <f>VLOOKUP(Data!$D3774,Current!A:B,2,FALSE)</f>
        <v>ACT</v>
      </c>
      <c r="X3774" s="9" t="str">
        <f>IF(Data!$W3774=Data!$E3774,"CURRENT","NO")</f>
        <v>NO</v>
      </c>
    </row>
    <row r="3775" spans="1:24" hidden="1">
      <c r="A3775" s="83" t="s">
        <v>1623</v>
      </c>
      <c r="B3775" s="68" t="s">
        <v>2160</v>
      </c>
      <c r="C3775" s="83" t="s">
        <v>2162</v>
      </c>
      <c r="D3775" s="68" t="s">
        <v>2167</v>
      </c>
      <c r="E3775" s="8" t="s">
        <v>463</v>
      </c>
      <c r="F3775" s="82" t="s">
        <v>91</v>
      </c>
      <c r="G3775" s="83" t="s">
        <v>90</v>
      </c>
      <c r="H3775" s="84">
        <v>42296</v>
      </c>
      <c r="I3775" s="83">
        <v>212</v>
      </c>
      <c r="J3775" s="71">
        <v>0</v>
      </c>
      <c r="K3775" s="81">
        <f t="shared" si="75"/>
        <v>0</v>
      </c>
      <c r="L3775" s="83" t="s">
        <v>114</v>
      </c>
      <c r="M3775" s="83" t="s">
        <v>1679</v>
      </c>
      <c r="N3775" s="83">
        <v>152412</v>
      </c>
      <c r="O3775" s="83"/>
      <c r="P3775" s="83">
        <v>92184</v>
      </c>
      <c r="Q3775" s="81">
        <v>200</v>
      </c>
      <c r="R3775" s="81">
        <v>45</v>
      </c>
      <c r="S3775" s="81">
        <v>20</v>
      </c>
      <c r="T3775" s="83" t="s">
        <v>0</v>
      </c>
      <c r="U3775" s="64">
        <f>Data!$Q3775+Data!$R3775+Data!$S3775</f>
        <v>265</v>
      </c>
      <c r="V3775" s="9" t="str">
        <f>VLOOKUP(TRIM(Data!$B3775),Team!A:B,2,FALSE)</f>
        <v>HVAC</v>
      </c>
      <c r="W3775" s="9" t="str">
        <f>VLOOKUP(Data!$D3775,Current!A:B,2,FALSE)</f>
        <v>ACT</v>
      </c>
      <c r="X3775" s="9" t="str">
        <f>IF(Data!$W3775=Data!$E3775,"CURRENT","NO")</f>
        <v>NO</v>
      </c>
    </row>
    <row r="3776" spans="1:24" hidden="1">
      <c r="A3776" s="83" t="s">
        <v>1623</v>
      </c>
      <c r="B3776" s="68" t="s">
        <v>2160</v>
      </c>
      <c r="C3776" s="83" t="s">
        <v>2161</v>
      </c>
      <c r="D3776" s="68" t="s">
        <v>2167</v>
      </c>
      <c r="E3776" s="8" t="s">
        <v>463</v>
      </c>
      <c r="F3776" s="82" t="s">
        <v>598</v>
      </c>
      <c r="G3776" s="83" t="s">
        <v>90</v>
      </c>
      <c r="H3776" s="84">
        <v>42299</v>
      </c>
      <c r="I3776" s="83">
        <v>88</v>
      </c>
      <c r="J3776" s="71">
        <v>158</v>
      </c>
      <c r="K3776" s="81">
        <f t="shared" si="75"/>
        <v>13904</v>
      </c>
      <c r="L3776" s="83" t="s">
        <v>114</v>
      </c>
      <c r="M3776" s="83" t="s">
        <v>1679</v>
      </c>
      <c r="N3776" s="83">
        <v>152528</v>
      </c>
      <c r="O3776" s="83"/>
      <c r="P3776" s="83">
        <v>92185</v>
      </c>
      <c r="Q3776" s="81">
        <v>100</v>
      </c>
      <c r="R3776" s="81">
        <v>22.5</v>
      </c>
      <c r="S3776" s="81">
        <v>10</v>
      </c>
      <c r="T3776" s="83" t="s">
        <v>127</v>
      </c>
      <c r="U3776" s="64">
        <f>Data!$Q3776+Data!$R3776+Data!$S3776</f>
        <v>132.5</v>
      </c>
      <c r="V3776" s="9" t="str">
        <f>VLOOKUP(TRIM(Data!$B3776),Team!A:B,2,FALSE)</f>
        <v>HVAC</v>
      </c>
      <c r="W3776" s="9" t="str">
        <f>VLOOKUP(Data!$D3776,Current!A:B,2,FALSE)</f>
        <v>ACT</v>
      </c>
      <c r="X3776" s="9" t="str">
        <f>IF(Data!$W3776=Data!$E3776,"CURRENT","NO")</f>
        <v>NO</v>
      </c>
    </row>
    <row r="3777" spans="1:24" hidden="1">
      <c r="A3777" s="83" t="s">
        <v>1623</v>
      </c>
      <c r="B3777" s="68" t="s">
        <v>2160</v>
      </c>
      <c r="C3777" s="83" t="s">
        <v>2161</v>
      </c>
      <c r="D3777" s="68" t="s">
        <v>2167</v>
      </c>
      <c r="E3777" s="8" t="s">
        <v>463</v>
      </c>
      <c r="F3777" s="82" t="s">
        <v>106</v>
      </c>
      <c r="G3777" s="83" t="s">
        <v>90</v>
      </c>
      <c r="H3777" s="84">
        <v>42299</v>
      </c>
      <c r="I3777" s="83">
        <v>135</v>
      </c>
      <c r="J3777" s="71">
        <v>117</v>
      </c>
      <c r="K3777" s="81">
        <f t="shared" si="75"/>
        <v>15795</v>
      </c>
      <c r="L3777" s="83" t="s">
        <v>419</v>
      </c>
      <c r="M3777" s="83" t="s">
        <v>1680</v>
      </c>
      <c r="N3777" s="83">
        <v>152529</v>
      </c>
      <c r="O3777" s="83"/>
      <c r="P3777" s="83">
        <v>92186</v>
      </c>
      <c r="Q3777" s="81">
        <v>100</v>
      </c>
      <c r="R3777" s="81">
        <v>22.5</v>
      </c>
      <c r="S3777" s="81">
        <v>10</v>
      </c>
      <c r="T3777" s="83" t="s">
        <v>127</v>
      </c>
      <c r="U3777" s="64">
        <f>Data!$Q3777+Data!$R3777+Data!$S3777</f>
        <v>132.5</v>
      </c>
      <c r="V3777" s="9" t="str">
        <f>VLOOKUP(TRIM(Data!$B3777),Team!A:B,2,FALSE)</f>
        <v>HVAC</v>
      </c>
      <c r="W3777" s="9" t="str">
        <f>VLOOKUP(Data!$D3777,Current!A:B,2,FALSE)</f>
        <v>ACT</v>
      </c>
      <c r="X3777" s="9" t="str">
        <f>IF(Data!$W3777=Data!$E3777,"CURRENT","NO")</f>
        <v>NO</v>
      </c>
    </row>
    <row r="3778" spans="1:24" hidden="1">
      <c r="A3778" s="67" t="s">
        <v>2168</v>
      </c>
      <c r="B3778" s="68" t="s">
        <v>2160</v>
      </c>
      <c r="C3778" s="67" t="s">
        <v>2162</v>
      </c>
      <c r="D3778" s="68" t="s">
        <v>2167</v>
      </c>
      <c r="E3778" s="8" t="s">
        <v>463</v>
      </c>
      <c r="F3778" s="69" t="s">
        <v>1334</v>
      </c>
      <c r="G3778" s="67" t="s">
        <v>93</v>
      </c>
      <c r="H3778" s="70">
        <v>42303</v>
      </c>
      <c r="I3778" s="67">
        <v>224</v>
      </c>
      <c r="J3778" s="71">
        <v>0</v>
      </c>
      <c r="K3778" s="81">
        <f t="shared" si="75"/>
        <v>0</v>
      </c>
      <c r="L3778" s="67" t="s">
        <v>1681</v>
      </c>
      <c r="M3778" s="67" t="s">
        <v>719</v>
      </c>
      <c r="N3778" s="67">
        <v>152627</v>
      </c>
      <c r="O3778" s="67"/>
      <c r="P3778" s="67">
        <v>92393</v>
      </c>
      <c r="Q3778" s="71">
        <v>200</v>
      </c>
      <c r="R3778" s="71">
        <v>0</v>
      </c>
      <c r="S3778" s="71">
        <v>60</v>
      </c>
      <c r="T3778" s="67" t="s">
        <v>0</v>
      </c>
      <c r="U3778" s="64">
        <f>Data!$Q3778+Data!$R3778+Data!$S3778</f>
        <v>260</v>
      </c>
      <c r="V3778" s="9" t="str">
        <f>VLOOKUP(TRIM(Data!$B3778),Team!A:B,2,FALSE)</f>
        <v>HVAC</v>
      </c>
      <c r="W3778" s="9" t="str">
        <f>VLOOKUP(Data!$D3778,Current!A:B,2,FALSE)</f>
        <v>ACT</v>
      </c>
      <c r="X3778" s="9" t="str">
        <f>IF(Data!$W3778=Data!$E3778,"CURRENT","NO")</f>
        <v>NO</v>
      </c>
    </row>
    <row r="3779" spans="1:24" hidden="1">
      <c r="A3779" s="67" t="s">
        <v>2168</v>
      </c>
      <c r="B3779" s="68" t="s">
        <v>2160</v>
      </c>
      <c r="C3779" s="67" t="s">
        <v>2161</v>
      </c>
      <c r="D3779" s="68" t="s">
        <v>2167</v>
      </c>
      <c r="E3779" s="8" t="s">
        <v>463</v>
      </c>
      <c r="F3779" s="69" t="s">
        <v>94</v>
      </c>
      <c r="G3779" s="67" t="s">
        <v>93</v>
      </c>
      <c r="H3779" s="70">
        <v>42306</v>
      </c>
      <c r="I3779" s="67">
        <v>404</v>
      </c>
      <c r="J3779" s="71">
        <v>170</v>
      </c>
      <c r="K3779" s="81">
        <f t="shared" si="75"/>
        <v>68680</v>
      </c>
      <c r="L3779" s="67" t="s">
        <v>1681</v>
      </c>
      <c r="M3779" s="67" t="s">
        <v>10</v>
      </c>
      <c r="N3779" s="67">
        <v>152765</v>
      </c>
      <c r="O3779" s="67"/>
      <c r="P3779" s="67">
        <v>92394</v>
      </c>
      <c r="Q3779" s="71">
        <v>343.4</v>
      </c>
      <c r="R3779" s="71">
        <v>0</v>
      </c>
      <c r="S3779" s="71">
        <v>60</v>
      </c>
      <c r="T3779" s="67" t="s">
        <v>127</v>
      </c>
      <c r="U3779" s="64">
        <f>Data!$Q3779+Data!$R3779+Data!$S3779</f>
        <v>403.4</v>
      </c>
      <c r="V3779" s="9" t="str">
        <f>VLOOKUP(TRIM(Data!$B3779),Team!A:B,2,FALSE)</f>
        <v>HVAC</v>
      </c>
      <c r="W3779" s="9" t="str">
        <f>VLOOKUP(Data!$D3779,Current!A:B,2,FALSE)</f>
        <v>ACT</v>
      </c>
      <c r="X3779" s="9" t="str">
        <f>IF(Data!$W3779=Data!$E3779,"CURRENT","NO")</f>
        <v>NO</v>
      </c>
    </row>
    <row r="3780" spans="1:24" hidden="1">
      <c r="A3780" s="67" t="s">
        <v>2168</v>
      </c>
      <c r="B3780" s="68" t="s">
        <v>2160</v>
      </c>
      <c r="C3780" s="67" t="s">
        <v>2162</v>
      </c>
      <c r="D3780" s="68" t="s">
        <v>2167</v>
      </c>
      <c r="E3780" s="8" t="s">
        <v>463</v>
      </c>
      <c r="F3780" s="69" t="s">
        <v>94</v>
      </c>
      <c r="G3780" s="67" t="s">
        <v>93</v>
      </c>
      <c r="H3780" s="70">
        <v>42308</v>
      </c>
      <c r="I3780" s="67">
        <v>101</v>
      </c>
      <c r="J3780" s="71">
        <v>0</v>
      </c>
      <c r="K3780" s="81">
        <f t="shared" si="75"/>
        <v>0</v>
      </c>
      <c r="L3780" s="67" t="s">
        <v>92</v>
      </c>
      <c r="M3780" s="67" t="s">
        <v>1682</v>
      </c>
      <c r="N3780" s="67">
        <v>152814</v>
      </c>
      <c r="P3780" s="67">
        <v>92395</v>
      </c>
      <c r="Q3780" s="71">
        <v>200</v>
      </c>
      <c r="R3780" s="71">
        <v>0</v>
      </c>
      <c r="S3780" s="71">
        <v>60</v>
      </c>
      <c r="T3780" s="67" t="s">
        <v>0</v>
      </c>
      <c r="U3780" s="64">
        <f>Data!$Q3780+Data!$R3780+Data!$S3780</f>
        <v>260</v>
      </c>
      <c r="V3780" s="9" t="str">
        <f>VLOOKUP(TRIM(Data!$B3780),Team!A:B,2,FALSE)</f>
        <v>HVAC</v>
      </c>
      <c r="W3780" s="9" t="str">
        <f>VLOOKUP(Data!$D3780,Current!A:B,2,FALSE)</f>
        <v>ACT</v>
      </c>
      <c r="X3780" s="9" t="str">
        <f>IF(Data!$W3780=Data!$E3780,"CURRENT","NO")</f>
        <v>NO</v>
      </c>
    </row>
    <row r="3781" spans="1:24" hidden="1">
      <c r="A3781" s="67" t="s">
        <v>2168</v>
      </c>
      <c r="B3781" s="68" t="s">
        <v>2160</v>
      </c>
      <c r="C3781" s="67" t="s">
        <v>2161</v>
      </c>
      <c r="D3781" s="68" t="s">
        <v>2167</v>
      </c>
      <c r="E3781" s="8" t="s">
        <v>463</v>
      </c>
      <c r="F3781" s="69" t="s">
        <v>301</v>
      </c>
      <c r="G3781" s="67" t="s">
        <v>93</v>
      </c>
      <c r="H3781" s="70">
        <v>42304</v>
      </c>
      <c r="I3781" s="67">
        <v>108</v>
      </c>
      <c r="J3781" s="71">
        <v>172.4</v>
      </c>
      <c r="K3781" s="81">
        <f t="shared" si="75"/>
        <v>18619.2</v>
      </c>
      <c r="L3781" s="67" t="s">
        <v>86</v>
      </c>
      <c r="M3781" s="67" t="s">
        <v>80</v>
      </c>
      <c r="N3781" s="67">
        <v>152666</v>
      </c>
      <c r="P3781" s="67">
        <v>92396</v>
      </c>
      <c r="Q3781" s="71">
        <v>200</v>
      </c>
      <c r="R3781" s="71">
        <v>0</v>
      </c>
      <c r="S3781" s="71">
        <v>25</v>
      </c>
      <c r="T3781" s="67" t="s">
        <v>127</v>
      </c>
      <c r="U3781" s="64">
        <f>Data!$Q3781+Data!$R3781+Data!$S3781</f>
        <v>225</v>
      </c>
      <c r="V3781" s="9" t="str">
        <f>VLOOKUP(TRIM(Data!$B3781),Team!A:B,2,FALSE)</f>
        <v>HVAC</v>
      </c>
      <c r="W3781" s="9" t="str">
        <f>VLOOKUP(Data!$D3781,Current!A:B,2,FALSE)</f>
        <v>ACT</v>
      </c>
      <c r="X3781" s="9" t="str">
        <f>IF(Data!$W3781=Data!$E3781,"CURRENT","NO")</f>
        <v>NO</v>
      </c>
    </row>
    <row r="3782" spans="1:24" hidden="1">
      <c r="A3782" s="67" t="s">
        <v>2168</v>
      </c>
      <c r="B3782" s="68" t="s">
        <v>2160</v>
      </c>
      <c r="C3782" s="67" t="s">
        <v>2162</v>
      </c>
      <c r="D3782" s="68" t="s">
        <v>2167</v>
      </c>
      <c r="E3782" s="8" t="s">
        <v>463</v>
      </c>
      <c r="F3782" s="69" t="s">
        <v>616</v>
      </c>
      <c r="G3782" s="67" t="s">
        <v>93</v>
      </c>
      <c r="H3782" s="70">
        <v>42304</v>
      </c>
      <c r="I3782" s="67">
        <v>275</v>
      </c>
      <c r="J3782" s="71">
        <v>0</v>
      </c>
      <c r="K3782" s="81">
        <f t="shared" si="75"/>
        <v>0</v>
      </c>
      <c r="L3782" s="67" t="s">
        <v>81</v>
      </c>
      <c r="M3782" s="67" t="s">
        <v>288</v>
      </c>
      <c r="N3782" s="67">
        <v>152667</v>
      </c>
      <c r="P3782" s="67">
        <v>92397</v>
      </c>
      <c r="Q3782" s="71">
        <v>200</v>
      </c>
      <c r="R3782" s="71">
        <v>0</v>
      </c>
      <c r="S3782" s="71">
        <v>25</v>
      </c>
      <c r="T3782" s="67" t="s">
        <v>0</v>
      </c>
      <c r="U3782" s="64">
        <f>Data!$Q3782+Data!$R3782+Data!$S3782</f>
        <v>225</v>
      </c>
      <c r="V3782" s="9" t="str">
        <f>VLOOKUP(TRIM(Data!$B3782),Team!A:B,2,FALSE)</f>
        <v>HVAC</v>
      </c>
      <c r="W3782" s="9" t="str">
        <f>VLOOKUP(Data!$D3782,Current!A:B,2,FALSE)</f>
        <v>ACT</v>
      </c>
      <c r="X3782" s="9" t="str">
        <f>IF(Data!$W3782=Data!$E3782,"CURRENT","NO")</f>
        <v>NO</v>
      </c>
    </row>
    <row r="3783" spans="1:24" hidden="1">
      <c r="A3783" s="67" t="s">
        <v>2168</v>
      </c>
      <c r="B3783" s="68" t="s">
        <v>2160</v>
      </c>
      <c r="C3783" s="67" t="s">
        <v>2161</v>
      </c>
      <c r="D3783" s="68" t="s">
        <v>2167</v>
      </c>
      <c r="E3783" s="8" t="s">
        <v>463</v>
      </c>
      <c r="F3783" s="69" t="s">
        <v>1683</v>
      </c>
      <c r="G3783" s="67" t="s">
        <v>93</v>
      </c>
      <c r="H3783" s="70">
        <v>42305</v>
      </c>
      <c r="I3783" s="67">
        <v>245</v>
      </c>
      <c r="J3783" s="71">
        <v>82.5</v>
      </c>
      <c r="K3783" s="81">
        <f t="shared" si="75"/>
        <v>20212.5</v>
      </c>
      <c r="L3783" s="67" t="s">
        <v>86</v>
      </c>
      <c r="M3783" s="67" t="s">
        <v>80</v>
      </c>
      <c r="N3783" s="67">
        <v>152702</v>
      </c>
      <c r="P3783" s="67">
        <v>92398</v>
      </c>
      <c r="Q3783" s="71">
        <v>200</v>
      </c>
      <c r="R3783" s="71">
        <v>0</v>
      </c>
      <c r="S3783" s="71">
        <v>25</v>
      </c>
      <c r="T3783" s="67" t="s">
        <v>127</v>
      </c>
      <c r="U3783" s="64">
        <f>Data!$Q3783+Data!$R3783+Data!$S3783</f>
        <v>225</v>
      </c>
      <c r="V3783" s="9" t="str">
        <f>VLOOKUP(TRIM(Data!$B3783),Team!A:B,2,FALSE)</f>
        <v>HVAC</v>
      </c>
      <c r="W3783" s="9" t="str">
        <f>VLOOKUP(Data!$D3783,Current!A:B,2,FALSE)</f>
        <v>ACT</v>
      </c>
      <c r="X3783" s="9" t="str">
        <f>IF(Data!$W3783=Data!$E3783,"CURRENT","NO")</f>
        <v>NO</v>
      </c>
    </row>
    <row r="3784" spans="1:24" hidden="1">
      <c r="A3784" s="67" t="s">
        <v>2168</v>
      </c>
      <c r="B3784" s="68" t="s">
        <v>2160</v>
      </c>
      <c r="C3784" s="67" t="s">
        <v>2161</v>
      </c>
      <c r="D3784" s="68" t="s">
        <v>2167</v>
      </c>
      <c r="E3784" s="8" t="s">
        <v>463</v>
      </c>
      <c r="F3784" s="69" t="s">
        <v>300</v>
      </c>
      <c r="G3784" s="67" t="s">
        <v>93</v>
      </c>
      <c r="H3784" s="70">
        <v>42307</v>
      </c>
      <c r="I3784" s="67">
        <v>111</v>
      </c>
      <c r="J3784" s="71">
        <v>185.7</v>
      </c>
      <c r="K3784" s="81">
        <f t="shared" si="75"/>
        <v>20612.699999999997</v>
      </c>
      <c r="L3784" s="67" t="s">
        <v>86</v>
      </c>
      <c r="M3784" s="67" t="s">
        <v>80</v>
      </c>
      <c r="N3784" s="67">
        <v>152775</v>
      </c>
      <c r="P3784" s="67">
        <v>92399</v>
      </c>
      <c r="Q3784" s="71">
        <v>200</v>
      </c>
      <c r="R3784" s="71">
        <v>0</v>
      </c>
      <c r="S3784" s="71">
        <v>25</v>
      </c>
      <c r="T3784" s="67" t="s">
        <v>127</v>
      </c>
      <c r="U3784" s="64">
        <f>Data!$Q3784+Data!$R3784+Data!$S3784</f>
        <v>225</v>
      </c>
      <c r="V3784" s="9" t="str">
        <f>VLOOKUP(TRIM(Data!$B3784),Team!A:B,2,FALSE)</f>
        <v>HVAC</v>
      </c>
      <c r="W3784" s="9" t="str">
        <f>VLOOKUP(Data!$D3784,Current!A:B,2,FALSE)</f>
        <v>ACT</v>
      </c>
      <c r="X3784" s="9" t="str">
        <f>IF(Data!$W3784=Data!$E3784,"CURRENT","NO")</f>
        <v>NO</v>
      </c>
    </row>
    <row r="3785" spans="1:24" hidden="1">
      <c r="A3785" s="67" t="s">
        <v>2168</v>
      </c>
      <c r="B3785" s="68" t="s">
        <v>2160</v>
      </c>
      <c r="C3785" s="67" t="s">
        <v>2162</v>
      </c>
      <c r="D3785" s="68" t="s">
        <v>2167</v>
      </c>
      <c r="E3785" s="8" t="s">
        <v>463</v>
      </c>
      <c r="F3785" s="69" t="s">
        <v>1683</v>
      </c>
      <c r="G3785" s="67" t="s">
        <v>93</v>
      </c>
      <c r="H3785" s="70">
        <v>42307</v>
      </c>
      <c r="I3785" s="67">
        <v>245</v>
      </c>
      <c r="J3785" s="71">
        <v>0</v>
      </c>
      <c r="K3785" s="81">
        <f t="shared" si="75"/>
        <v>0</v>
      </c>
      <c r="L3785" s="67" t="s">
        <v>157</v>
      </c>
      <c r="M3785" s="67" t="s">
        <v>288</v>
      </c>
      <c r="N3785" s="67">
        <v>152806</v>
      </c>
      <c r="P3785" s="67">
        <v>92400</v>
      </c>
      <c r="Q3785" s="71">
        <v>200</v>
      </c>
      <c r="R3785" s="71">
        <v>0</v>
      </c>
      <c r="S3785" s="71">
        <v>25</v>
      </c>
      <c r="T3785" s="67" t="s">
        <v>0</v>
      </c>
      <c r="U3785" s="64">
        <f>Data!$Q3785+Data!$R3785+Data!$S3785</f>
        <v>225</v>
      </c>
      <c r="V3785" s="9" t="str">
        <f>VLOOKUP(TRIM(Data!$B3785),Team!A:B,2,FALSE)</f>
        <v>HVAC</v>
      </c>
      <c r="W3785" s="9" t="str">
        <f>VLOOKUP(Data!$D3785,Current!A:B,2,FALSE)</f>
        <v>ACT</v>
      </c>
      <c r="X3785" s="9" t="str">
        <f>IF(Data!$W3785=Data!$E3785,"CURRENT","NO")</f>
        <v>NO</v>
      </c>
    </row>
    <row r="3786" spans="1:24" hidden="1">
      <c r="A3786" s="67" t="s">
        <v>2168</v>
      </c>
      <c r="B3786" s="68" t="s">
        <v>2160</v>
      </c>
      <c r="C3786" s="67" t="s">
        <v>2162</v>
      </c>
      <c r="D3786" s="68" t="s">
        <v>2167</v>
      </c>
      <c r="E3786" s="8" t="s">
        <v>463</v>
      </c>
      <c r="F3786" s="69" t="s">
        <v>300</v>
      </c>
      <c r="G3786" s="67" t="s">
        <v>93</v>
      </c>
      <c r="H3786" s="70">
        <v>42308</v>
      </c>
      <c r="I3786" s="67">
        <v>111</v>
      </c>
      <c r="J3786" s="71">
        <v>0</v>
      </c>
      <c r="K3786" s="81">
        <f t="shared" si="75"/>
        <v>0</v>
      </c>
      <c r="L3786" s="67" t="s">
        <v>86</v>
      </c>
      <c r="M3786" s="67" t="s">
        <v>606</v>
      </c>
      <c r="N3786" s="67">
        <v>152815</v>
      </c>
      <c r="P3786" s="67">
        <v>92401</v>
      </c>
      <c r="Q3786" s="71">
        <v>200</v>
      </c>
      <c r="R3786" s="71">
        <v>0</v>
      </c>
      <c r="S3786" s="71">
        <v>25</v>
      </c>
      <c r="T3786" s="67" t="s">
        <v>0</v>
      </c>
      <c r="U3786" s="64">
        <f>Data!$Q3786+Data!$R3786+Data!$S3786</f>
        <v>225</v>
      </c>
      <c r="V3786" s="9" t="str">
        <f>VLOOKUP(TRIM(Data!$B3786),Team!A:B,2,FALSE)</f>
        <v>HVAC</v>
      </c>
      <c r="W3786" s="9" t="str">
        <f>VLOOKUP(Data!$D3786,Current!A:B,2,FALSE)</f>
        <v>ACT</v>
      </c>
      <c r="X3786" s="9" t="str">
        <f>IF(Data!$W3786=Data!$E3786,"CURRENT","NO")</f>
        <v>NO</v>
      </c>
    </row>
    <row r="3787" spans="1:24" hidden="1">
      <c r="A3787" s="67" t="s">
        <v>2168</v>
      </c>
      <c r="B3787" s="68" t="s">
        <v>2160</v>
      </c>
      <c r="C3787" s="67" t="s">
        <v>2161</v>
      </c>
      <c r="D3787" s="68" t="s">
        <v>2167</v>
      </c>
      <c r="E3787" s="8" t="s">
        <v>463</v>
      </c>
      <c r="F3787" s="69" t="s">
        <v>942</v>
      </c>
      <c r="G3787" s="67" t="s">
        <v>97</v>
      </c>
      <c r="H3787" s="70">
        <v>42307</v>
      </c>
      <c r="I3787" s="67">
        <v>85</v>
      </c>
      <c r="J3787" s="71">
        <v>158</v>
      </c>
      <c r="K3787" s="81">
        <f t="shared" si="75"/>
        <v>13430</v>
      </c>
      <c r="L3787" s="67" t="s">
        <v>309</v>
      </c>
      <c r="M3787" s="67" t="s">
        <v>1684</v>
      </c>
      <c r="N3787" s="67">
        <v>152788</v>
      </c>
      <c r="P3787" s="67">
        <v>92403</v>
      </c>
      <c r="Q3787" s="71">
        <v>100</v>
      </c>
      <c r="R3787" s="71">
        <v>0</v>
      </c>
      <c r="S3787" s="71">
        <v>15</v>
      </c>
      <c r="T3787" s="67" t="s">
        <v>127</v>
      </c>
      <c r="U3787" s="64">
        <f>Data!$Q3787+Data!$R3787+Data!$S3787</f>
        <v>115</v>
      </c>
      <c r="V3787" s="9" t="str">
        <f>VLOOKUP(TRIM(Data!$B3787),Team!A:B,2,FALSE)</f>
        <v>HVAC</v>
      </c>
      <c r="W3787" s="9" t="str">
        <f>VLOOKUP(Data!$D3787,Current!A:B,2,FALSE)</f>
        <v>ACT</v>
      </c>
      <c r="X3787" s="9" t="str">
        <f>IF(Data!$W3787=Data!$E3787,"CURRENT","NO")</f>
        <v>NO</v>
      </c>
    </row>
    <row r="3788" spans="1:24" hidden="1">
      <c r="A3788" s="67" t="s">
        <v>2168</v>
      </c>
      <c r="B3788" s="68" t="s">
        <v>2160</v>
      </c>
      <c r="C3788" s="67" t="s">
        <v>2161</v>
      </c>
      <c r="D3788" s="68" t="s">
        <v>2167</v>
      </c>
      <c r="E3788" s="8" t="s">
        <v>463</v>
      </c>
      <c r="F3788" s="69" t="s">
        <v>101</v>
      </c>
      <c r="G3788" s="67" t="s">
        <v>97</v>
      </c>
      <c r="H3788" s="70">
        <v>42307</v>
      </c>
      <c r="I3788" s="67">
        <v>129</v>
      </c>
      <c r="J3788" s="71">
        <v>152</v>
      </c>
      <c r="K3788" s="81">
        <f t="shared" si="75"/>
        <v>19608</v>
      </c>
      <c r="L3788" s="67" t="s">
        <v>77</v>
      </c>
      <c r="M3788" s="67" t="s">
        <v>1624</v>
      </c>
      <c r="N3788" s="67">
        <v>152790</v>
      </c>
      <c r="P3788" s="67">
        <v>92404</v>
      </c>
      <c r="Q3788" s="71">
        <v>100</v>
      </c>
      <c r="R3788" s="71">
        <v>0</v>
      </c>
      <c r="S3788" s="71">
        <v>15</v>
      </c>
      <c r="T3788" s="67" t="s">
        <v>127</v>
      </c>
      <c r="U3788" s="64">
        <f>Data!$Q3788+Data!$R3788+Data!$S3788</f>
        <v>115</v>
      </c>
      <c r="V3788" s="9" t="str">
        <f>VLOOKUP(TRIM(Data!$B3788),Team!A:B,2,FALSE)</f>
        <v>HVAC</v>
      </c>
      <c r="W3788" s="9" t="str">
        <f>VLOOKUP(Data!$D3788,Current!A:B,2,FALSE)</f>
        <v>ACT</v>
      </c>
      <c r="X3788" s="9" t="str">
        <f>IF(Data!$W3788=Data!$E3788,"CURRENT","NO")</f>
        <v>NO</v>
      </c>
    </row>
    <row r="3789" spans="1:24" hidden="1">
      <c r="A3789" s="67" t="s">
        <v>2168</v>
      </c>
      <c r="B3789" s="68" t="s">
        <v>2160</v>
      </c>
      <c r="C3789" s="67" t="s">
        <v>2161</v>
      </c>
      <c r="D3789" s="68" t="s">
        <v>2167</v>
      </c>
      <c r="E3789" s="8" t="s">
        <v>463</v>
      </c>
      <c r="F3789" s="69" t="s">
        <v>635</v>
      </c>
      <c r="G3789" s="67" t="s">
        <v>97</v>
      </c>
      <c r="H3789" s="70">
        <v>42307</v>
      </c>
      <c r="I3789" s="67">
        <v>170</v>
      </c>
      <c r="J3789" s="71">
        <v>158</v>
      </c>
      <c r="K3789" s="81">
        <f t="shared" si="75"/>
        <v>26860</v>
      </c>
      <c r="L3789" s="67" t="s">
        <v>77</v>
      </c>
      <c r="M3789" s="67" t="s">
        <v>1624</v>
      </c>
      <c r="N3789" s="67">
        <v>152791</v>
      </c>
      <c r="P3789" s="67">
        <v>92405</v>
      </c>
      <c r="Q3789" s="71">
        <v>134.30000000000001</v>
      </c>
      <c r="R3789" s="71">
        <v>0</v>
      </c>
      <c r="S3789" s="71">
        <v>15</v>
      </c>
      <c r="T3789" s="67" t="s">
        <v>127</v>
      </c>
      <c r="U3789" s="64">
        <f>Data!$Q3789+Data!$R3789+Data!$S3789</f>
        <v>149.30000000000001</v>
      </c>
      <c r="V3789" s="9" t="str">
        <f>VLOOKUP(TRIM(Data!$B3789),Team!A:B,2,FALSE)</f>
        <v>HVAC</v>
      </c>
      <c r="W3789" s="9" t="str">
        <f>VLOOKUP(Data!$D3789,Current!A:B,2,FALSE)</f>
        <v>ACT</v>
      </c>
      <c r="X3789" s="9" t="str">
        <f>IF(Data!$W3789=Data!$E3789,"CURRENT","NO")</f>
        <v>NO</v>
      </c>
    </row>
    <row r="3790" spans="1:24" hidden="1">
      <c r="A3790" s="67" t="s">
        <v>2168</v>
      </c>
      <c r="B3790" s="68" t="s">
        <v>2160</v>
      </c>
      <c r="C3790" s="67" t="s">
        <v>2161</v>
      </c>
      <c r="D3790" s="68" t="s">
        <v>2167</v>
      </c>
      <c r="E3790" s="8" t="s">
        <v>463</v>
      </c>
      <c r="F3790" s="69" t="s">
        <v>73</v>
      </c>
      <c r="G3790" s="67" t="s">
        <v>70</v>
      </c>
      <c r="H3790" s="70">
        <v>42300</v>
      </c>
      <c r="I3790" s="67">
        <v>109</v>
      </c>
      <c r="J3790" s="71">
        <v>168.07</v>
      </c>
      <c r="K3790" s="81">
        <f t="shared" si="75"/>
        <v>18319.63</v>
      </c>
      <c r="L3790" s="67" t="s">
        <v>69</v>
      </c>
      <c r="M3790" s="67" t="s">
        <v>1150</v>
      </c>
      <c r="N3790" s="67">
        <v>152565</v>
      </c>
      <c r="P3790" s="67">
        <v>92406</v>
      </c>
      <c r="Q3790" s="71">
        <v>100</v>
      </c>
      <c r="R3790" s="71">
        <v>0</v>
      </c>
      <c r="S3790" s="71">
        <v>15</v>
      </c>
      <c r="T3790" s="67" t="s">
        <v>127</v>
      </c>
      <c r="U3790" s="64">
        <f>Data!$Q3790+Data!$R3790+Data!$S3790</f>
        <v>115</v>
      </c>
      <c r="V3790" s="9" t="str">
        <f>VLOOKUP(TRIM(Data!$B3790),Team!A:B,2,FALSE)</f>
        <v>HVAC</v>
      </c>
      <c r="W3790" s="9" t="str">
        <f>VLOOKUP(Data!$D3790,Current!A:B,2,FALSE)</f>
        <v>ACT</v>
      </c>
      <c r="X3790" s="9" t="str">
        <f>IF(Data!$W3790=Data!$E3790,"CURRENT","NO")</f>
        <v>NO</v>
      </c>
    </row>
    <row r="3791" spans="1:24" hidden="1">
      <c r="A3791" s="67" t="s">
        <v>2168</v>
      </c>
      <c r="B3791" s="68" t="s">
        <v>2160</v>
      </c>
      <c r="C3791" s="67" t="s">
        <v>2161</v>
      </c>
      <c r="D3791" s="68" t="s">
        <v>2167</v>
      </c>
      <c r="E3791" s="8" t="s">
        <v>463</v>
      </c>
      <c r="F3791" s="69" t="s">
        <v>1685</v>
      </c>
      <c r="G3791" s="67" t="s">
        <v>70</v>
      </c>
      <c r="H3791" s="70">
        <v>42300</v>
      </c>
      <c r="I3791" s="67">
        <v>186</v>
      </c>
      <c r="J3791" s="71">
        <v>64</v>
      </c>
      <c r="K3791" s="81">
        <f t="shared" si="75"/>
        <v>11904</v>
      </c>
      <c r="L3791" s="67" t="s">
        <v>69</v>
      </c>
      <c r="M3791" s="67" t="s">
        <v>1678</v>
      </c>
      <c r="N3791" s="67">
        <v>152566</v>
      </c>
      <c r="P3791" s="67">
        <v>92407</v>
      </c>
      <c r="Q3791" s="71">
        <v>100</v>
      </c>
      <c r="R3791" s="71">
        <v>0</v>
      </c>
      <c r="S3791" s="71">
        <v>15</v>
      </c>
      <c r="T3791" s="67" t="s">
        <v>127</v>
      </c>
      <c r="U3791" s="64">
        <f>Data!$Q3791+Data!$R3791+Data!$S3791</f>
        <v>115</v>
      </c>
      <c r="V3791" s="9" t="str">
        <f>VLOOKUP(TRIM(Data!$B3791),Team!A:B,2,FALSE)</f>
        <v>HVAC</v>
      </c>
      <c r="W3791" s="9" t="str">
        <f>VLOOKUP(Data!$D3791,Current!A:B,2,FALSE)</f>
        <v>ACT</v>
      </c>
      <c r="X3791" s="9" t="str">
        <f>IF(Data!$W3791=Data!$E3791,"CURRENT","NO")</f>
        <v>NO</v>
      </c>
    </row>
    <row r="3792" spans="1:24" hidden="1">
      <c r="A3792" s="67" t="s">
        <v>2168</v>
      </c>
      <c r="B3792" s="68" t="s">
        <v>2160</v>
      </c>
      <c r="C3792" s="67" t="s">
        <v>2161</v>
      </c>
      <c r="D3792" s="68" t="s">
        <v>2167</v>
      </c>
      <c r="E3792" s="8" t="s">
        <v>463</v>
      </c>
      <c r="F3792" s="69" t="s">
        <v>1686</v>
      </c>
      <c r="G3792" s="67" t="s">
        <v>70</v>
      </c>
      <c r="H3792" s="70">
        <v>42300</v>
      </c>
      <c r="I3792" s="67">
        <v>186</v>
      </c>
      <c r="J3792" s="71">
        <v>64</v>
      </c>
      <c r="K3792" s="81">
        <f t="shared" si="75"/>
        <v>11904</v>
      </c>
      <c r="L3792" s="67" t="s">
        <v>69</v>
      </c>
      <c r="M3792" s="67" t="s">
        <v>1687</v>
      </c>
      <c r="N3792" s="67">
        <v>152567</v>
      </c>
      <c r="P3792" s="67">
        <v>92408</v>
      </c>
      <c r="Q3792" s="71">
        <v>100</v>
      </c>
      <c r="R3792" s="71">
        <v>0</v>
      </c>
      <c r="S3792" s="71">
        <v>15</v>
      </c>
      <c r="T3792" s="67" t="s">
        <v>127</v>
      </c>
      <c r="U3792" s="64">
        <f>Data!$Q3792+Data!$R3792+Data!$S3792</f>
        <v>115</v>
      </c>
      <c r="V3792" s="9" t="str">
        <f>VLOOKUP(TRIM(Data!$B3792),Team!A:B,2,FALSE)</f>
        <v>HVAC</v>
      </c>
      <c r="W3792" s="9" t="str">
        <f>VLOOKUP(Data!$D3792,Current!A:B,2,FALSE)</f>
        <v>ACT</v>
      </c>
      <c r="X3792" s="9" t="str">
        <f>IF(Data!$W3792=Data!$E3792,"CURRENT","NO")</f>
        <v>NO</v>
      </c>
    </row>
    <row r="3793" spans="1:24" hidden="1">
      <c r="A3793" s="67" t="s">
        <v>2168</v>
      </c>
      <c r="B3793" s="68" t="s">
        <v>2160</v>
      </c>
      <c r="C3793" s="67" t="s">
        <v>2161</v>
      </c>
      <c r="D3793" s="68" t="s">
        <v>2167</v>
      </c>
      <c r="E3793" s="8" t="s">
        <v>463</v>
      </c>
      <c r="F3793" s="69" t="s">
        <v>1130</v>
      </c>
      <c r="G3793" s="67" t="s">
        <v>70</v>
      </c>
      <c r="H3793" s="70">
        <v>42301</v>
      </c>
      <c r="I3793" s="67">
        <v>274</v>
      </c>
      <c r="J3793" s="71">
        <v>84</v>
      </c>
      <c r="K3793" s="81">
        <f t="shared" si="75"/>
        <v>23016</v>
      </c>
      <c r="L3793" s="67" t="s">
        <v>69</v>
      </c>
      <c r="M3793" s="67" t="s">
        <v>145</v>
      </c>
      <c r="N3793" s="67">
        <v>152576</v>
      </c>
      <c r="P3793" s="67">
        <v>92409</v>
      </c>
      <c r="Q3793" s="71">
        <v>200</v>
      </c>
      <c r="R3793" s="71">
        <v>0</v>
      </c>
      <c r="S3793" s="71">
        <v>35</v>
      </c>
      <c r="T3793" s="67" t="s">
        <v>127</v>
      </c>
      <c r="U3793" s="64">
        <f>Data!$Q3793+Data!$R3793+Data!$S3793</f>
        <v>235</v>
      </c>
      <c r="V3793" s="9" t="str">
        <f>VLOOKUP(TRIM(Data!$B3793),Team!A:B,2,FALSE)</f>
        <v>HVAC</v>
      </c>
      <c r="W3793" s="9" t="str">
        <f>VLOOKUP(Data!$D3793,Current!A:B,2,FALSE)</f>
        <v>ACT</v>
      </c>
      <c r="X3793" s="9" t="str">
        <f>IF(Data!$W3793=Data!$E3793,"CURRENT","NO")</f>
        <v>NO</v>
      </c>
    </row>
    <row r="3794" spans="1:24" hidden="1">
      <c r="A3794" s="67" t="s">
        <v>2168</v>
      </c>
      <c r="B3794" s="68" t="s">
        <v>2160</v>
      </c>
      <c r="C3794" s="67" t="s">
        <v>2162</v>
      </c>
      <c r="D3794" s="68" t="s">
        <v>2167</v>
      </c>
      <c r="E3794" s="8" t="s">
        <v>463</v>
      </c>
      <c r="F3794" s="69" t="s">
        <v>1130</v>
      </c>
      <c r="G3794" s="67" t="s">
        <v>70</v>
      </c>
      <c r="H3794" s="70">
        <v>42303</v>
      </c>
      <c r="I3794" s="67">
        <v>274</v>
      </c>
      <c r="J3794" s="71">
        <v>73</v>
      </c>
      <c r="K3794" s="81">
        <f t="shared" si="75"/>
        <v>20002</v>
      </c>
      <c r="L3794" s="67" t="s">
        <v>69</v>
      </c>
      <c r="M3794" s="67" t="s">
        <v>612</v>
      </c>
      <c r="N3794" s="67">
        <v>152623</v>
      </c>
      <c r="P3794" s="67">
        <v>92410</v>
      </c>
      <c r="Q3794" s="71">
        <v>200</v>
      </c>
      <c r="R3794" s="71">
        <v>0</v>
      </c>
      <c r="S3794" s="71">
        <v>35</v>
      </c>
      <c r="T3794" s="67" t="s">
        <v>0</v>
      </c>
      <c r="U3794" s="64">
        <f>Data!$Q3794+Data!$R3794+Data!$S3794</f>
        <v>235</v>
      </c>
      <c r="V3794" s="9" t="str">
        <f>VLOOKUP(TRIM(Data!$B3794),Team!A:B,2,FALSE)</f>
        <v>HVAC</v>
      </c>
      <c r="W3794" s="9" t="str">
        <f>VLOOKUP(Data!$D3794,Current!A:B,2,FALSE)</f>
        <v>ACT</v>
      </c>
      <c r="X3794" s="9" t="str">
        <f>IF(Data!$W3794=Data!$E3794,"CURRENT","NO")</f>
        <v>NO</v>
      </c>
    </row>
    <row r="3795" spans="1:24" hidden="1">
      <c r="A3795" s="67" t="s">
        <v>2168</v>
      </c>
      <c r="B3795" s="68" t="s">
        <v>2160</v>
      </c>
      <c r="C3795" s="67" t="s">
        <v>2161</v>
      </c>
      <c r="D3795" s="68" t="s">
        <v>2167</v>
      </c>
      <c r="E3795" s="8" t="s">
        <v>463</v>
      </c>
      <c r="F3795" s="69" t="s">
        <v>75</v>
      </c>
      <c r="G3795" s="67" t="s">
        <v>70</v>
      </c>
      <c r="H3795" s="70">
        <v>42307</v>
      </c>
      <c r="I3795" s="67">
        <v>822</v>
      </c>
      <c r="J3795" s="71">
        <v>173.95</v>
      </c>
      <c r="K3795" s="81">
        <f t="shared" si="75"/>
        <v>142986.9</v>
      </c>
      <c r="L3795" s="67" t="s">
        <v>69</v>
      </c>
      <c r="M3795" s="67" t="s">
        <v>145</v>
      </c>
      <c r="N3795" s="67">
        <v>152777</v>
      </c>
      <c r="P3795" s="67">
        <v>92411</v>
      </c>
      <c r="Q3795" s="71">
        <v>300</v>
      </c>
      <c r="R3795" s="71">
        <v>0</v>
      </c>
      <c r="S3795" s="71">
        <v>17.5</v>
      </c>
      <c r="T3795" s="67" t="s">
        <v>127</v>
      </c>
      <c r="U3795" s="64">
        <f>Data!$Q3795+Data!$R3795+Data!$S3795</f>
        <v>317.5</v>
      </c>
      <c r="V3795" s="9" t="str">
        <f>VLOOKUP(TRIM(Data!$B3795),Team!A:B,2,FALSE)</f>
        <v>HVAC</v>
      </c>
      <c r="W3795" s="9" t="str">
        <f>VLOOKUP(Data!$D3795,Current!A:B,2,FALSE)</f>
        <v>ACT</v>
      </c>
      <c r="X3795" s="9" t="str">
        <f>IF(Data!$W3795=Data!$E3795,"CURRENT","NO")</f>
        <v>NO</v>
      </c>
    </row>
    <row r="3796" spans="1:24" hidden="1">
      <c r="A3796" s="67" t="s">
        <v>2168</v>
      </c>
      <c r="B3796" s="68" t="s">
        <v>2160</v>
      </c>
      <c r="C3796" s="67" t="s">
        <v>2161</v>
      </c>
      <c r="D3796" s="68" t="s">
        <v>2167</v>
      </c>
      <c r="E3796" s="8" t="s">
        <v>463</v>
      </c>
      <c r="F3796" s="69" t="s">
        <v>1146</v>
      </c>
      <c r="G3796" s="67" t="s">
        <v>70</v>
      </c>
      <c r="H3796" s="70">
        <v>42307</v>
      </c>
      <c r="I3796" s="67">
        <v>109</v>
      </c>
      <c r="J3796" s="71">
        <v>174</v>
      </c>
      <c r="K3796" s="81">
        <f t="shared" si="75"/>
        <v>18966</v>
      </c>
      <c r="L3796" s="67" t="s">
        <v>69</v>
      </c>
      <c r="M3796" s="67" t="s">
        <v>282</v>
      </c>
      <c r="N3796" s="67">
        <v>152780</v>
      </c>
      <c r="P3796" s="67">
        <v>92412</v>
      </c>
      <c r="Q3796" s="71">
        <v>100</v>
      </c>
      <c r="R3796" s="71">
        <v>0</v>
      </c>
      <c r="S3796" s="71">
        <v>17.5</v>
      </c>
      <c r="T3796" s="67" t="s">
        <v>127</v>
      </c>
      <c r="U3796" s="64">
        <f>Data!$Q3796+Data!$R3796+Data!$S3796</f>
        <v>117.5</v>
      </c>
      <c r="V3796" s="9" t="str">
        <f>VLOOKUP(TRIM(Data!$B3796),Team!A:B,2,FALSE)</f>
        <v>HVAC</v>
      </c>
      <c r="W3796" s="9" t="str">
        <f>VLOOKUP(Data!$D3796,Current!A:B,2,FALSE)</f>
        <v>ACT</v>
      </c>
      <c r="X3796" s="9" t="str">
        <f>IF(Data!$W3796=Data!$E3796,"CURRENT","NO")</f>
        <v>NO</v>
      </c>
    </row>
    <row r="3797" spans="1:24" hidden="1">
      <c r="A3797" s="67" t="s">
        <v>2168</v>
      </c>
      <c r="B3797" s="68" t="s">
        <v>2160</v>
      </c>
      <c r="C3797" s="67" t="s">
        <v>2162</v>
      </c>
      <c r="D3797" s="68" t="s">
        <v>2167</v>
      </c>
      <c r="E3797" s="8" t="s">
        <v>463</v>
      </c>
      <c r="F3797" s="69" t="s">
        <v>73</v>
      </c>
      <c r="G3797" s="67" t="s">
        <v>70</v>
      </c>
      <c r="H3797" s="70">
        <v>42307</v>
      </c>
      <c r="I3797" s="67">
        <v>109</v>
      </c>
      <c r="J3797" s="71">
        <v>0</v>
      </c>
      <c r="K3797" s="81">
        <f t="shared" si="75"/>
        <v>0</v>
      </c>
      <c r="L3797" s="67" t="s">
        <v>69</v>
      </c>
      <c r="M3797" s="67" t="s">
        <v>612</v>
      </c>
      <c r="N3797" s="67">
        <v>152778</v>
      </c>
      <c r="P3797" s="67">
        <v>92413</v>
      </c>
      <c r="Q3797" s="71">
        <v>200</v>
      </c>
      <c r="R3797" s="71">
        <v>0</v>
      </c>
      <c r="S3797" s="71">
        <v>35</v>
      </c>
      <c r="T3797" s="67" t="s">
        <v>0</v>
      </c>
      <c r="U3797" s="64">
        <f>Data!$Q3797+Data!$R3797+Data!$S3797</f>
        <v>235</v>
      </c>
      <c r="V3797" s="9" t="str">
        <f>VLOOKUP(TRIM(Data!$B3797),Team!A:B,2,FALSE)</f>
        <v>HVAC</v>
      </c>
      <c r="W3797" s="9" t="str">
        <f>VLOOKUP(Data!$D3797,Current!A:B,2,FALSE)</f>
        <v>ACT</v>
      </c>
      <c r="X3797" s="9" t="str">
        <f>IF(Data!$W3797=Data!$E3797,"CURRENT","NO")</f>
        <v>NO</v>
      </c>
    </row>
    <row r="3798" spans="1:24" hidden="1">
      <c r="A3798" s="67" t="s">
        <v>2168</v>
      </c>
      <c r="B3798" s="68" t="s">
        <v>2160</v>
      </c>
      <c r="C3798" s="67" t="s">
        <v>2161</v>
      </c>
      <c r="D3798" s="68" t="s">
        <v>2167</v>
      </c>
      <c r="E3798" s="8" t="s">
        <v>463</v>
      </c>
      <c r="F3798" s="69" t="s">
        <v>1688</v>
      </c>
      <c r="G3798" s="67" t="s">
        <v>70</v>
      </c>
      <c r="H3798" s="70">
        <v>42308</v>
      </c>
      <c r="I3798" s="67">
        <v>86</v>
      </c>
      <c r="J3798" s="71">
        <v>174</v>
      </c>
      <c r="K3798" s="81">
        <f t="shared" si="75"/>
        <v>14964</v>
      </c>
      <c r="L3798" s="67" t="s">
        <v>69</v>
      </c>
      <c r="M3798" s="67" t="s">
        <v>1129</v>
      </c>
      <c r="N3798" s="67">
        <v>152812</v>
      </c>
      <c r="P3798" s="67">
        <v>92414</v>
      </c>
      <c r="Q3798" s="71">
        <v>200</v>
      </c>
      <c r="R3798" s="71">
        <v>0</v>
      </c>
      <c r="S3798" s="71">
        <v>35</v>
      </c>
      <c r="T3798" s="67" t="s">
        <v>127</v>
      </c>
      <c r="U3798" s="64">
        <f>Data!$Q3798+Data!$R3798+Data!$S3798</f>
        <v>235</v>
      </c>
      <c r="V3798" s="9" t="str">
        <f>VLOOKUP(TRIM(Data!$B3798),Team!A:B,2,FALSE)</f>
        <v>HVAC</v>
      </c>
      <c r="W3798" s="9" t="str">
        <f>VLOOKUP(Data!$D3798,Current!A:B,2,FALSE)</f>
        <v>ACT</v>
      </c>
      <c r="X3798" s="9" t="str">
        <f>IF(Data!$W3798=Data!$E3798,"CURRENT","NO")</f>
        <v>NO</v>
      </c>
    </row>
    <row r="3799" spans="1:24" hidden="1">
      <c r="A3799" s="67" t="s">
        <v>2168</v>
      </c>
      <c r="B3799" s="68" t="s">
        <v>2160</v>
      </c>
      <c r="C3799" s="67" t="s">
        <v>2162</v>
      </c>
      <c r="D3799" s="68" t="s">
        <v>2167</v>
      </c>
      <c r="E3799" s="8" t="s">
        <v>463</v>
      </c>
      <c r="F3799" s="69" t="s">
        <v>951</v>
      </c>
      <c r="G3799" s="67" t="s">
        <v>952</v>
      </c>
      <c r="H3799" s="70">
        <v>42304</v>
      </c>
      <c r="I3799" s="67">
        <v>170</v>
      </c>
      <c r="J3799" s="71">
        <v>0</v>
      </c>
      <c r="K3799" s="81">
        <f t="shared" si="75"/>
        <v>0</v>
      </c>
      <c r="L3799" s="67" t="s">
        <v>108</v>
      </c>
      <c r="M3799" s="67" t="s">
        <v>76</v>
      </c>
      <c r="N3799" s="67">
        <v>152678</v>
      </c>
      <c r="P3799" s="67">
        <v>92415</v>
      </c>
      <c r="Q3799" s="71">
        <v>200</v>
      </c>
      <c r="R3799" s="71">
        <v>0</v>
      </c>
      <c r="S3799" s="71">
        <v>50</v>
      </c>
      <c r="T3799" s="67" t="s">
        <v>0</v>
      </c>
      <c r="U3799" s="64">
        <f>Data!$Q3799+Data!$R3799+Data!$S3799</f>
        <v>250</v>
      </c>
      <c r="V3799" s="9" t="str">
        <f>VLOOKUP(TRIM(Data!$B3799),Team!A:B,2,FALSE)</f>
        <v>HVAC</v>
      </c>
      <c r="W3799" s="9" t="str">
        <f>VLOOKUP(Data!$D3799,Current!A:B,2,FALSE)</f>
        <v>ACT</v>
      </c>
      <c r="X3799" s="9" t="str">
        <f>IF(Data!$W3799=Data!$E3799,"CURRENT","NO")</f>
        <v>NO</v>
      </c>
    </row>
    <row r="3800" spans="1:24" hidden="1">
      <c r="A3800" s="67" t="s">
        <v>2168</v>
      </c>
      <c r="B3800" s="68" t="s">
        <v>2160</v>
      </c>
      <c r="C3800" s="67" t="s">
        <v>2162</v>
      </c>
      <c r="D3800" s="68" t="s">
        <v>2167</v>
      </c>
      <c r="E3800" s="8" t="s">
        <v>463</v>
      </c>
      <c r="F3800" s="69" t="s">
        <v>598</v>
      </c>
      <c r="G3800" s="67" t="s">
        <v>90</v>
      </c>
      <c r="H3800" s="70">
        <v>42303</v>
      </c>
      <c r="I3800" s="67">
        <v>96</v>
      </c>
      <c r="J3800" s="71">
        <v>0</v>
      </c>
      <c r="K3800" s="81">
        <f t="shared" si="75"/>
        <v>0</v>
      </c>
      <c r="L3800" s="67" t="s">
        <v>89</v>
      </c>
      <c r="M3800" s="67" t="s">
        <v>88</v>
      </c>
      <c r="N3800" s="67">
        <v>152621</v>
      </c>
      <c r="P3800" s="67">
        <v>92417</v>
      </c>
      <c r="Q3800" s="71">
        <v>200</v>
      </c>
      <c r="R3800" s="71">
        <v>45</v>
      </c>
      <c r="S3800" s="71">
        <v>20</v>
      </c>
      <c r="T3800" s="67" t="s">
        <v>0</v>
      </c>
      <c r="U3800" s="64">
        <f>Data!$Q3800+Data!$R3800+Data!$S3800</f>
        <v>265</v>
      </c>
      <c r="V3800" s="9" t="str">
        <f>VLOOKUP(TRIM(Data!$B3800),Team!A:B,2,FALSE)</f>
        <v>HVAC</v>
      </c>
      <c r="W3800" s="9" t="str">
        <f>VLOOKUP(Data!$D3800,Current!A:B,2,FALSE)</f>
        <v>ACT</v>
      </c>
      <c r="X3800" s="9" t="str">
        <f>IF(Data!$W3800=Data!$E3800,"CURRENT","NO")</f>
        <v>NO</v>
      </c>
    </row>
    <row r="3801" spans="1:24" hidden="1">
      <c r="A3801" s="67" t="s">
        <v>1633</v>
      </c>
      <c r="B3801" s="68" t="s">
        <v>2163</v>
      </c>
      <c r="C3801" s="8" t="s">
        <v>458</v>
      </c>
      <c r="D3801" s="68" t="s">
        <v>2167</v>
      </c>
      <c r="E3801" s="8" t="s">
        <v>463</v>
      </c>
      <c r="F3801" s="69" t="s">
        <v>1172</v>
      </c>
      <c r="G3801" s="67" t="s">
        <v>980</v>
      </c>
      <c r="H3801" s="70">
        <v>42284</v>
      </c>
      <c r="I3801" s="67">
        <v>2700</v>
      </c>
      <c r="J3801" s="71">
        <v>10.199999999999999</v>
      </c>
      <c r="K3801" s="71">
        <f>I3801*J3801</f>
        <v>27539.999999999996</v>
      </c>
      <c r="L3801" s="67" t="s">
        <v>2</v>
      </c>
      <c r="M3801" s="67" t="s">
        <v>1530</v>
      </c>
      <c r="N3801" s="67">
        <v>152027</v>
      </c>
      <c r="O3801" s="67"/>
      <c r="P3801" s="67">
        <v>91934</v>
      </c>
      <c r="Q3801" s="71">
        <v>200</v>
      </c>
      <c r="R3801" s="71">
        <v>0</v>
      </c>
      <c r="S3801" s="71">
        <v>65</v>
      </c>
      <c r="T3801" s="67" t="s">
        <v>127</v>
      </c>
      <c r="U3801" s="64">
        <f>Data!$Q3801+Data!$R3801+Data!$S3801</f>
        <v>265</v>
      </c>
      <c r="V3801" s="9" t="str">
        <f>VLOOKUP(TRIM(Data!$B3801),Team!A:B,2,FALSE)</f>
        <v>Heating</v>
      </c>
      <c r="W3801" s="9" t="str">
        <f>VLOOKUP(Data!$D3801,Current!A:B,2,FALSE)</f>
        <v>ACT</v>
      </c>
      <c r="X3801" s="9" t="str">
        <f>IF(Data!$W3801=Data!$E3801,"CURRENT","NO")</f>
        <v>NO</v>
      </c>
    </row>
    <row r="3802" spans="1:24" hidden="1">
      <c r="A3802" s="67" t="s">
        <v>1633</v>
      </c>
      <c r="B3802" s="68" t="s">
        <v>2163</v>
      </c>
      <c r="C3802" s="8" t="s">
        <v>458</v>
      </c>
      <c r="D3802" s="68" t="s">
        <v>2167</v>
      </c>
      <c r="E3802" s="8" t="s">
        <v>463</v>
      </c>
      <c r="F3802" s="69" t="s">
        <v>344</v>
      </c>
      <c r="G3802" s="67" t="s">
        <v>158</v>
      </c>
      <c r="H3802" s="70">
        <v>42282</v>
      </c>
      <c r="I3802" s="67">
        <v>207</v>
      </c>
      <c r="J3802" s="71">
        <v>51.33</v>
      </c>
      <c r="K3802" s="71">
        <f t="shared" ref="K3802:K3851" si="76">I3802*J3802</f>
        <v>10625.31</v>
      </c>
      <c r="L3802" s="67" t="s">
        <v>213</v>
      </c>
      <c r="M3802" s="67" t="s">
        <v>564</v>
      </c>
      <c r="N3802" s="67">
        <v>151965</v>
      </c>
      <c r="O3802" s="67"/>
      <c r="P3802" s="67">
        <v>91935</v>
      </c>
      <c r="Q3802" s="71">
        <v>80</v>
      </c>
      <c r="R3802" s="71">
        <v>0</v>
      </c>
      <c r="S3802" s="71">
        <v>15</v>
      </c>
      <c r="T3802" s="67" t="s">
        <v>127</v>
      </c>
      <c r="U3802" s="64">
        <f>Data!$Q3802+Data!$R3802+Data!$S3802</f>
        <v>95</v>
      </c>
      <c r="V3802" s="9" t="str">
        <f>VLOOKUP(TRIM(Data!$B3802),Team!A:B,2,FALSE)</f>
        <v>Heating</v>
      </c>
      <c r="W3802" s="9" t="str">
        <f>VLOOKUP(Data!$D3802,Current!A:B,2,FALSE)</f>
        <v>ACT</v>
      </c>
      <c r="X3802" s="9" t="str">
        <f>IF(Data!$W3802=Data!$E3802,"CURRENT","NO")</f>
        <v>NO</v>
      </c>
    </row>
    <row r="3803" spans="1:24" hidden="1">
      <c r="A3803" s="67" t="s">
        <v>1633</v>
      </c>
      <c r="B3803" s="68" t="s">
        <v>2163</v>
      </c>
      <c r="C3803" s="8" t="s">
        <v>458</v>
      </c>
      <c r="D3803" s="68" t="s">
        <v>2167</v>
      </c>
      <c r="E3803" s="8" t="s">
        <v>463</v>
      </c>
      <c r="F3803" s="69" t="s">
        <v>399</v>
      </c>
      <c r="G3803" s="67" t="s">
        <v>158</v>
      </c>
      <c r="H3803" s="70">
        <v>42282</v>
      </c>
      <c r="I3803" s="67">
        <v>96</v>
      </c>
      <c r="J3803" s="71">
        <v>0</v>
      </c>
      <c r="K3803" s="71">
        <f t="shared" si="76"/>
        <v>0</v>
      </c>
      <c r="L3803" s="67" t="s">
        <v>157</v>
      </c>
      <c r="M3803" s="67" t="s">
        <v>72</v>
      </c>
      <c r="N3803" s="67">
        <v>151975</v>
      </c>
      <c r="O3803" s="67"/>
      <c r="P3803" s="67">
        <v>91936</v>
      </c>
      <c r="Q3803" s="71">
        <v>80</v>
      </c>
      <c r="R3803" s="71">
        <v>0</v>
      </c>
      <c r="S3803" s="71">
        <v>15</v>
      </c>
      <c r="T3803" s="67" t="s">
        <v>127</v>
      </c>
      <c r="U3803" s="64">
        <f>Data!$Q3803+Data!$R3803+Data!$S3803</f>
        <v>95</v>
      </c>
      <c r="V3803" s="9" t="str">
        <f>VLOOKUP(TRIM(Data!$B3803),Team!A:B,2,FALSE)</f>
        <v>Heating</v>
      </c>
      <c r="W3803" s="9" t="str">
        <f>VLOOKUP(Data!$D3803,Current!A:B,2,FALSE)</f>
        <v>ACT</v>
      </c>
      <c r="X3803" s="9" t="str">
        <f>IF(Data!$W3803=Data!$E3803,"CURRENT","NO")</f>
        <v>NO</v>
      </c>
    </row>
    <row r="3804" spans="1:24" hidden="1">
      <c r="A3804" s="67" t="s">
        <v>1633</v>
      </c>
      <c r="B3804" s="68" t="s">
        <v>2163</v>
      </c>
      <c r="C3804" s="8" t="s">
        <v>458</v>
      </c>
      <c r="D3804" s="68" t="s">
        <v>2167</v>
      </c>
      <c r="E3804" s="8" t="s">
        <v>463</v>
      </c>
      <c r="F3804" s="69" t="s">
        <v>960</v>
      </c>
      <c r="G3804" s="67" t="s">
        <v>158</v>
      </c>
      <c r="H3804" s="70">
        <v>42283</v>
      </c>
      <c r="I3804" s="67">
        <v>162</v>
      </c>
      <c r="J3804" s="71">
        <v>116.43</v>
      </c>
      <c r="K3804" s="71">
        <f t="shared" si="76"/>
        <v>18861.66</v>
      </c>
      <c r="L3804" s="67" t="s">
        <v>157</v>
      </c>
      <c r="M3804" s="67" t="s">
        <v>340</v>
      </c>
      <c r="N3804" s="67">
        <v>151996</v>
      </c>
      <c r="O3804" s="67"/>
      <c r="P3804" s="67">
        <v>91937</v>
      </c>
      <c r="Q3804" s="71">
        <v>80</v>
      </c>
      <c r="R3804" s="71">
        <v>0</v>
      </c>
      <c r="S3804" s="71">
        <v>15</v>
      </c>
      <c r="T3804" s="67" t="s">
        <v>127</v>
      </c>
      <c r="U3804" s="64">
        <f>Data!$Q3804+Data!$R3804+Data!$S3804</f>
        <v>95</v>
      </c>
      <c r="V3804" s="9" t="str">
        <f>VLOOKUP(TRIM(Data!$B3804),Team!A:B,2,FALSE)</f>
        <v>Heating</v>
      </c>
      <c r="W3804" s="9" t="str">
        <f>VLOOKUP(Data!$D3804,Current!A:B,2,FALSE)</f>
        <v>ACT</v>
      </c>
      <c r="X3804" s="9" t="str">
        <f>IF(Data!$W3804=Data!$E3804,"CURRENT","NO")</f>
        <v>NO</v>
      </c>
    </row>
    <row r="3805" spans="1:24" hidden="1">
      <c r="A3805" s="67" t="s">
        <v>1633</v>
      </c>
      <c r="B3805" s="68" t="s">
        <v>2163</v>
      </c>
      <c r="C3805" s="8" t="s">
        <v>458</v>
      </c>
      <c r="D3805" s="68" t="s">
        <v>2167</v>
      </c>
      <c r="E3805" s="8" t="s">
        <v>463</v>
      </c>
      <c r="F3805" s="69" t="s">
        <v>579</v>
      </c>
      <c r="G3805" s="67" t="s">
        <v>158</v>
      </c>
      <c r="H3805" s="70">
        <v>42283</v>
      </c>
      <c r="I3805" s="67">
        <v>68</v>
      </c>
      <c r="J3805" s="71">
        <v>113.49</v>
      </c>
      <c r="K3805" s="71">
        <f t="shared" si="76"/>
        <v>7717.32</v>
      </c>
      <c r="L3805" s="67" t="s">
        <v>213</v>
      </c>
      <c r="M3805" s="67" t="s">
        <v>340</v>
      </c>
      <c r="N3805" s="67">
        <v>151998</v>
      </c>
      <c r="O3805" s="67"/>
      <c r="P3805" s="67">
        <v>91938</v>
      </c>
      <c r="Q3805" s="71">
        <v>80</v>
      </c>
      <c r="R3805" s="71">
        <v>0</v>
      </c>
      <c r="S3805" s="71">
        <v>15</v>
      </c>
      <c r="T3805" s="67" t="s">
        <v>127</v>
      </c>
      <c r="U3805" s="64">
        <f>Data!$Q3805+Data!$R3805+Data!$S3805</f>
        <v>95</v>
      </c>
      <c r="V3805" s="9" t="str">
        <f>VLOOKUP(TRIM(Data!$B3805),Team!A:B,2,FALSE)</f>
        <v>Heating</v>
      </c>
      <c r="W3805" s="9" t="str">
        <f>VLOOKUP(Data!$D3805,Current!A:B,2,FALSE)</f>
        <v>ACT</v>
      </c>
      <c r="X3805" s="9" t="str">
        <f>IF(Data!$W3805=Data!$E3805,"CURRENT","NO")</f>
        <v>NO</v>
      </c>
    </row>
    <row r="3806" spans="1:24" hidden="1">
      <c r="A3806" s="67" t="s">
        <v>1633</v>
      </c>
      <c r="B3806" s="68" t="s">
        <v>2163</v>
      </c>
      <c r="C3806" s="8" t="s">
        <v>458</v>
      </c>
      <c r="D3806" s="68" t="s">
        <v>2167</v>
      </c>
      <c r="E3806" s="8" t="s">
        <v>463</v>
      </c>
      <c r="F3806" s="69" t="s">
        <v>370</v>
      </c>
      <c r="G3806" s="67" t="s">
        <v>158</v>
      </c>
      <c r="H3806" s="70">
        <v>42284</v>
      </c>
      <c r="I3806" s="67">
        <v>72</v>
      </c>
      <c r="J3806" s="71">
        <v>126.66</v>
      </c>
      <c r="K3806" s="71">
        <f t="shared" si="76"/>
        <v>9119.52</v>
      </c>
      <c r="L3806" s="67" t="s">
        <v>213</v>
      </c>
      <c r="M3806" s="67" t="s">
        <v>340</v>
      </c>
      <c r="N3806" s="67">
        <v>152030</v>
      </c>
      <c r="O3806" s="67"/>
      <c r="P3806" s="67">
        <v>91939</v>
      </c>
      <c r="Q3806" s="71">
        <v>80</v>
      </c>
      <c r="R3806" s="71">
        <v>0</v>
      </c>
      <c r="S3806" s="71">
        <v>15</v>
      </c>
      <c r="T3806" s="67" t="s">
        <v>127</v>
      </c>
      <c r="U3806" s="64">
        <f>Data!$Q3806+Data!$R3806+Data!$S3806</f>
        <v>95</v>
      </c>
      <c r="V3806" s="9" t="str">
        <f>VLOOKUP(TRIM(Data!$B3806),Team!A:B,2,FALSE)</f>
        <v>Heating</v>
      </c>
      <c r="W3806" s="9" t="str">
        <f>VLOOKUP(Data!$D3806,Current!A:B,2,FALSE)</f>
        <v>ACT</v>
      </c>
      <c r="X3806" s="9" t="str">
        <f>IF(Data!$W3806=Data!$E3806,"CURRENT","NO")</f>
        <v>NO</v>
      </c>
    </row>
    <row r="3807" spans="1:24" hidden="1">
      <c r="A3807" s="67" t="s">
        <v>1633</v>
      </c>
      <c r="B3807" s="68" t="s">
        <v>2163</v>
      </c>
      <c r="C3807" s="8" t="s">
        <v>458</v>
      </c>
      <c r="D3807" s="68" t="s">
        <v>2167</v>
      </c>
      <c r="E3807" s="8" t="s">
        <v>463</v>
      </c>
      <c r="F3807" s="69" t="s">
        <v>571</v>
      </c>
      <c r="G3807" s="67" t="s">
        <v>158</v>
      </c>
      <c r="H3807" s="70">
        <v>42285</v>
      </c>
      <c r="I3807" s="67">
        <v>288</v>
      </c>
      <c r="J3807" s="71">
        <v>83.83</v>
      </c>
      <c r="K3807" s="71">
        <f t="shared" si="76"/>
        <v>24143.040000000001</v>
      </c>
      <c r="L3807" s="67" t="s">
        <v>213</v>
      </c>
      <c r="M3807" s="67" t="s">
        <v>340</v>
      </c>
      <c r="N3807" s="67">
        <v>152052</v>
      </c>
      <c r="O3807" s="67"/>
      <c r="P3807" s="67">
        <v>91940</v>
      </c>
      <c r="Q3807" s="71">
        <v>120.7</v>
      </c>
      <c r="R3807" s="71">
        <v>0</v>
      </c>
      <c r="S3807" s="71">
        <v>15</v>
      </c>
      <c r="T3807" s="67" t="s">
        <v>127</v>
      </c>
      <c r="U3807" s="64">
        <f>Data!$Q3807+Data!$R3807+Data!$S3807</f>
        <v>135.69999999999999</v>
      </c>
      <c r="V3807" s="9" t="str">
        <f>VLOOKUP(TRIM(Data!$B3807),Team!A:B,2,FALSE)</f>
        <v>Heating</v>
      </c>
      <c r="W3807" s="9" t="str">
        <f>VLOOKUP(Data!$D3807,Current!A:B,2,FALSE)</f>
        <v>ACT</v>
      </c>
      <c r="X3807" s="9" t="str">
        <f>IF(Data!$W3807=Data!$E3807,"CURRENT","NO")</f>
        <v>NO</v>
      </c>
    </row>
    <row r="3808" spans="1:24" hidden="1">
      <c r="A3808" s="67" t="s">
        <v>1621</v>
      </c>
      <c r="B3808" s="68" t="s">
        <v>2163</v>
      </c>
      <c r="C3808" s="8" t="s">
        <v>458</v>
      </c>
      <c r="D3808" s="68" t="s">
        <v>2167</v>
      </c>
      <c r="E3808" s="8" t="s">
        <v>463</v>
      </c>
      <c r="F3808" s="69" t="s">
        <v>1383</v>
      </c>
      <c r="G3808" s="67" t="s">
        <v>146</v>
      </c>
      <c r="H3808" s="70">
        <v>42286</v>
      </c>
      <c r="I3808" s="67">
        <v>3774</v>
      </c>
      <c r="J3808" s="71">
        <v>28.38</v>
      </c>
      <c r="K3808" s="71">
        <f t="shared" si="76"/>
        <v>107106.12</v>
      </c>
      <c r="L3808" s="67" t="s">
        <v>69</v>
      </c>
      <c r="M3808" s="67" t="s">
        <v>1593</v>
      </c>
      <c r="N3808" s="67">
        <v>152123</v>
      </c>
      <c r="O3808" s="67"/>
      <c r="P3808" s="67">
        <v>92026</v>
      </c>
      <c r="Q3808" s="71">
        <v>535.5</v>
      </c>
      <c r="R3808" s="71">
        <v>0</v>
      </c>
      <c r="S3808" s="71">
        <v>17.5</v>
      </c>
      <c r="T3808" s="67" t="s">
        <v>127</v>
      </c>
      <c r="U3808" s="64">
        <f>Data!$Q3808+Data!$R3808+Data!$S3808</f>
        <v>553</v>
      </c>
      <c r="V3808" s="9" t="str">
        <f>VLOOKUP(TRIM(Data!$B3808),Team!A:B,2,FALSE)</f>
        <v>Heating</v>
      </c>
      <c r="W3808" s="9" t="str">
        <f>VLOOKUP(Data!$D3808,Current!A:B,2,FALSE)</f>
        <v>ACT</v>
      </c>
      <c r="X3808" s="9" t="str">
        <f>IF(Data!$W3808=Data!$E3808,"CURRENT","NO")</f>
        <v>NO</v>
      </c>
    </row>
    <row r="3809" spans="1:24" hidden="1">
      <c r="A3809" s="67" t="s">
        <v>1621</v>
      </c>
      <c r="B3809" s="68" t="s">
        <v>2163</v>
      </c>
      <c r="C3809" s="8" t="s">
        <v>458</v>
      </c>
      <c r="D3809" s="68" t="s">
        <v>2167</v>
      </c>
      <c r="E3809" s="8" t="s">
        <v>463</v>
      </c>
      <c r="F3809" s="69" t="s">
        <v>1397</v>
      </c>
      <c r="G3809" s="67" t="s">
        <v>146</v>
      </c>
      <c r="H3809" s="70">
        <v>42286</v>
      </c>
      <c r="I3809" s="67">
        <v>4048</v>
      </c>
      <c r="J3809" s="71">
        <v>14.84</v>
      </c>
      <c r="K3809" s="71">
        <f t="shared" si="76"/>
        <v>60072.32</v>
      </c>
      <c r="L3809" s="67" t="s">
        <v>213</v>
      </c>
      <c r="M3809" s="67" t="s">
        <v>1150</v>
      </c>
      <c r="N3809" s="67">
        <v>152124</v>
      </c>
      <c r="O3809" s="67"/>
      <c r="P3809" s="67">
        <v>92027</v>
      </c>
      <c r="Q3809" s="71">
        <v>300.39999999999998</v>
      </c>
      <c r="R3809" s="71">
        <v>0</v>
      </c>
      <c r="S3809" s="71">
        <v>17.5</v>
      </c>
      <c r="T3809" s="67" t="s">
        <v>127</v>
      </c>
      <c r="U3809" s="64">
        <f>Data!$Q3809+Data!$R3809+Data!$S3809</f>
        <v>317.89999999999998</v>
      </c>
      <c r="V3809" s="9" t="str">
        <f>VLOOKUP(TRIM(Data!$B3809),Team!A:B,2,FALSE)</f>
        <v>Heating</v>
      </c>
      <c r="W3809" s="9" t="str">
        <f>VLOOKUP(Data!$D3809,Current!A:B,2,FALSE)</f>
        <v>ACT</v>
      </c>
      <c r="X3809" s="9" t="str">
        <f>IF(Data!$W3809=Data!$E3809,"CURRENT","NO")</f>
        <v>NO</v>
      </c>
    </row>
    <row r="3810" spans="1:24" hidden="1">
      <c r="A3810" s="67" t="s">
        <v>1621</v>
      </c>
      <c r="B3810" s="68" t="s">
        <v>2163</v>
      </c>
      <c r="C3810" s="8" t="s">
        <v>458</v>
      </c>
      <c r="D3810" s="68" t="s">
        <v>2167</v>
      </c>
      <c r="E3810" s="8" t="s">
        <v>463</v>
      </c>
      <c r="F3810" s="69" t="s">
        <v>557</v>
      </c>
      <c r="G3810" s="67" t="s">
        <v>146</v>
      </c>
      <c r="H3810" s="70">
        <v>42287</v>
      </c>
      <c r="I3810" s="67">
        <v>1500</v>
      </c>
      <c r="J3810" s="71">
        <v>19.350000000000001</v>
      </c>
      <c r="K3810" s="71">
        <f t="shared" si="76"/>
        <v>29025.000000000004</v>
      </c>
      <c r="L3810" s="67" t="s">
        <v>69</v>
      </c>
      <c r="M3810" s="67" t="s">
        <v>282</v>
      </c>
      <c r="N3810" s="67">
        <v>152133</v>
      </c>
      <c r="O3810" s="67"/>
      <c r="P3810" s="67">
        <v>92028</v>
      </c>
      <c r="Q3810" s="71">
        <v>200</v>
      </c>
      <c r="R3810" s="71">
        <v>0</v>
      </c>
      <c r="S3810" s="71">
        <v>17.5</v>
      </c>
      <c r="T3810" s="67" t="s">
        <v>246</v>
      </c>
      <c r="U3810" s="64">
        <f>Data!$Q3810+Data!$R3810+Data!$S3810</f>
        <v>217.5</v>
      </c>
      <c r="V3810" s="9" t="str">
        <f>VLOOKUP(TRIM(Data!$B3810),Team!A:B,2,FALSE)</f>
        <v>Heating</v>
      </c>
      <c r="W3810" s="9" t="str">
        <f>VLOOKUP(Data!$D3810,Current!A:B,2,FALSE)</f>
        <v>ACT</v>
      </c>
      <c r="X3810" s="9" t="str">
        <f>IF(Data!$W3810=Data!$E3810,"CURRENT","NO")</f>
        <v>NO</v>
      </c>
    </row>
    <row r="3811" spans="1:24" hidden="1">
      <c r="A3811" s="67" t="s">
        <v>1621</v>
      </c>
      <c r="B3811" s="68" t="s">
        <v>2163</v>
      </c>
      <c r="C3811" s="8" t="s">
        <v>458</v>
      </c>
      <c r="D3811" s="68" t="s">
        <v>2167</v>
      </c>
      <c r="E3811" s="8" t="s">
        <v>463</v>
      </c>
      <c r="F3811" s="69" t="s">
        <v>408</v>
      </c>
      <c r="G3811" s="67" t="s">
        <v>146</v>
      </c>
      <c r="H3811" s="70">
        <v>42287</v>
      </c>
      <c r="I3811" s="67">
        <v>432</v>
      </c>
      <c r="J3811" s="71">
        <v>65.78</v>
      </c>
      <c r="K3811" s="71">
        <f t="shared" si="76"/>
        <v>28416.959999999999</v>
      </c>
      <c r="L3811" s="67" t="s">
        <v>69</v>
      </c>
      <c r="M3811" s="67" t="s">
        <v>363</v>
      </c>
      <c r="N3811" s="67">
        <v>152137</v>
      </c>
      <c r="P3811" s="67">
        <v>92029</v>
      </c>
      <c r="Q3811" s="71">
        <v>200</v>
      </c>
      <c r="R3811" s="71">
        <v>0</v>
      </c>
      <c r="S3811" s="71">
        <v>17.5</v>
      </c>
      <c r="T3811" s="67" t="s">
        <v>246</v>
      </c>
      <c r="U3811" s="64">
        <f>Data!$Q3811+Data!$R3811+Data!$S3811</f>
        <v>217.5</v>
      </c>
      <c r="V3811" s="9" t="str">
        <f>VLOOKUP(TRIM(Data!$B3811),Team!A:B,2,FALSE)</f>
        <v>Heating</v>
      </c>
      <c r="W3811" s="9" t="str">
        <f>VLOOKUP(Data!$D3811,Current!A:B,2,FALSE)</f>
        <v>ACT</v>
      </c>
      <c r="X3811" s="9" t="str">
        <f>IF(Data!$W3811=Data!$E3811,"CURRENT","NO")</f>
        <v>NO</v>
      </c>
    </row>
    <row r="3812" spans="1:24" hidden="1">
      <c r="A3812" s="67" t="s">
        <v>1621</v>
      </c>
      <c r="B3812" s="68" t="s">
        <v>2163</v>
      </c>
      <c r="C3812" s="8" t="s">
        <v>458</v>
      </c>
      <c r="D3812" s="68" t="s">
        <v>2167</v>
      </c>
      <c r="E3812" s="8" t="s">
        <v>463</v>
      </c>
      <c r="F3812" s="69" t="s">
        <v>1689</v>
      </c>
      <c r="G3812" s="67" t="s">
        <v>158</v>
      </c>
      <c r="H3812" s="70">
        <v>42286</v>
      </c>
      <c r="I3812" s="67">
        <v>72</v>
      </c>
      <c r="J3812" s="71">
        <v>75.58</v>
      </c>
      <c r="K3812" s="71">
        <f t="shared" si="76"/>
        <v>5441.76</v>
      </c>
      <c r="L3812" s="67" t="s">
        <v>213</v>
      </c>
      <c r="M3812" s="67" t="s">
        <v>564</v>
      </c>
      <c r="N3812" s="67">
        <v>152121</v>
      </c>
      <c r="P3812" s="67">
        <v>92030</v>
      </c>
      <c r="Q3812" s="71">
        <v>80</v>
      </c>
      <c r="R3812" s="71">
        <v>0</v>
      </c>
      <c r="S3812" s="71">
        <v>15</v>
      </c>
      <c r="T3812" s="67" t="s">
        <v>127</v>
      </c>
      <c r="U3812" s="64">
        <f>Data!$Q3812+Data!$R3812+Data!$S3812</f>
        <v>95</v>
      </c>
      <c r="V3812" s="9" t="str">
        <f>VLOOKUP(TRIM(Data!$B3812),Team!A:B,2,FALSE)</f>
        <v>Heating</v>
      </c>
      <c r="W3812" s="9" t="str">
        <f>VLOOKUP(Data!$D3812,Current!A:B,2,FALSE)</f>
        <v>ACT</v>
      </c>
      <c r="X3812" s="9" t="str">
        <f>IF(Data!$W3812=Data!$E3812,"CURRENT","NO")</f>
        <v>NO</v>
      </c>
    </row>
    <row r="3813" spans="1:24" hidden="1">
      <c r="A3813" s="67" t="s">
        <v>1621</v>
      </c>
      <c r="B3813" s="68" t="s">
        <v>2163</v>
      </c>
      <c r="C3813" s="8" t="s">
        <v>458</v>
      </c>
      <c r="D3813" s="68" t="s">
        <v>2167</v>
      </c>
      <c r="E3813" s="8" t="s">
        <v>463</v>
      </c>
      <c r="F3813" s="69" t="s">
        <v>988</v>
      </c>
      <c r="G3813" s="67" t="s">
        <v>158</v>
      </c>
      <c r="H3813" s="70">
        <v>42287</v>
      </c>
      <c r="I3813" s="67">
        <v>144</v>
      </c>
      <c r="J3813" s="71">
        <v>0</v>
      </c>
      <c r="K3813" s="71">
        <f t="shared" si="76"/>
        <v>0</v>
      </c>
      <c r="L3813" s="67" t="s">
        <v>213</v>
      </c>
      <c r="M3813" s="67" t="s">
        <v>1497</v>
      </c>
      <c r="N3813" s="67">
        <v>152138</v>
      </c>
      <c r="P3813" s="67">
        <v>92031</v>
      </c>
      <c r="Q3813" s="71">
        <v>80</v>
      </c>
      <c r="R3813" s="71">
        <v>0</v>
      </c>
      <c r="S3813" s="71">
        <v>15</v>
      </c>
      <c r="T3813" s="67" t="s">
        <v>127</v>
      </c>
      <c r="U3813" s="64">
        <f>Data!$Q3813+Data!$R3813+Data!$S3813</f>
        <v>95</v>
      </c>
      <c r="V3813" s="9" t="str">
        <f>VLOOKUP(TRIM(Data!$B3813),Team!A:B,2,FALSE)</f>
        <v>Heating</v>
      </c>
      <c r="W3813" s="9" t="str">
        <f>VLOOKUP(Data!$D3813,Current!A:B,2,FALSE)</f>
        <v>ACT</v>
      </c>
      <c r="X3813" s="9" t="str">
        <f>IF(Data!$W3813=Data!$E3813,"CURRENT","NO")</f>
        <v>NO</v>
      </c>
    </row>
    <row r="3814" spans="1:24" hidden="1">
      <c r="A3814" s="67" t="s">
        <v>1621</v>
      </c>
      <c r="B3814" s="68" t="s">
        <v>2163</v>
      </c>
      <c r="C3814" s="8" t="s">
        <v>458</v>
      </c>
      <c r="D3814" s="68" t="s">
        <v>2167</v>
      </c>
      <c r="E3814" s="8" t="s">
        <v>463</v>
      </c>
      <c r="F3814" s="69" t="s">
        <v>578</v>
      </c>
      <c r="G3814" s="67" t="s">
        <v>158</v>
      </c>
      <c r="H3814" s="70">
        <v>42289</v>
      </c>
      <c r="I3814" s="67">
        <v>136</v>
      </c>
      <c r="J3814" s="71">
        <v>0</v>
      </c>
      <c r="K3814" s="71">
        <f t="shared" si="76"/>
        <v>0</v>
      </c>
      <c r="L3814" s="67" t="s">
        <v>157</v>
      </c>
      <c r="M3814" s="67" t="s">
        <v>1503</v>
      </c>
      <c r="N3814" s="67">
        <v>152190</v>
      </c>
      <c r="P3814" s="67">
        <v>92032</v>
      </c>
      <c r="Q3814" s="71">
        <v>80</v>
      </c>
      <c r="R3814" s="71">
        <v>0</v>
      </c>
      <c r="S3814" s="71">
        <v>15</v>
      </c>
      <c r="T3814" s="67" t="s">
        <v>127</v>
      </c>
      <c r="U3814" s="64">
        <f>Data!$Q3814+Data!$R3814+Data!$S3814</f>
        <v>95</v>
      </c>
      <c r="V3814" s="9" t="str">
        <f>VLOOKUP(TRIM(Data!$B3814),Team!A:B,2,FALSE)</f>
        <v>Heating</v>
      </c>
      <c r="W3814" s="9" t="str">
        <f>VLOOKUP(Data!$D3814,Current!A:B,2,FALSE)</f>
        <v>ACT</v>
      </c>
      <c r="X3814" s="9" t="str">
        <f>IF(Data!$W3814=Data!$E3814,"CURRENT","NO")</f>
        <v>NO</v>
      </c>
    </row>
    <row r="3815" spans="1:24" hidden="1">
      <c r="A3815" s="67" t="s">
        <v>1621</v>
      </c>
      <c r="B3815" s="68" t="s">
        <v>2163</v>
      </c>
      <c r="C3815" s="8" t="s">
        <v>458</v>
      </c>
      <c r="D3815" s="68" t="s">
        <v>2167</v>
      </c>
      <c r="E3815" s="8" t="s">
        <v>463</v>
      </c>
      <c r="F3815" s="69" t="s">
        <v>1690</v>
      </c>
      <c r="G3815" s="67" t="s">
        <v>158</v>
      </c>
      <c r="H3815" s="70">
        <v>42289</v>
      </c>
      <c r="I3815" s="67">
        <v>96</v>
      </c>
      <c r="J3815" s="71">
        <v>109.73</v>
      </c>
      <c r="K3815" s="71">
        <f t="shared" si="76"/>
        <v>10534.08</v>
      </c>
      <c r="L3815" s="67" t="s">
        <v>213</v>
      </c>
      <c r="M3815" s="67" t="s">
        <v>145</v>
      </c>
      <c r="N3815" s="67">
        <v>152192</v>
      </c>
      <c r="P3815" s="67">
        <v>92033</v>
      </c>
      <c r="Q3815" s="71">
        <v>80</v>
      </c>
      <c r="R3815" s="71">
        <v>0</v>
      </c>
      <c r="S3815" s="71">
        <v>15</v>
      </c>
      <c r="T3815" s="67" t="s">
        <v>246</v>
      </c>
      <c r="U3815" s="64">
        <f>Data!$Q3815+Data!$R3815+Data!$S3815</f>
        <v>95</v>
      </c>
      <c r="V3815" s="9" t="str">
        <f>VLOOKUP(TRIM(Data!$B3815),Team!A:B,2,FALSE)</f>
        <v>Heating</v>
      </c>
      <c r="W3815" s="9" t="str">
        <f>VLOOKUP(Data!$D3815,Current!A:B,2,FALSE)</f>
        <v>ACT</v>
      </c>
      <c r="X3815" s="9" t="str">
        <f>IF(Data!$W3815=Data!$E3815,"CURRENT","NO")</f>
        <v>NO</v>
      </c>
    </row>
    <row r="3816" spans="1:24" hidden="1">
      <c r="A3816" s="67" t="s">
        <v>1621</v>
      </c>
      <c r="B3816" s="68" t="s">
        <v>2163</v>
      </c>
      <c r="C3816" s="8" t="s">
        <v>458</v>
      </c>
      <c r="D3816" s="68" t="s">
        <v>2167</v>
      </c>
      <c r="E3816" s="8" t="s">
        <v>463</v>
      </c>
      <c r="F3816" s="69" t="s">
        <v>1691</v>
      </c>
      <c r="G3816" s="67" t="s">
        <v>158</v>
      </c>
      <c r="H3816" s="70">
        <v>42290</v>
      </c>
      <c r="I3816" s="67">
        <v>520</v>
      </c>
      <c r="J3816" s="71">
        <v>39.909999999999997</v>
      </c>
      <c r="K3816" s="71">
        <f t="shared" si="76"/>
        <v>20753.199999999997</v>
      </c>
      <c r="L3816" s="67" t="s">
        <v>157</v>
      </c>
      <c r="M3816" s="67" t="s">
        <v>197</v>
      </c>
      <c r="N3816" s="67">
        <v>152228</v>
      </c>
      <c r="P3816" s="67">
        <v>92034</v>
      </c>
      <c r="Q3816" s="71">
        <v>160</v>
      </c>
      <c r="R3816" s="71">
        <v>0</v>
      </c>
      <c r="S3816" s="71">
        <v>15</v>
      </c>
      <c r="T3816" s="67" t="s">
        <v>127</v>
      </c>
      <c r="U3816" s="64">
        <f>Data!$Q3816+Data!$R3816+Data!$S3816</f>
        <v>175</v>
      </c>
      <c r="V3816" s="9" t="str">
        <f>VLOOKUP(TRIM(Data!$B3816),Team!A:B,2,FALSE)</f>
        <v>Heating</v>
      </c>
      <c r="W3816" s="9" t="str">
        <f>VLOOKUP(Data!$D3816,Current!A:B,2,FALSE)</f>
        <v>ACT</v>
      </c>
      <c r="X3816" s="9" t="str">
        <f>IF(Data!$W3816=Data!$E3816,"CURRENT","NO")</f>
        <v>NO</v>
      </c>
    </row>
    <row r="3817" spans="1:24" hidden="1">
      <c r="A3817" s="67" t="s">
        <v>1621</v>
      </c>
      <c r="B3817" s="68" t="s">
        <v>2163</v>
      </c>
      <c r="C3817" s="8" t="s">
        <v>458</v>
      </c>
      <c r="D3817" s="68" t="s">
        <v>2167</v>
      </c>
      <c r="E3817" s="8" t="s">
        <v>463</v>
      </c>
      <c r="F3817" s="69" t="s">
        <v>377</v>
      </c>
      <c r="G3817" s="67" t="s">
        <v>158</v>
      </c>
      <c r="H3817" s="70">
        <v>42291</v>
      </c>
      <c r="I3817" s="67">
        <v>225</v>
      </c>
      <c r="J3817" s="71">
        <v>70.11</v>
      </c>
      <c r="K3817" s="71">
        <f t="shared" si="76"/>
        <v>15774.75</v>
      </c>
      <c r="L3817" s="67" t="s">
        <v>157</v>
      </c>
      <c r="M3817" s="67" t="s">
        <v>1692</v>
      </c>
      <c r="N3817" s="67">
        <v>152278</v>
      </c>
      <c r="P3817" s="67">
        <v>92035</v>
      </c>
      <c r="Q3817" s="71">
        <v>80</v>
      </c>
      <c r="R3817" s="71">
        <v>0</v>
      </c>
      <c r="S3817" s="71">
        <v>15</v>
      </c>
      <c r="T3817" s="67" t="s">
        <v>127</v>
      </c>
      <c r="U3817" s="64">
        <f>Data!$Q3817+Data!$R3817+Data!$S3817</f>
        <v>95</v>
      </c>
      <c r="V3817" s="9" t="str">
        <f>VLOOKUP(TRIM(Data!$B3817),Team!A:B,2,FALSE)</f>
        <v>Heating</v>
      </c>
      <c r="W3817" s="9" t="str">
        <f>VLOOKUP(Data!$D3817,Current!A:B,2,FALSE)</f>
        <v>ACT</v>
      </c>
      <c r="X3817" s="9" t="str">
        <f>IF(Data!$W3817=Data!$E3817,"CURRENT","NO")</f>
        <v>NO</v>
      </c>
    </row>
    <row r="3818" spans="1:24" hidden="1">
      <c r="A3818" s="67" t="s">
        <v>1621</v>
      </c>
      <c r="B3818" s="68" t="s">
        <v>2163</v>
      </c>
      <c r="C3818" s="8" t="s">
        <v>458</v>
      </c>
      <c r="D3818" s="68" t="s">
        <v>2167</v>
      </c>
      <c r="E3818" s="8" t="s">
        <v>463</v>
      </c>
      <c r="F3818" s="69" t="s">
        <v>395</v>
      </c>
      <c r="G3818" s="67" t="s">
        <v>158</v>
      </c>
      <c r="H3818" s="70">
        <v>42292</v>
      </c>
      <c r="I3818" s="67">
        <v>231</v>
      </c>
      <c r="J3818" s="71">
        <v>66.819999999999993</v>
      </c>
      <c r="K3818" s="71">
        <f t="shared" si="76"/>
        <v>15435.419999999998</v>
      </c>
      <c r="L3818" s="67" t="s">
        <v>157</v>
      </c>
      <c r="M3818" s="67" t="s">
        <v>171</v>
      </c>
      <c r="N3818" s="67">
        <v>152316</v>
      </c>
      <c r="O3818" s="67"/>
      <c r="P3818" s="67">
        <v>92036</v>
      </c>
      <c r="Q3818" s="71">
        <v>80</v>
      </c>
      <c r="R3818" s="71">
        <v>0</v>
      </c>
      <c r="S3818" s="71">
        <v>15</v>
      </c>
      <c r="T3818" s="67" t="s">
        <v>127</v>
      </c>
      <c r="U3818" s="64">
        <f>Data!$Q3818+Data!$R3818+Data!$S3818</f>
        <v>95</v>
      </c>
      <c r="V3818" s="9" t="str">
        <f>VLOOKUP(TRIM(Data!$B3818),Team!A:B,2,FALSE)</f>
        <v>Heating</v>
      </c>
      <c r="W3818" s="9" t="str">
        <f>VLOOKUP(Data!$D3818,Current!A:B,2,FALSE)</f>
        <v>ACT</v>
      </c>
      <c r="X3818" s="9" t="str">
        <f>IF(Data!$W3818=Data!$E3818,"CURRENT","NO")</f>
        <v>NO</v>
      </c>
    </row>
    <row r="3819" spans="1:24" hidden="1">
      <c r="A3819" s="67" t="s">
        <v>1621</v>
      </c>
      <c r="B3819" s="68" t="s">
        <v>2163</v>
      </c>
      <c r="C3819" s="8" t="s">
        <v>458</v>
      </c>
      <c r="D3819" s="68" t="s">
        <v>2167</v>
      </c>
      <c r="E3819" s="8" t="s">
        <v>463</v>
      </c>
      <c r="F3819" s="69" t="s">
        <v>563</v>
      </c>
      <c r="G3819" s="67" t="s">
        <v>158</v>
      </c>
      <c r="H3819" s="70">
        <v>42292</v>
      </c>
      <c r="I3819" s="67">
        <v>350</v>
      </c>
      <c r="J3819" s="71">
        <v>59.41</v>
      </c>
      <c r="K3819" s="71">
        <f t="shared" si="76"/>
        <v>20793.5</v>
      </c>
      <c r="L3819" s="67" t="s">
        <v>213</v>
      </c>
      <c r="M3819" s="67" t="s">
        <v>163</v>
      </c>
      <c r="N3819" s="67">
        <v>152317</v>
      </c>
      <c r="O3819" s="67"/>
      <c r="P3819" s="67">
        <v>92037</v>
      </c>
      <c r="Q3819" s="71">
        <v>160</v>
      </c>
      <c r="R3819" s="71">
        <v>0</v>
      </c>
      <c r="S3819" s="71">
        <v>15</v>
      </c>
      <c r="T3819" s="67" t="s">
        <v>127</v>
      </c>
      <c r="U3819" s="64">
        <f>Data!$Q3819+Data!$R3819+Data!$S3819</f>
        <v>175</v>
      </c>
      <c r="V3819" s="9" t="str">
        <f>VLOOKUP(TRIM(Data!$B3819),Team!A:B,2,FALSE)</f>
        <v>Heating</v>
      </c>
      <c r="W3819" s="9" t="str">
        <f>VLOOKUP(Data!$D3819,Current!A:B,2,FALSE)</f>
        <v>ACT</v>
      </c>
      <c r="X3819" s="9" t="str">
        <f>IF(Data!$W3819=Data!$E3819,"CURRENT","NO")</f>
        <v>NO</v>
      </c>
    </row>
    <row r="3820" spans="1:24" hidden="1">
      <c r="A3820" s="67" t="s">
        <v>1623</v>
      </c>
      <c r="B3820" s="68" t="s">
        <v>2163</v>
      </c>
      <c r="C3820" s="8" t="s">
        <v>458</v>
      </c>
      <c r="D3820" s="68" t="s">
        <v>2167</v>
      </c>
      <c r="E3820" s="8" t="s">
        <v>463</v>
      </c>
      <c r="F3820" s="69" t="s">
        <v>979</v>
      </c>
      <c r="G3820" s="67" t="s">
        <v>980</v>
      </c>
      <c r="H3820" s="70">
        <v>42298</v>
      </c>
      <c r="I3820" s="67">
        <v>5970</v>
      </c>
      <c r="J3820" s="71">
        <v>15.69</v>
      </c>
      <c r="K3820" s="71">
        <f t="shared" si="76"/>
        <v>93669.3</v>
      </c>
      <c r="L3820" s="67" t="s">
        <v>2</v>
      </c>
      <c r="M3820" s="67" t="s">
        <v>1530</v>
      </c>
      <c r="N3820" s="67">
        <v>152461</v>
      </c>
      <c r="O3820" s="67"/>
      <c r="P3820" s="67">
        <v>92211</v>
      </c>
      <c r="Q3820" s="71">
        <v>468.35</v>
      </c>
      <c r="R3820" s="71">
        <v>0</v>
      </c>
      <c r="S3820" s="71">
        <v>65</v>
      </c>
      <c r="T3820" s="67" t="s">
        <v>246</v>
      </c>
      <c r="U3820" s="64">
        <f>Data!$Q3820+Data!$R3820+Data!$S3820</f>
        <v>533.35</v>
      </c>
      <c r="V3820" s="9" t="str">
        <f>VLOOKUP(TRIM(Data!$B3820),Team!A:B,2,FALSE)</f>
        <v>Heating</v>
      </c>
      <c r="W3820" s="9" t="str">
        <f>VLOOKUP(Data!$D3820,Current!A:B,2,FALSE)</f>
        <v>ACT</v>
      </c>
      <c r="X3820" s="9" t="str">
        <f>IF(Data!$W3820=Data!$E3820,"CURRENT","NO")</f>
        <v>NO</v>
      </c>
    </row>
    <row r="3821" spans="1:24" hidden="1">
      <c r="A3821" s="67" t="s">
        <v>1623</v>
      </c>
      <c r="B3821" s="68" t="s">
        <v>2163</v>
      </c>
      <c r="C3821" s="8" t="s">
        <v>458</v>
      </c>
      <c r="D3821" s="68" t="s">
        <v>2167</v>
      </c>
      <c r="E3821" s="8" t="s">
        <v>463</v>
      </c>
      <c r="F3821" s="69" t="s">
        <v>1693</v>
      </c>
      <c r="G3821" s="67" t="s">
        <v>980</v>
      </c>
      <c r="H3821" s="70">
        <v>42300</v>
      </c>
      <c r="I3821" s="67">
        <v>3000</v>
      </c>
      <c r="J3821" s="71">
        <v>11.69</v>
      </c>
      <c r="K3821" s="71">
        <f t="shared" si="76"/>
        <v>35070</v>
      </c>
      <c r="L3821" s="67" t="s">
        <v>2</v>
      </c>
      <c r="M3821" s="67" t="s">
        <v>1530</v>
      </c>
      <c r="N3821" s="67">
        <v>152552</v>
      </c>
      <c r="O3821" s="67"/>
      <c r="P3821" s="67">
        <v>92212</v>
      </c>
      <c r="Q3821" s="71">
        <v>200</v>
      </c>
      <c r="R3821" s="71">
        <v>0</v>
      </c>
      <c r="S3821" s="71">
        <v>65</v>
      </c>
      <c r="T3821" s="67" t="s">
        <v>127</v>
      </c>
      <c r="U3821" s="64">
        <f>Data!$Q3821+Data!$R3821+Data!$S3821</f>
        <v>265</v>
      </c>
      <c r="V3821" s="9" t="str">
        <f>VLOOKUP(TRIM(Data!$B3821),Team!A:B,2,FALSE)</f>
        <v>Heating</v>
      </c>
      <c r="W3821" s="9" t="str">
        <f>VLOOKUP(Data!$D3821,Current!A:B,2,FALSE)</f>
        <v>ACT</v>
      </c>
      <c r="X3821" s="9" t="str">
        <f>IF(Data!$W3821=Data!$E3821,"CURRENT","NO")</f>
        <v>NO</v>
      </c>
    </row>
    <row r="3822" spans="1:24" hidden="1">
      <c r="A3822" s="67" t="s">
        <v>1623</v>
      </c>
      <c r="B3822" s="68" t="s">
        <v>2163</v>
      </c>
      <c r="C3822" s="8" t="s">
        <v>458</v>
      </c>
      <c r="D3822" s="68" t="s">
        <v>2167</v>
      </c>
      <c r="E3822" s="8" t="s">
        <v>463</v>
      </c>
      <c r="F3822" s="69" t="s">
        <v>408</v>
      </c>
      <c r="G3822" s="67" t="s">
        <v>146</v>
      </c>
      <c r="H3822" s="70">
        <v>42297</v>
      </c>
      <c r="I3822" s="67">
        <v>432</v>
      </c>
      <c r="J3822" s="71">
        <v>65.78</v>
      </c>
      <c r="K3822" s="71">
        <f t="shared" si="76"/>
        <v>28416.959999999999</v>
      </c>
      <c r="L3822" s="67" t="s">
        <v>69</v>
      </c>
      <c r="M3822" s="67" t="s">
        <v>363</v>
      </c>
      <c r="N3822" s="67">
        <v>152430</v>
      </c>
      <c r="O3822" s="67"/>
      <c r="P3822" s="67">
        <v>92214</v>
      </c>
      <c r="Q3822" s="71">
        <v>200</v>
      </c>
      <c r="R3822" s="71">
        <v>0</v>
      </c>
      <c r="S3822" s="71">
        <v>35</v>
      </c>
      <c r="T3822" s="67" t="s">
        <v>127</v>
      </c>
      <c r="U3822" s="64">
        <f>Data!$Q3822+Data!$R3822+Data!$S3822</f>
        <v>235</v>
      </c>
      <c r="V3822" s="9" t="str">
        <f>VLOOKUP(TRIM(Data!$B3822),Team!A:B,2,FALSE)</f>
        <v>Heating</v>
      </c>
      <c r="W3822" s="9" t="str">
        <f>VLOOKUP(Data!$D3822,Current!A:B,2,FALSE)</f>
        <v>ACT</v>
      </c>
      <c r="X3822" s="9" t="str">
        <f>IF(Data!$W3822=Data!$E3822,"CURRENT","NO")</f>
        <v>NO</v>
      </c>
    </row>
    <row r="3823" spans="1:24" hidden="1">
      <c r="A3823" s="67" t="s">
        <v>1623</v>
      </c>
      <c r="B3823" s="68" t="s">
        <v>2163</v>
      </c>
      <c r="C3823" s="8" t="s">
        <v>458</v>
      </c>
      <c r="D3823" s="68" t="s">
        <v>2167</v>
      </c>
      <c r="E3823" s="8" t="s">
        <v>463</v>
      </c>
      <c r="F3823" s="69" t="s">
        <v>1397</v>
      </c>
      <c r="G3823" s="67" t="s">
        <v>146</v>
      </c>
      <c r="H3823" s="70">
        <v>42298</v>
      </c>
      <c r="I3823" s="67">
        <v>6072</v>
      </c>
      <c r="J3823" s="71">
        <v>14.84</v>
      </c>
      <c r="K3823" s="71">
        <f t="shared" si="76"/>
        <v>90108.479999999996</v>
      </c>
      <c r="L3823" s="67" t="s">
        <v>69</v>
      </c>
      <c r="M3823" s="67" t="s">
        <v>363</v>
      </c>
      <c r="N3823" s="67">
        <v>152434</v>
      </c>
      <c r="O3823" s="67"/>
      <c r="P3823" s="67">
        <v>92216</v>
      </c>
      <c r="Q3823" s="71">
        <v>450.5</v>
      </c>
      <c r="R3823" s="71">
        <v>0</v>
      </c>
      <c r="S3823" s="71">
        <v>17.5</v>
      </c>
      <c r="T3823" s="67" t="s">
        <v>127</v>
      </c>
      <c r="U3823" s="64">
        <f>Data!$Q3823+Data!$R3823+Data!$S3823</f>
        <v>468</v>
      </c>
      <c r="V3823" s="9" t="str">
        <f>VLOOKUP(TRIM(Data!$B3823),Team!A:B,2,FALSE)</f>
        <v>Heating</v>
      </c>
      <c r="W3823" s="9" t="str">
        <f>VLOOKUP(Data!$D3823,Current!A:B,2,FALSE)</f>
        <v>ACT</v>
      </c>
      <c r="X3823" s="9" t="str">
        <f>IF(Data!$W3823=Data!$E3823,"CURRENT","NO")</f>
        <v>NO</v>
      </c>
    </row>
    <row r="3824" spans="1:24" hidden="1">
      <c r="A3824" s="67" t="s">
        <v>1623</v>
      </c>
      <c r="B3824" s="68" t="s">
        <v>2163</v>
      </c>
      <c r="C3824" s="8" t="s">
        <v>458</v>
      </c>
      <c r="D3824" s="68" t="s">
        <v>2167</v>
      </c>
      <c r="E3824" s="8" t="s">
        <v>463</v>
      </c>
      <c r="F3824" s="69" t="s">
        <v>387</v>
      </c>
      <c r="G3824" s="67" t="s">
        <v>146</v>
      </c>
      <c r="H3824" s="70">
        <v>42298</v>
      </c>
      <c r="I3824" s="67">
        <v>1370</v>
      </c>
      <c r="J3824" s="71">
        <v>20.43</v>
      </c>
      <c r="K3824" s="71">
        <f t="shared" si="76"/>
        <v>27989.1</v>
      </c>
      <c r="L3824" s="67" t="s">
        <v>69</v>
      </c>
      <c r="M3824" s="67" t="s">
        <v>282</v>
      </c>
      <c r="N3824" s="67">
        <v>152435</v>
      </c>
      <c r="O3824" s="67"/>
      <c r="P3824" s="67">
        <v>92217</v>
      </c>
      <c r="Q3824" s="71">
        <v>200</v>
      </c>
      <c r="R3824" s="71">
        <v>0</v>
      </c>
      <c r="S3824" s="71">
        <v>17.5</v>
      </c>
      <c r="T3824" s="67" t="s">
        <v>127</v>
      </c>
      <c r="U3824" s="64">
        <f>Data!$Q3824+Data!$R3824+Data!$S3824</f>
        <v>217.5</v>
      </c>
      <c r="V3824" s="9" t="str">
        <f>VLOOKUP(TRIM(Data!$B3824),Team!A:B,2,FALSE)</f>
        <v>Heating</v>
      </c>
      <c r="W3824" s="9" t="str">
        <f>VLOOKUP(Data!$D3824,Current!A:B,2,FALSE)</f>
        <v>ACT</v>
      </c>
      <c r="X3824" s="9" t="str">
        <f>IF(Data!$W3824=Data!$E3824,"CURRENT","NO")</f>
        <v>NO</v>
      </c>
    </row>
    <row r="3825" spans="1:24" hidden="1">
      <c r="A3825" s="67" t="s">
        <v>1623</v>
      </c>
      <c r="B3825" s="68" t="s">
        <v>2163</v>
      </c>
      <c r="C3825" s="8" t="s">
        <v>458</v>
      </c>
      <c r="D3825" s="68" t="s">
        <v>2167</v>
      </c>
      <c r="E3825" s="8" t="s">
        <v>463</v>
      </c>
      <c r="F3825" s="69" t="s">
        <v>1694</v>
      </c>
      <c r="G3825" s="67" t="s">
        <v>146</v>
      </c>
      <c r="H3825" s="70">
        <v>42299</v>
      </c>
      <c r="I3825" s="67">
        <v>504</v>
      </c>
      <c r="J3825" s="71">
        <v>23.67</v>
      </c>
      <c r="K3825" s="71">
        <f t="shared" si="76"/>
        <v>11929.68</v>
      </c>
      <c r="L3825" s="67" t="s">
        <v>69</v>
      </c>
      <c r="M3825" s="67" t="s">
        <v>363</v>
      </c>
      <c r="N3825" s="67">
        <v>152521</v>
      </c>
      <c r="O3825" s="67"/>
      <c r="P3825" s="67">
        <v>92218</v>
      </c>
      <c r="Q3825" s="71">
        <v>200</v>
      </c>
      <c r="R3825" s="71">
        <v>0</v>
      </c>
      <c r="S3825" s="71">
        <v>17.5</v>
      </c>
      <c r="T3825" s="67" t="s">
        <v>127</v>
      </c>
      <c r="U3825" s="64">
        <f>Data!$Q3825+Data!$R3825+Data!$S3825</f>
        <v>217.5</v>
      </c>
      <c r="V3825" s="9" t="str">
        <f>VLOOKUP(TRIM(Data!$B3825),Team!A:B,2,FALSE)</f>
        <v>Heating</v>
      </c>
      <c r="W3825" s="9" t="str">
        <f>VLOOKUP(Data!$D3825,Current!A:B,2,FALSE)</f>
        <v>ACT</v>
      </c>
      <c r="X3825" s="9" t="str">
        <f>IF(Data!$W3825=Data!$E3825,"CURRENT","NO")</f>
        <v>NO</v>
      </c>
    </row>
    <row r="3826" spans="1:24" hidden="1">
      <c r="A3826" s="67" t="s">
        <v>1623</v>
      </c>
      <c r="B3826" s="68" t="s">
        <v>2163</v>
      </c>
      <c r="C3826" s="8" t="s">
        <v>458</v>
      </c>
      <c r="D3826" s="68" t="s">
        <v>2167</v>
      </c>
      <c r="E3826" s="8" t="s">
        <v>463</v>
      </c>
      <c r="F3826" s="69" t="s">
        <v>1371</v>
      </c>
      <c r="G3826" s="67" t="s">
        <v>146</v>
      </c>
      <c r="H3826" s="70">
        <v>42299</v>
      </c>
      <c r="I3826" s="67">
        <v>540</v>
      </c>
      <c r="J3826" s="71">
        <v>49.67</v>
      </c>
      <c r="K3826" s="71">
        <f t="shared" si="76"/>
        <v>26821.8</v>
      </c>
      <c r="L3826" s="67" t="s">
        <v>69</v>
      </c>
      <c r="M3826" s="67" t="s">
        <v>282</v>
      </c>
      <c r="N3826" s="67">
        <v>152522</v>
      </c>
      <c r="O3826" s="67"/>
      <c r="P3826" s="67">
        <v>92219</v>
      </c>
      <c r="Q3826" s="71">
        <v>200</v>
      </c>
      <c r="R3826" s="71">
        <v>0</v>
      </c>
      <c r="S3826" s="71">
        <v>17.5</v>
      </c>
      <c r="T3826" s="67" t="s">
        <v>127</v>
      </c>
      <c r="U3826" s="64">
        <f>Data!$Q3826+Data!$R3826+Data!$S3826</f>
        <v>217.5</v>
      </c>
      <c r="V3826" s="9" t="str">
        <f>VLOOKUP(TRIM(Data!$B3826),Team!A:B,2,FALSE)</f>
        <v>Heating</v>
      </c>
      <c r="W3826" s="9" t="str">
        <f>VLOOKUP(Data!$D3826,Current!A:B,2,FALSE)</f>
        <v>ACT</v>
      </c>
      <c r="X3826" s="9" t="str">
        <f>IF(Data!$W3826=Data!$E3826,"CURRENT","NO")</f>
        <v>NO</v>
      </c>
    </row>
    <row r="3827" spans="1:24" hidden="1">
      <c r="A3827" s="67" t="s">
        <v>1623</v>
      </c>
      <c r="B3827" s="68" t="s">
        <v>2163</v>
      </c>
      <c r="C3827" s="8" t="s">
        <v>458</v>
      </c>
      <c r="D3827" s="68" t="s">
        <v>2167</v>
      </c>
      <c r="E3827" s="8" t="s">
        <v>463</v>
      </c>
      <c r="F3827" s="69" t="s">
        <v>1695</v>
      </c>
      <c r="G3827" s="67" t="s">
        <v>158</v>
      </c>
      <c r="H3827" s="70">
        <v>42294</v>
      </c>
      <c r="I3827" s="67">
        <v>136</v>
      </c>
      <c r="J3827" s="71">
        <v>203.5</v>
      </c>
      <c r="K3827" s="71">
        <f t="shared" si="76"/>
        <v>27676</v>
      </c>
      <c r="L3827" s="67" t="s">
        <v>1696</v>
      </c>
      <c r="M3827" s="67" t="s">
        <v>1697</v>
      </c>
      <c r="N3827" s="67">
        <v>152368</v>
      </c>
      <c r="O3827" s="67"/>
      <c r="P3827" s="67">
        <v>92221</v>
      </c>
      <c r="Q3827" s="71">
        <v>138.4</v>
      </c>
      <c r="R3827" s="71">
        <v>0</v>
      </c>
      <c r="S3827" s="71">
        <v>15</v>
      </c>
      <c r="T3827" s="67" t="s">
        <v>127</v>
      </c>
      <c r="U3827" s="64">
        <f>Data!$Q3827+Data!$R3827+Data!$S3827</f>
        <v>153.4</v>
      </c>
      <c r="V3827" s="9" t="str">
        <f>VLOOKUP(TRIM(Data!$B3827),Team!A:B,2,FALSE)</f>
        <v>Heating</v>
      </c>
      <c r="W3827" s="9" t="str">
        <f>VLOOKUP(Data!$D3827,Current!A:B,2,FALSE)</f>
        <v>ACT</v>
      </c>
      <c r="X3827" s="9" t="str">
        <f>IF(Data!$W3827=Data!$E3827,"CURRENT","NO")</f>
        <v>NO</v>
      </c>
    </row>
    <row r="3828" spans="1:24" hidden="1">
      <c r="A3828" s="67" t="s">
        <v>1623</v>
      </c>
      <c r="B3828" s="68" t="s">
        <v>2163</v>
      </c>
      <c r="C3828" s="8" t="s">
        <v>458</v>
      </c>
      <c r="D3828" s="68" t="s">
        <v>2167</v>
      </c>
      <c r="E3828" s="8" t="s">
        <v>463</v>
      </c>
      <c r="F3828" s="69" t="s">
        <v>391</v>
      </c>
      <c r="G3828" s="67" t="s">
        <v>158</v>
      </c>
      <c r="H3828" s="70">
        <v>42296</v>
      </c>
      <c r="I3828" s="67">
        <v>422</v>
      </c>
      <c r="J3828" s="71">
        <v>87.25</v>
      </c>
      <c r="K3828" s="71">
        <f t="shared" si="76"/>
        <v>36819.5</v>
      </c>
      <c r="L3828" s="67" t="s">
        <v>213</v>
      </c>
      <c r="M3828" s="67" t="s">
        <v>163</v>
      </c>
      <c r="N3828" s="67">
        <v>152409</v>
      </c>
      <c r="O3828" s="67"/>
      <c r="P3828" s="67">
        <v>92222</v>
      </c>
      <c r="Q3828" s="71">
        <v>184.2</v>
      </c>
      <c r="R3828" s="71">
        <v>0</v>
      </c>
      <c r="S3828" s="71">
        <v>15</v>
      </c>
      <c r="T3828" s="67" t="s">
        <v>127</v>
      </c>
      <c r="U3828" s="64">
        <f>Data!$Q3828+Data!$R3828+Data!$S3828</f>
        <v>199.2</v>
      </c>
      <c r="V3828" s="9" t="str">
        <f>VLOOKUP(TRIM(Data!$B3828),Team!A:B,2,FALSE)</f>
        <v>Heating</v>
      </c>
      <c r="W3828" s="9" t="str">
        <f>VLOOKUP(Data!$D3828,Current!A:B,2,FALSE)</f>
        <v>ACT</v>
      </c>
      <c r="X3828" s="9" t="str">
        <f>IF(Data!$W3828=Data!$E3828,"CURRENT","NO")</f>
        <v>NO</v>
      </c>
    </row>
    <row r="3829" spans="1:24" hidden="1">
      <c r="A3829" s="67" t="s">
        <v>1623</v>
      </c>
      <c r="B3829" s="68" t="s">
        <v>2163</v>
      </c>
      <c r="C3829" s="8" t="s">
        <v>458</v>
      </c>
      <c r="D3829" s="68" t="s">
        <v>2167</v>
      </c>
      <c r="E3829" s="8" t="s">
        <v>463</v>
      </c>
      <c r="F3829" s="69" t="s">
        <v>1698</v>
      </c>
      <c r="G3829" s="67" t="s">
        <v>158</v>
      </c>
      <c r="H3829" s="70">
        <v>42297</v>
      </c>
      <c r="I3829" s="67">
        <v>115</v>
      </c>
      <c r="J3829" s="71">
        <v>125.5</v>
      </c>
      <c r="K3829" s="71">
        <f t="shared" si="76"/>
        <v>14432.5</v>
      </c>
      <c r="L3829" s="67" t="s">
        <v>213</v>
      </c>
      <c r="M3829" s="67" t="s">
        <v>1699</v>
      </c>
      <c r="N3829" s="67">
        <v>152432</v>
      </c>
      <c r="O3829" s="67"/>
      <c r="P3829" s="67">
        <v>92223</v>
      </c>
      <c r="Q3829" s="71">
        <v>80</v>
      </c>
      <c r="R3829" s="71">
        <v>0</v>
      </c>
      <c r="S3829" s="71">
        <v>15</v>
      </c>
      <c r="T3829" s="67" t="s">
        <v>127</v>
      </c>
      <c r="U3829" s="64">
        <f>Data!$Q3829+Data!$R3829+Data!$S3829</f>
        <v>95</v>
      </c>
      <c r="V3829" s="9" t="str">
        <f>VLOOKUP(TRIM(Data!$B3829),Team!A:B,2,FALSE)</f>
        <v>Heating</v>
      </c>
      <c r="W3829" s="9" t="str">
        <f>VLOOKUP(Data!$D3829,Current!A:B,2,FALSE)</f>
        <v>ACT</v>
      </c>
      <c r="X3829" s="9" t="str">
        <f>IF(Data!$W3829=Data!$E3829,"CURRENT","NO")</f>
        <v>NO</v>
      </c>
    </row>
    <row r="3830" spans="1:24" hidden="1">
      <c r="A3830" s="67" t="s">
        <v>1623</v>
      </c>
      <c r="B3830" s="68" t="s">
        <v>2163</v>
      </c>
      <c r="C3830" s="8" t="s">
        <v>458</v>
      </c>
      <c r="D3830" s="68" t="s">
        <v>2167</v>
      </c>
      <c r="E3830" s="8" t="s">
        <v>463</v>
      </c>
      <c r="F3830" s="69" t="s">
        <v>1700</v>
      </c>
      <c r="G3830" s="67" t="s">
        <v>158</v>
      </c>
      <c r="H3830" s="70">
        <v>42297</v>
      </c>
      <c r="I3830" s="67">
        <v>100</v>
      </c>
      <c r="J3830" s="71">
        <v>114.5</v>
      </c>
      <c r="K3830" s="71">
        <f t="shared" si="76"/>
        <v>11450</v>
      </c>
      <c r="L3830" s="67" t="s">
        <v>213</v>
      </c>
      <c r="M3830" s="67" t="s">
        <v>1699</v>
      </c>
      <c r="N3830" s="67">
        <v>152433</v>
      </c>
      <c r="O3830" s="67"/>
      <c r="P3830" s="67">
        <v>92224</v>
      </c>
      <c r="Q3830" s="71">
        <v>80</v>
      </c>
      <c r="R3830" s="71">
        <v>0</v>
      </c>
      <c r="S3830" s="71">
        <v>15</v>
      </c>
      <c r="T3830" s="67" t="s">
        <v>127</v>
      </c>
      <c r="U3830" s="64">
        <f>Data!$Q3830+Data!$R3830+Data!$S3830</f>
        <v>95</v>
      </c>
      <c r="V3830" s="9" t="str">
        <f>VLOOKUP(TRIM(Data!$B3830),Team!A:B,2,FALSE)</f>
        <v>Heating</v>
      </c>
      <c r="W3830" s="9" t="str">
        <f>VLOOKUP(Data!$D3830,Current!A:B,2,FALSE)</f>
        <v>ACT</v>
      </c>
      <c r="X3830" s="9" t="str">
        <f>IF(Data!$W3830=Data!$E3830,"CURRENT","NO")</f>
        <v>NO</v>
      </c>
    </row>
    <row r="3831" spans="1:24" hidden="1">
      <c r="A3831" s="67" t="s">
        <v>1623</v>
      </c>
      <c r="B3831" s="68" t="s">
        <v>2163</v>
      </c>
      <c r="C3831" s="8" t="s">
        <v>458</v>
      </c>
      <c r="D3831" s="68" t="s">
        <v>2167</v>
      </c>
      <c r="E3831" s="8" t="s">
        <v>463</v>
      </c>
      <c r="F3831" s="69" t="s">
        <v>548</v>
      </c>
      <c r="G3831" s="67" t="s">
        <v>158</v>
      </c>
      <c r="H3831" s="70">
        <v>42299</v>
      </c>
      <c r="I3831" s="67">
        <v>224</v>
      </c>
      <c r="J3831" s="71">
        <v>107.26</v>
      </c>
      <c r="K3831" s="71">
        <f t="shared" si="76"/>
        <v>24026.240000000002</v>
      </c>
      <c r="L3831" s="67" t="s">
        <v>213</v>
      </c>
      <c r="M3831" s="67" t="s">
        <v>340</v>
      </c>
      <c r="N3831" s="67">
        <v>152523</v>
      </c>
      <c r="P3831" s="67">
        <v>92225</v>
      </c>
      <c r="Q3831" s="71">
        <v>120.1</v>
      </c>
      <c r="R3831" s="71">
        <v>0</v>
      </c>
      <c r="S3831" s="71">
        <v>15</v>
      </c>
      <c r="T3831" s="67" t="s">
        <v>127</v>
      </c>
      <c r="U3831" s="64">
        <f>Data!$Q3831+Data!$R3831+Data!$S3831</f>
        <v>135.1</v>
      </c>
      <c r="V3831" s="9" t="str">
        <f>VLOOKUP(TRIM(Data!$B3831),Team!A:B,2,FALSE)</f>
        <v>Heating</v>
      </c>
      <c r="W3831" s="9" t="str">
        <f>VLOOKUP(Data!$D3831,Current!A:B,2,FALSE)</f>
        <v>ACT</v>
      </c>
      <c r="X3831" s="9" t="str">
        <f>IF(Data!$W3831=Data!$E3831,"CURRENT","NO")</f>
        <v>NO</v>
      </c>
    </row>
    <row r="3832" spans="1:24" hidden="1">
      <c r="A3832" s="67" t="s">
        <v>1623</v>
      </c>
      <c r="B3832" s="68" t="s">
        <v>2163</v>
      </c>
      <c r="C3832" s="8" t="s">
        <v>458</v>
      </c>
      <c r="D3832" s="68" t="s">
        <v>2167</v>
      </c>
      <c r="E3832" s="8" t="s">
        <v>463</v>
      </c>
      <c r="F3832" s="69" t="s">
        <v>1201</v>
      </c>
      <c r="G3832" s="67" t="s">
        <v>158</v>
      </c>
      <c r="H3832" s="70">
        <v>42299</v>
      </c>
      <c r="I3832" s="67">
        <v>1320</v>
      </c>
      <c r="J3832" s="71">
        <v>33.5</v>
      </c>
      <c r="K3832" s="71">
        <f t="shared" si="76"/>
        <v>44220</v>
      </c>
      <c r="L3832" s="67" t="s">
        <v>213</v>
      </c>
      <c r="M3832" s="67" t="s">
        <v>1701</v>
      </c>
      <c r="N3832" s="67">
        <v>152525</v>
      </c>
      <c r="P3832" s="67">
        <v>92226</v>
      </c>
      <c r="Q3832" s="71">
        <v>221.1</v>
      </c>
      <c r="R3832" s="71">
        <v>0</v>
      </c>
      <c r="S3832" s="71">
        <v>15</v>
      </c>
      <c r="T3832" s="67" t="s">
        <v>127</v>
      </c>
      <c r="U3832" s="64">
        <f>Data!$Q3832+Data!$R3832+Data!$S3832</f>
        <v>236.1</v>
      </c>
      <c r="V3832" s="9" t="str">
        <f>VLOOKUP(TRIM(Data!$B3832),Team!A:B,2,FALSE)</f>
        <v>Heating</v>
      </c>
      <c r="W3832" s="9" t="str">
        <f>VLOOKUP(Data!$D3832,Current!A:B,2,FALSE)</f>
        <v>ACT</v>
      </c>
      <c r="X3832" s="9" t="str">
        <f>IF(Data!$W3832=Data!$E3832,"CURRENT","NO")</f>
        <v>NO</v>
      </c>
    </row>
    <row r="3833" spans="1:24" hidden="1">
      <c r="A3833" s="67" t="s">
        <v>1623</v>
      </c>
      <c r="B3833" s="68" t="s">
        <v>2163</v>
      </c>
      <c r="C3833" s="8" t="s">
        <v>458</v>
      </c>
      <c r="D3833" s="68" t="s">
        <v>2167</v>
      </c>
      <c r="E3833" s="8" t="s">
        <v>463</v>
      </c>
      <c r="F3833" s="69" t="s">
        <v>1702</v>
      </c>
      <c r="G3833" s="67" t="s">
        <v>158</v>
      </c>
      <c r="H3833" s="70">
        <v>42297</v>
      </c>
      <c r="I3833" s="67">
        <v>100</v>
      </c>
      <c r="J3833" s="71">
        <v>114.5</v>
      </c>
      <c r="K3833" s="71">
        <f t="shared" si="76"/>
        <v>11450</v>
      </c>
      <c r="L3833" s="67" t="s">
        <v>213</v>
      </c>
      <c r="M3833" s="67" t="s">
        <v>1512</v>
      </c>
      <c r="N3833" s="67">
        <v>152526</v>
      </c>
      <c r="P3833" s="67">
        <v>92227</v>
      </c>
      <c r="Q3833" s="71">
        <v>80</v>
      </c>
      <c r="R3833" s="71">
        <v>0</v>
      </c>
      <c r="S3833" s="71">
        <v>15</v>
      </c>
      <c r="T3833" s="67" t="s">
        <v>127</v>
      </c>
      <c r="U3833" s="64">
        <f>Data!$Q3833+Data!$R3833+Data!$S3833</f>
        <v>95</v>
      </c>
      <c r="V3833" s="9" t="str">
        <f>VLOOKUP(TRIM(Data!$B3833),Team!A:B,2,FALSE)</f>
        <v>Heating</v>
      </c>
      <c r="W3833" s="9" t="str">
        <f>VLOOKUP(Data!$D3833,Current!A:B,2,FALSE)</f>
        <v>ACT</v>
      </c>
      <c r="X3833" s="9" t="str">
        <f>IF(Data!$W3833=Data!$E3833,"CURRENT","NO")</f>
        <v>NO</v>
      </c>
    </row>
    <row r="3834" spans="1:24" hidden="1">
      <c r="A3834" s="67" t="s">
        <v>2168</v>
      </c>
      <c r="B3834" s="68" t="s">
        <v>2163</v>
      </c>
      <c r="C3834" s="8" t="s">
        <v>458</v>
      </c>
      <c r="D3834" s="68" t="s">
        <v>2167</v>
      </c>
      <c r="E3834" s="8" t="s">
        <v>463</v>
      </c>
      <c r="F3834" s="69" t="s">
        <v>1378</v>
      </c>
      <c r="G3834" s="67" t="s">
        <v>980</v>
      </c>
      <c r="H3834" s="70">
        <v>42306</v>
      </c>
      <c r="I3834" s="67">
        <v>5040</v>
      </c>
      <c r="J3834" s="71">
        <v>23.33</v>
      </c>
      <c r="K3834" s="71">
        <f t="shared" si="76"/>
        <v>117583.2</v>
      </c>
      <c r="L3834" s="67" t="s">
        <v>1703</v>
      </c>
      <c r="M3834" s="67" t="s">
        <v>1704</v>
      </c>
      <c r="N3834" s="67">
        <v>152764</v>
      </c>
      <c r="P3834" s="67">
        <v>92419</v>
      </c>
      <c r="Q3834" s="71">
        <v>587.9</v>
      </c>
      <c r="R3834" s="71">
        <v>0</v>
      </c>
      <c r="S3834" s="71">
        <v>65</v>
      </c>
      <c r="T3834" s="67" t="s">
        <v>127</v>
      </c>
      <c r="U3834" s="64">
        <f>Data!$Q3834+Data!$R3834+Data!$S3834</f>
        <v>652.9</v>
      </c>
      <c r="V3834" s="9" t="str">
        <f>VLOOKUP(TRIM(Data!$B3834),Team!A:B,2,FALSE)</f>
        <v>Heating</v>
      </c>
      <c r="W3834" s="9" t="str">
        <f>VLOOKUP(Data!$D3834,Current!A:B,2,FALSE)</f>
        <v>ACT</v>
      </c>
      <c r="X3834" s="9" t="str">
        <f>IF(Data!$W3834=Data!$E3834,"CURRENT","NO")</f>
        <v>NO</v>
      </c>
    </row>
    <row r="3835" spans="1:24" hidden="1">
      <c r="A3835" s="67" t="s">
        <v>2168</v>
      </c>
      <c r="B3835" s="68" t="s">
        <v>2163</v>
      </c>
      <c r="C3835" s="8" t="s">
        <v>458</v>
      </c>
      <c r="D3835" s="68" t="s">
        <v>2167</v>
      </c>
      <c r="E3835" s="8" t="s">
        <v>463</v>
      </c>
      <c r="F3835" s="69" t="s">
        <v>1204</v>
      </c>
      <c r="G3835" s="67" t="s">
        <v>153</v>
      </c>
      <c r="H3835" s="70">
        <v>42307</v>
      </c>
      <c r="I3835" s="67">
        <v>524</v>
      </c>
      <c r="J3835" s="71">
        <v>63</v>
      </c>
      <c r="K3835" s="71">
        <f t="shared" si="76"/>
        <v>33012</v>
      </c>
      <c r="L3835" s="67" t="s">
        <v>108</v>
      </c>
      <c r="M3835" s="67" t="s">
        <v>1705</v>
      </c>
      <c r="N3835" s="67">
        <v>152776</v>
      </c>
      <c r="P3835" s="67">
        <v>92420</v>
      </c>
      <c r="Q3835" s="71">
        <v>200</v>
      </c>
      <c r="R3835" s="71">
        <v>0</v>
      </c>
      <c r="S3835" s="71">
        <v>50</v>
      </c>
      <c r="T3835" s="67" t="s">
        <v>127</v>
      </c>
      <c r="U3835" s="64">
        <f>Data!$Q3835+Data!$R3835+Data!$S3835</f>
        <v>250</v>
      </c>
      <c r="V3835" s="9" t="str">
        <f>VLOOKUP(TRIM(Data!$B3835),Team!A:B,2,FALSE)</f>
        <v>Heating</v>
      </c>
      <c r="W3835" s="9" t="str">
        <f>VLOOKUP(Data!$D3835,Current!A:B,2,FALSE)</f>
        <v>ACT</v>
      </c>
      <c r="X3835" s="9" t="str">
        <f>IF(Data!$W3835=Data!$E3835,"CURRENT","NO")</f>
        <v>NO</v>
      </c>
    </row>
    <row r="3836" spans="1:24" hidden="1">
      <c r="A3836" s="67" t="s">
        <v>2168</v>
      </c>
      <c r="B3836" s="68" t="s">
        <v>2163</v>
      </c>
      <c r="C3836" s="8" t="s">
        <v>458</v>
      </c>
      <c r="D3836" s="68" t="s">
        <v>2167</v>
      </c>
      <c r="E3836" s="8" t="s">
        <v>463</v>
      </c>
      <c r="F3836" s="69" t="s">
        <v>362</v>
      </c>
      <c r="G3836" s="67" t="s">
        <v>261</v>
      </c>
      <c r="H3836" s="70">
        <v>42303</v>
      </c>
      <c r="I3836" s="67">
        <v>1360</v>
      </c>
      <c r="J3836" s="71">
        <v>47</v>
      </c>
      <c r="K3836" s="71">
        <f t="shared" si="76"/>
        <v>63920</v>
      </c>
      <c r="L3836" s="67" t="s">
        <v>11</v>
      </c>
      <c r="M3836" s="67" t="s">
        <v>1704</v>
      </c>
      <c r="N3836" s="67">
        <v>152625</v>
      </c>
      <c r="P3836" s="67">
        <v>92421</v>
      </c>
      <c r="Q3836" s="71">
        <v>319.60000000000002</v>
      </c>
      <c r="R3836" s="71">
        <v>0</v>
      </c>
      <c r="S3836" s="71">
        <v>40</v>
      </c>
      <c r="T3836" s="67" t="s">
        <v>127</v>
      </c>
      <c r="U3836" s="64">
        <f>Data!$Q3836+Data!$R3836+Data!$S3836</f>
        <v>359.6</v>
      </c>
      <c r="V3836" s="9" t="str">
        <f>VLOOKUP(TRIM(Data!$B3836),Team!A:B,2,FALSE)</f>
        <v>Heating</v>
      </c>
      <c r="W3836" s="9" t="str">
        <f>VLOOKUP(Data!$D3836,Current!A:B,2,FALSE)</f>
        <v>ACT</v>
      </c>
      <c r="X3836" s="9" t="str">
        <f>IF(Data!$W3836=Data!$E3836,"CURRENT","NO")</f>
        <v>NO</v>
      </c>
    </row>
    <row r="3837" spans="1:24" hidden="1">
      <c r="A3837" s="67" t="s">
        <v>2168</v>
      </c>
      <c r="B3837" s="68" t="s">
        <v>2163</v>
      </c>
      <c r="C3837" s="8" t="s">
        <v>458</v>
      </c>
      <c r="D3837" s="68" t="s">
        <v>2167</v>
      </c>
      <c r="E3837" s="8" t="s">
        <v>463</v>
      </c>
      <c r="F3837" s="69" t="s">
        <v>1583</v>
      </c>
      <c r="G3837" s="67" t="s">
        <v>146</v>
      </c>
      <c r="H3837" s="70">
        <v>42303</v>
      </c>
      <c r="I3837" s="67">
        <v>1174</v>
      </c>
      <c r="J3837" s="71">
        <v>23.67</v>
      </c>
      <c r="K3837" s="71">
        <f t="shared" si="76"/>
        <v>27788.58</v>
      </c>
      <c r="L3837" s="67" t="s">
        <v>69</v>
      </c>
      <c r="M3837" s="67" t="s">
        <v>282</v>
      </c>
      <c r="N3837" s="67">
        <v>152615</v>
      </c>
      <c r="P3837" s="67">
        <v>92422</v>
      </c>
      <c r="Q3837" s="71">
        <v>200</v>
      </c>
      <c r="R3837" s="71">
        <v>0</v>
      </c>
      <c r="S3837" s="71">
        <v>35</v>
      </c>
      <c r="T3837" s="67" t="s">
        <v>186</v>
      </c>
      <c r="U3837" s="64">
        <f>Data!$Q3837+Data!$R3837+Data!$S3837</f>
        <v>235</v>
      </c>
      <c r="V3837" s="9" t="str">
        <f>VLOOKUP(TRIM(Data!$B3837),Team!A:B,2,FALSE)</f>
        <v>Heating</v>
      </c>
      <c r="W3837" s="9" t="str">
        <f>VLOOKUP(Data!$D3837,Current!A:B,2,FALSE)</f>
        <v>ACT</v>
      </c>
      <c r="X3837" s="9" t="str">
        <f>IF(Data!$W3837=Data!$E3837,"CURRENT","NO")</f>
        <v>NO</v>
      </c>
    </row>
    <row r="3838" spans="1:24" hidden="1">
      <c r="A3838" s="67" t="s">
        <v>2168</v>
      </c>
      <c r="B3838" s="68" t="s">
        <v>2163</v>
      </c>
      <c r="C3838" s="8" t="s">
        <v>458</v>
      </c>
      <c r="D3838" s="68" t="s">
        <v>2167</v>
      </c>
      <c r="E3838" s="8" t="s">
        <v>463</v>
      </c>
      <c r="F3838" s="69" t="s">
        <v>557</v>
      </c>
      <c r="G3838" s="67" t="s">
        <v>146</v>
      </c>
      <c r="H3838" s="70">
        <v>42306</v>
      </c>
      <c r="I3838" s="67">
        <v>1500</v>
      </c>
      <c r="J3838" s="71">
        <v>19.350000000000001</v>
      </c>
      <c r="K3838" s="71">
        <f t="shared" si="76"/>
        <v>29025.000000000004</v>
      </c>
      <c r="L3838" s="67" t="s">
        <v>69</v>
      </c>
      <c r="M3838" s="67" t="s">
        <v>145</v>
      </c>
      <c r="N3838" s="67">
        <v>152753</v>
      </c>
      <c r="P3838" s="67">
        <v>92423</v>
      </c>
      <c r="Q3838" s="71">
        <v>200</v>
      </c>
      <c r="R3838" s="71">
        <v>0</v>
      </c>
      <c r="S3838" s="71">
        <v>35</v>
      </c>
      <c r="T3838" s="67" t="s">
        <v>127</v>
      </c>
      <c r="U3838" s="64">
        <f>Data!$Q3838+Data!$R3838+Data!$S3838</f>
        <v>235</v>
      </c>
      <c r="V3838" s="9" t="str">
        <f>VLOOKUP(TRIM(Data!$B3838),Team!A:B,2,FALSE)</f>
        <v>Heating</v>
      </c>
      <c r="W3838" s="9" t="str">
        <f>VLOOKUP(Data!$D3838,Current!A:B,2,FALSE)</f>
        <v>ACT</v>
      </c>
      <c r="X3838" s="9" t="str">
        <f>IF(Data!$W3838=Data!$E3838,"CURRENT","NO")</f>
        <v>NO</v>
      </c>
    </row>
    <row r="3839" spans="1:24" hidden="1">
      <c r="A3839" s="67" t="s">
        <v>2168</v>
      </c>
      <c r="B3839" s="68" t="s">
        <v>2163</v>
      </c>
      <c r="C3839" s="8" t="s">
        <v>458</v>
      </c>
      <c r="D3839" s="68" t="s">
        <v>2167</v>
      </c>
      <c r="E3839" s="8" t="s">
        <v>463</v>
      </c>
      <c r="F3839" s="69" t="s">
        <v>540</v>
      </c>
      <c r="G3839" s="67" t="s">
        <v>146</v>
      </c>
      <c r="H3839" s="70">
        <v>42308</v>
      </c>
      <c r="I3839" s="67">
        <v>540</v>
      </c>
      <c r="J3839" s="71">
        <v>25.84</v>
      </c>
      <c r="K3839" s="71">
        <f t="shared" si="76"/>
        <v>13953.6</v>
      </c>
      <c r="L3839" s="67" t="s">
        <v>69</v>
      </c>
      <c r="M3839" s="67" t="s">
        <v>145</v>
      </c>
      <c r="N3839" s="67">
        <v>152808</v>
      </c>
      <c r="P3839" s="67">
        <v>92424</v>
      </c>
      <c r="Q3839" s="71">
        <v>200</v>
      </c>
      <c r="R3839" s="71">
        <v>0</v>
      </c>
      <c r="S3839" s="71">
        <v>17.5</v>
      </c>
      <c r="T3839" s="67" t="s">
        <v>127</v>
      </c>
      <c r="U3839" s="64">
        <f>Data!$Q3839+Data!$R3839+Data!$S3839</f>
        <v>217.5</v>
      </c>
      <c r="V3839" s="9" t="str">
        <f>VLOOKUP(TRIM(Data!$B3839),Team!A:B,2,FALSE)</f>
        <v>Heating</v>
      </c>
      <c r="W3839" s="9" t="str">
        <f>VLOOKUP(Data!$D3839,Current!A:B,2,FALSE)</f>
        <v>ACT</v>
      </c>
      <c r="X3839" s="9" t="str">
        <f>IF(Data!$W3839=Data!$E3839,"CURRENT","NO")</f>
        <v>NO</v>
      </c>
    </row>
    <row r="3840" spans="1:24" hidden="1">
      <c r="A3840" s="67" t="s">
        <v>2168</v>
      </c>
      <c r="B3840" s="68" t="s">
        <v>2163</v>
      </c>
      <c r="C3840" s="8" t="s">
        <v>458</v>
      </c>
      <c r="D3840" s="68" t="s">
        <v>2167</v>
      </c>
      <c r="E3840" s="8" t="s">
        <v>463</v>
      </c>
      <c r="F3840" s="69" t="s">
        <v>543</v>
      </c>
      <c r="G3840" s="67" t="s">
        <v>146</v>
      </c>
      <c r="H3840" s="70">
        <v>42308</v>
      </c>
      <c r="I3840" s="67">
        <v>624</v>
      </c>
      <c r="J3840" s="71">
        <v>22.59</v>
      </c>
      <c r="K3840" s="71">
        <f t="shared" si="76"/>
        <v>14096.16</v>
      </c>
      <c r="L3840" s="67" t="s">
        <v>69</v>
      </c>
      <c r="M3840" s="67" t="s">
        <v>363</v>
      </c>
      <c r="N3840" s="67">
        <v>152810</v>
      </c>
      <c r="P3840" s="67">
        <v>92425</v>
      </c>
      <c r="Q3840" s="71">
        <v>200</v>
      </c>
      <c r="R3840" s="71">
        <v>0</v>
      </c>
      <c r="S3840" s="71">
        <v>17.5</v>
      </c>
      <c r="T3840" s="67" t="s">
        <v>127</v>
      </c>
      <c r="U3840" s="64">
        <f>Data!$Q3840+Data!$R3840+Data!$S3840</f>
        <v>217.5</v>
      </c>
      <c r="V3840" s="9" t="str">
        <f>VLOOKUP(TRIM(Data!$B3840),Team!A:B,2,FALSE)</f>
        <v>Heating</v>
      </c>
      <c r="W3840" s="9" t="str">
        <f>VLOOKUP(Data!$D3840,Current!A:B,2,FALSE)</f>
        <v>ACT</v>
      </c>
      <c r="X3840" s="9" t="str">
        <f>IF(Data!$W3840=Data!$E3840,"CURRENT","NO")</f>
        <v>NO</v>
      </c>
    </row>
    <row r="3841" spans="1:24" hidden="1">
      <c r="A3841" s="67" t="s">
        <v>2168</v>
      </c>
      <c r="B3841" s="68" t="s">
        <v>2163</v>
      </c>
      <c r="C3841" s="8" t="s">
        <v>458</v>
      </c>
      <c r="D3841" s="68" t="s">
        <v>2167</v>
      </c>
      <c r="E3841" s="8" t="s">
        <v>463</v>
      </c>
      <c r="F3841" s="69" t="s">
        <v>1706</v>
      </c>
      <c r="G3841" s="67" t="s">
        <v>158</v>
      </c>
      <c r="H3841" s="70">
        <v>42301</v>
      </c>
      <c r="I3841" s="67">
        <v>207</v>
      </c>
      <c r="J3841" s="71">
        <v>48.4</v>
      </c>
      <c r="K3841" s="71">
        <f t="shared" si="76"/>
        <v>10018.799999999999</v>
      </c>
      <c r="L3841" s="67" t="s">
        <v>213</v>
      </c>
      <c r="M3841" s="67" t="s">
        <v>340</v>
      </c>
      <c r="N3841" s="67">
        <v>152579</v>
      </c>
      <c r="P3841" s="67">
        <v>92426</v>
      </c>
      <c r="Q3841" s="71">
        <v>80</v>
      </c>
      <c r="R3841" s="71">
        <v>0</v>
      </c>
      <c r="S3841" s="71">
        <v>15</v>
      </c>
      <c r="T3841" s="67" t="s">
        <v>127</v>
      </c>
      <c r="U3841" s="64">
        <f>Data!$Q3841+Data!$R3841+Data!$S3841</f>
        <v>95</v>
      </c>
      <c r="V3841" s="9" t="str">
        <f>VLOOKUP(TRIM(Data!$B3841),Team!A:B,2,FALSE)</f>
        <v>Heating</v>
      </c>
      <c r="W3841" s="9" t="str">
        <f>VLOOKUP(Data!$D3841,Current!A:B,2,FALSE)</f>
        <v>ACT</v>
      </c>
      <c r="X3841" s="9" t="str">
        <f>IF(Data!$W3841=Data!$E3841,"CURRENT","NO")</f>
        <v>NO</v>
      </c>
    </row>
    <row r="3842" spans="1:24" hidden="1">
      <c r="A3842" s="67" t="s">
        <v>2168</v>
      </c>
      <c r="B3842" s="68" t="s">
        <v>2163</v>
      </c>
      <c r="C3842" s="8" t="s">
        <v>458</v>
      </c>
      <c r="D3842" s="68" t="s">
        <v>2167</v>
      </c>
      <c r="E3842" s="8" t="s">
        <v>463</v>
      </c>
      <c r="F3842" s="69" t="s">
        <v>336</v>
      </c>
      <c r="G3842" s="67" t="s">
        <v>158</v>
      </c>
      <c r="H3842" s="70">
        <v>42301</v>
      </c>
      <c r="I3842" s="67">
        <v>458</v>
      </c>
      <c r="J3842" s="71">
        <v>60.66</v>
      </c>
      <c r="K3842" s="71">
        <f t="shared" si="76"/>
        <v>27782.28</v>
      </c>
      <c r="L3842" s="67" t="s">
        <v>213</v>
      </c>
      <c r="M3842" s="67" t="s">
        <v>1707</v>
      </c>
      <c r="N3842" s="67">
        <v>152581</v>
      </c>
      <c r="P3842" s="67">
        <v>92427</v>
      </c>
      <c r="Q3842" s="71">
        <v>160</v>
      </c>
      <c r="R3842" s="71">
        <v>0</v>
      </c>
      <c r="S3842" s="71">
        <v>15</v>
      </c>
      <c r="T3842" s="67" t="s">
        <v>127</v>
      </c>
      <c r="U3842" s="64">
        <f>Data!$Q3842+Data!$R3842+Data!$S3842</f>
        <v>175</v>
      </c>
      <c r="V3842" s="9" t="str">
        <f>VLOOKUP(TRIM(Data!$B3842),Team!A:B,2,FALSE)</f>
        <v>Heating</v>
      </c>
      <c r="W3842" s="9" t="str">
        <f>VLOOKUP(Data!$D3842,Current!A:B,2,FALSE)</f>
        <v>ACT</v>
      </c>
      <c r="X3842" s="9" t="str">
        <f>IF(Data!$W3842=Data!$E3842,"CURRENT","NO")</f>
        <v>NO</v>
      </c>
    </row>
    <row r="3843" spans="1:24" hidden="1">
      <c r="A3843" s="67" t="s">
        <v>2168</v>
      </c>
      <c r="B3843" s="68" t="s">
        <v>2163</v>
      </c>
      <c r="C3843" s="8" t="s">
        <v>458</v>
      </c>
      <c r="D3843" s="68" t="s">
        <v>2167</v>
      </c>
      <c r="E3843" s="8" t="s">
        <v>463</v>
      </c>
      <c r="F3843" s="69" t="s">
        <v>333</v>
      </c>
      <c r="G3843" s="67" t="s">
        <v>158</v>
      </c>
      <c r="H3843" s="70">
        <v>42303</v>
      </c>
      <c r="I3843" s="67">
        <v>315</v>
      </c>
      <c r="J3843" s="71">
        <v>105</v>
      </c>
      <c r="K3843" s="71">
        <f t="shared" si="76"/>
        <v>33075</v>
      </c>
      <c r="L3843" s="67" t="s">
        <v>213</v>
      </c>
      <c r="M3843" s="67" t="s">
        <v>1386</v>
      </c>
      <c r="N3843" s="67">
        <v>152617</v>
      </c>
      <c r="P3843" s="67">
        <v>92429</v>
      </c>
      <c r="Q3843" s="71">
        <v>165.4</v>
      </c>
      <c r="R3843" s="71">
        <v>0</v>
      </c>
      <c r="S3843" s="71">
        <v>15</v>
      </c>
      <c r="T3843" s="67" t="s">
        <v>127</v>
      </c>
      <c r="U3843" s="64">
        <f>Data!$Q3843+Data!$R3843+Data!$S3843</f>
        <v>180.4</v>
      </c>
      <c r="V3843" s="9" t="str">
        <f>VLOOKUP(TRIM(Data!$B3843),Team!A:B,2,FALSE)</f>
        <v>Heating</v>
      </c>
      <c r="W3843" s="9" t="str">
        <f>VLOOKUP(Data!$D3843,Current!A:B,2,FALSE)</f>
        <v>ACT</v>
      </c>
      <c r="X3843" s="9" t="str">
        <f>IF(Data!$W3843=Data!$E3843,"CURRENT","NO")</f>
        <v>NO</v>
      </c>
    </row>
    <row r="3844" spans="1:24" hidden="1">
      <c r="A3844" s="67" t="s">
        <v>2168</v>
      </c>
      <c r="B3844" s="68" t="s">
        <v>2163</v>
      </c>
      <c r="C3844" s="8" t="s">
        <v>458</v>
      </c>
      <c r="D3844" s="68" t="s">
        <v>2167</v>
      </c>
      <c r="E3844" s="8" t="s">
        <v>463</v>
      </c>
      <c r="F3844" s="69" t="s">
        <v>1708</v>
      </c>
      <c r="G3844" s="67" t="s">
        <v>158</v>
      </c>
      <c r="H3844" s="70">
        <v>42304</v>
      </c>
      <c r="I3844" s="67">
        <v>200</v>
      </c>
      <c r="J3844" s="71">
        <v>68.55</v>
      </c>
      <c r="K3844" s="71">
        <f t="shared" si="76"/>
        <v>13710</v>
      </c>
      <c r="L3844" s="67" t="s">
        <v>213</v>
      </c>
      <c r="M3844" s="67" t="s">
        <v>163</v>
      </c>
      <c r="N3844" s="67">
        <v>152656</v>
      </c>
      <c r="P3844" s="67">
        <v>92431</v>
      </c>
      <c r="Q3844" s="71">
        <v>80</v>
      </c>
      <c r="R3844" s="71">
        <v>0</v>
      </c>
      <c r="S3844" s="71">
        <v>15</v>
      </c>
      <c r="T3844" s="67" t="s">
        <v>127</v>
      </c>
      <c r="U3844" s="64">
        <f>Data!$Q3844+Data!$R3844+Data!$S3844</f>
        <v>95</v>
      </c>
      <c r="V3844" s="9" t="str">
        <f>VLOOKUP(TRIM(Data!$B3844),Team!A:B,2,FALSE)</f>
        <v>Heating</v>
      </c>
      <c r="W3844" s="9" t="str">
        <f>VLOOKUP(Data!$D3844,Current!A:B,2,FALSE)</f>
        <v>ACT</v>
      </c>
      <c r="X3844" s="9" t="str">
        <f>IF(Data!$W3844=Data!$E3844,"CURRENT","NO")</f>
        <v>NO</v>
      </c>
    </row>
    <row r="3845" spans="1:24" hidden="1">
      <c r="A3845" s="67" t="s">
        <v>2168</v>
      </c>
      <c r="B3845" s="68" t="s">
        <v>2163</v>
      </c>
      <c r="C3845" s="8" t="s">
        <v>458</v>
      </c>
      <c r="D3845" s="68" t="s">
        <v>2167</v>
      </c>
      <c r="E3845" s="8" t="s">
        <v>463</v>
      </c>
      <c r="F3845" s="69" t="s">
        <v>1372</v>
      </c>
      <c r="G3845" s="67" t="s">
        <v>158</v>
      </c>
      <c r="H3845" s="70">
        <v>42304</v>
      </c>
      <c r="I3845" s="67">
        <v>1290</v>
      </c>
      <c r="J3845" s="71">
        <v>35.1</v>
      </c>
      <c r="K3845" s="71">
        <f t="shared" si="76"/>
        <v>45279</v>
      </c>
      <c r="L3845" s="67" t="s">
        <v>213</v>
      </c>
      <c r="M3845" s="67" t="s">
        <v>561</v>
      </c>
      <c r="N3845" s="67">
        <v>152658</v>
      </c>
      <c r="P3845" s="67">
        <v>92432</v>
      </c>
      <c r="Q3845" s="71">
        <v>226.4</v>
      </c>
      <c r="R3845" s="71">
        <v>0</v>
      </c>
      <c r="S3845" s="71">
        <v>15</v>
      </c>
      <c r="T3845" s="67" t="s">
        <v>246</v>
      </c>
      <c r="U3845" s="64">
        <f>Data!$Q3845+Data!$R3845+Data!$S3845</f>
        <v>241.4</v>
      </c>
      <c r="V3845" s="9" t="str">
        <f>VLOOKUP(TRIM(Data!$B3845),Team!A:B,2,FALSE)</f>
        <v>Heating</v>
      </c>
      <c r="W3845" s="9" t="str">
        <f>VLOOKUP(Data!$D3845,Current!A:B,2,FALSE)</f>
        <v>ACT</v>
      </c>
      <c r="X3845" s="9" t="str">
        <f>IF(Data!$W3845=Data!$E3845,"CURRENT","NO")</f>
        <v>NO</v>
      </c>
    </row>
    <row r="3846" spans="1:24" hidden="1">
      <c r="A3846" s="67" t="s">
        <v>2168</v>
      </c>
      <c r="B3846" s="68" t="s">
        <v>2163</v>
      </c>
      <c r="C3846" s="8" t="s">
        <v>458</v>
      </c>
      <c r="D3846" s="68" t="s">
        <v>2167</v>
      </c>
      <c r="E3846" s="8" t="s">
        <v>463</v>
      </c>
      <c r="F3846" s="69" t="s">
        <v>385</v>
      </c>
      <c r="G3846" s="67" t="s">
        <v>158</v>
      </c>
      <c r="H3846" s="70">
        <v>42304</v>
      </c>
      <c r="I3846" s="67">
        <v>148</v>
      </c>
      <c r="J3846" s="71">
        <v>0</v>
      </c>
      <c r="K3846" s="71">
        <f t="shared" si="76"/>
        <v>0</v>
      </c>
      <c r="L3846" s="67" t="s">
        <v>213</v>
      </c>
      <c r="M3846" s="67" t="s">
        <v>163</v>
      </c>
      <c r="N3846" s="67">
        <v>152659</v>
      </c>
      <c r="P3846" s="67">
        <v>92433</v>
      </c>
      <c r="Q3846" s="71">
        <v>80</v>
      </c>
      <c r="R3846" s="71">
        <v>0</v>
      </c>
      <c r="S3846" s="71">
        <v>15</v>
      </c>
      <c r="T3846" s="67" t="s">
        <v>127</v>
      </c>
      <c r="U3846" s="64">
        <f>Data!$Q3846+Data!$R3846+Data!$S3846</f>
        <v>95</v>
      </c>
      <c r="V3846" s="9" t="str">
        <f>VLOOKUP(TRIM(Data!$B3846),Team!A:B,2,FALSE)</f>
        <v>Heating</v>
      </c>
      <c r="W3846" s="9" t="str">
        <f>VLOOKUP(Data!$D3846,Current!A:B,2,FALSE)</f>
        <v>ACT</v>
      </c>
      <c r="X3846" s="9" t="str">
        <f>IF(Data!$W3846=Data!$E3846,"CURRENT","NO")</f>
        <v>NO</v>
      </c>
    </row>
    <row r="3847" spans="1:24" hidden="1">
      <c r="A3847" s="67" t="s">
        <v>2168</v>
      </c>
      <c r="B3847" s="68" t="s">
        <v>2163</v>
      </c>
      <c r="C3847" s="8" t="s">
        <v>458</v>
      </c>
      <c r="D3847" s="68" t="s">
        <v>2167</v>
      </c>
      <c r="E3847" s="8" t="s">
        <v>463</v>
      </c>
      <c r="F3847" s="69" t="s">
        <v>1709</v>
      </c>
      <c r="G3847" s="67" t="s">
        <v>158</v>
      </c>
      <c r="H3847" s="70">
        <v>42305</v>
      </c>
      <c r="I3847" s="67">
        <v>184</v>
      </c>
      <c r="J3847" s="71">
        <v>30.03</v>
      </c>
      <c r="K3847" s="71">
        <f t="shared" si="76"/>
        <v>5525.52</v>
      </c>
      <c r="L3847" s="67" t="s">
        <v>213</v>
      </c>
      <c r="M3847" s="67" t="s">
        <v>992</v>
      </c>
      <c r="N3847" s="67">
        <v>152697</v>
      </c>
      <c r="P3847" s="67">
        <v>92434</v>
      </c>
      <c r="Q3847" s="71">
        <v>80</v>
      </c>
      <c r="R3847" s="71">
        <v>0</v>
      </c>
      <c r="S3847" s="71">
        <v>15</v>
      </c>
      <c r="T3847" s="67" t="s">
        <v>127</v>
      </c>
      <c r="U3847" s="64">
        <f>Data!$Q3847+Data!$R3847+Data!$S3847</f>
        <v>95</v>
      </c>
      <c r="V3847" s="9" t="str">
        <f>VLOOKUP(TRIM(Data!$B3847),Team!A:B,2,FALSE)</f>
        <v>Heating</v>
      </c>
      <c r="W3847" s="9" t="str">
        <f>VLOOKUP(Data!$D3847,Current!A:B,2,FALSE)</f>
        <v>ACT</v>
      </c>
      <c r="X3847" s="9" t="str">
        <f>IF(Data!$W3847=Data!$E3847,"CURRENT","NO")</f>
        <v>NO</v>
      </c>
    </row>
    <row r="3848" spans="1:24" hidden="1">
      <c r="A3848" s="67" t="s">
        <v>2168</v>
      </c>
      <c r="B3848" s="68" t="s">
        <v>2163</v>
      </c>
      <c r="C3848" s="8" t="s">
        <v>458</v>
      </c>
      <c r="D3848" s="68" t="s">
        <v>2167</v>
      </c>
      <c r="E3848" s="8" t="s">
        <v>463</v>
      </c>
      <c r="F3848" s="69" t="s">
        <v>1710</v>
      </c>
      <c r="G3848" s="67" t="s">
        <v>158</v>
      </c>
      <c r="H3848" s="70">
        <v>42305</v>
      </c>
      <c r="I3848" s="67">
        <v>938</v>
      </c>
      <c r="J3848" s="71">
        <v>30.03</v>
      </c>
      <c r="K3848" s="71">
        <f t="shared" si="76"/>
        <v>28168.14</v>
      </c>
      <c r="L3848" s="67" t="s">
        <v>213</v>
      </c>
      <c r="M3848" s="67" t="s">
        <v>1386</v>
      </c>
      <c r="N3848" s="67">
        <v>152698</v>
      </c>
      <c r="P3848" s="67">
        <v>92435</v>
      </c>
      <c r="Q3848" s="71">
        <v>160</v>
      </c>
      <c r="R3848" s="71">
        <v>0</v>
      </c>
      <c r="S3848" s="71">
        <v>15</v>
      </c>
      <c r="T3848" s="67" t="s">
        <v>127</v>
      </c>
      <c r="U3848" s="64">
        <f>Data!$Q3848+Data!$R3848+Data!$S3848</f>
        <v>175</v>
      </c>
      <c r="V3848" s="9" t="str">
        <f>VLOOKUP(TRIM(Data!$B3848),Team!A:B,2,FALSE)</f>
        <v>Heating</v>
      </c>
      <c r="W3848" s="9" t="str">
        <f>VLOOKUP(Data!$D3848,Current!A:B,2,FALSE)</f>
        <v>ACT</v>
      </c>
      <c r="X3848" s="9" t="str">
        <f>IF(Data!$W3848=Data!$E3848,"CURRENT","NO")</f>
        <v>NO</v>
      </c>
    </row>
    <row r="3849" spans="1:24" hidden="1">
      <c r="A3849" s="67" t="s">
        <v>2168</v>
      </c>
      <c r="B3849" s="68" t="s">
        <v>2163</v>
      </c>
      <c r="C3849" s="8" t="s">
        <v>458</v>
      </c>
      <c r="D3849" s="68" t="s">
        <v>2167</v>
      </c>
      <c r="E3849" s="8" t="s">
        <v>463</v>
      </c>
      <c r="F3849" s="69" t="s">
        <v>1399</v>
      </c>
      <c r="G3849" s="67" t="s">
        <v>158</v>
      </c>
      <c r="H3849" s="70">
        <v>42305</v>
      </c>
      <c r="I3849" s="67">
        <v>192</v>
      </c>
      <c r="J3849" s="71">
        <v>60.27</v>
      </c>
      <c r="K3849" s="71">
        <f t="shared" si="76"/>
        <v>11571.84</v>
      </c>
      <c r="L3849" s="67" t="s">
        <v>213</v>
      </c>
      <c r="M3849" s="67" t="s">
        <v>992</v>
      </c>
      <c r="N3849" s="67">
        <v>152700</v>
      </c>
      <c r="P3849" s="67">
        <v>92436</v>
      </c>
      <c r="Q3849" s="71">
        <v>80</v>
      </c>
      <c r="R3849" s="71">
        <v>0</v>
      </c>
      <c r="S3849" s="71">
        <v>15</v>
      </c>
      <c r="T3849" s="67" t="s">
        <v>127</v>
      </c>
      <c r="U3849" s="64">
        <f>Data!$Q3849+Data!$R3849+Data!$S3849</f>
        <v>95</v>
      </c>
      <c r="V3849" s="9" t="str">
        <f>VLOOKUP(TRIM(Data!$B3849),Team!A:B,2,FALSE)</f>
        <v>Heating</v>
      </c>
      <c r="W3849" s="9" t="str">
        <f>VLOOKUP(Data!$D3849,Current!A:B,2,FALSE)</f>
        <v>ACT</v>
      </c>
      <c r="X3849" s="9" t="str">
        <f>IF(Data!$W3849=Data!$E3849,"CURRENT","NO")</f>
        <v>NO</v>
      </c>
    </row>
    <row r="3850" spans="1:24" hidden="1">
      <c r="A3850" s="67" t="s">
        <v>2168</v>
      </c>
      <c r="B3850" s="68" t="s">
        <v>2163</v>
      </c>
      <c r="C3850" s="8" t="s">
        <v>458</v>
      </c>
      <c r="D3850" s="68" t="s">
        <v>2167</v>
      </c>
      <c r="E3850" s="8" t="s">
        <v>463</v>
      </c>
      <c r="F3850" s="69" t="s">
        <v>1711</v>
      </c>
      <c r="G3850" s="67" t="s">
        <v>158</v>
      </c>
      <c r="H3850" s="70">
        <v>42306</v>
      </c>
      <c r="I3850" s="67">
        <v>180</v>
      </c>
      <c r="J3850" s="71">
        <v>42.13</v>
      </c>
      <c r="K3850" s="71">
        <f t="shared" si="76"/>
        <v>7583.4000000000005</v>
      </c>
      <c r="L3850" s="67" t="s">
        <v>213</v>
      </c>
      <c r="M3850" s="67" t="s">
        <v>407</v>
      </c>
      <c r="N3850" s="67">
        <v>152732</v>
      </c>
      <c r="P3850" s="67">
        <v>92437</v>
      </c>
      <c r="Q3850" s="71">
        <v>80</v>
      </c>
      <c r="R3850" s="71">
        <v>0</v>
      </c>
      <c r="S3850" s="71">
        <v>15</v>
      </c>
      <c r="T3850" s="67" t="s">
        <v>127</v>
      </c>
      <c r="U3850" s="64">
        <f>Data!$Q3850+Data!$R3850+Data!$S3850</f>
        <v>95</v>
      </c>
      <c r="V3850" s="9" t="str">
        <f>VLOOKUP(TRIM(Data!$B3850),Team!A:B,2,FALSE)</f>
        <v>Heating</v>
      </c>
      <c r="W3850" s="9" t="str">
        <f>VLOOKUP(Data!$D3850,Current!A:B,2,FALSE)</f>
        <v>ACT</v>
      </c>
      <c r="X3850" s="9" t="str">
        <f>IF(Data!$W3850=Data!$E3850,"CURRENT","NO")</f>
        <v>NO</v>
      </c>
    </row>
    <row r="3851" spans="1:24" hidden="1">
      <c r="A3851" s="67" t="s">
        <v>2168</v>
      </c>
      <c r="B3851" s="68" t="s">
        <v>2163</v>
      </c>
      <c r="C3851" s="8" t="s">
        <v>458</v>
      </c>
      <c r="D3851" s="68" t="s">
        <v>2167</v>
      </c>
      <c r="E3851" s="8" t="s">
        <v>463</v>
      </c>
      <c r="F3851" s="69" t="s">
        <v>378</v>
      </c>
      <c r="G3851" s="67" t="s">
        <v>158</v>
      </c>
      <c r="H3851" s="70">
        <v>42308</v>
      </c>
      <c r="I3851" s="67">
        <v>108</v>
      </c>
      <c r="J3851" s="71">
        <v>130.49</v>
      </c>
      <c r="K3851" s="71">
        <f t="shared" si="76"/>
        <v>14092.920000000002</v>
      </c>
      <c r="L3851" s="67" t="s">
        <v>213</v>
      </c>
      <c r="M3851" s="67" t="s">
        <v>340</v>
      </c>
      <c r="N3851" s="67">
        <v>152811</v>
      </c>
      <c r="P3851" s="67">
        <v>92439</v>
      </c>
      <c r="Q3851" s="71">
        <v>80</v>
      </c>
      <c r="R3851" s="71">
        <v>0</v>
      </c>
      <c r="S3851" s="71">
        <v>15</v>
      </c>
      <c r="T3851" s="67" t="s">
        <v>127</v>
      </c>
      <c r="U3851" s="64">
        <f>Data!$Q3851+Data!$R3851+Data!$S3851</f>
        <v>95</v>
      </c>
      <c r="V3851" s="9" t="str">
        <f>VLOOKUP(TRIM(Data!$B3851),Team!A:B,2,FALSE)</f>
        <v>Heating</v>
      </c>
      <c r="W3851" s="9" t="str">
        <f>VLOOKUP(Data!$D3851,Current!A:B,2,FALSE)</f>
        <v>ACT</v>
      </c>
      <c r="X3851" s="9" t="str">
        <f>IF(Data!$W3851=Data!$E3851,"CURRENT","NO")</f>
        <v>NO</v>
      </c>
    </row>
    <row r="3852" spans="1:24" hidden="1">
      <c r="A3852" s="67" t="s">
        <v>1621</v>
      </c>
      <c r="B3852" s="68" t="s">
        <v>798</v>
      </c>
      <c r="C3852" s="8" t="s">
        <v>2165</v>
      </c>
      <c r="D3852" s="68" t="s">
        <v>2167</v>
      </c>
      <c r="E3852" s="8" t="s">
        <v>463</v>
      </c>
      <c r="F3852" s="69" t="s">
        <v>1017</v>
      </c>
      <c r="G3852" s="67" t="s">
        <v>789</v>
      </c>
      <c r="H3852" s="70">
        <v>42289</v>
      </c>
      <c r="I3852" s="67">
        <v>96</v>
      </c>
      <c r="J3852" s="71">
        <v>0</v>
      </c>
      <c r="K3852" s="71">
        <f>I3852*J3852</f>
        <v>0</v>
      </c>
      <c r="L3852" s="67" t="s">
        <v>14</v>
      </c>
      <c r="M3852" s="67" t="s">
        <v>76</v>
      </c>
      <c r="N3852" s="67">
        <v>152205</v>
      </c>
      <c r="O3852" s="67"/>
      <c r="P3852" s="67">
        <v>92012</v>
      </c>
      <c r="Q3852" s="71">
        <v>200</v>
      </c>
      <c r="R3852" s="71">
        <v>0</v>
      </c>
      <c r="S3852" s="71">
        <v>90</v>
      </c>
      <c r="T3852" s="67" t="s">
        <v>0</v>
      </c>
      <c r="U3852" s="64">
        <f>Data!$Q3852+Data!$R3852+Data!$S3852</f>
        <v>290</v>
      </c>
      <c r="V3852" s="9" t="str">
        <f>VLOOKUP(TRIM(Data!$B3852),Team!A:B,2,FALSE)</f>
        <v>HVAC</v>
      </c>
      <c r="W3852" s="9" t="str">
        <f>VLOOKUP(Data!$D3852,Current!A:B,2,FALSE)</f>
        <v>ACT</v>
      </c>
      <c r="X3852" s="9" t="str">
        <f>IF(Data!$W3852=Data!$E3852,"CURRENT","NO")</f>
        <v>NO</v>
      </c>
    </row>
    <row r="3853" spans="1:24" hidden="1">
      <c r="A3853" s="67" t="s">
        <v>1621</v>
      </c>
      <c r="B3853" s="68" t="s">
        <v>798</v>
      </c>
      <c r="C3853" s="8" t="s">
        <v>2165</v>
      </c>
      <c r="D3853" s="68" t="s">
        <v>2167</v>
      </c>
      <c r="E3853" s="8" t="s">
        <v>463</v>
      </c>
      <c r="F3853" s="69" t="s">
        <v>1615</v>
      </c>
      <c r="G3853" s="67" t="s">
        <v>121</v>
      </c>
      <c r="H3853" s="70">
        <v>42289</v>
      </c>
      <c r="I3853" s="67">
        <v>48</v>
      </c>
      <c r="J3853" s="71">
        <v>0</v>
      </c>
      <c r="K3853" s="71">
        <f t="shared" ref="K3853:K3877" si="77">I3853*J3853</f>
        <v>0</v>
      </c>
      <c r="L3853" s="67" t="s">
        <v>89</v>
      </c>
      <c r="M3853" s="67" t="s">
        <v>113</v>
      </c>
      <c r="N3853" s="67">
        <v>152193</v>
      </c>
      <c r="O3853" s="67"/>
      <c r="P3853" s="67">
        <v>92013</v>
      </c>
      <c r="Q3853" s="71">
        <v>200</v>
      </c>
      <c r="R3853" s="71">
        <v>45</v>
      </c>
      <c r="S3853" s="71">
        <v>20</v>
      </c>
      <c r="T3853" s="67" t="s">
        <v>0</v>
      </c>
      <c r="U3853" s="64">
        <f>Data!$Q3853+Data!$R3853+Data!$S3853</f>
        <v>265</v>
      </c>
      <c r="V3853" s="9" t="str">
        <f>VLOOKUP(TRIM(Data!$B3853),Team!A:B,2,FALSE)</f>
        <v>HVAC</v>
      </c>
      <c r="W3853" s="9" t="str">
        <f>VLOOKUP(Data!$D3853,Current!A:B,2,FALSE)</f>
        <v>ACT</v>
      </c>
      <c r="X3853" s="9" t="str">
        <f>IF(Data!$W3853=Data!$E3853,"CURRENT","NO")</f>
        <v>NO</v>
      </c>
    </row>
    <row r="3854" spans="1:24" hidden="1">
      <c r="A3854" s="67" t="s">
        <v>1621</v>
      </c>
      <c r="B3854" s="68" t="s">
        <v>798</v>
      </c>
      <c r="C3854" s="8" t="s">
        <v>2165</v>
      </c>
      <c r="D3854" s="68" t="s">
        <v>2167</v>
      </c>
      <c r="E3854" s="8" t="s">
        <v>463</v>
      </c>
      <c r="F3854" s="69" t="s">
        <v>434</v>
      </c>
      <c r="G3854" s="67" t="s">
        <v>121</v>
      </c>
      <c r="H3854" s="70">
        <v>42290</v>
      </c>
      <c r="I3854" s="67">
        <v>54</v>
      </c>
      <c r="J3854" s="71">
        <v>0</v>
      </c>
      <c r="K3854" s="71">
        <f t="shared" si="77"/>
        <v>0</v>
      </c>
      <c r="L3854" s="67" t="s">
        <v>89</v>
      </c>
      <c r="M3854" s="67" t="s">
        <v>88</v>
      </c>
      <c r="N3854" s="67">
        <v>152222</v>
      </c>
      <c r="O3854" s="67"/>
      <c r="P3854" s="67">
        <v>92014</v>
      </c>
      <c r="Q3854" s="71">
        <v>200</v>
      </c>
      <c r="R3854" s="71">
        <v>45</v>
      </c>
      <c r="S3854" s="71">
        <v>20</v>
      </c>
      <c r="T3854" s="67" t="s">
        <v>0</v>
      </c>
      <c r="U3854" s="64">
        <f>Data!$Q3854+Data!$R3854+Data!$S3854</f>
        <v>265</v>
      </c>
      <c r="V3854" s="9" t="str">
        <f>VLOOKUP(TRIM(Data!$B3854),Team!A:B,2,FALSE)</f>
        <v>HVAC</v>
      </c>
      <c r="W3854" s="9" t="str">
        <f>VLOOKUP(Data!$D3854,Current!A:B,2,FALSE)</f>
        <v>ACT</v>
      </c>
      <c r="X3854" s="9" t="str">
        <f>IF(Data!$W3854=Data!$E3854,"CURRENT","NO")</f>
        <v>NO</v>
      </c>
    </row>
    <row r="3855" spans="1:24" hidden="1">
      <c r="A3855" s="67" t="s">
        <v>1621</v>
      </c>
      <c r="B3855" s="68" t="s">
        <v>798</v>
      </c>
      <c r="C3855" s="8" t="s">
        <v>458</v>
      </c>
      <c r="D3855" s="68" t="s">
        <v>2167</v>
      </c>
      <c r="E3855" s="8" t="s">
        <v>463</v>
      </c>
      <c r="F3855" s="69" t="s">
        <v>426</v>
      </c>
      <c r="G3855" s="67" t="s">
        <v>121</v>
      </c>
      <c r="H3855" s="70">
        <v>42291</v>
      </c>
      <c r="I3855" s="67">
        <v>20</v>
      </c>
      <c r="J3855" s="71">
        <v>251</v>
      </c>
      <c r="K3855" s="71">
        <f t="shared" si="77"/>
        <v>5020</v>
      </c>
      <c r="L3855" s="67" t="s">
        <v>89</v>
      </c>
      <c r="M3855" s="67" t="s">
        <v>88</v>
      </c>
      <c r="N3855" s="67">
        <v>152281</v>
      </c>
      <c r="O3855" s="67"/>
      <c r="P3855" s="67">
        <v>92015</v>
      </c>
      <c r="Q3855" s="71">
        <v>50</v>
      </c>
      <c r="R3855" s="71">
        <v>12</v>
      </c>
      <c r="S3855" s="71">
        <v>5</v>
      </c>
      <c r="T3855" s="67" t="s">
        <v>127</v>
      </c>
      <c r="U3855" s="64">
        <f>Data!$Q3855+Data!$R3855+Data!$S3855</f>
        <v>67</v>
      </c>
      <c r="V3855" s="9" t="str">
        <f>VLOOKUP(TRIM(Data!$B3855),Team!A:B,2,FALSE)</f>
        <v>HVAC</v>
      </c>
      <c r="W3855" s="9" t="str">
        <f>VLOOKUP(Data!$D3855,Current!A:B,2,FALSE)</f>
        <v>ACT</v>
      </c>
      <c r="X3855" s="9" t="str">
        <f>IF(Data!$W3855=Data!$E3855,"CURRENT","NO")</f>
        <v>NO</v>
      </c>
    </row>
    <row r="3856" spans="1:24" hidden="1">
      <c r="A3856" s="67" t="s">
        <v>1621</v>
      </c>
      <c r="B3856" s="68" t="s">
        <v>798</v>
      </c>
      <c r="C3856" s="8" t="s">
        <v>458</v>
      </c>
      <c r="D3856" s="68" t="s">
        <v>2167</v>
      </c>
      <c r="E3856" s="8" t="s">
        <v>463</v>
      </c>
      <c r="F3856" s="69" t="s">
        <v>429</v>
      </c>
      <c r="G3856" s="67" t="s">
        <v>121</v>
      </c>
      <c r="H3856" s="70">
        <v>42291</v>
      </c>
      <c r="I3856" s="67">
        <v>15</v>
      </c>
      <c r="J3856" s="71">
        <v>219</v>
      </c>
      <c r="K3856" s="71">
        <f t="shared" si="77"/>
        <v>3285</v>
      </c>
      <c r="L3856" s="67" t="s">
        <v>114</v>
      </c>
      <c r="M3856" s="67" t="s">
        <v>88</v>
      </c>
      <c r="N3856" s="67">
        <v>152282</v>
      </c>
      <c r="O3856" s="67"/>
      <c r="P3856" s="67">
        <v>92016</v>
      </c>
      <c r="Q3856" s="71">
        <v>50</v>
      </c>
      <c r="R3856" s="71">
        <v>12</v>
      </c>
      <c r="S3856" s="71">
        <v>5</v>
      </c>
      <c r="T3856" s="67" t="s">
        <v>127</v>
      </c>
      <c r="U3856" s="64">
        <f>Data!$Q3856+Data!$R3856+Data!$S3856</f>
        <v>67</v>
      </c>
      <c r="V3856" s="9" t="str">
        <f>VLOOKUP(TRIM(Data!$B3856),Team!A:B,2,FALSE)</f>
        <v>HVAC</v>
      </c>
      <c r="W3856" s="9" t="str">
        <f>VLOOKUP(Data!$D3856,Current!A:B,2,FALSE)</f>
        <v>ACT</v>
      </c>
      <c r="X3856" s="9" t="str">
        <f>IF(Data!$W3856=Data!$E3856,"CURRENT","NO")</f>
        <v>NO</v>
      </c>
    </row>
    <row r="3857" spans="1:24" hidden="1">
      <c r="A3857" s="67" t="s">
        <v>1621</v>
      </c>
      <c r="B3857" s="68" t="s">
        <v>798</v>
      </c>
      <c r="C3857" s="8" t="s">
        <v>458</v>
      </c>
      <c r="D3857" s="68" t="s">
        <v>2167</v>
      </c>
      <c r="E3857" s="8" t="s">
        <v>463</v>
      </c>
      <c r="F3857" s="69" t="s">
        <v>1618</v>
      </c>
      <c r="G3857" s="67" t="s">
        <v>121</v>
      </c>
      <c r="H3857" s="70">
        <v>42291</v>
      </c>
      <c r="I3857" s="67">
        <v>10</v>
      </c>
      <c r="J3857" s="71">
        <v>385</v>
      </c>
      <c r="K3857" s="71">
        <f t="shared" si="77"/>
        <v>3850</v>
      </c>
      <c r="L3857" s="67" t="s">
        <v>114</v>
      </c>
      <c r="M3857" s="67" t="s">
        <v>113</v>
      </c>
      <c r="N3857" s="67">
        <v>152285</v>
      </c>
      <c r="O3857" s="67"/>
      <c r="P3857" s="67">
        <v>92017</v>
      </c>
      <c r="Q3857" s="71">
        <v>50</v>
      </c>
      <c r="R3857" s="71">
        <v>12</v>
      </c>
      <c r="S3857" s="71">
        <v>5</v>
      </c>
      <c r="T3857" s="67" t="s">
        <v>127</v>
      </c>
      <c r="U3857" s="64">
        <f>Data!$Q3857+Data!$R3857+Data!$S3857</f>
        <v>67</v>
      </c>
      <c r="V3857" s="9" t="str">
        <f>VLOOKUP(TRIM(Data!$B3857),Team!A:B,2,FALSE)</f>
        <v>HVAC</v>
      </c>
      <c r="W3857" s="9" t="str">
        <f>VLOOKUP(Data!$D3857,Current!A:B,2,FALSE)</f>
        <v>ACT</v>
      </c>
      <c r="X3857" s="9" t="str">
        <f>IF(Data!$W3857=Data!$E3857,"CURRENT","NO")</f>
        <v>NO</v>
      </c>
    </row>
    <row r="3858" spans="1:24" hidden="1">
      <c r="A3858" s="67" t="s">
        <v>1621</v>
      </c>
      <c r="B3858" s="68" t="s">
        <v>798</v>
      </c>
      <c r="C3858" s="8" t="s">
        <v>458</v>
      </c>
      <c r="D3858" s="68" t="s">
        <v>2167</v>
      </c>
      <c r="E3858" s="8" t="s">
        <v>463</v>
      </c>
      <c r="F3858" s="69" t="s">
        <v>1712</v>
      </c>
      <c r="G3858" s="67" t="s">
        <v>121</v>
      </c>
      <c r="H3858" s="70">
        <v>42291</v>
      </c>
      <c r="I3858" s="67">
        <v>10</v>
      </c>
      <c r="J3858" s="71">
        <v>457</v>
      </c>
      <c r="K3858" s="71">
        <f t="shared" si="77"/>
        <v>4570</v>
      </c>
      <c r="L3858" s="67" t="s">
        <v>114</v>
      </c>
      <c r="M3858" s="67" t="s">
        <v>113</v>
      </c>
      <c r="N3858" s="67">
        <v>152286</v>
      </c>
      <c r="O3858" s="67"/>
      <c r="P3858" s="67">
        <v>92018</v>
      </c>
      <c r="Q3858" s="71">
        <v>50</v>
      </c>
      <c r="R3858" s="71">
        <v>12</v>
      </c>
      <c r="S3858" s="71">
        <v>5</v>
      </c>
      <c r="T3858" s="67" t="s">
        <v>127</v>
      </c>
      <c r="U3858" s="64">
        <f>Data!$Q3858+Data!$R3858+Data!$S3858</f>
        <v>67</v>
      </c>
      <c r="V3858" s="9" t="str">
        <f>VLOOKUP(TRIM(Data!$B3858),Team!A:B,2,FALSE)</f>
        <v>HVAC</v>
      </c>
      <c r="W3858" s="9" t="str">
        <f>VLOOKUP(Data!$D3858,Current!A:B,2,FALSE)</f>
        <v>ACT</v>
      </c>
      <c r="X3858" s="9" t="str">
        <f>IF(Data!$W3858=Data!$E3858,"CURRENT","NO")</f>
        <v>NO</v>
      </c>
    </row>
    <row r="3859" spans="1:24" hidden="1">
      <c r="A3859" s="67" t="s">
        <v>1713</v>
      </c>
      <c r="B3859" s="68" t="s">
        <v>798</v>
      </c>
      <c r="C3859" s="67" t="s">
        <v>2161</v>
      </c>
      <c r="D3859" s="68" t="s">
        <v>2167</v>
      </c>
      <c r="E3859" s="8" t="s">
        <v>463</v>
      </c>
      <c r="F3859" s="69" t="s">
        <v>1016</v>
      </c>
      <c r="G3859" s="67" t="s">
        <v>789</v>
      </c>
      <c r="H3859" s="70">
        <v>42299</v>
      </c>
      <c r="I3859" s="67">
        <v>33</v>
      </c>
      <c r="J3859" s="71">
        <v>203.03</v>
      </c>
      <c r="K3859" s="71">
        <f t="shared" si="77"/>
        <v>6699.99</v>
      </c>
      <c r="L3859" s="67" t="s">
        <v>14</v>
      </c>
      <c r="M3859" s="67" t="s">
        <v>444</v>
      </c>
      <c r="N3859" s="67">
        <v>152530</v>
      </c>
      <c r="O3859" s="67"/>
      <c r="P3859" s="67">
        <v>92187</v>
      </c>
      <c r="Q3859" s="71">
        <v>100</v>
      </c>
      <c r="R3859" s="71">
        <v>0</v>
      </c>
      <c r="S3859" s="71">
        <v>45</v>
      </c>
      <c r="T3859" s="67" t="s">
        <v>127</v>
      </c>
      <c r="U3859" s="64">
        <f>Data!$Q3859+Data!$R3859+Data!$S3859</f>
        <v>145</v>
      </c>
      <c r="V3859" s="9" t="str">
        <f>VLOOKUP(TRIM(Data!$B3859),Team!A:B,2,FALSE)</f>
        <v>HVAC</v>
      </c>
      <c r="W3859" s="9" t="str">
        <f>VLOOKUP(Data!$D3859,Current!A:B,2,FALSE)</f>
        <v>ACT</v>
      </c>
      <c r="X3859" s="9" t="str">
        <f>IF(Data!$W3859=Data!$E3859,"CURRENT","NO")</f>
        <v>NO</v>
      </c>
    </row>
    <row r="3860" spans="1:24" hidden="1">
      <c r="A3860" s="67" t="s">
        <v>1713</v>
      </c>
      <c r="B3860" s="68" t="s">
        <v>798</v>
      </c>
      <c r="C3860" s="67" t="s">
        <v>2161</v>
      </c>
      <c r="D3860" s="68" t="s">
        <v>2167</v>
      </c>
      <c r="E3860" s="8" t="s">
        <v>463</v>
      </c>
      <c r="F3860" s="69" t="s">
        <v>1017</v>
      </c>
      <c r="G3860" s="67" t="s">
        <v>789</v>
      </c>
      <c r="H3860" s="70">
        <v>42299</v>
      </c>
      <c r="I3860" s="67">
        <v>96</v>
      </c>
      <c r="J3860" s="71">
        <v>239.74</v>
      </c>
      <c r="K3860" s="71">
        <f t="shared" si="77"/>
        <v>23015.040000000001</v>
      </c>
      <c r="L3860" s="67" t="s">
        <v>14</v>
      </c>
      <c r="M3860" s="67" t="s">
        <v>1714</v>
      </c>
      <c r="N3860" s="67">
        <v>152531</v>
      </c>
      <c r="O3860" s="67"/>
      <c r="P3860" s="67">
        <v>92188</v>
      </c>
      <c r="Q3860" s="71">
        <v>115.1</v>
      </c>
      <c r="R3860" s="71">
        <v>0</v>
      </c>
      <c r="S3860" s="71">
        <v>45</v>
      </c>
      <c r="T3860" s="67" t="s">
        <v>127</v>
      </c>
      <c r="U3860" s="64">
        <f>Data!$Q3860+Data!$R3860+Data!$S3860</f>
        <v>160.1</v>
      </c>
      <c r="V3860" s="9" t="str">
        <f>VLOOKUP(TRIM(Data!$B3860),Team!A:B,2,FALSE)</f>
        <v>HVAC</v>
      </c>
      <c r="W3860" s="9" t="str">
        <f>VLOOKUP(Data!$D3860,Current!A:B,2,FALSE)</f>
        <v>ACT</v>
      </c>
      <c r="X3860" s="9" t="str">
        <f>IF(Data!$W3860=Data!$E3860,"CURRENT","NO")</f>
        <v>NO</v>
      </c>
    </row>
    <row r="3861" spans="1:24" hidden="1">
      <c r="A3861" s="67" t="s">
        <v>1713</v>
      </c>
      <c r="B3861" s="68" t="s">
        <v>798</v>
      </c>
      <c r="C3861" s="67" t="s">
        <v>2161</v>
      </c>
      <c r="D3861" s="68" t="s">
        <v>2167</v>
      </c>
      <c r="E3861" s="8" t="s">
        <v>463</v>
      </c>
      <c r="F3861" s="69" t="s">
        <v>1715</v>
      </c>
      <c r="G3861" s="67" t="s">
        <v>121</v>
      </c>
      <c r="H3861" s="70">
        <v>42293</v>
      </c>
      <c r="I3861" s="67">
        <v>10</v>
      </c>
      <c r="J3861" s="71">
        <v>555</v>
      </c>
      <c r="K3861" s="71">
        <f t="shared" si="77"/>
        <v>5550</v>
      </c>
      <c r="L3861" s="67" t="s">
        <v>114</v>
      </c>
      <c r="M3861" s="67" t="s">
        <v>435</v>
      </c>
      <c r="N3861" s="67">
        <v>152338</v>
      </c>
      <c r="O3861" s="67"/>
      <c r="P3861" s="67">
        <v>92189</v>
      </c>
      <c r="Q3861" s="71">
        <v>100</v>
      </c>
      <c r="R3861" s="71">
        <v>15</v>
      </c>
      <c r="S3861" s="71">
        <v>267</v>
      </c>
      <c r="T3861" s="67" t="s">
        <v>127</v>
      </c>
      <c r="U3861" s="64">
        <f>Data!$Q3861+Data!$R3861+Data!$S3861</f>
        <v>382</v>
      </c>
      <c r="V3861" s="9" t="str">
        <f>VLOOKUP(TRIM(Data!$B3861),Team!A:B,2,FALSE)</f>
        <v>HVAC</v>
      </c>
      <c r="W3861" s="9" t="str">
        <f>VLOOKUP(Data!$D3861,Current!A:B,2,FALSE)</f>
        <v>ACT</v>
      </c>
      <c r="X3861" s="9" t="str">
        <f>IF(Data!$W3861=Data!$E3861,"CURRENT","NO")</f>
        <v>NO</v>
      </c>
    </row>
    <row r="3862" spans="1:24" hidden="1">
      <c r="A3862" s="67" t="s">
        <v>1713</v>
      </c>
      <c r="B3862" s="68" t="s">
        <v>798</v>
      </c>
      <c r="C3862" s="67" t="s">
        <v>2161</v>
      </c>
      <c r="D3862" s="68" t="s">
        <v>2167</v>
      </c>
      <c r="E3862" s="8" t="s">
        <v>463</v>
      </c>
      <c r="F3862" s="69" t="s">
        <v>1618</v>
      </c>
      <c r="G3862" s="67" t="s">
        <v>121</v>
      </c>
      <c r="H3862" s="70">
        <v>42293</v>
      </c>
      <c r="I3862" s="67">
        <v>10</v>
      </c>
      <c r="J3862" s="71">
        <v>385</v>
      </c>
      <c r="K3862" s="71">
        <f t="shared" si="77"/>
        <v>3850</v>
      </c>
      <c r="L3862" s="67" t="s">
        <v>114</v>
      </c>
      <c r="M3862" s="67" t="s">
        <v>435</v>
      </c>
      <c r="N3862" s="67">
        <v>152344</v>
      </c>
      <c r="P3862" s="67">
        <v>92190</v>
      </c>
      <c r="Q3862" s="71">
        <v>100</v>
      </c>
      <c r="R3862" s="71">
        <v>15</v>
      </c>
      <c r="S3862" s="71">
        <v>7</v>
      </c>
      <c r="T3862" s="67" t="s">
        <v>127</v>
      </c>
      <c r="U3862" s="64">
        <f>Data!$Q3862+Data!$R3862+Data!$S3862</f>
        <v>122</v>
      </c>
      <c r="V3862" s="9" t="str">
        <f>VLOOKUP(TRIM(Data!$B3862),Team!A:B,2,FALSE)</f>
        <v>HVAC</v>
      </c>
      <c r="W3862" s="9" t="str">
        <f>VLOOKUP(Data!$D3862,Current!A:B,2,FALSE)</f>
        <v>ACT</v>
      </c>
      <c r="X3862" s="9" t="str">
        <f>IF(Data!$W3862=Data!$E3862,"CURRENT","NO")</f>
        <v>NO</v>
      </c>
    </row>
    <row r="3863" spans="1:24" hidden="1">
      <c r="A3863" s="67" t="s">
        <v>1713</v>
      </c>
      <c r="B3863" s="68" t="s">
        <v>798</v>
      </c>
      <c r="C3863" s="67" t="s">
        <v>2161</v>
      </c>
      <c r="D3863" s="68" t="s">
        <v>2167</v>
      </c>
      <c r="E3863" s="8" t="s">
        <v>463</v>
      </c>
      <c r="F3863" s="69" t="s">
        <v>424</v>
      </c>
      <c r="G3863" s="67" t="s">
        <v>121</v>
      </c>
      <c r="H3863" s="70">
        <v>42293</v>
      </c>
      <c r="I3863" s="67">
        <v>15</v>
      </c>
      <c r="J3863" s="71">
        <v>251</v>
      </c>
      <c r="K3863" s="71">
        <f t="shared" si="77"/>
        <v>3765</v>
      </c>
      <c r="L3863" s="67" t="s">
        <v>114</v>
      </c>
      <c r="M3863" s="67" t="s">
        <v>435</v>
      </c>
      <c r="N3863" s="67">
        <v>152346</v>
      </c>
      <c r="P3863" s="67">
        <v>92191</v>
      </c>
      <c r="Q3863" s="71">
        <v>100</v>
      </c>
      <c r="R3863" s="71">
        <v>15</v>
      </c>
      <c r="S3863" s="71">
        <v>7</v>
      </c>
      <c r="T3863" s="67" t="s">
        <v>127</v>
      </c>
      <c r="U3863" s="64">
        <f>Data!$Q3863+Data!$R3863+Data!$S3863</f>
        <v>122</v>
      </c>
      <c r="V3863" s="9" t="str">
        <f>VLOOKUP(TRIM(Data!$B3863),Team!A:B,2,FALSE)</f>
        <v>HVAC</v>
      </c>
      <c r="W3863" s="9" t="str">
        <f>VLOOKUP(Data!$D3863,Current!A:B,2,FALSE)</f>
        <v>ACT</v>
      </c>
      <c r="X3863" s="9" t="str">
        <f>IF(Data!$W3863=Data!$E3863,"CURRENT","NO")</f>
        <v>NO</v>
      </c>
    </row>
    <row r="3864" spans="1:24" hidden="1">
      <c r="A3864" s="67" t="s">
        <v>1713</v>
      </c>
      <c r="B3864" s="68" t="s">
        <v>798</v>
      </c>
      <c r="C3864" s="67" t="s">
        <v>2161</v>
      </c>
      <c r="D3864" s="68" t="s">
        <v>2167</v>
      </c>
      <c r="E3864" s="8" t="s">
        <v>463</v>
      </c>
      <c r="F3864" s="69" t="s">
        <v>1716</v>
      </c>
      <c r="G3864" s="67" t="s">
        <v>121</v>
      </c>
      <c r="H3864" s="70">
        <v>42297</v>
      </c>
      <c r="I3864" s="67">
        <v>20</v>
      </c>
      <c r="J3864" s="71">
        <v>215</v>
      </c>
      <c r="K3864" s="71">
        <f t="shared" si="77"/>
        <v>4300</v>
      </c>
      <c r="L3864" s="67" t="s">
        <v>114</v>
      </c>
      <c r="M3864" s="67" t="s">
        <v>435</v>
      </c>
      <c r="N3864" s="67">
        <v>152440</v>
      </c>
      <c r="P3864" s="67">
        <v>92192</v>
      </c>
      <c r="Q3864" s="71">
        <v>100</v>
      </c>
      <c r="R3864" s="71">
        <v>0</v>
      </c>
      <c r="S3864" s="71">
        <v>0</v>
      </c>
      <c r="T3864" s="67" t="s">
        <v>127</v>
      </c>
      <c r="U3864" s="64">
        <f>Data!$Q3864+Data!$R3864+Data!$S3864</f>
        <v>100</v>
      </c>
      <c r="V3864" s="9" t="str">
        <f>VLOOKUP(TRIM(Data!$B3864),Team!A:B,2,FALSE)</f>
        <v>HVAC</v>
      </c>
      <c r="W3864" s="9" t="str">
        <f>VLOOKUP(Data!$D3864,Current!A:B,2,FALSE)</f>
        <v>ACT</v>
      </c>
      <c r="X3864" s="9" t="str">
        <f>IF(Data!$W3864=Data!$E3864,"CURRENT","NO")</f>
        <v>NO</v>
      </c>
    </row>
    <row r="3865" spans="1:24" hidden="1">
      <c r="A3865" s="67" t="s">
        <v>1713</v>
      </c>
      <c r="B3865" s="68" t="s">
        <v>798</v>
      </c>
      <c r="C3865" s="67" t="s">
        <v>2161</v>
      </c>
      <c r="D3865" s="68" t="s">
        <v>2167</v>
      </c>
      <c r="E3865" s="8" t="s">
        <v>463</v>
      </c>
      <c r="F3865" s="69" t="s">
        <v>1712</v>
      </c>
      <c r="G3865" s="67" t="s">
        <v>121</v>
      </c>
      <c r="H3865" s="70">
        <v>42297</v>
      </c>
      <c r="I3865" s="67">
        <v>10</v>
      </c>
      <c r="J3865" s="71">
        <v>457</v>
      </c>
      <c r="K3865" s="71">
        <f t="shared" si="77"/>
        <v>4570</v>
      </c>
      <c r="L3865" s="67" t="s">
        <v>114</v>
      </c>
      <c r="M3865" s="67" t="s">
        <v>1717</v>
      </c>
      <c r="N3865" s="67">
        <v>152441</v>
      </c>
      <c r="P3865" s="67">
        <v>92193</v>
      </c>
      <c r="Q3865" s="71">
        <v>100</v>
      </c>
      <c r="R3865" s="71">
        <v>0</v>
      </c>
      <c r="S3865" s="71">
        <v>0</v>
      </c>
      <c r="T3865" s="67" t="s">
        <v>127</v>
      </c>
      <c r="U3865" s="64">
        <f>Data!$Q3865+Data!$R3865+Data!$S3865</f>
        <v>100</v>
      </c>
      <c r="V3865" s="9" t="str">
        <f>VLOOKUP(TRIM(Data!$B3865),Team!A:B,2,FALSE)</f>
        <v>HVAC</v>
      </c>
      <c r="W3865" s="9" t="str">
        <f>VLOOKUP(Data!$D3865,Current!A:B,2,FALSE)</f>
        <v>ACT</v>
      </c>
      <c r="X3865" s="9" t="str">
        <f>IF(Data!$W3865=Data!$E3865,"CURRENT","NO")</f>
        <v>NO</v>
      </c>
    </row>
    <row r="3866" spans="1:24" hidden="1">
      <c r="A3866" s="67" t="s">
        <v>1713</v>
      </c>
      <c r="B3866" s="68" t="s">
        <v>798</v>
      </c>
      <c r="C3866" s="67" t="s">
        <v>2161</v>
      </c>
      <c r="D3866" s="68" t="s">
        <v>2167</v>
      </c>
      <c r="E3866" s="8" t="s">
        <v>463</v>
      </c>
      <c r="F3866" s="69" t="s">
        <v>426</v>
      </c>
      <c r="G3866" s="67" t="s">
        <v>121</v>
      </c>
      <c r="H3866" s="70">
        <v>42297</v>
      </c>
      <c r="I3866" s="67">
        <v>16</v>
      </c>
      <c r="J3866" s="71">
        <v>251</v>
      </c>
      <c r="K3866" s="71">
        <f t="shared" si="77"/>
        <v>4016</v>
      </c>
      <c r="L3866" s="67" t="s">
        <v>114</v>
      </c>
      <c r="M3866" s="67" t="s">
        <v>1717</v>
      </c>
      <c r="N3866" s="67">
        <v>152442</v>
      </c>
      <c r="P3866" s="67">
        <v>92194</v>
      </c>
      <c r="Q3866" s="71">
        <v>100</v>
      </c>
      <c r="R3866" s="71">
        <v>0</v>
      </c>
      <c r="S3866" s="71">
        <v>0</v>
      </c>
      <c r="T3866" s="67" t="s">
        <v>127</v>
      </c>
      <c r="U3866" s="64">
        <f>Data!$Q3866+Data!$R3866+Data!$S3866</f>
        <v>100</v>
      </c>
      <c r="V3866" s="9" t="str">
        <f>VLOOKUP(TRIM(Data!$B3866),Team!A:B,2,FALSE)</f>
        <v>HVAC</v>
      </c>
      <c r="W3866" s="9" t="str">
        <f>VLOOKUP(Data!$D3866,Current!A:B,2,FALSE)</f>
        <v>ACT</v>
      </c>
      <c r="X3866" s="9" t="str">
        <f>IF(Data!$W3866=Data!$E3866,"CURRENT","NO")</f>
        <v>NO</v>
      </c>
    </row>
    <row r="3867" spans="1:24" hidden="1">
      <c r="A3867" s="67" t="s">
        <v>1713</v>
      </c>
      <c r="B3867" s="68" t="s">
        <v>798</v>
      </c>
      <c r="C3867" s="67" t="s">
        <v>2161</v>
      </c>
      <c r="D3867" s="68" t="s">
        <v>2167</v>
      </c>
      <c r="E3867" s="8" t="s">
        <v>463</v>
      </c>
      <c r="F3867" s="69" t="s">
        <v>415</v>
      </c>
      <c r="G3867" s="67" t="s">
        <v>121</v>
      </c>
      <c r="H3867" s="70">
        <v>42297</v>
      </c>
      <c r="I3867" s="67">
        <v>10</v>
      </c>
      <c r="J3867" s="71">
        <v>449</v>
      </c>
      <c r="K3867" s="71">
        <f t="shared" si="77"/>
        <v>4490</v>
      </c>
      <c r="L3867" s="67" t="s">
        <v>114</v>
      </c>
      <c r="M3867" s="67" t="s">
        <v>435</v>
      </c>
      <c r="N3867" s="67">
        <v>152443</v>
      </c>
      <c r="P3867" s="67">
        <v>92195</v>
      </c>
      <c r="Q3867" s="71">
        <v>100</v>
      </c>
      <c r="R3867" s="71">
        <v>0</v>
      </c>
      <c r="S3867" s="71">
        <v>0</v>
      </c>
      <c r="T3867" s="67" t="s">
        <v>127</v>
      </c>
      <c r="U3867" s="64">
        <f>Data!$Q3867+Data!$R3867+Data!$S3867</f>
        <v>100</v>
      </c>
      <c r="V3867" s="9" t="str">
        <f>VLOOKUP(TRIM(Data!$B3867),Team!A:B,2,FALSE)</f>
        <v>HVAC</v>
      </c>
      <c r="W3867" s="9" t="str">
        <f>VLOOKUP(Data!$D3867,Current!A:B,2,FALSE)</f>
        <v>ACT</v>
      </c>
      <c r="X3867" s="9" t="str">
        <f>IF(Data!$W3867=Data!$E3867,"CURRENT","NO")</f>
        <v>NO</v>
      </c>
    </row>
    <row r="3868" spans="1:24" hidden="1">
      <c r="A3868" s="67" t="s">
        <v>1713</v>
      </c>
      <c r="B3868" s="68" t="s">
        <v>798</v>
      </c>
      <c r="C3868" s="67" t="s">
        <v>2161</v>
      </c>
      <c r="D3868" s="68" t="s">
        <v>2167</v>
      </c>
      <c r="E3868" s="8" t="s">
        <v>463</v>
      </c>
      <c r="F3868" s="69" t="s">
        <v>424</v>
      </c>
      <c r="G3868" s="67" t="s">
        <v>121</v>
      </c>
      <c r="H3868" s="70">
        <v>42297</v>
      </c>
      <c r="I3868" s="67">
        <v>10</v>
      </c>
      <c r="J3868" s="71">
        <v>251</v>
      </c>
      <c r="K3868" s="71">
        <f t="shared" si="77"/>
        <v>2510</v>
      </c>
      <c r="L3868" s="67" t="s">
        <v>114</v>
      </c>
      <c r="M3868" s="67" t="s">
        <v>1717</v>
      </c>
      <c r="N3868" s="67">
        <v>152444</v>
      </c>
      <c r="P3868" s="67">
        <v>92196</v>
      </c>
      <c r="Q3868" s="71">
        <v>100</v>
      </c>
      <c r="R3868" s="71">
        <v>0</v>
      </c>
      <c r="S3868" s="71">
        <v>0</v>
      </c>
      <c r="T3868" s="67" t="s">
        <v>127</v>
      </c>
      <c r="U3868" s="64">
        <f>Data!$Q3868+Data!$R3868+Data!$S3868</f>
        <v>100</v>
      </c>
      <c r="V3868" s="9" t="str">
        <f>VLOOKUP(TRIM(Data!$B3868),Team!A:B,2,FALSE)</f>
        <v>HVAC</v>
      </c>
      <c r="W3868" s="9" t="str">
        <f>VLOOKUP(Data!$D3868,Current!A:B,2,FALSE)</f>
        <v>ACT</v>
      </c>
      <c r="X3868" s="9" t="str">
        <f>IF(Data!$W3868=Data!$E3868,"CURRENT","NO")</f>
        <v>NO</v>
      </c>
    </row>
    <row r="3869" spans="1:24" hidden="1">
      <c r="A3869" s="67" t="s">
        <v>1713</v>
      </c>
      <c r="B3869" s="68" t="s">
        <v>798</v>
      </c>
      <c r="C3869" s="67" t="s">
        <v>2161</v>
      </c>
      <c r="D3869" s="68" t="s">
        <v>2167</v>
      </c>
      <c r="E3869" s="8" t="s">
        <v>463</v>
      </c>
      <c r="F3869" s="69" t="s">
        <v>1715</v>
      </c>
      <c r="G3869" s="67" t="s">
        <v>121</v>
      </c>
      <c r="H3869" s="70">
        <v>42297</v>
      </c>
      <c r="I3869" s="67">
        <v>10</v>
      </c>
      <c r="J3869" s="71">
        <v>555</v>
      </c>
      <c r="K3869" s="71">
        <f t="shared" si="77"/>
        <v>5550</v>
      </c>
      <c r="L3869" s="67" t="s">
        <v>114</v>
      </c>
      <c r="M3869" s="67" t="s">
        <v>1717</v>
      </c>
      <c r="N3869" s="67">
        <v>152445</v>
      </c>
      <c r="O3869" s="67"/>
      <c r="P3869" s="67">
        <v>92197</v>
      </c>
      <c r="Q3869" s="71">
        <v>100</v>
      </c>
      <c r="R3869" s="71">
        <v>0</v>
      </c>
      <c r="S3869" s="71">
        <v>0</v>
      </c>
      <c r="T3869" s="67" t="s">
        <v>127</v>
      </c>
      <c r="U3869" s="64">
        <f>Data!$Q3869+Data!$R3869+Data!$S3869</f>
        <v>100</v>
      </c>
      <c r="V3869" s="9" t="str">
        <f>VLOOKUP(TRIM(Data!$B3869),Team!A:B,2,FALSE)</f>
        <v>HVAC</v>
      </c>
      <c r="W3869" s="9" t="str">
        <f>VLOOKUP(Data!$D3869,Current!A:B,2,FALSE)</f>
        <v>ACT</v>
      </c>
      <c r="X3869" s="9" t="str">
        <f>IF(Data!$W3869=Data!$E3869,"CURRENT","NO")</f>
        <v>NO</v>
      </c>
    </row>
    <row r="3870" spans="1:24" hidden="1">
      <c r="A3870" s="67" t="s">
        <v>1713</v>
      </c>
      <c r="B3870" s="68" t="s">
        <v>798</v>
      </c>
      <c r="C3870" s="67" t="s">
        <v>2162</v>
      </c>
      <c r="D3870" s="68" t="s">
        <v>2167</v>
      </c>
      <c r="E3870" s="8" t="s">
        <v>463</v>
      </c>
      <c r="F3870" s="69" t="s">
        <v>437</v>
      </c>
      <c r="G3870" s="67" t="s">
        <v>121</v>
      </c>
      <c r="H3870" s="70">
        <v>42298</v>
      </c>
      <c r="I3870" s="67">
        <v>21</v>
      </c>
      <c r="J3870" s="71">
        <v>0</v>
      </c>
      <c r="K3870" s="71">
        <f t="shared" si="77"/>
        <v>0</v>
      </c>
      <c r="L3870" s="67" t="s">
        <v>89</v>
      </c>
      <c r="M3870" s="67" t="s">
        <v>113</v>
      </c>
      <c r="N3870" s="67">
        <v>152450</v>
      </c>
      <c r="O3870" s="67"/>
      <c r="P3870" s="67">
        <v>92198</v>
      </c>
      <c r="Q3870" s="71">
        <v>200</v>
      </c>
      <c r="R3870" s="71">
        <v>45</v>
      </c>
      <c r="S3870" s="71">
        <v>20</v>
      </c>
      <c r="T3870" s="67" t="s">
        <v>0</v>
      </c>
      <c r="U3870" s="64">
        <f>Data!$Q3870+Data!$R3870+Data!$S3870</f>
        <v>265</v>
      </c>
      <c r="V3870" s="9" t="str">
        <f>VLOOKUP(TRIM(Data!$B3870),Team!A:B,2,FALSE)</f>
        <v>HVAC</v>
      </c>
      <c r="W3870" s="9" t="str">
        <f>VLOOKUP(Data!$D3870,Current!A:B,2,FALSE)</f>
        <v>ACT</v>
      </c>
      <c r="X3870" s="9" t="str">
        <f>IF(Data!$W3870=Data!$E3870,"CURRENT","NO")</f>
        <v>NO</v>
      </c>
    </row>
    <row r="3871" spans="1:24" hidden="1">
      <c r="A3871" s="67" t="s">
        <v>1713</v>
      </c>
      <c r="B3871" s="68" t="s">
        <v>798</v>
      </c>
      <c r="C3871" s="67" t="s">
        <v>2161</v>
      </c>
      <c r="D3871" s="68" t="s">
        <v>2167</v>
      </c>
      <c r="E3871" s="8" t="s">
        <v>463</v>
      </c>
      <c r="F3871" s="69" t="s">
        <v>494</v>
      </c>
      <c r="G3871" s="67" t="s">
        <v>90</v>
      </c>
      <c r="H3871" s="70">
        <v>42294</v>
      </c>
      <c r="I3871" s="67">
        <v>12</v>
      </c>
      <c r="J3871" s="71">
        <v>568</v>
      </c>
      <c r="K3871" s="71">
        <f t="shared" si="77"/>
        <v>6816</v>
      </c>
      <c r="L3871" s="67" t="s">
        <v>114</v>
      </c>
      <c r="M3871" s="67" t="s">
        <v>1679</v>
      </c>
      <c r="N3871" s="67">
        <v>152376</v>
      </c>
      <c r="O3871" s="67"/>
      <c r="P3871" s="67">
        <v>92199</v>
      </c>
      <c r="Q3871" s="71">
        <v>100</v>
      </c>
      <c r="R3871" s="71">
        <v>10</v>
      </c>
      <c r="S3871" s="71">
        <v>5</v>
      </c>
      <c r="T3871" s="67" t="s">
        <v>246</v>
      </c>
      <c r="U3871" s="64">
        <f>Data!$Q3871+Data!$R3871+Data!$S3871</f>
        <v>115</v>
      </c>
      <c r="V3871" s="9" t="str">
        <f>VLOOKUP(TRIM(Data!$B3871),Team!A:B,2,FALSE)</f>
        <v>HVAC</v>
      </c>
      <c r="W3871" s="9" t="str">
        <f>VLOOKUP(Data!$D3871,Current!A:B,2,FALSE)</f>
        <v>ACT</v>
      </c>
      <c r="X3871" s="9" t="str">
        <f>IF(Data!$W3871=Data!$E3871,"CURRENT","NO")</f>
        <v>NO</v>
      </c>
    </row>
    <row r="3872" spans="1:24" hidden="1">
      <c r="A3872" s="67" t="s">
        <v>1713</v>
      </c>
      <c r="B3872" s="68" t="s">
        <v>798</v>
      </c>
      <c r="C3872" s="67" t="s">
        <v>2161</v>
      </c>
      <c r="D3872" s="68" t="s">
        <v>2167</v>
      </c>
      <c r="E3872" s="8" t="s">
        <v>463</v>
      </c>
      <c r="F3872" s="69" t="s">
        <v>513</v>
      </c>
      <c r="G3872" s="67" t="s">
        <v>90</v>
      </c>
      <c r="H3872" s="70">
        <v>42294</v>
      </c>
      <c r="I3872" s="67">
        <v>12</v>
      </c>
      <c r="J3872" s="71">
        <v>206</v>
      </c>
      <c r="K3872" s="71">
        <f t="shared" si="77"/>
        <v>2472</v>
      </c>
      <c r="L3872" s="67" t="s">
        <v>114</v>
      </c>
      <c r="M3872" s="67" t="s">
        <v>1679</v>
      </c>
      <c r="N3872" s="67">
        <v>152377</v>
      </c>
      <c r="O3872" s="67"/>
      <c r="P3872" s="67">
        <v>92200</v>
      </c>
      <c r="Q3872" s="71">
        <v>100</v>
      </c>
      <c r="R3872" s="71">
        <v>10</v>
      </c>
      <c r="S3872" s="71">
        <v>5</v>
      </c>
      <c r="T3872" s="67" t="s">
        <v>186</v>
      </c>
      <c r="U3872" s="64">
        <f>Data!$Q3872+Data!$R3872+Data!$S3872</f>
        <v>115</v>
      </c>
      <c r="V3872" s="9" t="str">
        <f>VLOOKUP(TRIM(Data!$B3872),Team!A:B,2,FALSE)</f>
        <v>HVAC</v>
      </c>
      <c r="W3872" s="9" t="str">
        <f>VLOOKUP(Data!$D3872,Current!A:B,2,FALSE)</f>
        <v>ACT</v>
      </c>
      <c r="X3872" s="9" t="str">
        <f>IF(Data!$W3872=Data!$E3872,"CURRENT","NO")</f>
        <v>NO</v>
      </c>
    </row>
    <row r="3873" spans="1:24" hidden="1">
      <c r="A3873" s="67" t="s">
        <v>1713</v>
      </c>
      <c r="B3873" s="68" t="s">
        <v>798</v>
      </c>
      <c r="C3873" s="67" t="s">
        <v>2161</v>
      </c>
      <c r="D3873" s="68" t="s">
        <v>2167</v>
      </c>
      <c r="E3873" s="8" t="s">
        <v>463</v>
      </c>
      <c r="F3873" s="69" t="s">
        <v>512</v>
      </c>
      <c r="G3873" s="67" t="s">
        <v>90</v>
      </c>
      <c r="H3873" s="70">
        <v>42294</v>
      </c>
      <c r="I3873" s="67">
        <v>7</v>
      </c>
      <c r="J3873" s="71">
        <v>287</v>
      </c>
      <c r="K3873" s="71">
        <f t="shared" si="77"/>
        <v>2009</v>
      </c>
      <c r="L3873" s="67" t="s">
        <v>114</v>
      </c>
      <c r="M3873" s="67" t="s">
        <v>1679</v>
      </c>
      <c r="N3873" s="67">
        <v>152378</v>
      </c>
      <c r="O3873" s="67"/>
      <c r="P3873" s="67">
        <v>92201</v>
      </c>
      <c r="Q3873" s="71">
        <v>100</v>
      </c>
      <c r="R3873" s="71">
        <v>10</v>
      </c>
      <c r="S3873" s="71">
        <v>5</v>
      </c>
      <c r="T3873" s="67" t="s">
        <v>186</v>
      </c>
      <c r="U3873" s="64">
        <f>Data!$Q3873+Data!$R3873+Data!$S3873</f>
        <v>115</v>
      </c>
      <c r="V3873" s="9" t="str">
        <f>VLOOKUP(TRIM(Data!$B3873),Team!A:B,2,FALSE)</f>
        <v>HVAC</v>
      </c>
      <c r="W3873" s="9" t="str">
        <f>VLOOKUP(Data!$D3873,Current!A:B,2,FALSE)</f>
        <v>ACT</v>
      </c>
      <c r="X3873" s="9" t="str">
        <f>IF(Data!$W3873=Data!$E3873,"CURRENT","NO")</f>
        <v>NO</v>
      </c>
    </row>
    <row r="3874" spans="1:24" hidden="1">
      <c r="A3874" s="67" t="s">
        <v>1713</v>
      </c>
      <c r="B3874" s="68" t="s">
        <v>798</v>
      </c>
      <c r="C3874" s="67" t="s">
        <v>2161</v>
      </c>
      <c r="D3874" s="68" t="s">
        <v>2167</v>
      </c>
      <c r="E3874" s="8" t="s">
        <v>463</v>
      </c>
      <c r="F3874" s="69" t="s">
        <v>505</v>
      </c>
      <c r="G3874" s="67" t="s">
        <v>90</v>
      </c>
      <c r="H3874" s="70">
        <v>42294</v>
      </c>
      <c r="I3874" s="67">
        <v>7</v>
      </c>
      <c r="J3874" s="71">
        <v>258</v>
      </c>
      <c r="K3874" s="71">
        <f t="shared" si="77"/>
        <v>1806</v>
      </c>
      <c r="L3874" s="67" t="s">
        <v>114</v>
      </c>
      <c r="M3874" s="67" t="s">
        <v>1679</v>
      </c>
      <c r="N3874" s="67">
        <v>152380</v>
      </c>
      <c r="O3874" s="67"/>
      <c r="P3874" s="67">
        <v>92202</v>
      </c>
      <c r="Q3874" s="71">
        <v>100</v>
      </c>
      <c r="R3874" s="71">
        <v>10</v>
      </c>
      <c r="S3874" s="71">
        <v>5</v>
      </c>
      <c r="T3874" s="67" t="s">
        <v>186</v>
      </c>
      <c r="U3874" s="64">
        <f>Data!$Q3874+Data!$R3874+Data!$S3874</f>
        <v>115</v>
      </c>
      <c r="V3874" s="9" t="str">
        <f>VLOOKUP(TRIM(Data!$B3874),Team!A:B,2,FALSE)</f>
        <v>HVAC</v>
      </c>
      <c r="W3874" s="9" t="str">
        <f>VLOOKUP(Data!$D3874,Current!A:B,2,FALSE)</f>
        <v>ACT</v>
      </c>
      <c r="X3874" s="9" t="str">
        <f>IF(Data!$W3874=Data!$E3874,"CURRENT","NO")</f>
        <v>NO</v>
      </c>
    </row>
    <row r="3875" spans="1:24" hidden="1">
      <c r="A3875" s="67" t="s">
        <v>1713</v>
      </c>
      <c r="B3875" s="68" t="s">
        <v>798</v>
      </c>
      <c r="C3875" s="67" t="s">
        <v>2161</v>
      </c>
      <c r="D3875" s="68" t="s">
        <v>2167</v>
      </c>
      <c r="E3875" s="8" t="s">
        <v>463</v>
      </c>
      <c r="F3875" s="69" t="s">
        <v>502</v>
      </c>
      <c r="G3875" s="67" t="s">
        <v>90</v>
      </c>
      <c r="H3875" s="70">
        <v>42294</v>
      </c>
      <c r="I3875" s="67">
        <v>12</v>
      </c>
      <c r="J3875" s="71">
        <v>233</v>
      </c>
      <c r="K3875" s="71">
        <f t="shared" si="77"/>
        <v>2796</v>
      </c>
      <c r="L3875" s="67" t="s">
        <v>114</v>
      </c>
      <c r="M3875" s="67" t="s">
        <v>436</v>
      </c>
      <c r="N3875" s="67">
        <v>152381</v>
      </c>
      <c r="O3875" s="67"/>
      <c r="P3875" s="67">
        <v>92203</v>
      </c>
      <c r="Q3875" s="71">
        <v>100</v>
      </c>
      <c r="R3875" s="71">
        <v>10</v>
      </c>
      <c r="S3875" s="71">
        <v>5</v>
      </c>
      <c r="T3875" s="67" t="s">
        <v>186</v>
      </c>
      <c r="U3875" s="64">
        <f>Data!$Q3875+Data!$R3875+Data!$S3875</f>
        <v>115</v>
      </c>
      <c r="V3875" s="9" t="str">
        <f>VLOOKUP(TRIM(Data!$B3875),Team!A:B,2,FALSE)</f>
        <v>HVAC</v>
      </c>
      <c r="W3875" s="9" t="str">
        <f>VLOOKUP(Data!$D3875,Current!A:B,2,FALSE)</f>
        <v>ACT</v>
      </c>
      <c r="X3875" s="9" t="str">
        <f>IF(Data!$W3875=Data!$E3875,"CURRENT","NO")</f>
        <v>NO</v>
      </c>
    </row>
    <row r="3876" spans="1:24" hidden="1">
      <c r="A3876" s="67" t="s">
        <v>1713</v>
      </c>
      <c r="B3876" s="68" t="s">
        <v>798</v>
      </c>
      <c r="C3876" s="67" t="s">
        <v>2162</v>
      </c>
      <c r="D3876" s="68" t="s">
        <v>2167</v>
      </c>
      <c r="E3876" s="8" t="s">
        <v>463</v>
      </c>
      <c r="F3876" s="69" t="s">
        <v>502</v>
      </c>
      <c r="G3876" s="67" t="s">
        <v>90</v>
      </c>
      <c r="H3876" s="70">
        <v>42298</v>
      </c>
      <c r="I3876" s="67">
        <v>50</v>
      </c>
      <c r="J3876" s="71">
        <v>0</v>
      </c>
      <c r="K3876" s="71">
        <f t="shared" si="77"/>
        <v>0</v>
      </c>
      <c r="L3876" s="67" t="s">
        <v>89</v>
      </c>
      <c r="M3876" s="67" t="s">
        <v>435</v>
      </c>
      <c r="N3876" s="67">
        <v>152449</v>
      </c>
      <c r="O3876" s="67"/>
      <c r="P3876" s="67">
        <v>92204</v>
      </c>
      <c r="Q3876" s="71">
        <v>200</v>
      </c>
      <c r="R3876" s="71">
        <v>45</v>
      </c>
      <c r="S3876" s="71">
        <v>20</v>
      </c>
      <c r="T3876" s="67" t="s">
        <v>0</v>
      </c>
      <c r="U3876" s="64">
        <f>Data!$Q3876+Data!$R3876+Data!$S3876</f>
        <v>265</v>
      </c>
      <c r="V3876" s="9" t="str">
        <f>VLOOKUP(TRIM(Data!$B3876),Team!A:B,2,FALSE)</f>
        <v>HVAC</v>
      </c>
      <c r="W3876" s="9" t="str">
        <f>VLOOKUP(Data!$D3876,Current!A:B,2,FALSE)</f>
        <v>ACT</v>
      </c>
      <c r="X3876" s="9" t="str">
        <f>IF(Data!$W3876=Data!$E3876,"CURRENT","NO")</f>
        <v>NO</v>
      </c>
    </row>
    <row r="3877" spans="1:24" hidden="1">
      <c r="A3877" s="67" t="s">
        <v>1718</v>
      </c>
      <c r="B3877" s="68" t="s">
        <v>798</v>
      </c>
      <c r="C3877" s="67" t="s">
        <v>2162</v>
      </c>
      <c r="D3877" s="68" t="s">
        <v>2167</v>
      </c>
      <c r="E3877" s="8" t="s">
        <v>463</v>
      </c>
      <c r="F3877" s="69" t="s">
        <v>424</v>
      </c>
      <c r="G3877" s="67" t="s">
        <v>121</v>
      </c>
      <c r="H3877" s="70">
        <v>42304</v>
      </c>
      <c r="I3877" s="67">
        <v>54</v>
      </c>
      <c r="J3877" s="71">
        <v>0</v>
      </c>
      <c r="K3877" s="71">
        <f t="shared" si="77"/>
        <v>0</v>
      </c>
      <c r="L3877" s="67" t="s">
        <v>89</v>
      </c>
      <c r="M3877" s="67" t="s">
        <v>88</v>
      </c>
      <c r="N3877" s="67">
        <v>152670</v>
      </c>
      <c r="O3877" s="67"/>
      <c r="P3877" s="67">
        <v>92418</v>
      </c>
      <c r="Q3877" s="71">
        <v>400</v>
      </c>
      <c r="R3877" s="71">
        <v>45</v>
      </c>
      <c r="S3877" s="71">
        <v>20</v>
      </c>
      <c r="T3877" s="67" t="s">
        <v>0</v>
      </c>
      <c r="U3877" s="64">
        <f>Data!$Q3877+Data!$R3877+Data!$S3877</f>
        <v>465</v>
      </c>
      <c r="V3877" s="9" t="str">
        <f>VLOOKUP(TRIM(Data!$B3877),Team!A:B,2,FALSE)</f>
        <v>HVAC</v>
      </c>
      <c r="W3877" s="9" t="str">
        <f>VLOOKUP(Data!$D3877,Current!A:B,2,FALSE)</f>
        <v>ACT</v>
      </c>
      <c r="X3877" s="9" t="str">
        <f>IF(Data!$W3877=Data!$E3877,"CURRENT","NO")</f>
        <v>NO</v>
      </c>
    </row>
    <row r="3878" spans="1:24" hidden="1">
      <c r="A3878" s="83" t="s">
        <v>1633</v>
      </c>
      <c r="B3878" s="68" t="s">
        <v>2171</v>
      </c>
      <c r="C3878" s="8" t="s">
        <v>458</v>
      </c>
      <c r="D3878" s="68" t="s">
        <v>2167</v>
      </c>
      <c r="E3878" s="8" t="s">
        <v>463</v>
      </c>
      <c r="F3878" s="82" t="s">
        <v>1719</v>
      </c>
      <c r="G3878" s="83" t="s">
        <v>1720</v>
      </c>
      <c r="H3878" s="84">
        <v>42285</v>
      </c>
      <c r="I3878" s="83">
        <v>250</v>
      </c>
      <c r="J3878" s="81">
        <v>53.5</v>
      </c>
      <c r="K3878" s="81">
        <f>I3878*J3878</f>
        <v>13375</v>
      </c>
      <c r="L3878" s="83" t="s">
        <v>77</v>
      </c>
      <c r="M3878" s="83" t="s">
        <v>371</v>
      </c>
      <c r="N3878" s="83">
        <v>152050</v>
      </c>
      <c r="O3878" s="83"/>
      <c r="P3878" s="83">
        <v>91927</v>
      </c>
      <c r="Q3878" s="81">
        <v>200</v>
      </c>
      <c r="R3878" s="81">
        <v>0</v>
      </c>
      <c r="S3878" s="81">
        <v>17.5</v>
      </c>
      <c r="T3878" s="83" t="s">
        <v>127</v>
      </c>
      <c r="U3878" s="64">
        <f>Data!$Q3878+Data!$R3878+Data!$S3878</f>
        <v>217.5</v>
      </c>
      <c r="V3878" s="9" t="str">
        <f>VLOOKUP(TRIM(Data!$B3878),Team!A:B,2,FALSE)</f>
        <v>HVAC</v>
      </c>
      <c r="W3878" s="9" t="str">
        <f>VLOOKUP(Data!$D3878,Current!A:B,2,FALSE)</f>
        <v>ACT</v>
      </c>
      <c r="X3878" s="9" t="str">
        <f>IF(Data!$W3878=Data!$E3878,"CURRENT","NO")</f>
        <v>NO</v>
      </c>
    </row>
    <row r="3879" spans="1:24" hidden="1">
      <c r="A3879" s="83" t="s">
        <v>1633</v>
      </c>
      <c r="B3879" s="68" t="s">
        <v>2171</v>
      </c>
      <c r="C3879" s="8" t="s">
        <v>458</v>
      </c>
      <c r="D3879" s="68" t="s">
        <v>2167</v>
      </c>
      <c r="E3879" s="8" t="s">
        <v>463</v>
      </c>
      <c r="F3879" s="82" t="s">
        <v>1721</v>
      </c>
      <c r="G3879" s="83" t="s">
        <v>1720</v>
      </c>
      <c r="H3879" s="84">
        <v>42285</v>
      </c>
      <c r="I3879" s="83">
        <v>250</v>
      </c>
      <c r="J3879" s="81">
        <v>57</v>
      </c>
      <c r="K3879" s="81">
        <f>I3879*J3879</f>
        <v>14250</v>
      </c>
      <c r="L3879" s="83" t="s">
        <v>77</v>
      </c>
      <c r="M3879" s="83" t="s">
        <v>371</v>
      </c>
      <c r="N3879" s="83">
        <v>152061</v>
      </c>
      <c r="O3879" s="83"/>
      <c r="P3879" s="83">
        <v>91928</v>
      </c>
      <c r="Q3879" s="81">
        <v>200</v>
      </c>
      <c r="R3879" s="81">
        <v>0</v>
      </c>
      <c r="S3879" s="81">
        <v>17.5</v>
      </c>
      <c r="T3879" s="83" t="s">
        <v>127</v>
      </c>
      <c r="U3879" s="64">
        <f>Data!$Q3879+Data!$R3879+Data!$S3879</f>
        <v>217.5</v>
      </c>
      <c r="V3879" s="9" t="str">
        <f>VLOOKUP(TRIM(Data!$B3879),Team!A:B,2,FALSE)</f>
        <v>HVAC</v>
      </c>
      <c r="W3879" s="9" t="str">
        <f>VLOOKUP(Data!$D3879,Current!A:B,2,FALSE)</f>
        <v>ACT</v>
      </c>
      <c r="X3879" s="9" t="str">
        <f>IF(Data!$W3879=Data!$E3879,"CURRENT","NO")</f>
        <v>NO</v>
      </c>
    </row>
    <row r="3880" spans="1:24" hidden="1">
      <c r="A3880" s="67" t="s">
        <v>1621</v>
      </c>
      <c r="B3880" s="68" t="s">
        <v>2171</v>
      </c>
      <c r="C3880" s="8" t="s">
        <v>458</v>
      </c>
      <c r="D3880" s="68" t="s">
        <v>2167</v>
      </c>
      <c r="E3880" s="8" t="s">
        <v>463</v>
      </c>
      <c r="F3880" s="69" t="s">
        <v>1024</v>
      </c>
      <c r="G3880" s="67" t="s">
        <v>1025</v>
      </c>
      <c r="H3880" s="70">
        <v>42286</v>
      </c>
      <c r="I3880" s="67">
        <v>400</v>
      </c>
      <c r="J3880" s="71">
        <v>170</v>
      </c>
      <c r="K3880" s="81">
        <f>I3880*J3880</f>
        <v>68000</v>
      </c>
      <c r="L3880" s="67" t="s">
        <v>44</v>
      </c>
      <c r="M3880" s="67" t="s">
        <v>212</v>
      </c>
      <c r="N3880" s="67">
        <v>152120</v>
      </c>
      <c r="O3880" s="67"/>
      <c r="P3880" s="67">
        <v>91998</v>
      </c>
      <c r="Q3880" s="71">
        <v>340</v>
      </c>
      <c r="R3880" s="71">
        <v>45</v>
      </c>
      <c r="S3880" s="71">
        <v>100</v>
      </c>
      <c r="T3880" s="9" t="s">
        <v>2172</v>
      </c>
      <c r="U3880" s="64">
        <f>Data!$Q3880+Data!$R3880+Data!$S3880</f>
        <v>485</v>
      </c>
      <c r="V3880" s="9" t="str">
        <f>VLOOKUP(TRIM(Data!$B3880),Team!A:B,2,FALSE)</f>
        <v>HVAC</v>
      </c>
      <c r="W3880" s="9" t="str">
        <f>VLOOKUP(Data!$D3880,Current!A:B,2,FALSE)</f>
        <v>ACT</v>
      </c>
      <c r="X3880" s="9" t="str">
        <f>IF(Data!$W3880=Data!$E3880,"CURRENT","NO")</f>
        <v>NO</v>
      </c>
    </row>
    <row r="3881" spans="1:24" hidden="1">
      <c r="A3881" s="46" t="s">
        <v>1621</v>
      </c>
      <c r="B3881" s="41" t="s">
        <v>2152</v>
      </c>
      <c r="C3881" s="8" t="s">
        <v>458</v>
      </c>
      <c r="D3881" s="41" t="s">
        <v>2167</v>
      </c>
      <c r="E3881" s="8" t="s">
        <v>2166</v>
      </c>
      <c r="F3881" s="45" t="s">
        <v>1039</v>
      </c>
      <c r="G3881" s="46" t="s">
        <v>93</v>
      </c>
      <c r="H3881" s="47">
        <v>42289</v>
      </c>
      <c r="I3881" s="46">
        <v>255</v>
      </c>
      <c r="J3881" s="66">
        <v>77.5</v>
      </c>
      <c r="K3881" s="66">
        <f>J3881*J3881</f>
        <v>6006.25</v>
      </c>
      <c r="L3881" s="46" t="s">
        <v>86</v>
      </c>
      <c r="M3881" s="46" t="s">
        <v>314</v>
      </c>
      <c r="N3881" s="46">
        <v>152198</v>
      </c>
      <c r="O3881" s="46"/>
      <c r="P3881" s="46">
        <v>91993</v>
      </c>
      <c r="Q3881" s="66">
        <v>100</v>
      </c>
      <c r="R3881" s="66">
        <v>0</v>
      </c>
      <c r="S3881" s="66">
        <v>25</v>
      </c>
      <c r="T3881" s="46" t="s">
        <v>127</v>
      </c>
      <c r="U3881" s="64">
        <f>Data!$Q3881+Data!$R3881+Data!$S3881</f>
        <v>125</v>
      </c>
      <c r="V3881" s="9" t="str">
        <f>VLOOKUP(TRIM(Data!$B3881),Team!A:B,2,FALSE)</f>
        <v>HVAC</v>
      </c>
      <c r="W3881" s="9" t="str">
        <f>VLOOKUP(Data!$D3881,Current!A:B,2,FALSE)</f>
        <v>ACT</v>
      </c>
      <c r="X3881" s="9" t="str">
        <f>IF(Data!$W3881=Data!$E3881,"CURRENT","NO")</f>
        <v>CURRENT</v>
      </c>
    </row>
    <row r="3882" spans="1:24" hidden="1">
      <c r="A3882" s="46" t="s">
        <v>1621</v>
      </c>
      <c r="B3882" s="41" t="s">
        <v>2152</v>
      </c>
      <c r="C3882" s="8" t="s">
        <v>458</v>
      </c>
      <c r="D3882" s="41" t="s">
        <v>2167</v>
      </c>
      <c r="E3882" s="8" t="s">
        <v>2166</v>
      </c>
      <c r="F3882" s="45" t="s">
        <v>1622</v>
      </c>
      <c r="G3882" s="46" t="s">
        <v>93</v>
      </c>
      <c r="H3882" s="47">
        <v>42289</v>
      </c>
      <c r="I3882" s="46">
        <v>236</v>
      </c>
      <c r="J3882" s="66">
        <v>86</v>
      </c>
      <c r="K3882" s="66">
        <f>J3882*J3882</f>
        <v>7396</v>
      </c>
      <c r="L3882" s="46" t="s">
        <v>86</v>
      </c>
      <c r="M3882" s="46" t="s">
        <v>658</v>
      </c>
      <c r="N3882" s="46">
        <v>152199</v>
      </c>
      <c r="O3882" s="46"/>
      <c r="P3882" s="46">
        <v>91994</v>
      </c>
      <c r="Q3882" s="66">
        <v>101.5</v>
      </c>
      <c r="R3882" s="66">
        <v>0</v>
      </c>
      <c r="S3882" s="66">
        <v>25</v>
      </c>
      <c r="T3882" s="46" t="s">
        <v>127</v>
      </c>
      <c r="U3882" s="64">
        <f>Data!$Q3882+Data!$R3882+Data!$S3882</f>
        <v>126.5</v>
      </c>
      <c r="V3882" s="9" t="str">
        <f>VLOOKUP(TRIM(Data!$B3882),Team!A:B,2,FALSE)</f>
        <v>HVAC</v>
      </c>
      <c r="W3882" s="9" t="str">
        <f>VLOOKUP(Data!$D3882,Current!A:B,2,FALSE)</f>
        <v>ACT</v>
      </c>
      <c r="X3882" s="9" t="str">
        <f>IF(Data!$W3882=Data!$E3882,"CURRENT","NO")</f>
        <v>CURRENT</v>
      </c>
    </row>
    <row r="3883" spans="1:24" hidden="1">
      <c r="A3883" s="46" t="s">
        <v>1623</v>
      </c>
      <c r="B3883" s="41" t="s">
        <v>2152</v>
      </c>
      <c r="C3883" s="8" t="s">
        <v>458</v>
      </c>
      <c r="D3883" s="41" t="s">
        <v>2167</v>
      </c>
      <c r="E3883" s="8" t="s">
        <v>2166</v>
      </c>
      <c r="F3883" s="45" t="s">
        <v>732</v>
      </c>
      <c r="G3883" s="46" t="s">
        <v>731</v>
      </c>
      <c r="H3883" s="47">
        <v>42293</v>
      </c>
      <c r="I3883" s="46">
        <v>1530</v>
      </c>
      <c r="J3883" s="66">
        <v>24.1</v>
      </c>
      <c r="K3883" s="66">
        <f>J3883*J3883</f>
        <v>580.81000000000006</v>
      </c>
      <c r="L3883" s="46" t="s">
        <v>521</v>
      </c>
      <c r="M3883" s="46" t="s">
        <v>1624</v>
      </c>
      <c r="N3883" s="46">
        <v>152355</v>
      </c>
      <c r="O3883" s="46"/>
      <c r="P3883" s="46">
        <v>92171</v>
      </c>
      <c r="Q3883" s="66">
        <v>200</v>
      </c>
      <c r="R3883" s="66">
        <v>0</v>
      </c>
      <c r="S3883" s="66">
        <v>45</v>
      </c>
      <c r="T3883" s="46" t="s">
        <v>2154</v>
      </c>
      <c r="U3883" s="64">
        <f>Data!$Q3883+Data!$R3883+Data!$S3883</f>
        <v>245</v>
      </c>
      <c r="V3883" s="9" t="str">
        <f>VLOOKUP(TRIM(Data!$B3883),Team!A:B,2,FALSE)</f>
        <v>HVAC</v>
      </c>
      <c r="W3883" s="9" t="str">
        <f>VLOOKUP(Data!$D3883,Current!A:B,2,FALSE)</f>
        <v>ACT</v>
      </c>
      <c r="X3883" s="9" t="str">
        <f>IF(Data!$W3883=Data!$E3883,"CURRENT","NO")</f>
        <v>CURRENT</v>
      </c>
    </row>
    <row r="3884" spans="1:24" hidden="1">
      <c r="A3884" s="46" t="s">
        <v>2168</v>
      </c>
      <c r="B3884" s="41" t="s">
        <v>2152</v>
      </c>
      <c r="C3884" s="8" t="s">
        <v>458</v>
      </c>
      <c r="D3884" s="41" t="s">
        <v>2167</v>
      </c>
      <c r="E3884" s="8" t="s">
        <v>2166</v>
      </c>
      <c r="F3884" s="45" t="s">
        <v>133</v>
      </c>
      <c r="G3884" s="46" t="s">
        <v>130</v>
      </c>
      <c r="H3884" s="47">
        <v>42304</v>
      </c>
      <c r="I3884" s="46">
        <v>250</v>
      </c>
      <c r="J3884" s="66">
        <v>76.98</v>
      </c>
      <c r="K3884" s="66">
        <f t="shared" ref="K3884:K3891" si="78">J3884*J3884</f>
        <v>5925.9204000000009</v>
      </c>
      <c r="L3884" s="46" t="s">
        <v>77</v>
      </c>
      <c r="M3884" s="46" t="s">
        <v>1625</v>
      </c>
      <c r="N3884" s="46">
        <v>152672</v>
      </c>
      <c r="O3884" s="46"/>
      <c r="P3884" s="46">
        <v>92378</v>
      </c>
      <c r="Q3884" s="66">
        <v>200</v>
      </c>
      <c r="R3884" s="66">
        <v>0</v>
      </c>
      <c r="S3884" s="66">
        <v>17.5</v>
      </c>
      <c r="T3884" s="46" t="s">
        <v>127</v>
      </c>
      <c r="U3884" s="64">
        <f>Data!$Q3884+Data!$R3884+Data!$S3884</f>
        <v>217.5</v>
      </c>
      <c r="V3884" s="9" t="str">
        <f>VLOOKUP(TRIM(Data!$B3884),Team!A:B,2,FALSE)</f>
        <v>HVAC</v>
      </c>
      <c r="W3884" s="9" t="str">
        <f>VLOOKUP(Data!$D3884,Current!A:B,2,FALSE)</f>
        <v>ACT</v>
      </c>
      <c r="X3884" s="9" t="str">
        <f>IF(Data!$W3884=Data!$E3884,"CURRENT","NO")</f>
        <v>CURRENT</v>
      </c>
    </row>
    <row r="3885" spans="1:24" hidden="1">
      <c r="A3885" s="46" t="s">
        <v>2168</v>
      </c>
      <c r="B3885" s="41" t="s">
        <v>2152</v>
      </c>
      <c r="C3885" s="8" t="s">
        <v>458</v>
      </c>
      <c r="D3885" s="41" t="s">
        <v>2167</v>
      </c>
      <c r="E3885" s="8" t="s">
        <v>2166</v>
      </c>
      <c r="F3885" s="45" t="s">
        <v>131</v>
      </c>
      <c r="G3885" s="46" t="s">
        <v>130</v>
      </c>
      <c r="H3885" s="47">
        <v>42304</v>
      </c>
      <c r="I3885" s="46">
        <v>255</v>
      </c>
      <c r="J3885" s="66">
        <v>76.98</v>
      </c>
      <c r="K3885" s="66">
        <f t="shared" si="78"/>
        <v>5925.9204000000009</v>
      </c>
      <c r="L3885" s="46" t="s">
        <v>77</v>
      </c>
      <c r="M3885" s="46" t="s">
        <v>1626</v>
      </c>
      <c r="N3885" s="46">
        <v>152673</v>
      </c>
      <c r="O3885" s="46"/>
      <c r="P3885" s="46">
        <v>92379</v>
      </c>
      <c r="Q3885" s="66">
        <v>200</v>
      </c>
      <c r="R3885" s="66">
        <v>0</v>
      </c>
      <c r="S3885" s="66">
        <v>17.5</v>
      </c>
      <c r="T3885" s="46" t="s">
        <v>127</v>
      </c>
      <c r="U3885" s="64">
        <f>Data!$Q3885+Data!$R3885+Data!$S3885</f>
        <v>217.5</v>
      </c>
      <c r="V3885" s="9" t="str">
        <f>VLOOKUP(TRIM(Data!$B3885),Team!A:B,2,FALSE)</f>
        <v>HVAC</v>
      </c>
      <c r="W3885" s="9" t="str">
        <f>VLOOKUP(Data!$D3885,Current!A:B,2,FALSE)</f>
        <v>ACT</v>
      </c>
      <c r="X3885" s="9" t="str">
        <f>IF(Data!$W3885=Data!$E3885,"CURRENT","NO")</f>
        <v>CURRENT</v>
      </c>
    </row>
    <row r="3886" spans="1:24" hidden="1">
      <c r="A3886" s="46" t="s">
        <v>2168</v>
      </c>
      <c r="B3886" s="41" t="s">
        <v>2152</v>
      </c>
      <c r="C3886" s="8" t="s">
        <v>458</v>
      </c>
      <c r="D3886" s="41" t="s">
        <v>2167</v>
      </c>
      <c r="E3886" s="8" t="s">
        <v>2166</v>
      </c>
      <c r="F3886" s="45" t="s">
        <v>1449</v>
      </c>
      <c r="G3886" s="46" t="s">
        <v>235</v>
      </c>
      <c r="H3886" s="47">
        <v>42300</v>
      </c>
      <c r="I3886" s="46">
        <v>5360</v>
      </c>
      <c r="J3886" s="66">
        <v>8.5399999999999991</v>
      </c>
      <c r="K3886" s="66">
        <f t="shared" si="78"/>
        <v>72.931599999999989</v>
      </c>
      <c r="L3886" s="46" t="s">
        <v>77</v>
      </c>
      <c r="M3886" s="46" t="s">
        <v>1627</v>
      </c>
      <c r="N3886" s="46">
        <v>152557</v>
      </c>
      <c r="O3886" s="46"/>
      <c r="P3886" s="46">
        <v>92380</v>
      </c>
      <c r="Q3886" s="66">
        <v>228.9</v>
      </c>
      <c r="R3886" s="66">
        <v>0</v>
      </c>
      <c r="S3886" s="66">
        <v>15</v>
      </c>
      <c r="T3886" s="46" t="s">
        <v>127</v>
      </c>
      <c r="U3886" s="64">
        <f>Data!$Q3886+Data!$R3886+Data!$S3886</f>
        <v>243.9</v>
      </c>
      <c r="V3886" s="9" t="str">
        <f>VLOOKUP(TRIM(Data!$B3886),Team!A:B,2,FALSE)</f>
        <v>HVAC</v>
      </c>
      <c r="W3886" s="9" t="str">
        <f>VLOOKUP(Data!$D3886,Current!A:B,2,FALSE)</f>
        <v>ACT</v>
      </c>
      <c r="X3886" s="9" t="str">
        <f>IF(Data!$W3886=Data!$E3886,"CURRENT","NO")</f>
        <v>CURRENT</v>
      </c>
    </row>
    <row r="3887" spans="1:24" hidden="1">
      <c r="A3887" s="46" t="s">
        <v>2168</v>
      </c>
      <c r="B3887" s="41" t="s">
        <v>2152</v>
      </c>
      <c r="C3887" s="8" t="s">
        <v>458</v>
      </c>
      <c r="D3887" s="41" t="s">
        <v>2167</v>
      </c>
      <c r="E3887" s="8" t="s">
        <v>2166</v>
      </c>
      <c r="F3887" s="45" t="s">
        <v>1035</v>
      </c>
      <c r="G3887" s="46" t="s">
        <v>235</v>
      </c>
      <c r="H3887" s="47">
        <v>42304</v>
      </c>
      <c r="I3887" s="46">
        <v>1724</v>
      </c>
      <c r="J3887" s="66">
        <v>11.6</v>
      </c>
      <c r="K3887" s="66">
        <f t="shared" si="78"/>
        <v>134.56</v>
      </c>
      <c r="L3887" s="46" t="s">
        <v>77</v>
      </c>
      <c r="M3887" s="46" t="s">
        <v>841</v>
      </c>
      <c r="N3887" s="46">
        <v>152675</v>
      </c>
      <c r="O3887" s="46"/>
      <c r="P3887" s="46">
        <v>92381</v>
      </c>
      <c r="Q3887" s="66">
        <v>200</v>
      </c>
      <c r="R3887" s="66">
        <v>0</v>
      </c>
      <c r="S3887" s="66">
        <v>15</v>
      </c>
      <c r="T3887" s="46" t="s">
        <v>127</v>
      </c>
      <c r="U3887" s="64">
        <f>Data!$Q3887+Data!$R3887+Data!$S3887</f>
        <v>215</v>
      </c>
      <c r="V3887" s="9" t="str">
        <f>VLOOKUP(TRIM(Data!$B3887),Team!A:B,2,FALSE)</f>
        <v>HVAC</v>
      </c>
      <c r="W3887" s="9" t="str">
        <f>VLOOKUP(Data!$D3887,Current!A:B,2,FALSE)</f>
        <v>ACT</v>
      </c>
      <c r="X3887" s="9" t="str">
        <f>IF(Data!$W3887=Data!$E3887,"CURRENT","NO")</f>
        <v>CURRENT</v>
      </c>
    </row>
    <row r="3888" spans="1:24" hidden="1">
      <c r="A3888" s="46" t="s">
        <v>2168</v>
      </c>
      <c r="B3888" s="41" t="s">
        <v>2152</v>
      </c>
      <c r="C3888" s="8" t="s">
        <v>458</v>
      </c>
      <c r="D3888" s="41" t="s">
        <v>2167</v>
      </c>
      <c r="E3888" s="8" t="s">
        <v>2166</v>
      </c>
      <c r="F3888" s="45" t="s">
        <v>136</v>
      </c>
      <c r="G3888" s="46" t="s">
        <v>135</v>
      </c>
      <c r="H3888" s="47">
        <v>42303</v>
      </c>
      <c r="I3888" s="46">
        <v>1450</v>
      </c>
      <c r="J3888" s="66">
        <v>30.8</v>
      </c>
      <c r="K3888" s="66">
        <f t="shared" si="78"/>
        <v>948.6400000000001</v>
      </c>
      <c r="L3888" s="46" t="s">
        <v>108</v>
      </c>
      <c r="M3888" s="46" t="s">
        <v>1628</v>
      </c>
      <c r="N3888" s="46">
        <v>152626</v>
      </c>
      <c r="O3888" s="46"/>
      <c r="P3888" s="46">
        <v>92382</v>
      </c>
      <c r="Q3888" s="66">
        <v>223.3</v>
      </c>
      <c r="R3888" s="66">
        <v>0</v>
      </c>
      <c r="S3888" s="66">
        <v>50</v>
      </c>
      <c r="T3888" s="46" t="s">
        <v>127</v>
      </c>
      <c r="U3888" s="64">
        <f>Data!$Q3888+Data!$R3888+Data!$S3888</f>
        <v>273.3</v>
      </c>
      <c r="V3888" s="9" t="str">
        <f>VLOOKUP(TRIM(Data!$B3888),Team!A:B,2,FALSE)</f>
        <v>HVAC</v>
      </c>
      <c r="W3888" s="9" t="str">
        <f>VLOOKUP(Data!$D3888,Current!A:B,2,FALSE)</f>
        <v>ACT</v>
      </c>
      <c r="X3888" s="9" t="str">
        <f>IF(Data!$W3888=Data!$E3888,"CURRENT","NO")</f>
        <v>CURRENT</v>
      </c>
    </row>
    <row r="3889" spans="1:24" hidden="1">
      <c r="A3889" s="46" t="s">
        <v>2168</v>
      </c>
      <c r="B3889" s="41" t="s">
        <v>2152</v>
      </c>
      <c r="C3889" s="8" t="s">
        <v>458</v>
      </c>
      <c r="D3889" s="41" t="s">
        <v>2167</v>
      </c>
      <c r="E3889" s="8" t="s">
        <v>2166</v>
      </c>
      <c r="F3889" s="45" t="s">
        <v>147</v>
      </c>
      <c r="G3889" s="46" t="s">
        <v>146</v>
      </c>
      <c r="H3889" s="47">
        <v>42304</v>
      </c>
      <c r="I3889" s="46">
        <v>3000</v>
      </c>
      <c r="J3889" s="66">
        <v>24.81</v>
      </c>
      <c r="K3889" s="66">
        <f t="shared" si="78"/>
        <v>615.53609999999992</v>
      </c>
      <c r="L3889" s="46" t="s">
        <v>69</v>
      </c>
      <c r="M3889" s="46" t="s">
        <v>1629</v>
      </c>
      <c r="N3889" s="46">
        <v>152660</v>
      </c>
      <c r="O3889" s="46"/>
      <c r="P3889" s="46">
        <v>92383</v>
      </c>
      <c r="Q3889" s="66">
        <v>372.15</v>
      </c>
      <c r="R3889" s="66">
        <v>0</v>
      </c>
      <c r="S3889" s="66">
        <v>35</v>
      </c>
      <c r="T3889" s="46" t="s">
        <v>2154</v>
      </c>
      <c r="U3889" s="64">
        <f>Data!$Q3889+Data!$R3889+Data!$S3889</f>
        <v>407.15</v>
      </c>
      <c r="V3889" s="9" t="str">
        <f>VLOOKUP(TRIM(Data!$B3889),Team!A:B,2,FALSE)</f>
        <v>HVAC</v>
      </c>
      <c r="W3889" s="9" t="str">
        <f>VLOOKUP(Data!$D3889,Current!A:B,2,FALSE)</f>
        <v>ACT</v>
      </c>
      <c r="X3889" s="9" t="str">
        <f>IF(Data!$W3889=Data!$E3889,"CURRENT","NO")</f>
        <v>CURRENT</v>
      </c>
    </row>
    <row r="3890" spans="1:24" hidden="1">
      <c r="A3890" s="46" t="s">
        <v>2168</v>
      </c>
      <c r="B3890" s="41" t="s">
        <v>2152</v>
      </c>
      <c r="C3890" s="8" t="s">
        <v>458</v>
      </c>
      <c r="D3890" s="41" t="s">
        <v>2167</v>
      </c>
      <c r="E3890" s="8" t="s">
        <v>2166</v>
      </c>
      <c r="F3890" s="45" t="s">
        <v>154</v>
      </c>
      <c r="G3890" s="46" t="s">
        <v>153</v>
      </c>
      <c r="H3890" s="47">
        <v>42306</v>
      </c>
      <c r="I3890" s="46">
        <v>1340</v>
      </c>
      <c r="J3890" s="66">
        <v>64.5</v>
      </c>
      <c r="K3890" s="66">
        <f t="shared" si="78"/>
        <v>4160.25</v>
      </c>
      <c r="L3890" s="46" t="s">
        <v>1630</v>
      </c>
      <c r="M3890" s="46" t="s">
        <v>1631</v>
      </c>
      <c r="N3890" s="46">
        <v>152763</v>
      </c>
      <c r="O3890" s="46"/>
      <c r="P3890" s="46">
        <v>92384</v>
      </c>
      <c r="Q3890" s="66">
        <v>432.15</v>
      </c>
      <c r="R3890" s="66">
        <v>0</v>
      </c>
      <c r="S3890" s="66">
        <v>50</v>
      </c>
      <c r="T3890" s="46" t="s">
        <v>127</v>
      </c>
      <c r="U3890" s="64">
        <f>Data!$Q3890+Data!$R3890+Data!$S3890</f>
        <v>482.15</v>
      </c>
      <c r="V3890" s="9" t="str">
        <f>VLOOKUP(TRIM(Data!$B3890),Team!A:B,2,FALSE)</f>
        <v>HVAC</v>
      </c>
      <c r="W3890" s="9" t="str">
        <f>VLOOKUP(Data!$D3890,Current!A:B,2,FALSE)</f>
        <v>ACT</v>
      </c>
      <c r="X3890" s="9" t="str">
        <f>IF(Data!$W3890=Data!$E3890,"CURRENT","NO")</f>
        <v>CURRENT</v>
      </c>
    </row>
    <row r="3891" spans="1:24" hidden="1">
      <c r="A3891" s="46" t="s">
        <v>2168</v>
      </c>
      <c r="B3891" s="41" t="s">
        <v>2152</v>
      </c>
      <c r="C3891" s="8" t="s">
        <v>458</v>
      </c>
      <c r="D3891" s="41" t="s">
        <v>2167</v>
      </c>
      <c r="E3891" s="8" t="s">
        <v>2166</v>
      </c>
      <c r="F3891" s="45" t="s">
        <v>1037</v>
      </c>
      <c r="G3891" s="46" t="s">
        <v>97</v>
      </c>
      <c r="H3891" s="47">
        <v>42304</v>
      </c>
      <c r="I3891" s="46">
        <v>324</v>
      </c>
      <c r="J3891" s="66">
        <v>159</v>
      </c>
      <c r="K3891" s="66">
        <f t="shared" si="78"/>
        <v>25281</v>
      </c>
      <c r="L3891" s="46" t="s">
        <v>77</v>
      </c>
      <c r="M3891" s="46" t="s">
        <v>1632</v>
      </c>
      <c r="N3891" s="46">
        <v>152674</v>
      </c>
      <c r="O3891" s="46"/>
      <c r="P3891" s="46">
        <v>92385</v>
      </c>
      <c r="Q3891" s="66">
        <v>257.60000000000002</v>
      </c>
      <c r="R3891" s="66">
        <v>0</v>
      </c>
      <c r="S3891" s="66">
        <v>35</v>
      </c>
      <c r="T3891" s="46" t="s">
        <v>127</v>
      </c>
      <c r="U3891" s="64">
        <f>Data!$Q3891+Data!$R3891+Data!$S3891</f>
        <v>292.60000000000002</v>
      </c>
      <c r="V3891" s="9" t="str">
        <f>VLOOKUP(TRIM(Data!$B3891),Team!A:B,2,FALSE)</f>
        <v>HVAC</v>
      </c>
      <c r="W3891" s="9" t="str">
        <f>VLOOKUP(Data!$D3891,Current!A:B,2,FALSE)</f>
        <v>ACT</v>
      </c>
      <c r="X3891" s="9" t="str">
        <f>IF(Data!$W3891=Data!$E3891,"CURRENT","NO")</f>
        <v>CURRENT</v>
      </c>
    </row>
    <row r="3892" spans="1:24" hidden="1">
      <c r="A3892" s="78" t="s">
        <v>1633</v>
      </c>
      <c r="B3892" s="41" t="s">
        <v>2156</v>
      </c>
      <c r="C3892" s="8" t="s">
        <v>458</v>
      </c>
      <c r="D3892" s="41" t="s">
        <v>2167</v>
      </c>
      <c r="E3892" s="8" t="s">
        <v>2166</v>
      </c>
      <c r="F3892" s="45" t="s">
        <v>1505</v>
      </c>
      <c r="G3892" s="46" t="s">
        <v>907</v>
      </c>
      <c r="H3892" s="47">
        <v>42285</v>
      </c>
      <c r="I3892" s="46">
        <v>1916</v>
      </c>
      <c r="J3892" s="66">
        <v>72</v>
      </c>
      <c r="K3892" s="66">
        <f>I3892*J3892</f>
        <v>137952</v>
      </c>
      <c r="L3892" s="46" t="s">
        <v>108</v>
      </c>
      <c r="M3892" s="46" t="s">
        <v>1634</v>
      </c>
      <c r="N3892" s="46">
        <v>152062</v>
      </c>
      <c r="O3892" s="46"/>
      <c r="P3892" s="46">
        <v>91941</v>
      </c>
      <c r="Q3892" s="66">
        <v>689.8</v>
      </c>
      <c r="R3892" s="66">
        <v>0</v>
      </c>
      <c r="S3892" s="66">
        <v>50</v>
      </c>
      <c r="T3892" s="46" t="s">
        <v>127</v>
      </c>
      <c r="U3892" s="64">
        <f>Data!$Q3892+Data!$R3892+Data!$S3892</f>
        <v>739.8</v>
      </c>
      <c r="V3892" s="9" t="str">
        <f>VLOOKUP(TRIM(Data!$B3892),Team!A:B,2,FALSE)</f>
        <v>Heating</v>
      </c>
      <c r="W3892" s="9" t="str">
        <f>VLOOKUP(Data!$D3892,Current!A:B,2,FALSE)</f>
        <v>ACT</v>
      </c>
      <c r="X3892" s="9" t="str">
        <f>IF(Data!$W3892=Data!$E3892,"CURRENT","NO")</f>
        <v>CURRENT</v>
      </c>
    </row>
    <row r="3893" spans="1:24" hidden="1">
      <c r="A3893" s="78" t="s">
        <v>1633</v>
      </c>
      <c r="B3893" s="41" t="s">
        <v>2156</v>
      </c>
      <c r="C3893" s="8" t="s">
        <v>458</v>
      </c>
      <c r="D3893" s="41" t="s">
        <v>2167</v>
      </c>
      <c r="E3893" s="8" t="s">
        <v>2166</v>
      </c>
      <c r="F3893" s="45" t="s">
        <v>1500</v>
      </c>
      <c r="G3893" s="46" t="s">
        <v>179</v>
      </c>
      <c r="H3893" s="47">
        <v>42282</v>
      </c>
      <c r="I3893" s="46">
        <v>112</v>
      </c>
      <c r="J3893" s="66">
        <v>29.73</v>
      </c>
      <c r="K3893" s="66">
        <f t="shared" ref="K3893:K3956" si="79">I3893*J3893</f>
        <v>3329.76</v>
      </c>
      <c r="L3893" s="46" t="s">
        <v>6</v>
      </c>
      <c r="M3893" s="46" t="s">
        <v>713</v>
      </c>
      <c r="N3893" s="46">
        <v>151968</v>
      </c>
      <c r="O3893" s="46"/>
      <c r="P3893" s="46">
        <v>91942</v>
      </c>
      <c r="Q3893" s="66">
        <v>200</v>
      </c>
      <c r="R3893" s="66">
        <v>0</v>
      </c>
      <c r="S3893" s="66">
        <v>40</v>
      </c>
      <c r="T3893" s="46" t="s">
        <v>127</v>
      </c>
      <c r="U3893" s="64">
        <f>Data!$Q3893+Data!$R3893+Data!$S3893</f>
        <v>240</v>
      </c>
      <c r="V3893" s="9" t="str">
        <f>VLOOKUP(TRIM(Data!$B3893),Team!A:B,2,FALSE)</f>
        <v>Heating</v>
      </c>
      <c r="W3893" s="9" t="str">
        <f>VLOOKUP(Data!$D3893,Current!A:B,2,FALSE)</f>
        <v>ACT</v>
      </c>
      <c r="X3893" s="9" t="str">
        <f>IF(Data!$W3893=Data!$E3893,"CURRENT","NO")</f>
        <v>CURRENT</v>
      </c>
    </row>
    <row r="3894" spans="1:24" hidden="1">
      <c r="A3894" s="78" t="s">
        <v>1633</v>
      </c>
      <c r="B3894" s="41" t="s">
        <v>2156</v>
      </c>
      <c r="C3894" s="8" t="s">
        <v>458</v>
      </c>
      <c r="D3894" s="41" t="s">
        <v>2167</v>
      </c>
      <c r="E3894" s="8" t="s">
        <v>2166</v>
      </c>
      <c r="F3894" s="45" t="s">
        <v>909</v>
      </c>
      <c r="G3894" s="46" t="s">
        <v>179</v>
      </c>
      <c r="H3894" s="47">
        <v>42283</v>
      </c>
      <c r="I3894" s="46">
        <v>446</v>
      </c>
      <c r="J3894" s="66">
        <v>172.46</v>
      </c>
      <c r="K3894" s="66">
        <f t="shared" si="79"/>
        <v>76917.16</v>
      </c>
      <c r="L3894" s="46" t="s">
        <v>6</v>
      </c>
      <c r="M3894" s="46" t="s">
        <v>706</v>
      </c>
      <c r="N3894" s="46">
        <v>151992</v>
      </c>
      <c r="O3894" s="46"/>
      <c r="P3894" s="46">
        <v>91943</v>
      </c>
      <c r="Q3894" s="66">
        <v>384.6</v>
      </c>
      <c r="R3894" s="66">
        <v>0</v>
      </c>
      <c r="S3894" s="66">
        <v>40</v>
      </c>
      <c r="T3894" s="46" t="s">
        <v>186</v>
      </c>
      <c r="U3894" s="64">
        <f>Data!$Q3894+Data!$R3894+Data!$S3894</f>
        <v>424.6</v>
      </c>
      <c r="V3894" s="9" t="str">
        <f>VLOOKUP(TRIM(Data!$B3894),Team!A:B,2,FALSE)</f>
        <v>Heating</v>
      </c>
      <c r="W3894" s="9" t="str">
        <f>VLOOKUP(Data!$D3894,Current!A:B,2,FALSE)</f>
        <v>ACT</v>
      </c>
      <c r="X3894" s="9" t="str">
        <f>IF(Data!$W3894=Data!$E3894,"CURRENT","NO")</f>
        <v>CURRENT</v>
      </c>
    </row>
    <row r="3895" spans="1:24" hidden="1">
      <c r="A3895" s="78" t="s">
        <v>1633</v>
      </c>
      <c r="B3895" s="41" t="s">
        <v>2156</v>
      </c>
      <c r="C3895" s="8" t="s">
        <v>458</v>
      </c>
      <c r="D3895" s="41" t="s">
        <v>2167</v>
      </c>
      <c r="E3895" s="8" t="s">
        <v>2166</v>
      </c>
      <c r="F3895" s="45" t="s">
        <v>705</v>
      </c>
      <c r="G3895" s="46" t="s">
        <v>158</v>
      </c>
      <c r="H3895" s="47">
        <v>42282</v>
      </c>
      <c r="I3895" s="46">
        <v>186</v>
      </c>
      <c r="J3895" s="66">
        <v>0</v>
      </c>
      <c r="K3895" s="66">
        <f t="shared" si="79"/>
        <v>0</v>
      </c>
      <c r="L3895" s="46" t="s">
        <v>213</v>
      </c>
      <c r="M3895" s="46" t="s">
        <v>72</v>
      </c>
      <c r="N3895" s="46">
        <v>151970</v>
      </c>
      <c r="O3895" s="46"/>
      <c r="P3895" s="46">
        <v>91944</v>
      </c>
      <c r="Q3895" s="66">
        <v>80</v>
      </c>
      <c r="R3895" s="66">
        <v>0</v>
      </c>
      <c r="S3895" s="66">
        <v>15</v>
      </c>
      <c r="T3895" s="46" t="s">
        <v>246</v>
      </c>
      <c r="U3895" s="64">
        <f>Data!$Q3895+Data!$R3895+Data!$S3895</f>
        <v>95</v>
      </c>
      <c r="V3895" s="9" t="str">
        <f>VLOOKUP(TRIM(Data!$B3895),Team!A:B,2,FALSE)</f>
        <v>Heating</v>
      </c>
      <c r="W3895" s="9" t="str">
        <f>VLOOKUP(Data!$D3895,Current!A:B,2,FALSE)</f>
        <v>ACT</v>
      </c>
      <c r="X3895" s="9" t="str">
        <f>IF(Data!$W3895=Data!$E3895,"CURRENT","NO")</f>
        <v>CURRENT</v>
      </c>
    </row>
    <row r="3896" spans="1:24" hidden="1">
      <c r="A3896" s="78" t="s">
        <v>1633</v>
      </c>
      <c r="B3896" s="41" t="s">
        <v>2156</v>
      </c>
      <c r="C3896" s="8" t="s">
        <v>458</v>
      </c>
      <c r="D3896" s="41" t="s">
        <v>2167</v>
      </c>
      <c r="E3896" s="8" t="s">
        <v>2166</v>
      </c>
      <c r="F3896" s="45" t="s">
        <v>721</v>
      </c>
      <c r="G3896" s="46" t="s">
        <v>158</v>
      </c>
      <c r="H3896" s="47">
        <v>42282</v>
      </c>
      <c r="I3896" s="46">
        <v>225</v>
      </c>
      <c r="J3896" s="66">
        <v>0</v>
      </c>
      <c r="K3896" s="66">
        <f t="shared" si="79"/>
        <v>0</v>
      </c>
      <c r="L3896" s="46" t="s">
        <v>213</v>
      </c>
      <c r="M3896" s="46" t="s">
        <v>580</v>
      </c>
      <c r="N3896" s="46">
        <v>151973</v>
      </c>
      <c r="O3896" s="46"/>
      <c r="P3896" s="46">
        <v>91945</v>
      </c>
      <c r="Q3896" s="66">
        <v>80</v>
      </c>
      <c r="R3896" s="66">
        <v>0</v>
      </c>
      <c r="S3896" s="66">
        <v>15</v>
      </c>
      <c r="T3896" s="46" t="s">
        <v>127</v>
      </c>
      <c r="U3896" s="64">
        <f>Data!$Q3896+Data!$R3896+Data!$S3896</f>
        <v>95</v>
      </c>
      <c r="V3896" s="9" t="str">
        <f>VLOOKUP(TRIM(Data!$B3896),Team!A:B,2,FALSE)</f>
        <v>Heating</v>
      </c>
      <c r="W3896" s="9" t="str">
        <f>VLOOKUP(Data!$D3896,Current!A:B,2,FALSE)</f>
        <v>ACT</v>
      </c>
      <c r="X3896" s="9" t="str">
        <f>IF(Data!$W3896=Data!$E3896,"CURRENT","NO")</f>
        <v>CURRENT</v>
      </c>
    </row>
    <row r="3897" spans="1:24" hidden="1">
      <c r="A3897" s="78" t="s">
        <v>1633</v>
      </c>
      <c r="B3897" s="41" t="s">
        <v>2156</v>
      </c>
      <c r="C3897" s="8" t="s">
        <v>458</v>
      </c>
      <c r="D3897" s="41" t="s">
        <v>2167</v>
      </c>
      <c r="E3897" s="8" t="s">
        <v>2166</v>
      </c>
      <c r="F3897" s="45" t="s">
        <v>198</v>
      </c>
      <c r="G3897" s="46" t="s">
        <v>158</v>
      </c>
      <c r="H3897" s="47">
        <v>42282</v>
      </c>
      <c r="I3897" s="46">
        <v>182</v>
      </c>
      <c r="J3897" s="66">
        <v>166.64</v>
      </c>
      <c r="K3897" s="66">
        <f t="shared" si="79"/>
        <v>30328.479999999996</v>
      </c>
      <c r="L3897" s="46" t="s">
        <v>213</v>
      </c>
      <c r="M3897" s="46" t="s">
        <v>358</v>
      </c>
      <c r="N3897" s="46">
        <v>151974</v>
      </c>
      <c r="O3897" s="46"/>
      <c r="P3897" s="46">
        <v>91946</v>
      </c>
      <c r="Q3897" s="66">
        <v>151.6</v>
      </c>
      <c r="R3897" s="66">
        <v>0</v>
      </c>
      <c r="S3897" s="66">
        <v>15</v>
      </c>
      <c r="T3897" s="46" t="s">
        <v>127</v>
      </c>
      <c r="U3897" s="64">
        <f>Data!$Q3897+Data!$R3897+Data!$S3897</f>
        <v>166.6</v>
      </c>
      <c r="V3897" s="9" t="str">
        <f>VLOOKUP(TRIM(Data!$B3897),Team!A:B,2,FALSE)</f>
        <v>Heating</v>
      </c>
      <c r="W3897" s="9" t="str">
        <f>VLOOKUP(Data!$D3897,Current!A:B,2,FALSE)</f>
        <v>ACT</v>
      </c>
      <c r="X3897" s="9" t="str">
        <f>IF(Data!$W3897=Data!$E3897,"CURRENT","NO")</f>
        <v>CURRENT</v>
      </c>
    </row>
    <row r="3898" spans="1:24" hidden="1">
      <c r="A3898" s="78" t="s">
        <v>1633</v>
      </c>
      <c r="B3898" s="41" t="s">
        <v>2156</v>
      </c>
      <c r="C3898" s="8" t="s">
        <v>458</v>
      </c>
      <c r="D3898" s="41" t="s">
        <v>2167</v>
      </c>
      <c r="E3898" s="8" t="s">
        <v>2166</v>
      </c>
      <c r="F3898" s="45" t="s">
        <v>685</v>
      </c>
      <c r="G3898" s="46" t="s">
        <v>158</v>
      </c>
      <c r="H3898" s="47">
        <v>42283</v>
      </c>
      <c r="I3898" s="46">
        <v>416</v>
      </c>
      <c r="J3898" s="66">
        <v>0</v>
      </c>
      <c r="K3898" s="66">
        <f t="shared" si="79"/>
        <v>0</v>
      </c>
      <c r="L3898" s="46" t="s">
        <v>157</v>
      </c>
      <c r="M3898" s="46" t="s">
        <v>72</v>
      </c>
      <c r="N3898" s="46">
        <v>151995</v>
      </c>
      <c r="O3898" s="46"/>
      <c r="P3898" s="46">
        <v>91948</v>
      </c>
      <c r="Q3898" s="66">
        <v>188.1</v>
      </c>
      <c r="R3898" s="66">
        <v>0</v>
      </c>
      <c r="S3898" s="66">
        <v>15</v>
      </c>
      <c r="T3898" s="46" t="s">
        <v>127</v>
      </c>
      <c r="U3898" s="64">
        <f>Data!$Q3898+Data!$R3898+Data!$S3898</f>
        <v>203.1</v>
      </c>
      <c r="V3898" s="9" t="str">
        <f>VLOOKUP(TRIM(Data!$B3898),Team!A:B,2,FALSE)</f>
        <v>Heating</v>
      </c>
      <c r="W3898" s="9" t="str">
        <f>VLOOKUP(Data!$D3898,Current!A:B,2,FALSE)</f>
        <v>ACT</v>
      </c>
      <c r="X3898" s="9" t="str">
        <f>IF(Data!$W3898=Data!$E3898,"CURRENT","NO")</f>
        <v>CURRENT</v>
      </c>
    </row>
    <row r="3899" spans="1:24" hidden="1">
      <c r="A3899" s="78" t="s">
        <v>1633</v>
      </c>
      <c r="B3899" s="41" t="s">
        <v>2156</v>
      </c>
      <c r="C3899" s="8" t="s">
        <v>458</v>
      </c>
      <c r="D3899" s="41" t="s">
        <v>2167</v>
      </c>
      <c r="E3899" s="8" t="s">
        <v>2166</v>
      </c>
      <c r="F3899" s="45" t="s">
        <v>1478</v>
      </c>
      <c r="G3899" s="46" t="s">
        <v>158</v>
      </c>
      <c r="H3899" s="47">
        <v>42284</v>
      </c>
      <c r="I3899" s="46">
        <v>460</v>
      </c>
      <c r="J3899" s="66">
        <v>31.05</v>
      </c>
      <c r="K3899" s="66">
        <f t="shared" si="79"/>
        <v>14283</v>
      </c>
      <c r="L3899" s="46" t="s">
        <v>213</v>
      </c>
      <c r="M3899" s="46" t="s">
        <v>74</v>
      </c>
      <c r="N3899" s="46">
        <v>152026</v>
      </c>
      <c r="O3899" s="46"/>
      <c r="P3899" s="46">
        <v>91950</v>
      </c>
      <c r="Q3899" s="66">
        <v>160</v>
      </c>
      <c r="R3899" s="66">
        <v>0</v>
      </c>
      <c r="S3899" s="66">
        <v>15</v>
      </c>
      <c r="T3899" s="46" t="s">
        <v>246</v>
      </c>
      <c r="U3899" s="64">
        <f>Data!$Q3899+Data!$R3899+Data!$S3899</f>
        <v>175</v>
      </c>
      <c r="V3899" s="9" t="str">
        <f>VLOOKUP(TRIM(Data!$B3899),Team!A:B,2,FALSE)</f>
        <v>Heating</v>
      </c>
      <c r="W3899" s="9" t="str">
        <f>VLOOKUP(Data!$D3899,Current!A:B,2,FALSE)</f>
        <v>ACT</v>
      </c>
      <c r="X3899" s="9" t="str">
        <f>IF(Data!$W3899=Data!$E3899,"CURRENT","NO")</f>
        <v>CURRENT</v>
      </c>
    </row>
    <row r="3900" spans="1:24" hidden="1">
      <c r="A3900" s="78" t="s">
        <v>1633</v>
      </c>
      <c r="B3900" s="41" t="s">
        <v>2156</v>
      </c>
      <c r="C3900" s="8" t="s">
        <v>458</v>
      </c>
      <c r="D3900" s="41" t="s">
        <v>2167</v>
      </c>
      <c r="E3900" s="8" t="s">
        <v>2166</v>
      </c>
      <c r="F3900" s="45" t="s">
        <v>853</v>
      </c>
      <c r="G3900" s="46" t="s">
        <v>158</v>
      </c>
      <c r="H3900" s="47">
        <v>42284</v>
      </c>
      <c r="I3900" s="46">
        <v>480</v>
      </c>
      <c r="J3900" s="66">
        <v>0</v>
      </c>
      <c r="K3900" s="66">
        <f t="shared" si="79"/>
        <v>0</v>
      </c>
      <c r="L3900" s="46" t="s">
        <v>157</v>
      </c>
      <c r="M3900" s="46" t="s">
        <v>369</v>
      </c>
      <c r="N3900" s="46">
        <v>152029</v>
      </c>
      <c r="O3900" s="46"/>
      <c r="P3900" s="46">
        <v>91951</v>
      </c>
      <c r="Q3900" s="66">
        <v>160</v>
      </c>
      <c r="R3900" s="66">
        <v>0</v>
      </c>
      <c r="S3900" s="66">
        <v>15</v>
      </c>
      <c r="T3900" s="46" t="s">
        <v>186</v>
      </c>
      <c r="U3900" s="64">
        <f>Data!$Q3900+Data!$R3900+Data!$S3900</f>
        <v>175</v>
      </c>
      <c r="V3900" s="9" t="str">
        <f>VLOOKUP(TRIM(Data!$B3900),Team!A:B,2,FALSE)</f>
        <v>Heating</v>
      </c>
      <c r="W3900" s="9" t="str">
        <f>VLOOKUP(Data!$D3900,Current!A:B,2,FALSE)</f>
        <v>ACT</v>
      </c>
      <c r="X3900" s="9" t="str">
        <f>IF(Data!$W3900=Data!$E3900,"CURRENT","NO")</f>
        <v>CURRENT</v>
      </c>
    </row>
    <row r="3901" spans="1:24" hidden="1">
      <c r="A3901" s="78" t="s">
        <v>1633</v>
      </c>
      <c r="B3901" s="41" t="s">
        <v>2156</v>
      </c>
      <c r="C3901" s="8" t="s">
        <v>458</v>
      </c>
      <c r="D3901" s="41" t="s">
        <v>2167</v>
      </c>
      <c r="E3901" s="8" t="s">
        <v>2166</v>
      </c>
      <c r="F3901" s="45" t="s">
        <v>1063</v>
      </c>
      <c r="G3901" s="46" t="s">
        <v>158</v>
      </c>
      <c r="H3901" s="47">
        <v>42285</v>
      </c>
      <c r="I3901" s="46">
        <v>380</v>
      </c>
      <c r="J3901" s="66">
        <v>84.01</v>
      </c>
      <c r="K3901" s="66">
        <f t="shared" si="79"/>
        <v>31923.800000000003</v>
      </c>
      <c r="L3901" s="46" t="s">
        <v>213</v>
      </c>
      <c r="M3901" s="46" t="s">
        <v>163</v>
      </c>
      <c r="N3901" s="46">
        <v>152053</v>
      </c>
      <c r="O3901" s="46"/>
      <c r="P3901" s="46">
        <v>91952</v>
      </c>
      <c r="Q3901" s="66">
        <v>160</v>
      </c>
      <c r="R3901" s="66">
        <v>0</v>
      </c>
      <c r="S3901" s="66">
        <v>15</v>
      </c>
      <c r="T3901" s="46" t="s">
        <v>127</v>
      </c>
      <c r="U3901" s="64">
        <f>Data!$Q3901+Data!$R3901+Data!$S3901</f>
        <v>175</v>
      </c>
      <c r="V3901" s="9" t="str">
        <f>VLOOKUP(TRIM(Data!$B3901),Team!A:B,2,FALSE)</f>
        <v>Heating</v>
      </c>
      <c r="W3901" s="9" t="str">
        <f>VLOOKUP(Data!$D3901,Current!A:B,2,FALSE)</f>
        <v>ACT</v>
      </c>
      <c r="X3901" s="9" t="str">
        <f>IF(Data!$W3901=Data!$E3901,"CURRENT","NO")</f>
        <v>CURRENT</v>
      </c>
    </row>
    <row r="3902" spans="1:24" hidden="1">
      <c r="A3902" s="78" t="s">
        <v>1633</v>
      </c>
      <c r="B3902" s="41" t="s">
        <v>2156</v>
      </c>
      <c r="C3902" s="8" t="s">
        <v>458</v>
      </c>
      <c r="D3902" s="41" t="s">
        <v>2167</v>
      </c>
      <c r="E3902" s="8" t="s">
        <v>2166</v>
      </c>
      <c r="F3902" s="45" t="s">
        <v>682</v>
      </c>
      <c r="G3902" s="46" t="s">
        <v>158</v>
      </c>
      <c r="H3902" s="47">
        <v>42285</v>
      </c>
      <c r="I3902" s="46">
        <v>620</v>
      </c>
      <c r="J3902" s="66">
        <v>37.71</v>
      </c>
      <c r="K3902" s="66">
        <f t="shared" si="79"/>
        <v>23380.2</v>
      </c>
      <c r="L3902" s="46" t="s">
        <v>213</v>
      </c>
      <c r="M3902" s="46" t="s">
        <v>1635</v>
      </c>
      <c r="N3902" s="46">
        <v>152054</v>
      </c>
      <c r="O3902" s="46"/>
      <c r="P3902" s="46">
        <v>91953</v>
      </c>
      <c r="Q3902" s="66">
        <v>160</v>
      </c>
      <c r="R3902" s="66">
        <v>0</v>
      </c>
      <c r="S3902" s="66">
        <v>15</v>
      </c>
      <c r="T3902" s="46" t="s">
        <v>127</v>
      </c>
      <c r="U3902" s="64">
        <f>Data!$Q3902+Data!$R3902+Data!$S3902</f>
        <v>175</v>
      </c>
      <c r="V3902" s="9" t="str">
        <f>VLOOKUP(TRIM(Data!$B3902),Team!A:B,2,FALSE)</f>
        <v>Heating</v>
      </c>
      <c r="W3902" s="9" t="str">
        <f>VLOOKUP(Data!$D3902,Current!A:B,2,FALSE)</f>
        <v>ACT</v>
      </c>
      <c r="X3902" s="9" t="str">
        <f>IF(Data!$W3902=Data!$E3902,"CURRENT","NO")</f>
        <v>CURRENT</v>
      </c>
    </row>
    <row r="3903" spans="1:24" hidden="1">
      <c r="A3903" s="78" t="s">
        <v>1633</v>
      </c>
      <c r="B3903" s="41" t="s">
        <v>2156</v>
      </c>
      <c r="C3903" s="8" t="s">
        <v>458</v>
      </c>
      <c r="D3903" s="41" t="s">
        <v>2167</v>
      </c>
      <c r="E3903" s="8" t="s">
        <v>2166</v>
      </c>
      <c r="F3903" s="45" t="s">
        <v>1268</v>
      </c>
      <c r="G3903" s="46" t="s">
        <v>158</v>
      </c>
      <c r="H3903" s="47">
        <v>42286</v>
      </c>
      <c r="I3903" s="46">
        <v>589</v>
      </c>
      <c r="J3903" s="66">
        <v>38.86</v>
      </c>
      <c r="K3903" s="66">
        <f t="shared" si="79"/>
        <v>22888.54</v>
      </c>
      <c r="L3903" s="46" t="s">
        <v>213</v>
      </c>
      <c r="M3903" s="46" t="s">
        <v>1386</v>
      </c>
      <c r="N3903" s="46">
        <v>152076</v>
      </c>
      <c r="O3903" s="46"/>
      <c r="P3903" s="46">
        <v>91954</v>
      </c>
      <c r="Q3903" s="66">
        <v>160</v>
      </c>
      <c r="R3903" s="66">
        <v>0</v>
      </c>
      <c r="S3903" s="66">
        <v>15</v>
      </c>
      <c r="T3903" s="46" t="s">
        <v>127</v>
      </c>
      <c r="U3903" s="64">
        <f>Data!$Q3903+Data!$R3903+Data!$S3903</f>
        <v>175</v>
      </c>
      <c r="V3903" s="9" t="str">
        <f>VLOOKUP(TRIM(Data!$B3903),Team!A:B,2,FALSE)</f>
        <v>Heating</v>
      </c>
      <c r="W3903" s="9" t="str">
        <f>VLOOKUP(Data!$D3903,Current!A:B,2,FALSE)</f>
        <v>ACT</v>
      </c>
      <c r="X3903" s="9" t="str">
        <f>IF(Data!$W3903=Data!$E3903,"CURRENT","NO")</f>
        <v>CURRENT</v>
      </c>
    </row>
    <row r="3904" spans="1:24" hidden="1">
      <c r="A3904" s="46" t="s">
        <v>1621</v>
      </c>
      <c r="B3904" s="41" t="s">
        <v>2156</v>
      </c>
      <c r="C3904" s="8" t="s">
        <v>458</v>
      </c>
      <c r="D3904" s="41" t="s">
        <v>2167</v>
      </c>
      <c r="E3904" s="8" t="s">
        <v>2166</v>
      </c>
      <c r="F3904" s="45" t="s">
        <v>168</v>
      </c>
      <c r="G3904" s="46" t="s">
        <v>167</v>
      </c>
      <c r="H3904" s="47">
        <v>42292</v>
      </c>
      <c r="I3904" s="46">
        <v>724</v>
      </c>
      <c r="J3904" s="66">
        <v>107.7</v>
      </c>
      <c r="K3904" s="66">
        <f t="shared" si="79"/>
        <v>77974.8</v>
      </c>
      <c r="L3904" s="46" t="s">
        <v>166</v>
      </c>
      <c r="M3904" s="46" t="s">
        <v>709</v>
      </c>
      <c r="N3904" s="46">
        <v>152324</v>
      </c>
      <c r="O3904" s="49"/>
      <c r="P3904" s="46">
        <v>92038</v>
      </c>
      <c r="Q3904" s="66">
        <v>389.9</v>
      </c>
      <c r="R3904" s="66">
        <v>45</v>
      </c>
      <c r="S3904" s="66">
        <v>100</v>
      </c>
      <c r="T3904" s="46" t="s">
        <v>186</v>
      </c>
      <c r="U3904" s="64">
        <f>Data!$Q3904+Data!$R3904+Data!$S3904</f>
        <v>534.9</v>
      </c>
      <c r="V3904" s="9" t="str">
        <f>VLOOKUP(TRIM(Data!$B3904),Team!A:B,2,FALSE)</f>
        <v>Heating</v>
      </c>
      <c r="W3904" s="9" t="str">
        <f>VLOOKUP(Data!$D3904,Current!A:B,2,FALSE)</f>
        <v>ACT</v>
      </c>
      <c r="X3904" s="9" t="str">
        <f>IF(Data!$W3904=Data!$E3904,"CURRENT","NO")</f>
        <v>CURRENT</v>
      </c>
    </row>
    <row r="3905" spans="1:24" hidden="1">
      <c r="A3905" s="46" t="s">
        <v>1621</v>
      </c>
      <c r="B3905" s="41" t="s">
        <v>2156</v>
      </c>
      <c r="C3905" s="8" t="s">
        <v>458</v>
      </c>
      <c r="D3905" s="41" t="s">
        <v>2167</v>
      </c>
      <c r="E3905" s="8" t="s">
        <v>2166</v>
      </c>
      <c r="F3905" s="45" t="s">
        <v>902</v>
      </c>
      <c r="G3905" s="46" t="s">
        <v>160</v>
      </c>
      <c r="H3905" s="47">
        <v>42290</v>
      </c>
      <c r="I3905" s="46">
        <v>200</v>
      </c>
      <c r="J3905" s="66">
        <v>31.94</v>
      </c>
      <c r="K3905" s="66">
        <f t="shared" si="79"/>
        <v>6388</v>
      </c>
      <c r="L3905" s="46" t="s">
        <v>11</v>
      </c>
      <c r="M3905" s="46" t="s">
        <v>159</v>
      </c>
      <c r="N3905" s="46">
        <v>152214</v>
      </c>
      <c r="O3905" s="49"/>
      <c r="P3905" s="46">
        <v>92039</v>
      </c>
      <c r="Q3905" s="66">
        <v>100</v>
      </c>
      <c r="R3905" s="66">
        <v>0</v>
      </c>
      <c r="S3905" s="66">
        <v>22.5</v>
      </c>
      <c r="T3905" s="46" t="s">
        <v>127</v>
      </c>
      <c r="U3905" s="64">
        <f>Data!$Q3905+Data!$R3905+Data!$S3905</f>
        <v>122.5</v>
      </c>
      <c r="V3905" s="9" t="str">
        <f>VLOOKUP(TRIM(Data!$B3905),Team!A:B,2,FALSE)</f>
        <v>Heating</v>
      </c>
      <c r="W3905" s="9" t="str">
        <f>VLOOKUP(Data!$D3905,Current!A:B,2,FALSE)</f>
        <v>ACT</v>
      </c>
      <c r="X3905" s="9" t="str">
        <f>IF(Data!$W3905=Data!$E3905,"CURRENT","NO")</f>
        <v>CURRENT</v>
      </c>
    </row>
    <row r="3906" spans="1:24" hidden="1">
      <c r="A3906" s="46" t="s">
        <v>1621</v>
      </c>
      <c r="B3906" s="41" t="s">
        <v>2156</v>
      </c>
      <c r="C3906" s="8" t="s">
        <v>458</v>
      </c>
      <c r="D3906" s="41" t="s">
        <v>2167</v>
      </c>
      <c r="E3906" s="8" t="s">
        <v>2166</v>
      </c>
      <c r="F3906" s="45" t="s">
        <v>858</v>
      </c>
      <c r="G3906" s="46" t="s">
        <v>160</v>
      </c>
      <c r="H3906" s="47">
        <v>42290</v>
      </c>
      <c r="I3906" s="46">
        <v>175</v>
      </c>
      <c r="J3906" s="66">
        <v>23.79</v>
      </c>
      <c r="K3906" s="66">
        <f t="shared" si="79"/>
        <v>4163.25</v>
      </c>
      <c r="L3906" s="46" t="s">
        <v>11</v>
      </c>
      <c r="M3906" s="46" t="s">
        <v>159</v>
      </c>
      <c r="N3906" s="46">
        <v>152215</v>
      </c>
      <c r="O3906" s="49"/>
      <c r="P3906" s="46">
        <v>92040</v>
      </c>
      <c r="Q3906" s="66">
        <v>100</v>
      </c>
      <c r="R3906" s="66">
        <v>0</v>
      </c>
      <c r="S3906" s="66">
        <v>22.5</v>
      </c>
      <c r="T3906" s="46" t="s">
        <v>127</v>
      </c>
      <c r="U3906" s="64">
        <f>Data!$Q3906+Data!$R3906+Data!$S3906</f>
        <v>122.5</v>
      </c>
      <c r="V3906" s="9" t="str">
        <f>VLOOKUP(TRIM(Data!$B3906),Team!A:B,2,FALSE)</f>
        <v>Heating</v>
      </c>
      <c r="W3906" s="9" t="str">
        <f>VLOOKUP(Data!$D3906,Current!A:B,2,FALSE)</f>
        <v>ACT</v>
      </c>
      <c r="X3906" s="9" t="str">
        <f>IF(Data!$W3906=Data!$E3906,"CURRENT","NO")</f>
        <v>CURRENT</v>
      </c>
    </row>
    <row r="3907" spans="1:24" hidden="1">
      <c r="A3907" s="46" t="s">
        <v>1621</v>
      </c>
      <c r="B3907" s="41" t="s">
        <v>2156</v>
      </c>
      <c r="C3907" s="8" t="s">
        <v>458</v>
      </c>
      <c r="D3907" s="41" t="s">
        <v>2167</v>
      </c>
      <c r="E3907" s="8" t="s">
        <v>2166</v>
      </c>
      <c r="F3907" s="45" t="s">
        <v>877</v>
      </c>
      <c r="G3907" s="46" t="s">
        <v>160</v>
      </c>
      <c r="H3907" s="47">
        <v>42291</v>
      </c>
      <c r="I3907" s="46">
        <v>25</v>
      </c>
      <c r="J3907" s="66">
        <v>104.49</v>
      </c>
      <c r="K3907" s="66">
        <f t="shared" si="79"/>
        <v>2612.25</v>
      </c>
      <c r="L3907" s="46" t="s">
        <v>11</v>
      </c>
      <c r="M3907" s="46" t="s">
        <v>1636</v>
      </c>
      <c r="N3907" s="46">
        <v>152267</v>
      </c>
      <c r="O3907" s="46"/>
      <c r="P3907" s="46">
        <v>92041</v>
      </c>
      <c r="Q3907" s="66">
        <v>100</v>
      </c>
      <c r="R3907" s="66">
        <v>0</v>
      </c>
      <c r="S3907" s="66">
        <v>15</v>
      </c>
      <c r="T3907" s="46" t="s">
        <v>127</v>
      </c>
      <c r="U3907" s="64">
        <f>Data!$Q3907+Data!$R3907+Data!$S3907</f>
        <v>115</v>
      </c>
      <c r="V3907" s="9" t="str">
        <f>VLOOKUP(TRIM(Data!$B3907),Team!A:B,2,FALSE)</f>
        <v>Heating</v>
      </c>
      <c r="W3907" s="9" t="str">
        <f>VLOOKUP(Data!$D3907,Current!A:B,2,FALSE)</f>
        <v>ACT</v>
      </c>
      <c r="X3907" s="9" t="str">
        <f>IF(Data!$W3907=Data!$E3907,"CURRENT","NO")</f>
        <v>CURRENT</v>
      </c>
    </row>
    <row r="3908" spans="1:24" hidden="1">
      <c r="A3908" s="46" t="s">
        <v>1621</v>
      </c>
      <c r="B3908" s="41" t="s">
        <v>2156</v>
      </c>
      <c r="C3908" s="8" t="s">
        <v>458</v>
      </c>
      <c r="D3908" s="41" t="s">
        <v>2167</v>
      </c>
      <c r="E3908" s="8" t="s">
        <v>2166</v>
      </c>
      <c r="F3908" s="45" t="s">
        <v>191</v>
      </c>
      <c r="G3908" s="46" t="s">
        <v>160</v>
      </c>
      <c r="H3908" s="47">
        <v>42291</v>
      </c>
      <c r="I3908" s="46">
        <v>25</v>
      </c>
      <c r="J3908" s="66">
        <v>25.45</v>
      </c>
      <c r="K3908" s="66">
        <f t="shared" si="79"/>
        <v>636.25</v>
      </c>
      <c r="L3908" s="46" t="s">
        <v>11</v>
      </c>
      <c r="M3908" s="46" t="s">
        <v>897</v>
      </c>
      <c r="N3908" s="46">
        <v>152268</v>
      </c>
      <c r="O3908" s="46"/>
      <c r="P3908" s="46">
        <v>92042</v>
      </c>
      <c r="Q3908" s="66">
        <v>100</v>
      </c>
      <c r="R3908" s="66">
        <v>0</v>
      </c>
      <c r="S3908" s="66">
        <v>15</v>
      </c>
      <c r="T3908" s="46" t="s">
        <v>127</v>
      </c>
      <c r="U3908" s="64">
        <f>Data!$Q3908+Data!$R3908+Data!$S3908</f>
        <v>115</v>
      </c>
      <c r="V3908" s="9" t="str">
        <f>VLOOKUP(TRIM(Data!$B3908),Team!A:B,2,FALSE)</f>
        <v>Heating</v>
      </c>
      <c r="W3908" s="9" t="str">
        <f>VLOOKUP(Data!$D3908,Current!A:B,2,FALSE)</f>
        <v>ACT</v>
      </c>
      <c r="X3908" s="9" t="str">
        <f>IF(Data!$W3908=Data!$E3908,"CURRENT","NO")</f>
        <v>CURRENT</v>
      </c>
    </row>
    <row r="3909" spans="1:24" hidden="1">
      <c r="A3909" s="46" t="s">
        <v>1621</v>
      </c>
      <c r="B3909" s="41" t="s">
        <v>2156</v>
      </c>
      <c r="C3909" s="8" t="s">
        <v>458</v>
      </c>
      <c r="D3909" s="41" t="s">
        <v>2167</v>
      </c>
      <c r="E3909" s="8" t="s">
        <v>2166</v>
      </c>
      <c r="F3909" s="45" t="s">
        <v>693</v>
      </c>
      <c r="G3909" s="46" t="s">
        <v>160</v>
      </c>
      <c r="H3909" s="47">
        <v>42291</v>
      </c>
      <c r="I3909" s="46">
        <v>25</v>
      </c>
      <c r="J3909" s="66">
        <v>25.45</v>
      </c>
      <c r="K3909" s="66">
        <f t="shared" si="79"/>
        <v>636.25</v>
      </c>
      <c r="L3909" s="46" t="s">
        <v>11</v>
      </c>
      <c r="M3909" s="46" t="s">
        <v>1636</v>
      </c>
      <c r="N3909" s="46">
        <v>152269</v>
      </c>
      <c r="O3909" s="46"/>
      <c r="P3909" s="46">
        <v>92043</v>
      </c>
      <c r="Q3909" s="66">
        <v>100</v>
      </c>
      <c r="R3909" s="66">
        <v>0</v>
      </c>
      <c r="S3909" s="66">
        <v>15</v>
      </c>
      <c r="T3909" s="46" t="s">
        <v>127</v>
      </c>
      <c r="U3909" s="64">
        <f>Data!$Q3909+Data!$R3909+Data!$S3909</f>
        <v>115</v>
      </c>
      <c r="V3909" s="9" t="str">
        <f>VLOOKUP(TRIM(Data!$B3909),Team!A:B,2,FALSE)</f>
        <v>Heating</v>
      </c>
      <c r="W3909" s="9" t="str">
        <f>VLOOKUP(Data!$D3909,Current!A:B,2,FALSE)</f>
        <v>ACT</v>
      </c>
      <c r="X3909" s="9" t="str">
        <f>IF(Data!$W3909=Data!$E3909,"CURRENT","NO")</f>
        <v>CURRENT</v>
      </c>
    </row>
    <row r="3910" spans="1:24" hidden="1">
      <c r="A3910" s="46" t="s">
        <v>1621</v>
      </c>
      <c r="B3910" s="41" t="s">
        <v>2156</v>
      </c>
      <c r="C3910" s="8" t="s">
        <v>458</v>
      </c>
      <c r="D3910" s="41" t="s">
        <v>2167</v>
      </c>
      <c r="E3910" s="8" t="s">
        <v>2166</v>
      </c>
      <c r="F3910" s="45" t="s">
        <v>162</v>
      </c>
      <c r="G3910" s="46" t="s">
        <v>160</v>
      </c>
      <c r="H3910" s="47">
        <v>42291</v>
      </c>
      <c r="I3910" s="46">
        <v>25</v>
      </c>
      <c r="J3910" s="66">
        <v>25.42</v>
      </c>
      <c r="K3910" s="66">
        <f t="shared" si="79"/>
        <v>635.5</v>
      </c>
      <c r="L3910" s="46" t="s">
        <v>11</v>
      </c>
      <c r="M3910" s="46" t="s">
        <v>159</v>
      </c>
      <c r="N3910" s="46">
        <v>152270</v>
      </c>
      <c r="O3910" s="46"/>
      <c r="P3910" s="46">
        <v>92044</v>
      </c>
      <c r="Q3910" s="66">
        <v>100</v>
      </c>
      <c r="R3910" s="66">
        <v>0</v>
      </c>
      <c r="S3910" s="66">
        <v>15</v>
      </c>
      <c r="T3910" s="46" t="s">
        <v>127</v>
      </c>
      <c r="U3910" s="64">
        <f>Data!$Q3910+Data!$R3910+Data!$S3910</f>
        <v>115</v>
      </c>
      <c r="V3910" s="9" t="str">
        <f>VLOOKUP(TRIM(Data!$B3910),Team!A:B,2,FALSE)</f>
        <v>Heating</v>
      </c>
      <c r="W3910" s="9" t="str">
        <f>VLOOKUP(Data!$D3910,Current!A:B,2,FALSE)</f>
        <v>ACT</v>
      </c>
      <c r="X3910" s="9" t="str">
        <f>IF(Data!$W3910=Data!$E3910,"CURRENT","NO")</f>
        <v>CURRENT</v>
      </c>
    </row>
    <row r="3911" spans="1:24" hidden="1">
      <c r="A3911" s="46" t="s">
        <v>1621</v>
      </c>
      <c r="B3911" s="41" t="s">
        <v>2156</v>
      </c>
      <c r="C3911" s="8" t="s">
        <v>458</v>
      </c>
      <c r="D3911" s="41" t="s">
        <v>2167</v>
      </c>
      <c r="E3911" s="8" t="s">
        <v>2166</v>
      </c>
      <c r="F3911" s="45" t="s">
        <v>1637</v>
      </c>
      <c r="G3911" s="46" t="s">
        <v>160</v>
      </c>
      <c r="H3911" s="47">
        <v>42292</v>
      </c>
      <c r="I3911" s="46">
        <v>25</v>
      </c>
      <c r="J3911" s="66">
        <v>21.39</v>
      </c>
      <c r="K3911" s="66">
        <f t="shared" si="79"/>
        <v>534.75</v>
      </c>
      <c r="L3911" s="46" t="s">
        <v>11</v>
      </c>
      <c r="M3911" s="46" t="s">
        <v>47</v>
      </c>
      <c r="N3911" s="46">
        <v>152311</v>
      </c>
      <c r="O3911" s="46"/>
      <c r="P3911" s="46">
        <v>92045</v>
      </c>
      <c r="Q3911" s="66">
        <v>100</v>
      </c>
      <c r="R3911" s="66">
        <v>0</v>
      </c>
      <c r="S3911" s="66">
        <v>15</v>
      </c>
      <c r="T3911" s="46" t="s">
        <v>127</v>
      </c>
      <c r="U3911" s="64">
        <f>Data!$Q3911+Data!$R3911+Data!$S3911</f>
        <v>115</v>
      </c>
      <c r="V3911" s="9" t="str">
        <f>VLOOKUP(TRIM(Data!$B3911),Team!A:B,2,FALSE)</f>
        <v>Heating</v>
      </c>
      <c r="W3911" s="9" t="str">
        <f>VLOOKUP(Data!$D3911,Current!A:B,2,FALSE)</f>
        <v>ACT</v>
      </c>
      <c r="X3911" s="9" t="str">
        <f>IF(Data!$W3911=Data!$E3911,"CURRENT","NO")</f>
        <v>CURRENT</v>
      </c>
    </row>
    <row r="3912" spans="1:24" hidden="1">
      <c r="A3912" s="46" t="s">
        <v>1621</v>
      </c>
      <c r="B3912" s="41" t="s">
        <v>2156</v>
      </c>
      <c r="C3912" s="8" t="s">
        <v>458</v>
      </c>
      <c r="D3912" s="41" t="s">
        <v>2167</v>
      </c>
      <c r="E3912" s="8" t="s">
        <v>2166</v>
      </c>
      <c r="F3912" s="45" t="s">
        <v>1256</v>
      </c>
      <c r="G3912" s="46" t="s">
        <v>160</v>
      </c>
      <c r="H3912" s="47">
        <v>42292</v>
      </c>
      <c r="I3912" s="46">
        <v>75</v>
      </c>
      <c r="J3912" s="66">
        <v>25.55</v>
      </c>
      <c r="K3912" s="66">
        <f t="shared" si="79"/>
        <v>1916.25</v>
      </c>
      <c r="L3912" s="46" t="s">
        <v>11</v>
      </c>
      <c r="M3912" s="46" t="s">
        <v>1511</v>
      </c>
      <c r="N3912" s="46">
        <v>152312</v>
      </c>
      <c r="O3912" s="46"/>
      <c r="P3912" s="46">
        <v>92046</v>
      </c>
      <c r="Q3912" s="66">
        <v>100</v>
      </c>
      <c r="R3912" s="66">
        <v>0</v>
      </c>
      <c r="S3912" s="66">
        <v>15</v>
      </c>
      <c r="T3912" s="46" t="s">
        <v>127</v>
      </c>
      <c r="U3912" s="64">
        <f>Data!$Q3912+Data!$R3912+Data!$S3912</f>
        <v>115</v>
      </c>
      <c r="V3912" s="9" t="str">
        <f>VLOOKUP(TRIM(Data!$B3912),Team!A:B,2,FALSE)</f>
        <v>Heating</v>
      </c>
      <c r="W3912" s="9" t="str">
        <f>VLOOKUP(Data!$D3912,Current!A:B,2,FALSE)</f>
        <v>ACT</v>
      </c>
      <c r="X3912" s="9" t="str">
        <f>IF(Data!$W3912=Data!$E3912,"CURRENT","NO")</f>
        <v>CURRENT</v>
      </c>
    </row>
    <row r="3913" spans="1:24" hidden="1">
      <c r="A3913" s="46" t="s">
        <v>1621</v>
      </c>
      <c r="B3913" s="41" t="s">
        <v>2156</v>
      </c>
      <c r="C3913" s="8" t="s">
        <v>458</v>
      </c>
      <c r="D3913" s="41" t="s">
        <v>2167</v>
      </c>
      <c r="E3913" s="8" t="s">
        <v>2166</v>
      </c>
      <c r="F3913" s="45" t="s">
        <v>870</v>
      </c>
      <c r="G3913" s="46" t="s">
        <v>160</v>
      </c>
      <c r="H3913" s="47">
        <v>42292</v>
      </c>
      <c r="I3913" s="46">
        <v>75</v>
      </c>
      <c r="J3913" s="66">
        <v>25.4</v>
      </c>
      <c r="K3913" s="66">
        <f t="shared" si="79"/>
        <v>1905</v>
      </c>
      <c r="L3913" s="46" t="s">
        <v>11</v>
      </c>
      <c r="M3913" s="46" t="s">
        <v>1638</v>
      </c>
      <c r="N3913" s="46">
        <v>152313</v>
      </c>
      <c r="O3913" s="46"/>
      <c r="P3913" s="46">
        <v>92047</v>
      </c>
      <c r="Q3913" s="66">
        <v>100</v>
      </c>
      <c r="R3913" s="66">
        <v>0</v>
      </c>
      <c r="S3913" s="66">
        <v>15</v>
      </c>
      <c r="T3913" s="46" t="s">
        <v>127</v>
      </c>
      <c r="U3913" s="64">
        <f>Data!$Q3913+Data!$R3913+Data!$S3913</f>
        <v>115</v>
      </c>
      <c r="V3913" s="9" t="str">
        <f>VLOOKUP(TRIM(Data!$B3913),Team!A:B,2,FALSE)</f>
        <v>Heating</v>
      </c>
      <c r="W3913" s="9" t="str">
        <f>VLOOKUP(Data!$D3913,Current!A:B,2,FALSE)</f>
        <v>ACT</v>
      </c>
      <c r="X3913" s="9" t="str">
        <f>IF(Data!$W3913=Data!$E3913,"CURRENT","NO")</f>
        <v>CURRENT</v>
      </c>
    </row>
    <row r="3914" spans="1:24" hidden="1">
      <c r="A3914" s="46" t="s">
        <v>1621</v>
      </c>
      <c r="B3914" s="41" t="s">
        <v>2156</v>
      </c>
      <c r="C3914" s="8" t="s">
        <v>458</v>
      </c>
      <c r="D3914" s="41" t="s">
        <v>2167</v>
      </c>
      <c r="E3914" s="8" t="s">
        <v>2166</v>
      </c>
      <c r="F3914" s="45" t="s">
        <v>867</v>
      </c>
      <c r="G3914" s="46" t="s">
        <v>160</v>
      </c>
      <c r="H3914" s="47">
        <v>42292</v>
      </c>
      <c r="I3914" s="46">
        <v>200</v>
      </c>
      <c r="J3914" s="66">
        <v>31.8</v>
      </c>
      <c r="K3914" s="66">
        <f t="shared" si="79"/>
        <v>6360</v>
      </c>
      <c r="L3914" s="46" t="s">
        <v>11</v>
      </c>
      <c r="M3914" s="46" t="s">
        <v>47</v>
      </c>
      <c r="N3914" s="46">
        <v>152314</v>
      </c>
      <c r="O3914" s="46"/>
      <c r="P3914" s="46">
        <v>92048</v>
      </c>
      <c r="Q3914" s="66">
        <v>100</v>
      </c>
      <c r="R3914" s="66">
        <v>0</v>
      </c>
      <c r="S3914" s="66">
        <v>15</v>
      </c>
      <c r="T3914" s="46" t="s">
        <v>127</v>
      </c>
      <c r="U3914" s="64">
        <f>Data!$Q3914+Data!$R3914+Data!$S3914</f>
        <v>115</v>
      </c>
      <c r="V3914" s="9" t="str">
        <f>VLOOKUP(TRIM(Data!$B3914),Team!A:B,2,FALSE)</f>
        <v>Heating</v>
      </c>
      <c r="W3914" s="9" t="str">
        <f>VLOOKUP(Data!$D3914,Current!A:B,2,FALSE)</f>
        <v>ACT</v>
      </c>
      <c r="X3914" s="9" t="str">
        <f>IF(Data!$W3914=Data!$E3914,"CURRENT","NO")</f>
        <v>CURRENT</v>
      </c>
    </row>
    <row r="3915" spans="1:24" hidden="1">
      <c r="A3915" s="46" t="s">
        <v>1621</v>
      </c>
      <c r="B3915" s="41" t="s">
        <v>2156</v>
      </c>
      <c r="C3915" s="8" t="s">
        <v>458</v>
      </c>
      <c r="D3915" s="41" t="s">
        <v>2167</v>
      </c>
      <c r="E3915" s="8" t="s">
        <v>2166</v>
      </c>
      <c r="F3915" s="45" t="s">
        <v>1500</v>
      </c>
      <c r="G3915" s="46" t="s">
        <v>179</v>
      </c>
      <c r="H3915" s="47">
        <v>42287</v>
      </c>
      <c r="I3915" s="46">
        <v>112</v>
      </c>
      <c r="J3915" s="66">
        <v>267.22000000000003</v>
      </c>
      <c r="K3915" s="66">
        <f t="shared" si="79"/>
        <v>29928.640000000003</v>
      </c>
      <c r="L3915" s="46" t="s">
        <v>862</v>
      </c>
      <c r="M3915" s="46" t="s">
        <v>1639</v>
      </c>
      <c r="N3915" s="46">
        <v>152134</v>
      </c>
      <c r="O3915" s="46"/>
      <c r="P3915" s="46">
        <v>92049</v>
      </c>
      <c r="Q3915" s="66">
        <v>200</v>
      </c>
      <c r="R3915" s="66">
        <v>0</v>
      </c>
      <c r="S3915" s="66">
        <v>40</v>
      </c>
      <c r="T3915" s="46" t="s">
        <v>127</v>
      </c>
      <c r="U3915" s="64">
        <f>Data!$Q3915+Data!$R3915+Data!$S3915</f>
        <v>240</v>
      </c>
      <c r="V3915" s="9" t="str">
        <f>VLOOKUP(TRIM(Data!$B3915),Team!A:B,2,FALSE)</f>
        <v>Heating</v>
      </c>
      <c r="W3915" s="9" t="str">
        <f>VLOOKUP(Data!$D3915,Current!A:B,2,FALSE)</f>
        <v>ACT</v>
      </c>
      <c r="X3915" s="9" t="str">
        <f>IF(Data!$W3915=Data!$E3915,"CURRENT","NO")</f>
        <v>CURRENT</v>
      </c>
    </row>
    <row r="3916" spans="1:24" hidden="1">
      <c r="A3916" s="46" t="s">
        <v>1621</v>
      </c>
      <c r="B3916" s="41" t="s">
        <v>2156</v>
      </c>
      <c r="C3916" s="8" t="s">
        <v>458</v>
      </c>
      <c r="D3916" s="41" t="s">
        <v>2167</v>
      </c>
      <c r="E3916" s="8" t="s">
        <v>2166</v>
      </c>
      <c r="F3916" s="45" t="s">
        <v>714</v>
      </c>
      <c r="G3916" s="46" t="s">
        <v>179</v>
      </c>
      <c r="H3916" s="47">
        <v>42290</v>
      </c>
      <c r="I3916" s="46">
        <v>76</v>
      </c>
      <c r="J3916" s="66">
        <v>277.95999999999998</v>
      </c>
      <c r="K3916" s="66">
        <f t="shared" si="79"/>
        <v>21124.959999999999</v>
      </c>
      <c r="L3916" s="46" t="s">
        <v>6</v>
      </c>
      <c r="M3916" s="46" t="s">
        <v>10</v>
      </c>
      <c r="N3916" s="46">
        <v>152217</v>
      </c>
      <c r="O3916" s="46"/>
      <c r="P3916" s="46">
        <v>92050</v>
      </c>
      <c r="Q3916" s="66">
        <v>200</v>
      </c>
      <c r="R3916" s="66">
        <v>0</v>
      </c>
      <c r="S3916" s="66">
        <v>40</v>
      </c>
      <c r="T3916" s="46" t="s">
        <v>127</v>
      </c>
      <c r="U3916" s="64">
        <f>Data!$Q3916+Data!$R3916+Data!$S3916</f>
        <v>240</v>
      </c>
      <c r="V3916" s="9" t="str">
        <f>VLOOKUP(TRIM(Data!$B3916),Team!A:B,2,FALSE)</f>
        <v>Heating</v>
      </c>
      <c r="W3916" s="9" t="str">
        <f>VLOOKUP(Data!$D3916,Current!A:B,2,FALSE)</f>
        <v>ACT</v>
      </c>
      <c r="X3916" s="9" t="str">
        <f>IF(Data!$W3916=Data!$E3916,"CURRENT","NO")</f>
        <v>CURRENT</v>
      </c>
    </row>
    <row r="3917" spans="1:24" hidden="1">
      <c r="A3917" s="46" t="s">
        <v>1621</v>
      </c>
      <c r="B3917" s="41" t="s">
        <v>2156</v>
      </c>
      <c r="C3917" s="8" t="s">
        <v>458</v>
      </c>
      <c r="D3917" s="41" t="s">
        <v>2167</v>
      </c>
      <c r="E3917" s="8" t="s">
        <v>2166</v>
      </c>
      <c r="F3917" s="45" t="s">
        <v>198</v>
      </c>
      <c r="G3917" s="46" t="s">
        <v>158</v>
      </c>
      <c r="H3917" s="47">
        <v>42286</v>
      </c>
      <c r="I3917" s="46">
        <v>280</v>
      </c>
      <c r="J3917" s="66">
        <v>166.64</v>
      </c>
      <c r="K3917" s="66">
        <f t="shared" si="79"/>
        <v>46659.199999999997</v>
      </c>
      <c r="L3917" s="46" t="s">
        <v>213</v>
      </c>
      <c r="M3917" s="46" t="s">
        <v>1640</v>
      </c>
      <c r="N3917" s="46">
        <v>152122</v>
      </c>
      <c r="O3917" s="46"/>
      <c r="P3917" s="46">
        <v>92051</v>
      </c>
      <c r="Q3917" s="66">
        <v>233.3</v>
      </c>
      <c r="R3917" s="66">
        <v>0</v>
      </c>
      <c r="S3917" s="66">
        <v>15</v>
      </c>
      <c r="T3917" s="46" t="s">
        <v>127</v>
      </c>
      <c r="U3917" s="64">
        <f>Data!$Q3917+Data!$R3917+Data!$S3917</f>
        <v>248.3</v>
      </c>
      <c r="V3917" s="9" t="str">
        <f>VLOOKUP(TRIM(Data!$B3917),Team!A:B,2,FALSE)</f>
        <v>Heating</v>
      </c>
      <c r="W3917" s="9" t="str">
        <f>VLOOKUP(Data!$D3917,Current!A:B,2,FALSE)</f>
        <v>ACT</v>
      </c>
      <c r="X3917" s="9" t="str">
        <f>IF(Data!$W3917=Data!$E3917,"CURRENT","NO")</f>
        <v>CURRENT</v>
      </c>
    </row>
    <row r="3918" spans="1:24" hidden="1">
      <c r="A3918" s="46" t="s">
        <v>1621</v>
      </c>
      <c r="B3918" s="41" t="s">
        <v>2156</v>
      </c>
      <c r="C3918" s="8" t="s">
        <v>458</v>
      </c>
      <c r="D3918" s="41" t="s">
        <v>2167</v>
      </c>
      <c r="E3918" s="8" t="s">
        <v>2166</v>
      </c>
      <c r="F3918" s="45" t="s">
        <v>1504</v>
      </c>
      <c r="G3918" s="46" t="s">
        <v>158</v>
      </c>
      <c r="H3918" s="47">
        <v>42287</v>
      </c>
      <c r="I3918" s="46">
        <v>731</v>
      </c>
      <c r="J3918" s="66">
        <v>77.02</v>
      </c>
      <c r="K3918" s="66">
        <f t="shared" si="79"/>
        <v>56301.619999999995</v>
      </c>
      <c r="L3918" s="46" t="s">
        <v>213</v>
      </c>
      <c r="M3918" s="46" t="s">
        <v>594</v>
      </c>
      <c r="N3918" s="46">
        <v>152135</v>
      </c>
      <c r="O3918" s="46"/>
      <c r="P3918" s="46">
        <v>92052</v>
      </c>
      <c r="Q3918" s="66">
        <v>281.5</v>
      </c>
      <c r="R3918" s="66">
        <v>0</v>
      </c>
      <c r="S3918" s="66">
        <v>15</v>
      </c>
      <c r="T3918" s="46" t="s">
        <v>246</v>
      </c>
      <c r="U3918" s="64">
        <f>Data!$Q3918+Data!$R3918+Data!$S3918</f>
        <v>296.5</v>
      </c>
      <c r="V3918" s="9" t="str">
        <f>VLOOKUP(TRIM(Data!$B3918),Team!A:B,2,FALSE)</f>
        <v>Heating</v>
      </c>
      <c r="W3918" s="9" t="str">
        <f>VLOOKUP(Data!$D3918,Current!A:B,2,FALSE)</f>
        <v>ACT</v>
      </c>
      <c r="X3918" s="9" t="str">
        <f>IF(Data!$W3918=Data!$E3918,"CURRENT","NO")</f>
        <v>CURRENT</v>
      </c>
    </row>
    <row r="3919" spans="1:24" hidden="1">
      <c r="A3919" s="46" t="s">
        <v>1621</v>
      </c>
      <c r="B3919" s="41" t="s">
        <v>2156</v>
      </c>
      <c r="C3919" s="8" t="s">
        <v>458</v>
      </c>
      <c r="D3919" s="41" t="s">
        <v>2167</v>
      </c>
      <c r="E3919" s="8" t="s">
        <v>2166</v>
      </c>
      <c r="F3919" s="45" t="s">
        <v>678</v>
      </c>
      <c r="G3919" s="46" t="s">
        <v>158</v>
      </c>
      <c r="H3919" s="47">
        <v>42287</v>
      </c>
      <c r="I3919" s="46">
        <v>384</v>
      </c>
      <c r="J3919" s="66">
        <v>110.44</v>
      </c>
      <c r="K3919" s="66">
        <f t="shared" si="79"/>
        <v>42408.959999999999</v>
      </c>
      <c r="L3919" s="46" t="s">
        <v>157</v>
      </c>
      <c r="M3919" s="46" t="s">
        <v>1386</v>
      </c>
      <c r="N3919" s="46">
        <v>152136</v>
      </c>
      <c r="O3919" s="46"/>
      <c r="P3919" s="46">
        <v>92053</v>
      </c>
      <c r="Q3919" s="66">
        <v>212</v>
      </c>
      <c r="R3919" s="66">
        <v>0</v>
      </c>
      <c r="S3919" s="66">
        <v>15</v>
      </c>
      <c r="T3919" s="46" t="s">
        <v>127</v>
      </c>
      <c r="U3919" s="64">
        <f>Data!$Q3919+Data!$R3919+Data!$S3919</f>
        <v>227</v>
      </c>
      <c r="V3919" s="9" t="str">
        <f>VLOOKUP(TRIM(Data!$B3919),Team!A:B,2,FALSE)</f>
        <v>Heating</v>
      </c>
      <c r="W3919" s="9" t="str">
        <f>VLOOKUP(Data!$D3919,Current!A:B,2,FALSE)</f>
        <v>ACT</v>
      </c>
      <c r="X3919" s="9" t="str">
        <f>IF(Data!$W3919=Data!$E3919,"CURRENT","NO")</f>
        <v>CURRENT</v>
      </c>
    </row>
    <row r="3920" spans="1:24" hidden="1">
      <c r="A3920" s="46" t="s">
        <v>1621</v>
      </c>
      <c r="B3920" s="41" t="s">
        <v>2156</v>
      </c>
      <c r="C3920" s="8" t="s">
        <v>458</v>
      </c>
      <c r="D3920" s="41" t="s">
        <v>2167</v>
      </c>
      <c r="E3920" s="8" t="s">
        <v>2166</v>
      </c>
      <c r="F3920" s="45" t="s">
        <v>214</v>
      </c>
      <c r="G3920" s="46" t="s">
        <v>158</v>
      </c>
      <c r="H3920" s="47">
        <v>42289</v>
      </c>
      <c r="I3920" s="46">
        <v>259</v>
      </c>
      <c r="J3920" s="66">
        <v>153.12</v>
      </c>
      <c r="K3920" s="66">
        <f t="shared" si="79"/>
        <v>39658.080000000002</v>
      </c>
      <c r="L3920" s="46" t="s">
        <v>157</v>
      </c>
      <c r="M3920" s="46" t="s">
        <v>1596</v>
      </c>
      <c r="N3920" s="46">
        <v>152191</v>
      </c>
      <c r="O3920" s="46"/>
      <c r="P3920" s="46">
        <v>92055</v>
      </c>
      <c r="Q3920" s="66">
        <v>198.3</v>
      </c>
      <c r="R3920" s="66">
        <v>0</v>
      </c>
      <c r="S3920" s="66">
        <v>15</v>
      </c>
      <c r="T3920" s="46" t="s">
        <v>127</v>
      </c>
      <c r="U3920" s="64">
        <f>Data!$Q3920+Data!$R3920+Data!$S3920</f>
        <v>213.3</v>
      </c>
      <c r="V3920" s="9" t="str">
        <f>VLOOKUP(TRIM(Data!$B3920),Team!A:B,2,FALSE)</f>
        <v>Heating</v>
      </c>
      <c r="W3920" s="9" t="str">
        <f>VLOOKUP(Data!$D3920,Current!A:B,2,FALSE)</f>
        <v>ACT</v>
      </c>
      <c r="X3920" s="9" t="str">
        <f>IF(Data!$W3920=Data!$E3920,"CURRENT","NO")</f>
        <v>CURRENT</v>
      </c>
    </row>
    <row r="3921" spans="1:24" hidden="1">
      <c r="A3921" s="46" t="s">
        <v>1621</v>
      </c>
      <c r="B3921" s="41" t="s">
        <v>2156</v>
      </c>
      <c r="C3921" s="8" t="s">
        <v>458</v>
      </c>
      <c r="D3921" s="41" t="s">
        <v>2167</v>
      </c>
      <c r="E3921" s="8" t="s">
        <v>2166</v>
      </c>
      <c r="F3921" s="45" t="s">
        <v>853</v>
      </c>
      <c r="G3921" s="46" t="s">
        <v>158</v>
      </c>
      <c r="H3921" s="47">
        <v>42290</v>
      </c>
      <c r="I3921" s="46">
        <v>258</v>
      </c>
      <c r="J3921" s="66">
        <v>74.81</v>
      </c>
      <c r="K3921" s="66">
        <f t="shared" si="79"/>
        <v>19300.98</v>
      </c>
      <c r="L3921" s="46" t="s">
        <v>157</v>
      </c>
      <c r="M3921" s="46" t="s">
        <v>176</v>
      </c>
      <c r="N3921" s="46">
        <v>152229</v>
      </c>
      <c r="O3921" s="46"/>
      <c r="P3921" s="46">
        <v>92056</v>
      </c>
      <c r="Q3921" s="66">
        <v>96.5</v>
      </c>
      <c r="R3921" s="66">
        <v>0</v>
      </c>
      <c r="S3921" s="66">
        <v>15</v>
      </c>
      <c r="T3921" s="46" t="s">
        <v>127</v>
      </c>
      <c r="U3921" s="64">
        <f>Data!$Q3921+Data!$R3921+Data!$S3921</f>
        <v>111.5</v>
      </c>
      <c r="V3921" s="9" t="str">
        <f>VLOOKUP(TRIM(Data!$B3921),Team!A:B,2,FALSE)</f>
        <v>Heating</v>
      </c>
      <c r="W3921" s="9" t="str">
        <f>VLOOKUP(Data!$D3921,Current!A:B,2,FALSE)</f>
        <v>ACT</v>
      </c>
      <c r="X3921" s="9" t="str">
        <f>IF(Data!$W3921=Data!$E3921,"CURRENT","NO")</f>
        <v>CURRENT</v>
      </c>
    </row>
    <row r="3922" spans="1:24" hidden="1">
      <c r="A3922" s="46" t="s">
        <v>1621</v>
      </c>
      <c r="B3922" s="41" t="s">
        <v>2156</v>
      </c>
      <c r="C3922" s="8" t="s">
        <v>458</v>
      </c>
      <c r="D3922" s="41" t="s">
        <v>2167</v>
      </c>
      <c r="E3922" s="8" t="s">
        <v>2166</v>
      </c>
      <c r="F3922" s="45" t="s">
        <v>678</v>
      </c>
      <c r="G3922" s="46" t="s">
        <v>158</v>
      </c>
      <c r="H3922" s="47">
        <v>42290</v>
      </c>
      <c r="I3922" s="46">
        <v>384</v>
      </c>
      <c r="J3922" s="66">
        <v>110.44</v>
      </c>
      <c r="K3922" s="66">
        <f t="shared" si="79"/>
        <v>42408.959999999999</v>
      </c>
      <c r="L3922" s="46" t="s">
        <v>157</v>
      </c>
      <c r="M3922" s="46" t="s">
        <v>1386</v>
      </c>
      <c r="N3922" s="46">
        <v>152230</v>
      </c>
      <c r="O3922" s="49"/>
      <c r="P3922" s="46">
        <v>92057</v>
      </c>
      <c r="Q3922" s="66">
        <v>212</v>
      </c>
      <c r="R3922" s="66">
        <v>0</v>
      </c>
      <c r="S3922" s="66">
        <v>15</v>
      </c>
      <c r="T3922" s="46" t="s">
        <v>127</v>
      </c>
      <c r="U3922" s="64">
        <f>Data!$Q3922+Data!$R3922+Data!$S3922</f>
        <v>227</v>
      </c>
      <c r="V3922" s="9" t="str">
        <f>VLOOKUP(TRIM(Data!$B3922),Team!A:B,2,FALSE)</f>
        <v>Heating</v>
      </c>
      <c r="W3922" s="9" t="str">
        <f>VLOOKUP(Data!$D3922,Current!A:B,2,FALSE)</f>
        <v>ACT</v>
      </c>
      <c r="X3922" s="9" t="str">
        <f>IF(Data!$W3922=Data!$E3922,"CURRENT","NO")</f>
        <v>CURRENT</v>
      </c>
    </row>
    <row r="3923" spans="1:24" hidden="1">
      <c r="A3923" s="46" t="s">
        <v>1621</v>
      </c>
      <c r="B3923" s="41" t="s">
        <v>2156</v>
      </c>
      <c r="C3923" s="8" t="s">
        <v>458</v>
      </c>
      <c r="D3923" s="41" t="s">
        <v>2167</v>
      </c>
      <c r="E3923" s="8" t="s">
        <v>2166</v>
      </c>
      <c r="F3923" s="45" t="s">
        <v>913</v>
      </c>
      <c r="G3923" s="46" t="s">
        <v>158</v>
      </c>
      <c r="H3923" s="47">
        <v>42291</v>
      </c>
      <c r="I3923" s="46">
        <v>380</v>
      </c>
      <c r="J3923" s="66">
        <v>82.77</v>
      </c>
      <c r="K3923" s="66">
        <f t="shared" si="79"/>
        <v>31452.6</v>
      </c>
      <c r="L3923" s="46" t="s">
        <v>213</v>
      </c>
      <c r="M3923" s="46" t="s">
        <v>163</v>
      </c>
      <c r="N3923" s="46">
        <v>152276</v>
      </c>
      <c r="O3923" s="49"/>
      <c r="P3923" s="46">
        <v>92058</v>
      </c>
      <c r="Q3923" s="66">
        <v>160</v>
      </c>
      <c r="R3923" s="66">
        <v>0</v>
      </c>
      <c r="S3923" s="66">
        <v>15</v>
      </c>
      <c r="T3923" s="46" t="s">
        <v>127</v>
      </c>
      <c r="U3923" s="64">
        <f>Data!$Q3923+Data!$R3923+Data!$S3923</f>
        <v>175</v>
      </c>
      <c r="V3923" s="9" t="str">
        <f>VLOOKUP(TRIM(Data!$B3923),Team!A:B,2,FALSE)</f>
        <v>Heating</v>
      </c>
      <c r="W3923" s="9" t="str">
        <f>VLOOKUP(Data!$D3923,Current!A:B,2,FALSE)</f>
        <v>ACT</v>
      </c>
      <c r="X3923" s="9" t="str">
        <f>IF(Data!$W3923=Data!$E3923,"CURRENT","NO")</f>
        <v>CURRENT</v>
      </c>
    </row>
    <row r="3924" spans="1:24" hidden="1">
      <c r="A3924" s="46" t="s">
        <v>1621</v>
      </c>
      <c r="B3924" s="41" t="s">
        <v>2156</v>
      </c>
      <c r="C3924" s="8" t="s">
        <v>458</v>
      </c>
      <c r="D3924" s="41" t="s">
        <v>2167</v>
      </c>
      <c r="E3924" s="8" t="s">
        <v>2166</v>
      </c>
      <c r="F3924" s="45" t="s">
        <v>686</v>
      </c>
      <c r="G3924" s="46" t="s">
        <v>158</v>
      </c>
      <c r="H3924" s="47">
        <v>42291</v>
      </c>
      <c r="I3924" s="46">
        <v>300</v>
      </c>
      <c r="J3924" s="66">
        <v>67.92</v>
      </c>
      <c r="K3924" s="66">
        <f t="shared" si="79"/>
        <v>20376</v>
      </c>
      <c r="L3924" s="46" t="s">
        <v>213</v>
      </c>
      <c r="M3924" s="46" t="s">
        <v>163</v>
      </c>
      <c r="N3924" s="46">
        <v>152277</v>
      </c>
      <c r="O3924" s="49"/>
      <c r="P3924" s="46">
        <v>92059</v>
      </c>
      <c r="Q3924" s="66">
        <v>160</v>
      </c>
      <c r="R3924" s="66">
        <v>0</v>
      </c>
      <c r="S3924" s="66">
        <v>15</v>
      </c>
      <c r="T3924" s="46" t="s">
        <v>127</v>
      </c>
      <c r="U3924" s="64">
        <f>Data!$Q3924+Data!$R3924+Data!$S3924</f>
        <v>175</v>
      </c>
      <c r="V3924" s="9" t="str">
        <f>VLOOKUP(TRIM(Data!$B3924),Team!A:B,2,FALSE)</f>
        <v>Heating</v>
      </c>
      <c r="W3924" s="9" t="str">
        <f>VLOOKUP(Data!$D3924,Current!A:B,2,FALSE)</f>
        <v>ACT</v>
      </c>
      <c r="X3924" s="9" t="str">
        <f>IF(Data!$W3924=Data!$E3924,"CURRENT","NO")</f>
        <v>CURRENT</v>
      </c>
    </row>
    <row r="3925" spans="1:24" hidden="1">
      <c r="A3925" s="46" t="s">
        <v>1621</v>
      </c>
      <c r="B3925" s="41" t="s">
        <v>2156</v>
      </c>
      <c r="C3925" s="8" t="s">
        <v>458</v>
      </c>
      <c r="D3925" s="41" t="s">
        <v>2167</v>
      </c>
      <c r="E3925" s="8" t="s">
        <v>2166</v>
      </c>
      <c r="F3925" s="45" t="s">
        <v>172</v>
      </c>
      <c r="G3925" s="46" t="s">
        <v>158</v>
      </c>
      <c r="H3925" s="47">
        <v>42293</v>
      </c>
      <c r="I3925" s="46">
        <v>800</v>
      </c>
      <c r="J3925" s="66">
        <v>150.72999999999999</v>
      </c>
      <c r="K3925" s="66">
        <f t="shared" si="79"/>
        <v>120583.99999999999</v>
      </c>
      <c r="L3925" s="46" t="s">
        <v>213</v>
      </c>
      <c r="M3925" s="46" t="s">
        <v>1641</v>
      </c>
      <c r="N3925" s="46">
        <v>152329</v>
      </c>
      <c r="O3925" s="49"/>
      <c r="P3925" s="46">
        <v>92060</v>
      </c>
      <c r="Q3925" s="66">
        <v>602.9</v>
      </c>
      <c r="R3925" s="66">
        <v>0</v>
      </c>
      <c r="S3925" s="66">
        <v>15</v>
      </c>
      <c r="T3925" s="46" t="s">
        <v>127</v>
      </c>
      <c r="U3925" s="64">
        <f>Data!$Q3925+Data!$R3925+Data!$S3925</f>
        <v>617.9</v>
      </c>
      <c r="V3925" s="9" t="str">
        <f>VLOOKUP(TRIM(Data!$B3925),Team!A:B,2,FALSE)</f>
        <v>Heating</v>
      </c>
      <c r="W3925" s="9" t="str">
        <f>VLOOKUP(Data!$D3925,Current!A:B,2,FALSE)</f>
        <v>ACT</v>
      </c>
      <c r="X3925" s="9" t="str">
        <f>IF(Data!$W3925=Data!$E3925,"CURRENT","NO")</f>
        <v>CURRENT</v>
      </c>
    </row>
    <row r="3926" spans="1:24" hidden="1">
      <c r="A3926" s="46" t="s">
        <v>1623</v>
      </c>
      <c r="B3926" s="41" t="s">
        <v>2156</v>
      </c>
      <c r="C3926" s="8" t="s">
        <v>458</v>
      </c>
      <c r="D3926" s="41" t="s">
        <v>2167</v>
      </c>
      <c r="E3926" s="8" t="s">
        <v>2166</v>
      </c>
      <c r="F3926" s="45" t="s">
        <v>720</v>
      </c>
      <c r="G3926" s="46" t="s">
        <v>160</v>
      </c>
      <c r="H3926" s="47">
        <v>42293</v>
      </c>
      <c r="I3926" s="46">
        <v>25</v>
      </c>
      <c r="J3926" s="66">
        <v>161.38999999999999</v>
      </c>
      <c r="K3926" s="66">
        <f t="shared" si="79"/>
        <v>4034.7499999999995</v>
      </c>
      <c r="L3926" s="46" t="s">
        <v>11</v>
      </c>
      <c r="M3926" s="46" t="s">
        <v>1642</v>
      </c>
      <c r="N3926" s="46">
        <v>152356</v>
      </c>
      <c r="O3926" s="49"/>
      <c r="P3926" s="46">
        <v>92228</v>
      </c>
      <c r="Q3926" s="66">
        <v>100</v>
      </c>
      <c r="R3926" s="66">
        <v>0</v>
      </c>
      <c r="S3926" s="66">
        <v>15</v>
      </c>
      <c r="T3926" s="46" t="s">
        <v>127</v>
      </c>
      <c r="U3926" s="64">
        <f>Data!$Q3926+Data!$R3926+Data!$S3926</f>
        <v>115</v>
      </c>
      <c r="V3926" s="9" t="str">
        <f>VLOOKUP(TRIM(Data!$B3926),Team!A:B,2,FALSE)</f>
        <v>Heating</v>
      </c>
      <c r="W3926" s="9" t="str">
        <f>VLOOKUP(Data!$D3926,Current!A:B,2,FALSE)</f>
        <v>ACT</v>
      </c>
      <c r="X3926" s="9" t="str">
        <f>IF(Data!$W3926=Data!$E3926,"CURRENT","NO")</f>
        <v>CURRENT</v>
      </c>
    </row>
    <row r="3927" spans="1:24" hidden="1">
      <c r="A3927" s="46" t="s">
        <v>1623</v>
      </c>
      <c r="B3927" s="41" t="s">
        <v>2156</v>
      </c>
      <c r="C3927" s="8" t="s">
        <v>458</v>
      </c>
      <c r="D3927" s="41" t="s">
        <v>2167</v>
      </c>
      <c r="E3927" s="8" t="s">
        <v>2166</v>
      </c>
      <c r="F3927" s="45" t="s">
        <v>883</v>
      </c>
      <c r="G3927" s="46" t="s">
        <v>160</v>
      </c>
      <c r="H3927" s="47">
        <v>42293</v>
      </c>
      <c r="I3927" s="46">
        <v>50</v>
      </c>
      <c r="J3927" s="66">
        <v>41.14</v>
      </c>
      <c r="K3927" s="66">
        <f t="shared" si="79"/>
        <v>2057</v>
      </c>
      <c r="L3927" s="46" t="s">
        <v>11</v>
      </c>
      <c r="M3927" s="46" t="s">
        <v>1642</v>
      </c>
      <c r="N3927" s="46">
        <v>152357</v>
      </c>
      <c r="O3927" s="49"/>
      <c r="P3927" s="46">
        <v>92229</v>
      </c>
      <c r="Q3927" s="66">
        <v>100</v>
      </c>
      <c r="R3927" s="66">
        <v>0</v>
      </c>
      <c r="S3927" s="66">
        <v>15</v>
      </c>
      <c r="T3927" s="46" t="s">
        <v>127</v>
      </c>
      <c r="U3927" s="64">
        <f>Data!$Q3927+Data!$R3927+Data!$S3927</f>
        <v>115</v>
      </c>
      <c r="V3927" s="9" t="str">
        <f>VLOOKUP(TRIM(Data!$B3927),Team!A:B,2,FALSE)</f>
        <v>Heating</v>
      </c>
      <c r="W3927" s="9" t="str">
        <f>VLOOKUP(Data!$D3927,Current!A:B,2,FALSE)</f>
        <v>ACT</v>
      </c>
      <c r="X3927" s="9" t="str">
        <f>IF(Data!$W3927=Data!$E3927,"CURRENT","NO")</f>
        <v>CURRENT</v>
      </c>
    </row>
    <row r="3928" spans="1:24" hidden="1">
      <c r="A3928" s="46" t="s">
        <v>1623</v>
      </c>
      <c r="B3928" s="41" t="s">
        <v>2156</v>
      </c>
      <c r="C3928" s="8" t="s">
        <v>458</v>
      </c>
      <c r="D3928" s="41" t="s">
        <v>2167</v>
      </c>
      <c r="E3928" s="8" t="s">
        <v>2166</v>
      </c>
      <c r="F3928" s="45" t="s">
        <v>696</v>
      </c>
      <c r="G3928" s="46" t="s">
        <v>160</v>
      </c>
      <c r="H3928" s="47">
        <v>42293</v>
      </c>
      <c r="I3928" s="46">
        <v>50</v>
      </c>
      <c r="J3928" s="66">
        <v>41.14</v>
      </c>
      <c r="K3928" s="66">
        <f t="shared" si="79"/>
        <v>2057</v>
      </c>
      <c r="L3928" s="46" t="s">
        <v>11</v>
      </c>
      <c r="M3928" s="46" t="s">
        <v>1642</v>
      </c>
      <c r="N3928" s="46">
        <v>152358</v>
      </c>
      <c r="O3928" s="49"/>
      <c r="P3928" s="46">
        <v>92230</v>
      </c>
      <c r="Q3928" s="66">
        <v>100</v>
      </c>
      <c r="R3928" s="66">
        <v>0</v>
      </c>
      <c r="S3928" s="66">
        <v>15</v>
      </c>
      <c r="T3928" s="46" t="s">
        <v>127</v>
      </c>
      <c r="U3928" s="64">
        <f>Data!$Q3928+Data!$R3928+Data!$S3928</f>
        <v>115</v>
      </c>
      <c r="V3928" s="9" t="str">
        <f>VLOOKUP(TRIM(Data!$B3928),Team!A:B,2,FALSE)</f>
        <v>Heating</v>
      </c>
      <c r="W3928" s="9" t="str">
        <f>VLOOKUP(Data!$D3928,Current!A:B,2,FALSE)</f>
        <v>ACT</v>
      </c>
      <c r="X3928" s="9" t="str">
        <f>IF(Data!$W3928=Data!$E3928,"CURRENT","NO")</f>
        <v>CURRENT</v>
      </c>
    </row>
    <row r="3929" spans="1:24" hidden="1">
      <c r="A3929" s="46" t="s">
        <v>1623</v>
      </c>
      <c r="B3929" s="41" t="s">
        <v>2156</v>
      </c>
      <c r="C3929" s="8" t="s">
        <v>458</v>
      </c>
      <c r="D3929" s="41" t="s">
        <v>2167</v>
      </c>
      <c r="E3929" s="8" t="s">
        <v>2166</v>
      </c>
      <c r="F3929" s="45" t="s">
        <v>691</v>
      </c>
      <c r="G3929" s="46" t="s">
        <v>160</v>
      </c>
      <c r="H3929" s="47">
        <v>42293</v>
      </c>
      <c r="I3929" s="46">
        <v>25</v>
      </c>
      <c r="J3929" s="66">
        <v>86.31</v>
      </c>
      <c r="K3929" s="66">
        <f t="shared" si="79"/>
        <v>2157.75</v>
      </c>
      <c r="L3929" s="46" t="s">
        <v>11</v>
      </c>
      <c r="M3929" s="46" t="s">
        <v>1642</v>
      </c>
      <c r="N3929" s="46">
        <v>152359</v>
      </c>
      <c r="O3929" s="49"/>
      <c r="P3929" s="46">
        <v>92231</v>
      </c>
      <c r="Q3929" s="66">
        <v>100</v>
      </c>
      <c r="R3929" s="66">
        <v>0</v>
      </c>
      <c r="S3929" s="66">
        <v>15</v>
      </c>
      <c r="T3929" s="46" t="s">
        <v>127</v>
      </c>
      <c r="U3929" s="64">
        <f>Data!$Q3929+Data!$R3929+Data!$S3929</f>
        <v>115</v>
      </c>
      <c r="V3929" s="9" t="str">
        <f>VLOOKUP(TRIM(Data!$B3929),Team!A:B,2,FALSE)</f>
        <v>Heating</v>
      </c>
      <c r="W3929" s="9" t="str">
        <f>VLOOKUP(Data!$D3929,Current!A:B,2,FALSE)</f>
        <v>ACT</v>
      </c>
      <c r="X3929" s="9" t="str">
        <f>IF(Data!$W3929=Data!$E3929,"CURRENT","NO")</f>
        <v>CURRENT</v>
      </c>
    </row>
    <row r="3930" spans="1:24" hidden="1">
      <c r="A3930" s="46" t="s">
        <v>1623</v>
      </c>
      <c r="B3930" s="41" t="s">
        <v>2156</v>
      </c>
      <c r="C3930" s="8" t="s">
        <v>458</v>
      </c>
      <c r="D3930" s="41" t="s">
        <v>2167</v>
      </c>
      <c r="E3930" s="8" t="s">
        <v>2166</v>
      </c>
      <c r="F3930" s="45" t="s">
        <v>900</v>
      </c>
      <c r="G3930" s="46" t="s">
        <v>160</v>
      </c>
      <c r="H3930" s="47">
        <v>42296</v>
      </c>
      <c r="I3930" s="46">
        <v>50</v>
      </c>
      <c r="J3930" s="66">
        <v>135.79</v>
      </c>
      <c r="K3930" s="66">
        <f t="shared" si="79"/>
        <v>6789.5</v>
      </c>
      <c r="L3930" s="46" t="s">
        <v>11</v>
      </c>
      <c r="M3930" s="46" t="s">
        <v>897</v>
      </c>
      <c r="N3930" s="46">
        <v>152400</v>
      </c>
      <c r="O3930" s="49"/>
      <c r="P3930" s="46">
        <v>92232</v>
      </c>
      <c r="Q3930" s="66">
        <v>100</v>
      </c>
      <c r="R3930" s="66">
        <v>0</v>
      </c>
      <c r="S3930" s="66">
        <v>22.5</v>
      </c>
      <c r="T3930" s="46" t="s">
        <v>127</v>
      </c>
      <c r="U3930" s="64">
        <f>Data!$Q3930+Data!$R3930+Data!$S3930</f>
        <v>122.5</v>
      </c>
      <c r="V3930" s="9" t="str">
        <f>VLOOKUP(TRIM(Data!$B3930),Team!A:B,2,FALSE)</f>
        <v>Heating</v>
      </c>
      <c r="W3930" s="9" t="str">
        <f>VLOOKUP(Data!$D3930,Current!A:B,2,FALSE)</f>
        <v>ACT</v>
      </c>
      <c r="X3930" s="9" t="str">
        <f>IF(Data!$W3930=Data!$E3930,"CURRENT","NO")</f>
        <v>CURRENT</v>
      </c>
    </row>
    <row r="3931" spans="1:24" hidden="1">
      <c r="A3931" s="46" t="s">
        <v>1623</v>
      </c>
      <c r="B3931" s="41" t="s">
        <v>2156</v>
      </c>
      <c r="C3931" s="8" t="s">
        <v>458</v>
      </c>
      <c r="D3931" s="41" t="s">
        <v>2167</v>
      </c>
      <c r="E3931" s="8" t="s">
        <v>2166</v>
      </c>
      <c r="F3931" s="45" t="s">
        <v>1467</v>
      </c>
      <c r="G3931" s="46" t="s">
        <v>160</v>
      </c>
      <c r="H3931" s="47">
        <v>42296</v>
      </c>
      <c r="I3931" s="46">
        <v>25</v>
      </c>
      <c r="J3931" s="66">
        <v>127.95</v>
      </c>
      <c r="K3931" s="66">
        <f t="shared" si="79"/>
        <v>3198.75</v>
      </c>
      <c r="L3931" s="46" t="s">
        <v>11</v>
      </c>
      <c r="M3931" s="46" t="s">
        <v>1257</v>
      </c>
      <c r="N3931" s="46">
        <v>152401</v>
      </c>
      <c r="O3931" s="49"/>
      <c r="P3931" s="46">
        <v>92233</v>
      </c>
      <c r="Q3931" s="66">
        <v>100</v>
      </c>
      <c r="R3931" s="66">
        <v>0</v>
      </c>
      <c r="S3931" s="66">
        <v>22.5</v>
      </c>
      <c r="T3931" s="46" t="s">
        <v>127</v>
      </c>
      <c r="U3931" s="64">
        <f>Data!$Q3931+Data!$R3931+Data!$S3931</f>
        <v>122.5</v>
      </c>
      <c r="V3931" s="9" t="str">
        <f>VLOOKUP(TRIM(Data!$B3931),Team!A:B,2,FALSE)</f>
        <v>Heating</v>
      </c>
      <c r="W3931" s="9" t="str">
        <f>VLOOKUP(Data!$D3931,Current!A:B,2,FALSE)</f>
        <v>ACT</v>
      </c>
      <c r="X3931" s="9" t="str">
        <f>IF(Data!$W3931=Data!$E3931,"CURRENT","NO")</f>
        <v>CURRENT</v>
      </c>
    </row>
    <row r="3932" spans="1:24" hidden="1">
      <c r="A3932" s="46" t="s">
        <v>1623</v>
      </c>
      <c r="B3932" s="41" t="s">
        <v>2156</v>
      </c>
      <c r="C3932" s="8" t="s">
        <v>458</v>
      </c>
      <c r="D3932" s="41" t="s">
        <v>2167</v>
      </c>
      <c r="E3932" s="8" t="s">
        <v>2166</v>
      </c>
      <c r="F3932" s="45" t="s">
        <v>1643</v>
      </c>
      <c r="G3932" s="46" t="s">
        <v>160</v>
      </c>
      <c r="H3932" s="47">
        <v>42297</v>
      </c>
      <c r="I3932" s="46">
        <v>25</v>
      </c>
      <c r="J3932" s="66">
        <v>84.18</v>
      </c>
      <c r="K3932" s="66">
        <f t="shared" si="79"/>
        <v>2104.5</v>
      </c>
      <c r="L3932" s="46" t="s">
        <v>11</v>
      </c>
      <c r="M3932" s="46" t="s">
        <v>159</v>
      </c>
      <c r="N3932" s="46">
        <v>152465</v>
      </c>
      <c r="O3932" s="49"/>
      <c r="P3932" s="46">
        <v>92234</v>
      </c>
      <c r="Q3932" s="66">
        <v>100</v>
      </c>
      <c r="R3932" s="66">
        <v>0</v>
      </c>
      <c r="S3932" s="66">
        <v>15</v>
      </c>
      <c r="T3932" s="46" t="s">
        <v>127</v>
      </c>
      <c r="U3932" s="64">
        <f>Data!$Q3932+Data!$R3932+Data!$S3932</f>
        <v>115</v>
      </c>
      <c r="V3932" s="9" t="str">
        <f>VLOOKUP(TRIM(Data!$B3932),Team!A:B,2,FALSE)</f>
        <v>Heating</v>
      </c>
      <c r="W3932" s="9" t="str">
        <f>VLOOKUP(Data!$D3932,Current!A:B,2,FALSE)</f>
        <v>ACT</v>
      </c>
      <c r="X3932" s="9" t="str">
        <f>IF(Data!$W3932=Data!$E3932,"CURRENT","NO")</f>
        <v>CURRENT</v>
      </c>
    </row>
    <row r="3933" spans="1:24" hidden="1">
      <c r="A3933" s="46" t="s">
        <v>1623</v>
      </c>
      <c r="B3933" s="41" t="s">
        <v>2156</v>
      </c>
      <c r="C3933" s="8" t="s">
        <v>458</v>
      </c>
      <c r="D3933" s="41" t="s">
        <v>2167</v>
      </c>
      <c r="E3933" s="8" t="s">
        <v>2166</v>
      </c>
      <c r="F3933" s="45" t="s">
        <v>905</v>
      </c>
      <c r="G3933" s="46" t="s">
        <v>160</v>
      </c>
      <c r="H3933" s="47">
        <v>42297</v>
      </c>
      <c r="I3933" s="46">
        <v>425</v>
      </c>
      <c r="J3933" s="66">
        <v>46.77</v>
      </c>
      <c r="K3933" s="66">
        <f t="shared" si="79"/>
        <v>19877.25</v>
      </c>
      <c r="L3933" s="46" t="s">
        <v>11</v>
      </c>
      <c r="M3933" s="46" t="s">
        <v>159</v>
      </c>
      <c r="N3933" s="46">
        <v>152466</v>
      </c>
      <c r="O3933" s="49"/>
      <c r="P3933" s="46">
        <v>92235</v>
      </c>
      <c r="Q3933" s="66">
        <v>200</v>
      </c>
      <c r="R3933" s="66">
        <v>0</v>
      </c>
      <c r="S3933" s="66">
        <v>15</v>
      </c>
      <c r="T3933" s="46" t="s">
        <v>127</v>
      </c>
      <c r="U3933" s="64">
        <f>Data!$Q3933+Data!$R3933+Data!$S3933</f>
        <v>215</v>
      </c>
      <c r="V3933" s="9" t="str">
        <f>VLOOKUP(TRIM(Data!$B3933),Team!A:B,2,FALSE)</f>
        <v>Heating</v>
      </c>
      <c r="W3933" s="9" t="str">
        <f>VLOOKUP(Data!$D3933,Current!A:B,2,FALSE)</f>
        <v>ACT</v>
      </c>
      <c r="X3933" s="9" t="str">
        <f>IF(Data!$W3933=Data!$E3933,"CURRENT","NO")</f>
        <v>CURRENT</v>
      </c>
    </row>
    <row r="3934" spans="1:24" hidden="1">
      <c r="A3934" s="46" t="s">
        <v>1623</v>
      </c>
      <c r="B3934" s="41" t="s">
        <v>2156</v>
      </c>
      <c r="C3934" s="8" t="s">
        <v>458</v>
      </c>
      <c r="D3934" s="41" t="s">
        <v>2167</v>
      </c>
      <c r="E3934" s="8" t="s">
        <v>2166</v>
      </c>
      <c r="F3934" s="45" t="s">
        <v>1082</v>
      </c>
      <c r="G3934" s="46" t="s">
        <v>160</v>
      </c>
      <c r="H3934" s="47">
        <v>42297</v>
      </c>
      <c r="I3934" s="46">
        <v>75</v>
      </c>
      <c r="J3934" s="66">
        <v>65.97</v>
      </c>
      <c r="K3934" s="66">
        <f t="shared" si="79"/>
        <v>4947.75</v>
      </c>
      <c r="L3934" s="46" t="s">
        <v>11</v>
      </c>
      <c r="M3934" s="46" t="s">
        <v>159</v>
      </c>
      <c r="N3934" s="46">
        <v>152467</v>
      </c>
      <c r="O3934" s="49"/>
      <c r="P3934" s="46">
        <v>92236</v>
      </c>
      <c r="Q3934" s="66">
        <v>100</v>
      </c>
      <c r="R3934" s="66">
        <v>0</v>
      </c>
      <c r="S3934" s="66">
        <v>15</v>
      </c>
      <c r="T3934" s="46" t="s">
        <v>127</v>
      </c>
      <c r="U3934" s="64">
        <f>Data!$Q3934+Data!$R3934+Data!$S3934</f>
        <v>115</v>
      </c>
      <c r="V3934" s="9" t="str">
        <f>VLOOKUP(TRIM(Data!$B3934),Team!A:B,2,FALSE)</f>
        <v>Heating</v>
      </c>
      <c r="W3934" s="9" t="str">
        <f>VLOOKUP(Data!$D3934,Current!A:B,2,FALSE)</f>
        <v>ACT</v>
      </c>
      <c r="X3934" s="9" t="str">
        <f>IF(Data!$W3934=Data!$E3934,"CURRENT","NO")</f>
        <v>CURRENT</v>
      </c>
    </row>
    <row r="3935" spans="1:24" hidden="1">
      <c r="A3935" s="46" t="s">
        <v>1623</v>
      </c>
      <c r="B3935" s="41" t="s">
        <v>2156</v>
      </c>
      <c r="C3935" s="8" t="s">
        <v>458</v>
      </c>
      <c r="D3935" s="41" t="s">
        <v>2167</v>
      </c>
      <c r="E3935" s="8" t="s">
        <v>2166</v>
      </c>
      <c r="F3935" s="45" t="s">
        <v>1644</v>
      </c>
      <c r="G3935" s="46" t="s">
        <v>160</v>
      </c>
      <c r="H3935" s="47">
        <v>42298</v>
      </c>
      <c r="I3935" s="46">
        <v>25</v>
      </c>
      <c r="J3935" s="66">
        <v>86.31</v>
      </c>
      <c r="K3935" s="66">
        <f t="shared" si="79"/>
        <v>2157.75</v>
      </c>
      <c r="L3935" s="46" t="s">
        <v>11</v>
      </c>
      <c r="M3935" s="46" t="s">
        <v>159</v>
      </c>
      <c r="N3935" s="46">
        <v>152468</v>
      </c>
      <c r="O3935" s="49"/>
      <c r="P3935" s="46">
        <v>92237</v>
      </c>
      <c r="Q3935" s="66">
        <v>100</v>
      </c>
      <c r="R3935" s="66">
        <v>0</v>
      </c>
      <c r="S3935" s="66">
        <v>15</v>
      </c>
      <c r="T3935" s="46" t="s">
        <v>127</v>
      </c>
      <c r="U3935" s="64">
        <f>Data!$Q3935+Data!$R3935+Data!$S3935</f>
        <v>115</v>
      </c>
      <c r="V3935" s="9" t="str">
        <f>VLOOKUP(TRIM(Data!$B3935),Team!A:B,2,FALSE)</f>
        <v>Heating</v>
      </c>
      <c r="W3935" s="9" t="str">
        <f>VLOOKUP(Data!$D3935,Current!A:B,2,FALSE)</f>
        <v>ACT</v>
      </c>
      <c r="X3935" s="9" t="str">
        <f>IF(Data!$W3935=Data!$E3935,"CURRENT","NO")</f>
        <v>CURRENT</v>
      </c>
    </row>
    <row r="3936" spans="1:24" hidden="1">
      <c r="A3936" s="46" t="s">
        <v>1623</v>
      </c>
      <c r="B3936" s="41" t="s">
        <v>2156</v>
      </c>
      <c r="C3936" s="8" t="s">
        <v>458</v>
      </c>
      <c r="D3936" s="41" t="s">
        <v>2167</v>
      </c>
      <c r="E3936" s="8" t="s">
        <v>2166</v>
      </c>
      <c r="F3936" s="45" t="s">
        <v>864</v>
      </c>
      <c r="G3936" s="46" t="s">
        <v>160</v>
      </c>
      <c r="H3936" s="47">
        <v>42298</v>
      </c>
      <c r="I3936" s="46">
        <v>200</v>
      </c>
      <c r="J3936" s="66">
        <v>40.380000000000003</v>
      </c>
      <c r="K3936" s="66">
        <f t="shared" si="79"/>
        <v>8076.0000000000009</v>
      </c>
      <c r="L3936" s="46" t="s">
        <v>11</v>
      </c>
      <c r="M3936" s="46" t="s">
        <v>159</v>
      </c>
      <c r="N3936" s="46">
        <v>152469</v>
      </c>
      <c r="O3936" s="49"/>
      <c r="P3936" s="46">
        <v>92238</v>
      </c>
      <c r="Q3936" s="66">
        <v>100</v>
      </c>
      <c r="R3936" s="66">
        <v>0</v>
      </c>
      <c r="S3936" s="66">
        <v>15</v>
      </c>
      <c r="T3936" s="46" t="s">
        <v>127</v>
      </c>
      <c r="U3936" s="64">
        <f>Data!$Q3936+Data!$R3936+Data!$S3936</f>
        <v>115</v>
      </c>
      <c r="V3936" s="9" t="str">
        <f>VLOOKUP(TRIM(Data!$B3936),Team!A:B,2,FALSE)</f>
        <v>Heating</v>
      </c>
      <c r="W3936" s="9" t="str">
        <f>VLOOKUP(Data!$D3936,Current!A:B,2,FALSE)</f>
        <v>ACT</v>
      </c>
      <c r="X3936" s="9" t="str">
        <f>IF(Data!$W3936=Data!$E3936,"CURRENT","NO")</f>
        <v>CURRENT</v>
      </c>
    </row>
    <row r="3937" spans="1:24" hidden="1">
      <c r="A3937" s="46" t="s">
        <v>1623</v>
      </c>
      <c r="B3937" s="41" t="s">
        <v>2156</v>
      </c>
      <c r="C3937" s="8" t="s">
        <v>458</v>
      </c>
      <c r="D3937" s="41" t="s">
        <v>2167</v>
      </c>
      <c r="E3937" s="8" t="s">
        <v>2166</v>
      </c>
      <c r="F3937" s="45" t="s">
        <v>1499</v>
      </c>
      <c r="G3937" s="46" t="s">
        <v>160</v>
      </c>
      <c r="H3937" s="47">
        <v>42298</v>
      </c>
      <c r="I3937" s="46">
        <v>25</v>
      </c>
      <c r="J3937" s="66">
        <v>86.31</v>
      </c>
      <c r="K3937" s="66">
        <f t="shared" si="79"/>
        <v>2157.75</v>
      </c>
      <c r="L3937" s="46" t="s">
        <v>11</v>
      </c>
      <c r="M3937" s="46" t="s">
        <v>159</v>
      </c>
      <c r="N3937" s="46">
        <v>152470</v>
      </c>
      <c r="O3937" s="49"/>
      <c r="P3937" s="46">
        <v>92239</v>
      </c>
      <c r="Q3937" s="66">
        <v>100</v>
      </c>
      <c r="R3937" s="66">
        <v>0</v>
      </c>
      <c r="S3937" s="66">
        <v>15</v>
      </c>
      <c r="T3937" s="46" t="s">
        <v>127</v>
      </c>
      <c r="U3937" s="64">
        <f>Data!$Q3937+Data!$R3937+Data!$S3937</f>
        <v>115</v>
      </c>
      <c r="V3937" s="9" t="str">
        <f>VLOOKUP(TRIM(Data!$B3937),Team!A:B,2,FALSE)</f>
        <v>Heating</v>
      </c>
      <c r="W3937" s="9" t="str">
        <f>VLOOKUP(Data!$D3937,Current!A:B,2,FALSE)</f>
        <v>ACT</v>
      </c>
      <c r="X3937" s="9" t="str">
        <f>IF(Data!$W3937=Data!$E3937,"CURRENT","NO")</f>
        <v>CURRENT</v>
      </c>
    </row>
    <row r="3938" spans="1:24" hidden="1">
      <c r="A3938" s="46" t="s">
        <v>1623</v>
      </c>
      <c r="B3938" s="41" t="s">
        <v>2156</v>
      </c>
      <c r="C3938" s="8" t="s">
        <v>458</v>
      </c>
      <c r="D3938" s="41" t="s">
        <v>2167</v>
      </c>
      <c r="E3938" s="8" t="s">
        <v>2166</v>
      </c>
      <c r="F3938" s="45" t="s">
        <v>906</v>
      </c>
      <c r="G3938" s="46" t="s">
        <v>907</v>
      </c>
      <c r="H3938" s="47">
        <v>42298</v>
      </c>
      <c r="I3938" s="46">
        <v>1280</v>
      </c>
      <c r="J3938" s="66">
        <v>65</v>
      </c>
      <c r="K3938" s="66">
        <f t="shared" si="79"/>
        <v>83200</v>
      </c>
      <c r="L3938" s="46" t="s">
        <v>108</v>
      </c>
      <c r="M3938" s="46" t="s">
        <v>1645</v>
      </c>
      <c r="N3938" s="46">
        <v>152462</v>
      </c>
      <c r="O3938" s="49"/>
      <c r="P3938" s="46">
        <v>92240</v>
      </c>
      <c r="Q3938" s="66">
        <v>416</v>
      </c>
      <c r="R3938" s="66">
        <v>0</v>
      </c>
      <c r="S3938" s="66">
        <v>50</v>
      </c>
      <c r="T3938" s="46" t="s">
        <v>127</v>
      </c>
      <c r="U3938" s="64">
        <f>Data!$Q3938+Data!$R3938+Data!$S3938</f>
        <v>466</v>
      </c>
      <c r="V3938" s="9" t="str">
        <f>VLOOKUP(TRIM(Data!$B3938),Team!A:B,2,FALSE)</f>
        <v>Heating</v>
      </c>
      <c r="W3938" s="9" t="str">
        <f>VLOOKUP(Data!$D3938,Current!A:B,2,FALSE)</f>
        <v>ACT</v>
      </c>
      <c r="X3938" s="9" t="str">
        <f>IF(Data!$W3938=Data!$E3938,"CURRENT","NO")</f>
        <v>CURRENT</v>
      </c>
    </row>
    <row r="3939" spans="1:24" hidden="1">
      <c r="A3939" s="46" t="s">
        <v>1623</v>
      </c>
      <c r="B3939" s="41" t="s">
        <v>2156</v>
      </c>
      <c r="C3939" s="8" t="s">
        <v>458</v>
      </c>
      <c r="D3939" s="41" t="s">
        <v>2167</v>
      </c>
      <c r="E3939" s="8" t="s">
        <v>2166</v>
      </c>
      <c r="F3939" s="45" t="s">
        <v>211</v>
      </c>
      <c r="G3939" s="46" t="s">
        <v>167</v>
      </c>
      <c r="H3939" s="47">
        <v>42293</v>
      </c>
      <c r="I3939" s="46">
        <v>1572</v>
      </c>
      <c r="J3939" s="66">
        <v>101.03</v>
      </c>
      <c r="K3939" s="66">
        <f t="shared" si="79"/>
        <v>158819.16</v>
      </c>
      <c r="L3939" s="46" t="s">
        <v>166</v>
      </c>
      <c r="M3939" s="46" t="s">
        <v>1646</v>
      </c>
      <c r="N3939" s="46">
        <v>152351</v>
      </c>
      <c r="O3939" s="49"/>
      <c r="P3939" s="46">
        <v>92241</v>
      </c>
      <c r="Q3939" s="66">
        <v>794.1</v>
      </c>
      <c r="R3939" s="66">
        <v>45</v>
      </c>
      <c r="S3939" s="66">
        <v>100</v>
      </c>
      <c r="T3939" s="46" t="s">
        <v>127</v>
      </c>
      <c r="U3939" s="64">
        <f>Data!$Q3939+Data!$R3939+Data!$S3939</f>
        <v>939.1</v>
      </c>
      <c r="V3939" s="9" t="str">
        <f>VLOOKUP(TRIM(Data!$B3939),Team!A:B,2,FALSE)</f>
        <v>Heating</v>
      </c>
      <c r="W3939" s="9" t="str">
        <f>VLOOKUP(Data!$D3939,Current!A:B,2,FALSE)</f>
        <v>ACT</v>
      </c>
      <c r="X3939" s="9" t="str">
        <f>IF(Data!$W3939=Data!$E3939,"CURRENT","NO")</f>
        <v>CURRENT</v>
      </c>
    </row>
    <row r="3940" spans="1:24" hidden="1">
      <c r="A3940" s="46" t="s">
        <v>1623</v>
      </c>
      <c r="B3940" s="41" t="s">
        <v>2156</v>
      </c>
      <c r="C3940" s="8" t="s">
        <v>458</v>
      </c>
      <c r="D3940" s="41" t="s">
        <v>2167</v>
      </c>
      <c r="E3940" s="8" t="s">
        <v>2166</v>
      </c>
      <c r="F3940" s="45" t="s">
        <v>199</v>
      </c>
      <c r="G3940" s="46" t="s">
        <v>158</v>
      </c>
      <c r="H3940" s="47">
        <v>42294</v>
      </c>
      <c r="I3940" s="46">
        <v>180</v>
      </c>
      <c r="J3940" s="66">
        <v>163.44</v>
      </c>
      <c r="K3940" s="66">
        <f t="shared" si="79"/>
        <v>29419.200000000001</v>
      </c>
      <c r="L3940" s="46" t="s">
        <v>213</v>
      </c>
      <c r="M3940" s="46" t="s">
        <v>1647</v>
      </c>
      <c r="N3940" s="46">
        <v>152366</v>
      </c>
      <c r="O3940" s="49"/>
      <c r="P3940" s="46">
        <v>92243</v>
      </c>
      <c r="Q3940" s="66">
        <v>147.1</v>
      </c>
      <c r="R3940" s="66">
        <v>0</v>
      </c>
      <c r="S3940" s="66">
        <v>15</v>
      </c>
      <c r="T3940" s="46" t="s">
        <v>127</v>
      </c>
      <c r="U3940" s="64">
        <f>Data!$Q3940+Data!$R3940+Data!$S3940</f>
        <v>162.1</v>
      </c>
      <c r="V3940" s="9" t="str">
        <f>VLOOKUP(TRIM(Data!$B3940),Team!A:B,2,FALSE)</f>
        <v>Heating</v>
      </c>
      <c r="W3940" s="9" t="str">
        <f>VLOOKUP(Data!$D3940,Current!A:B,2,FALSE)</f>
        <v>ACT</v>
      </c>
      <c r="X3940" s="9" t="str">
        <f>IF(Data!$W3940=Data!$E3940,"CURRENT","NO")</f>
        <v>CURRENT</v>
      </c>
    </row>
    <row r="3941" spans="1:24" hidden="1">
      <c r="A3941" s="46" t="s">
        <v>1623</v>
      </c>
      <c r="B3941" s="41" t="s">
        <v>2156</v>
      </c>
      <c r="C3941" s="8" t="s">
        <v>458</v>
      </c>
      <c r="D3941" s="41" t="s">
        <v>2167</v>
      </c>
      <c r="E3941" s="8" t="s">
        <v>2166</v>
      </c>
      <c r="F3941" s="45" t="s">
        <v>1267</v>
      </c>
      <c r="G3941" s="46" t="s">
        <v>158</v>
      </c>
      <c r="H3941" s="47">
        <v>42294</v>
      </c>
      <c r="I3941" s="46">
        <v>234</v>
      </c>
      <c r="J3941" s="66">
        <v>0</v>
      </c>
      <c r="K3941" s="66">
        <f t="shared" si="79"/>
        <v>0</v>
      </c>
      <c r="L3941" s="46" t="s">
        <v>213</v>
      </c>
      <c r="M3941" s="46" t="s">
        <v>1648</v>
      </c>
      <c r="N3941" s="46">
        <v>152367</v>
      </c>
      <c r="O3941" s="49"/>
      <c r="P3941" s="46">
        <v>92244</v>
      </c>
      <c r="Q3941" s="66">
        <v>80</v>
      </c>
      <c r="R3941" s="66">
        <v>0</v>
      </c>
      <c r="S3941" s="66">
        <v>15</v>
      </c>
      <c r="T3941" s="46" t="s">
        <v>127</v>
      </c>
      <c r="U3941" s="64">
        <f>Data!$Q3941+Data!$R3941+Data!$S3941</f>
        <v>95</v>
      </c>
      <c r="V3941" s="9" t="str">
        <f>VLOOKUP(TRIM(Data!$B3941),Team!A:B,2,FALSE)</f>
        <v>Heating</v>
      </c>
      <c r="W3941" s="9" t="str">
        <f>VLOOKUP(Data!$D3941,Current!A:B,2,FALSE)</f>
        <v>ACT</v>
      </c>
      <c r="X3941" s="9" t="str">
        <f>IF(Data!$W3941=Data!$E3941,"CURRENT","NO")</f>
        <v>CURRENT</v>
      </c>
    </row>
    <row r="3942" spans="1:24" hidden="1">
      <c r="A3942" s="46" t="s">
        <v>1623</v>
      </c>
      <c r="B3942" s="41" t="s">
        <v>2156</v>
      </c>
      <c r="C3942" s="8" t="s">
        <v>458</v>
      </c>
      <c r="D3942" s="41" t="s">
        <v>2167</v>
      </c>
      <c r="E3942" s="8" t="s">
        <v>2166</v>
      </c>
      <c r="F3942" s="45" t="s">
        <v>1094</v>
      </c>
      <c r="G3942" s="46" t="s">
        <v>158</v>
      </c>
      <c r="H3942" s="47">
        <v>42296</v>
      </c>
      <c r="I3942" s="46">
        <v>270</v>
      </c>
      <c r="J3942" s="66">
        <v>62.35</v>
      </c>
      <c r="K3942" s="66">
        <f t="shared" si="79"/>
        <v>16834.5</v>
      </c>
      <c r="L3942" s="46" t="s">
        <v>213</v>
      </c>
      <c r="M3942" s="46" t="s">
        <v>163</v>
      </c>
      <c r="N3942" s="46">
        <v>152407</v>
      </c>
      <c r="O3942" s="49"/>
      <c r="P3942" s="46">
        <v>92245</v>
      </c>
      <c r="Q3942" s="66">
        <v>84.2</v>
      </c>
      <c r="R3942" s="66">
        <v>0</v>
      </c>
      <c r="S3942" s="66">
        <v>15</v>
      </c>
      <c r="T3942" s="46" t="s">
        <v>127</v>
      </c>
      <c r="U3942" s="64">
        <f>Data!$Q3942+Data!$R3942+Data!$S3942</f>
        <v>99.2</v>
      </c>
      <c r="V3942" s="9" t="str">
        <f>VLOOKUP(TRIM(Data!$B3942),Team!A:B,2,FALSE)</f>
        <v>Heating</v>
      </c>
      <c r="W3942" s="9" t="str">
        <f>VLOOKUP(Data!$D3942,Current!A:B,2,FALSE)</f>
        <v>ACT</v>
      </c>
      <c r="X3942" s="9" t="str">
        <f>IF(Data!$W3942=Data!$E3942,"CURRENT","NO")</f>
        <v>CURRENT</v>
      </c>
    </row>
    <row r="3943" spans="1:24" hidden="1">
      <c r="A3943" s="46" t="s">
        <v>1623</v>
      </c>
      <c r="B3943" s="41" t="s">
        <v>2156</v>
      </c>
      <c r="C3943" s="8" t="s">
        <v>458</v>
      </c>
      <c r="D3943" s="41" t="s">
        <v>2167</v>
      </c>
      <c r="E3943" s="8" t="s">
        <v>2166</v>
      </c>
      <c r="F3943" s="45" t="s">
        <v>172</v>
      </c>
      <c r="G3943" s="46" t="s">
        <v>158</v>
      </c>
      <c r="H3943" s="47">
        <v>42296</v>
      </c>
      <c r="I3943" s="46">
        <v>297</v>
      </c>
      <c r="J3943" s="66">
        <v>150.72999999999999</v>
      </c>
      <c r="K3943" s="66">
        <f t="shared" si="79"/>
        <v>44766.81</v>
      </c>
      <c r="L3943" s="46" t="s">
        <v>213</v>
      </c>
      <c r="M3943" s="46" t="s">
        <v>561</v>
      </c>
      <c r="N3943" s="46">
        <v>152408</v>
      </c>
      <c r="O3943" s="49"/>
      <c r="P3943" s="46">
        <v>92246</v>
      </c>
      <c r="Q3943" s="66">
        <v>223.8</v>
      </c>
      <c r="R3943" s="66">
        <v>0</v>
      </c>
      <c r="S3943" s="66">
        <v>15</v>
      </c>
      <c r="T3943" s="46" t="s">
        <v>127</v>
      </c>
      <c r="U3943" s="64">
        <f>Data!$Q3943+Data!$R3943+Data!$S3943</f>
        <v>238.8</v>
      </c>
      <c r="V3943" s="9" t="str">
        <f>VLOOKUP(TRIM(Data!$B3943),Team!A:B,2,FALSE)</f>
        <v>Heating</v>
      </c>
      <c r="W3943" s="9" t="str">
        <f>VLOOKUP(Data!$D3943,Current!A:B,2,FALSE)</f>
        <v>ACT</v>
      </c>
      <c r="X3943" s="9" t="str">
        <f>IF(Data!$W3943=Data!$E3943,"CURRENT","NO")</f>
        <v>CURRENT</v>
      </c>
    </row>
    <row r="3944" spans="1:24" hidden="1">
      <c r="A3944" s="46" t="s">
        <v>1623</v>
      </c>
      <c r="B3944" s="41" t="s">
        <v>2156</v>
      </c>
      <c r="C3944" s="8" t="s">
        <v>458</v>
      </c>
      <c r="D3944" s="41" t="s">
        <v>2167</v>
      </c>
      <c r="E3944" s="8" t="s">
        <v>2166</v>
      </c>
      <c r="F3944" s="45" t="s">
        <v>1266</v>
      </c>
      <c r="G3944" s="46" t="s">
        <v>158</v>
      </c>
      <c r="H3944" s="47">
        <v>42297</v>
      </c>
      <c r="I3944" s="46">
        <v>20</v>
      </c>
      <c r="J3944" s="66">
        <v>129.52000000000001</v>
      </c>
      <c r="K3944" s="66">
        <f t="shared" si="79"/>
        <v>2590.4</v>
      </c>
      <c r="L3944" s="46" t="s">
        <v>213</v>
      </c>
      <c r="M3944" s="46" t="s">
        <v>1512</v>
      </c>
      <c r="N3944" s="46">
        <v>152437</v>
      </c>
      <c r="O3944" s="49"/>
      <c r="P3944" s="46">
        <v>92247</v>
      </c>
      <c r="Q3944" s="66">
        <v>80</v>
      </c>
      <c r="R3944" s="66">
        <v>0</v>
      </c>
      <c r="S3944" s="66">
        <v>15</v>
      </c>
      <c r="T3944" s="46" t="s">
        <v>127</v>
      </c>
      <c r="U3944" s="64">
        <f>Data!$Q3944+Data!$R3944+Data!$S3944</f>
        <v>95</v>
      </c>
      <c r="V3944" s="9" t="str">
        <f>VLOOKUP(TRIM(Data!$B3944),Team!A:B,2,FALSE)</f>
        <v>Heating</v>
      </c>
      <c r="W3944" s="9" t="str">
        <f>VLOOKUP(Data!$D3944,Current!A:B,2,FALSE)</f>
        <v>ACT</v>
      </c>
      <c r="X3944" s="9" t="str">
        <f>IF(Data!$W3944=Data!$E3944,"CURRENT","NO")</f>
        <v>CURRENT</v>
      </c>
    </row>
    <row r="3945" spans="1:24" hidden="1">
      <c r="A3945" s="46" t="s">
        <v>1623</v>
      </c>
      <c r="B3945" s="41" t="s">
        <v>2156</v>
      </c>
      <c r="C3945" s="8" t="s">
        <v>458</v>
      </c>
      <c r="D3945" s="41" t="s">
        <v>2167</v>
      </c>
      <c r="E3945" s="8" t="s">
        <v>2166</v>
      </c>
      <c r="F3945" s="45" t="s">
        <v>177</v>
      </c>
      <c r="G3945" s="46" t="s">
        <v>158</v>
      </c>
      <c r="H3945" s="47">
        <v>42298</v>
      </c>
      <c r="I3945" s="46">
        <v>324</v>
      </c>
      <c r="J3945" s="66">
        <v>123.1</v>
      </c>
      <c r="K3945" s="66">
        <f t="shared" si="79"/>
        <v>39884.400000000001</v>
      </c>
      <c r="L3945" s="46" t="s">
        <v>213</v>
      </c>
      <c r="M3945" s="46" t="s">
        <v>1497</v>
      </c>
      <c r="N3945" s="46">
        <v>152436</v>
      </c>
      <c r="O3945" s="49"/>
      <c r="P3945" s="46">
        <v>92249</v>
      </c>
      <c r="Q3945" s="66">
        <v>199.4</v>
      </c>
      <c r="R3945" s="66">
        <v>0</v>
      </c>
      <c r="S3945" s="66">
        <v>15</v>
      </c>
      <c r="T3945" s="46" t="s">
        <v>127</v>
      </c>
      <c r="U3945" s="64">
        <f>Data!$Q3945+Data!$R3945+Data!$S3945</f>
        <v>214.4</v>
      </c>
      <c r="V3945" s="9" t="str">
        <f>VLOOKUP(TRIM(Data!$B3945),Team!A:B,2,FALSE)</f>
        <v>Heating</v>
      </c>
      <c r="W3945" s="9" t="str">
        <f>VLOOKUP(Data!$D3945,Current!A:B,2,FALSE)</f>
        <v>ACT</v>
      </c>
      <c r="X3945" s="9" t="str">
        <f>IF(Data!$W3945=Data!$E3945,"CURRENT","NO")</f>
        <v>CURRENT</v>
      </c>
    </row>
    <row r="3946" spans="1:24" hidden="1">
      <c r="A3946" s="46" t="s">
        <v>1623</v>
      </c>
      <c r="B3946" s="41" t="s">
        <v>2156</v>
      </c>
      <c r="C3946" s="8" t="s">
        <v>458</v>
      </c>
      <c r="D3946" s="41" t="s">
        <v>2167</v>
      </c>
      <c r="E3946" s="8" t="s">
        <v>2166</v>
      </c>
      <c r="F3946" s="45" t="s">
        <v>175</v>
      </c>
      <c r="G3946" s="46" t="s">
        <v>158</v>
      </c>
      <c r="H3946" s="47">
        <v>42298</v>
      </c>
      <c r="I3946" s="46">
        <v>273</v>
      </c>
      <c r="J3946" s="66">
        <v>108.34</v>
      </c>
      <c r="K3946" s="66">
        <f t="shared" si="79"/>
        <v>29576.82</v>
      </c>
      <c r="L3946" s="46" t="s">
        <v>213</v>
      </c>
      <c r="M3946" s="46" t="s">
        <v>923</v>
      </c>
      <c r="N3946" s="46">
        <v>152438</v>
      </c>
      <c r="O3946" s="49"/>
      <c r="P3946" s="46">
        <v>92250</v>
      </c>
      <c r="Q3946" s="66">
        <v>147.9</v>
      </c>
      <c r="R3946" s="66">
        <v>0</v>
      </c>
      <c r="S3946" s="66">
        <v>15</v>
      </c>
      <c r="T3946" s="46" t="s">
        <v>127</v>
      </c>
      <c r="U3946" s="64">
        <f>Data!$Q3946+Data!$R3946+Data!$S3946</f>
        <v>162.9</v>
      </c>
      <c r="V3946" s="9" t="str">
        <f>VLOOKUP(TRIM(Data!$B3946),Team!A:B,2,FALSE)</f>
        <v>Heating</v>
      </c>
      <c r="W3946" s="9" t="str">
        <f>VLOOKUP(Data!$D3946,Current!A:B,2,FALSE)</f>
        <v>ACT</v>
      </c>
      <c r="X3946" s="9" t="str">
        <f>IF(Data!$W3946=Data!$E3946,"CURRENT","NO")</f>
        <v>CURRENT</v>
      </c>
    </row>
    <row r="3947" spans="1:24" hidden="1">
      <c r="A3947" s="46" t="s">
        <v>1623</v>
      </c>
      <c r="B3947" s="41" t="s">
        <v>2156</v>
      </c>
      <c r="C3947" s="8" t="s">
        <v>458</v>
      </c>
      <c r="D3947" s="41" t="s">
        <v>2167</v>
      </c>
      <c r="E3947" s="8" t="s">
        <v>2166</v>
      </c>
      <c r="F3947" s="45" t="s">
        <v>1649</v>
      </c>
      <c r="G3947" s="46" t="s">
        <v>158</v>
      </c>
      <c r="H3947" s="47">
        <v>42299</v>
      </c>
      <c r="I3947" s="46">
        <v>252</v>
      </c>
      <c r="J3947" s="66">
        <v>462.12</v>
      </c>
      <c r="K3947" s="66">
        <f t="shared" si="79"/>
        <v>116454.24</v>
      </c>
      <c r="L3947" s="46" t="s">
        <v>213</v>
      </c>
      <c r="M3947" s="46" t="s">
        <v>340</v>
      </c>
      <c r="N3947" s="46">
        <v>152524</v>
      </c>
      <c r="O3947" s="49"/>
      <c r="P3947" s="46">
        <v>92251</v>
      </c>
      <c r="Q3947" s="66">
        <v>206.8</v>
      </c>
      <c r="R3947" s="66">
        <v>0</v>
      </c>
      <c r="S3947" s="66">
        <v>15</v>
      </c>
      <c r="T3947" s="46" t="s">
        <v>127</v>
      </c>
      <c r="U3947" s="64">
        <f>Data!$Q3947+Data!$R3947+Data!$S3947</f>
        <v>221.8</v>
      </c>
      <c r="V3947" s="9" t="str">
        <f>VLOOKUP(TRIM(Data!$B3947),Team!A:B,2,FALSE)</f>
        <v>Heating</v>
      </c>
      <c r="W3947" s="9" t="str">
        <f>VLOOKUP(Data!$D3947,Current!A:B,2,FALSE)</f>
        <v>ACT</v>
      </c>
      <c r="X3947" s="9" t="str">
        <f>IF(Data!$W3947=Data!$E3947,"CURRENT","NO")</f>
        <v>CURRENT</v>
      </c>
    </row>
    <row r="3948" spans="1:24" hidden="1">
      <c r="A3948" s="46" t="s">
        <v>1623</v>
      </c>
      <c r="B3948" s="41" t="s">
        <v>2156</v>
      </c>
      <c r="C3948" s="8" t="s">
        <v>458</v>
      </c>
      <c r="D3948" s="41" t="s">
        <v>2167</v>
      </c>
      <c r="E3948" s="8" t="s">
        <v>2166</v>
      </c>
      <c r="F3948" s="45" t="s">
        <v>1270</v>
      </c>
      <c r="G3948" s="46" t="s">
        <v>158</v>
      </c>
      <c r="H3948" s="47">
        <v>42299</v>
      </c>
      <c r="I3948" s="46">
        <v>156</v>
      </c>
      <c r="J3948" s="66">
        <v>267.91000000000003</v>
      </c>
      <c r="K3948" s="66">
        <f t="shared" si="79"/>
        <v>41793.960000000006</v>
      </c>
      <c r="L3948" s="46" t="s">
        <v>213</v>
      </c>
      <c r="M3948" s="46" t="s">
        <v>577</v>
      </c>
      <c r="N3948" s="46">
        <v>152527</v>
      </c>
      <c r="O3948" s="49"/>
      <c r="P3948" s="46">
        <v>92252</v>
      </c>
      <c r="Q3948" s="66">
        <v>209</v>
      </c>
      <c r="R3948" s="66">
        <v>0</v>
      </c>
      <c r="S3948" s="66">
        <v>15</v>
      </c>
      <c r="T3948" s="46" t="s">
        <v>127</v>
      </c>
      <c r="U3948" s="64">
        <f>Data!$Q3948+Data!$R3948+Data!$S3948</f>
        <v>224</v>
      </c>
      <c r="V3948" s="9" t="str">
        <f>VLOOKUP(TRIM(Data!$B3948),Team!A:B,2,FALSE)</f>
        <v>Heating</v>
      </c>
      <c r="W3948" s="9" t="str">
        <f>VLOOKUP(Data!$D3948,Current!A:B,2,FALSE)</f>
        <v>ACT</v>
      </c>
      <c r="X3948" s="9" t="str">
        <f>IF(Data!$W3948=Data!$E3948,"CURRENT","NO")</f>
        <v>CURRENT</v>
      </c>
    </row>
    <row r="3949" spans="1:24" hidden="1">
      <c r="A3949" s="46" t="s">
        <v>1623</v>
      </c>
      <c r="B3949" s="41" t="s">
        <v>2156</v>
      </c>
      <c r="C3949" s="8" t="s">
        <v>458</v>
      </c>
      <c r="D3949" s="41" t="s">
        <v>2167</v>
      </c>
      <c r="E3949" s="8" t="s">
        <v>2166</v>
      </c>
      <c r="F3949" s="45" t="s">
        <v>906</v>
      </c>
      <c r="G3949" s="46" t="s">
        <v>907</v>
      </c>
      <c r="H3949" s="47">
        <v>42307</v>
      </c>
      <c r="I3949" s="46">
        <v>1500</v>
      </c>
      <c r="J3949" s="66">
        <v>65</v>
      </c>
      <c r="K3949" s="66">
        <f t="shared" si="79"/>
        <v>97500</v>
      </c>
      <c r="L3949" s="46" t="s">
        <v>108</v>
      </c>
      <c r="M3949" s="46" t="s">
        <v>1650</v>
      </c>
      <c r="N3949" s="46">
        <v>152792</v>
      </c>
      <c r="O3949" s="49"/>
      <c r="P3949" s="46">
        <v>92440</v>
      </c>
      <c r="Q3949" s="66">
        <v>487.5</v>
      </c>
      <c r="R3949" s="66">
        <v>0</v>
      </c>
      <c r="S3949" s="66">
        <v>50</v>
      </c>
      <c r="T3949" s="46" t="s">
        <v>127</v>
      </c>
      <c r="U3949" s="64">
        <f>Data!$Q3949+Data!$R3949+Data!$S3949</f>
        <v>537.5</v>
      </c>
      <c r="V3949" s="9" t="str">
        <f>VLOOKUP(TRIM(Data!$B3949),Team!A:B,2,FALSE)</f>
        <v>Heating</v>
      </c>
      <c r="W3949" s="9" t="str">
        <f>VLOOKUP(Data!$D3949,Current!A:B,2,FALSE)</f>
        <v>ACT</v>
      </c>
      <c r="X3949" s="9" t="str">
        <f>IF(Data!$W3949=Data!$E3949,"CURRENT","NO")</f>
        <v>CURRENT</v>
      </c>
    </row>
    <row r="3950" spans="1:24" hidden="1">
      <c r="A3950" s="46" t="s">
        <v>1623</v>
      </c>
      <c r="B3950" s="41" t="s">
        <v>2156</v>
      </c>
      <c r="C3950" s="8" t="s">
        <v>458</v>
      </c>
      <c r="D3950" s="41" t="s">
        <v>2167</v>
      </c>
      <c r="E3950" s="8" t="s">
        <v>2166</v>
      </c>
      <c r="F3950" s="45" t="s">
        <v>1505</v>
      </c>
      <c r="G3950" s="46" t="s">
        <v>907</v>
      </c>
      <c r="H3950" s="47">
        <v>42308</v>
      </c>
      <c r="I3950" s="46">
        <v>340</v>
      </c>
      <c r="J3950" s="66">
        <v>72</v>
      </c>
      <c r="K3950" s="66">
        <f t="shared" si="79"/>
        <v>24480</v>
      </c>
      <c r="L3950" s="46" t="s">
        <v>108</v>
      </c>
      <c r="M3950" s="46" t="s">
        <v>1651</v>
      </c>
      <c r="N3950" s="46">
        <v>152805</v>
      </c>
      <c r="O3950" s="49"/>
      <c r="P3950" s="46">
        <v>92441</v>
      </c>
      <c r="Q3950" s="66">
        <v>200</v>
      </c>
      <c r="R3950" s="66">
        <v>0</v>
      </c>
      <c r="S3950" s="66">
        <v>50</v>
      </c>
      <c r="T3950" s="46" t="s">
        <v>127</v>
      </c>
      <c r="U3950" s="64">
        <f>Data!$Q3950+Data!$R3950+Data!$S3950</f>
        <v>250</v>
      </c>
      <c r="V3950" s="9" t="str">
        <f>VLOOKUP(TRIM(Data!$B3950),Team!A:B,2,FALSE)</f>
        <v>Heating</v>
      </c>
      <c r="W3950" s="9" t="str">
        <f>VLOOKUP(Data!$D3950,Current!A:B,2,FALSE)</f>
        <v>ACT</v>
      </c>
      <c r="X3950" s="9" t="str">
        <f>IF(Data!$W3950=Data!$E3950,"CURRENT","NO")</f>
        <v>CURRENT</v>
      </c>
    </row>
    <row r="3951" spans="1:24" hidden="1">
      <c r="A3951" s="46" t="s">
        <v>1623</v>
      </c>
      <c r="B3951" s="41" t="s">
        <v>2156</v>
      </c>
      <c r="C3951" s="8" t="s">
        <v>458</v>
      </c>
      <c r="D3951" s="41" t="s">
        <v>2167</v>
      </c>
      <c r="E3951" s="8" t="s">
        <v>2166</v>
      </c>
      <c r="F3951" s="45" t="s">
        <v>671</v>
      </c>
      <c r="G3951" s="46" t="s">
        <v>167</v>
      </c>
      <c r="H3951" s="47">
        <v>42307</v>
      </c>
      <c r="I3951" s="46">
        <v>456</v>
      </c>
      <c r="J3951" s="66">
        <v>105.99</v>
      </c>
      <c r="K3951" s="66">
        <f t="shared" si="79"/>
        <v>48331.439999999995</v>
      </c>
      <c r="L3951" s="46" t="s">
        <v>166</v>
      </c>
      <c r="M3951" s="46" t="s">
        <v>212</v>
      </c>
      <c r="N3951" s="46">
        <v>152813</v>
      </c>
      <c r="O3951" s="49"/>
      <c r="P3951" s="46">
        <v>92442</v>
      </c>
      <c r="Q3951" s="66">
        <v>241.7</v>
      </c>
      <c r="R3951" s="66">
        <v>45</v>
      </c>
      <c r="S3951" s="66">
        <v>100</v>
      </c>
      <c r="T3951" s="46" t="s">
        <v>127</v>
      </c>
      <c r="U3951" s="64">
        <f>Data!$Q3951+Data!$R3951+Data!$S3951</f>
        <v>386.7</v>
      </c>
      <c r="V3951" s="9" t="str">
        <f>VLOOKUP(TRIM(Data!$B3951),Team!A:B,2,FALSE)</f>
        <v>Heating</v>
      </c>
      <c r="W3951" s="9" t="str">
        <f>VLOOKUP(Data!$D3951,Current!A:B,2,FALSE)</f>
        <v>ACT</v>
      </c>
      <c r="X3951" s="9" t="str">
        <f>IF(Data!$W3951=Data!$E3951,"CURRENT","NO")</f>
        <v>CURRENT</v>
      </c>
    </row>
    <row r="3952" spans="1:24" hidden="1">
      <c r="A3952" s="46" t="s">
        <v>1623</v>
      </c>
      <c r="B3952" s="41" t="s">
        <v>2156</v>
      </c>
      <c r="C3952" s="8" t="s">
        <v>458</v>
      </c>
      <c r="D3952" s="41" t="s">
        <v>2167</v>
      </c>
      <c r="E3952" s="8" t="s">
        <v>2166</v>
      </c>
      <c r="F3952" s="45" t="s">
        <v>1080</v>
      </c>
      <c r="G3952" s="46" t="s">
        <v>160</v>
      </c>
      <c r="H3952" s="47">
        <v>42303</v>
      </c>
      <c r="I3952" s="46">
        <v>25</v>
      </c>
      <c r="J3952" s="66">
        <v>65.97</v>
      </c>
      <c r="K3952" s="66">
        <f t="shared" si="79"/>
        <v>1649.25</v>
      </c>
      <c r="L3952" s="46" t="s">
        <v>11</v>
      </c>
      <c r="M3952" s="46" t="s">
        <v>1652</v>
      </c>
      <c r="N3952" s="46">
        <v>152628</v>
      </c>
      <c r="O3952" s="49"/>
      <c r="P3952" s="46">
        <v>92443</v>
      </c>
      <c r="Q3952" s="66">
        <v>100</v>
      </c>
      <c r="R3952" s="66">
        <v>0</v>
      </c>
      <c r="S3952" s="66">
        <v>15</v>
      </c>
      <c r="T3952" s="46" t="s">
        <v>127</v>
      </c>
      <c r="U3952" s="64">
        <f>Data!$Q3952+Data!$R3952+Data!$S3952</f>
        <v>115</v>
      </c>
      <c r="V3952" s="9" t="str">
        <f>VLOOKUP(TRIM(Data!$B3952),Team!A:B,2,FALSE)</f>
        <v>Heating</v>
      </c>
      <c r="W3952" s="9" t="str">
        <f>VLOOKUP(Data!$D3952,Current!A:B,2,FALSE)</f>
        <v>ACT</v>
      </c>
      <c r="X3952" s="9" t="str">
        <f>IF(Data!$W3952=Data!$E3952,"CURRENT","NO")</f>
        <v>CURRENT</v>
      </c>
    </row>
    <row r="3953" spans="1:24" hidden="1">
      <c r="A3953" s="46" t="s">
        <v>1623</v>
      </c>
      <c r="B3953" s="41" t="s">
        <v>2156</v>
      </c>
      <c r="C3953" s="8" t="s">
        <v>458</v>
      </c>
      <c r="D3953" s="41" t="s">
        <v>2167</v>
      </c>
      <c r="E3953" s="8" t="s">
        <v>2166</v>
      </c>
      <c r="F3953" s="45" t="s">
        <v>1285</v>
      </c>
      <c r="G3953" s="46" t="s">
        <v>160</v>
      </c>
      <c r="H3953" s="47">
        <v>42303</v>
      </c>
      <c r="I3953" s="46">
        <v>25</v>
      </c>
      <c r="J3953" s="66">
        <v>65.97</v>
      </c>
      <c r="K3953" s="66">
        <f t="shared" si="79"/>
        <v>1649.25</v>
      </c>
      <c r="L3953" s="46" t="s">
        <v>11</v>
      </c>
      <c r="M3953" s="46" t="s">
        <v>1653</v>
      </c>
      <c r="N3953" s="46">
        <v>152629</v>
      </c>
      <c r="O3953" s="49"/>
      <c r="P3953" s="46">
        <v>92444</v>
      </c>
      <c r="Q3953" s="66">
        <v>100</v>
      </c>
      <c r="R3953" s="66">
        <v>0</v>
      </c>
      <c r="S3953" s="66">
        <v>15</v>
      </c>
      <c r="T3953" s="46" t="s">
        <v>127</v>
      </c>
      <c r="U3953" s="64">
        <f>Data!$Q3953+Data!$R3953+Data!$S3953</f>
        <v>115</v>
      </c>
      <c r="V3953" s="9" t="str">
        <f>VLOOKUP(TRIM(Data!$B3953),Team!A:B,2,FALSE)</f>
        <v>Heating</v>
      </c>
      <c r="W3953" s="9" t="str">
        <f>VLOOKUP(Data!$D3953,Current!A:B,2,FALSE)</f>
        <v>ACT</v>
      </c>
      <c r="X3953" s="9" t="str">
        <f>IF(Data!$W3953=Data!$E3953,"CURRENT","NO")</f>
        <v>CURRENT</v>
      </c>
    </row>
    <row r="3954" spans="1:24" hidden="1">
      <c r="A3954" s="46" t="s">
        <v>1623</v>
      </c>
      <c r="B3954" s="41" t="s">
        <v>2156</v>
      </c>
      <c r="C3954" s="8" t="s">
        <v>458</v>
      </c>
      <c r="D3954" s="41" t="s">
        <v>2167</v>
      </c>
      <c r="E3954" s="8" t="s">
        <v>2166</v>
      </c>
      <c r="F3954" s="45" t="s">
        <v>1078</v>
      </c>
      <c r="G3954" s="46" t="s">
        <v>160</v>
      </c>
      <c r="H3954" s="47">
        <v>42303</v>
      </c>
      <c r="I3954" s="46">
        <v>25</v>
      </c>
      <c r="J3954" s="66">
        <v>65.12</v>
      </c>
      <c r="K3954" s="66">
        <f t="shared" si="79"/>
        <v>1628</v>
      </c>
      <c r="L3954" s="46" t="s">
        <v>11</v>
      </c>
      <c r="M3954" s="46" t="s">
        <v>1652</v>
      </c>
      <c r="N3954" s="46">
        <v>152630</v>
      </c>
      <c r="O3954" s="49"/>
      <c r="P3954" s="46">
        <v>92445</v>
      </c>
      <c r="Q3954" s="66">
        <v>100</v>
      </c>
      <c r="R3954" s="66">
        <v>0</v>
      </c>
      <c r="S3954" s="66">
        <v>15</v>
      </c>
      <c r="T3954" s="46" t="s">
        <v>127</v>
      </c>
      <c r="U3954" s="64">
        <f>Data!$Q3954+Data!$R3954+Data!$S3954</f>
        <v>115</v>
      </c>
      <c r="V3954" s="9" t="str">
        <f>VLOOKUP(TRIM(Data!$B3954),Team!A:B,2,FALSE)</f>
        <v>Heating</v>
      </c>
      <c r="W3954" s="9" t="str">
        <f>VLOOKUP(Data!$D3954,Current!A:B,2,FALSE)</f>
        <v>ACT</v>
      </c>
      <c r="X3954" s="9" t="str">
        <f>IF(Data!$W3954=Data!$E3954,"CURRENT","NO")</f>
        <v>CURRENT</v>
      </c>
    </row>
    <row r="3955" spans="1:24" hidden="1">
      <c r="A3955" s="46" t="s">
        <v>1623</v>
      </c>
      <c r="B3955" s="41" t="s">
        <v>2156</v>
      </c>
      <c r="C3955" s="8" t="s">
        <v>458</v>
      </c>
      <c r="D3955" s="41" t="s">
        <v>2167</v>
      </c>
      <c r="E3955" s="8" t="s">
        <v>2166</v>
      </c>
      <c r="F3955" s="45" t="s">
        <v>1074</v>
      </c>
      <c r="G3955" s="46" t="s">
        <v>160</v>
      </c>
      <c r="H3955" s="47">
        <v>42303</v>
      </c>
      <c r="I3955" s="46">
        <v>25</v>
      </c>
      <c r="J3955" s="66">
        <v>105.56</v>
      </c>
      <c r="K3955" s="66">
        <f t="shared" si="79"/>
        <v>2639</v>
      </c>
      <c r="L3955" s="46" t="s">
        <v>11</v>
      </c>
      <c r="M3955" s="46" t="s">
        <v>1</v>
      </c>
      <c r="N3955" s="46">
        <v>152631</v>
      </c>
      <c r="O3955" s="49"/>
      <c r="P3955" s="46">
        <v>92446</v>
      </c>
      <c r="Q3955" s="66">
        <v>100</v>
      </c>
      <c r="R3955" s="66">
        <v>0</v>
      </c>
      <c r="S3955" s="66">
        <v>15</v>
      </c>
      <c r="T3955" s="46" t="s">
        <v>127</v>
      </c>
      <c r="U3955" s="64">
        <f>Data!$Q3955+Data!$R3955+Data!$S3955</f>
        <v>115</v>
      </c>
      <c r="V3955" s="9" t="str">
        <f>VLOOKUP(TRIM(Data!$B3955),Team!A:B,2,FALSE)</f>
        <v>Heating</v>
      </c>
      <c r="W3955" s="9" t="str">
        <f>VLOOKUP(Data!$D3955,Current!A:B,2,FALSE)</f>
        <v>ACT</v>
      </c>
      <c r="X3955" s="9" t="str">
        <f>IF(Data!$W3955=Data!$E3955,"CURRENT","NO")</f>
        <v>CURRENT</v>
      </c>
    </row>
    <row r="3956" spans="1:24" hidden="1">
      <c r="A3956" s="46" t="s">
        <v>1623</v>
      </c>
      <c r="B3956" s="41" t="s">
        <v>2156</v>
      </c>
      <c r="C3956" s="8" t="s">
        <v>458</v>
      </c>
      <c r="D3956" s="41" t="s">
        <v>2167</v>
      </c>
      <c r="E3956" s="8" t="s">
        <v>2166</v>
      </c>
      <c r="F3956" s="45" t="s">
        <v>1081</v>
      </c>
      <c r="G3956" s="46" t="s">
        <v>160</v>
      </c>
      <c r="H3956" s="47">
        <v>42304</v>
      </c>
      <c r="I3956" s="46">
        <v>25</v>
      </c>
      <c r="J3956" s="66">
        <v>86.31</v>
      </c>
      <c r="K3956" s="66">
        <f t="shared" si="79"/>
        <v>2157.75</v>
      </c>
      <c r="L3956" s="46" t="s">
        <v>11</v>
      </c>
      <c r="M3956" s="46" t="s">
        <v>1654</v>
      </c>
      <c r="N3956" s="46">
        <v>152679</v>
      </c>
      <c r="O3956" s="49"/>
      <c r="P3956" s="46">
        <v>92447</v>
      </c>
      <c r="Q3956" s="66">
        <v>100</v>
      </c>
      <c r="R3956" s="66">
        <v>0</v>
      </c>
      <c r="S3956" s="66">
        <v>15</v>
      </c>
      <c r="T3956" s="46" t="s">
        <v>127</v>
      </c>
      <c r="U3956" s="64">
        <f>Data!$Q3956+Data!$R3956+Data!$S3956</f>
        <v>115</v>
      </c>
      <c r="V3956" s="9" t="str">
        <f>VLOOKUP(TRIM(Data!$B3956),Team!A:B,2,FALSE)</f>
        <v>Heating</v>
      </c>
      <c r="W3956" s="9" t="str">
        <f>VLOOKUP(Data!$D3956,Current!A:B,2,FALSE)</f>
        <v>ACT</v>
      </c>
      <c r="X3956" s="9" t="str">
        <f>IF(Data!$W3956=Data!$E3956,"CURRENT","NO")</f>
        <v>CURRENT</v>
      </c>
    </row>
    <row r="3957" spans="1:24" hidden="1">
      <c r="A3957" s="46" t="s">
        <v>1623</v>
      </c>
      <c r="B3957" s="41" t="s">
        <v>2156</v>
      </c>
      <c r="C3957" s="8" t="s">
        <v>458</v>
      </c>
      <c r="D3957" s="41" t="s">
        <v>2167</v>
      </c>
      <c r="E3957" s="8" t="s">
        <v>2166</v>
      </c>
      <c r="F3957" s="45" t="s">
        <v>1086</v>
      </c>
      <c r="G3957" s="46" t="s">
        <v>160</v>
      </c>
      <c r="H3957" s="47">
        <v>42304</v>
      </c>
      <c r="I3957" s="46">
        <v>25</v>
      </c>
      <c r="J3957" s="66">
        <v>161.38999999999999</v>
      </c>
      <c r="K3957" s="66">
        <f t="shared" ref="K3957:K3985" si="80">I3957*J3957</f>
        <v>4034.7499999999995</v>
      </c>
      <c r="L3957" s="46" t="s">
        <v>11</v>
      </c>
      <c r="M3957" s="46" t="s">
        <v>1053</v>
      </c>
      <c r="N3957" s="46">
        <v>152680</v>
      </c>
      <c r="O3957" s="49"/>
      <c r="P3957" s="46">
        <v>92448</v>
      </c>
      <c r="Q3957" s="66">
        <v>100</v>
      </c>
      <c r="R3957" s="66">
        <v>0</v>
      </c>
      <c r="S3957" s="66">
        <v>15</v>
      </c>
      <c r="T3957" s="46" t="s">
        <v>186</v>
      </c>
      <c r="U3957" s="64">
        <f>Data!$Q3957+Data!$R3957+Data!$S3957</f>
        <v>115</v>
      </c>
      <c r="V3957" s="9" t="str">
        <f>VLOOKUP(TRIM(Data!$B3957),Team!A:B,2,FALSE)</f>
        <v>Heating</v>
      </c>
      <c r="W3957" s="9" t="str">
        <f>VLOOKUP(Data!$D3957,Current!A:B,2,FALSE)</f>
        <v>ACT</v>
      </c>
      <c r="X3957" s="9" t="str">
        <f>IF(Data!$W3957=Data!$E3957,"CURRENT","NO")</f>
        <v>CURRENT</v>
      </c>
    </row>
    <row r="3958" spans="1:24" hidden="1">
      <c r="A3958" s="46" t="s">
        <v>1623</v>
      </c>
      <c r="B3958" s="41" t="s">
        <v>2156</v>
      </c>
      <c r="C3958" s="8" t="s">
        <v>458</v>
      </c>
      <c r="D3958" s="41" t="s">
        <v>2167</v>
      </c>
      <c r="E3958" s="8" t="s">
        <v>2166</v>
      </c>
      <c r="F3958" s="45" t="s">
        <v>161</v>
      </c>
      <c r="G3958" s="46" t="s">
        <v>160</v>
      </c>
      <c r="H3958" s="47">
        <v>42304</v>
      </c>
      <c r="I3958" s="46">
        <v>25</v>
      </c>
      <c r="J3958" s="66">
        <v>46.75</v>
      </c>
      <c r="K3958" s="66">
        <f t="shared" si="80"/>
        <v>1168.75</v>
      </c>
      <c r="L3958" s="46" t="s">
        <v>11</v>
      </c>
      <c r="M3958" s="46" t="s">
        <v>1053</v>
      </c>
      <c r="N3958" s="46">
        <v>152681</v>
      </c>
      <c r="O3958" s="49"/>
      <c r="P3958" s="46">
        <v>92449</v>
      </c>
      <c r="Q3958" s="66">
        <v>100</v>
      </c>
      <c r="R3958" s="66">
        <v>0</v>
      </c>
      <c r="S3958" s="66">
        <v>15</v>
      </c>
      <c r="T3958" s="46" t="s">
        <v>127</v>
      </c>
      <c r="U3958" s="64">
        <f>Data!$Q3958+Data!$R3958+Data!$S3958</f>
        <v>115</v>
      </c>
      <c r="V3958" s="9" t="str">
        <f>VLOOKUP(TRIM(Data!$B3958),Team!A:B,2,FALSE)</f>
        <v>Heating</v>
      </c>
      <c r="W3958" s="9" t="str">
        <f>VLOOKUP(Data!$D3958,Current!A:B,2,FALSE)</f>
        <v>ACT</v>
      </c>
      <c r="X3958" s="9" t="str">
        <f>IF(Data!$W3958=Data!$E3958,"CURRENT","NO")</f>
        <v>CURRENT</v>
      </c>
    </row>
    <row r="3959" spans="1:24" hidden="1">
      <c r="A3959" s="46" t="s">
        <v>1623</v>
      </c>
      <c r="B3959" s="41" t="s">
        <v>2156</v>
      </c>
      <c r="C3959" s="8" t="s">
        <v>458</v>
      </c>
      <c r="D3959" s="41" t="s">
        <v>2167</v>
      </c>
      <c r="E3959" s="8" t="s">
        <v>2166</v>
      </c>
      <c r="F3959" s="45" t="s">
        <v>203</v>
      </c>
      <c r="G3959" s="46" t="s">
        <v>160</v>
      </c>
      <c r="H3959" s="47">
        <v>42305</v>
      </c>
      <c r="I3959" s="46">
        <v>450</v>
      </c>
      <c r="J3959" s="66">
        <v>71.52</v>
      </c>
      <c r="K3959" s="66">
        <f t="shared" si="80"/>
        <v>32184</v>
      </c>
      <c r="L3959" s="46" t="s">
        <v>11</v>
      </c>
      <c r="M3959" s="46" t="s">
        <v>1261</v>
      </c>
      <c r="N3959" s="46">
        <v>152711</v>
      </c>
      <c r="O3959" s="49"/>
      <c r="P3959" s="46">
        <v>92450</v>
      </c>
      <c r="Q3959" s="66">
        <v>200</v>
      </c>
      <c r="R3959" s="66">
        <v>0</v>
      </c>
      <c r="S3959" s="66">
        <v>22.5</v>
      </c>
      <c r="T3959" s="46" t="s">
        <v>127</v>
      </c>
      <c r="U3959" s="64">
        <f>Data!$Q3959+Data!$R3959+Data!$S3959</f>
        <v>222.5</v>
      </c>
      <c r="V3959" s="9" t="str">
        <f>VLOOKUP(TRIM(Data!$B3959),Team!A:B,2,FALSE)</f>
        <v>Heating</v>
      </c>
      <c r="W3959" s="9" t="str">
        <f>VLOOKUP(Data!$D3959,Current!A:B,2,FALSE)</f>
        <v>ACT</v>
      </c>
      <c r="X3959" s="9" t="str">
        <f>IF(Data!$W3959=Data!$E3959,"CURRENT","NO")</f>
        <v>CURRENT</v>
      </c>
    </row>
    <row r="3960" spans="1:24" hidden="1">
      <c r="A3960" s="46" t="s">
        <v>1623</v>
      </c>
      <c r="B3960" s="41" t="s">
        <v>2156</v>
      </c>
      <c r="C3960" s="8" t="s">
        <v>458</v>
      </c>
      <c r="D3960" s="41" t="s">
        <v>2167</v>
      </c>
      <c r="E3960" s="8" t="s">
        <v>2166</v>
      </c>
      <c r="F3960" s="45" t="s">
        <v>1463</v>
      </c>
      <c r="G3960" s="46" t="s">
        <v>160</v>
      </c>
      <c r="H3960" s="47">
        <v>42305</v>
      </c>
      <c r="I3960" s="46">
        <v>50</v>
      </c>
      <c r="J3960" s="66">
        <v>65.97</v>
      </c>
      <c r="K3960" s="66">
        <f t="shared" si="80"/>
        <v>3298.5</v>
      </c>
      <c r="L3960" s="46" t="s">
        <v>11</v>
      </c>
      <c r="M3960" s="46" t="s">
        <v>1655</v>
      </c>
      <c r="N3960" s="46">
        <v>152712</v>
      </c>
      <c r="O3960" s="49"/>
      <c r="P3960" s="46">
        <v>92451</v>
      </c>
      <c r="Q3960" s="66">
        <v>100</v>
      </c>
      <c r="R3960" s="66">
        <v>0</v>
      </c>
      <c r="S3960" s="66">
        <v>22.5</v>
      </c>
      <c r="T3960" s="46" t="s">
        <v>127</v>
      </c>
      <c r="U3960" s="64">
        <f>Data!$Q3960+Data!$R3960+Data!$S3960</f>
        <v>122.5</v>
      </c>
      <c r="V3960" s="9" t="str">
        <f>VLOOKUP(TRIM(Data!$B3960),Team!A:B,2,FALSE)</f>
        <v>Heating</v>
      </c>
      <c r="W3960" s="9" t="str">
        <f>VLOOKUP(Data!$D3960,Current!A:B,2,FALSE)</f>
        <v>ACT</v>
      </c>
      <c r="X3960" s="9" t="str">
        <f>IF(Data!$W3960=Data!$E3960,"CURRENT","NO")</f>
        <v>CURRENT</v>
      </c>
    </row>
    <row r="3961" spans="1:24" hidden="1">
      <c r="A3961" s="46" t="s">
        <v>1623</v>
      </c>
      <c r="B3961" s="41" t="s">
        <v>2156</v>
      </c>
      <c r="C3961" s="8" t="s">
        <v>458</v>
      </c>
      <c r="D3961" s="41" t="s">
        <v>2167</v>
      </c>
      <c r="E3961" s="8" t="s">
        <v>2166</v>
      </c>
      <c r="F3961" s="45" t="s">
        <v>864</v>
      </c>
      <c r="G3961" s="46" t="s">
        <v>160</v>
      </c>
      <c r="H3961" s="47">
        <v>42306</v>
      </c>
      <c r="I3961" s="46">
        <v>25</v>
      </c>
      <c r="J3961" s="66">
        <v>40.380000000000003</v>
      </c>
      <c r="K3961" s="66">
        <f t="shared" si="80"/>
        <v>1009.5000000000001</v>
      </c>
      <c r="L3961" s="46" t="s">
        <v>965</v>
      </c>
      <c r="M3961" s="46" t="s">
        <v>1656</v>
      </c>
      <c r="N3961" s="46">
        <v>152766</v>
      </c>
      <c r="O3961" s="49"/>
      <c r="P3961" s="46">
        <v>92452</v>
      </c>
      <c r="Q3961" s="66">
        <v>100</v>
      </c>
      <c r="R3961" s="66">
        <v>0</v>
      </c>
      <c r="S3961" s="66">
        <v>22.5</v>
      </c>
      <c r="T3961" s="46" t="s">
        <v>127</v>
      </c>
      <c r="U3961" s="64">
        <f>Data!$Q3961+Data!$R3961+Data!$S3961</f>
        <v>122.5</v>
      </c>
      <c r="V3961" s="9" t="str">
        <f>VLOOKUP(TRIM(Data!$B3961),Team!A:B,2,FALSE)</f>
        <v>Heating</v>
      </c>
      <c r="W3961" s="9" t="str">
        <f>VLOOKUP(Data!$D3961,Current!A:B,2,FALSE)</f>
        <v>ACT</v>
      </c>
      <c r="X3961" s="9" t="str">
        <f>IF(Data!$W3961=Data!$E3961,"CURRENT","NO")</f>
        <v>CURRENT</v>
      </c>
    </row>
    <row r="3962" spans="1:24" hidden="1">
      <c r="A3962" s="46" t="s">
        <v>1623</v>
      </c>
      <c r="B3962" s="41" t="s">
        <v>2156</v>
      </c>
      <c r="C3962" s="8" t="s">
        <v>458</v>
      </c>
      <c r="D3962" s="41" t="s">
        <v>2167</v>
      </c>
      <c r="E3962" s="8" t="s">
        <v>2166</v>
      </c>
      <c r="F3962" s="45" t="s">
        <v>870</v>
      </c>
      <c r="G3962" s="46" t="s">
        <v>160</v>
      </c>
      <c r="H3962" s="47">
        <v>42306</v>
      </c>
      <c r="I3962" s="46">
        <v>400</v>
      </c>
      <c r="J3962" s="66">
        <v>25.4</v>
      </c>
      <c r="K3962" s="66">
        <f t="shared" si="80"/>
        <v>10160</v>
      </c>
      <c r="L3962" s="46" t="s">
        <v>11</v>
      </c>
      <c r="M3962" s="46" t="s">
        <v>1</v>
      </c>
      <c r="N3962" s="46">
        <v>152767</v>
      </c>
      <c r="O3962" s="49"/>
      <c r="P3962" s="46">
        <v>92453</v>
      </c>
      <c r="Q3962" s="66">
        <v>200</v>
      </c>
      <c r="R3962" s="66">
        <v>0</v>
      </c>
      <c r="S3962" s="66">
        <v>22.5</v>
      </c>
      <c r="T3962" s="46" t="s">
        <v>127</v>
      </c>
      <c r="U3962" s="64">
        <f>Data!$Q3962+Data!$R3962+Data!$S3962</f>
        <v>222.5</v>
      </c>
      <c r="V3962" s="9" t="str">
        <f>VLOOKUP(TRIM(Data!$B3962),Team!A:B,2,FALSE)</f>
        <v>Heating</v>
      </c>
      <c r="W3962" s="9" t="str">
        <f>VLOOKUP(Data!$D3962,Current!A:B,2,FALSE)</f>
        <v>ACT</v>
      </c>
      <c r="X3962" s="9" t="str">
        <f>IF(Data!$W3962=Data!$E3962,"CURRENT","NO")</f>
        <v>CURRENT</v>
      </c>
    </row>
    <row r="3963" spans="1:24" hidden="1">
      <c r="A3963" s="46" t="s">
        <v>1623</v>
      </c>
      <c r="B3963" s="41" t="s">
        <v>2156</v>
      </c>
      <c r="C3963" s="8" t="s">
        <v>458</v>
      </c>
      <c r="D3963" s="41" t="s">
        <v>2167</v>
      </c>
      <c r="E3963" s="8" t="s">
        <v>2166</v>
      </c>
      <c r="F3963" s="45" t="s">
        <v>1247</v>
      </c>
      <c r="G3963" s="46" t="s">
        <v>179</v>
      </c>
      <c r="H3963" s="47">
        <v>42300</v>
      </c>
      <c r="I3963" s="46">
        <v>172</v>
      </c>
      <c r="J3963" s="66">
        <v>261.36</v>
      </c>
      <c r="K3963" s="66">
        <f t="shared" si="80"/>
        <v>44953.920000000006</v>
      </c>
      <c r="L3963" s="46" t="s">
        <v>6</v>
      </c>
      <c r="M3963" s="46" t="s">
        <v>706</v>
      </c>
      <c r="N3963" s="46">
        <v>152556</v>
      </c>
      <c r="O3963" s="49"/>
      <c r="P3963" s="46">
        <v>92454</v>
      </c>
      <c r="Q3963" s="66">
        <v>224.8</v>
      </c>
      <c r="R3963" s="66">
        <v>0</v>
      </c>
      <c r="S3963" s="66">
        <v>40</v>
      </c>
      <c r="T3963" s="46" t="s">
        <v>127</v>
      </c>
      <c r="U3963" s="64">
        <f>Data!$Q3963+Data!$R3963+Data!$S3963</f>
        <v>264.8</v>
      </c>
      <c r="V3963" s="9" t="str">
        <f>VLOOKUP(TRIM(Data!$B3963),Team!A:B,2,FALSE)</f>
        <v>Heating</v>
      </c>
      <c r="W3963" s="9" t="str">
        <f>VLOOKUP(Data!$D3963,Current!A:B,2,FALSE)</f>
        <v>ACT</v>
      </c>
      <c r="X3963" s="9" t="str">
        <f>IF(Data!$W3963=Data!$E3963,"CURRENT","NO")</f>
        <v>CURRENT</v>
      </c>
    </row>
    <row r="3964" spans="1:24" hidden="1">
      <c r="A3964" s="46" t="s">
        <v>1623</v>
      </c>
      <c r="B3964" s="41" t="s">
        <v>2156</v>
      </c>
      <c r="C3964" s="8" t="s">
        <v>458</v>
      </c>
      <c r="D3964" s="41" t="s">
        <v>2167</v>
      </c>
      <c r="E3964" s="8" t="s">
        <v>2166</v>
      </c>
      <c r="F3964" s="45" t="s">
        <v>1657</v>
      </c>
      <c r="G3964" s="46" t="s">
        <v>179</v>
      </c>
      <c r="H3964" s="47">
        <v>42304</v>
      </c>
      <c r="I3964" s="46">
        <v>178</v>
      </c>
      <c r="J3964" s="66">
        <v>293.14</v>
      </c>
      <c r="K3964" s="66">
        <f t="shared" si="80"/>
        <v>52178.92</v>
      </c>
      <c r="L3964" s="46" t="s">
        <v>766</v>
      </c>
      <c r="M3964" s="46" t="s">
        <v>706</v>
      </c>
      <c r="N3964" s="46">
        <v>152671</v>
      </c>
      <c r="O3964" s="49"/>
      <c r="P3964" s="46">
        <v>92455</v>
      </c>
      <c r="Q3964" s="66">
        <v>260.89999999999998</v>
      </c>
      <c r="R3964" s="66">
        <v>0</v>
      </c>
      <c r="S3964" s="66">
        <v>40</v>
      </c>
      <c r="T3964" s="46" t="s">
        <v>127</v>
      </c>
      <c r="U3964" s="64">
        <f>Data!$Q3964+Data!$R3964+Data!$S3964</f>
        <v>300.89999999999998</v>
      </c>
      <c r="V3964" s="9" t="str">
        <f>VLOOKUP(TRIM(Data!$B3964),Team!A:B,2,FALSE)</f>
        <v>Heating</v>
      </c>
      <c r="W3964" s="9" t="str">
        <f>VLOOKUP(Data!$D3964,Current!A:B,2,FALSE)</f>
        <v>ACT</v>
      </c>
      <c r="X3964" s="9" t="str">
        <f>IF(Data!$W3964=Data!$E3964,"CURRENT","NO")</f>
        <v>CURRENT</v>
      </c>
    </row>
    <row r="3965" spans="1:24" hidden="1">
      <c r="A3965" s="46" t="s">
        <v>1623</v>
      </c>
      <c r="B3965" s="41" t="s">
        <v>2156</v>
      </c>
      <c r="C3965" s="8" t="s">
        <v>458</v>
      </c>
      <c r="D3965" s="41" t="s">
        <v>2167</v>
      </c>
      <c r="E3965" s="8" t="s">
        <v>2166</v>
      </c>
      <c r="F3965" s="45" t="s">
        <v>889</v>
      </c>
      <c r="G3965" s="46" t="s">
        <v>179</v>
      </c>
      <c r="H3965" s="47">
        <v>42305</v>
      </c>
      <c r="I3965" s="46">
        <v>176</v>
      </c>
      <c r="J3965" s="66">
        <v>241.01</v>
      </c>
      <c r="K3965" s="66">
        <f t="shared" si="80"/>
        <v>42417.759999999995</v>
      </c>
      <c r="L3965" s="46" t="s">
        <v>6</v>
      </c>
      <c r="M3965" s="46" t="s">
        <v>706</v>
      </c>
      <c r="N3965" s="46">
        <v>152714</v>
      </c>
      <c r="O3965" s="49"/>
      <c r="P3965" s="46">
        <v>92456</v>
      </c>
      <c r="Q3965" s="66">
        <v>200</v>
      </c>
      <c r="R3965" s="66">
        <v>0</v>
      </c>
      <c r="S3965" s="66">
        <v>40</v>
      </c>
      <c r="T3965" s="46" t="s">
        <v>127</v>
      </c>
      <c r="U3965" s="64">
        <f>Data!$Q3965+Data!$R3965+Data!$S3965</f>
        <v>240</v>
      </c>
      <c r="V3965" s="9" t="str">
        <f>VLOOKUP(TRIM(Data!$B3965),Team!A:B,2,FALSE)</f>
        <v>Heating</v>
      </c>
      <c r="W3965" s="9" t="str">
        <f>VLOOKUP(Data!$D3965,Current!A:B,2,FALSE)</f>
        <v>ACT</v>
      </c>
      <c r="X3965" s="9" t="str">
        <f>IF(Data!$W3965=Data!$E3965,"CURRENT","NO")</f>
        <v>CURRENT</v>
      </c>
    </row>
    <row r="3966" spans="1:24" hidden="1">
      <c r="A3966" s="46" t="s">
        <v>1623</v>
      </c>
      <c r="B3966" s="41" t="s">
        <v>2156</v>
      </c>
      <c r="C3966" s="8" t="s">
        <v>458</v>
      </c>
      <c r="D3966" s="41" t="s">
        <v>2167</v>
      </c>
      <c r="E3966" s="8" t="s">
        <v>2166</v>
      </c>
      <c r="F3966" s="45" t="s">
        <v>210</v>
      </c>
      <c r="G3966" s="46" t="s">
        <v>146</v>
      </c>
      <c r="H3966" s="47">
        <v>42301</v>
      </c>
      <c r="I3966" s="46">
        <v>3750</v>
      </c>
      <c r="J3966" s="66">
        <v>42.9</v>
      </c>
      <c r="K3966" s="66">
        <f t="shared" si="80"/>
        <v>160875</v>
      </c>
      <c r="L3966" s="46" t="s">
        <v>69</v>
      </c>
      <c r="M3966" s="46" t="s">
        <v>363</v>
      </c>
      <c r="N3966" s="46">
        <v>152578</v>
      </c>
      <c r="O3966" s="49"/>
      <c r="P3966" s="46">
        <v>92457</v>
      </c>
      <c r="Q3966" s="66">
        <v>804.4</v>
      </c>
      <c r="R3966" s="66">
        <v>0</v>
      </c>
      <c r="S3966" s="66">
        <v>17.5</v>
      </c>
      <c r="T3966" s="46" t="s">
        <v>127</v>
      </c>
      <c r="U3966" s="64">
        <f>Data!$Q3966+Data!$R3966+Data!$S3966</f>
        <v>821.9</v>
      </c>
      <c r="V3966" s="9" t="str">
        <f>VLOOKUP(TRIM(Data!$B3966),Team!A:B,2,FALSE)</f>
        <v>Heating</v>
      </c>
      <c r="W3966" s="9" t="str">
        <f>VLOOKUP(Data!$D3966,Current!A:B,2,FALSE)</f>
        <v>ACT</v>
      </c>
      <c r="X3966" s="9" t="str">
        <f>IF(Data!$W3966=Data!$E3966,"CURRENT","NO")</f>
        <v>CURRENT</v>
      </c>
    </row>
    <row r="3967" spans="1:24" hidden="1">
      <c r="A3967" s="46" t="s">
        <v>1623</v>
      </c>
      <c r="B3967" s="41" t="s">
        <v>2156</v>
      </c>
      <c r="C3967" s="8" t="s">
        <v>458</v>
      </c>
      <c r="D3967" s="41" t="s">
        <v>2167</v>
      </c>
      <c r="E3967" s="8" t="s">
        <v>2166</v>
      </c>
      <c r="F3967" s="45" t="s">
        <v>1658</v>
      </c>
      <c r="G3967" s="46" t="s">
        <v>146</v>
      </c>
      <c r="H3967" s="47">
        <v>42301</v>
      </c>
      <c r="I3967" s="46">
        <v>50</v>
      </c>
      <c r="J3967" s="66">
        <v>56.2</v>
      </c>
      <c r="K3967" s="66">
        <f t="shared" si="80"/>
        <v>2810</v>
      </c>
      <c r="L3967" s="46" t="s">
        <v>69</v>
      </c>
      <c r="M3967" s="46" t="s">
        <v>612</v>
      </c>
      <c r="N3967" s="46">
        <v>152588</v>
      </c>
      <c r="O3967" s="49"/>
      <c r="P3967" s="46">
        <v>92458</v>
      </c>
      <c r="Q3967" s="66">
        <v>100</v>
      </c>
      <c r="R3967" s="66">
        <v>0</v>
      </c>
      <c r="S3967" s="66">
        <v>17.5</v>
      </c>
      <c r="T3967" s="46" t="s">
        <v>127</v>
      </c>
      <c r="U3967" s="64">
        <f>Data!$Q3967+Data!$R3967+Data!$S3967</f>
        <v>117.5</v>
      </c>
      <c r="V3967" s="9" t="str">
        <f>VLOOKUP(TRIM(Data!$B3967),Team!A:B,2,FALSE)</f>
        <v>Heating</v>
      </c>
      <c r="W3967" s="9" t="str">
        <f>VLOOKUP(Data!$D3967,Current!A:B,2,FALSE)</f>
        <v>ACT</v>
      </c>
      <c r="X3967" s="9" t="str">
        <f>IF(Data!$W3967=Data!$E3967,"CURRENT","NO")</f>
        <v>CURRENT</v>
      </c>
    </row>
    <row r="3968" spans="1:24" hidden="1">
      <c r="A3968" s="46" t="s">
        <v>1623</v>
      </c>
      <c r="B3968" s="41" t="s">
        <v>2156</v>
      </c>
      <c r="C3968" s="8" t="s">
        <v>458</v>
      </c>
      <c r="D3968" s="41" t="s">
        <v>2167</v>
      </c>
      <c r="E3968" s="8" t="s">
        <v>2166</v>
      </c>
      <c r="F3968" s="45" t="s">
        <v>209</v>
      </c>
      <c r="G3968" s="46" t="s">
        <v>146</v>
      </c>
      <c r="H3968" s="47">
        <v>42303</v>
      </c>
      <c r="I3968" s="46">
        <v>979</v>
      </c>
      <c r="J3968" s="66">
        <v>51.2</v>
      </c>
      <c r="K3968" s="66">
        <f t="shared" si="80"/>
        <v>50124.800000000003</v>
      </c>
      <c r="L3968" s="46" t="s">
        <v>69</v>
      </c>
      <c r="M3968" s="46" t="s">
        <v>363</v>
      </c>
      <c r="N3968" s="46">
        <v>152619</v>
      </c>
      <c r="O3968" s="49"/>
      <c r="P3968" s="46">
        <v>92459</v>
      </c>
      <c r="Q3968" s="66">
        <v>250.6</v>
      </c>
      <c r="R3968" s="66">
        <v>0</v>
      </c>
      <c r="S3968" s="66">
        <v>35</v>
      </c>
      <c r="T3968" s="46" t="s">
        <v>127</v>
      </c>
      <c r="U3968" s="64">
        <f>Data!$Q3968+Data!$R3968+Data!$S3968</f>
        <v>285.60000000000002</v>
      </c>
      <c r="V3968" s="9" t="str">
        <f>VLOOKUP(TRIM(Data!$B3968),Team!A:B,2,FALSE)</f>
        <v>Heating</v>
      </c>
      <c r="W3968" s="9" t="str">
        <f>VLOOKUP(Data!$D3968,Current!A:B,2,FALSE)</f>
        <v>ACT</v>
      </c>
      <c r="X3968" s="9" t="str">
        <f>IF(Data!$W3968=Data!$E3968,"CURRENT","NO")</f>
        <v>CURRENT</v>
      </c>
    </row>
    <row r="3969" spans="1:24" hidden="1">
      <c r="A3969" s="46" t="s">
        <v>1623</v>
      </c>
      <c r="B3969" s="41" t="s">
        <v>2156</v>
      </c>
      <c r="C3969" s="8" t="s">
        <v>458</v>
      </c>
      <c r="D3969" s="41" t="s">
        <v>2167</v>
      </c>
      <c r="E3969" s="8" t="s">
        <v>2166</v>
      </c>
      <c r="F3969" s="45" t="s">
        <v>214</v>
      </c>
      <c r="G3969" s="46" t="s">
        <v>158</v>
      </c>
      <c r="H3969" s="47">
        <v>42300</v>
      </c>
      <c r="I3969" s="46">
        <v>259</v>
      </c>
      <c r="J3969" s="66">
        <v>153.12</v>
      </c>
      <c r="K3969" s="66">
        <f t="shared" si="80"/>
        <v>39658.080000000002</v>
      </c>
      <c r="L3969" s="46" t="s">
        <v>213</v>
      </c>
      <c r="M3969" s="46" t="s">
        <v>1659</v>
      </c>
      <c r="N3969" s="46">
        <v>152560</v>
      </c>
      <c r="O3969" s="49"/>
      <c r="P3969" s="46">
        <v>92460</v>
      </c>
      <c r="Q3969" s="66">
        <v>198.3</v>
      </c>
      <c r="R3969" s="66">
        <v>0</v>
      </c>
      <c r="S3969" s="66">
        <v>15</v>
      </c>
      <c r="T3969" s="46" t="s">
        <v>127</v>
      </c>
      <c r="U3969" s="64">
        <f>Data!$Q3969+Data!$R3969+Data!$S3969</f>
        <v>213.3</v>
      </c>
      <c r="V3969" s="9" t="str">
        <f>VLOOKUP(TRIM(Data!$B3969),Team!A:B,2,FALSE)</f>
        <v>Heating</v>
      </c>
      <c r="W3969" s="9" t="str">
        <f>VLOOKUP(Data!$D3969,Current!A:B,2,FALSE)</f>
        <v>ACT</v>
      </c>
      <c r="X3969" s="9" t="str">
        <f>IF(Data!$W3969=Data!$E3969,"CURRENT","NO")</f>
        <v>CURRENT</v>
      </c>
    </row>
    <row r="3970" spans="1:24" hidden="1">
      <c r="A3970" s="46" t="s">
        <v>1623</v>
      </c>
      <c r="B3970" s="41" t="s">
        <v>2156</v>
      </c>
      <c r="C3970" s="8" t="s">
        <v>458</v>
      </c>
      <c r="D3970" s="41" t="s">
        <v>2167</v>
      </c>
      <c r="E3970" s="8" t="s">
        <v>2166</v>
      </c>
      <c r="F3970" s="45" t="s">
        <v>1649</v>
      </c>
      <c r="G3970" s="46" t="s">
        <v>158</v>
      </c>
      <c r="H3970" s="47">
        <v>42301</v>
      </c>
      <c r="I3970" s="46">
        <v>100</v>
      </c>
      <c r="J3970" s="66">
        <v>164.12</v>
      </c>
      <c r="K3970" s="66">
        <f t="shared" si="80"/>
        <v>16412</v>
      </c>
      <c r="L3970" s="46" t="s">
        <v>213</v>
      </c>
      <c r="M3970" s="46" t="s">
        <v>340</v>
      </c>
      <c r="N3970" s="46">
        <v>152586</v>
      </c>
      <c r="O3970" s="49"/>
      <c r="P3970" s="46">
        <v>92463</v>
      </c>
      <c r="Q3970" s="66">
        <v>82.1</v>
      </c>
      <c r="R3970" s="66">
        <v>0</v>
      </c>
      <c r="S3970" s="66">
        <v>15</v>
      </c>
      <c r="T3970" s="46" t="s">
        <v>127</v>
      </c>
      <c r="U3970" s="64">
        <f>Data!$Q3970+Data!$R3970+Data!$S3970</f>
        <v>97.1</v>
      </c>
      <c r="V3970" s="9" t="str">
        <f>VLOOKUP(TRIM(Data!$B3970),Team!A:B,2,FALSE)</f>
        <v>Heating</v>
      </c>
      <c r="W3970" s="9" t="str">
        <f>VLOOKUP(Data!$D3970,Current!A:B,2,FALSE)</f>
        <v>ACT</v>
      </c>
      <c r="X3970" s="9" t="str">
        <f>IF(Data!$W3970=Data!$E3970,"CURRENT","NO")</f>
        <v>CURRENT</v>
      </c>
    </row>
    <row r="3971" spans="1:24" hidden="1">
      <c r="A3971" s="46" t="s">
        <v>1623</v>
      </c>
      <c r="B3971" s="41" t="s">
        <v>2156</v>
      </c>
      <c r="C3971" s="8" t="s">
        <v>458</v>
      </c>
      <c r="D3971" s="41" t="s">
        <v>2167</v>
      </c>
      <c r="E3971" s="8" t="s">
        <v>2166</v>
      </c>
      <c r="F3971" s="45" t="s">
        <v>1276</v>
      </c>
      <c r="G3971" s="46" t="s">
        <v>158</v>
      </c>
      <c r="H3971" s="47">
        <v>42303</v>
      </c>
      <c r="I3971" s="46">
        <v>152</v>
      </c>
      <c r="J3971" s="66">
        <v>161.18</v>
      </c>
      <c r="K3971" s="66">
        <f t="shared" si="80"/>
        <v>24499.360000000001</v>
      </c>
      <c r="L3971" s="46" t="s">
        <v>213</v>
      </c>
      <c r="M3971" s="46" t="s">
        <v>340</v>
      </c>
      <c r="N3971" s="46">
        <v>152620</v>
      </c>
      <c r="O3971" s="49"/>
      <c r="P3971" s="46">
        <v>92464</v>
      </c>
      <c r="Q3971" s="66">
        <v>122.5</v>
      </c>
      <c r="R3971" s="66">
        <v>0</v>
      </c>
      <c r="S3971" s="66">
        <v>15</v>
      </c>
      <c r="T3971" s="46" t="s">
        <v>127</v>
      </c>
      <c r="U3971" s="64">
        <f>Data!$Q3971+Data!$R3971+Data!$S3971</f>
        <v>137.5</v>
      </c>
      <c r="V3971" s="9" t="str">
        <f>VLOOKUP(TRIM(Data!$B3971),Team!A:B,2,FALSE)</f>
        <v>Heating</v>
      </c>
      <c r="W3971" s="9" t="str">
        <f>VLOOKUP(Data!$D3971,Current!A:B,2,FALSE)</f>
        <v>ACT</v>
      </c>
      <c r="X3971" s="9" t="str">
        <f>IF(Data!$W3971=Data!$E3971,"CURRENT","NO")</f>
        <v>CURRENT</v>
      </c>
    </row>
    <row r="3972" spans="1:24" hidden="1">
      <c r="A3972" s="46" t="s">
        <v>1623</v>
      </c>
      <c r="B3972" s="41" t="s">
        <v>2156</v>
      </c>
      <c r="C3972" s="8" t="s">
        <v>458</v>
      </c>
      <c r="D3972" s="41" t="s">
        <v>2167</v>
      </c>
      <c r="E3972" s="8" t="s">
        <v>2166</v>
      </c>
      <c r="F3972" s="45" t="s">
        <v>1279</v>
      </c>
      <c r="G3972" s="46" t="s">
        <v>158</v>
      </c>
      <c r="H3972" s="47">
        <v>42304</v>
      </c>
      <c r="I3972" s="46">
        <v>498</v>
      </c>
      <c r="J3972" s="66">
        <v>72.12</v>
      </c>
      <c r="K3972" s="66">
        <f t="shared" si="80"/>
        <v>35915.760000000002</v>
      </c>
      <c r="L3972" s="46" t="s">
        <v>213</v>
      </c>
      <c r="M3972" s="46" t="s">
        <v>561</v>
      </c>
      <c r="N3972" s="46">
        <v>152657</v>
      </c>
      <c r="O3972" s="49"/>
      <c r="P3972" s="46">
        <v>92465</v>
      </c>
      <c r="Q3972" s="66">
        <v>179.6</v>
      </c>
      <c r="R3972" s="66">
        <v>0</v>
      </c>
      <c r="S3972" s="66">
        <v>15</v>
      </c>
      <c r="T3972" s="46" t="s">
        <v>127</v>
      </c>
      <c r="U3972" s="64">
        <f>Data!$Q3972+Data!$R3972+Data!$S3972</f>
        <v>194.6</v>
      </c>
      <c r="V3972" s="9" t="str">
        <f>VLOOKUP(TRIM(Data!$B3972),Team!A:B,2,FALSE)</f>
        <v>Heating</v>
      </c>
      <c r="W3972" s="9" t="str">
        <f>VLOOKUP(Data!$D3972,Current!A:B,2,FALSE)</f>
        <v>ACT</v>
      </c>
      <c r="X3972" s="9" t="str">
        <f>IF(Data!$W3972=Data!$E3972,"CURRENT","NO")</f>
        <v>CURRENT</v>
      </c>
    </row>
    <row r="3973" spans="1:24" hidden="1">
      <c r="A3973" s="46" t="s">
        <v>1623</v>
      </c>
      <c r="B3973" s="41" t="s">
        <v>2156</v>
      </c>
      <c r="C3973" s="8" t="s">
        <v>458</v>
      </c>
      <c r="D3973" s="41" t="s">
        <v>2167</v>
      </c>
      <c r="E3973" s="8" t="s">
        <v>2166</v>
      </c>
      <c r="F3973" s="45" t="s">
        <v>1070</v>
      </c>
      <c r="G3973" s="46" t="s">
        <v>158</v>
      </c>
      <c r="H3973" s="47">
        <v>42301</v>
      </c>
      <c r="I3973" s="46">
        <v>136</v>
      </c>
      <c r="J3973" s="66">
        <v>245.1</v>
      </c>
      <c r="K3973" s="66">
        <f t="shared" si="80"/>
        <v>33333.599999999999</v>
      </c>
      <c r="L3973" s="46" t="s">
        <v>213</v>
      </c>
      <c r="M3973" s="46" t="s">
        <v>1503</v>
      </c>
      <c r="N3973" s="46">
        <v>152688</v>
      </c>
      <c r="O3973" s="49"/>
      <c r="P3973" s="46">
        <v>92466</v>
      </c>
      <c r="Q3973" s="66">
        <v>166.7</v>
      </c>
      <c r="R3973" s="66">
        <v>0</v>
      </c>
      <c r="S3973" s="66">
        <v>15</v>
      </c>
      <c r="T3973" s="46" t="s">
        <v>127</v>
      </c>
      <c r="U3973" s="64">
        <f>Data!$Q3973+Data!$R3973+Data!$S3973</f>
        <v>181.7</v>
      </c>
      <c r="V3973" s="9" t="str">
        <f>VLOOKUP(TRIM(Data!$B3973),Team!A:B,2,FALSE)</f>
        <v>Heating</v>
      </c>
      <c r="W3973" s="9" t="str">
        <f>VLOOKUP(Data!$D3973,Current!A:B,2,FALSE)</f>
        <v>ACT</v>
      </c>
      <c r="X3973" s="9" t="str">
        <f>IF(Data!$W3973=Data!$E3973,"CURRENT","NO")</f>
        <v>CURRENT</v>
      </c>
    </row>
    <row r="3974" spans="1:24" hidden="1">
      <c r="A3974" s="46" t="s">
        <v>1623</v>
      </c>
      <c r="B3974" s="41" t="s">
        <v>2156</v>
      </c>
      <c r="C3974" s="8" t="s">
        <v>458</v>
      </c>
      <c r="D3974" s="41" t="s">
        <v>2167</v>
      </c>
      <c r="E3974" s="8" t="s">
        <v>2166</v>
      </c>
      <c r="F3974" s="45" t="s">
        <v>1279</v>
      </c>
      <c r="G3974" s="46" t="s">
        <v>158</v>
      </c>
      <c r="H3974" s="47">
        <v>42305</v>
      </c>
      <c r="I3974" s="46">
        <v>498</v>
      </c>
      <c r="J3974" s="66">
        <v>72.12</v>
      </c>
      <c r="K3974" s="66">
        <f t="shared" si="80"/>
        <v>35915.760000000002</v>
      </c>
      <c r="L3974" s="46" t="s">
        <v>213</v>
      </c>
      <c r="M3974" s="46" t="s">
        <v>559</v>
      </c>
      <c r="N3974" s="46">
        <v>152699</v>
      </c>
      <c r="O3974" s="49"/>
      <c r="P3974" s="46">
        <v>92467</v>
      </c>
      <c r="Q3974" s="66">
        <v>179.6</v>
      </c>
      <c r="R3974" s="66">
        <v>0</v>
      </c>
      <c r="S3974" s="66">
        <v>15</v>
      </c>
      <c r="T3974" s="46" t="s">
        <v>127</v>
      </c>
      <c r="U3974" s="64">
        <f>Data!$Q3974+Data!$R3974+Data!$S3974</f>
        <v>194.6</v>
      </c>
      <c r="V3974" s="9" t="str">
        <f>VLOOKUP(TRIM(Data!$B3974),Team!A:B,2,FALSE)</f>
        <v>Heating</v>
      </c>
      <c r="W3974" s="9" t="str">
        <f>VLOOKUP(Data!$D3974,Current!A:B,2,FALSE)</f>
        <v>ACT</v>
      </c>
      <c r="X3974" s="9" t="str">
        <f>IF(Data!$W3974=Data!$E3974,"CURRENT","NO")</f>
        <v>CURRENT</v>
      </c>
    </row>
    <row r="3975" spans="1:24" hidden="1">
      <c r="A3975" s="46" t="s">
        <v>1623</v>
      </c>
      <c r="B3975" s="41" t="s">
        <v>2156</v>
      </c>
      <c r="C3975" s="8" t="s">
        <v>458</v>
      </c>
      <c r="D3975" s="41" t="s">
        <v>2167</v>
      </c>
      <c r="E3975" s="8" t="s">
        <v>2166</v>
      </c>
      <c r="F3975" s="45" t="s">
        <v>1282</v>
      </c>
      <c r="G3975" s="46" t="s">
        <v>158</v>
      </c>
      <c r="H3975" s="47">
        <v>42305</v>
      </c>
      <c r="I3975" s="46">
        <v>117</v>
      </c>
      <c r="J3975" s="66">
        <v>248.54</v>
      </c>
      <c r="K3975" s="66">
        <f t="shared" si="80"/>
        <v>29079.18</v>
      </c>
      <c r="L3975" s="46" t="s">
        <v>213</v>
      </c>
      <c r="M3975" s="46" t="s">
        <v>340</v>
      </c>
      <c r="N3975" s="46">
        <v>152701</v>
      </c>
      <c r="O3975" s="49"/>
      <c r="P3975" s="46">
        <v>92468</v>
      </c>
      <c r="Q3975" s="66">
        <v>145.4</v>
      </c>
      <c r="R3975" s="66">
        <v>0</v>
      </c>
      <c r="S3975" s="66">
        <v>15</v>
      </c>
      <c r="T3975" s="46" t="s">
        <v>246</v>
      </c>
      <c r="U3975" s="64">
        <f>Data!$Q3975+Data!$R3975+Data!$S3975</f>
        <v>160.4</v>
      </c>
      <c r="V3975" s="9" t="str">
        <f>VLOOKUP(TRIM(Data!$B3975),Team!A:B,2,FALSE)</f>
        <v>Heating</v>
      </c>
      <c r="W3975" s="9" t="str">
        <f>VLOOKUP(Data!$D3975,Current!A:B,2,FALSE)</f>
        <v>ACT</v>
      </c>
      <c r="X3975" s="9" t="str">
        <f>IF(Data!$W3975=Data!$E3975,"CURRENT","NO")</f>
        <v>CURRENT</v>
      </c>
    </row>
    <row r="3976" spans="1:24" hidden="1">
      <c r="A3976" s="46" t="s">
        <v>1623</v>
      </c>
      <c r="B3976" s="41" t="s">
        <v>2156</v>
      </c>
      <c r="C3976" s="8" t="s">
        <v>458</v>
      </c>
      <c r="D3976" s="41" t="s">
        <v>2167</v>
      </c>
      <c r="E3976" s="8" t="s">
        <v>2166</v>
      </c>
      <c r="F3976" s="45" t="s">
        <v>170</v>
      </c>
      <c r="G3976" s="46" t="s">
        <v>158</v>
      </c>
      <c r="H3976" s="47">
        <v>42306</v>
      </c>
      <c r="I3976" s="46">
        <v>185</v>
      </c>
      <c r="J3976" s="66">
        <v>136.58000000000001</v>
      </c>
      <c r="K3976" s="66">
        <f t="shared" si="80"/>
        <v>25267.300000000003</v>
      </c>
      <c r="L3976" s="46" t="s">
        <v>213</v>
      </c>
      <c r="M3976" s="46" t="s">
        <v>1503</v>
      </c>
      <c r="N3976" s="46">
        <v>152754</v>
      </c>
      <c r="O3976" s="49"/>
      <c r="P3976" s="46">
        <v>92469</v>
      </c>
      <c r="Q3976" s="66">
        <v>126.3</v>
      </c>
      <c r="R3976" s="66">
        <v>0</v>
      </c>
      <c r="S3976" s="66">
        <v>15</v>
      </c>
      <c r="T3976" s="46" t="s">
        <v>127</v>
      </c>
      <c r="U3976" s="64">
        <f>Data!$Q3976+Data!$R3976+Data!$S3976</f>
        <v>141.30000000000001</v>
      </c>
      <c r="V3976" s="9" t="str">
        <f>VLOOKUP(TRIM(Data!$B3976),Team!A:B,2,FALSE)</f>
        <v>Heating</v>
      </c>
      <c r="W3976" s="9" t="str">
        <f>VLOOKUP(Data!$D3976,Current!A:B,2,FALSE)</f>
        <v>ACT</v>
      </c>
      <c r="X3976" s="9" t="str">
        <f>IF(Data!$W3976=Data!$E3976,"CURRENT","NO")</f>
        <v>CURRENT</v>
      </c>
    </row>
    <row r="3977" spans="1:24" hidden="1">
      <c r="A3977" s="46" t="s">
        <v>1623</v>
      </c>
      <c r="B3977" s="41" t="s">
        <v>2156</v>
      </c>
      <c r="C3977" s="8" t="s">
        <v>458</v>
      </c>
      <c r="D3977" s="41" t="s">
        <v>2167</v>
      </c>
      <c r="E3977" s="8" t="s">
        <v>2166</v>
      </c>
      <c r="F3977" s="45" t="s">
        <v>678</v>
      </c>
      <c r="G3977" s="46" t="s">
        <v>158</v>
      </c>
      <c r="H3977" s="47">
        <v>42307</v>
      </c>
      <c r="I3977" s="46">
        <v>384</v>
      </c>
      <c r="J3977" s="66">
        <v>110.44</v>
      </c>
      <c r="K3977" s="66">
        <f t="shared" si="80"/>
        <v>42408.959999999999</v>
      </c>
      <c r="L3977" s="46" t="s">
        <v>157</v>
      </c>
      <c r="M3977" s="46" t="s">
        <v>163</v>
      </c>
      <c r="N3977" s="46">
        <v>152784</v>
      </c>
      <c r="O3977" s="49"/>
      <c r="P3977" s="46">
        <v>92470</v>
      </c>
      <c r="Q3977" s="66">
        <v>212</v>
      </c>
      <c r="R3977" s="66">
        <v>0</v>
      </c>
      <c r="S3977" s="66">
        <v>15</v>
      </c>
      <c r="T3977" s="46" t="s">
        <v>127</v>
      </c>
      <c r="U3977" s="64">
        <f>Data!$Q3977+Data!$R3977+Data!$S3977</f>
        <v>227</v>
      </c>
      <c r="V3977" s="9" t="str">
        <f>VLOOKUP(TRIM(Data!$B3977),Team!A:B,2,FALSE)</f>
        <v>Heating</v>
      </c>
      <c r="W3977" s="9" t="str">
        <f>VLOOKUP(Data!$D3977,Current!A:B,2,FALSE)</f>
        <v>ACT</v>
      </c>
      <c r="X3977" s="9" t="str">
        <f>IF(Data!$W3977=Data!$E3977,"CURRENT","NO")</f>
        <v>CURRENT</v>
      </c>
    </row>
    <row r="3978" spans="1:24" hidden="1">
      <c r="A3978" s="46" t="s">
        <v>1623</v>
      </c>
      <c r="B3978" s="41" t="s">
        <v>2156</v>
      </c>
      <c r="C3978" s="8" t="s">
        <v>458</v>
      </c>
      <c r="D3978" s="41" t="s">
        <v>2167</v>
      </c>
      <c r="E3978" s="8" t="s">
        <v>2166</v>
      </c>
      <c r="F3978" s="45" t="s">
        <v>1504</v>
      </c>
      <c r="G3978" s="46" t="s">
        <v>158</v>
      </c>
      <c r="H3978" s="47">
        <v>42308</v>
      </c>
      <c r="I3978" s="46">
        <v>1000</v>
      </c>
      <c r="J3978" s="66">
        <v>77.02</v>
      </c>
      <c r="K3978" s="66">
        <f t="shared" si="80"/>
        <v>77020</v>
      </c>
      <c r="L3978" s="46" t="s">
        <v>157</v>
      </c>
      <c r="M3978" s="46" t="s">
        <v>1660</v>
      </c>
      <c r="N3978" s="46">
        <v>152807</v>
      </c>
      <c r="O3978" s="49"/>
      <c r="P3978" s="46">
        <v>92471</v>
      </c>
      <c r="Q3978" s="66">
        <v>385.1</v>
      </c>
      <c r="R3978" s="66">
        <v>0</v>
      </c>
      <c r="S3978" s="66">
        <v>15</v>
      </c>
      <c r="T3978" s="46" t="s">
        <v>186</v>
      </c>
      <c r="U3978" s="64">
        <f>Data!$Q3978+Data!$R3978+Data!$S3978</f>
        <v>400.1</v>
      </c>
      <c r="V3978" s="9" t="str">
        <f>VLOOKUP(TRIM(Data!$B3978),Team!A:B,2,FALSE)</f>
        <v>Heating</v>
      </c>
      <c r="W3978" s="9" t="str">
        <f>VLOOKUP(Data!$D3978,Current!A:B,2,FALSE)</f>
        <v>ACT</v>
      </c>
      <c r="X3978" s="9" t="str">
        <f>IF(Data!$W3978=Data!$E3978,"CURRENT","NO")</f>
        <v>CURRENT</v>
      </c>
    </row>
    <row r="3979" spans="1:24" hidden="1">
      <c r="A3979" s="46" t="s">
        <v>1621</v>
      </c>
      <c r="B3979" s="41" t="s">
        <v>799</v>
      </c>
      <c r="C3979" s="8" t="s">
        <v>458</v>
      </c>
      <c r="D3979" s="41" t="s">
        <v>2167</v>
      </c>
      <c r="E3979" s="8" t="s">
        <v>2166</v>
      </c>
      <c r="F3979" s="45" t="s">
        <v>236</v>
      </c>
      <c r="G3979" s="46" t="s">
        <v>235</v>
      </c>
      <c r="H3979" s="47">
        <v>42290</v>
      </c>
      <c r="I3979" s="46">
        <v>1266</v>
      </c>
      <c r="J3979" s="66">
        <v>20.079999999999998</v>
      </c>
      <c r="K3979" s="66">
        <f t="shared" si="80"/>
        <v>25421.279999999999</v>
      </c>
      <c r="L3979" s="66" t="s">
        <v>77</v>
      </c>
      <c r="M3979" s="46" t="s">
        <v>150</v>
      </c>
      <c r="N3979" s="46">
        <v>152218</v>
      </c>
      <c r="O3979" s="46"/>
      <c r="P3979" s="46">
        <v>91995</v>
      </c>
      <c r="Q3979" s="66">
        <v>200</v>
      </c>
      <c r="R3979" s="66">
        <v>0</v>
      </c>
      <c r="S3979" s="66">
        <v>15</v>
      </c>
      <c r="T3979" s="46" t="s">
        <v>2154</v>
      </c>
      <c r="U3979" s="64">
        <f>Data!$Q3979+Data!$R3979+Data!$S3979</f>
        <v>215</v>
      </c>
      <c r="V3979" s="9" t="str">
        <f>VLOOKUP(TRIM(Data!$B3979),Team!A:B,2,FALSE)</f>
        <v>HVAC</v>
      </c>
      <c r="W3979" s="9" t="str">
        <f>VLOOKUP(Data!$D3979,Current!A:B,2,FALSE)</f>
        <v>ACT</v>
      </c>
      <c r="X3979" s="9" t="str">
        <f>IF(Data!$W3979=Data!$E3979,"CURRENT","NO")</f>
        <v>CURRENT</v>
      </c>
    </row>
    <row r="3980" spans="1:24" hidden="1">
      <c r="A3980" s="46" t="s">
        <v>1621</v>
      </c>
      <c r="B3980" s="41" t="s">
        <v>799</v>
      </c>
      <c r="C3980" s="8" t="s">
        <v>458</v>
      </c>
      <c r="D3980" s="41" t="s">
        <v>2167</v>
      </c>
      <c r="E3980" s="8" t="s">
        <v>2166</v>
      </c>
      <c r="F3980" s="45" t="s">
        <v>1661</v>
      </c>
      <c r="G3980" s="46" t="s">
        <v>224</v>
      </c>
      <c r="H3980" s="47">
        <v>42289</v>
      </c>
      <c r="I3980" s="46">
        <v>80</v>
      </c>
      <c r="J3980" s="66">
        <v>298.35000000000002</v>
      </c>
      <c r="K3980" s="66">
        <f t="shared" si="80"/>
        <v>23868</v>
      </c>
      <c r="L3980" s="66" t="s">
        <v>227</v>
      </c>
      <c r="M3980" s="46" t="s">
        <v>226</v>
      </c>
      <c r="N3980" s="46">
        <v>152196</v>
      </c>
      <c r="O3980" s="46"/>
      <c r="P3980" s="46">
        <v>91996</v>
      </c>
      <c r="Q3980" s="66">
        <v>119</v>
      </c>
      <c r="R3980" s="66">
        <v>0</v>
      </c>
      <c r="S3980" s="66">
        <v>25</v>
      </c>
      <c r="T3980" s="46" t="s">
        <v>127</v>
      </c>
      <c r="U3980" s="64">
        <f>Data!$Q3980+Data!$R3980+Data!$S3980</f>
        <v>144</v>
      </c>
      <c r="V3980" s="9" t="str">
        <f>VLOOKUP(TRIM(Data!$B3980),Team!A:B,2,FALSE)</f>
        <v>HVAC</v>
      </c>
      <c r="W3980" s="9" t="str">
        <f>VLOOKUP(Data!$D3980,Current!A:B,2,FALSE)</f>
        <v>ACT</v>
      </c>
      <c r="X3980" s="9" t="str">
        <f>IF(Data!$W3980=Data!$E3980,"CURRENT","NO")</f>
        <v>CURRENT</v>
      </c>
    </row>
    <row r="3981" spans="1:24" hidden="1">
      <c r="A3981" s="46" t="s">
        <v>1621</v>
      </c>
      <c r="B3981" s="41" t="s">
        <v>799</v>
      </c>
      <c r="C3981" s="8" t="s">
        <v>458</v>
      </c>
      <c r="D3981" s="41" t="s">
        <v>2167</v>
      </c>
      <c r="E3981" s="8" t="s">
        <v>2166</v>
      </c>
      <c r="F3981" s="45" t="s">
        <v>228</v>
      </c>
      <c r="G3981" s="46" t="s">
        <v>224</v>
      </c>
      <c r="H3981" s="47">
        <v>42289</v>
      </c>
      <c r="I3981" s="46">
        <v>80</v>
      </c>
      <c r="J3981" s="66">
        <v>269.57</v>
      </c>
      <c r="K3981" s="66">
        <f t="shared" si="80"/>
        <v>21565.599999999999</v>
      </c>
      <c r="L3981" s="66" t="s">
        <v>227</v>
      </c>
      <c r="M3981" s="46" t="s">
        <v>226</v>
      </c>
      <c r="N3981" s="46">
        <v>152197</v>
      </c>
      <c r="O3981" s="46"/>
      <c r="P3981" s="46">
        <v>91997</v>
      </c>
      <c r="Q3981" s="66">
        <v>107.8</v>
      </c>
      <c r="R3981" s="66">
        <v>0</v>
      </c>
      <c r="S3981" s="66">
        <v>25</v>
      </c>
      <c r="T3981" s="46" t="s">
        <v>127</v>
      </c>
      <c r="U3981" s="64">
        <f>Data!$Q3981+Data!$R3981+Data!$S3981</f>
        <v>132.80000000000001</v>
      </c>
      <c r="V3981" s="9" t="str">
        <f>VLOOKUP(TRIM(Data!$B3981),Team!A:B,2,FALSE)</f>
        <v>HVAC</v>
      </c>
      <c r="W3981" s="9" t="str">
        <f>VLOOKUP(Data!$D3981,Current!A:B,2,FALSE)</f>
        <v>ACT</v>
      </c>
      <c r="X3981" s="9" t="str">
        <f>IF(Data!$W3981=Data!$E3981,"CURRENT","NO")</f>
        <v>CURRENT</v>
      </c>
    </row>
    <row r="3982" spans="1:24" hidden="1">
      <c r="A3982" s="78" t="s">
        <v>2168</v>
      </c>
      <c r="B3982" s="41" t="s">
        <v>799</v>
      </c>
      <c r="C3982" s="8" t="s">
        <v>458</v>
      </c>
      <c r="D3982" s="41" t="s">
        <v>2167</v>
      </c>
      <c r="E3982" s="8" t="s">
        <v>2166</v>
      </c>
      <c r="F3982" s="77" t="s">
        <v>1662</v>
      </c>
      <c r="G3982" s="78" t="s">
        <v>1533</v>
      </c>
      <c r="H3982" s="79">
        <v>42300</v>
      </c>
      <c r="I3982" s="78">
        <v>75</v>
      </c>
      <c r="J3982" s="66">
        <v>170</v>
      </c>
      <c r="K3982" s="66">
        <f t="shared" si="80"/>
        <v>12750</v>
      </c>
      <c r="L3982" s="78" t="s">
        <v>114</v>
      </c>
      <c r="M3982" s="78" t="s">
        <v>113</v>
      </c>
      <c r="N3982" s="78">
        <v>152568</v>
      </c>
      <c r="O3982" s="78"/>
      <c r="P3982" s="78">
        <v>92386</v>
      </c>
      <c r="Q3982" s="80">
        <v>100</v>
      </c>
      <c r="R3982" s="80">
        <v>22.5</v>
      </c>
      <c r="S3982" s="80">
        <v>10</v>
      </c>
      <c r="T3982" s="78" t="s">
        <v>127</v>
      </c>
      <c r="U3982" s="64">
        <f>Data!$Q3982+Data!$R3982+Data!$S3982</f>
        <v>132.5</v>
      </c>
      <c r="V3982" s="9" t="str">
        <f>VLOOKUP(TRIM(Data!$B3982),Team!A:B,2,FALSE)</f>
        <v>HVAC</v>
      </c>
      <c r="W3982" s="9" t="str">
        <f>VLOOKUP(Data!$D3982,Current!A:B,2,FALSE)</f>
        <v>ACT</v>
      </c>
      <c r="X3982" s="9" t="str">
        <f>IF(Data!$W3982=Data!$E3982,"CURRENT","NO")</f>
        <v>CURRENT</v>
      </c>
    </row>
    <row r="3983" spans="1:24" hidden="1">
      <c r="A3983" s="78" t="s">
        <v>2168</v>
      </c>
      <c r="B3983" s="41" t="s">
        <v>799</v>
      </c>
      <c r="C3983" s="8" t="s">
        <v>458</v>
      </c>
      <c r="D3983" s="41" t="s">
        <v>2167</v>
      </c>
      <c r="E3983" s="8" t="s">
        <v>2166</v>
      </c>
      <c r="F3983" s="77" t="s">
        <v>1663</v>
      </c>
      <c r="G3983" s="78" t="s">
        <v>1533</v>
      </c>
      <c r="H3983" s="79">
        <v>42300</v>
      </c>
      <c r="I3983" s="78">
        <v>75</v>
      </c>
      <c r="J3983" s="66">
        <v>170</v>
      </c>
      <c r="K3983" s="66">
        <f t="shared" si="80"/>
        <v>12750</v>
      </c>
      <c r="L3983" s="78" t="s">
        <v>114</v>
      </c>
      <c r="M3983" s="78" t="s">
        <v>113</v>
      </c>
      <c r="N3983" s="78">
        <v>152569</v>
      </c>
      <c r="O3983" s="78"/>
      <c r="P3983" s="78">
        <v>92387</v>
      </c>
      <c r="Q3983" s="80">
        <v>100</v>
      </c>
      <c r="R3983" s="80">
        <v>22.5</v>
      </c>
      <c r="S3983" s="80">
        <v>10</v>
      </c>
      <c r="T3983" s="78" t="s">
        <v>127</v>
      </c>
      <c r="U3983" s="64">
        <f>Data!$Q3983+Data!$R3983+Data!$S3983</f>
        <v>132.5</v>
      </c>
      <c r="V3983" s="9" t="str">
        <f>VLOOKUP(TRIM(Data!$B3983),Team!A:B,2,FALSE)</f>
        <v>HVAC</v>
      </c>
      <c r="W3983" s="9" t="str">
        <f>VLOOKUP(Data!$D3983,Current!A:B,2,FALSE)</f>
        <v>ACT</v>
      </c>
      <c r="X3983" s="9" t="str">
        <f>IF(Data!$W3983=Data!$E3983,"CURRENT","NO")</f>
        <v>CURRENT</v>
      </c>
    </row>
    <row r="3984" spans="1:24" hidden="1">
      <c r="A3984" s="78" t="s">
        <v>2168</v>
      </c>
      <c r="B3984" s="41" t="s">
        <v>799</v>
      </c>
      <c r="C3984" s="8" t="s">
        <v>458</v>
      </c>
      <c r="D3984" s="41" t="s">
        <v>2167</v>
      </c>
      <c r="E3984" s="8" t="s">
        <v>2166</v>
      </c>
      <c r="F3984" s="77" t="s">
        <v>1664</v>
      </c>
      <c r="G3984" s="78" t="s">
        <v>1533</v>
      </c>
      <c r="H3984" s="79">
        <v>42301</v>
      </c>
      <c r="I3984" s="78">
        <v>120</v>
      </c>
      <c r="J3984" s="66">
        <v>115.6</v>
      </c>
      <c r="K3984" s="66">
        <f t="shared" si="80"/>
        <v>13872</v>
      </c>
      <c r="L3984" s="78" t="s">
        <v>114</v>
      </c>
      <c r="M3984" s="78" t="s">
        <v>88</v>
      </c>
      <c r="N3984" s="78">
        <v>152583</v>
      </c>
      <c r="O3984" s="78"/>
      <c r="P3984" s="78">
        <v>92388</v>
      </c>
      <c r="Q3984" s="80">
        <v>100</v>
      </c>
      <c r="R3984" s="80">
        <v>22.5</v>
      </c>
      <c r="S3984" s="80">
        <v>10</v>
      </c>
      <c r="T3984" s="78" t="s">
        <v>127</v>
      </c>
      <c r="U3984" s="64">
        <f>Data!$Q3984+Data!$R3984+Data!$S3984</f>
        <v>132.5</v>
      </c>
      <c r="V3984" s="9" t="str">
        <f>VLOOKUP(TRIM(Data!$B3984),Team!A:B,2,FALSE)</f>
        <v>HVAC</v>
      </c>
      <c r="W3984" s="9" t="str">
        <f>VLOOKUP(Data!$D3984,Current!A:B,2,FALSE)</f>
        <v>ACT</v>
      </c>
      <c r="X3984" s="9" t="str">
        <f>IF(Data!$W3984=Data!$E3984,"CURRENT","NO")</f>
        <v>CURRENT</v>
      </c>
    </row>
    <row r="3985" spans="1:24" hidden="1">
      <c r="A3985" s="78" t="s">
        <v>2168</v>
      </c>
      <c r="B3985" s="41" t="s">
        <v>799</v>
      </c>
      <c r="C3985" s="8" t="s">
        <v>458</v>
      </c>
      <c r="D3985" s="41" t="s">
        <v>2167</v>
      </c>
      <c r="E3985" s="8" t="s">
        <v>2166</v>
      </c>
      <c r="F3985" s="77" t="s">
        <v>1665</v>
      </c>
      <c r="G3985" s="78" t="s">
        <v>1533</v>
      </c>
      <c r="H3985" s="79">
        <v>42301</v>
      </c>
      <c r="I3985" s="78">
        <v>84</v>
      </c>
      <c r="J3985" s="66">
        <v>217</v>
      </c>
      <c r="K3985" s="66">
        <f t="shared" si="80"/>
        <v>18228</v>
      </c>
      <c r="L3985" s="78" t="s">
        <v>89</v>
      </c>
      <c r="M3985" s="78" t="s">
        <v>88</v>
      </c>
      <c r="N3985" s="78">
        <v>152587</v>
      </c>
      <c r="O3985" s="78"/>
      <c r="P3985" s="78">
        <v>92389</v>
      </c>
      <c r="Q3985" s="80">
        <v>100</v>
      </c>
      <c r="R3985" s="80">
        <v>22.5</v>
      </c>
      <c r="S3985" s="80">
        <v>10</v>
      </c>
      <c r="T3985" s="78" t="s">
        <v>127</v>
      </c>
      <c r="U3985" s="64">
        <f>Data!$Q3985+Data!$R3985+Data!$S3985</f>
        <v>132.5</v>
      </c>
      <c r="V3985" s="9" t="str">
        <f>VLOOKUP(TRIM(Data!$B3985),Team!A:B,2,FALSE)</f>
        <v>HVAC</v>
      </c>
      <c r="W3985" s="9" t="str">
        <f>VLOOKUP(Data!$D3985,Current!A:B,2,FALSE)</f>
        <v>ACT</v>
      </c>
      <c r="X3985" s="9" t="str">
        <f>IF(Data!$W3985=Data!$E3985,"CURRENT","NO")</f>
        <v>CURRENT</v>
      </c>
    </row>
    <row r="3986" spans="1:24" hidden="1">
      <c r="A3986" s="46" t="s">
        <v>1621</v>
      </c>
      <c r="B3986" s="41" t="s">
        <v>796</v>
      </c>
      <c r="C3986" s="8" t="s">
        <v>458</v>
      </c>
      <c r="D3986" s="41" t="s">
        <v>2167</v>
      </c>
      <c r="E3986" s="8" t="s">
        <v>2166</v>
      </c>
      <c r="F3986" s="45" t="s">
        <v>241</v>
      </c>
      <c r="G3986" s="46" t="s">
        <v>224</v>
      </c>
      <c r="H3986" s="47">
        <v>42292</v>
      </c>
      <c r="I3986" s="46">
        <v>84</v>
      </c>
      <c r="J3986" s="66">
        <v>28.76</v>
      </c>
      <c r="K3986" s="66">
        <f>I3986*J3986</f>
        <v>2415.84</v>
      </c>
      <c r="L3986" s="46" t="s">
        <v>227</v>
      </c>
      <c r="M3986" s="46" t="s">
        <v>226</v>
      </c>
      <c r="N3986" s="46">
        <v>152302</v>
      </c>
      <c r="O3986" s="46"/>
      <c r="P3986" s="46">
        <v>92019</v>
      </c>
      <c r="Q3986" s="66">
        <v>100</v>
      </c>
      <c r="R3986" s="66">
        <v>0</v>
      </c>
      <c r="S3986" s="66">
        <v>25</v>
      </c>
      <c r="T3986" s="46" t="s">
        <v>127</v>
      </c>
      <c r="U3986" s="64">
        <f>Data!$Q3986+Data!$R3986+Data!$S3986</f>
        <v>125</v>
      </c>
      <c r="V3986" s="9" t="str">
        <f>VLOOKUP(TRIM(Data!$B3986),Team!A:B,2,FALSE)</f>
        <v>Heating</v>
      </c>
      <c r="W3986" s="9" t="str">
        <f>VLOOKUP(Data!$D3986,Current!A:B,2,FALSE)</f>
        <v>ACT</v>
      </c>
      <c r="X3986" s="9" t="str">
        <f>IF(Data!$W3986=Data!$E3986,"CURRENT","NO")</f>
        <v>CURRENT</v>
      </c>
    </row>
    <row r="3987" spans="1:24" hidden="1">
      <c r="A3987" s="46" t="s">
        <v>1621</v>
      </c>
      <c r="B3987" s="41" t="s">
        <v>796</v>
      </c>
      <c r="C3987" s="8" t="s">
        <v>458</v>
      </c>
      <c r="D3987" s="41" t="s">
        <v>2167</v>
      </c>
      <c r="E3987" s="8" t="s">
        <v>2166</v>
      </c>
      <c r="F3987" s="45" t="s">
        <v>239</v>
      </c>
      <c r="G3987" s="46" t="s">
        <v>224</v>
      </c>
      <c r="H3987" s="47">
        <v>42292</v>
      </c>
      <c r="I3987" s="46">
        <v>90</v>
      </c>
      <c r="J3987" s="66">
        <v>23.54</v>
      </c>
      <c r="K3987" s="66">
        <f t="shared" ref="K3987:K3998" si="81">I3987*J3987</f>
        <v>2118.6</v>
      </c>
      <c r="L3987" s="46" t="s">
        <v>227</v>
      </c>
      <c r="M3987" s="46" t="s">
        <v>226</v>
      </c>
      <c r="N3987" s="46">
        <v>152303</v>
      </c>
      <c r="O3987" s="46"/>
      <c r="P3987" s="46">
        <v>92020</v>
      </c>
      <c r="Q3987" s="66">
        <v>100</v>
      </c>
      <c r="R3987" s="66">
        <v>0</v>
      </c>
      <c r="S3987" s="66">
        <v>25</v>
      </c>
      <c r="T3987" s="46" t="s">
        <v>127</v>
      </c>
      <c r="U3987" s="64">
        <f>Data!$Q3987+Data!$R3987+Data!$S3987</f>
        <v>125</v>
      </c>
      <c r="V3987" s="9" t="str">
        <f>VLOOKUP(TRIM(Data!$B3987),Team!A:B,2,FALSE)</f>
        <v>Heating</v>
      </c>
      <c r="W3987" s="9" t="str">
        <f>VLOOKUP(Data!$D3987,Current!A:B,2,FALSE)</f>
        <v>ACT</v>
      </c>
      <c r="X3987" s="9" t="str">
        <f>IF(Data!$W3987=Data!$E3987,"CURRENT","NO")</f>
        <v>CURRENT</v>
      </c>
    </row>
    <row r="3988" spans="1:24" hidden="1">
      <c r="A3988" s="46" t="s">
        <v>1621</v>
      </c>
      <c r="B3988" s="41" t="s">
        <v>796</v>
      </c>
      <c r="C3988" s="8" t="s">
        <v>458</v>
      </c>
      <c r="D3988" s="41" t="s">
        <v>2167</v>
      </c>
      <c r="E3988" s="8" t="s">
        <v>2166</v>
      </c>
      <c r="F3988" s="45" t="s">
        <v>1320</v>
      </c>
      <c r="G3988" s="46" t="s">
        <v>248</v>
      </c>
      <c r="H3988" s="47">
        <v>42287</v>
      </c>
      <c r="I3988" s="46">
        <v>1008</v>
      </c>
      <c r="J3988" s="66">
        <v>6.77</v>
      </c>
      <c r="K3988" s="66">
        <f t="shared" si="81"/>
        <v>6824.16</v>
      </c>
      <c r="L3988" s="46" t="s">
        <v>6</v>
      </c>
      <c r="M3988" s="46" t="s">
        <v>1530</v>
      </c>
      <c r="N3988" s="46">
        <v>152130</v>
      </c>
      <c r="O3988" s="46"/>
      <c r="P3988" s="46">
        <v>92021</v>
      </c>
      <c r="Q3988" s="66">
        <v>200</v>
      </c>
      <c r="R3988" s="66">
        <v>0</v>
      </c>
      <c r="S3988" s="66">
        <v>30</v>
      </c>
      <c r="T3988" s="46" t="s">
        <v>127</v>
      </c>
      <c r="U3988" s="64">
        <f>Data!$Q3988+Data!$R3988+Data!$S3988</f>
        <v>230</v>
      </c>
      <c r="V3988" s="9" t="str">
        <f>VLOOKUP(TRIM(Data!$B3988),Team!A:B,2,FALSE)</f>
        <v>Heating</v>
      </c>
      <c r="W3988" s="9" t="str">
        <f>VLOOKUP(Data!$D3988,Current!A:B,2,FALSE)</f>
        <v>ACT</v>
      </c>
      <c r="X3988" s="9" t="str">
        <f>IF(Data!$W3988=Data!$E3988,"CURRENT","NO")</f>
        <v>CURRENT</v>
      </c>
    </row>
    <row r="3989" spans="1:24" hidden="1">
      <c r="A3989" s="46" t="s">
        <v>1621</v>
      </c>
      <c r="B3989" s="41" t="s">
        <v>796</v>
      </c>
      <c r="C3989" s="8" t="s">
        <v>458</v>
      </c>
      <c r="D3989" s="41" t="s">
        <v>2167</v>
      </c>
      <c r="E3989" s="8" t="s">
        <v>2166</v>
      </c>
      <c r="F3989" s="45" t="s">
        <v>1319</v>
      </c>
      <c r="G3989" s="46" t="s">
        <v>248</v>
      </c>
      <c r="H3989" s="47">
        <v>42287</v>
      </c>
      <c r="I3989" s="46">
        <v>608</v>
      </c>
      <c r="J3989" s="66">
        <v>6.77</v>
      </c>
      <c r="K3989" s="66">
        <f t="shared" si="81"/>
        <v>4116.16</v>
      </c>
      <c r="L3989" s="46" t="s">
        <v>6</v>
      </c>
      <c r="M3989" s="46" t="s">
        <v>1</v>
      </c>
      <c r="N3989" s="46">
        <v>152132</v>
      </c>
      <c r="O3989" s="46"/>
      <c r="P3989" s="46">
        <v>92022</v>
      </c>
      <c r="Q3989" s="66">
        <v>200</v>
      </c>
      <c r="R3989" s="66">
        <v>0</v>
      </c>
      <c r="S3989" s="66">
        <v>30</v>
      </c>
      <c r="T3989" s="46" t="s">
        <v>127</v>
      </c>
      <c r="U3989" s="64">
        <f>Data!$Q3989+Data!$R3989+Data!$S3989</f>
        <v>230</v>
      </c>
      <c r="V3989" s="9" t="str">
        <f>VLOOKUP(TRIM(Data!$B3989),Team!A:B,2,FALSE)</f>
        <v>Heating</v>
      </c>
      <c r="W3989" s="9" t="str">
        <f>VLOOKUP(Data!$D3989,Current!A:B,2,FALSE)</f>
        <v>ACT</v>
      </c>
      <c r="X3989" s="9" t="str">
        <f>IF(Data!$W3989=Data!$E3989,"CURRENT","NO")</f>
        <v>CURRENT</v>
      </c>
    </row>
    <row r="3990" spans="1:24" hidden="1">
      <c r="A3990" s="46" t="s">
        <v>1621</v>
      </c>
      <c r="B3990" s="41" t="s">
        <v>796</v>
      </c>
      <c r="C3990" s="8" t="s">
        <v>458</v>
      </c>
      <c r="D3990" s="41" t="s">
        <v>2167</v>
      </c>
      <c r="E3990" s="8" t="s">
        <v>2166</v>
      </c>
      <c r="F3990" s="45" t="s">
        <v>930</v>
      </c>
      <c r="G3990" s="46" t="s">
        <v>248</v>
      </c>
      <c r="H3990" s="47">
        <v>42289</v>
      </c>
      <c r="I3990" s="46">
        <v>704</v>
      </c>
      <c r="J3990" s="66">
        <v>10.82</v>
      </c>
      <c r="K3990" s="66">
        <f t="shared" si="81"/>
        <v>7617.2800000000007</v>
      </c>
      <c r="L3990" s="46" t="s">
        <v>6</v>
      </c>
      <c r="M3990" s="46" t="s">
        <v>1666</v>
      </c>
      <c r="N3990" s="46">
        <v>152201</v>
      </c>
      <c r="O3990" s="46"/>
      <c r="P3990" s="46">
        <v>92023</v>
      </c>
      <c r="Q3990" s="66">
        <v>200</v>
      </c>
      <c r="R3990" s="66">
        <v>0</v>
      </c>
      <c r="S3990" s="66">
        <v>15</v>
      </c>
      <c r="T3990" s="46" t="s">
        <v>127</v>
      </c>
      <c r="U3990" s="64">
        <f>Data!$Q3990+Data!$R3990+Data!$S3990</f>
        <v>215</v>
      </c>
      <c r="V3990" s="9" t="str">
        <f>VLOOKUP(TRIM(Data!$B3990),Team!A:B,2,FALSE)</f>
        <v>Heating</v>
      </c>
      <c r="W3990" s="9" t="str">
        <f>VLOOKUP(Data!$D3990,Current!A:B,2,FALSE)</f>
        <v>ACT</v>
      </c>
      <c r="X3990" s="9" t="str">
        <f>IF(Data!$W3990=Data!$E3990,"CURRENT","NO")</f>
        <v>CURRENT</v>
      </c>
    </row>
    <row r="3991" spans="1:24" hidden="1">
      <c r="A3991" s="46" t="s">
        <v>1621</v>
      </c>
      <c r="B3991" s="41" t="s">
        <v>796</v>
      </c>
      <c r="C3991" s="8" t="s">
        <v>458</v>
      </c>
      <c r="D3991" s="41" t="s">
        <v>2167</v>
      </c>
      <c r="E3991" s="8" t="s">
        <v>2166</v>
      </c>
      <c r="F3991" s="45" t="s">
        <v>1322</v>
      </c>
      <c r="G3991" s="46" t="s">
        <v>248</v>
      </c>
      <c r="H3991" s="47">
        <v>42289</v>
      </c>
      <c r="I3991" s="46">
        <v>504</v>
      </c>
      <c r="J3991" s="66">
        <v>13.58</v>
      </c>
      <c r="K3991" s="66">
        <f t="shared" si="81"/>
        <v>6844.32</v>
      </c>
      <c r="L3991" s="46" t="s">
        <v>6</v>
      </c>
      <c r="M3991" s="46" t="s">
        <v>1667</v>
      </c>
      <c r="N3991" s="46">
        <v>152202</v>
      </c>
      <c r="O3991" s="46"/>
      <c r="P3991" s="46">
        <v>92024</v>
      </c>
      <c r="Q3991" s="66">
        <v>200</v>
      </c>
      <c r="R3991" s="66">
        <v>0</v>
      </c>
      <c r="S3991" s="66">
        <v>15</v>
      </c>
      <c r="T3991" s="46" t="s">
        <v>127</v>
      </c>
      <c r="U3991" s="64">
        <f>Data!$Q3991+Data!$R3991+Data!$S3991</f>
        <v>215</v>
      </c>
      <c r="V3991" s="9" t="str">
        <f>VLOOKUP(TRIM(Data!$B3991),Team!A:B,2,FALSE)</f>
        <v>Heating</v>
      </c>
      <c r="W3991" s="9" t="str">
        <f>VLOOKUP(Data!$D3991,Current!A:B,2,FALSE)</f>
        <v>ACT</v>
      </c>
      <c r="X3991" s="9" t="str">
        <f>IF(Data!$W3991=Data!$E3991,"CURRENT","NO")</f>
        <v>CURRENT</v>
      </c>
    </row>
    <row r="3992" spans="1:24" hidden="1">
      <c r="A3992" s="46" t="s">
        <v>1621</v>
      </c>
      <c r="B3992" s="41" t="s">
        <v>796</v>
      </c>
      <c r="C3992" s="8" t="s">
        <v>458</v>
      </c>
      <c r="D3992" s="41" t="s">
        <v>2167</v>
      </c>
      <c r="E3992" s="8" t="s">
        <v>2166</v>
      </c>
      <c r="F3992" s="45" t="s">
        <v>929</v>
      </c>
      <c r="G3992" s="46" t="s">
        <v>248</v>
      </c>
      <c r="H3992" s="47">
        <v>42289</v>
      </c>
      <c r="I3992" s="46">
        <v>804</v>
      </c>
      <c r="J3992" s="66">
        <v>8.2100000000000009</v>
      </c>
      <c r="K3992" s="66">
        <f t="shared" si="81"/>
        <v>6600.8400000000011</v>
      </c>
      <c r="L3992" s="46" t="s">
        <v>6</v>
      </c>
      <c r="M3992" s="46" t="s">
        <v>1129</v>
      </c>
      <c r="N3992" s="46">
        <v>152204</v>
      </c>
      <c r="O3992" s="46"/>
      <c r="P3992" s="46">
        <v>92025</v>
      </c>
      <c r="Q3992" s="66">
        <v>200</v>
      </c>
      <c r="R3992" s="66">
        <v>0</v>
      </c>
      <c r="S3992" s="66">
        <v>15</v>
      </c>
      <c r="T3992" s="46" t="s">
        <v>127</v>
      </c>
      <c r="U3992" s="64">
        <f>Data!$Q3992+Data!$R3992+Data!$S3992</f>
        <v>215</v>
      </c>
      <c r="V3992" s="9" t="str">
        <f>VLOOKUP(TRIM(Data!$B3992),Team!A:B,2,FALSE)</f>
        <v>Heating</v>
      </c>
      <c r="W3992" s="9" t="str">
        <f>VLOOKUP(Data!$D3992,Current!A:B,2,FALSE)</f>
        <v>ACT</v>
      </c>
      <c r="X3992" s="9" t="str">
        <f>IF(Data!$W3992=Data!$E3992,"CURRENT","NO")</f>
        <v>CURRENT</v>
      </c>
    </row>
    <row r="3993" spans="1:24" hidden="1">
      <c r="A3993" s="46" t="s">
        <v>1623</v>
      </c>
      <c r="B3993" s="41" t="s">
        <v>796</v>
      </c>
      <c r="C3993" s="8" t="s">
        <v>458</v>
      </c>
      <c r="D3993" s="41" t="s">
        <v>2167</v>
      </c>
      <c r="E3993" s="8" t="s">
        <v>2166</v>
      </c>
      <c r="F3993" s="45" t="s">
        <v>241</v>
      </c>
      <c r="G3993" s="46" t="s">
        <v>224</v>
      </c>
      <c r="H3993" s="47">
        <v>42293</v>
      </c>
      <c r="I3993" s="46">
        <v>168</v>
      </c>
      <c r="J3993" s="66">
        <v>28.76</v>
      </c>
      <c r="K3993" s="66">
        <f t="shared" si="81"/>
        <v>4831.68</v>
      </c>
      <c r="L3993" s="46" t="s">
        <v>223</v>
      </c>
      <c r="M3993" s="46" t="s">
        <v>226</v>
      </c>
      <c r="N3993" s="46">
        <v>152347</v>
      </c>
      <c r="O3993" s="46"/>
      <c r="P3993" s="46">
        <v>92205</v>
      </c>
      <c r="Q3993" s="66">
        <v>100</v>
      </c>
      <c r="R3993" s="66">
        <v>0</v>
      </c>
      <c r="S3993" s="66">
        <v>25</v>
      </c>
      <c r="T3993" s="46" t="s">
        <v>127</v>
      </c>
      <c r="U3993" s="64">
        <f>Data!$Q3993+Data!$R3993+Data!$S3993</f>
        <v>125</v>
      </c>
      <c r="V3993" s="9" t="str">
        <f>VLOOKUP(TRIM(Data!$B3993),Team!A:B,2,FALSE)</f>
        <v>Heating</v>
      </c>
      <c r="W3993" s="9" t="str">
        <f>VLOOKUP(Data!$D3993,Current!A:B,2,FALSE)</f>
        <v>ACT</v>
      </c>
      <c r="X3993" s="9" t="str">
        <f>IF(Data!$W3993=Data!$E3993,"CURRENT","NO")</f>
        <v>CURRENT</v>
      </c>
    </row>
    <row r="3994" spans="1:24" hidden="1">
      <c r="A3994" s="46" t="s">
        <v>1623</v>
      </c>
      <c r="B3994" s="41" t="s">
        <v>796</v>
      </c>
      <c r="C3994" s="8" t="s">
        <v>458</v>
      </c>
      <c r="D3994" s="41" t="s">
        <v>2167</v>
      </c>
      <c r="E3994" s="8" t="s">
        <v>2166</v>
      </c>
      <c r="F3994" s="45" t="s">
        <v>239</v>
      </c>
      <c r="G3994" s="46" t="s">
        <v>224</v>
      </c>
      <c r="H3994" s="47">
        <v>42293</v>
      </c>
      <c r="I3994" s="46">
        <v>90</v>
      </c>
      <c r="J3994" s="66">
        <v>23.54</v>
      </c>
      <c r="K3994" s="66">
        <f t="shared" si="81"/>
        <v>2118.6</v>
      </c>
      <c r="L3994" s="46" t="s">
        <v>223</v>
      </c>
      <c r="M3994" s="46" t="s">
        <v>226</v>
      </c>
      <c r="N3994" s="46">
        <v>152348</v>
      </c>
      <c r="O3994" s="46"/>
      <c r="P3994" s="46">
        <v>92206</v>
      </c>
      <c r="Q3994" s="66">
        <v>100</v>
      </c>
      <c r="R3994" s="66">
        <v>0</v>
      </c>
      <c r="S3994" s="66">
        <v>25</v>
      </c>
      <c r="T3994" s="46" t="s">
        <v>127</v>
      </c>
      <c r="U3994" s="64">
        <f>Data!$Q3994+Data!$R3994+Data!$S3994</f>
        <v>125</v>
      </c>
      <c r="V3994" s="9" t="str">
        <f>VLOOKUP(TRIM(Data!$B3994),Team!A:B,2,FALSE)</f>
        <v>Heating</v>
      </c>
      <c r="W3994" s="9" t="str">
        <f>VLOOKUP(Data!$D3994,Current!A:B,2,FALSE)</f>
        <v>ACT</v>
      </c>
      <c r="X3994" s="9" t="str">
        <f>IF(Data!$W3994=Data!$E3994,"CURRENT","NO")</f>
        <v>CURRENT</v>
      </c>
    </row>
    <row r="3995" spans="1:24" hidden="1">
      <c r="A3995" s="46" t="s">
        <v>1623</v>
      </c>
      <c r="B3995" s="41" t="s">
        <v>796</v>
      </c>
      <c r="C3995" s="8" t="s">
        <v>458</v>
      </c>
      <c r="D3995" s="41" t="s">
        <v>2167</v>
      </c>
      <c r="E3995" s="8" t="s">
        <v>2166</v>
      </c>
      <c r="F3995" s="45" t="s">
        <v>244</v>
      </c>
      <c r="G3995" s="46" t="s">
        <v>224</v>
      </c>
      <c r="H3995" s="47">
        <v>42293</v>
      </c>
      <c r="I3995" s="46">
        <v>180</v>
      </c>
      <c r="J3995" s="66">
        <v>21.18</v>
      </c>
      <c r="K3995" s="66">
        <f t="shared" si="81"/>
        <v>3812.4</v>
      </c>
      <c r="L3995" s="46" t="s">
        <v>223</v>
      </c>
      <c r="M3995" s="46" t="s">
        <v>226</v>
      </c>
      <c r="N3995" s="46">
        <v>152349</v>
      </c>
      <c r="O3995" s="46"/>
      <c r="P3995" s="46">
        <v>92207</v>
      </c>
      <c r="Q3995" s="66">
        <v>100</v>
      </c>
      <c r="R3995" s="66">
        <v>0</v>
      </c>
      <c r="S3995" s="66">
        <v>25</v>
      </c>
      <c r="T3995" s="46" t="s">
        <v>127</v>
      </c>
      <c r="U3995" s="64">
        <f>Data!$Q3995+Data!$R3995+Data!$S3995</f>
        <v>125</v>
      </c>
      <c r="V3995" s="9" t="str">
        <f>VLOOKUP(TRIM(Data!$B3995),Team!A:B,2,FALSE)</f>
        <v>Heating</v>
      </c>
      <c r="W3995" s="9" t="str">
        <f>VLOOKUP(Data!$D3995,Current!A:B,2,FALSE)</f>
        <v>ACT</v>
      </c>
      <c r="X3995" s="9" t="str">
        <f>IF(Data!$W3995=Data!$E3995,"CURRENT","NO")</f>
        <v>CURRENT</v>
      </c>
    </row>
    <row r="3996" spans="1:24" hidden="1">
      <c r="A3996" s="46" t="s">
        <v>1623</v>
      </c>
      <c r="B3996" s="41" t="s">
        <v>796</v>
      </c>
      <c r="C3996" s="8" t="s">
        <v>458</v>
      </c>
      <c r="D3996" s="41" t="s">
        <v>2167</v>
      </c>
      <c r="E3996" s="8" t="s">
        <v>2166</v>
      </c>
      <c r="F3996" s="45" t="s">
        <v>243</v>
      </c>
      <c r="G3996" s="46" t="s">
        <v>224</v>
      </c>
      <c r="H3996" s="47">
        <v>42293</v>
      </c>
      <c r="I3996" s="46">
        <v>180</v>
      </c>
      <c r="J3996" s="66">
        <v>24.61</v>
      </c>
      <c r="K3996" s="66">
        <f t="shared" si="81"/>
        <v>4429.8</v>
      </c>
      <c r="L3996" s="46" t="s">
        <v>223</v>
      </c>
      <c r="M3996" s="46" t="s">
        <v>226</v>
      </c>
      <c r="N3996" s="46">
        <v>152350</v>
      </c>
      <c r="O3996" s="49"/>
      <c r="P3996" s="46">
        <v>92208</v>
      </c>
      <c r="Q3996" s="66">
        <v>100</v>
      </c>
      <c r="R3996" s="66">
        <v>0</v>
      </c>
      <c r="S3996" s="66">
        <v>25</v>
      </c>
      <c r="T3996" s="46" t="s">
        <v>127</v>
      </c>
      <c r="U3996" s="64">
        <f>Data!$Q3996+Data!$R3996+Data!$S3996</f>
        <v>125</v>
      </c>
      <c r="V3996" s="9" t="str">
        <f>VLOOKUP(TRIM(Data!$B3996),Team!A:B,2,FALSE)</f>
        <v>Heating</v>
      </c>
      <c r="W3996" s="9" t="str">
        <f>VLOOKUP(Data!$D3996,Current!A:B,2,FALSE)</f>
        <v>ACT</v>
      </c>
      <c r="X3996" s="9" t="str">
        <f>IF(Data!$W3996=Data!$E3996,"CURRENT","NO")</f>
        <v>CURRENT</v>
      </c>
    </row>
    <row r="3997" spans="1:24" hidden="1">
      <c r="A3997" s="46" t="s">
        <v>1623</v>
      </c>
      <c r="B3997" s="41" t="s">
        <v>796</v>
      </c>
      <c r="C3997" s="8" t="s">
        <v>458</v>
      </c>
      <c r="D3997" s="41" t="s">
        <v>2167</v>
      </c>
      <c r="E3997" s="8" t="s">
        <v>2166</v>
      </c>
      <c r="F3997" s="45" t="s">
        <v>242</v>
      </c>
      <c r="G3997" s="46" t="s">
        <v>224</v>
      </c>
      <c r="H3997" s="47">
        <v>42296</v>
      </c>
      <c r="I3997" s="46">
        <v>270</v>
      </c>
      <c r="J3997" s="66">
        <v>14.23</v>
      </c>
      <c r="K3997" s="66">
        <f t="shared" si="81"/>
        <v>3842.1</v>
      </c>
      <c r="L3997" s="46" t="s">
        <v>223</v>
      </c>
      <c r="M3997" s="46" t="s">
        <v>222</v>
      </c>
      <c r="N3997" s="46">
        <v>152396</v>
      </c>
      <c r="O3997" s="49"/>
      <c r="P3997" s="46">
        <v>92209</v>
      </c>
      <c r="Q3997" s="66">
        <v>100</v>
      </c>
      <c r="R3997" s="66">
        <v>0</v>
      </c>
      <c r="S3997" s="66">
        <v>25</v>
      </c>
      <c r="T3997" s="46" t="s">
        <v>127</v>
      </c>
      <c r="U3997" s="64">
        <f>Data!$Q3997+Data!$R3997+Data!$S3997</f>
        <v>125</v>
      </c>
      <c r="V3997" s="9" t="str">
        <f>VLOOKUP(TRIM(Data!$B3997),Team!A:B,2,FALSE)</f>
        <v>Heating</v>
      </c>
      <c r="W3997" s="9" t="str">
        <f>VLOOKUP(Data!$D3997,Current!A:B,2,FALSE)</f>
        <v>ACT</v>
      </c>
      <c r="X3997" s="9" t="str">
        <f>IF(Data!$W3997=Data!$E3997,"CURRENT","NO")</f>
        <v>CURRENT</v>
      </c>
    </row>
    <row r="3998" spans="1:24" hidden="1">
      <c r="A3998" s="46" t="s">
        <v>1623</v>
      </c>
      <c r="B3998" s="41" t="s">
        <v>796</v>
      </c>
      <c r="C3998" s="8" t="s">
        <v>458</v>
      </c>
      <c r="D3998" s="41" t="s">
        <v>2167</v>
      </c>
      <c r="E3998" s="8" t="s">
        <v>2166</v>
      </c>
      <c r="F3998" s="45" t="s">
        <v>239</v>
      </c>
      <c r="G3998" s="46" t="s">
        <v>224</v>
      </c>
      <c r="H3998" s="47">
        <v>42296</v>
      </c>
      <c r="I3998" s="46">
        <v>270</v>
      </c>
      <c r="J3998" s="66">
        <v>23.54</v>
      </c>
      <c r="K3998" s="66">
        <f t="shared" si="81"/>
        <v>6355.8</v>
      </c>
      <c r="L3998" s="46" t="s">
        <v>223</v>
      </c>
      <c r="M3998" s="46" t="s">
        <v>222</v>
      </c>
      <c r="N3998" s="46">
        <v>152397</v>
      </c>
      <c r="O3998" s="49"/>
      <c r="P3998" s="46">
        <v>92210</v>
      </c>
      <c r="Q3998" s="66">
        <v>100</v>
      </c>
      <c r="R3998" s="66">
        <v>0</v>
      </c>
      <c r="S3998" s="66">
        <v>25</v>
      </c>
      <c r="T3998" s="46" t="s">
        <v>127</v>
      </c>
      <c r="U3998" s="64">
        <f>Data!$Q3998+Data!$R3998+Data!$S3998</f>
        <v>125</v>
      </c>
      <c r="V3998" s="9" t="str">
        <f>VLOOKUP(TRIM(Data!$B3998),Team!A:B,2,FALSE)</f>
        <v>Heating</v>
      </c>
      <c r="W3998" s="9" t="str">
        <f>VLOOKUP(Data!$D3998,Current!A:B,2,FALSE)</f>
        <v>ACT</v>
      </c>
      <c r="X3998" s="9" t="str">
        <f>IF(Data!$W3998=Data!$E3998,"CURRENT","NO")</f>
        <v>CURRENT</v>
      </c>
    </row>
    <row r="3999" spans="1:24" hidden="1">
      <c r="A3999" s="46" t="s">
        <v>1623</v>
      </c>
      <c r="B3999" s="41" t="s">
        <v>2169</v>
      </c>
      <c r="C3999" s="8" t="s">
        <v>458</v>
      </c>
      <c r="D3999" s="41" t="s">
        <v>2167</v>
      </c>
      <c r="E3999" s="8" t="s">
        <v>2166</v>
      </c>
      <c r="F3999" s="45" t="s">
        <v>587</v>
      </c>
      <c r="G3999" s="46" t="s">
        <v>586</v>
      </c>
      <c r="H3999" s="47">
        <v>42293</v>
      </c>
      <c r="I3999" s="46">
        <v>132</v>
      </c>
      <c r="J3999" s="66">
        <v>99.9</v>
      </c>
      <c r="K3999" s="66">
        <f>I3999*J3999</f>
        <v>13186.800000000001</v>
      </c>
      <c r="L3999" s="46" t="s">
        <v>585</v>
      </c>
      <c r="M3999" s="46" t="s">
        <v>1668</v>
      </c>
      <c r="N3999" s="46">
        <v>152354</v>
      </c>
      <c r="O3999" s="46"/>
      <c r="P3999" s="46">
        <v>92172</v>
      </c>
      <c r="Q3999" s="66">
        <v>200</v>
      </c>
      <c r="R3999" s="66">
        <v>0</v>
      </c>
      <c r="S3999" s="66">
        <v>50</v>
      </c>
      <c r="T3999" s="46" t="s">
        <v>127</v>
      </c>
      <c r="U3999" s="64">
        <f>Data!$Q3999+Data!$R3999+Data!$S3999</f>
        <v>250</v>
      </c>
      <c r="V3999" s="9" t="str">
        <f>VLOOKUP(TRIM(Data!$B3999),Team!A:B,2,FALSE)</f>
        <v>HVAC</v>
      </c>
      <c r="W3999" s="9" t="str">
        <f>VLOOKUP(Data!$D3999,Current!A:B,2,FALSE)</f>
        <v>ACT</v>
      </c>
      <c r="X3999" s="9" t="str">
        <f>IF(Data!$W3999=Data!$E3999,"CURRENT","NO")</f>
        <v>CURRENT</v>
      </c>
    </row>
    <row r="4000" spans="1:24" hidden="1">
      <c r="A4000" s="46" t="s">
        <v>2168</v>
      </c>
      <c r="B4000" s="41" t="s">
        <v>2170</v>
      </c>
      <c r="C4000" s="8" t="s">
        <v>458</v>
      </c>
      <c r="D4000" s="41" t="s">
        <v>2167</v>
      </c>
      <c r="E4000" s="8" t="s">
        <v>2166</v>
      </c>
      <c r="F4000" s="45" t="s">
        <v>268</v>
      </c>
      <c r="G4000" s="46" t="s">
        <v>253</v>
      </c>
      <c r="H4000" s="47">
        <v>42304</v>
      </c>
      <c r="I4000" s="46">
        <v>654</v>
      </c>
      <c r="J4000" s="66">
        <v>54.75</v>
      </c>
      <c r="K4000" s="66">
        <f>J4000*I4000</f>
        <v>35806.5</v>
      </c>
      <c r="L4000" s="46" t="s">
        <v>138</v>
      </c>
      <c r="M4000" s="46" t="s">
        <v>258</v>
      </c>
      <c r="N4000" s="46">
        <v>152661</v>
      </c>
      <c r="O4000" s="46"/>
      <c r="P4000" s="46">
        <v>92390</v>
      </c>
      <c r="Q4000" s="66">
        <v>200</v>
      </c>
      <c r="R4000" s="66">
        <v>0</v>
      </c>
      <c r="S4000" s="66">
        <v>22.5</v>
      </c>
      <c r="T4000" s="46" t="s">
        <v>127</v>
      </c>
      <c r="U4000" s="64">
        <f>Data!$Q4000+Data!$R4000+Data!$S4000</f>
        <v>222.5</v>
      </c>
      <c r="V4000" s="9" t="str">
        <f>VLOOKUP(TRIM(Data!$B4000),Team!A:B,2,FALSE)</f>
        <v>HVAC</v>
      </c>
      <c r="W4000" s="9" t="str">
        <f>VLOOKUP(Data!$D4000,Current!A:B,2,FALSE)</f>
        <v>ACT</v>
      </c>
      <c r="X4000" s="9" t="str">
        <f>IF(Data!$W4000=Data!$E4000,"CURRENT","NO")</f>
        <v>CURRENT</v>
      </c>
    </row>
    <row r="4001" spans="1:24" hidden="1">
      <c r="A4001" s="46" t="s">
        <v>2168</v>
      </c>
      <c r="B4001" s="41" t="s">
        <v>2170</v>
      </c>
      <c r="C4001" s="8" t="s">
        <v>458</v>
      </c>
      <c r="D4001" s="41" t="s">
        <v>2167</v>
      </c>
      <c r="E4001" s="8" t="s">
        <v>2166</v>
      </c>
      <c r="F4001" s="45" t="s">
        <v>271</v>
      </c>
      <c r="G4001" s="46" t="s">
        <v>253</v>
      </c>
      <c r="H4001" s="47">
        <v>42304</v>
      </c>
      <c r="I4001" s="46">
        <v>620</v>
      </c>
      <c r="J4001" s="66">
        <v>30.48</v>
      </c>
      <c r="K4001" s="66">
        <f>J4001*I4001</f>
        <v>18897.599999999999</v>
      </c>
      <c r="L4001" s="46" t="s">
        <v>138</v>
      </c>
      <c r="M4001" s="46" t="s">
        <v>1203</v>
      </c>
      <c r="N4001" s="46">
        <v>152662</v>
      </c>
      <c r="O4001" s="46"/>
      <c r="P4001" s="46">
        <v>92391</v>
      </c>
      <c r="Q4001" s="66">
        <v>200</v>
      </c>
      <c r="R4001" s="66">
        <v>0</v>
      </c>
      <c r="S4001" s="66">
        <v>22.5</v>
      </c>
      <c r="T4001" s="46" t="s">
        <v>127</v>
      </c>
      <c r="U4001" s="64">
        <f>Data!$Q4001+Data!$R4001+Data!$S4001</f>
        <v>222.5</v>
      </c>
      <c r="V4001" s="9" t="str">
        <f>VLOOKUP(TRIM(Data!$B4001),Team!A:B,2,FALSE)</f>
        <v>HVAC</v>
      </c>
      <c r="W4001" s="9" t="str">
        <f>VLOOKUP(Data!$D4001,Current!A:B,2,FALSE)</f>
        <v>ACT</v>
      </c>
      <c r="X4001" s="9" t="str">
        <f>IF(Data!$W4001=Data!$E4001,"CURRENT","NO")</f>
        <v>CURRENT</v>
      </c>
    </row>
    <row r="4002" spans="1:24" hidden="1">
      <c r="A4002" s="46" t="s">
        <v>2168</v>
      </c>
      <c r="B4002" s="41" t="s">
        <v>2170</v>
      </c>
      <c r="C4002" s="8" t="s">
        <v>458</v>
      </c>
      <c r="D4002" s="41" t="s">
        <v>2167</v>
      </c>
      <c r="E4002" s="8" t="s">
        <v>2166</v>
      </c>
      <c r="F4002" s="45" t="s">
        <v>273</v>
      </c>
      <c r="G4002" s="46" t="s">
        <v>253</v>
      </c>
      <c r="H4002" s="47">
        <v>42304</v>
      </c>
      <c r="I4002" s="46">
        <v>638</v>
      </c>
      <c r="J4002" s="66">
        <v>38.75</v>
      </c>
      <c r="K4002" s="66">
        <f>J4002*I4002</f>
        <v>24722.5</v>
      </c>
      <c r="L4002" s="46" t="s">
        <v>252</v>
      </c>
      <c r="M4002" s="46" t="s">
        <v>1203</v>
      </c>
      <c r="N4002" s="46">
        <v>152696</v>
      </c>
      <c r="O4002" s="46"/>
      <c r="P4002" s="46">
        <v>92392</v>
      </c>
      <c r="Q4002" s="66">
        <v>200</v>
      </c>
      <c r="R4002" s="66">
        <v>0</v>
      </c>
      <c r="S4002" s="66">
        <v>45</v>
      </c>
      <c r="T4002" s="46" t="s">
        <v>127</v>
      </c>
      <c r="U4002" s="64">
        <f>Data!$Q4002+Data!$R4002+Data!$S4002</f>
        <v>245</v>
      </c>
      <c r="V4002" s="9" t="str">
        <f>VLOOKUP(TRIM(Data!$B4002),Team!A:B,2,FALSE)</f>
        <v>HVAC</v>
      </c>
      <c r="W4002" s="9" t="str">
        <f>VLOOKUP(Data!$D4002,Current!A:B,2,FALSE)</f>
        <v>ACT</v>
      </c>
      <c r="X4002" s="9" t="str">
        <f>IF(Data!$W4002=Data!$E4002,"CURRENT","NO")</f>
        <v>CURRENT</v>
      </c>
    </row>
    <row r="4003" spans="1:24" hidden="1">
      <c r="A4003" s="78" t="s">
        <v>1633</v>
      </c>
      <c r="B4003" s="41" t="s">
        <v>2160</v>
      </c>
      <c r="C4003" s="8" t="s">
        <v>2165</v>
      </c>
      <c r="D4003" s="41" t="s">
        <v>2167</v>
      </c>
      <c r="E4003" s="8" t="s">
        <v>2166</v>
      </c>
      <c r="F4003" s="77" t="s">
        <v>73</v>
      </c>
      <c r="G4003" s="78" t="s">
        <v>70</v>
      </c>
      <c r="H4003" s="79">
        <v>42285</v>
      </c>
      <c r="I4003" s="78">
        <v>109</v>
      </c>
      <c r="J4003" s="80">
        <v>0</v>
      </c>
      <c r="K4003" s="80">
        <f>I4003*J4003</f>
        <v>0</v>
      </c>
      <c r="L4003" s="78" t="s">
        <v>69</v>
      </c>
      <c r="M4003" s="78" t="s">
        <v>282</v>
      </c>
      <c r="N4003" s="78">
        <v>152055</v>
      </c>
      <c r="O4003" s="78"/>
      <c r="P4003" s="78">
        <v>91929</v>
      </c>
      <c r="Q4003" s="80">
        <v>200</v>
      </c>
      <c r="R4003" s="80">
        <v>0</v>
      </c>
      <c r="S4003" s="80">
        <v>35</v>
      </c>
      <c r="T4003" s="78" t="s">
        <v>0</v>
      </c>
      <c r="U4003" s="64">
        <f>Data!$Q4003+Data!$R4003+Data!$S4003</f>
        <v>235</v>
      </c>
      <c r="V4003" s="9" t="str">
        <f>VLOOKUP(TRIM(Data!$B4003),Team!A:B,2,FALSE)</f>
        <v>HVAC</v>
      </c>
      <c r="W4003" s="9" t="str">
        <f>VLOOKUP(Data!$D4003,Current!A:B,2,FALSE)</f>
        <v>ACT</v>
      </c>
      <c r="X4003" s="9" t="str">
        <f>IF(Data!$W4003=Data!$E4003,"CURRENT","NO")</f>
        <v>CURRENT</v>
      </c>
    </row>
    <row r="4004" spans="1:24" hidden="1">
      <c r="A4004" s="78" t="s">
        <v>1633</v>
      </c>
      <c r="B4004" s="41" t="s">
        <v>2160</v>
      </c>
      <c r="C4004" s="8" t="s">
        <v>458</v>
      </c>
      <c r="D4004" s="41" t="s">
        <v>2167</v>
      </c>
      <c r="E4004" s="8" t="s">
        <v>2166</v>
      </c>
      <c r="F4004" s="77" t="s">
        <v>598</v>
      </c>
      <c r="G4004" s="78" t="s">
        <v>90</v>
      </c>
      <c r="H4004" s="79">
        <v>42285</v>
      </c>
      <c r="I4004" s="78">
        <v>96</v>
      </c>
      <c r="J4004" s="80">
        <v>158</v>
      </c>
      <c r="K4004" s="80">
        <f>I4004*J4004</f>
        <v>15168</v>
      </c>
      <c r="L4004" s="78" t="s">
        <v>114</v>
      </c>
      <c r="M4004" s="78" t="s">
        <v>88</v>
      </c>
      <c r="N4004" s="78">
        <v>152049</v>
      </c>
      <c r="O4004" s="78"/>
      <c r="P4004" s="78">
        <v>91930</v>
      </c>
      <c r="Q4004" s="80">
        <v>100</v>
      </c>
      <c r="R4004" s="80">
        <v>22.5</v>
      </c>
      <c r="S4004" s="80">
        <v>270</v>
      </c>
      <c r="T4004" s="78" t="s">
        <v>127</v>
      </c>
      <c r="U4004" s="64">
        <f>Data!$Q4004+Data!$R4004+Data!$S4004</f>
        <v>392.5</v>
      </c>
      <c r="V4004" s="9" t="str">
        <f>VLOOKUP(TRIM(Data!$B4004),Team!A:B,2,FALSE)</f>
        <v>HVAC</v>
      </c>
      <c r="W4004" s="9" t="str">
        <f>VLOOKUP(Data!$D4004,Current!A:B,2,FALSE)</f>
        <v>ACT</v>
      </c>
      <c r="X4004" s="9" t="str">
        <f>IF(Data!$W4004=Data!$E4004,"CURRENT","NO")</f>
        <v>CURRENT</v>
      </c>
    </row>
    <row r="4005" spans="1:24" hidden="1">
      <c r="A4005" s="78" t="s">
        <v>1633</v>
      </c>
      <c r="B4005" s="41" t="s">
        <v>2160</v>
      </c>
      <c r="C4005" s="8" t="s">
        <v>458</v>
      </c>
      <c r="D4005" s="41" t="s">
        <v>2167</v>
      </c>
      <c r="E4005" s="8" t="s">
        <v>2166</v>
      </c>
      <c r="F4005" s="77" t="s">
        <v>106</v>
      </c>
      <c r="G4005" s="78" t="s">
        <v>90</v>
      </c>
      <c r="H4005" s="79">
        <v>42285</v>
      </c>
      <c r="I4005" s="78">
        <v>135</v>
      </c>
      <c r="J4005" s="80">
        <v>117</v>
      </c>
      <c r="K4005" s="80">
        <f>I4005*J4005</f>
        <v>15795</v>
      </c>
      <c r="L4005" s="78" t="s">
        <v>114</v>
      </c>
      <c r="M4005" s="78" t="s">
        <v>88</v>
      </c>
      <c r="N4005" s="78">
        <v>152051</v>
      </c>
      <c r="O4005" s="78"/>
      <c r="P4005" s="78">
        <v>91931</v>
      </c>
      <c r="Q4005" s="80">
        <v>100</v>
      </c>
      <c r="R4005" s="80">
        <v>22.5</v>
      </c>
      <c r="S4005" s="80">
        <v>10</v>
      </c>
      <c r="T4005" s="78" t="s">
        <v>127</v>
      </c>
      <c r="U4005" s="64">
        <f>Data!$Q4005+Data!$R4005+Data!$S4005</f>
        <v>132.5</v>
      </c>
      <c r="V4005" s="9" t="str">
        <f>VLOOKUP(TRIM(Data!$B4005),Team!A:B,2,FALSE)</f>
        <v>HVAC</v>
      </c>
      <c r="W4005" s="9" t="str">
        <f>VLOOKUP(Data!$D4005,Current!A:B,2,FALSE)</f>
        <v>ACT</v>
      </c>
      <c r="X4005" s="9" t="str">
        <f>IF(Data!$W4005=Data!$E4005,"CURRENT","NO")</f>
        <v>CURRENT</v>
      </c>
    </row>
    <row r="4006" spans="1:24" hidden="1">
      <c r="A4006" s="78" t="s">
        <v>1633</v>
      </c>
      <c r="B4006" s="41" t="s">
        <v>2160</v>
      </c>
      <c r="C4006" s="8" t="s">
        <v>458</v>
      </c>
      <c r="D4006" s="41" t="s">
        <v>2167</v>
      </c>
      <c r="E4006" s="8" t="s">
        <v>2166</v>
      </c>
      <c r="F4006" s="77" t="s">
        <v>1669</v>
      </c>
      <c r="G4006" s="78" t="s">
        <v>1670</v>
      </c>
      <c r="H4006" s="79">
        <v>42284</v>
      </c>
      <c r="I4006" s="78">
        <v>55</v>
      </c>
      <c r="J4006" s="80">
        <v>216</v>
      </c>
      <c r="K4006" s="80">
        <f>I4006*J4006</f>
        <v>11880</v>
      </c>
      <c r="L4006" s="78" t="s">
        <v>114</v>
      </c>
      <c r="M4006" s="78" t="s">
        <v>113</v>
      </c>
      <c r="N4006" s="78">
        <v>152028</v>
      </c>
      <c r="O4006" s="78"/>
      <c r="P4006" s="78">
        <v>91932</v>
      </c>
      <c r="Q4006" s="80">
        <v>100</v>
      </c>
      <c r="R4006" s="80">
        <v>45</v>
      </c>
      <c r="S4006" s="80">
        <v>10</v>
      </c>
      <c r="T4006" s="78" t="s">
        <v>127</v>
      </c>
      <c r="U4006" s="64">
        <f>Data!$Q4006+Data!$R4006+Data!$S4006</f>
        <v>155</v>
      </c>
      <c r="V4006" s="9" t="str">
        <f>VLOOKUP(TRIM(Data!$B4006),Team!A:B,2,FALSE)</f>
        <v>HVAC</v>
      </c>
      <c r="W4006" s="9" t="str">
        <f>VLOOKUP(Data!$D4006,Current!A:B,2,FALSE)</f>
        <v>ACT</v>
      </c>
      <c r="X4006" s="9" t="str">
        <f>IF(Data!$W4006=Data!$E4006,"CURRENT","NO")</f>
        <v>CURRENT</v>
      </c>
    </row>
    <row r="4007" spans="1:24" hidden="1">
      <c r="A4007" s="78" t="s">
        <v>1633</v>
      </c>
      <c r="B4007" s="41" t="s">
        <v>2160</v>
      </c>
      <c r="C4007" s="8" t="s">
        <v>458</v>
      </c>
      <c r="D4007" s="41" t="s">
        <v>2167</v>
      </c>
      <c r="E4007" s="8" t="s">
        <v>2166</v>
      </c>
      <c r="F4007" s="77" t="s">
        <v>1671</v>
      </c>
      <c r="G4007" s="78" t="s">
        <v>1670</v>
      </c>
      <c r="H4007" s="79">
        <v>42284</v>
      </c>
      <c r="I4007" s="78">
        <v>50</v>
      </c>
      <c r="J4007" s="80">
        <v>237</v>
      </c>
      <c r="K4007" s="80">
        <f>I4007*J4007</f>
        <v>11850</v>
      </c>
      <c r="L4007" s="78" t="s">
        <v>114</v>
      </c>
      <c r="M4007" s="78" t="s">
        <v>88</v>
      </c>
      <c r="N4007" s="78">
        <v>152031</v>
      </c>
      <c r="O4007" s="78"/>
      <c r="P4007" s="78">
        <v>91933</v>
      </c>
      <c r="Q4007" s="80">
        <v>100</v>
      </c>
      <c r="R4007" s="80">
        <v>45</v>
      </c>
      <c r="S4007" s="80">
        <v>10</v>
      </c>
      <c r="T4007" s="78" t="s">
        <v>127</v>
      </c>
      <c r="U4007" s="64">
        <f>Data!$Q4007+Data!$R4007+Data!$S4007</f>
        <v>155</v>
      </c>
      <c r="V4007" s="9" t="str">
        <f>VLOOKUP(TRIM(Data!$B4007),Team!A:B,2,FALSE)</f>
        <v>HVAC</v>
      </c>
      <c r="W4007" s="9" t="str">
        <f>VLOOKUP(Data!$D4007,Current!A:B,2,FALSE)</f>
        <v>ACT</v>
      </c>
      <c r="X4007" s="9" t="str">
        <f>IF(Data!$W4007=Data!$E4007,"CURRENT","NO")</f>
        <v>CURRENT</v>
      </c>
    </row>
    <row r="4008" spans="1:24" hidden="1">
      <c r="A4008" s="46" t="s">
        <v>1621</v>
      </c>
      <c r="B4008" s="41" t="s">
        <v>2160</v>
      </c>
      <c r="C4008" s="8" t="s">
        <v>458</v>
      </c>
      <c r="D4008" s="41" t="s">
        <v>2167</v>
      </c>
      <c r="E4008" s="8" t="s">
        <v>2166</v>
      </c>
      <c r="F4008" s="45" t="s">
        <v>279</v>
      </c>
      <c r="G4008" s="46" t="s">
        <v>78</v>
      </c>
      <c r="H4008" s="47">
        <v>42292</v>
      </c>
      <c r="I4008" s="46">
        <v>40</v>
      </c>
      <c r="J4008" s="66">
        <v>104.71</v>
      </c>
      <c r="K4008" s="80">
        <f t="shared" ref="K4008:K4056" si="82">I4008*J4008</f>
        <v>4188.3999999999996</v>
      </c>
      <c r="L4008" s="46" t="s">
        <v>77</v>
      </c>
      <c r="M4008" s="46" t="s">
        <v>1672</v>
      </c>
      <c r="N4008" s="46">
        <v>152309</v>
      </c>
      <c r="O4008" s="49"/>
      <c r="P4008" s="46">
        <v>91999</v>
      </c>
      <c r="Q4008" s="66">
        <v>100</v>
      </c>
      <c r="R4008" s="66">
        <v>0</v>
      </c>
      <c r="S4008" s="66">
        <v>17.5</v>
      </c>
      <c r="T4008" s="46" t="s">
        <v>0</v>
      </c>
      <c r="U4008" s="64">
        <f>Data!$Q4008+Data!$R4008+Data!$S4008</f>
        <v>117.5</v>
      </c>
      <c r="V4008" s="9" t="str">
        <f>VLOOKUP(TRIM(Data!$B4008),Team!A:B,2,FALSE)</f>
        <v>HVAC</v>
      </c>
      <c r="W4008" s="9" t="str">
        <f>VLOOKUP(Data!$D4008,Current!A:B,2,FALSE)</f>
        <v>ACT</v>
      </c>
      <c r="X4008" s="9" t="str">
        <f>IF(Data!$W4008=Data!$E4008,"CURRENT","NO")</f>
        <v>CURRENT</v>
      </c>
    </row>
    <row r="4009" spans="1:24" hidden="1">
      <c r="A4009" s="46" t="s">
        <v>1621</v>
      </c>
      <c r="B4009" s="41" t="s">
        <v>2160</v>
      </c>
      <c r="C4009" s="8" t="s">
        <v>458</v>
      </c>
      <c r="D4009" s="41" t="s">
        <v>2167</v>
      </c>
      <c r="E4009" s="8" t="s">
        <v>2166</v>
      </c>
      <c r="F4009" s="45" t="s">
        <v>1673</v>
      </c>
      <c r="G4009" s="46" t="s">
        <v>78</v>
      </c>
      <c r="H4009" s="47">
        <v>42292</v>
      </c>
      <c r="I4009" s="46">
        <v>20</v>
      </c>
      <c r="J4009" s="66">
        <v>102.25</v>
      </c>
      <c r="K4009" s="80">
        <f t="shared" si="82"/>
        <v>2045</v>
      </c>
      <c r="L4009" s="46" t="s">
        <v>77</v>
      </c>
      <c r="M4009" s="46" t="s">
        <v>1674</v>
      </c>
      <c r="N4009" s="46">
        <v>152310</v>
      </c>
      <c r="O4009" s="49"/>
      <c r="P4009" s="46">
        <v>92000</v>
      </c>
      <c r="Q4009" s="66">
        <v>100</v>
      </c>
      <c r="R4009" s="66">
        <v>0</v>
      </c>
      <c r="S4009" s="66">
        <v>17.5</v>
      </c>
      <c r="T4009" s="46" t="s">
        <v>0</v>
      </c>
      <c r="U4009" s="64">
        <f>Data!$Q4009+Data!$R4009+Data!$S4009</f>
        <v>117.5</v>
      </c>
      <c r="V4009" s="9" t="str">
        <f>VLOOKUP(TRIM(Data!$B4009),Team!A:B,2,FALSE)</f>
        <v>HVAC</v>
      </c>
      <c r="W4009" s="9" t="str">
        <f>VLOOKUP(Data!$D4009,Current!A:B,2,FALSE)</f>
        <v>ACT</v>
      </c>
      <c r="X4009" s="9" t="str">
        <f>IF(Data!$W4009=Data!$E4009,"CURRENT","NO")</f>
        <v>CURRENT</v>
      </c>
    </row>
    <row r="4010" spans="1:24" hidden="1">
      <c r="A4010" s="46" t="s">
        <v>1621</v>
      </c>
      <c r="B4010" s="41" t="s">
        <v>2160</v>
      </c>
      <c r="C4010" s="8" t="s">
        <v>458</v>
      </c>
      <c r="D4010" s="41" t="s">
        <v>2167</v>
      </c>
      <c r="E4010" s="8" t="s">
        <v>2166</v>
      </c>
      <c r="F4010" s="45" t="s">
        <v>1334</v>
      </c>
      <c r="G4010" s="46" t="s">
        <v>93</v>
      </c>
      <c r="H4010" s="47">
        <v>42289</v>
      </c>
      <c r="I4010" s="46">
        <v>112</v>
      </c>
      <c r="J4010" s="66">
        <v>133.4</v>
      </c>
      <c r="K4010" s="80">
        <f t="shared" si="82"/>
        <v>14940.800000000001</v>
      </c>
      <c r="L4010" s="46" t="s">
        <v>92</v>
      </c>
      <c r="M4010" s="46" t="s">
        <v>634</v>
      </c>
      <c r="N4010" s="46">
        <v>152200</v>
      </c>
      <c r="O4010" s="46"/>
      <c r="P4010" s="46">
        <v>92001</v>
      </c>
      <c r="Q4010" s="66">
        <v>200</v>
      </c>
      <c r="R4010" s="66">
        <v>0</v>
      </c>
      <c r="S4010" s="66">
        <v>60</v>
      </c>
      <c r="T4010" s="46" t="s">
        <v>0</v>
      </c>
      <c r="U4010" s="64">
        <f>Data!$Q4010+Data!$R4010+Data!$S4010</f>
        <v>260</v>
      </c>
      <c r="V4010" s="9" t="str">
        <f>VLOOKUP(TRIM(Data!$B4010),Team!A:B,2,FALSE)</f>
        <v>HVAC</v>
      </c>
      <c r="W4010" s="9" t="str">
        <f>VLOOKUP(Data!$D4010,Current!A:B,2,FALSE)</f>
        <v>ACT</v>
      </c>
      <c r="X4010" s="9" t="str">
        <f>IF(Data!$W4010=Data!$E4010,"CURRENT","NO")</f>
        <v>CURRENT</v>
      </c>
    </row>
    <row r="4011" spans="1:24" hidden="1">
      <c r="A4011" s="46" t="s">
        <v>1621</v>
      </c>
      <c r="B4011" s="41" t="s">
        <v>2160</v>
      </c>
      <c r="C4011" s="46" t="s">
        <v>2162</v>
      </c>
      <c r="D4011" s="41" t="s">
        <v>2167</v>
      </c>
      <c r="E4011" s="8" t="s">
        <v>2166</v>
      </c>
      <c r="F4011" s="45" t="s">
        <v>1334</v>
      </c>
      <c r="G4011" s="46" t="s">
        <v>93</v>
      </c>
      <c r="H4011" s="47">
        <v>42290</v>
      </c>
      <c r="I4011" s="46">
        <v>112</v>
      </c>
      <c r="J4011" s="66">
        <v>0</v>
      </c>
      <c r="K4011" s="80">
        <f t="shared" si="82"/>
        <v>0</v>
      </c>
      <c r="L4011" s="46" t="s">
        <v>92</v>
      </c>
      <c r="M4011" s="46" t="s">
        <v>76</v>
      </c>
      <c r="N4011" s="46">
        <v>152219</v>
      </c>
      <c r="O4011" s="46"/>
      <c r="P4011" s="46">
        <v>92002</v>
      </c>
      <c r="Q4011" s="66">
        <v>200</v>
      </c>
      <c r="R4011" s="66">
        <v>0</v>
      </c>
      <c r="S4011" s="66">
        <v>60</v>
      </c>
      <c r="T4011" s="46" t="s">
        <v>0</v>
      </c>
      <c r="U4011" s="64">
        <f>Data!$Q4011+Data!$R4011+Data!$S4011</f>
        <v>260</v>
      </c>
      <c r="V4011" s="9" t="str">
        <f>VLOOKUP(TRIM(Data!$B4011),Team!A:B,2,FALSE)</f>
        <v>HVAC</v>
      </c>
      <c r="W4011" s="9" t="str">
        <f>VLOOKUP(Data!$D4011,Current!A:B,2,FALSE)</f>
        <v>ACT</v>
      </c>
      <c r="X4011" s="9" t="str">
        <f>IF(Data!$W4011=Data!$E4011,"CURRENT","NO")</f>
        <v>CURRENT</v>
      </c>
    </row>
    <row r="4012" spans="1:24" hidden="1">
      <c r="A4012" s="46" t="s">
        <v>1621</v>
      </c>
      <c r="B4012" s="41" t="s">
        <v>2160</v>
      </c>
      <c r="C4012" s="46" t="s">
        <v>2162</v>
      </c>
      <c r="D4012" s="41" t="s">
        <v>2167</v>
      </c>
      <c r="E4012" s="8" t="s">
        <v>2166</v>
      </c>
      <c r="F4012" s="45" t="s">
        <v>1334</v>
      </c>
      <c r="G4012" s="46" t="s">
        <v>93</v>
      </c>
      <c r="H4012" s="47">
        <v>42291</v>
      </c>
      <c r="I4012" s="46">
        <v>112</v>
      </c>
      <c r="J4012" s="66">
        <v>0</v>
      </c>
      <c r="K4012" s="80">
        <f t="shared" si="82"/>
        <v>0</v>
      </c>
      <c r="L4012" s="46" t="s">
        <v>92</v>
      </c>
      <c r="M4012" s="46" t="s">
        <v>76</v>
      </c>
      <c r="N4012" s="46">
        <v>152271</v>
      </c>
      <c r="O4012" s="46"/>
      <c r="P4012" s="46">
        <v>92003</v>
      </c>
      <c r="Q4012" s="66">
        <v>200</v>
      </c>
      <c r="R4012" s="66">
        <v>0</v>
      </c>
      <c r="S4012" s="66">
        <v>60</v>
      </c>
      <c r="T4012" s="46" t="s">
        <v>0</v>
      </c>
      <c r="U4012" s="64">
        <f>Data!$Q4012+Data!$R4012+Data!$S4012</f>
        <v>260</v>
      </c>
      <c r="V4012" s="9" t="str">
        <f>VLOOKUP(TRIM(Data!$B4012),Team!A:B,2,FALSE)</f>
        <v>HVAC</v>
      </c>
      <c r="W4012" s="9" t="str">
        <f>VLOOKUP(Data!$D4012,Current!A:B,2,FALSE)</f>
        <v>ACT</v>
      </c>
      <c r="X4012" s="9" t="str">
        <f>IF(Data!$W4012=Data!$E4012,"CURRENT","NO")</f>
        <v>CURRENT</v>
      </c>
    </row>
    <row r="4013" spans="1:24" hidden="1">
      <c r="A4013" s="46" t="s">
        <v>1621</v>
      </c>
      <c r="B4013" s="41" t="s">
        <v>2160</v>
      </c>
      <c r="C4013" s="46" t="s">
        <v>2162</v>
      </c>
      <c r="D4013" s="41" t="s">
        <v>2167</v>
      </c>
      <c r="E4013" s="8" t="s">
        <v>2166</v>
      </c>
      <c r="F4013" s="45" t="s">
        <v>102</v>
      </c>
      <c r="G4013" s="46" t="s">
        <v>93</v>
      </c>
      <c r="H4013" s="47">
        <v>42286</v>
      </c>
      <c r="I4013" s="46">
        <v>264</v>
      </c>
      <c r="J4013" s="66">
        <v>0</v>
      </c>
      <c r="K4013" s="80">
        <f t="shared" si="82"/>
        <v>0</v>
      </c>
      <c r="L4013" s="46" t="s">
        <v>86</v>
      </c>
      <c r="M4013" s="46" t="s">
        <v>85</v>
      </c>
      <c r="N4013" s="46">
        <v>152125</v>
      </c>
      <c r="O4013" s="49"/>
      <c r="P4013" s="46">
        <v>92004</v>
      </c>
      <c r="Q4013" s="66">
        <v>200</v>
      </c>
      <c r="R4013" s="66">
        <v>0</v>
      </c>
      <c r="S4013" s="66">
        <v>25</v>
      </c>
      <c r="T4013" s="46" t="s">
        <v>0</v>
      </c>
      <c r="U4013" s="64">
        <f>Data!$Q4013+Data!$R4013+Data!$S4013</f>
        <v>225</v>
      </c>
      <c r="V4013" s="9" t="str">
        <f>VLOOKUP(TRIM(Data!$B4013),Team!A:B,2,FALSE)</f>
        <v>HVAC</v>
      </c>
      <c r="W4013" s="9" t="str">
        <f>VLOOKUP(Data!$D4013,Current!A:B,2,FALSE)</f>
        <v>ACT</v>
      </c>
      <c r="X4013" s="9" t="str">
        <f>IF(Data!$W4013=Data!$E4013,"CURRENT","NO")</f>
        <v>CURRENT</v>
      </c>
    </row>
    <row r="4014" spans="1:24" hidden="1">
      <c r="A4014" s="46" t="s">
        <v>1621</v>
      </c>
      <c r="B4014" s="41" t="s">
        <v>2160</v>
      </c>
      <c r="C4014" s="46" t="s">
        <v>2162</v>
      </c>
      <c r="D4014" s="41" t="s">
        <v>2167</v>
      </c>
      <c r="E4014" s="8" t="s">
        <v>2166</v>
      </c>
      <c r="F4014" s="45" t="s">
        <v>301</v>
      </c>
      <c r="G4014" s="46" t="s">
        <v>93</v>
      </c>
      <c r="H4014" s="47">
        <v>42290</v>
      </c>
      <c r="I4014" s="46">
        <v>108</v>
      </c>
      <c r="J4014" s="66">
        <v>0</v>
      </c>
      <c r="K4014" s="80">
        <f t="shared" si="82"/>
        <v>0</v>
      </c>
      <c r="L4014" s="46" t="s">
        <v>81</v>
      </c>
      <c r="M4014" s="46" t="s">
        <v>312</v>
      </c>
      <c r="N4014" s="46">
        <v>152224</v>
      </c>
      <c r="O4014" s="49"/>
      <c r="P4014" s="46">
        <v>92005</v>
      </c>
      <c r="Q4014" s="66">
        <v>200</v>
      </c>
      <c r="R4014" s="66">
        <v>0</v>
      </c>
      <c r="S4014" s="66">
        <v>25</v>
      </c>
      <c r="T4014" s="46" t="s">
        <v>127</v>
      </c>
      <c r="U4014" s="64">
        <f>Data!$Q4014+Data!$R4014+Data!$S4014</f>
        <v>225</v>
      </c>
      <c r="V4014" s="9" t="str">
        <f>VLOOKUP(TRIM(Data!$B4014),Team!A:B,2,FALSE)</f>
        <v>HVAC</v>
      </c>
      <c r="W4014" s="9" t="str">
        <f>VLOOKUP(Data!$D4014,Current!A:B,2,FALSE)</f>
        <v>ACT</v>
      </c>
      <c r="X4014" s="9" t="str">
        <f>IF(Data!$W4014=Data!$E4014,"CURRENT","NO")</f>
        <v>CURRENT</v>
      </c>
    </row>
    <row r="4015" spans="1:24" hidden="1">
      <c r="A4015" s="46" t="s">
        <v>1621</v>
      </c>
      <c r="B4015" s="41" t="s">
        <v>2160</v>
      </c>
      <c r="C4015" s="46" t="s">
        <v>2162</v>
      </c>
      <c r="D4015" s="41" t="s">
        <v>2167</v>
      </c>
      <c r="E4015" s="8" t="s">
        <v>2166</v>
      </c>
      <c r="F4015" s="45" t="s">
        <v>946</v>
      </c>
      <c r="G4015" s="46" t="s">
        <v>93</v>
      </c>
      <c r="H4015" s="47">
        <v>42291</v>
      </c>
      <c r="I4015" s="46">
        <v>111</v>
      </c>
      <c r="J4015" s="66">
        <v>0</v>
      </c>
      <c r="K4015" s="80">
        <f t="shared" si="82"/>
        <v>0</v>
      </c>
      <c r="L4015" s="46" t="s">
        <v>81</v>
      </c>
      <c r="M4015" s="46" t="s">
        <v>80</v>
      </c>
      <c r="N4015" s="46">
        <v>152279</v>
      </c>
      <c r="O4015" s="49"/>
      <c r="P4015" s="46">
        <v>92006</v>
      </c>
      <c r="Q4015" s="66">
        <v>200</v>
      </c>
      <c r="R4015" s="66">
        <v>0</v>
      </c>
      <c r="S4015" s="66">
        <v>25</v>
      </c>
      <c r="T4015" s="46" t="s">
        <v>0</v>
      </c>
      <c r="U4015" s="64">
        <f>Data!$Q4015+Data!$R4015+Data!$S4015</f>
        <v>225</v>
      </c>
      <c r="V4015" s="9" t="str">
        <f>VLOOKUP(TRIM(Data!$B4015),Team!A:B,2,FALSE)</f>
        <v>HVAC</v>
      </c>
      <c r="W4015" s="9" t="str">
        <f>VLOOKUP(Data!$D4015,Current!A:B,2,FALSE)</f>
        <v>ACT</v>
      </c>
      <c r="X4015" s="9" t="str">
        <f>IF(Data!$W4015=Data!$E4015,"CURRENT","NO")</f>
        <v>CURRENT</v>
      </c>
    </row>
    <row r="4016" spans="1:24" hidden="1">
      <c r="A4016" s="46" t="s">
        <v>1621</v>
      </c>
      <c r="B4016" s="41" t="s">
        <v>2160</v>
      </c>
      <c r="C4016" s="46" t="s">
        <v>2162</v>
      </c>
      <c r="D4016" s="41" t="s">
        <v>2167</v>
      </c>
      <c r="E4016" s="8" t="s">
        <v>2166</v>
      </c>
      <c r="F4016" s="45" t="s">
        <v>104</v>
      </c>
      <c r="G4016" s="46" t="s">
        <v>70</v>
      </c>
      <c r="H4016" s="47">
        <v>42290</v>
      </c>
      <c r="I4016" s="46">
        <v>108</v>
      </c>
      <c r="J4016" s="66">
        <v>0</v>
      </c>
      <c r="K4016" s="80">
        <f t="shared" si="82"/>
        <v>0</v>
      </c>
      <c r="L4016" s="46" t="s">
        <v>86</v>
      </c>
      <c r="M4016" s="46" t="s">
        <v>306</v>
      </c>
      <c r="N4016" s="46">
        <v>152220</v>
      </c>
      <c r="O4016" s="49"/>
      <c r="P4016" s="46">
        <v>92007</v>
      </c>
      <c r="Q4016" s="66">
        <v>200</v>
      </c>
      <c r="R4016" s="66">
        <v>0</v>
      </c>
      <c r="S4016" s="66">
        <v>25</v>
      </c>
      <c r="T4016" s="46" t="s">
        <v>0</v>
      </c>
      <c r="U4016" s="64">
        <f>Data!$Q4016+Data!$R4016+Data!$S4016</f>
        <v>225</v>
      </c>
      <c r="V4016" s="9" t="str">
        <f>VLOOKUP(TRIM(Data!$B4016),Team!A:B,2,FALSE)</f>
        <v>HVAC</v>
      </c>
      <c r="W4016" s="9" t="str">
        <f>VLOOKUP(Data!$D4016,Current!A:B,2,FALSE)</f>
        <v>ACT</v>
      </c>
      <c r="X4016" s="9" t="str">
        <f>IF(Data!$W4016=Data!$E4016,"CURRENT","NO")</f>
        <v>CURRENT</v>
      </c>
    </row>
    <row r="4017" spans="1:24" hidden="1">
      <c r="A4017" s="46" t="s">
        <v>1621</v>
      </c>
      <c r="B4017" s="41" t="s">
        <v>2160</v>
      </c>
      <c r="C4017" s="8" t="s">
        <v>458</v>
      </c>
      <c r="D4017" s="41" t="s">
        <v>2167</v>
      </c>
      <c r="E4017" s="8" t="s">
        <v>2166</v>
      </c>
      <c r="F4017" s="45" t="s">
        <v>75</v>
      </c>
      <c r="G4017" s="46" t="s">
        <v>70</v>
      </c>
      <c r="H4017" s="47">
        <v>42291</v>
      </c>
      <c r="I4017" s="46">
        <v>548</v>
      </c>
      <c r="J4017" s="66">
        <v>73</v>
      </c>
      <c r="K4017" s="80">
        <f t="shared" si="82"/>
        <v>40004</v>
      </c>
      <c r="L4017" s="46" t="s">
        <v>69</v>
      </c>
      <c r="M4017" s="46" t="s">
        <v>72</v>
      </c>
      <c r="N4017" s="46">
        <v>152274</v>
      </c>
      <c r="O4017" s="49"/>
      <c r="P4017" s="46">
        <v>92008</v>
      </c>
      <c r="Q4017" s="66">
        <v>200</v>
      </c>
      <c r="R4017" s="66">
        <v>0</v>
      </c>
      <c r="S4017" s="66">
        <v>35</v>
      </c>
      <c r="T4017" s="46" t="s">
        <v>127</v>
      </c>
      <c r="U4017" s="64">
        <f>Data!$Q4017+Data!$R4017+Data!$S4017</f>
        <v>235</v>
      </c>
      <c r="V4017" s="9" t="str">
        <f>VLOOKUP(TRIM(Data!$B4017),Team!A:B,2,FALSE)</f>
        <v>HVAC</v>
      </c>
      <c r="W4017" s="9" t="str">
        <f>VLOOKUP(Data!$D4017,Current!A:B,2,FALSE)</f>
        <v>ACT</v>
      </c>
      <c r="X4017" s="9" t="str">
        <f>IF(Data!$W4017=Data!$E4017,"CURRENT","NO")</f>
        <v>CURRENT</v>
      </c>
    </row>
    <row r="4018" spans="1:24" hidden="1">
      <c r="A4018" s="46" t="s">
        <v>1621</v>
      </c>
      <c r="B4018" s="41" t="s">
        <v>2160</v>
      </c>
      <c r="C4018" s="8" t="s">
        <v>458</v>
      </c>
      <c r="D4018" s="41" t="s">
        <v>2167</v>
      </c>
      <c r="E4018" s="8" t="s">
        <v>2166</v>
      </c>
      <c r="F4018" s="45" t="s">
        <v>605</v>
      </c>
      <c r="G4018" s="46" t="s">
        <v>70</v>
      </c>
      <c r="H4018" s="47">
        <v>42292</v>
      </c>
      <c r="I4018" s="46">
        <v>274</v>
      </c>
      <c r="J4018" s="66">
        <v>72</v>
      </c>
      <c r="K4018" s="80">
        <f t="shared" si="82"/>
        <v>19728</v>
      </c>
      <c r="L4018" s="46" t="s">
        <v>69</v>
      </c>
      <c r="M4018" s="46" t="s">
        <v>72</v>
      </c>
      <c r="N4018" s="46">
        <v>152318</v>
      </c>
      <c r="O4018" s="49"/>
      <c r="P4018" s="46">
        <v>92009</v>
      </c>
      <c r="Q4018" s="66">
        <v>200</v>
      </c>
      <c r="R4018" s="66">
        <v>0</v>
      </c>
      <c r="S4018" s="66">
        <v>35</v>
      </c>
      <c r="T4018" s="46" t="s">
        <v>127</v>
      </c>
      <c r="U4018" s="64">
        <f>Data!$Q4018+Data!$R4018+Data!$S4018</f>
        <v>235</v>
      </c>
      <c r="V4018" s="9" t="str">
        <f>VLOOKUP(TRIM(Data!$B4018),Team!A:B,2,FALSE)</f>
        <v>HVAC</v>
      </c>
      <c r="W4018" s="9" t="str">
        <f>VLOOKUP(Data!$D4018,Current!A:B,2,FALSE)</f>
        <v>ACT</v>
      </c>
      <c r="X4018" s="9" t="str">
        <f>IF(Data!$W4018=Data!$E4018,"CURRENT","NO")</f>
        <v>CURRENT</v>
      </c>
    </row>
    <row r="4019" spans="1:24" hidden="1">
      <c r="A4019" s="46" t="s">
        <v>1621</v>
      </c>
      <c r="B4019" s="41" t="s">
        <v>2160</v>
      </c>
      <c r="C4019" s="46" t="s">
        <v>2162</v>
      </c>
      <c r="D4019" s="41" t="s">
        <v>2167</v>
      </c>
      <c r="E4019" s="8" t="s">
        <v>2166</v>
      </c>
      <c r="F4019" s="45" t="s">
        <v>598</v>
      </c>
      <c r="G4019" s="46" t="s">
        <v>90</v>
      </c>
      <c r="H4019" s="47">
        <v>42287</v>
      </c>
      <c r="I4019" s="46">
        <v>96</v>
      </c>
      <c r="J4019" s="66">
        <v>0</v>
      </c>
      <c r="K4019" s="80">
        <f t="shared" si="82"/>
        <v>0</v>
      </c>
      <c r="L4019" s="46" t="s">
        <v>89</v>
      </c>
      <c r="M4019" s="46" t="s">
        <v>88</v>
      </c>
      <c r="N4019" s="46">
        <v>152139</v>
      </c>
      <c r="O4019" s="49"/>
      <c r="P4019" s="46">
        <v>92010</v>
      </c>
      <c r="Q4019" s="66">
        <v>200</v>
      </c>
      <c r="R4019" s="66">
        <v>45</v>
      </c>
      <c r="S4019" s="66">
        <v>280</v>
      </c>
      <c r="T4019" s="46" t="s">
        <v>127</v>
      </c>
      <c r="U4019" s="64">
        <f>Data!$Q4019+Data!$R4019+Data!$S4019</f>
        <v>525</v>
      </c>
      <c r="V4019" s="9" t="str">
        <f>VLOOKUP(TRIM(Data!$B4019),Team!A:B,2,FALSE)</f>
        <v>HVAC</v>
      </c>
      <c r="W4019" s="9" t="str">
        <f>VLOOKUP(Data!$D4019,Current!A:B,2,FALSE)</f>
        <v>ACT</v>
      </c>
      <c r="X4019" s="9" t="str">
        <f>IF(Data!$W4019=Data!$E4019,"CURRENT","NO")</f>
        <v>CURRENT</v>
      </c>
    </row>
    <row r="4020" spans="1:24" hidden="1">
      <c r="A4020" s="46" t="s">
        <v>1621</v>
      </c>
      <c r="B4020" s="41" t="s">
        <v>2160</v>
      </c>
      <c r="C4020" s="8" t="s">
        <v>458</v>
      </c>
      <c r="D4020" s="41" t="s">
        <v>2167</v>
      </c>
      <c r="E4020" s="8" t="s">
        <v>2166</v>
      </c>
      <c r="F4020" s="45" t="s">
        <v>91</v>
      </c>
      <c r="G4020" s="46" t="s">
        <v>90</v>
      </c>
      <c r="H4020" s="47">
        <v>42293</v>
      </c>
      <c r="I4020" s="46">
        <v>212</v>
      </c>
      <c r="J4020" s="66">
        <v>89</v>
      </c>
      <c r="K4020" s="80">
        <f t="shared" si="82"/>
        <v>18868</v>
      </c>
      <c r="L4020" s="46" t="s">
        <v>89</v>
      </c>
      <c r="M4020" s="46" t="s">
        <v>612</v>
      </c>
      <c r="N4020" s="46">
        <v>152335</v>
      </c>
      <c r="O4020" s="46"/>
      <c r="P4020" s="46">
        <v>92011</v>
      </c>
      <c r="Q4020" s="66">
        <v>200</v>
      </c>
      <c r="R4020" s="66">
        <v>0</v>
      </c>
      <c r="S4020" s="66">
        <v>65</v>
      </c>
      <c r="T4020" s="46" t="s">
        <v>1675</v>
      </c>
      <c r="U4020" s="64">
        <f>Data!$Q4020+Data!$R4020+Data!$S4020</f>
        <v>265</v>
      </c>
      <c r="V4020" s="9" t="str">
        <f>VLOOKUP(TRIM(Data!$B4020),Team!A:B,2,FALSE)</f>
        <v>HVAC</v>
      </c>
      <c r="W4020" s="9" t="str">
        <f>VLOOKUP(Data!$D4020,Current!A:B,2,FALSE)</f>
        <v>ACT</v>
      </c>
      <c r="X4020" s="9" t="str">
        <f>IF(Data!$W4020=Data!$E4020,"CURRENT","NO")</f>
        <v>CURRENT</v>
      </c>
    </row>
    <row r="4021" spans="1:24" hidden="1">
      <c r="A4021" s="78" t="s">
        <v>1623</v>
      </c>
      <c r="B4021" s="41" t="s">
        <v>2160</v>
      </c>
      <c r="C4021" s="78" t="s">
        <v>2161</v>
      </c>
      <c r="D4021" s="41" t="s">
        <v>2167</v>
      </c>
      <c r="E4021" s="8" t="s">
        <v>2166</v>
      </c>
      <c r="F4021" s="77" t="s">
        <v>625</v>
      </c>
      <c r="G4021" s="78" t="s">
        <v>78</v>
      </c>
      <c r="H4021" s="79">
        <v>42293</v>
      </c>
      <c r="I4021" s="78">
        <v>30</v>
      </c>
      <c r="J4021" s="66">
        <v>79.599999999999994</v>
      </c>
      <c r="K4021" s="80">
        <f t="shared" si="82"/>
        <v>2388</v>
      </c>
      <c r="L4021" s="78" t="s">
        <v>77</v>
      </c>
      <c r="M4021" s="78" t="s">
        <v>1676</v>
      </c>
      <c r="N4021" s="78">
        <v>152341</v>
      </c>
      <c r="O4021" s="78"/>
      <c r="P4021" s="78">
        <v>92173</v>
      </c>
      <c r="Q4021" s="80">
        <v>100</v>
      </c>
      <c r="R4021" s="80">
        <v>0</v>
      </c>
      <c r="S4021" s="80">
        <v>17.5</v>
      </c>
      <c r="T4021" s="78" t="s">
        <v>127</v>
      </c>
      <c r="U4021" s="64">
        <f>Data!$Q4021+Data!$R4021+Data!$S4021</f>
        <v>117.5</v>
      </c>
      <c r="V4021" s="9" t="str">
        <f>VLOOKUP(TRIM(Data!$B4021),Team!A:B,2,FALSE)</f>
        <v>HVAC</v>
      </c>
      <c r="W4021" s="9" t="str">
        <f>VLOOKUP(Data!$D4021,Current!A:B,2,FALSE)</f>
        <v>ACT</v>
      </c>
      <c r="X4021" s="9" t="str">
        <f>IF(Data!$W4021=Data!$E4021,"CURRENT","NO")</f>
        <v>CURRENT</v>
      </c>
    </row>
    <row r="4022" spans="1:24" hidden="1">
      <c r="A4022" s="78" t="s">
        <v>1623</v>
      </c>
      <c r="B4022" s="41" t="s">
        <v>2160</v>
      </c>
      <c r="C4022" s="78" t="s">
        <v>2161</v>
      </c>
      <c r="D4022" s="41" t="s">
        <v>2167</v>
      </c>
      <c r="E4022" s="8" t="s">
        <v>2166</v>
      </c>
      <c r="F4022" s="77" t="s">
        <v>627</v>
      </c>
      <c r="G4022" s="78" t="s">
        <v>78</v>
      </c>
      <c r="H4022" s="79">
        <v>42293</v>
      </c>
      <c r="I4022" s="78">
        <v>40</v>
      </c>
      <c r="J4022" s="66">
        <v>68.040000000000006</v>
      </c>
      <c r="K4022" s="80">
        <f t="shared" si="82"/>
        <v>2721.6000000000004</v>
      </c>
      <c r="L4022" s="78" t="s">
        <v>77</v>
      </c>
      <c r="M4022" s="78" t="s">
        <v>1676</v>
      </c>
      <c r="N4022" s="78">
        <v>152342</v>
      </c>
      <c r="O4022" s="78"/>
      <c r="P4022" s="78">
        <v>92174</v>
      </c>
      <c r="Q4022" s="80">
        <v>100</v>
      </c>
      <c r="R4022" s="80">
        <v>0</v>
      </c>
      <c r="S4022" s="80">
        <v>17.5</v>
      </c>
      <c r="T4022" s="78" t="s">
        <v>127</v>
      </c>
      <c r="U4022" s="64">
        <f>Data!$Q4022+Data!$R4022+Data!$S4022</f>
        <v>117.5</v>
      </c>
      <c r="V4022" s="9" t="str">
        <f>VLOOKUP(TRIM(Data!$B4022),Team!A:B,2,FALSE)</f>
        <v>HVAC</v>
      </c>
      <c r="W4022" s="9" t="str">
        <f>VLOOKUP(Data!$D4022,Current!A:B,2,FALSE)</f>
        <v>ACT</v>
      </c>
      <c r="X4022" s="9" t="str">
        <f>IF(Data!$W4022=Data!$E4022,"CURRENT","NO")</f>
        <v>CURRENT</v>
      </c>
    </row>
    <row r="4023" spans="1:24" hidden="1">
      <c r="A4023" s="78" t="s">
        <v>1623</v>
      </c>
      <c r="B4023" s="41" t="s">
        <v>2160</v>
      </c>
      <c r="C4023" s="78" t="s">
        <v>2162</v>
      </c>
      <c r="D4023" s="41" t="s">
        <v>2167</v>
      </c>
      <c r="E4023" s="8" t="s">
        <v>2166</v>
      </c>
      <c r="F4023" s="77" t="s">
        <v>1138</v>
      </c>
      <c r="G4023" s="78" t="s">
        <v>78</v>
      </c>
      <c r="H4023" s="79">
        <v>42298</v>
      </c>
      <c r="I4023" s="78">
        <v>259</v>
      </c>
      <c r="J4023" s="66">
        <v>0</v>
      </c>
      <c r="K4023" s="80">
        <f t="shared" si="82"/>
        <v>0</v>
      </c>
      <c r="L4023" s="78" t="s">
        <v>77</v>
      </c>
      <c r="M4023" s="78" t="s">
        <v>841</v>
      </c>
      <c r="N4023" s="78">
        <v>152464</v>
      </c>
      <c r="O4023" s="78"/>
      <c r="P4023" s="78">
        <v>92175</v>
      </c>
      <c r="Q4023" s="80">
        <v>200</v>
      </c>
      <c r="R4023" s="80">
        <v>0</v>
      </c>
      <c r="S4023" s="80">
        <v>35</v>
      </c>
      <c r="T4023" s="78" t="s">
        <v>0</v>
      </c>
      <c r="U4023" s="64">
        <f>Data!$Q4023+Data!$R4023+Data!$S4023</f>
        <v>235</v>
      </c>
      <c r="V4023" s="9" t="str">
        <f>VLOOKUP(TRIM(Data!$B4023),Team!A:B,2,FALSE)</f>
        <v>HVAC</v>
      </c>
      <c r="W4023" s="9" t="str">
        <f>VLOOKUP(Data!$D4023,Current!A:B,2,FALSE)</f>
        <v>ACT</v>
      </c>
      <c r="X4023" s="9" t="str">
        <f>IF(Data!$W4023=Data!$E4023,"CURRENT","NO")</f>
        <v>CURRENT</v>
      </c>
    </row>
    <row r="4024" spans="1:24" hidden="1">
      <c r="A4024" s="78" t="s">
        <v>1623</v>
      </c>
      <c r="B4024" s="41" t="s">
        <v>2160</v>
      </c>
      <c r="C4024" s="78" t="s">
        <v>2162</v>
      </c>
      <c r="D4024" s="41" t="s">
        <v>2167</v>
      </c>
      <c r="E4024" s="8" t="s">
        <v>2166</v>
      </c>
      <c r="F4024" s="77" t="s">
        <v>604</v>
      </c>
      <c r="G4024" s="78" t="s">
        <v>93</v>
      </c>
      <c r="H4024" s="79">
        <v>42293</v>
      </c>
      <c r="I4024" s="78">
        <v>264</v>
      </c>
      <c r="J4024" s="66">
        <v>0</v>
      </c>
      <c r="K4024" s="80">
        <f t="shared" si="82"/>
        <v>0</v>
      </c>
      <c r="L4024" s="78" t="s">
        <v>81</v>
      </c>
      <c r="M4024" s="78" t="s">
        <v>80</v>
      </c>
      <c r="N4024" s="78">
        <v>152352</v>
      </c>
      <c r="O4024" s="78"/>
      <c r="P4024" s="78">
        <v>92176</v>
      </c>
      <c r="Q4024" s="80">
        <v>200</v>
      </c>
      <c r="R4024" s="80">
        <v>0</v>
      </c>
      <c r="S4024" s="80">
        <v>25</v>
      </c>
      <c r="T4024" s="78" t="s">
        <v>817</v>
      </c>
      <c r="U4024" s="64">
        <f>Data!$Q4024+Data!$R4024+Data!$S4024</f>
        <v>225</v>
      </c>
      <c r="V4024" s="9" t="str">
        <f>VLOOKUP(TRIM(Data!$B4024),Team!A:B,2,FALSE)</f>
        <v>HVAC</v>
      </c>
      <c r="W4024" s="9" t="str">
        <f>VLOOKUP(Data!$D4024,Current!A:B,2,FALSE)</f>
        <v>ACT</v>
      </c>
      <c r="X4024" s="9" t="str">
        <f>IF(Data!$W4024=Data!$E4024,"CURRENT","NO")</f>
        <v>CURRENT</v>
      </c>
    </row>
    <row r="4025" spans="1:24" hidden="1">
      <c r="A4025" s="78" t="s">
        <v>1623</v>
      </c>
      <c r="B4025" s="41" t="s">
        <v>2160</v>
      </c>
      <c r="C4025" s="78" t="s">
        <v>2162</v>
      </c>
      <c r="D4025" s="41" t="s">
        <v>2167</v>
      </c>
      <c r="E4025" s="8" t="s">
        <v>2166</v>
      </c>
      <c r="F4025" s="77" t="s">
        <v>295</v>
      </c>
      <c r="G4025" s="78" t="s">
        <v>93</v>
      </c>
      <c r="H4025" s="79">
        <v>42296</v>
      </c>
      <c r="I4025" s="78">
        <v>264</v>
      </c>
      <c r="J4025" s="66">
        <v>0</v>
      </c>
      <c r="K4025" s="80">
        <f t="shared" si="82"/>
        <v>0</v>
      </c>
      <c r="L4025" s="78" t="s">
        <v>81</v>
      </c>
      <c r="M4025" s="78" t="s">
        <v>288</v>
      </c>
      <c r="N4025" s="78">
        <v>152402</v>
      </c>
      <c r="O4025" s="78"/>
      <c r="P4025" s="78">
        <v>92177</v>
      </c>
      <c r="Q4025" s="80">
        <v>400</v>
      </c>
      <c r="R4025" s="80">
        <v>0</v>
      </c>
      <c r="S4025" s="80">
        <v>25</v>
      </c>
      <c r="T4025" s="78" t="s">
        <v>0</v>
      </c>
      <c r="U4025" s="64">
        <f>Data!$Q4025+Data!$R4025+Data!$S4025</f>
        <v>425</v>
      </c>
      <c r="V4025" s="9" t="str">
        <f>VLOOKUP(TRIM(Data!$B4025),Team!A:B,2,FALSE)</f>
        <v>HVAC</v>
      </c>
      <c r="W4025" s="9" t="str">
        <f>VLOOKUP(Data!$D4025,Current!A:B,2,FALSE)</f>
        <v>ACT</v>
      </c>
      <c r="X4025" s="9" t="str">
        <f>IF(Data!$W4025=Data!$E4025,"CURRENT","NO")</f>
        <v>CURRENT</v>
      </c>
    </row>
    <row r="4026" spans="1:24" hidden="1">
      <c r="A4026" s="78" t="s">
        <v>1623</v>
      </c>
      <c r="B4026" s="41" t="s">
        <v>2160</v>
      </c>
      <c r="C4026" s="78" t="s">
        <v>2162</v>
      </c>
      <c r="D4026" s="41" t="s">
        <v>2167</v>
      </c>
      <c r="E4026" s="8" t="s">
        <v>2166</v>
      </c>
      <c r="F4026" s="77" t="s">
        <v>1677</v>
      </c>
      <c r="G4026" s="78" t="s">
        <v>93</v>
      </c>
      <c r="H4026" s="79">
        <v>42297</v>
      </c>
      <c r="I4026" s="78">
        <v>560</v>
      </c>
      <c r="J4026" s="66">
        <v>0</v>
      </c>
      <c r="K4026" s="80">
        <f t="shared" si="82"/>
        <v>0</v>
      </c>
      <c r="L4026" s="78" t="s">
        <v>81</v>
      </c>
      <c r="M4026" s="78" t="s">
        <v>288</v>
      </c>
      <c r="N4026" s="78">
        <v>152446</v>
      </c>
      <c r="O4026" s="78"/>
      <c r="P4026" s="78">
        <v>92178</v>
      </c>
      <c r="Q4026" s="80">
        <v>400</v>
      </c>
      <c r="R4026" s="80">
        <v>0</v>
      </c>
      <c r="S4026" s="80">
        <v>25</v>
      </c>
      <c r="T4026" s="78" t="s">
        <v>0</v>
      </c>
      <c r="U4026" s="64">
        <f>Data!$Q4026+Data!$R4026+Data!$S4026</f>
        <v>425</v>
      </c>
      <c r="V4026" s="9" t="str">
        <f>VLOOKUP(TRIM(Data!$B4026),Team!A:B,2,FALSE)</f>
        <v>HVAC</v>
      </c>
      <c r="W4026" s="9" t="str">
        <f>VLOOKUP(Data!$D4026,Current!A:B,2,FALSE)</f>
        <v>ACT</v>
      </c>
      <c r="X4026" s="9" t="str">
        <f>IF(Data!$W4026=Data!$E4026,"CURRENT","NO")</f>
        <v>CURRENT</v>
      </c>
    </row>
    <row r="4027" spans="1:24" hidden="1">
      <c r="A4027" s="78" t="s">
        <v>1623</v>
      </c>
      <c r="B4027" s="41" t="s">
        <v>2160</v>
      </c>
      <c r="C4027" s="78" t="s">
        <v>2162</v>
      </c>
      <c r="D4027" s="41" t="s">
        <v>2167</v>
      </c>
      <c r="E4027" s="8" t="s">
        <v>2166</v>
      </c>
      <c r="F4027" s="77" t="s">
        <v>300</v>
      </c>
      <c r="G4027" s="78" t="s">
        <v>93</v>
      </c>
      <c r="H4027" s="79">
        <v>42299</v>
      </c>
      <c r="I4027" s="78">
        <v>111</v>
      </c>
      <c r="J4027" s="66">
        <v>0</v>
      </c>
      <c r="K4027" s="80">
        <f t="shared" si="82"/>
        <v>0</v>
      </c>
      <c r="L4027" s="78" t="s">
        <v>86</v>
      </c>
      <c r="M4027" s="78" t="s">
        <v>306</v>
      </c>
      <c r="N4027" s="78">
        <v>152532</v>
      </c>
      <c r="O4027" s="78"/>
      <c r="P4027" s="78">
        <v>92179</v>
      </c>
      <c r="Q4027" s="80">
        <v>200</v>
      </c>
      <c r="R4027" s="80">
        <v>0</v>
      </c>
      <c r="S4027" s="80">
        <v>25</v>
      </c>
      <c r="T4027" s="78" t="s">
        <v>0</v>
      </c>
      <c r="U4027" s="64">
        <f>Data!$Q4027+Data!$R4027+Data!$S4027</f>
        <v>225</v>
      </c>
      <c r="V4027" s="9" t="str">
        <f>VLOOKUP(TRIM(Data!$B4027),Team!A:B,2,FALSE)</f>
        <v>HVAC</v>
      </c>
      <c r="W4027" s="9" t="str">
        <f>VLOOKUP(Data!$D4027,Current!A:B,2,FALSE)</f>
        <v>ACT</v>
      </c>
      <c r="X4027" s="9" t="str">
        <f>IF(Data!$W4027=Data!$E4027,"CURRENT","NO")</f>
        <v>CURRENT</v>
      </c>
    </row>
    <row r="4028" spans="1:24" hidden="1">
      <c r="A4028" s="78" t="s">
        <v>1623</v>
      </c>
      <c r="B4028" s="41" t="s">
        <v>2160</v>
      </c>
      <c r="C4028" s="78" t="s">
        <v>2162</v>
      </c>
      <c r="D4028" s="41" t="s">
        <v>2167</v>
      </c>
      <c r="E4028" s="8" t="s">
        <v>2166</v>
      </c>
      <c r="F4028" s="77" t="s">
        <v>75</v>
      </c>
      <c r="G4028" s="78" t="s">
        <v>70</v>
      </c>
      <c r="H4028" s="79">
        <v>42294</v>
      </c>
      <c r="I4028" s="78">
        <v>548</v>
      </c>
      <c r="J4028" s="66">
        <v>0</v>
      </c>
      <c r="K4028" s="80">
        <f t="shared" si="82"/>
        <v>0</v>
      </c>
      <c r="L4028" s="78" t="s">
        <v>213</v>
      </c>
      <c r="M4028" s="78" t="s">
        <v>1678</v>
      </c>
      <c r="N4028" s="78">
        <v>152369</v>
      </c>
      <c r="O4028" s="78"/>
      <c r="P4028" s="78">
        <v>92180</v>
      </c>
      <c r="Q4028" s="80">
        <v>200</v>
      </c>
      <c r="R4028" s="80">
        <v>0</v>
      </c>
      <c r="S4028" s="80">
        <v>35</v>
      </c>
      <c r="T4028" s="78" t="s">
        <v>0</v>
      </c>
      <c r="U4028" s="64">
        <f>Data!$Q4028+Data!$R4028+Data!$S4028</f>
        <v>235</v>
      </c>
      <c r="V4028" s="9" t="str">
        <f>VLOOKUP(TRIM(Data!$B4028),Team!A:B,2,FALSE)</f>
        <v>HVAC</v>
      </c>
      <c r="W4028" s="9" t="str">
        <f>VLOOKUP(Data!$D4028,Current!A:B,2,FALSE)</f>
        <v>ACT</v>
      </c>
      <c r="X4028" s="9" t="str">
        <f>IF(Data!$W4028=Data!$E4028,"CURRENT","NO")</f>
        <v>CURRENT</v>
      </c>
    </row>
    <row r="4029" spans="1:24" hidden="1">
      <c r="A4029" s="78" t="s">
        <v>1623</v>
      </c>
      <c r="B4029" s="41" t="s">
        <v>2160</v>
      </c>
      <c r="C4029" s="78" t="s">
        <v>2162</v>
      </c>
      <c r="D4029" s="41" t="s">
        <v>2167</v>
      </c>
      <c r="E4029" s="8" t="s">
        <v>2166</v>
      </c>
      <c r="F4029" s="77" t="s">
        <v>605</v>
      </c>
      <c r="G4029" s="78" t="s">
        <v>70</v>
      </c>
      <c r="H4029" s="79">
        <v>42296</v>
      </c>
      <c r="I4029" s="78">
        <v>274</v>
      </c>
      <c r="J4029" s="66">
        <v>0</v>
      </c>
      <c r="K4029" s="80">
        <f t="shared" si="82"/>
        <v>0</v>
      </c>
      <c r="L4029" s="78" t="s">
        <v>69</v>
      </c>
      <c r="M4029" s="78" t="s">
        <v>145</v>
      </c>
      <c r="N4029" s="78">
        <v>152406</v>
      </c>
      <c r="O4029" s="78"/>
      <c r="P4029" s="78">
        <v>92181</v>
      </c>
      <c r="Q4029" s="80">
        <v>200</v>
      </c>
      <c r="R4029" s="80">
        <v>0</v>
      </c>
      <c r="S4029" s="80">
        <v>35</v>
      </c>
      <c r="T4029" s="78" t="s">
        <v>0</v>
      </c>
      <c r="U4029" s="64">
        <f>Data!$Q4029+Data!$R4029+Data!$S4029</f>
        <v>235</v>
      </c>
      <c r="V4029" s="9" t="str">
        <f>VLOOKUP(TRIM(Data!$B4029),Team!A:B,2,FALSE)</f>
        <v>HVAC</v>
      </c>
      <c r="W4029" s="9" t="str">
        <f>VLOOKUP(Data!$D4029,Current!A:B,2,FALSE)</f>
        <v>ACT</v>
      </c>
      <c r="X4029" s="9" t="str">
        <f>IF(Data!$W4029=Data!$E4029,"CURRENT","NO")</f>
        <v>CURRENT</v>
      </c>
    </row>
    <row r="4030" spans="1:24" hidden="1">
      <c r="A4030" s="78" t="s">
        <v>1623</v>
      </c>
      <c r="B4030" s="41" t="s">
        <v>2160</v>
      </c>
      <c r="C4030" s="78" t="s">
        <v>2161</v>
      </c>
      <c r="D4030" s="41" t="s">
        <v>2167</v>
      </c>
      <c r="E4030" s="8" t="s">
        <v>2166</v>
      </c>
      <c r="F4030" s="77" t="s">
        <v>951</v>
      </c>
      <c r="G4030" s="78" t="s">
        <v>952</v>
      </c>
      <c r="H4030" s="79">
        <v>42298</v>
      </c>
      <c r="I4030" s="78">
        <v>170</v>
      </c>
      <c r="J4030" s="66">
        <v>95</v>
      </c>
      <c r="K4030" s="80">
        <f t="shared" si="82"/>
        <v>16150</v>
      </c>
      <c r="L4030" s="78" t="s">
        <v>108</v>
      </c>
      <c r="M4030" s="78" t="s">
        <v>947</v>
      </c>
      <c r="N4030" s="78">
        <v>152463</v>
      </c>
      <c r="O4030" s="78"/>
      <c r="P4030" s="78">
        <v>92182</v>
      </c>
      <c r="Q4030" s="80">
        <v>200</v>
      </c>
      <c r="R4030" s="80">
        <v>0</v>
      </c>
      <c r="S4030" s="80">
        <v>50</v>
      </c>
      <c r="T4030" s="78" t="s">
        <v>127</v>
      </c>
      <c r="U4030" s="64">
        <f>Data!$Q4030+Data!$R4030+Data!$S4030</f>
        <v>250</v>
      </c>
      <c r="V4030" s="9" t="str">
        <f>VLOOKUP(TRIM(Data!$B4030),Team!A:B,2,FALSE)</f>
        <v>HVAC</v>
      </c>
      <c r="W4030" s="9" t="str">
        <f>VLOOKUP(Data!$D4030,Current!A:B,2,FALSE)</f>
        <v>ACT</v>
      </c>
      <c r="X4030" s="9" t="str">
        <f>IF(Data!$W4030=Data!$E4030,"CURRENT","NO")</f>
        <v>CURRENT</v>
      </c>
    </row>
    <row r="4031" spans="1:24" hidden="1">
      <c r="A4031" s="78" t="s">
        <v>1623</v>
      </c>
      <c r="B4031" s="41" t="s">
        <v>2160</v>
      </c>
      <c r="C4031" s="78" t="s">
        <v>2162</v>
      </c>
      <c r="D4031" s="41" t="s">
        <v>2167</v>
      </c>
      <c r="E4031" s="8" t="s">
        <v>2166</v>
      </c>
      <c r="F4031" s="77" t="s">
        <v>91</v>
      </c>
      <c r="G4031" s="78" t="s">
        <v>90</v>
      </c>
      <c r="H4031" s="79">
        <v>42296</v>
      </c>
      <c r="I4031" s="78">
        <v>212</v>
      </c>
      <c r="J4031" s="66">
        <v>0</v>
      </c>
      <c r="K4031" s="80">
        <f t="shared" si="82"/>
        <v>0</v>
      </c>
      <c r="L4031" s="78" t="s">
        <v>114</v>
      </c>
      <c r="M4031" s="78" t="s">
        <v>1679</v>
      </c>
      <c r="N4031" s="78">
        <v>152412</v>
      </c>
      <c r="O4031" s="78"/>
      <c r="P4031" s="78">
        <v>92184</v>
      </c>
      <c r="Q4031" s="80">
        <v>200</v>
      </c>
      <c r="R4031" s="80">
        <v>45</v>
      </c>
      <c r="S4031" s="80">
        <v>20</v>
      </c>
      <c r="T4031" s="78" t="s">
        <v>0</v>
      </c>
      <c r="U4031" s="64">
        <f>Data!$Q4031+Data!$R4031+Data!$S4031</f>
        <v>265</v>
      </c>
      <c r="V4031" s="9" t="str">
        <f>VLOOKUP(TRIM(Data!$B4031),Team!A:B,2,FALSE)</f>
        <v>HVAC</v>
      </c>
      <c r="W4031" s="9" t="str">
        <f>VLOOKUP(Data!$D4031,Current!A:B,2,FALSE)</f>
        <v>ACT</v>
      </c>
      <c r="X4031" s="9" t="str">
        <f>IF(Data!$W4031=Data!$E4031,"CURRENT","NO")</f>
        <v>CURRENT</v>
      </c>
    </row>
    <row r="4032" spans="1:24" hidden="1">
      <c r="A4032" s="78" t="s">
        <v>1623</v>
      </c>
      <c r="B4032" s="41" t="s">
        <v>2160</v>
      </c>
      <c r="C4032" s="78" t="s">
        <v>2161</v>
      </c>
      <c r="D4032" s="41" t="s">
        <v>2167</v>
      </c>
      <c r="E4032" s="8" t="s">
        <v>2166</v>
      </c>
      <c r="F4032" s="77" t="s">
        <v>598</v>
      </c>
      <c r="G4032" s="78" t="s">
        <v>90</v>
      </c>
      <c r="H4032" s="79">
        <v>42299</v>
      </c>
      <c r="I4032" s="78">
        <v>88</v>
      </c>
      <c r="J4032" s="66">
        <v>158</v>
      </c>
      <c r="K4032" s="80">
        <f t="shared" si="82"/>
        <v>13904</v>
      </c>
      <c r="L4032" s="78" t="s">
        <v>114</v>
      </c>
      <c r="M4032" s="78" t="s">
        <v>1679</v>
      </c>
      <c r="N4032" s="78">
        <v>152528</v>
      </c>
      <c r="O4032" s="78"/>
      <c r="P4032" s="78">
        <v>92185</v>
      </c>
      <c r="Q4032" s="80">
        <v>100</v>
      </c>
      <c r="R4032" s="80">
        <v>22.5</v>
      </c>
      <c r="S4032" s="80">
        <v>10</v>
      </c>
      <c r="T4032" s="78" t="s">
        <v>127</v>
      </c>
      <c r="U4032" s="64">
        <f>Data!$Q4032+Data!$R4032+Data!$S4032</f>
        <v>132.5</v>
      </c>
      <c r="V4032" s="9" t="str">
        <f>VLOOKUP(TRIM(Data!$B4032),Team!A:B,2,FALSE)</f>
        <v>HVAC</v>
      </c>
      <c r="W4032" s="9" t="str">
        <f>VLOOKUP(Data!$D4032,Current!A:B,2,FALSE)</f>
        <v>ACT</v>
      </c>
      <c r="X4032" s="9" t="str">
        <f>IF(Data!$W4032=Data!$E4032,"CURRENT","NO")</f>
        <v>CURRENT</v>
      </c>
    </row>
    <row r="4033" spans="1:24" hidden="1">
      <c r="A4033" s="78" t="s">
        <v>1623</v>
      </c>
      <c r="B4033" s="41" t="s">
        <v>2160</v>
      </c>
      <c r="C4033" s="78" t="s">
        <v>2161</v>
      </c>
      <c r="D4033" s="41" t="s">
        <v>2167</v>
      </c>
      <c r="E4033" s="8" t="s">
        <v>2166</v>
      </c>
      <c r="F4033" s="77" t="s">
        <v>106</v>
      </c>
      <c r="G4033" s="78" t="s">
        <v>90</v>
      </c>
      <c r="H4033" s="79">
        <v>42299</v>
      </c>
      <c r="I4033" s="78">
        <v>135</v>
      </c>
      <c r="J4033" s="66">
        <v>117</v>
      </c>
      <c r="K4033" s="80">
        <f t="shared" si="82"/>
        <v>15795</v>
      </c>
      <c r="L4033" s="78" t="s">
        <v>419</v>
      </c>
      <c r="M4033" s="78" t="s">
        <v>1680</v>
      </c>
      <c r="N4033" s="78">
        <v>152529</v>
      </c>
      <c r="O4033" s="78"/>
      <c r="P4033" s="78">
        <v>92186</v>
      </c>
      <c r="Q4033" s="80">
        <v>100</v>
      </c>
      <c r="R4033" s="80">
        <v>22.5</v>
      </c>
      <c r="S4033" s="80">
        <v>10</v>
      </c>
      <c r="T4033" s="78" t="s">
        <v>127</v>
      </c>
      <c r="U4033" s="64">
        <f>Data!$Q4033+Data!$R4033+Data!$S4033</f>
        <v>132.5</v>
      </c>
      <c r="V4033" s="9" t="str">
        <f>VLOOKUP(TRIM(Data!$B4033),Team!A:B,2,FALSE)</f>
        <v>HVAC</v>
      </c>
      <c r="W4033" s="9" t="str">
        <f>VLOOKUP(Data!$D4033,Current!A:B,2,FALSE)</f>
        <v>ACT</v>
      </c>
      <c r="X4033" s="9" t="str">
        <f>IF(Data!$W4033=Data!$E4033,"CURRENT","NO")</f>
        <v>CURRENT</v>
      </c>
    </row>
    <row r="4034" spans="1:24" hidden="1">
      <c r="A4034" s="46" t="s">
        <v>2168</v>
      </c>
      <c r="B4034" s="41" t="s">
        <v>2160</v>
      </c>
      <c r="C4034" s="46" t="s">
        <v>2162</v>
      </c>
      <c r="D4034" s="41" t="s">
        <v>2167</v>
      </c>
      <c r="E4034" s="8" t="s">
        <v>2166</v>
      </c>
      <c r="F4034" s="45" t="s">
        <v>1334</v>
      </c>
      <c r="G4034" s="46" t="s">
        <v>93</v>
      </c>
      <c r="H4034" s="47">
        <v>42303</v>
      </c>
      <c r="I4034" s="46">
        <v>224</v>
      </c>
      <c r="J4034" s="66">
        <v>0</v>
      </c>
      <c r="K4034" s="80">
        <f t="shared" si="82"/>
        <v>0</v>
      </c>
      <c r="L4034" s="46" t="s">
        <v>1681</v>
      </c>
      <c r="M4034" s="46" t="s">
        <v>719</v>
      </c>
      <c r="N4034" s="46">
        <v>152627</v>
      </c>
      <c r="O4034" s="46"/>
      <c r="P4034" s="46">
        <v>92393</v>
      </c>
      <c r="Q4034" s="66">
        <v>200</v>
      </c>
      <c r="R4034" s="66">
        <v>0</v>
      </c>
      <c r="S4034" s="66">
        <v>60</v>
      </c>
      <c r="T4034" s="46" t="s">
        <v>0</v>
      </c>
      <c r="U4034" s="64">
        <f>Data!$Q4034+Data!$R4034+Data!$S4034</f>
        <v>260</v>
      </c>
      <c r="V4034" s="9" t="str">
        <f>VLOOKUP(TRIM(Data!$B4034),Team!A:B,2,FALSE)</f>
        <v>HVAC</v>
      </c>
      <c r="W4034" s="9" t="str">
        <f>VLOOKUP(Data!$D4034,Current!A:B,2,FALSE)</f>
        <v>ACT</v>
      </c>
      <c r="X4034" s="9" t="str">
        <f>IF(Data!$W4034=Data!$E4034,"CURRENT","NO")</f>
        <v>CURRENT</v>
      </c>
    </row>
    <row r="4035" spans="1:24" hidden="1">
      <c r="A4035" s="46" t="s">
        <v>2168</v>
      </c>
      <c r="B4035" s="41" t="s">
        <v>2160</v>
      </c>
      <c r="C4035" s="46" t="s">
        <v>2161</v>
      </c>
      <c r="D4035" s="41" t="s">
        <v>2167</v>
      </c>
      <c r="E4035" s="8" t="s">
        <v>2166</v>
      </c>
      <c r="F4035" s="45" t="s">
        <v>94</v>
      </c>
      <c r="G4035" s="46" t="s">
        <v>93</v>
      </c>
      <c r="H4035" s="47">
        <v>42306</v>
      </c>
      <c r="I4035" s="46">
        <v>404</v>
      </c>
      <c r="J4035" s="66">
        <v>170</v>
      </c>
      <c r="K4035" s="80">
        <f t="shared" si="82"/>
        <v>68680</v>
      </c>
      <c r="L4035" s="46" t="s">
        <v>1681</v>
      </c>
      <c r="M4035" s="46" t="s">
        <v>10</v>
      </c>
      <c r="N4035" s="46">
        <v>152765</v>
      </c>
      <c r="O4035" s="46"/>
      <c r="P4035" s="46">
        <v>92394</v>
      </c>
      <c r="Q4035" s="66">
        <v>343.4</v>
      </c>
      <c r="R4035" s="66">
        <v>0</v>
      </c>
      <c r="S4035" s="66">
        <v>60</v>
      </c>
      <c r="T4035" s="46" t="s">
        <v>127</v>
      </c>
      <c r="U4035" s="64">
        <f>Data!$Q4035+Data!$R4035+Data!$S4035</f>
        <v>403.4</v>
      </c>
      <c r="V4035" s="9" t="str">
        <f>VLOOKUP(TRIM(Data!$B4035),Team!A:B,2,FALSE)</f>
        <v>HVAC</v>
      </c>
      <c r="W4035" s="9" t="str">
        <f>VLOOKUP(Data!$D4035,Current!A:B,2,FALSE)</f>
        <v>ACT</v>
      </c>
      <c r="X4035" s="9" t="str">
        <f>IF(Data!$W4035=Data!$E4035,"CURRENT","NO")</f>
        <v>CURRENT</v>
      </c>
    </row>
    <row r="4036" spans="1:24" hidden="1">
      <c r="A4036" s="46" t="s">
        <v>2168</v>
      </c>
      <c r="B4036" s="41" t="s">
        <v>2160</v>
      </c>
      <c r="C4036" s="46" t="s">
        <v>2162</v>
      </c>
      <c r="D4036" s="41" t="s">
        <v>2167</v>
      </c>
      <c r="E4036" s="8" t="s">
        <v>2166</v>
      </c>
      <c r="F4036" s="45" t="s">
        <v>94</v>
      </c>
      <c r="G4036" s="46" t="s">
        <v>93</v>
      </c>
      <c r="H4036" s="47">
        <v>42308</v>
      </c>
      <c r="I4036" s="46">
        <v>101</v>
      </c>
      <c r="J4036" s="66">
        <v>0</v>
      </c>
      <c r="K4036" s="80">
        <f t="shared" si="82"/>
        <v>0</v>
      </c>
      <c r="L4036" s="46" t="s">
        <v>92</v>
      </c>
      <c r="M4036" s="46" t="s">
        <v>1682</v>
      </c>
      <c r="N4036" s="46">
        <v>152814</v>
      </c>
      <c r="O4036" s="49"/>
      <c r="P4036" s="46">
        <v>92395</v>
      </c>
      <c r="Q4036" s="66">
        <v>200</v>
      </c>
      <c r="R4036" s="66">
        <v>0</v>
      </c>
      <c r="S4036" s="66">
        <v>60</v>
      </c>
      <c r="T4036" s="46" t="s">
        <v>0</v>
      </c>
      <c r="U4036" s="64">
        <f>Data!$Q4036+Data!$R4036+Data!$S4036</f>
        <v>260</v>
      </c>
      <c r="V4036" s="9" t="str">
        <f>VLOOKUP(TRIM(Data!$B4036),Team!A:B,2,FALSE)</f>
        <v>HVAC</v>
      </c>
      <c r="W4036" s="9" t="str">
        <f>VLOOKUP(Data!$D4036,Current!A:B,2,FALSE)</f>
        <v>ACT</v>
      </c>
      <c r="X4036" s="9" t="str">
        <f>IF(Data!$W4036=Data!$E4036,"CURRENT","NO")</f>
        <v>CURRENT</v>
      </c>
    </row>
    <row r="4037" spans="1:24" hidden="1">
      <c r="A4037" s="46" t="s">
        <v>2168</v>
      </c>
      <c r="B4037" s="41" t="s">
        <v>2160</v>
      </c>
      <c r="C4037" s="46" t="s">
        <v>2161</v>
      </c>
      <c r="D4037" s="41" t="s">
        <v>2167</v>
      </c>
      <c r="E4037" s="8" t="s">
        <v>2166</v>
      </c>
      <c r="F4037" s="45" t="s">
        <v>301</v>
      </c>
      <c r="G4037" s="46" t="s">
        <v>93</v>
      </c>
      <c r="H4037" s="47">
        <v>42304</v>
      </c>
      <c r="I4037" s="46">
        <v>108</v>
      </c>
      <c r="J4037" s="66">
        <v>172.4</v>
      </c>
      <c r="K4037" s="80">
        <f t="shared" si="82"/>
        <v>18619.2</v>
      </c>
      <c r="L4037" s="46" t="s">
        <v>86</v>
      </c>
      <c r="M4037" s="46" t="s">
        <v>80</v>
      </c>
      <c r="N4037" s="46">
        <v>152666</v>
      </c>
      <c r="O4037" s="49"/>
      <c r="P4037" s="46">
        <v>92396</v>
      </c>
      <c r="Q4037" s="66">
        <v>200</v>
      </c>
      <c r="R4037" s="66">
        <v>0</v>
      </c>
      <c r="S4037" s="66">
        <v>25</v>
      </c>
      <c r="T4037" s="46" t="s">
        <v>127</v>
      </c>
      <c r="U4037" s="64">
        <f>Data!$Q4037+Data!$R4037+Data!$S4037</f>
        <v>225</v>
      </c>
      <c r="V4037" s="9" t="str">
        <f>VLOOKUP(TRIM(Data!$B4037),Team!A:B,2,FALSE)</f>
        <v>HVAC</v>
      </c>
      <c r="W4037" s="9" t="str">
        <f>VLOOKUP(Data!$D4037,Current!A:B,2,FALSE)</f>
        <v>ACT</v>
      </c>
      <c r="X4037" s="9" t="str">
        <f>IF(Data!$W4037=Data!$E4037,"CURRENT","NO")</f>
        <v>CURRENT</v>
      </c>
    </row>
    <row r="4038" spans="1:24" hidden="1">
      <c r="A4038" s="46" t="s">
        <v>2168</v>
      </c>
      <c r="B4038" s="41" t="s">
        <v>2160</v>
      </c>
      <c r="C4038" s="46" t="s">
        <v>2162</v>
      </c>
      <c r="D4038" s="41" t="s">
        <v>2167</v>
      </c>
      <c r="E4038" s="8" t="s">
        <v>2166</v>
      </c>
      <c r="F4038" s="45" t="s">
        <v>616</v>
      </c>
      <c r="G4038" s="46" t="s">
        <v>93</v>
      </c>
      <c r="H4038" s="47">
        <v>42304</v>
      </c>
      <c r="I4038" s="46">
        <v>275</v>
      </c>
      <c r="J4038" s="66">
        <v>0</v>
      </c>
      <c r="K4038" s="80">
        <f t="shared" si="82"/>
        <v>0</v>
      </c>
      <c r="L4038" s="46" t="s">
        <v>81</v>
      </c>
      <c r="M4038" s="46" t="s">
        <v>288</v>
      </c>
      <c r="N4038" s="46">
        <v>152667</v>
      </c>
      <c r="O4038" s="49"/>
      <c r="P4038" s="46">
        <v>92397</v>
      </c>
      <c r="Q4038" s="66">
        <v>200</v>
      </c>
      <c r="R4038" s="66">
        <v>0</v>
      </c>
      <c r="S4038" s="66">
        <v>25</v>
      </c>
      <c r="T4038" s="46" t="s">
        <v>0</v>
      </c>
      <c r="U4038" s="64">
        <f>Data!$Q4038+Data!$R4038+Data!$S4038</f>
        <v>225</v>
      </c>
      <c r="V4038" s="9" t="str">
        <f>VLOOKUP(TRIM(Data!$B4038),Team!A:B,2,FALSE)</f>
        <v>HVAC</v>
      </c>
      <c r="W4038" s="9" t="str">
        <f>VLOOKUP(Data!$D4038,Current!A:B,2,FALSE)</f>
        <v>ACT</v>
      </c>
      <c r="X4038" s="9" t="str">
        <f>IF(Data!$W4038=Data!$E4038,"CURRENT","NO")</f>
        <v>CURRENT</v>
      </c>
    </row>
    <row r="4039" spans="1:24" hidden="1">
      <c r="A4039" s="46" t="s">
        <v>2168</v>
      </c>
      <c r="B4039" s="41" t="s">
        <v>2160</v>
      </c>
      <c r="C4039" s="46" t="s">
        <v>2161</v>
      </c>
      <c r="D4039" s="41" t="s">
        <v>2167</v>
      </c>
      <c r="E4039" s="8" t="s">
        <v>2166</v>
      </c>
      <c r="F4039" s="45" t="s">
        <v>1683</v>
      </c>
      <c r="G4039" s="46" t="s">
        <v>93</v>
      </c>
      <c r="H4039" s="47">
        <v>42305</v>
      </c>
      <c r="I4039" s="46">
        <v>245</v>
      </c>
      <c r="J4039" s="66">
        <v>82.5</v>
      </c>
      <c r="K4039" s="80">
        <f t="shared" si="82"/>
        <v>20212.5</v>
      </c>
      <c r="L4039" s="46" t="s">
        <v>86</v>
      </c>
      <c r="M4039" s="46" t="s">
        <v>80</v>
      </c>
      <c r="N4039" s="46">
        <v>152702</v>
      </c>
      <c r="O4039" s="49"/>
      <c r="P4039" s="46">
        <v>92398</v>
      </c>
      <c r="Q4039" s="66">
        <v>200</v>
      </c>
      <c r="R4039" s="66">
        <v>0</v>
      </c>
      <c r="S4039" s="66">
        <v>25</v>
      </c>
      <c r="T4039" s="46" t="s">
        <v>127</v>
      </c>
      <c r="U4039" s="64">
        <f>Data!$Q4039+Data!$R4039+Data!$S4039</f>
        <v>225</v>
      </c>
      <c r="V4039" s="9" t="str">
        <f>VLOOKUP(TRIM(Data!$B4039),Team!A:B,2,FALSE)</f>
        <v>HVAC</v>
      </c>
      <c r="W4039" s="9" t="str">
        <f>VLOOKUP(Data!$D4039,Current!A:B,2,FALSE)</f>
        <v>ACT</v>
      </c>
      <c r="X4039" s="9" t="str">
        <f>IF(Data!$W4039=Data!$E4039,"CURRENT","NO")</f>
        <v>CURRENT</v>
      </c>
    </row>
    <row r="4040" spans="1:24" hidden="1">
      <c r="A4040" s="46" t="s">
        <v>2168</v>
      </c>
      <c r="B4040" s="41" t="s">
        <v>2160</v>
      </c>
      <c r="C4040" s="46" t="s">
        <v>2161</v>
      </c>
      <c r="D4040" s="41" t="s">
        <v>2167</v>
      </c>
      <c r="E4040" s="8" t="s">
        <v>2166</v>
      </c>
      <c r="F4040" s="45" t="s">
        <v>300</v>
      </c>
      <c r="G4040" s="46" t="s">
        <v>93</v>
      </c>
      <c r="H4040" s="47">
        <v>42307</v>
      </c>
      <c r="I4040" s="46">
        <v>111</v>
      </c>
      <c r="J4040" s="66">
        <v>185.7</v>
      </c>
      <c r="K4040" s="80">
        <f t="shared" si="82"/>
        <v>20612.699999999997</v>
      </c>
      <c r="L4040" s="46" t="s">
        <v>86</v>
      </c>
      <c r="M4040" s="46" t="s">
        <v>80</v>
      </c>
      <c r="N4040" s="46">
        <v>152775</v>
      </c>
      <c r="O4040" s="49"/>
      <c r="P4040" s="46">
        <v>92399</v>
      </c>
      <c r="Q4040" s="66">
        <v>200</v>
      </c>
      <c r="R4040" s="66">
        <v>0</v>
      </c>
      <c r="S4040" s="66">
        <v>25</v>
      </c>
      <c r="T4040" s="46" t="s">
        <v>127</v>
      </c>
      <c r="U4040" s="64">
        <f>Data!$Q4040+Data!$R4040+Data!$S4040</f>
        <v>225</v>
      </c>
      <c r="V4040" s="9" t="str">
        <f>VLOOKUP(TRIM(Data!$B4040),Team!A:B,2,FALSE)</f>
        <v>HVAC</v>
      </c>
      <c r="W4040" s="9" t="str">
        <f>VLOOKUP(Data!$D4040,Current!A:B,2,FALSE)</f>
        <v>ACT</v>
      </c>
      <c r="X4040" s="9" t="str">
        <f>IF(Data!$W4040=Data!$E4040,"CURRENT","NO")</f>
        <v>CURRENT</v>
      </c>
    </row>
    <row r="4041" spans="1:24" hidden="1">
      <c r="A4041" s="46" t="s">
        <v>2168</v>
      </c>
      <c r="B4041" s="41" t="s">
        <v>2160</v>
      </c>
      <c r="C4041" s="46" t="s">
        <v>2162</v>
      </c>
      <c r="D4041" s="41" t="s">
        <v>2167</v>
      </c>
      <c r="E4041" s="8" t="s">
        <v>2166</v>
      </c>
      <c r="F4041" s="45" t="s">
        <v>1683</v>
      </c>
      <c r="G4041" s="46" t="s">
        <v>93</v>
      </c>
      <c r="H4041" s="47">
        <v>42307</v>
      </c>
      <c r="I4041" s="46">
        <v>245</v>
      </c>
      <c r="J4041" s="66">
        <v>0</v>
      </c>
      <c r="K4041" s="80">
        <f t="shared" si="82"/>
        <v>0</v>
      </c>
      <c r="L4041" s="46" t="s">
        <v>86</v>
      </c>
      <c r="M4041" s="46" t="s">
        <v>288</v>
      </c>
      <c r="N4041" s="46">
        <v>152806</v>
      </c>
      <c r="O4041" s="49"/>
      <c r="P4041" s="46">
        <v>92400</v>
      </c>
      <c r="Q4041" s="66">
        <v>200</v>
      </c>
      <c r="R4041" s="66">
        <v>0</v>
      </c>
      <c r="S4041" s="66">
        <v>25</v>
      </c>
      <c r="T4041" s="46" t="s">
        <v>0</v>
      </c>
      <c r="U4041" s="64">
        <f>Data!$Q4041+Data!$R4041+Data!$S4041</f>
        <v>225</v>
      </c>
      <c r="V4041" s="9" t="str">
        <f>VLOOKUP(TRIM(Data!$B4041),Team!A:B,2,FALSE)</f>
        <v>HVAC</v>
      </c>
      <c r="W4041" s="9" t="str">
        <f>VLOOKUP(Data!$D4041,Current!A:B,2,FALSE)</f>
        <v>ACT</v>
      </c>
      <c r="X4041" s="9" t="str">
        <f>IF(Data!$W4041=Data!$E4041,"CURRENT","NO")</f>
        <v>CURRENT</v>
      </c>
    </row>
    <row r="4042" spans="1:24" hidden="1">
      <c r="A4042" s="46" t="s">
        <v>2168</v>
      </c>
      <c r="B4042" s="41" t="s">
        <v>2160</v>
      </c>
      <c r="C4042" s="46" t="s">
        <v>2162</v>
      </c>
      <c r="D4042" s="41" t="s">
        <v>2167</v>
      </c>
      <c r="E4042" s="8" t="s">
        <v>2166</v>
      </c>
      <c r="F4042" s="45" t="s">
        <v>300</v>
      </c>
      <c r="G4042" s="46" t="s">
        <v>93</v>
      </c>
      <c r="H4042" s="47">
        <v>42308</v>
      </c>
      <c r="I4042" s="46">
        <v>111</v>
      </c>
      <c r="J4042" s="66">
        <v>0</v>
      </c>
      <c r="K4042" s="80">
        <f t="shared" si="82"/>
        <v>0</v>
      </c>
      <c r="L4042" s="46" t="s">
        <v>86</v>
      </c>
      <c r="M4042" s="46" t="s">
        <v>606</v>
      </c>
      <c r="N4042" s="46">
        <v>152815</v>
      </c>
      <c r="O4042" s="49"/>
      <c r="P4042" s="46">
        <v>92401</v>
      </c>
      <c r="Q4042" s="66">
        <v>200</v>
      </c>
      <c r="R4042" s="66">
        <v>0</v>
      </c>
      <c r="S4042" s="66">
        <v>25</v>
      </c>
      <c r="T4042" s="46" t="s">
        <v>0</v>
      </c>
      <c r="U4042" s="64">
        <f>Data!$Q4042+Data!$R4042+Data!$S4042</f>
        <v>225</v>
      </c>
      <c r="V4042" s="9" t="str">
        <f>VLOOKUP(TRIM(Data!$B4042),Team!A:B,2,FALSE)</f>
        <v>HVAC</v>
      </c>
      <c r="W4042" s="9" t="str">
        <f>VLOOKUP(Data!$D4042,Current!A:B,2,FALSE)</f>
        <v>ACT</v>
      </c>
      <c r="X4042" s="9" t="str">
        <f>IF(Data!$W4042=Data!$E4042,"CURRENT","NO")</f>
        <v>CURRENT</v>
      </c>
    </row>
    <row r="4043" spans="1:24" hidden="1">
      <c r="A4043" s="46" t="s">
        <v>2168</v>
      </c>
      <c r="B4043" s="41" t="s">
        <v>2160</v>
      </c>
      <c r="C4043" s="46" t="s">
        <v>2161</v>
      </c>
      <c r="D4043" s="41" t="s">
        <v>2167</v>
      </c>
      <c r="E4043" s="8" t="s">
        <v>2166</v>
      </c>
      <c r="F4043" s="45" t="s">
        <v>942</v>
      </c>
      <c r="G4043" s="46" t="s">
        <v>97</v>
      </c>
      <c r="H4043" s="47">
        <v>42307</v>
      </c>
      <c r="I4043" s="46">
        <v>85</v>
      </c>
      <c r="J4043" s="66">
        <v>158</v>
      </c>
      <c r="K4043" s="80">
        <f t="shared" si="82"/>
        <v>13430</v>
      </c>
      <c r="L4043" s="46" t="s">
        <v>309</v>
      </c>
      <c r="M4043" s="46" t="s">
        <v>1684</v>
      </c>
      <c r="N4043" s="46">
        <v>152788</v>
      </c>
      <c r="O4043" s="49"/>
      <c r="P4043" s="46">
        <v>92403</v>
      </c>
      <c r="Q4043" s="66">
        <v>100</v>
      </c>
      <c r="R4043" s="66">
        <v>0</v>
      </c>
      <c r="S4043" s="66">
        <v>15</v>
      </c>
      <c r="T4043" s="46" t="s">
        <v>127</v>
      </c>
      <c r="U4043" s="64">
        <f>Data!$Q4043+Data!$R4043+Data!$S4043</f>
        <v>115</v>
      </c>
      <c r="V4043" s="9" t="str">
        <f>VLOOKUP(TRIM(Data!$B4043),Team!A:B,2,FALSE)</f>
        <v>HVAC</v>
      </c>
      <c r="W4043" s="9" t="str">
        <f>VLOOKUP(Data!$D4043,Current!A:B,2,FALSE)</f>
        <v>ACT</v>
      </c>
      <c r="X4043" s="9" t="str">
        <f>IF(Data!$W4043=Data!$E4043,"CURRENT","NO")</f>
        <v>CURRENT</v>
      </c>
    </row>
    <row r="4044" spans="1:24" hidden="1">
      <c r="A4044" s="46" t="s">
        <v>2168</v>
      </c>
      <c r="B4044" s="41" t="s">
        <v>2160</v>
      </c>
      <c r="C4044" s="46" t="s">
        <v>2161</v>
      </c>
      <c r="D4044" s="41" t="s">
        <v>2167</v>
      </c>
      <c r="E4044" s="8" t="s">
        <v>2166</v>
      </c>
      <c r="F4044" s="45" t="s">
        <v>101</v>
      </c>
      <c r="G4044" s="46" t="s">
        <v>97</v>
      </c>
      <c r="H4044" s="47">
        <v>42307</v>
      </c>
      <c r="I4044" s="46">
        <v>129</v>
      </c>
      <c r="J4044" s="66">
        <v>152</v>
      </c>
      <c r="K4044" s="80">
        <f t="shared" si="82"/>
        <v>19608</v>
      </c>
      <c r="L4044" s="46" t="s">
        <v>77</v>
      </c>
      <c r="M4044" s="46" t="s">
        <v>1624</v>
      </c>
      <c r="N4044" s="46">
        <v>152790</v>
      </c>
      <c r="O4044" s="49"/>
      <c r="P4044" s="46">
        <v>92404</v>
      </c>
      <c r="Q4044" s="66">
        <v>100</v>
      </c>
      <c r="R4044" s="66">
        <v>0</v>
      </c>
      <c r="S4044" s="66">
        <v>15</v>
      </c>
      <c r="T4044" s="46" t="s">
        <v>127</v>
      </c>
      <c r="U4044" s="64">
        <f>Data!$Q4044+Data!$R4044+Data!$S4044</f>
        <v>115</v>
      </c>
      <c r="V4044" s="9" t="str">
        <f>VLOOKUP(TRIM(Data!$B4044),Team!A:B,2,FALSE)</f>
        <v>HVAC</v>
      </c>
      <c r="W4044" s="9" t="str">
        <f>VLOOKUP(Data!$D4044,Current!A:B,2,FALSE)</f>
        <v>ACT</v>
      </c>
      <c r="X4044" s="9" t="str">
        <f>IF(Data!$W4044=Data!$E4044,"CURRENT","NO")</f>
        <v>CURRENT</v>
      </c>
    </row>
    <row r="4045" spans="1:24" hidden="1">
      <c r="A4045" s="46" t="s">
        <v>2168</v>
      </c>
      <c r="B4045" s="41" t="s">
        <v>2160</v>
      </c>
      <c r="C4045" s="46" t="s">
        <v>2161</v>
      </c>
      <c r="D4045" s="41" t="s">
        <v>2167</v>
      </c>
      <c r="E4045" s="8" t="s">
        <v>2166</v>
      </c>
      <c r="F4045" s="45" t="s">
        <v>635</v>
      </c>
      <c r="G4045" s="46" t="s">
        <v>97</v>
      </c>
      <c r="H4045" s="47">
        <v>42307</v>
      </c>
      <c r="I4045" s="46">
        <v>170</v>
      </c>
      <c r="J4045" s="66">
        <v>158</v>
      </c>
      <c r="K4045" s="80">
        <f t="shared" si="82"/>
        <v>26860</v>
      </c>
      <c r="L4045" s="46" t="s">
        <v>77</v>
      </c>
      <c r="M4045" s="46" t="s">
        <v>1624</v>
      </c>
      <c r="N4045" s="46">
        <v>152791</v>
      </c>
      <c r="O4045" s="49"/>
      <c r="P4045" s="46">
        <v>92405</v>
      </c>
      <c r="Q4045" s="66">
        <v>134.30000000000001</v>
      </c>
      <c r="R4045" s="66">
        <v>0</v>
      </c>
      <c r="S4045" s="66">
        <v>15</v>
      </c>
      <c r="T4045" s="46" t="s">
        <v>127</v>
      </c>
      <c r="U4045" s="64">
        <f>Data!$Q4045+Data!$R4045+Data!$S4045</f>
        <v>149.30000000000001</v>
      </c>
      <c r="V4045" s="9" t="str">
        <f>VLOOKUP(TRIM(Data!$B4045),Team!A:B,2,FALSE)</f>
        <v>HVAC</v>
      </c>
      <c r="W4045" s="9" t="str">
        <f>VLOOKUP(Data!$D4045,Current!A:B,2,FALSE)</f>
        <v>ACT</v>
      </c>
      <c r="X4045" s="9" t="str">
        <f>IF(Data!$W4045=Data!$E4045,"CURRENT","NO")</f>
        <v>CURRENT</v>
      </c>
    </row>
    <row r="4046" spans="1:24" hidden="1">
      <c r="A4046" s="46" t="s">
        <v>2168</v>
      </c>
      <c r="B4046" s="41" t="s">
        <v>2160</v>
      </c>
      <c r="C4046" s="46" t="s">
        <v>2161</v>
      </c>
      <c r="D4046" s="41" t="s">
        <v>2167</v>
      </c>
      <c r="E4046" s="8" t="s">
        <v>2166</v>
      </c>
      <c r="F4046" s="45" t="s">
        <v>73</v>
      </c>
      <c r="G4046" s="46" t="s">
        <v>70</v>
      </c>
      <c r="H4046" s="47">
        <v>42300</v>
      </c>
      <c r="I4046" s="46">
        <v>109</v>
      </c>
      <c r="J4046" s="66">
        <v>168.07</v>
      </c>
      <c r="K4046" s="80">
        <f t="shared" si="82"/>
        <v>18319.63</v>
      </c>
      <c r="L4046" s="46" t="s">
        <v>69</v>
      </c>
      <c r="M4046" s="46" t="s">
        <v>1150</v>
      </c>
      <c r="N4046" s="46">
        <v>152565</v>
      </c>
      <c r="O4046" s="49"/>
      <c r="P4046" s="46">
        <v>92406</v>
      </c>
      <c r="Q4046" s="66">
        <v>100</v>
      </c>
      <c r="R4046" s="66">
        <v>0</v>
      </c>
      <c r="S4046" s="66">
        <v>15</v>
      </c>
      <c r="T4046" s="46" t="s">
        <v>127</v>
      </c>
      <c r="U4046" s="64">
        <f>Data!$Q4046+Data!$R4046+Data!$S4046</f>
        <v>115</v>
      </c>
      <c r="V4046" s="9" t="str">
        <f>VLOOKUP(TRIM(Data!$B4046),Team!A:B,2,FALSE)</f>
        <v>HVAC</v>
      </c>
      <c r="W4046" s="9" t="str">
        <f>VLOOKUP(Data!$D4046,Current!A:B,2,FALSE)</f>
        <v>ACT</v>
      </c>
      <c r="X4046" s="9" t="str">
        <f>IF(Data!$W4046=Data!$E4046,"CURRENT","NO")</f>
        <v>CURRENT</v>
      </c>
    </row>
    <row r="4047" spans="1:24" hidden="1">
      <c r="A4047" s="46" t="s">
        <v>2168</v>
      </c>
      <c r="B4047" s="41" t="s">
        <v>2160</v>
      </c>
      <c r="C4047" s="46" t="s">
        <v>2161</v>
      </c>
      <c r="D4047" s="41" t="s">
        <v>2167</v>
      </c>
      <c r="E4047" s="8" t="s">
        <v>2166</v>
      </c>
      <c r="F4047" s="45" t="s">
        <v>1685</v>
      </c>
      <c r="G4047" s="46" t="s">
        <v>70</v>
      </c>
      <c r="H4047" s="47">
        <v>42300</v>
      </c>
      <c r="I4047" s="46">
        <v>186</v>
      </c>
      <c r="J4047" s="66">
        <v>64</v>
      </c>
      <c r="K4047" s="80">
        <f t="shared" si="82"/>
        <v>11904</v>
      </c>
      <c r="L4047" s="46" t="s">
        <v>69</v>
      </c>
      <c r="M4047" s="46" t="s">
        <v>1678</v>
      </c>
      <c r="N4047" s="46">
        <v>152566</v>
      </c>
      <c r="O4047" s="49"/>
      <c r="P4047" s="46">
        <v>92407</v>
      </c>
      <c r="Q4047" s="66">
        <v>100</v>
      </c>
      <c r="R4047" s="66">
        <v>0</v>
      </c>
      <c r="S4047" s="66">
        <v>15</v>
      </c>
      <c r="T4047" s="46" t="s">
        <v>127</v>
      </c>
      <c r="U4047" s="64">
        <f>Data!$Q4047+Data!$R4047+Data!$S4047</f>
        <v>115</v>
      </c>
      <c r="V4047" s="9" t="str">
        <f>VLOOKUP(TRIM(Data!$B4047),Team!A:B,2,FALSE)</f>
        <v>HVAC</v>
      </c>
      <c r="W4047" s="9" t="str">
        <f>VLOOKUP(Data!$D4047,Current!A:B,2,FALSE)</f>
        <v>ACT</v>
      </c>
      <c r="X4047" s="9" t="str">
        <f>IF(Data!$W4047=Data!$E4047,"CURRENT","NO")</f>
        <v>CURRENT</v>
      </c>
    </row>
    <row r="4048" spans="1:24" hidden="1">
      <c r="A4048" s="46" t="s">
        <v>2168</v>
      </c>
      <c r="B4048" s="41" t="s">
        <v>2160</v>
      </c>
      <c r="C4048" s="46" t="s">
        <v>2161</v>
      </c>
      <c r="D4048" s="41" t="s">
        <v>2167</v>
      </c>
      <c r="E4048" s="8" t="s">
        <v>2166</v>
      </c>
      <c r="F4048" s="45" t="s">
        <v>1686</v>
      </c>
      <c r="G4048" s="46" t="s">
        <v>70</v>
      </c>
      <c r="H4048" s="47">
        <v>42300</v>
      </c>
      <c r="I4048" s="46">
        <v>186</v>
      </c>
      <c r="J4048" s="66">
        <v>64</v>
      </c>
      <c r="K4048" s="80">
        <f t="shared" si="82"/>
        <v>11904</v>
      </c>
      <c r="L4048" s="46" t="s">
        <v>69</v>
      </c>
      <c r="M4048" s="46" t="s">
        <v>1687</v>
      </c>
      <c r="N4048" s="46">
        <v>152567</v>
      </c>
      <c r="O4048" s="49"/>
      <c r="P4048" s="46">
        <v>92408</v>
      </c>
      <c r="Q4048" s="66">
        <v>100</v>
      </c>
      <c r="R4048" s="66">
        <v>0</v>
      </c>
      <c r="S4048" s="66">
        <v>15</v>
      </c>
      <c r="T4048" s="46" t="s">
        <v>127</v>
      </c>
      <c r="U4048" s="64">
        <f>Data!$Q4048+Data!$R4048+Data!$S4048</f>
        <v>115</v>
      </c>
      <c r="V4048" s="9" t="str">
        <f>VLOOKUP(TRIM(Data!$B4048),Team!A:B,2,FALSE)</f>
        <v>HVAC</v>
      </c>
      <c r="W4048" s="9" t="str">
        <f>VLOOKUP(Data!$D4048,Current!A:B,2,FALSE)</f>
        <v>ACT</v>
      </c>
      <c r="X4048" s="9" t="str">
        <f>IF(Data!$W4048=Data!$E4048,"CURRENT","NO")</f>
        <v>CURRENT</v>
      </c>
    </row>
    <row r="4049" spans="1:24" hidden="1">
      <c r="A4049" s="46" t="s">
        <v>2168</v>
      </c>
      <c r="B4049" s="41" t="s">
        <v>2160</v>
      </c>
      <c r="C4049" s="46" t="s">
        <v>2161</v>
      </c>
      <c r="D4049" s="41" t="s">
        <v>2167</v>
      </c>
      <c r="E4049" s="8" t="s">
        <v>2166</v>
      </c>
      <c r="F4049" s="45" t="s">
        <v>1130</v>
      </c>
      <c r="G4049" s="46" t="s">
        <v>70</v>
      </c>
      <c r="H4049" s="47">
        <v>42301</v>
      </c>
      <c r="I4049" s="46">
        <v>274</v>
      </c>
      <c r="J4049" s="66">
        <v>84</v>
      </c>
      <c r="K4049" s="80">
        <f t="shared" si="82"/>
        <v>23016</v>
      </c>
      <c r="L4049" s="46" t="s">
        <v>69</v>
      </c>
      <c r="M4049" s="46" t="s">
        <v>145</v>
      </c>
      <c r="N4049" s="46">
        <v>152576</v>
      </c>
      <c r="O4049" s="49"/>
      <c r="P4049" s="46">
        <v>92409</v>
      </c>
      <c r="Q4049" s="66">
        <v>200</v>
      </c>
      <c r="R4049" s="66">
        <v>0</v>
      </c>
      <c r="S4049" s="66">
        <v>35</v>
      </c>
      <c r="T4049" s="46" t="s">
        <v>127</v>
      </c>
      <c r="U4049" s="64">
        <f>Data!$Q4049+Data!$R4049+Data!$S4049</f>
        <v>235</v>
      </c>
      <c r="V4049" s="9" t="str">
        <f>VLOOKUP(TRIM(Data!$B4049),Team!A:B,2,FALSE)</f>
        <v>HVAC</v>
      </c>
      <c r="W4049" s="9" t="str">
        <f>VLOOKUP(Data!$D4049,Current!A:B,2,FALSE)</f>
        <v>ACT</v>
      </c>
      <c r="X4049" s="9" t="str">
        <f>IF(Data!$W4049=Data!$E4049,"CURRENT","NO")</f>
        <v>CURRENT</v>
      </c>
    </row>
    <row r="4050" spans="1:24" hidden="1">
      <c r="A4050" s="46" t="s">
        <v>2168</v>
      </c>
      <c r="B4050" s="41" t="s">
        <v>2160</v>
      </c>
      <c r="C4050" s="46" t="s">
        <v>2162</v>
      </c>
      <c r="D4050" s="41" t="s">
        <v>2167</v>
      </c>
      <c r="E4050" s="8" t="s">
        <v>2166</v>
      </c>
      <c r="F4050" s="45" t="s">
        <v>1130</v>
      </c>
      <c r="G4050" s="46" t="s">
        <v>70</v>
      </c>
      <c r="H4050" s="47">
        <v>42303</v>
      </c>
      <c r="I4050" s="46">
        <v>274</v>
      </c>
      <c r="J4050" s="66">
        <v>0</v>
      </c>
      <c r="K4050" s="80">
        <f t="shared" si="82"/>
        <v>0</v>
      </c>
      <c r="L4050" s="46" t="s">
        <v>69</v>
      </c>
      <c r="M4050" s="46" t="s">
        <v>612</v>
      </c>
      <c r="N4050" s="46">
        <v>152623</v>
      </c>
      <c r="O4050" s="49"/>
      <c r="P4050" s="46">
        <v>92410</v>
      </c>
      <c r="Q4050" s="66">
        <v>200</v>
      </c>
      <c r="R4050" s="66">
        <v>0</v>
      </c>
      <c r="S4050" s="66">
        <v>35</v>
      </c>
      <c r="T4050" s="46" t="s">
        <v>0</v>
      </c>
      <c r="U4050" s="64">
        <f>Data!$Q4050+Data!$R4050+Data!$S4050</f>
        <v>235</v>
      </c>
      <c r="V4050" s="9" t="str">
        <f>VLOOKUP(TRIM(Data!$B4050),Team!A:B,2,FALSE)</f>
        <v>HVAC</v>
      </c>
      <c r="W4050" s="9" t="str">
        <f>VLOOKUP(Data!$D4050,Current!A:B,2,FALSE)</f>
        <v>ACT</v>
      </c>
      <c r="X4050" s="9" t="str">
        <f>IF(Data!$W4050=Data!$E4050,"CURRENT","NO")</f>
        <v>CURRENT</v>
      </c>
    </row>
    <row r="4051" spans="1:24" hidden="1">
      <c r="A4051" s="46" t="s">
        <v>2168</v>
      </c>
      <c r="B4051" s="41" t="s">
        <v>2160</v>
      </c>
      <c r="C4051" s="46" t="s">
        <v>2161</v>
      </c>
      <c r="D4051" s="41" t="s">
        <v>2167</v>
      </c>
      <c r="E4051" s="8" t="s">
        <v>2166</v>
      </c>
      <c r="F4051" s="45" t="s">
        <v>75</v>
      </c>
      <c r="G4051" s="46" t="s">
        <v>70</v>
      </c>
      <c r="H4051" s="47">
        <v>42307</v>
      </c>
      <c r="I4051" s="46">
        <v>822</v>
      </c>
      <c r="J4051" s="66">
        <v>73</v>
      </c>
      <c r="K4051" s="80">
        <f>I4051*J4051</f>
        <v>60006</v>
      </c>
      <c r="L4051" s="46" t="s">
        <v>69</v>
      </c>
      <c r="M4051" s="46" t="s">
        <v>145</v>
      </c>
      <c r="N4051" s="46">
        <v>152777</v>
      </c>
      <c r="O4051" s="49"/>
      <c r="P4051" s="46">
        <v>92411</v>
      </c>
      <c r="Q4051" s="66">
        <v>300</v>
      </c>
      <c r="R4051" s="66">
        <v>0</v>
      </c>
      <c r="S4051" s="66">
        <v>17.5</v>
      </c>
      <c r="T4051" s="46" t="s">
        <v>127</v>
      </c>
      <c r="U4051" s="64">
        <f>Data!$Q4051+Data!$R4051+Data!$S4051</f>
        <v>317.5</v>
      </c>
      <c r="V4051" s="9" t="str">
        <f>VLOOKUP(TRIM(Data!$B4051),Team!A:B,2,FALSE)</f>
        <v>HVAC</v>
      </c>
      <c r="W4051" s="9" t="str">
        <f>VLOOKUP(Data!$D4051,Current!A:B,2,FALSE)</f>
        <v>ACT</v>
      </c>
      <c r="X4051" s="9" t="str">
        <f>IF(Data!$W4051=Data!$E4051,"CURRENT","NO")</f>
        <v>CURRENT</v>
      </c>
    </row>
    <row r="4052" spans="1:24" hidden="1">
      <c r="A4052" s="46" t="s">
        <v>2168</v>
      </c>
      <c r="B4052" s="41" t="s">
        <v>2160</v>
      </c>
      <c r="C4052" s="46" t="s">
        <v>2161</v>
      </c>
      <c r="D4052" s="41" t="s">
        <v>2167</v>
      </c>
      <c r="E4052" s="8" t="s">
        <v>2166</v>
      </c>
      <c r="F4052" s="45" t="s">
        <v>1146</v>
      </c>
      <c r="G4052" s="46" t="s">
        <v>70</v>
      </c>
      <c r="H4052" s="47">
        <v>42307</v>
      </c>
      <c r="I4052" s="46">
        <v>109</v>
      </c>
      <c r="J4052" s="66">
        <v>173.95</v>
      </c>
      <c r="K4052" s="80">
        <f>I4052*J4052</f>
        <v>18960.55</v>
      </c>
      <c r="L4052" s="46" t="s">
        <v>69</v>
      </c>
      <c r="M4052" s="46" t="s">
        <v>282</v>
      </c>
      <c r="N4052" s="46">
        <v>152780</v>
      </c>
      <c r="O4052" s="49"/>
      <c r="P4052" s="46">
        <v>92412</v>
      </c>
      <c r="Q4052" s="66">
        <v>100</v>
      </c>
      <c r="R4052" s="66">
        <v>0</v>
      </c>
      <c r="S4052" s="66">
        <v>17.5</v>
      </c>
      <c r="T4052" s="46" t="s">
        <v>127</v>
      </c>
      <c r="U4052" s="64">
        <f>Data!$Q4052+Data!$R4052+Data!$S4052</f>
        <v>117.5</v>
      </c>
      <c r="V4052" s="9" t="str">
        <f>VLOOKUP(TRIM(Data!$B4052),Team!A:B,2,FALSE)</f>
        <v>HVAC</v>
      </c>
      <c r="W4052" s="9" t="str">
        <f>VLOOKUP(Data!$D4052,Current!A:B,2,FALSE)</f>
        <v>ACT</v>
      </c>
      <c r="X4052" s="9" t="str">
        <f>IF(Data!$W4052=Data!$E4052,"CURRENT","NO")</f>
        <v>CURRENT</v>
      </c>
    </row>
    <row r="4053" spans="1:24" hidden="1">
      <c r="A4053" s="46" t="s">
        <v>2168</v>
      </c>
      <c r="B4053" s="41" t="s">
        <v>2160</v>
      </c>
      <c r="C4053" s="46" t="s">
        <v>2162</v>
      </c>
      <c r="D4053" s="41" t="s">
        <v>2167</v>
      </c>
      <c r="E4053" s="8" t="s">
        <v>2166</v>
      </c>
      <c r="F4053" s="45" t="s">
        <v>73</v>
      </c>
      <c r="G4053" s="46" t="s">
        <v>70</v>
      </c>
      <c r="H4053" s="47">
        <v>42307</v>
      </c>
      <c r="I4053" s="46">
        <v>109</v>
      </c>
      <c r="J4053" s="66">
        <v>0</v>
      </c>
      <c r="K4053" s="80">
        <f t="shared" si="82"/>
        <v>0</v>
      </c>
      <c r="L4053" s="46" t="s">
        <v>69</v>
      </c>
      <c r="M4053" s="46" t="s">
        <v>612</v>
      </c>
      <c r="N4053" s="46">
        <v>152778</v>
      </c>
      <c r="O4053" s="49"/>
      <c r="P4053" s="46">
        <v>92413</v>
      </c>
      <c r="Q4053" s="66">
        <v>200</v>
      </c>
      <c r="R4053" s="66">
        <v>0</v>
      </c>
      <c r="S4053" s="66">
        <v>35</v>
      </c>
      <c r="T4053" s="46" t="s">
        <v>0</v>
      </c>
      <c r="U4053" s="64">
        <f>Data!$Q4053+Data!$R4053+Data!$S4053</f>
        <v>235</v>
      </c>
      <c r="V4053" s="9" t="str">
        <f>VLOOKUP(TRIM(Data!$B4053),Team!A:B,2,FALSE)</f>
        <v>HVAC</v>
      </c>
      <c r="W4053" s="9" t="str">
        <f>VLOOKUP(Data!$D4053,Current!A:B,2,FALSE)</f>
        <v>ACT</v>
      </c>
      <c r="X4053" s="9" t="str">
        <f>IF(Data!$W4053=Data!$E4053,"CURRENT","NO")</f>
        <v>CURRENT</v>
      </c>
    </row>
    <row r="4054" spans="1:24" hidden="1">
      <c r="A4054" s="46" t="s">
        <v>2168</v>
      </c>
      <c r="B4054" s="41" t="s">
        <v>2160</v>
      </c>
      <c r="C4054" s="46" t="s">
        <v>2161</v>
      </c>
      <c r="D4054" s="41" t="s">
        <v>2167</v>
      </c>
      <c r="E4054" s="8" t="s">
        <v>2166</v>
      </c>
      <c r="F4054" s="45" t="s">
        <v>1688</v>
      </c>
      <c r="G4054" s="46" t="s">
        <v>70</v>
      </c>
      <c r="H4054" s="47">
        <v>42308</v>
      </c>
      <c r="I4054" s="46">
        <v>86</v>
      </c>
      <c r="J4054" s="66">
        <v>174</v>
      </c>
      <c r="K4054" s="80">
        <f t="shared" si="82"/>
        <v>14964</v>
      </c>
      <c r="L4054" s="46" t="s">
        <v>69</v>
      </c>
      <c r="M4054" s="46" t="s">
        <v>1129</v>
      </c>
      <c r="N4054" s="46">
        <v>152812</v>
      </c>
      <c r="O4054" s="49"/>
      <c r="P4054" s="46">
        <v>92414</v>
      </c>
      <c r="Q4054" s="66">
        <v>200</v>
      </c>
      <c r="R4054" s="66">
        <v>0</v>
      </c>
      <c r="S4054" s="66">
        <v>35</v>
      </c>
      <c r="T4054" s="46" t="s">
        <v>127</v>
      </c>
      <c r="U4054" s="64">
        <f>Data!$Q4054+Data!$R4054+Data!$S4054</f>
        <v>235</v>
      </c>
      <c r="V4054" s="9" t="str">
        <f>VLOOKUP(TRIM(Data!$B4054),Team!A:B,2,FALSE)</f>
        <v>HVAC</v>
      </c>
      <c r="W4054" s="9" t="str">
        <f>VLOOKUP(Data!$D4054,Current!A:B,2,FALSE)</f>
        <v>ACT</v>
      </c>
      <c r="X4054" s="9" t="str">
        <f>IF(Data!$W4054=Data!$E4054,"CURRENT","NO")</f>
        <v>CURRENT</v>
      </c>
    </row>
    <row r="4055" spans="1:24" hidden="1">
      <c r="A4055" s="46" t="s">
        <v>2168</v>
      </c>
      <c r="B4055" s="41" t="s">
        <v>2160</v>
      </c>
      <c r="C4055" s="46" t="s">
        <v>2162</v>
      </c>
      <c r="D4055" s="41" t="s">
        <v>2167</v>
      </c>
      <c r="E4055" s="8" t="s">
        <v>2166</v>
      </c>
      <c r="F4055" s="45" t="s">
        <v>951</v>
      </c>
      <c r="G4055" s="46" t="s">
        <v>952</v>
      </c>
      <c r="H4055" s="47">
        <v>42304</v>
      </c>
      <c r="I4055" s="46">
        <v>170</v>
      </c>
      <c r="J4055" s="66">
        <v>0</v>
      </c>
      <c r="K4055" s="80">
        <f t="shared" si="82"/>
        <v>0</v>
      </c>
      <c r="L4055" s="46" t="s">
        <v>108</v>
      </c>
      <c r="M4055" s="46" t="s">
        <v>76</v>
      </c>
      <c r="N4055" s="46">
        <v>152678</v>
      </c>
      <c r="O4055" s="49"/>
      <c r="P4055" s="46">
        <v>92415</v>
      </c>
      <c r="Q4055" s="66">
        <v>200</v>
      </c>
      <c r="R4055" s="66">
        <v>0</v>
      </c>
      <c r="S4055" s="66">
        <v>50</v>
      </c>
      <c r="T4055" s="46" t="s">
        <v>0</v>
      </c>
      <c r="U4055" s="64">
        <f>Data!$Q4055+Data!$R4055+Data!$S4055</f>
        <v>250</v>
      </c>
      <c r="V4055" s="9" t="str">
        <f>VLOOKUP(TRIM(Data!$B4055),Team!A:B,2,FALSE)</f>
        <v>HVAC</v>
      </c>
      <c r="W4055" s="9" t="str">
        <f>VLOOKUP(Data!$D4055,Current!A:B,2,FALSE)</f>
        <v>ACT</v>
      </c>
      <c r="X4055" s="9" t="str">
        <f>IF(Data!$W4055=Data!$E4055,"CURRENT","NO")</f>
        <v>CURRENT</v>
      </c>
    </row>
    <row r="4056" spans="1:24" hidden="1">
      <c r="A4056" s="46" t="s">
        <v>2168</v>
      </c>
      <c r="B4056" s="41" t="s">
        <v>2160</v>
      </c>
      <c r="C4056" s="46" t="s">
        <v>2162</v>
      </c>
      <c r="D4056" s="41" t="s">
        <v>2167</v>
      </c>
      <c r="E4056" s="8" t="s">
        <v>2166</v>
      </c>
      <c r="F4056" s="45" t="s">
        <v>598</v>
      </c>
      <c r="G4056" s="46" t="s">
        <v>90</v>
      </c>
      <c r="H4056" s="47">
        <v>42303</v>
      </c>
      <c r="I4056" s="46">
        <v>96</v>
      </c>
      <c r="J4056" s="66">
        <v>0</v>
      </c>
      <c r="K4056" s="80">
        <f t="shared" si="82"/>
        <v>0</v>
      </c>
      <c r="L4056" s="46" t="s">
        <v>89</v>
      </c>
      <c r="M4056" s="46" t="s">
        <v>88</v>
      </c>
      <c r="N4056" s="46">
        <v>152621</v>
      </c>
      <c r="O4056" s="49"/>
      <c r="P4056" s="46">
        <v>92417</v>
      </c>
      <c r="Q4056" s="66">
        <v>200</v>
      </c>
      <c r="R4056" s="66">
        <v>45</v>
      </c>
      <c r="S4056" s="66">
        <v>20</v>
      </c>
      <c r="T4056" s="46" t="s">
        <v>0</v>
      </c>
      <c r="U4056" s="64">
        <f>Data!$Q4056+Data!$R4056+Data!$S4056</f>
        <v>265</v>
      </c>
      <c r="V4056" s="9" t="str">
        <f>VLOOKUP(TRIM(Data!$B4056),Team!A:B,2,FALSE)</f>
        <v>HVAC</v>
      </c>
      <c r="W4056" s="9" t="str">
        <f>VLOOKUP(Data!$D4056,Current!A:B,2,FALSE)</f>
        <v>ACT</v>
      </c>
      <c r="X4056" s="9" t="str">
        <f>IF(Data!$W4056=Data!$E4056,"CURRENT","NO")</f>
        <v>CURRENT</v>
      </c>
    </row>
    <row r="4057" spans="1:24" hidden="1">
      <c r="A4057" s="46" t="s">
        <v>1633</v>
      </c>
      <c r="B4057" s="41" t="s">
        <v>2163</v>
      </c>
      <c r="C4057" s="8" t="s">
        <v>458</v>
      </c>
      <c r="D4057" s="41" t="s">
        <v>2167</v>
      </c>
      <c r="E4057" s="8" t="s">
        <v>2166</v>
      </c>
      <c r="F4057" s="45" t="s">
        <v>1172</v>
      </c>
      <c r="G4057" s="46" t="s">
        <v>980</v>
      </c>
      <c r="H4057" s="47">
        <v>42284</v>
      </c>
      <c r="I4057" s="46">
        <v>2700</v>
      </c>
      <c r="J4057" s="66">
        <v>10.199999999999999</v>
      </c>
      <c r="K4057" s="66">
        <f>I4057*J4057</f>
        <v>27539.999999999996</v>
      </c>
      <c r="L4057" s="46" t="s">
        <v>2</v>
      </c>
      <c r="M4057" s="46" t="s">
        <v>1530</v>
      </c>
      <c r="N4057" s="46">
        <v>152027</v>
      </c>
      <c r="O4057" s="46"/>
      <c r="P4057" s="46">
        <v>91934</v>
      </c>
      <c r="Q4057" s="66">
        <v>200</v>
      </c>
      <c r="R4057" s="66">
        <v>0</v>
      </c>
      <c r="S4057" s="66">
        <v>65</v>
      </c>
      <c r="T4057" s="46" t="s">
        <v>127</v>
      </c>
      <c r="U4057" s="64">
        <f>Data!$Q4057+Data!$R4057+Data!$S4057</f>
        <v>265</v>
      </c>
      <c r="V4057" s="9" t="str">
        <f>VLOOKUP(TRIM(Data!$B4057),Team!A:B,2,FALSE)</f>
        <v>Heating</v>
      </c>
      <c r="W4057" s="9" t="str">
        <f>VLOOKUP(Data!$D4057,Current!A:B,2,FALSE)</f>
        <v>ACT</v>
      </c>
      <c r="X4057" s="9" t="str">
        <f>IF(Data!$W4057=Data!$E4057,"CURRENT","NO")</f>
        <v>CURRENT</v>
      </c>
    </row>
    <row r="4058" spans="1:24" hidden="1">
      <c r="A4058" s="46" t="s">
        <v>1633</v>
      </c>
      <c r="B4058" s="41" t="s">
        <v>2163</v>
      </c>
      <c r="C4058" s="8" t="s">
        <v>458</v>
      </c>
      <c r="D4058" s="41" t="s">
        <v>2167</v>
      </c>
      <c r="E4058" s="8" t="s">
        <v>2166</v>
      </c>
      <c r="F4058" s="45" t="s">
        <v>344</v>
      </c>
      <c r="G4058" s="46" t="s">
        <v>158</v>
      </c>
      <c r="H4058" s="47">
        <v>42282</v>
      </c>
      <c r="I4058" s="46">
        <v>207</v>
      </c>
      <c r="J4058" s="66">
        <v>51.33</v>
      </c>
      <c r="K4058" s="66">
        <f t="shared" ref="K4058:K4107" si="83">I4058*J4058</f>
        <v>10625.31</v>
      </c>
      <c r="L4058" s="46" t="s">
        <v>213</v>
      </c>
      <c r="M4058" s="46" t="s">
        <v>564</v>
      </c>
      <c r="N4058" s="46">
        <v>151965</v>
      </c>
      <c r="O4058" s="46"/>
      <c r="P4058" s="46">
        <v>91935</v>
      </c>
      <c r="Q4058" s="66">
        <v>80</v>
      </c>
      <c r="R4058" s="66">
        <v>0</v>
      </c>
      <c r="S4058" s="66">
        <v>15</v>
      </c>
      <c r="T4058" s="46" t="s">
        <v>127</v>
      </c>
      <c r="U4058" s="64">
        <f>Data!$Q4058+Data!$R4058+Data!$S4058</f>
        <v>95</v>
      </c>
      <c r="V4058" s="9" t="str">
        <f>VLOOKUP(TRIM(Data!$B4058),Team!A:B,2,FALSE)</f>
        <v>Heating</v>
      </c>
      <c r="W4058" s="9" t="str">
        <f>VLOOKUP(Data!$D4058,Current!A:B,2,FALSE)</f>
        <v>ACT</v>
      </c>
      <c r="X4058" s="9" t="str">
        <f>IF(Data!$W4058=Data!$E4058,"CURRENT","NO")</f>
        <v>CURRENT</v>
      </c>
    </row>
    <row r="4059" spans="1:24" hidden="1">
      <c r="A4059" s="46" t="s">
        <v>1633</v>
      </c>
      <c r="B4059" s="41" t="s">
        <v>2163</v>
      </c>
      <c r="C4059" s="8" t="s">
        <v>458</v>
      </c>
      <c r="D4059" s="41" t="s">
        <v>2167</v>
      </c>
      <c r="E4059" s="8" t="s">
        <v>2166</v>
      </c>
      <c r="F4059" s="45" t="s">
        <v>399</v>
      </c>
      <c r="G4059" s="46" t="s">
        <v>158</v>
      </c>
      <c r="H4059" s="47">
        <v>42282</v>
      </c>
      <c r="I4059" s="46">
        <v>96</v>
      </c>
      <c r="J4059" s="66">
        <v>0</v>
      </c>
      <c r="K4059" s="66">
        <f t="shared" si="83"/>
        <v>0</v>
      </c>
      <c r="L4059" s="46" t="s">
        <v>157</v>
      </c>
      <c r="M4059" s="46" t="s">
        <v>72</v>
      </c>
      <c r="N4059" s="46">
        <v>151975</v>
      </c>
      <c r="O4059" s="46"/>
      <c r="P4059" s="46">
        <v>91936</v>
      </c>
      <c r="Q4059" s="66">
        <v>80</v>
      </c>
      <c r="R4059" s="66">
        <v>0</v>
      </c>
      <c r="S4059" s="66">
        <v>15</v>
      </c>
      <c r="T4059" s="46" t="s">
        <v>127</v>
      </c>
      <c r="U4059" s="64">
        <f>Data!$Q4059+Data!$R4059+Data!$S4059</f>
        <v>95</v>
      </c>
      <c r="V4059" s="9" t="str">
        <f>VLOOKUP(TRIM(Data!$B4059),Team!A:B,2,FALSE)</f>
        <v>Heating</v>
      </c>
      <c r="W4059" s="9" t="str">
        <f>VLOOKUP(Data!$D4059,Current!A:B,2,FALSE)</f>
        <v>ACT</v>
      </c>
      <c r="X4059" s="9" t="str">
        <f>IF(Data!$W4059=Data!$E4059,"CURRENT","NO")</f>
        <v>CURRENT</v>
      </c>
    </row>
    <row r="4060" spans="1:24" hidden="1">
      <c r="A4060" s="46" t="s">
        <v>1633</v>
      </c>
      <c r="B4060" s="41" t="s">
        <v>2163</v>
      </c>
      <c r="C4060" s="8" t="s">
        <v>458</v>
      </c>
      <c r="D4060" s="41" t="s">
        <v>2167</v>
      </c>
      <c r="E4060" s="8" t="s">
        <v>2166</v>
      </c>
      <c r="F4060" s="45" t="s">
        <v>960</v>
      </c>
      <c r="G4060" s="46" t="s">
        <v>158</v>
      </c>
      <c r="H4060" s="47">
        <v>42283</v>
      </c>
      <c r="I4060" s="46">
        <v>162</v>
      </c>
      <c r="J4060" s="66">
        <v>116.43</v>
      </c>
      <c r="K4060" s="66">
        <f t="shared" si="83"/>
        <v>18861.66</v>
      </c>
      <c r="L4060" s="46" t="s">
        <v>157</v>
      </c>
      <c r="M4060" s="46" t="s">
        <v>340</v>
      </c>
      <c r="N4060" s="46">
        <v>151996</v>
      </c>
      <c r="O4060" s="46"/>
      <c r="P4060" s="46">
        <v>91937</v>
      </c>
      <c r="Q4060" s="66">
        <v>80</v>
      </c>
      <c r="R4060" s="66">
        <v>0</v>
      </c>
      <c r="S4060" s="66">
        <v>15</v>
      </c>
      <c r="T4060" s="46" t="s">
        <v>127</v>
      </c>
      <c r="U4060" s="64">
        <f>Data!$Q4060+Data!$R4060+Data!$S4060</f>
        <v>95</v>
      </c>
      <c r="V4060" s="9" t="str">
        <f>VLOOKUP(TRIM(Data!$B4060),Team!A:B,2,FALSE)</f>
        <v>Heating</v>
      </c>
      <c r="W4060" s="9" t="str">
        <f>VLOOKUP(Data!$D4060,Current!A:B,2,FALSE)</f>
        <v>ACT</v>
      </c>
      <c r="X4060" s="9" t="str">
        <f>IF(Data!$W4060=Data!$E4060,"CURRENT","NO")</f>
        <v>CURRENT</v>
      </c>
    </row>
    <row r="4061" spans="1:24" hidden="1">
      <c r="A4061" s="46" t="s">
        <v>1633</v>
      </c>
      <c r="B4061" s="41" t="s">
        <v>2163</v>
      </c>
      <c r="C4061" s="8" t="s">
        <v>458</v>
      </c>
      <c r="D4061" s="41" t="s">
        <v>2167</v>
      </c>
      <c r="E4061" s="8" t="s">
        <v>2166</v>
      </c>
      <c r="F4061" s="45" t="s">
        <v>579</v>
      </c>
      <c r="G4061" s="46" t="s">
        <v>158</v>
      </c>
      <c r="H4061" s="47">
        <v>42283</v>
      </c>
      <c r="I4061" s="46">
        <v>68</v>
      </c>
      <c r="J4061" s="66">
        <v>113.49</v>
      </c>
      <c r="K4061" s="66">
        <f t="shared" si="83"/>
        <v>7717.32</v>
      </c>
      <c r="L4061" s="46" t="s">
        <v>213</v>
      </c>
      <c r="M4061" s="46" t="s">
        <v>340</v>
      </c>
      <c r="N4061" s="46">
        <v>151998</v>
      </c>
      <c r="O4061" s="46"/>
      <c r="P4061" s="46">
        <v>91938</v>
      </c>
      <c r="Q4061" s="66">
        <v>80</v>
      </c>
      <c r="R4061" s="66">
        <v>0</v>
      </c>
      <c r="S4061" s="66">
        <v>15</v>
      </c>
      <c r="T4061" s="46" t="s">
        <v>127</v>
      </c>
      <c r="U4061" s="64">
        <f>Data!$Q4061+Data!$R4061+Data!$S4061</f>
        <v>95</v>
      </c>
      <c r="V4061" s="9" t="str">
        <f>VLOOKUP(TRIM(Data!$B4061),Team!A:B,2,FALSE)</f>
        <v>Heating</v>
      </c>
      <c r="W4061" s="9" t="str">
        <f>VLOOKUP(Data!$D4061,Current!A:B,2,FALSE)</f>
        <v>ACT</v>
      </c>
      <c r="X4061" s="9" t="str">
        <f>IF(Data!$W4061=Data!$E4061,"CURRENT","NO")</f>
        <v>CURRENT</v>
      </c>
    </row>
    <row r="4062" spans="1:24" hidden="1">
      <c r="A4062" s="46" t="s">
        <v>1633</v>
      </c>
      <c r="B4062" s="41" t="s">
        <v>2163</v>
      </c>
      <c r="C4062" s="8" t="s">
        <v>458</v>
      </c>
      <c r="D4062" s="41" t="s">
        <v>2167</v>
      </c>
      <c r="E4062" s="8" t="s">
        <v>2166</v>
      </c>
      <c r="F4062" s="45" t="s">
        <v>370</v>
      </c>
      <c r="G4062" s="46" t="s">
        <v>158</v>
      </c>
      <c r="H4062" s="47">
        <v>42284</v>
      </c>
      <c r="I4062" s="46">
        <v>72</v>
      </c>
      <c r="J4062" s="66">
        <v>126.66</v>
      </c>
      <c r="K4062" s="66">
        <f t="shared" si="83"/>
        <v>9119.52</v>
      </c>
      <c r="L4062" s="46" t="s">
        <v>213</v>
      </c>
      <c r="M4062" s="46" t="s">
        <v>340</v>
      </c>
      <c r="N4062" s="46">
        <v>152030</v>
      </c>
      <c r="O4062" s="46"/>
      <c r="P4062" s="46">
        <v>91939</v>
      </c>
      <c r="Q4062" s="66">
        <v>80</v>
      </c>
      <c r="R4062" s="66">
        <v>0</v>
      </c>
      <c r="S4062" s="66">
        <v>15</v>
      </c>
      <c r="T4062" s="46" t="s">
        <v>127</v>
      </c>
      <c r="U4062" s="64">
        <f>Data!$Q4062+Data!$R4062+Data!$S4062</f>
        <v>95</v>
      </c>
      <c r="V4062" s="9" t="str">
        <f>VLOOKUP(TRIM(Data!$B4062),Team!A:B,2,FALSE)</f>
        <v>Heating</v>
      </c>
      <c r="W4062" s="9" t="str">
        <f>VLOOKUP(Data!$D4062,Current!A:B,2,FALSE)</f>
        <v>ACT</v>
      </c>
      <c r="X4062" s="9" t="str">
        <f>IF(Data!$W4062=Data!$E4062,"CURRENT","NO")</f>
        <v>CURRENT</v>
      </c>
    </row>
    <row r="4063" spans="1:24" hidden="1">
      <c r="A4063" s="46" t="s">
        <v>1633</v>
      </c>
      <c r="B4063" s="41" t="s">
        <v>2163</v>
      </c>
      <c r="C4063" s="8" t="s">
        <v>458</v>
      </c>
      <c r="D4063" s="41" t="s">
        <v>2167</v>
      </c>
      <c r="E4063" s="8" t="s">
        <v>2166</v>
      </c>
      <c r="F4063" s="45" t="s">
        <v>571</v>
      </c>
      <c r="G4063" s="46" t="s">
        <v>158</v>
      </c>
      <c r="H4063" s="47">
        <v>42285</v>
      </c>
      <c r="I4063" s="46">
        <v>288</v>
      </c>
      <c r="J4063" s="66">
        <v>83.83</v>
      </c>
      <c r="K4063" s="66">
        <f t="shared" si="83"/>
        <v>24143.040000000001</v>
      </c>
      <c r="L4063" s="46" t="s">
        <v>213</v>
      </c>
      <c r="M4063" s="46" t="s">
        <v>340</v>
      </c>
      <c r="N4063" s="46">
        <v>152052</v>
      </c>
      <c r="O4063" s="46"/>
      <c r="P4063" s="46">
        <v>91940</v>
      </c>
      <c r="Q4063" s="66">
        <v>120.7</v>
      </c>
      <c r="R4063" s="66">
        <v>0</v>
      </c>
      <c r="S4063" s="66">
        <v>15</v>
      </c>
      <c r="T4063" s="46" t="s">
        <v>127</v>
      </c>
      <c r="U4063" s="64">
        <f>Data!$Q4063+Data!$R4063+Data!$S4063</f>
        <v>135.69999999999999</v>
      </c>
      <c r="V4063" s="9" t="str">
        <f>VLOOKUP(TRIM(Data!$B4063),Team!A:B,2,FALSE)</f>
        <v>Heating</v>
      </c>
      <c r="W4063" s="9" t="str">
        <f>VLOOKUP(Data!$D4063,Current!A:B,2,FALSE)</f>
        <v>ACT</v>
      </c>
      <c r="X4063" s="9" t="str">
        <f>IF(Data!$W4063=Data!$E4063,"CURRENT","NO")</f>
        <v>CURRENT</v>
      </c>
    </row>
    <row r="4064" spans="1:24" hidden="1">
      <c r="A4064" s="46" t="s">
        <v>1621</v>
      </c>
      <c r="B4064" s="41" t="s">
        <v>2163</v>
      </c>
      <c r="C4064" s="8" t="s">
        <v>458</v>
      </c>
      <c r="D4064" s="41" t="s">
        <v>2167</v>
      </c>
      <c r="E4064" s="8" t="s">
        <v>2166</v>
      </c>
      <c r="F4064" s="45" t="s">
        <v>1383</v>
      </c>
      <c r="G4064" s="46" t="s">
        <v>146</v>
      </c>
      <c r="H4064" s="47">
        <v>42286</v>
      </c>
      <c r="I4064" s="46">
        <v>3774</v>
      </c>
      <c r="J4064" s="66">
        <v>28.38</v>
      </c>
      <c r="K4064" s="66">
        <f t="shared" si="83"/>
        <v>107106.12</v>
      </c>
      <c r="L4064" s="46" t="s">
        <v>69</v>
      </c>
      <c r="M4064" s="46" t="s">
        <v>1593</v>
      </c>
      <c r="N4064" s="46">
        <v>152123</v>
      </c>
      <c r="O4064" s="46"/>
      <c r="P4064" s="46">
        <v>92026</v>
      </c>
      <c r="Q4064" s="66">
        <v>535.5</v>
      </c>
      <c r="R4064" s="66">
        <v>0</v>
      </c>
      <c r="S4064" s="66">
        <v>17.5</v>
      </c>
      <c r="T4064" s="46" t="s">
        <v>127</v>
      </c>
      <c r="U4064" s="64">
        <f>Data!$Q4064+Data!$R4064+Data!$S4064</f>
        <v>553</v>
      </c>
      <c r="V4064" s="9" t="str">
        <f>VLOOKUP(TRIM(Data!$B4064),Team!A:B,2,FALSE)</f>
        <v>Heating</v>
      </c>
      <c r="W4064" s="9" t="str">
        <f>VLOOKUP(Data!$D4064,Current!A:B,2,FALSE)</f>
        <v>ACT</v>
      </c>
      <c r="X4064" s="9" t="str">
        <f>IF(Data!$W4064=Data!$E4064,"CURRENT","NO")</f>
        <v>CURRENT</v>
      </c>
    </row>
    <row r="4065" spans="1:24" hidden="1">
      <c r="A4065" s="46" t="s">
        <v>1621</v>
      </c>
      <c r="B4065" s="41" t="s">
        <v>2163</v>
      </c>
      <c r="C4065" s="8" t="s">
        <v>458</v>
      </c>
      <c r="D4065" s="41" t="s">
        <v>2167</v>
      </c>
      <c r="E4065" s="8" t="s">
        <v>2166</v>
      </c>
      <c r="F4065" s="45" t="s">
        <v>1397</v>
      </c>
      <c r="G4065" s="46" t="s">
        <v>146</v>
      </c>
      <c r="H4065" s="47">
        <v>42286</v>
      </c>
      <c r="I4065" s="46">
        <v>4048</v>
      </c>
      <c r="J4065" s="66">
        <v>14.84</v>
      </c>
      <c r="K4065" s="66">
        <f t="shared" si="83"/>
        <v>60072.32</v>
      </c>
      <c r="L4065" s="46" t="s">
        <v>213</v>
      </c>
      <c r="M4065" s="46" t="s">
        <v>1150</v>
      </c>
      <c r="N4065" s="46">
        <v>152124</v>
      </c>
      <c r="O4065" s="46"/>
      <c r="P4065" s="46">
        <v>92027</v>
      </c>
      <c r="Q4065" s="66">
        <v>300.39999999999998</v>
      </c>
      <c r="R4065" s="66">
        <v>0</v>
      </c>
      <c r="S4065" s="66">
        <v>17.5</v>
      </c>
      <c r="T4065" s="46" t="s">
        <v>127</v>
      </c>
      <c r="U4065" s="64">
        <f>Data!$Q4065+Data!$R4065+Data!$S4065</f>
        <v>317.89999999999998</v>
      </c>
      <c r="V4065" s="9" t="str">
        <f>VLOOKUP(TRIM(Data!$B4065),Team!A:B,2,FALSE)</f>
        <v>Heating</v>
      </c>
      <c r="W4065" s="9" t="str">
        <f>VLOOKUP(Data!$D4065,Current!A:B,2,FALSE)</f>
        <v>ACT</v>
      </c>
      <c r="X4065" s="9" t="str">
        <f>IF(Data!$W4065=Data!$E4065,"CURRENT","NO")</f>
        <v>CURRENT</v>
      </c>
    </row>
    <row r="4066" spans="1:24" hidden="1">
      <c r="A4066" s="46" t="s">
        <v>1621</v>
      </c>
      <c r="B4066" s="41" t="s">
        <v>2163</v>
      </c>
      <c r="C4066" s="8" t="s">
        <v>458</v>
      </c>
      <c r="D4066" s="41" t="s">
        <v>2167</v>
      </c>
      <c r="E4066" s="8" t="s">
        <v>2166</v>
      </c>
      <c r="F4066" s="45" t="s">
        <v>557</v>
      </c>
      <c r="G4066" s="46" t="s">
        <v>146</v>
      </c>
      <c r="H4066" s="47">
        <v>42287</v>
      </c>
      <c r="I4066" s="46">
        <v>1500</v>
      </c>
      <c r="J4066" s="66">
        <v>19.350000000000001</v>
      </c>
      <c r="K4066" s="66">
        <f t="shared" si="83"/>
        <v>29025.000000000004</v>
      </c>
      <c r="L4066" s="46" t="s">
        <v>69</v>
      </c>
      <c r="M4066" s="46" t="s">
        <v>282</v>
      </c>
      <c r="N4066" s="46">
        <v>152133</v>
      </c>
      <c r="O4066" s="46"/>
      <c r="P4066" s="46">
        <v>92028</v>
      </c>
      <c r="Q4066" s="66">
        <v>200</v>
      </c>
      <c r="R4066" s="66">
        <v>0</v>
      </c>
      <c r="S4066" s="66">
        <v>17.5</v>
      </c>
      <c r="T4066" s="46" t="s">
        <v>246</v>
      </c>
      <c r="U4066" s="64">
        <f>Data!$Q4066+Data!$R4066+Data!$S4066</f>
        <v>217.5</v>
      </c>
      <c r="V4066" s="9" t="str">
        <f>VLOOKUP(TRIM(Data!$B4066),Team!A:B,2,FALSE)</f>
        <v>Heating</v>
      </c>
      <c r="W4066" s="9" t="str">
        <f>VLOOKUP(Data!$D4066,Current!A:B,2,FALSE)</f>
        <v>ACT</v>
      </c>
      <c r="X4066" s="9" t="str">
        <f>IF(Data!$W4066=Data!$E4066,"CURRENT","NO")</f>
        <v>CURRENT</v>
      </c>
    </row>
    <row r="4067" spans="1:24" hidden="1">
      <c r="A4067" s="46" t="s">
        <v>1621</v>
      </c>
      <c r="B4067" s="41" t="s">
        <v>2163</v>
      </c>
      <c r="C4067" s="8" t="s">
        <v>458</v>
      </c>
      <c r="D4067" s="41" t="s">
        <v>2167</v>
      </c>
      <c r="E4067" s="8" t="s">
        <v>2166</v>
      </c>
      <c r="F4067" s="45" t="s">
        <v>408</v>
      </c>
      <c r="G4067" s="46" t="s">
        <v>146</v>
      </c>
      <c r="H4067" s="47">
        <v>42287</v>
      </c>
      <c r="I4067" s="46">
        <v>432</v>
      </c>
      <c r="J4067" s="66">
        <v>65.78</v>
      </c>
      <c r="K4067" s="66">
        <f t="shared" si="83"/>
        <v>28416.959999999999</v>
      </c>
      <c r="L4067" s="46" t="s">
        <v>69</v>
      </c>
      <c r="M4067" s="46" t="s">
        <v>363</v>
      </c>
      <c r="N4067" s="46">
        <v>152137</v>
      </c>
      <c r="O4067" s="49"/>
      <c r="P4067" s="46">
        <v>92029</v>
      </c>
      <c r="Q4067" s="66">
        <v>200</v>
      </c>
      <c r="R4067" s="66">
        <v>0</v>
      </c>
      <c r="S4067" s="66">
        <v>17.5</v>
      </c>
      <c r="T4067" s="46" t="s">
        <v>246</v>
      </c>
      <c r="U4067" s="64">
        <f>Data!$Q4067+Data!$R4067+Data!$S4067</f>
        <v>217.5</v>
      </c>
      <c r="V4067" s="9" t="str">
        <f>VLOOKUP(TRIM(Data!$B4067),Team!A:B,2,FALSE)</f>
        <v>Heating</v>
      </c>
      <c r="W4067" s="9" t="str">
        <f>VLOOKUP(Data!$D4067,Current!A:B,2,FALSE)</f>
        <v>ACT</v>
      </c>
      <c r="X4067" s="9" t="str">
        <f>IF(Data!$W4067=Data!$E4067,"CURRENT","NO")</f>
        <v>CURRENT</v>
      </c>
    </row>
    <row r="4068" spans="1:24" hidden="1">
      <c r="A4068" s="46" t="s">
        <v>1621</v>
      </c>
      <c r="B4068" s="41" t="s">
        <v>2163</v>
      </c>
      <c r="C4068" s="8" t="s">
        <v>458</v>
      </c>
      <c r="D4068" s="41" t="s">
        <v>2167</v>
      </c>
      <c r="E4068" s="8" t="s">
        <v>2166</v>
      </c>
      <c r="F4068" s="45" t="s">
        <v>1689</v>
      </c>
      <c r="G4068" s="46" t="s">
        <v>158</v>
      </c>
      <c r="H4068" s="47">
        <v>42286</v>
      </c>
      <c r="I4068" s="46">
        <v>72</v>
      </c>
      <c r="J4068" s="66">
        <v>75.58</v>
      </c>
      <c r="K4068" s="66">
        <f t="shared" si="83"/>
        <v>5441.76</v>
      </c>
      <c r="L4068" s="46" t="s">
        <v>213</v>
      </c>
      <c r="M4068" s="46" t="s">
        <v>564</v>
      </c>
      <c r="N4068" s="46">
        <v>152121</v>
      </c>
      <c r="O4068" s="49"/>
      <c r="P4068" s="46">
        <v>92030</v>
      </c>
      <c r="Q4068" s="66">
        <v>80</v>
      </c>
      <c r="R4068" s="66">
        <v>0</v>
      </c>
      <c r="S4068" s="66">
        <v>15</v>
      </c>
      <c r="T4068" s="46" t="s">
        <v>127</v>
      </c>
      <c r="U4068" s="64">
        <f>Data!$Q4068+Data!$R4068+Data!$S4068</f>
        <v>95</v>
      </c>
      <c r="V4068" s="9" t="str">
        <f>VLOOKUP(TRIM(Data!$B4068),Team!A:B,2,FALSE)</f>
        <v>Heating</v>
      </c>
      <c r="W4068" s="9" t="str">
        <f>VLOOKUP(Data!$D4068,Current!A:B,2,FALSE)</f>
        <v>ACT</v>
      </c>
      <c r="X4068" s="9" t="str">
        <f>IF(Data!$W4068=Data!$E4068,"CURRENT","NO")</f>
        <v>CURRENT</v>
      </c>
    </row>
    <row r="4069" spans="1:24" hidden="1">
      <c r="A4069" s="46" t="s">
        <v>1621</v>
      </c>
      <c r="B4069" s="41" t="s">
        <v>2163</v>
      </c>
      <c r="C4069" s="8" t="s">
        <v>458</v>
      </c>
      <c r="D4069" s="41" t="s">
        <v>2167</v>
      </c>
      <c r="E4069" s="8" t="s">
        <v>2166</v>
      </c>
      <c r="F4069" s="45" t="s">
        <v>988</v>
      </c>
      <c r="G4069" s="46" t="s">
        <v>158</v>
      </c>
      <c r="H4069" s="47">
        <v>42287</v>
      </c>
      <c r="I4069" s="46">
        <v>144</v>
      </c>
      <c r="J4069" s="66">
        <v>0</v>
      </c>
      <c r="K4069" s="66">
        <f t="shared" si="83"/>
        <v>0</v>
      </c>
      <c r="L4069" s="46" t="s">
        <v>213</v>
      </c>
      <c r="M4069" s="46" t="s">
        <v>1497</v>
      </c>
      <c r="N4069" s="46">
        <v>152138</v>
      </c>
      <c r="O4069" s="49"/>
      <c r="P4069" s="46">
        <v>92031</v>
      </c>
      <c r="Q4069" s="66">
        <v>80</v>
      </c>
      <c r="R4069" s="66">
        <v>0</v>
      </c>
      <c r="S4069" s="66">
        <v>15</v>
      </c>
      <c r="T4069" s="46" t="s">
        <v>127</v>
      </c>
      <c r="U4069" s="64">
        <f>Data!$Q4069+Data!$R4069+Data!$S4069</f>
        <v>95</v>
      </c>
      <c r="V4069" s="9" t="str">
        <f>VLOOKUP(TRIM(Data!$B4069),Team!A:B,2,FALSE)</f>
        <v>Heating</v>
      </c>
      <c r="W4069" s="9" t="str">
        <f>VLOOKUP(Data!$D4069,Current!A:B,2,FALSE)</f>
        <v>ACT</v>
      </c>
      <c r="X4069" s="9" t="str">
        <f>IF(Data!$W4069=Data!$E4069,"CURRENT","NO")</f>
        <v>CURRENT</v>
      </c>
    </row>
    <row r="4070" spans="1:24" hidden="1">
      <c r="A4070" s="46" t="s">
        <v>1621</v>
      </c>
      <c r="B4070" s="41" t="s">
        <v>2163</v>
      </c>
      <c r="C4070" s="8" t="s">
        <v>458</v>
      </c>
      <c r="D4070" s="41" t="s">
        <v>2167</v>
      </c>
      <c r="E4070" s="8" t="s">
        <v>2166</v>
      </c>
      <c r="F4070" s="45" t="s">
        <v>578</v>
      </c>
      <c r="G4070" s="46" t="s">
        <v>158</v>
      </c>
      <c r="H4070" s="47">
        <v>42289</v>
      </c>
      <c r="I4070" s="46">
        <v>136</v>
      </c>
      <c r="J4070" s="66">
        <v>0</v>
      </c>
      <c r="K4070" s="66">
        <f t="shared" si="83"/>
        <v>0</v>
      </c>
      <c r="L4070" s="46" t="s">
        <v>157</v>
      </c>
      <c r="M4070" s="46" t="s">
        <v>1503</v>
      </c>
      <c r="N4070" s="46">
        <v>152190</v>
      </c>
      <c r="O4070" s="49"/>
      <c r="P4070" s="46">
        <v>92032</v>
      </c>
      <c r="Q4070" s="66">
        <v>80</v>
      </c>
      <c r="R4070" s="66">
        <v>0</v>
      </c>
      <c r="S4070" s="66">
        <v>15</v>
      </c>
      <c r="T4070" s="46" t="s">
        <v>127</v>
      </c>
      <c r="U4070" s="64">
        <f>Data!$Q4070+Data!$R4070+Data!$S4070</f>
        <v>95</v>
      </c>
      <c r="V4070" s="9" t="str">
        <f>VLOOKUP(TRIM(Data!$B4070),Team!A:B,2,FALSE)</f>
        <v>Heating</v>
      </c>
      <c r="W4070" s="9" t="str">
        <f>VLOOKUP(Data!$D4070,Current!A:B,2,FALSE)</f>
        <v>ACT</v>
      </c>
      <c r="X4070" s="9" t="str">
        <f>IF(Data!$W4070=Data!$E4070,"CURRENT","NO")</f>
        <v>CURRENT</v>
      </c>
    </row>
    <row r="4071" spans="1:24" hidden="1">
      <c r="A4071" s="46" t="s">
        <v>1621</v>
      </c>
      <c r="B4071" s="41" t="s">
        <v>2163</v>
      </c>
      <c r="C4071" s="8" t="s">
        <v>458</v>
      </c>
      <c r="D4071" s="41" t="s">
        <v>2167</v>
      </c>
      <c r="E4071" s="8" t="s">
        <v>2166</v>
      </c>
      <c r="F4071" s="45" t="s">
        <v>1690</v>
      </c>
      <c r="G4071" s="46" t="s">
        <v>158</v>
      </c>
      <c r="H4071" s="47">
        <v>42289</v>
      </c>
      <c r="I4071" s="46">
        <v>96</v>
      </c>
      <c r="J4071" s="66">
        <v>109.73</v>
      </c>
      <c r="K4071" s="66">
        <f t="shared" si="83"/>
        <v>10534.08</v>
      </c>
      <c r="L4071" s="46" t="s">
        <v>213</v>
      </c>
      <c r="M4071" s="46" t="s">
        <v>145</v>
      </c>
      <c r="N4071" s="46">
        <v>152192</v>
      </c>
      <c r="O4071" s="49"/>
      <c r="P4071" s="46">
        <v>92033</v>
      </c>
      <c r="Q4071" s="66">
        <v>80</v>
      </c>
      <c r="R4071" s="66">
        <v>0</v>
      </c>
      <c r="S4071" s="66">
        <v>15</v>
      </c>
      <c r="T4071" s="46" t="s">
        <v>246</v>
      </c>
      <c r="U4071" s="64">
        <f>Data!$Q4071+Data!$R4071+Data!$S4071</f>
        <v>95</v>
      </c>
      <c r="V4071" s="9" t="str">
        <f>VLOOKUP(TRIM(Data!$B4071),Team!A:B,2,FALSE)</f>
        <v>Heating</v>
      </c>
      <c r="W4071" s="9" t="str">
        <f>VLOOKUP(Data!$D4071,Current!A:B,2,FALSE)</f>
        <v>ACT</v>
      </c>
      <c r="X4071" s="9" t="str">
        <f>IF(Data!$W4071=Data!$E4071,"CURRENT","NO")</f>
        <v>CURRENT</v>
      </c>
    </row>
    <row r="4072" spans="1:24" hidden="1">
      <c r="A4072" s="46" t="s">
        <v>1621</v>
      </c>
      <c r="B4072" s="41" t="s">
        <v>2163</v>
      </c>
      <c r="C4072" s="8" t="s">
        <v>458</v>
      </c>
      <c r="D4072" s="41" t="s">
        <v>2167</v>
      </c>
      <c r="E4072" s="8" t="s">
        <v>2166</v>
      </c>
      <c r="F4072" s="45" t="s">
        <v>1691</v>
      </c>
      <c r="G4072" s="46" t="s">
        <v>158</v>
      </c>
      <c r="H4072" s="47">
        <v>42290</v>
      </c>
      <c r="I4072" s="46">
        <v>520</v>
      </c>
      <c r="J4072" s="66">
        <v>39.909999999999997</v>
      </c>
      <c r="K4072" s="66">
        <f t="shared" si="83"/>
        <v>20753.199999999997</v>
      </c>
      <c r="L4072" s="46" t="s">
        <v>157</v>
      </c>
      <c r="M4072" s="46" t="s">
        <v>197</v>
      </c>
      <c r="N4072" s="46">
        <v>152228</v>
      </c>
      <c r="O4072" s="49"/>
      <c r="P4072" s="46">
        <v>92034</v>
      </c>
      <c r="Q4072" s="66">
        <v>160</v>
      </c>
      <c r="R4072" s="66">
        <v>0</v>
      </c>
      <c r="S4072" s="66">
        <v>15</v>
      </c>
      <c r="T4072" s="46" t="s">
        <v>127</v>
      </c>
      <c r="U4072" s="64">
        <f>Data!$Q4072+Data!$R4072+Data!$S4072</f>
        <v>175</v>
      </c>
      <c r="V4072" s="9" t="str">
        <f>VLOOKUP(TRIM(Data!$B4072),Team!A:B,2,FALSE)</f>
        <v>Heating</v>
      </c>
      <c r="W4072" s="9" t="str">
        <f>VLOOKUP(Data!$D4072,Current!A:B,2,FALSE)</f>
        <v>ACT</v>
      </c>
      <c r="X4072" s="9" t="str">
        <f>IF(Data!$W4072=Data!$E4072,"CURRENT","NO")</f>
        <v>CURRENT</v>
      </c>
    </row>
    <row r="4073" spans="1:24" hidden="1">
      <c r="A4073" s="46" t="s">
        <v>1621</v>
      </c>
      <c r="B4073" s="41" t="s">
        <v>2163</v>
      </c>
      <c r="C4073" s="8" t="s">
        <v>458</v>
      </c>
      <c r="D4073" s="41" t="s">
        <v>2167</v>
      </c>
      <c r="E4073" s="8" t="s">
        <v>2166</v>
      </c>
      <c r="F4073" s="45" t="s">
        <v>377</v>
      </c>
      <c r="G4073" s="46" t="s">
        <v>158</v>
      </c>
      <c r="H4073" s="47">
        <v>42291</v>
      </c>
      <c r="I4073" s="46">
        <v>225</v>
      </c>
      <c r="J4073" s="66">
        <v>70.11</v>
      </c>
      <c r="K4073" s="66">
        <f t="shared" si="83"/>
        <v>15774.75</v>
      </c>
      <c r="L4073" s="46" t="s">
        <v>157</v>
      </c>
      <c r="M4073" s="46" t="s">
        <v>1692</v>
      </c>
      <c r="N4073" s="46">
        <v>152278</v>
      </c>
      <c r="O4073" s="49"/>
      <c r="P4073" s="46">
        <v>92035</v>
      </c>
      <c r="Q4073" s="66">
        <v>80</v>
      </c>
      <c r="R4073" s="66">
        <v>0</v>
      </c>
      <c r="S4073" s="66">
        <v>15</v>
      </c>
      <c r="T4073" s="46" t="s">
        <v>127</v>
      </c>
      <c r="U4073" s="64">
        <f>Data!$Q4073+Data!$R4073+Data!$S4073</f>
        <v>95</v>
      </c>
      <c r="V4073" s="9" t="str">
        <f>VLOOKUP(TRIM(Data!$B4073),Team!A:B,2,FALSE)</f>
        <v>Heating</v>
      </c>
      <c r="W4073" s="9" t="str">
        <f>VLOOKUP(Data!$D4073,Current!A:B,2,FALSE)</f>
        <v>ACT</v>
      </c>
      <c r="X4073" s="9" t="str">
        <f>IF(Data!$W4073=Data!$E4073,"CURRENT","NO")</f>
        <v>CURRENT</v>
      </c>
    </row>
    <row r="4074" spans="1:24" hidden="1">
      <c r="A4074" s="46" t="s">
        <v>1621</v>
      </c>
      <c r="B4074" s="41" t="s">
        <v>2163</v>
      </c>
      <c r="C4074" s="8" t="s">
        <v>458</v>
      </c>
      <c r="D4074" s="41" t="s">
        <v>2167</v>
      </c>
      <c r="E4074" s="8" t="s">
        <v>2166</v>
      </c>
      <c r="F4074" s="45" t="s">
        <v>395</v>
      </c>
      <c r="G4074" s="46" t="s">
        <v>158</v>
      </c>
      <c r="H4074" s="47">
        <v>42292</v>
      </c>
      <c r="I4074" s="46">
        <v>231</v>
      </c>
      <c r="J4074" s="66">
        <v>66.819999999999993</v>
      </c>
      <c r="K4074" s="66">
        <f t="shared" si="83"/>
        <v>15435.419999999998</v>
      </c>
      <c r="L4074" s="46" t="s">
        <v>157</v>
      </c>
      <c r="M4074" s="46" t="s">
        <v>171</v>
      </c>
      <c r="N4074" s="46">
        <v>152316</v>
      </c>
      <c r="O4074" s="46"/>
      <c r="P4074" s="46">
        <v>92036</v>
      </c>
      <c r="Q4074" s="66">
        <v>80</v>
      </c>
      <c r="R4074" s="66">
        <v>0</v>
      </c>
      <c r="S4074" s="66">
        <v>15</v>
      </c>
      <c r="T4074" s="46" t="s">
        <v>127</v>
      </c>
      <c r="U4074" s="64">
        <f>Data!$Q4074+Data!$R4074+Data!$S4074</f>
        <v>95</v>
      </c>
      <c r="V4074" s="9" t="str">
        <f>VLOOKUP(TRIM(Data!$B4074),Team!A:B,2,FALSE)</f>
        <v>Heating</v>
      </c>
      <c r="W4074" s="9" t="str">
        <f>VLOOKUP(Data!$D4074,Current!A:B,2,FALSE)</f>
        <v>ACT</v>
      </c>
      <c r="X4074" s="9" t="str">
        <f>IF(Data!$W4074=Data!$E4074,"CURRENT","NO")</f>
        <v>CURRENT</v>
      </c>
    </row>
    <row r="4075" spans="1:24" hidden="1">
      <c r="A4075" s="46" t="s">
        <v>1621</v>
      </c>
      <c r="B4075" s="41" t="s">
        <v>2163</v>
      </c>
      <c r="C4075" s="8" t="s">
        <v>458</v>
      </c>
      <c r="D4075" s="41" t="s">
        <v>2167</v>
      </c>
      <c r="E4075" s="8" t="s">
        <v>2166</v>
      </c>
      <c r="F4075" s="45" t="s">
        <v>563</v>
      </c>
      <c r="G4075" s="46" t="s">
        <v>158</v>
      </c>
      <c r="H4075" s="47">
        <v>42292</v>
      </c>
      <c r="I4075" s="46">
        <v>350</v>
      </c>
      <c r="J4075" s="66">
        <v>59.41</v>
      </c>
      <c r="K4075" s="66">
        <f t="shared" si="83"/>
        <v>20793.5</v>
      </c>
      <c r="L4075" s="46" t="s">
        <v>213</v>
      </c>
      <c r="M4075" s="46" t="s">
        <v>163</v>
      </c>
      <c r="N4075" s="46">
        <v>152317</v>
      </c>
      <c r="O4075" s="46"/>
      <c r="P4075" s="46">
        <v>92037</v>
      </c>
      <c r="Q4075" s="66">
        <v>160</v>
      </c>
      <c r="R4075" s="66">
        <v>0</v>
      </c>
      <c r="S4075" s="66">
        <v>15</v>
      </c>
      <c r="T4075" s="46" t="s">
        <v>127</v>
      </c>
      <c r="U4075" s="64">
        <f>Data!$Q4075+Data!$R4075+Data!$S4075</f>
        <v>175</v>
      </c>
      <c r="V4075" s="9" t="str">
        <f>VLOOKUP(TRIM(Data!$B4075),Team!A:B,2,FALSE)</f>
        <v>Heating</v>
      </c>
      <c r="W4075" s="9" t="str">
        <f>VLOOKUP(Data!$D4075,Current!A:B,2,FALSE)</f>
        <v>ACT</v>
      </c>
      <c r="X4075" s="9" t="str">
        <f>IF(Data!$W4075=Data!$E4075,"CURRENT","NO")</f>
        <v>CURRENT</v>
      </c>
    </row>
    <row r="4076" spans="1:24" hidden="1">
      <c r="A4076" s="46" t="s">
        <v>1623</v>
      </c>
      <c r="B4076" s="41" t="s">
        <v>2163</v>
      </c>
      <c r="C4076" s="8" t="s">
        <v>458</v>
      </c>
      <c r="D4076" s="41" t="s">
        <v>2167</v>
      </c>
      <c r="E4076" s="8" t="s">
        <v>2166</v>
      </c>
      <c r="F4076" s="45" t="s">
        <v>979</v>
      </c>
      <c r="G4076" s="46" t="s">
        <v>980</v>
      </c>
      <c r="H4076" s="47">
        <v>42298</v>
      </c>
      <c r="I4076" s="46">
        <v>5970</v>
      </c>
      <c r="J4076" s="66">
        <v>15.69</v>
      </c>
      <c r="K4076" s="66">
        <f t="shared" si="83"/>
        <v>93669.3</v>
      </c>
      <c r="L4076" s="46" t="s">
        <v>2</v>
      </c>
      <c r="M4076" s="46" t="s">
        <v>1530</v>
      </c>
      <c r="N4076" s="46">
        <v>152461</v>
      </c>
      <c r="O4076" s="46"/>
      <c r="P4076" s="46">
        <v>92211</v>
      </c>
      <c r="Q4076" s="66">
        <v>468.35</v>
      </c>
      <c r="R4076" s="66">
        <v>0</v>
      </c>
      <c r="S4076" s="66">
        <v>65</v>
      </c>
      <c r="T4076" s="46" t="s">
        <v>246</v>
      </c>
      <c r="U4076" s="64">
        <f>Data!$Q4076+Data!$R4076+Data!$S4076</f>
        <v>533.35</v>
      </c>
      <c r="V4076" s="9" t="str">
        <f>VLOOKUP(TRIM(Data!$B4076),Team!A:B,2,FALSE)</f>
        <v>Heating</v>
      </c>
      <c r="W4076" s="9" t="str">
        <f>VLOOKUP(Data!$D4076,Current!A:B,2,FALSE)</f>
        <v>ACT</v>
      </c>
      <c r="X4076" s="9" t="str">
        <f>IF(Data!$W4076=Data!$E4076,"CURRENT","NO")</f>
        <v>CURRENT</v>
      </c>
    </row>
    <row r="4077" spans="1:24" hidden="1">
      <c r="A4077" s="46" t="s">
        <v>1623</v>
      </c>
      <c r="B4077" s="41" t="s">
        <v>2163</v>
      </c>
      <c r="C4077" s="8" t="s">
        <v>458</v>
      </c>
      <c r="D4077" s="41" t="s">
        <v>2167</v>
      </c>
      <c r="E4077" s="8" t="s">
        <v>2166</v>
      </c>
      <c r="F4077" s="45" t="s">
        <v>1693</v>
      </c>
      <c r="G4077" s="46" t="s">
        <v>980</v>
      </c>
      <c r="H4077" s="47">
        <v>42300</v>
      </c>
      <c r="I4077" s="46">
        <v>3000</v>
      </c>
      <c r="J4077" s="66">
        <v>11.69</v>
      </c>
      <c r="K4077" s="66">
        <f t="shared" si="83"/>
        <v>35070</v>
      </c>
      <c r="L4077" s="46" t="s">
        <v>2</v>
      </c>
      <c r="M4077" s="46" t="s">
        <v>1530</v>
      </c>
      <c r="N4077" s="46">
        <v>152552</v>
      </c>
      <c r="O4077" s="46"/>
      <c r="P4077" s="46">
        <v>92212</v>
      </c>
      <c r="Q4077" s="66">
        <v>200</v>
      </c>
      <c r="R4077" s="66">
        <v>0</v>
      </c>
      <c r="S4077" s="66">
        <v>65</v>
      </c>
      <c r="T4077" s="46" t="s">
        <v>127</v>
      </c>
      <c r="U4077" s="64">
        <f>Data!$Q4077+Data!$R4077+Data!$S4077</f>
        <v>265</v>
      </c>
      <c r="V4077" s="9" t="str">
        <f>VLOOKUP(TRIM(Data!$B4077),Team!A:B,2,FALSE)</f>
        <v>Heating</v>
      </c>
      <c r="W4077" s="9" t="str">
        <f>VLOOKUP(Data!$D4077,Current!A:B,2,FALSE)</f>
        <v>ACT</v>
      </c>
      <c r="X4077" s="9" t="str">
        <f>IF(Data!$W4077=Data!$E4077,"CURRENT","NO")</f>
        <v>CURRENT</v>
      </c>
    </row>
    <row r="4078" spans="1:24" hidden="1">
      <c r="A4078" s="46" t="s">
        <v>1623</v>
      </c>
      <c r="B4078" s="41" t="s">
        <v>2163</v>
      </c>
      <c r="C4078" s="8" t="s">
        <v>458</v>
      </c>
      <c r="D4078" s="41" t="s">
        <v>2167</v>
      </c>
      <c r="E4078" s="8" t="s">
        <v>2166</v>
      </c>
      <c r="F4078" s="45" t="s">
        <v>408</v>
      </c>
      <c r="G4078" s="46" t="s">
        <v>146</v>
      </c>
      <c r="H4078" s="47">
        <v>42297</v>
      </c>
      <c r="I4078" s="46">
        <v>432</v>
      </c>
      <c r="J4078" s="66">
        <v>65.78</v>
      </c>
      <c r="K4078" s="66">
        <f t="shared" si="83"/>
        <v>28416.959999999999</v>
      </c>
      <c r="L4078" s="46" t="s">
        <v>69</v>
      </c>
      <c r="M4078" s="46" t="s">
        <v>363</v>
      </c>
      <c r="N4078" s="46">
        <v>152430</v>
      </c>
      <c r="O4078" s="46"/>
      <c r="P4078" s="46">
        <v>92214</v>
      </c>
      <c r="Q4078" s="66">
        <v>200</v>
      </c>
      <c r="R4078" s="66">
        <v>0</v>
      </c>
      <c r="S4078" s="66">
        <v>35</v>
      </c>
      <c r="T4078" s="46" t="s">
        <v>127</v>
      </c>
      <c r="U4078" s="64">
        <f>Data!$Q4078+Data!$R4078+Data!$S4078</f>
        <v>235</v>
      </c>
      <c r="V4078" s="9" t="str">
        <f>VLOOKUP(TRIM(Data!$B4078),Team!A:B,2,FALSE)</f>
        <v>Heating</v>
      </c>
      <c r="W4078" s="9" t="str">
        <f>VLOOKUP(Data!$D4078,Current!A:B,2,FALSE)</f>
        <v>ACT</v>
      </c>
      <c r="X4078" s="9" t="str">
        <f>IF(Data!$W4078=Data!$E4078,"CURRENT","NO")</f>
        <v>CURRENT</v>
      </c>
    </row>
    <row r="4079" spans="1:24" hidden="1">
      <c r="A4079" s="46" t="s">
        <v>1623</v>
      </c>
      <c r="B4079" s="41" t="s">
        <v>2163</v>
      </c>
      <c r="C4079" s="8" t="s">
        <v>458</v>
      </c>
      <c r="D4079" s="41" t="s">
        <v>2167</v>
      </c>
      <c r="E4079" s="8" t="s">
        <v>2166</v>
      </c>
      <c r="F4079" s="45" t="s">
        <v>1397</v>
      </c>
      <c r="G4079" s="46" t="s">
        <v>146</v>
      </c>
      <c r="H4079" s="47">
        <v>42298</v>
      </c>
      <c r="I4079" s="46">
        <v>6072</v>
      </c>
      <c r="J4079" s="66">
        <v>14.84</v>
      </c>
      <c r="K4079" s="66">
        <f t="shared" si="83"/>
        <v>90108.479999999996</v>
      </c>
      <c r="L4079" s="46" t="s">
        <v>69</v>
      </c>
      <c r="M4079" s="46" t="s">
        <v>363</v>
      </c>
      <c r="N4079" s="46">
        <v>152434</v>
      </c>
      <c r="O4079" s="46"/>
      <c r="P4079" s="46">
        <v>92216</v>
      </c>
      <c r="Q4079" s="66">
        <v>450.5</v>
      </c>
      <c r="R4079" s="66">
        <v>0</v>
      </c>
      <c r="S4079" s="66">
        <v>17.5</v>
      </c>
      <c r="T4079" s="46" t="s">
        <v>127</v>
      </c>
      <c r="U4079" s="64">
        <f>Data!$Q4079+Data!$R4079+Data!$S4079</f>
        <v>468</v>
      </c>
      <c r="V4079" s="9" t="str">
        <f>VLOOKUP(TRIM(Data!$B4079),Team!A:B,2,FALSE)</f>
        <v>Heating</v>
      </c>
      <c r="W4079" s="9" t="str">
        <f>VLOOKUP(Data!$D4079,Current!A:B,2,FALSE)</f>
        <v>ACT</v>
      </c>
      <c r="X4079" s="9" t="str">
        <f>IF(Data!$W4079=Data!$E4079,"CURRENT","NO")</f>
        <v>CURRENT</v>
      </c>
    </row>
    <row r="4080" spans="1:24" hidden="1">
      <c r="A4080" s="46" t="s">
        <v>1623</v>
      </c>
      <c r="B4080" s="41" t="s">
        <v>2163</v>
      </c>
      <c r="C4080" s="8" t="s">
        <v>458</v>
      </c>
      <c r="D4080" s="41" t="s">
        <v>2167</v>
      </c>
      <c r="E4080" s="8" t="s">
        <v>2166</v>
      </c>
      <c r="F4080" s="45" t="s">
        <v>387</v>
      </c>
      <c r="G4080" s="46" t="s">
        <v>146</v>
      </c>
      <c r="H4080" s="47">
        <v>42298</v>
      </c>
      <c r="I4080" s="46">
        <v>1370</v>
      </c>
      <c r="J4080" s="66">
        <v>20.43</v>
      </c>
      <c r="K4080" s="66">
        <f t="shared" si="83"/>
        <v>27989.1</v>
      </c>
      <c r="L4080" s="46" t="s">
        <v>69</v>
      </c>
      <c r="M4080" s="46" t="s">
        <v>282</v>
      </c>
      <c r="N4080" s="46">
        <v>152435</v>
      </c>
      <c r="O4080" s="46"/>
      <c r="P4080" s="46">
        <v>92217</v>
      </c>
      <c r="Q4080" s="66">
        <v>200</v>
      </c>
      <c r="R4080" s="66">
        <v>0</v>
      </c>
      <c r="S4080" s="66">
        <v>17.5</v>
      </c>
      <c r="T4080" s="46" t="s">
        <v>127</v>
      </c>
      <c r="U4080" s="64">
        <f>Data!$Q4080+Data!$R4080+Data!$S4080</f>
        <v>217.5</v>
      </c>
      <c r="V4080" s="9" t="str">
        <f>VLOOKUP(TRIM(Data!$B4080),Team!A:B,2,FALSE)</f>
        <v>Heating</v>
      </c>
      <c r="W4080" s="9" t="str">
        <f>VLOOKUP(Data!$D4080,Current!A:B,2,FALSE)</f>
        <v>ACT</v>
      </c>
      <c r="X4080" s="9" t="str">
        <f>IF(Data!$W4080=Data!$E4080,"CURRENT","NO")</f>
        <v>CURRENT</v>
      </c>
    </row>
    <row r="4081" spans="1:24" hidden="1">
      <c r="A4081" s="46" t="s">
        <v>1623</v>
      </c>
      <c r="B4081" s="41" t="s">
        <v>2163</v>
      </c>
      <c r="C4081" s="8" t="s">
        <v>458</v>
      </c>
      <c r="D4081" s="41" t="s">
        <v>2167</v>
      </c>
      <c r="E4081" s="8" t="s">
        <v>2166</v>
      </c>
      <c r="F4081" s="45" t="s">
        <v>1694</v>
      </c>
      <c r="G4081" s="46" t="s">
        <v>146</v>
      </c>
      <c r="H4081" s="47">
        <v>42299</v>
      </c>
      <c r="I4081" s="46">
        <v>504</v>
      </c>
      <c r="J4081" s="66">
        <v>23.67</v>
      </c>
      <c r="K4081" s="66">
        <f t="shared" si="83"/>
        <v>11929.68</v>
      </c>
      <c r="L4081" s="46" t="s">
        <v>69</v>
      </c>
      <c r="M4081" s="46" t="s">
        <v>363</v>
      </c>
      <c r="N4081" s="46">
        <v>152521</v>
      </c>
      <c r="O4081" s="46"/>
      <c r="P4081" s="46">
        <v>92218</v>
      </c>
      <c r="Q4081" s="66">
        <v>200</v>
      </c>
      <c r="R4081" s="66">
        <v>0</v>
      </c>
      <c r="S4081" s="66">
        <v>17.5</v>
      </c>
      <c r="T4081" s="46" t="s">
        <v>127</v>
      </c>
      <c r="U4081" s="64">
        <f>Data!$Q4081+Data!$R4081+Data!$S4081</f>
        <v>217.5</v>
      </c>
      <c r="V4081" s="9" t="str">
        <f>VLOOKUP(TRIM(Data!$B4081),Team!A:B,2,FALSE)</f>
        <v>Heating</v>
      </c>
      <c r="W4081" s="9" t="str">
        <f>VLOOKUP(Data!$D4081,Current!A:B,2,FALSE)</f>
        <v>ACT</v>
      </c>
      <c r="X4081" s="9" t="str">
        <f>IF(Data!$W4081=Data!$E4081,"CURRENT","NO")</f>
        <v>CURRENT</v>
      </c>
    </row>
    <row r="4082" spans="1:24" hidden="1">
      <c r="A4082" s="46" t="s">
        <v>1623</v>
      </c>
      <c r="B4082" s="41" t="s">
        <v>2163</v>
      </c>
      <c r="C4082" s="8" t="s">
        <v>458</v>
      </c>
      <c r="D4082" s="41" t="s">
        <v>2167</v>
      </c>
      <c r="E4082" s="8" t="s">
        <v>2166</v>
      </c>
      <c r="F4082" s="45" t="s">
        <v>1371</v>
      </c>
      <c r="G4082" s="46" t="s">
        <v>146</v>
      </c>
      <c r="H4082" s="47">
        <v>42299</v>
      </c>
      <c r="I4082" s="46">
        <v>540</v>
      </c>
      <c r="J4082" s="66">
        <v>49.67</v>
      </c>
      <c r="K4082" s="66">
        <f t="shared" si="83"/>
        <v>26821.8</v>
      </c>
      <c r="L4082" s="46" t="s">
        <v>69</v>
      </c>
      <c r="M4082" s="46" t="s">
        <v>282</v>
      </c>
      <c r="N4082" s="46">
        <v>152522</v>
      </c>
      <c r="O4082" s="46"/>
      <c r="P4082" s="46">
        <v>92219</v>
      </c>
      <c r="Q4082" s="66">
        <v>200</v>
      </c>
      <c r="R4082" s="66">
        <v>0</v>
      </c>
      <c r="S4082" s="66">
        <v>17.5</v>
      </c>
      <c r="T4082" s="46" t="s">
        <v>127</v>
      </c>
      <c r="U4082" s="64">
        <f>Data!$Q4082+Data!$R4082+Data!$S4082</f>
        <v>217.5</v>
      </c>
      <c r="V4082" s="9" t="str">
        <f>VLOOKUP(TRIM(Data!$B4082),Team!A:B,2,FALSE)</f>
        <v>Heating</v>
      </c>
      <c r="W4082" s="9" t="str">
        <f>VLOOKUP(Data!$D4082,Current!A:B,2,FALSE)</f>
        <v>ACT</v>
      </c>
      <c r="X4082" s="9" t="str">
        <f>IF(Data!$W4082=Data!$E4082,"CURRENT","NO")</f>
        <v>CURRENT</v>
      </c>
    </row>
    <row r="4083" spans="1:24" hidden="1">
      <c r="A4083" s="46" t="s">
        <v>1623</v>
      </c>
      <c r="B4083" s="41" t="s">
        <v>2163</v>
      </c>
      <c r="C4083" s="8" t="s">
        <v>458</v>
      </c>
      <c r="D4083" s="41" t="s">
        <v>2167</v>
      </c>
      <c r="E4083" s="8" t="s">
        <v>2166</v>
      </c>
      <c r="F4083" s="45" t="s">
        <v>1695</v>
      </c>
      <c r="G4083" s="46" t="s">
        <v>158</v>
      </c>
      <c r="H4083" s="47">
        <v>42294</v>
      </c>
      <c r="I4083" s="46">
        <v>136</v>
      </c>
      <c r="J4083" s="66">
        <v>203.5</v>
      </c>
      <c r="K4083" s="66">
        <f t="shared" si="83"/>
        <v>27676</v>
      </c>
      <c r="L4083" s="46" t="s">
        <v>1696</v>
      </c>
      <c r="M4083" s="46" t="s">
        <v>1697</v>
      </c>
      <c r="N4083" s="46">
        <v>152368</v>
      </c>
      <c r="O4083" s="46"/>
      <c r="P4083" s="46">
        <v>92221</v>
      </c>
      <c r="Q4083" s="66">
        <v>138.4</v>
      </c>
      <c r="R4083" s="66">
        <v>0</v>
      </c>
      <c r="S4083" s="66">
        <v>15</v>
      </c>
      <c r="T4083" s="46" t="s">
        <v>127</v>
      </c>
      <c r="U4083" s="64">
        <f>Data!$Q4083+Data!$R4083+Data!$S4083</f>
        <v>153.4</v>
      </c>
      <c r="V4083" s="9" t="str">
        <f>VLOOKUP(TRIM(Data!$B4083),Team!A:B,2,FALSE)</f>
        <v>Heating</v>
      </c>
      <c r="W4083" s="9" t="str">
        <f>VLOOKUP(Data!$D4083,Current!A:B,2,FALSE)</f>
        <v>ACT</v>
      </c>
      <c r="X4083" s="9" t="str">
        <f>IF(Data!$W4083=Data!$E4083,"CURRENT","NO")</f>
        <v>CURRENT</v>
      </c>
    </row>
    <row r="4084" spans="1:24" hidden="1">
      <c r="A4084" s="46" t="s">
        <v>1623</v>
      </c>
      <c r="B4084" s="41" t="s">
        <v>2163</v>
      </c>
      <c r="C4084" s="8" t="s">
        <v>458</v>
      </c>
      <c r="D4084" s="41" t="s">
        <v>2167</v>
      </c>
      <c r="E4084" s="8" t="s">
        <v>2166</v>
      </c>
      <c r="F4084" s="45" t="s">
        <v>391</v>
      </c>
      <c r="G4084" s="46" t="s">
        <v>158</v>
      </c>
      <c r="H4084" s="47">
        <v>42296</v>
      </c>
      <c r="I4084" s="46">
        <v>422</v>
      </c>
      <c r="J4084" s="66">
        <v>87.25</v>
      </c>
      <c r="K4084" s="66">
        <f t="shared" si="83"/>
        <v>36819.5</v>
      </c>
      <c r="L4084" s="46" t="s">
        <v>213</v>
      </c>
      <c r="M4084" s="46" t="s">
        <v>163</v>
      </c>
      <c r="N4084" s="46">
        <v>152409</v>
      </c>
      <c r="O4084" s="46"/>
      <c r="P4084" s="46">
        <v>92222</v>
      </c>
      <c r="Q4084" s="66">
        <v>184.2</v>
      </c>
      <c r="R4084" s="66">
        <v>0</v>
      </c>
      <c r="S4084" s="66">
        <v>15</v>
      </c>
      <c r="T4084" s="46" t="s">
        <v>127</v>
      </c>
      <c r="U4084" s="64">
        <f>Data!$Q4084+Data!$R4084+Data!$S4084</f>
        <v>199.2</v>
      </c>
      <c r="V4084" s="9" t="str">
        <f>VLOOKUP(TRIM(Data!$B4084),Team!A:B,2,FALSE)</f>
        <v>Heating</v>
      </c>
      <c r="W4084" s="9" t="str">
        <f>VLOOKUP(Data!$D4084,Current!A:B,2,FALSE)</f>
        <v>ACT</v>
      </c>
      <c r="X4084" s="9" t="str">
        <f>IF(Data!$W4084=Data!$E4084,"CURRENT","NO")</f>
        <v>CURRENT</v>
      </c>
    </row>
    <row r="4085" spans="1:24" hidden="1">
      <c r="A4085" s="46" t="s">
        <v>1623</v>
      </c>
      <c r="B4085" s="41" t="s">
        <v>2163</v>
      </c>
      <c r="C4085" s="8" t="s">
        <v>458</v>
      </c>
      <c r="D4085" s="41" t="s">
        <v>2167</v>
      </c>
      <c r="E4085" s="8" t="s">
        <v>2166</v>
      </c>
      <c r="F4085" s="45" t="s">
        <v>1698</v>
      </c>
      <c r="G4085" s="46" t="s">
        <v>158</v>
      </c>
      <c r="H4085" s="47">
        <v>42297</v>
      </c>
      <c r="I4085" s="46">
        <v>115</v>
      </c>
      <c r="J4085" s="66">
        <v>125.5</v>
      </c>
      <c r="K4085" s="66">
        <f t="shared" si="83"/>
        <v>14432.5</v>
      </c>
      <c r="L4085" s="46" t="s">
        <v>213</v>
      </c>
      <c r="M4085" s="46" t="s">
        <v>1699</v>
      </c>
      <c r="N4085" s="46">
        <v>152432</v>
      </c>
      <c r="O4085" s="46"/>
      <c r="P4085" s="46">
        <v>92223</v>
      </c>
      <c r="Q4085" s="66">
        <v>80</v>
      </c>
      <c r="R4085" s="66">
        <v>0</v>
      </c>
      <c r="S4085" s="66">
        <v>15</v>
      </c>
      <c r="T4085" s="46" t="s">
        <v>127</v>
      </c>
      <c r="U4085" s="64">
        <f>Data!$Q4085+Data!$R4085+Data!$S4085</f>
        <v>95</v>
      </c>
      <c r="V4085" s="9" t="str">
        <f>VLOOKUP(TRIM(Data!$B4085),Team!A:B,2,FALSE)</f>
        <v>Heating</v>
      </c>
      <c r="W4085" s="9" t="str">
        <f>VLOOKUP(Data!$D4085,Current!A:B,2,FALSE)</f>
        <v>ACT</v>
      </c>
      <c r="X4085" s="9" t="str">
        <f>IF(Data!$W4085=Data!$E4085,"CURRENT","NO")</f>
        <v>CURRENT</v>
      </c>
    </row>
    <row r="4086" spans="1:24" hidden="1">
      <c r="A4086" s="46" t="s">
        <v>1623</v>
      </c>
      <c r="B4086" s="41" t="s">
        <v>2163</v>
      </c>
      <c r="C4086" s="8" t="s">
        <v>458</v>
      </c>
      <c r="D4086" s="41" t="s">
        <v>2167</v>
      </c>
      <c r="E4086" s="8" t="s">
        <v>2166</v>
      </c>
      <c r="F4086" s="45" t="s">
        <v>1700</v>
      </c>
      <c r="G4086" s="46" t="s">
        <v>158</v>
      </c>
      <c r="H4086" s="47">
        <v>42297</v>
      </c>
      <c r="I4086" s="46">
        <v>100</v>
      </c>
      <c r="J4086" s="66">
        <v>114.5</v>
      </c>
      <c r="K4086" s="66">
        <f t="shared" si="83"/>
        <v>11450</v>
      </c>
      <c r="L4086" s="46" t="s">
        <v>213</v>
      </c>
      <c r="M4086" s="46" t="s">
        <v>1699</v>
      </c>
      <c r="N4086" s="46">
        <v>152433</v>
      </c>
      <c r="O4086" s="46"/>
      <c r="P4086" s="46">
        <v>92224</v>
      </c>
      <c r="Q4086" s="66">
        <v>80</v>
      </c>
      <c r="R4086" s="66">
        <v>0</v>
      </c>
      <c r="S4086" s="66">
        <v>15</v>
      </c>
      <c r="T4086" s="46" t="s">
        <v>127</v>
      </c>
      <c r="U4086" s="64">
        <f>Data!$Q4086+Data!$R4086+Data!$S4086</f>
        <v>95</v>
      </c>
      <c r="V4086" s="9" t="str">
        <f>VLOOKUP(TRIM(Data!$B4086),Team!A:B,2,FALSE)</f>
        <v>Heating</v>
      </c>
      <c r="W4086" s="9" t="str">
        <f>VLOOKUP(Data!$D4086,Current!A:B,2,FALSE)</f>
        <v>ACT</v>
      </c>
      <c r="X4086" s="9" t="str">
        <f>IF(Data!$W4086=Data!$E4086,"CURRENT","NO")</f>
        <v>CURRENT</v>
      </c>
    </row>
    <row r="4087" spans="1:24" hidden="1">
      <c r="A4087" s="46" t="s">
        <v>1623</v>
      </c>
      <c r="B4087" s="41" t="s">
        <v>2163</v>
      </c>
      <c r="C4087" s="8" t="s">
        <v>458</v>
      </c>
      <c r="D4087" s="41" t="s">
        <v>2167</v>
      </c>
      <c r="E4087" s="8" t="s">
        <v>2166</v>
      </c>
      <c r="F4087" s="45" t="s">
        <v>548</v>
      </c>
      <c r="G4087" s="46" t="s">
        <v>158</v>
      </c>
      <c r="H4087" s="47">
        <v>42299</v>
      </c>
      <c r="I4087" s="46">
        <v>224</v>
      </c>
      <c r="J4087" s="66">
        <v>107.26</v>
      </c>
      <c r="K4087" s="66">
        <f t="shared" si="83"/>
        <v>24026.240000000002</v>
      </c>
      <c r="L4087" s="46" t="s">
        <v>213</v>
      </c>
      <c r="M4087" s="46" t="s">
        <v>340</v>
      </c>
      <c r="N4087" s="46">
        <v>152523</v>
      </c>
      <c r="O4087" s="49"/>
      <c r="P4087" s="46">
        <v>92225</v>
      </c>
      <c r="Q4087" s="66">
        <v>120.1</v>
      </c>
      <c r="R4087" s="66">
        <v>0</v>
      </c>
      <c r="S4087" s="66">
        <v>15</v>
      </c>
      <c r="T4087" s="46" t="s">
        <v>127</v>
      </c>
      <c r="U4087" s="64">
        <f>Data!$Q4087+Data!$R4087+Data!$S4087</f>
        <v>135.1</v>
      </c>
      <c r="V4087" s="9" t="str">
        <f>VLOOKUP(TRIM(Data!$B4087),Team!A:B,2,FALSE)</f>
        <v>Heating</v>
      </c>
      <c r="W4087" s="9" t="str">
        <f>VLOOKUP(Data!$D4087,Current!A:B,2,FALSE)</f>
        <v>ACT</v>
      </c>
      <c r="X4087" s="9" t="str">
        <f>IF(Data!$W4087=Data!$E4087,"CURRENT","NO")</f>
        <v>CURRENT</v>
      </c>
    </row>
    <row r="4088" spans="1:24" hidden="1">
      <c r="A4088" s="46" t="s">
        <v>1623</v>
      </c>
      <c r="B4088" s="41" t="s">
        <v>2163</v>
      </c>
      <c r="C4088" s="8" t="s">
        <v>458</v>
      </c>
      <c r="D4088" s="41" t="s">
        <v>2167</v>
      </c>
      <c r="E4088" s="8" t="s">
        <v>2166</v>
      </c>
      <c r="F4088" s="45" t="s">
        <v>1201</v>
      </c>
      <c r="G4088" s="46" t="s">
        <v>158</v>
      </c>
      <c r="H4088" s="47">
        <v>42299</v>
      </c>
      <c r="I4088" s="46">
        <v>1320</v>
      </c>
      <c r="J4088" s="66">
        <v>33.5</v>
      </c>
      <c r="K4088" s="66">
        <f t="shared" si="83"/>
        <v>44220</v>
      </c>
      <c r="L4088" s="46" t="s">
        <v>213</v>
      </c>
      <c r="M4088" s="46" t="s">
        <v>1701</v>
      </c>
      <c r="N4088" s="46">
        <v>152525</v>
      </c>
      <c r="O4088" s="49"/>
      <c r="P4088" s="46">
        <v>92226</v>
      </c>
      <c r="Q4088" s="66">
        <v>221.1</v>
      </c>
      <c r="R4088" s="66">
        <v>0</v>
      </c>
      <c r="S4088" s="66">
        <v>15</v>
      </c>
      <c r="T4088" s="46" t="s">
        <v>127</v>
      </c>
      <c r="U4088" s="64">
        <f>Data!$Q4088+Data!$R4088+Data!$S4088</f>
        <v>236.1</v>
      </c>
      <c r="V4088" s="9" t="str">
        <f>VLOOKUP(TRIM(Data!$B4088),Team!A:B,2,FALSE)</f>
        <v>Heating</v>
      </c>
      <c r="W4088" s="9" t="str">
        <f>VLOOKUP(Data!$D4088,Current!A:B,2,FALSE)</f>
        <v>ACT</v>
      </c>
      <c r="X4088" s="9" t="str">
        <f>IF(Data!$W4088=Data!$E4088,"CURRENT","NO")</f>
        <v>CURRENT</v>
      </c>
    </row>
    <row r="4089" spans="1:24" hidden="1">
      <c r="A4089" s="46" t="s">
        <v>1623</v>
      </c>
      <c r="B4089" s="41" t="s">
        <v>2163</v>
      </c>
      <c r="C4089" s="8" t="s">
        <v>458</v>
      </c>
      <c r="D4089" s="41" t="s">
        <v>2167</v>
      </c>
      <c r="E4089" s="8" t="s">
        <v>2166</v>
      </c>
      <c r="F4089" s="45" t="s">
        <v>1702</v>
      </c>
      <c r="G4089" s="46" t="s">
        <v>158</v>
      </c>
      <c r="H4089" s="47">
        <v>42297</v>
      </c>
      <c r="I4089" s="46">
        <v>100</v>
      </c>
      <c r="J4089" s="66">
        <v>114.5</v>
      </c>
      <c r="K4089" s="66">
        <f t="shared" si="83"/>
        <v>11450</v>
      </c>
      <c r="L4089" s="46" t="s">
        <v>213</v>
      </c>
      <c r="M4089" s="46" t="s">
        <v>1512</v>
      </c>
      <c r="N4089" s="46">
        <v>152526</v>
      </c>
      <c r="O4089" s="49"/>
      <c r="P4089" s="46">
        <v>92227</v>
      </c>
      <c r="Q4089" s="66">
        <v>80</v>
      </c>
      <c r="R4089" s="66">
        <v>0</v>
      </c>
      <c r="S4089" s="66">
        <v>15</v>
      </c>
      <c r="T4089" s="46" t="s">
        <v>127</v>
      </c>
      <c r="U4089" s="64">
        <f>Data!$Q4089+Data!$R4089+Data!$S4089</f>
        <v>95</v>
      </c>
      <c r="V4089" s="9" t="str">
        <f>VLOOKUP(TRIM(Data!$B4089),Team!A:B,2,FALSE)</f>
        <v>Heating</v>
      </c>
      <c r="W4089" s="9" t="str">
        <f>VLOOKUP(Data!$D4089,Current!A:B,2,FALSE)</f>
        <v>ACT</v>
      </c>
      <c r="X4089" s="9" t="str">
        <f>IF(Data!$W4089=Data!$E4089,"CURRENT","NO")</f>
        <v>CURRENT</v>
      </c>
    </row>
    <row r="4090" spans="1:24" hidden="1">
      <c r="A4090" s="46" t="s">
        <v>2168</v>
      </c>
      <c r="B4090" s="41" t="s">
        <v>2163</v>
      </c>
      <c r="C4090" s="8" t="s">
        <v>458</v>
      </c>
      <c r="D4090" s="41" t="s">
        <v>2167</v>
      </c>
      <c r="E4090" s="8" t="s">
        <v>2166</v>
      </c>
      <c r="F4090" s="45" t="s">
        <v>1378</v>
      </c>
      <c r="G4090" s="46" t="s">
        <v>980</v>
      </c>
      <c r="H4090" s="47">
        <v>42306</v>
      </c>
      <c r="I4090" s="46">
        <v>5040</v>
      </c>
      <c r="J4090" s="66">
        <v>23.33</v>
      </c>
      <c r="K4090" s="66">
        <f t="shared" si="83"/>
        <v>117583.2</v>
      </c>
      <c r="L4090" s="46" t="s">
        <v>1703</v>
      </c>
      <c r="M4090" s="46" t="s">
        <v>1704</v>
      </c>
      <c r="N4090" s="46">
        <v>152764</v>
      </c>
      <c r="O4090" s="49"/>
      <c r="P4090" s="46">
        <v>92419</v>
      </c>
      <c r="Q4090" s="66">
        <v>587.9</v>
      </c>
      <c r="R4090" s="66">
        <v>0</v>
      </c>
      <c r="S4090" s="66">
        <v>65</v>
      </c>
      <c r="T4090" s="46" t="s">
        <v>127</v>
      </c>
      <c r="U4090" s="64">
        <f>Data!$Q4090+Data!$R4090+Data!$S4090</f>
        <v>652.9</v>
      </c>
      <c r="V4090" s="9" t="str">
        <f>VLOOKUP(TRIM(Data!$B4090),Team!A:B,2,FALSE)</f>
        <v>Heating</v>
      </c>
      <c r="W4090" s="9" t="str">
        <f>VLOOKUP(Data!$D4090,Current!A:B,2,FALSE)</f>
        <v>ACT</v>
      </c>
      <c r="X4090" s="9" t="str">
        <f>IF(Data!$W4090=Data!$E4090,"CURRENT","NO")</f>
        <v>CURRENT</v>
      </c>
    </row>
    <row r="4091" spans="1:24" hidden="1">
      <c r="A4091" s="46" t="s">
        <v>2168</v>
      </c>
      <c r="B4091" s="41" t="s">
        <v>2163</v>
      </c>
      <c r="C4091" s="8" t="s">
        <v>458</v>
      </c>
      <c r="D4091" s="41" t="s">
        <v>2167</v>
      </c>
      <c r="E4091" s="8" t="s">
        <v>2166</v>
      </c>
      <c r="F4091" s="45" t="s">
        <v>1204</v>
      </c>
      <c r="G4091" s="46" t="s">
        <v>153</v>
      </c>
      <c r="H4091" s="47">
        <v>42307</v>
      </c>
      <c r="I4091" s="46">
        <v>524</v>
      </c>
      <c r="J4091" s="66">
        <v>63</v>
      </c>
      <c r="K4091" s="66">
        <f t="shared" si="83"/>
        <v>33012</v>
      </c>
      <c r="L4091" s="46" t="s">
        <v>108</v>
      </c>
      <c r="M4091" s="46" t="s">
        <v>1705</v>
      </c>
      <c r="N4091" s="46">
        <v>152776</v>
      </c>
      <c r="O4091" s="49"/>
      <c r="P4091" s="46">
        <v>92420</v>
      </c>
      <c r="Q4091" s="66">
        <v>200</v>
      </c>
      <c r="R4091" s="66">
        <v>0</v>
      </c>
      <c r="S4091" s="66">
        <v>50</v>
      </c>
      <c r="T4091" s="46" t="s">
        <v>127</v>
      </c>
      <c r="U4091" s="64">
        <f>Data!$Q4091+Data!$R4091+Data!$S4091</f>
        <v>250</v>
      </c>
      <c r="V4091" s="9" t="str">
        <f>VLOOKUP(TRIM(Data!$B4091),Team!A:B,2,FALSE)</f>
        <v>Heating</v>
      </c>
      <c r="W4091" s="9" t="str">
        <f>VLOOKUP(Data!$D4091,Current!A:B,2,FALSE)</f>
        <v>ACT</v>
      </c>
      <c r="X4091" s="9" t="str">
        <f>IF(Data!$W4091=Data!$E4091,"CURRENT","NO")</f>
        <v>CURRENT</v>
      </c>
    </row>
    <row r="4092" spans="1:24" hidden="1">
      <c r="A4092" s="46" t="s">
        <v>2168</v>
      </c>
      <c r="B4092" s="41" t="s">
        <v>2163</v>
      </c>
      <c r="C4092" s="8" t="s">
        <v>458</v>
      </c>
      <c r="D4092" s="41" t="s">
        <v>2167</v>
      </c>
      <c r="E4092" s="8" t="s">
        <v>2166</v>
      </c>
      <c r="F4092" s="45" t="s">
        <v>362</v>
      </c>
      <c r="G4092" s="46" t="s">
        <v>261</v>
      </c>
      <c r="H4092" s="47">
        <v>42303</v>
      </c>
      <c r="I4092" s="46">
        <v>1360</v>
      </c>
      <c r="J4092" s="66">
        <v>47</v>
      </c>
      <c r="K4092" s="66">
        <f t="shared" si="83"/>
        <v>63920</v>
      </c>
      <c r="L4092" s="46" t="s">
        <v>11</v>
      </c>
      <c r="M4092" s="46" t="s">
        <v>1704</v>
      </c>
      <c r="N4092" s="46">
        <v>152625</v>
      </c>
      <c r="O4092" s="49"/>
      <c r="P4092" s="46">
        <v>92421</v>
      </c>
      <c r="Q4092" s="66">
        <v>319.60000000000002</v>
      </c>
      <c r="R4092" s="66">
        <v>0</v>
      </c>
      <c r="S4092" s="66">
        <v>40</v>
      </c>
      <c r="T4092" s="46" t="s">
        <v>127</v>
      </c>
      <c r="U4092" s="64">
        <f>Data!$Q4092+Data!$R4092+Data!$S4092</f>
        <v>359.6</v>
      </c>
      <c r="V4092" s="9" t="str">
        <f>VLOOKUP(TRIM(Data!$B4092),Team!A:B,2,FALSE)</f>
        <v>Heating</v>
      </c>
      <c r="W4092" s="9" t="str">
        <f>VLOOKUP(Data!$D4092,Current!A:B,2,FALSE)</f>
        <v>ACT</v>
      </c>
      <c r="X4092" s="9" t="str">
        <f>IF(Data!$W4092=Data!$E4092,"CURRENT","NO")</f>
        <v>CURRENT</v>
      </c>
    </row>
    <row r="4093" spans="1:24" hidden="1">
      <c r="A4093" s="46" t="s">
        <v>2168</v>
      </c>
      <c r="B4093" s="41" t="s">
        <v>2163</v>
      </c>
      <c r="C4093" s="8" t="s">
        <v>458</v>
      </c>
      <c r="D4093" s="41" t="s">
        <v>2167</v>
      </c>
      <c r="E4093" s="8" t="s">
        <v>2166</v>
      </c>
      <c r="F4093" s="45" t="s">
        <v>1583</v>
      </c>
      <c r="G4093" s="46" t="s">
        <v>146</v>
      </c>
      <c r="H4093" s="47">
        <v>42303</v>
      </c>
      <c r="I4093" s="46">
        <v>1174</v>
      </c>
      <c r="J4093" s="66">
        <v>23.67</v>
      </c>
      <c r="K4093" s="66">
        <f t="shared" si="83"/>
        <v>27788.58</v>
      </c>
      <c r="L4093" s="46" t="s">
        <v>69</v>
      </c>
      <c r="M4093" s="46" t="s">
        <v>282</v>
      </c>
      <c r="N4093" s="46">
        <v>152615</v>
      </c>
      <c r="O4093" s="49"/>
      <c r="P4093" s="46">
        <v>92422</v>
      </c>
      <c r="Q4093" s="66">
        <v>200</v>
      </c>
      <c r="R4093" s="66">
        <v>0</v>
      </c>
      <c r="S4093" s="66">
        <v>35</v>
      </c>
      <c r="T4093" s="46" t="s">
        <v>186</v>
      </c>
      <c r="U4093" s="64">
        <f>Data!$Q4093+Data!$R4093+Data!$S4093</f>
        <v>235</v>
      </c>
      <c r="V4093" s="9" t="str">
        <f>VLOOKUP(TRIM(Data!$B4093),Team!A:B,2,FALSE)</f>
        <v>Heating</v>
      </c>
      <c r="W4093" s="9" t="str">
        <f>VLOOKUP(Data!$D4093,Current!A:B,2,FALSE)</f>
        <v>ACT</v>
      </c>
      <c r="X4093" s="9" t="str">
        <f>IF(Data!$W4093=Data!$E4093,"CURRENT","NO")</f>
        <v>CURRENT</v>
      </c>
    </row>
    <row r="4094" spans="1:24" hidden="1">
      <c r="A4094" s="46" t="s">
        <v>2168</v>
      </c>
      <c r="B4094" s="41" t="s">
        <v>2163</v>
      </c>
      <c r="C4094" s="8" t="s">
        <v>458</v>
      </c>
      <c r="D4094" s="41" t="s">
        <v>2167</v>
      </c>
      <c r="E4094" s="8" t="s">
        <v>2166</v>
      </c>
      <c r="F4094" s="45" t="s">
        <v>557</v>
      </c>
      <c r="G4094" s="46" t="s">
        <v>146</v>
      </c>
      <c r="H4094" s="47">
        <v>42306</v>
      </c>
      <c r="I4094" s="46">
        <v>1500</v>
      </c>
      <c r="J4094" s="66">
        <v>19.350000000000001</v>
      </c>
      <c r="K4094" s="66">
        <f t="shared" si="83"/>
        <v>29025.000000000004</v>
      </c>
      <c r="L4094" s="46" t="s">
        <v>69</v>
      </c>
      <c r="M4094" s="46" t="s">
        <v>145</v>
      </c>
      <c r="N4094" s="46">
        <v>152753</v>
      </c>
      <c r="O4094" s="49"/>
      <c r="P4094" s="46">
        <v>92423</v>
      </c>
      <c r="Q4094" s="66">
        <v>200</v>
      </c>
      <c r="R4094" s="66">
        <v>0</v>
      </c>
      <c r="S4094" s="66">
        <v>35</v>
      </c>
      <c r="T4094" s="46" t="s">
        <v>127</v>
      </c>
      <c r="U4094" s="64">
        <f>Data!$Q4094+Data!$R4094+Data!$S4094</f>
        <v>235</v>
      </c>
      <c r="V4094" s="9" t="str">
        <f>VLOOKUP(TRIM(Data!$B4094),Team!A:B,2,FALSE)</f>
        <v>Heating</v>
      </c>
      <c r="W4094" s="9" t="str">
        <f>VLOOKUP(Data!$D4094,Current!A:B,2,FALSE)</f>
        <v>ACT</v>
      </c>
      <c r="X4094" s="9" t="str">
        <f>IF(Data!$W4094=Data!$E4094,"CURRENT","NO")</f>
        <v>CURRENT</v>
      </c>
    </row>
    <row r="4095" spans="1:24" hidden="1">
      <c r="A4095" s="46" t="s">
        <v>2168</v>
      </c>
      <c r="B4095" s="41" t="s">
        <v>2163</v>
      </c>
      <c r="C4095" s="8" t="s">
        <v>458</v>
      </c>
      <c r="D4095" s="41" t="s">
        <v>2167</v>
      </c>
      <c r="E4095" s="8" t="s">
        <v>2166</v>
      </c>
      <c r="F4095" s="45" t="s">
        <v>540</v>
      </c>
      <c r="G4095" s="46" t="s">
        <v>146</v>
      </c>
      <c r="H4095" s="47">
        <v>42308</v>
      </c>
      <c r="I4095" s="46">
        <v>540</v>
      </c>
      <c r="J4095" s="66">
        <v>25.84</v>
      </c>
      <c r="K4095" s="66">
        <f t="shared" si="83"/>
        <v>13953.6</v>
      </c>
      <c r="L4095" s="46" t="s">
        <v>69</v>
      </c>
      <c r="M4095" s="46" t="s">
        <v>145</v>
      </c>
      <c r="N4095" s="46">
        <v>152808</v>
      </c>
      <c r="O4095" s="49"/>
      <c r="P4095" s="46">
        <v>92424</v>
      </c>
      <c r="Q4095" s="66">
        <v>200</v>
      </c>
      <c r="R4095" s="66">
        <v>0</v>
      </c>
      <c r="S4095" s="66">
        <v>17.5</v>
      </c>
      <c r="T4095" s="46" t="s">
        <v>127</v>
      </c>
      <c r="U4095" s="64">
        <f>Data!$Q4095+Data!$R4095+Data!$S4095</f>
        <v>217.5</v>
      </c>
      <c r="V4095" s="9" t="str">
        <f>VLOOKUP(TRIM(Data!$B4095),Team!A:B,2,FALSE)</f>
        <v>Heating</v>
      </c>
      <c r="W4095" s="9" t="str">
        <f>VLOOKUP(Data!$D4095,Current!A:B,2,FALSE)</f>
        <v>ACT</v>
      </c>
      <c r="X4095" s="9" t="str">
        <f>IF(Data!$W4095=Data!$E4095,"CURRENT","NO")</f>
        <v>CURRENT</v>
      </c>
    </row>
    <row r="4096" spans="1:24" hidden="1">
      <c r="A4096" s="46" t="s">
        <v>2168</v>
      </c>
      <c r="B4096" s="41" t="s">
        <v>2163</v>
      </c>
      <c r="C4096" s="8" t="s">
        <v>458</v>
      </c>
      <c r="D4096" s="41" t="s">
        <v>2167</v>
      </c>
      <c r="E4096" s="8" t="s">
        <v>2166</v>
      </c>
      <c r="F4096" s="45" t="s">
        <v>543</v>
      </c>
      <c r="G4096" s="46" t="s">
        <v>146</v>
      </c>
      <c r="H4096" s="47">
        <v>42308</v>
      </c>
      <c r="I4096" s="46">
        <v>624</v>
      </c>
      <c r="J4096" s="66">
        <v>22.59</v>
      </c>
      <c r="K4096" s="66">
        <f t="shared" si="83"/>
        <v>14096.16</v>
      </c>
      <c r="L4096" s="46" t="s">
        <v>69</v>
      </c>
      <c r="M4096" s="46" t="s">
        <v>363</v>
      </c>
      <c r="N4096" s="46">
        <v>152810</v>
      </c>
      <c r="O4096" s="49"/>
      <c r="P4096" s="46">
        <v>92425</v>
      </c>
      <c r="Q4096" s="66">
        <v>200</v>
      </c>
      <c r="R4096" s="66">
        <v>0</v>
      </c>
      <c r="S4096" s="66">
        <v>17.5</v>
      </c>
      <c r="T4096" s="46" t="s">
        <v>127</v>
      </c>
      <c r="U4096" s="64">
        <f>Data!$Q4096+Data!$R4096+Data!$S4096</f>
        <v>217.5</v>
      </c>
      <c r="V4096" s="9" t="str">
        <f>VLOOKUP(TRIM(Data!$B4096),Team!A:B,2,FALSE)</f>
        <v>Heating</v>
      </c>
      <c r="W4096" s="9" t="str">
        <f>VLOOKUP(Data!$D4096,Current!A:B,2,FALSE)</f>
        <v>ACT</v>
      </c>
      <c r="X4096" s="9" t="str">
        <f>IF(Data!$W4096=Data!$E4096,"CURRENT","NO")</f>
        <v>CURRENT</v>
      </c>
    </row>
    <row r="4097" spans="1:24" hidden="1">
      <c r="A4097" s="46" t="s">
        <v>2168</v>
      </c>
      <c r="B4097" s="41" t="s">
        <v>2163</v>
      </c>
      <c r="C4097" s="8" t="s">
        <v>458</v>
      </c>
      <c r="D4097" s="41" t="s">
        <v>2167</v>
      </c>
      <c r="E4097" s="8" t="s">
        <v>2166</v>
      </c>
      <c r="F4097" s="45" t="s">
        <v>1706</v>
      </c>
      <c r="G4097" s="46" t="s">
        <v>158</v>
      </c>
      <c r="H4097" s="47">
        <v>42301</v>
      </c>
      <c r="I4097" s="46">
        <v>207</v>
      </c>
      <c r="J4097" s="66">
        <v>48.4</v>
      </c>
      <c r="K4097" s="66">
        <f t="shared" si="83"/>
        <v>10018.799999999999</v>
      </c>
      <c r="L4097" s="46" t="s">
        <v>213</v>
      </c>
      <c r="M4097" s="46" t="s">
        <v>340</v>
      </c>
      <c r="N4097" s="46">
        <v>152579</v>
      </c>
      <c r="O4097" s="49"/>
      <c r="P4097" s="46">
        <v>92426</v>
      </c>
      <c r="Q4097" s="66">
        <v>80</v>
      </c>
      <c r="R4097" s="66">
        <v>0</v>
      </c>
      <c r="S4097" s="66">
        <v>15</v>
      </c>
      <c r="T4097" s="46" t="s">
        <v>127</v>
      </c>
      <c r="U4097" s="64">
        <f>Data!$Q4097+Data!$R4097+Data!$S4097</f>
        <v>95</v>
      </c>
      <c r="V4097" s="9" t="str">
        <f>VLOOKUP(TRIM(Data!$B4097),Team!A:B,2,FALSE)</f>
        <v>Heating</v>
      </c>
      <c r="W4097" s="9" t="str">
        <f>VLOOKUP(Data!$D4097,Current!A:B,2,FALSE)</f>
        <v>ACT</v>
      </c>
      <c r="X4097" s="9" t="str">
        <f>IF(Data!$W4097=Data!$E4097,"CURRENT","NO")</f>
        <v>CURRENT</v>
      </c>
    </row>
    <row r="4098" spans="1:24" hidden="1">
      <c r="A4098" s="46" t="s">
        <v>2168</v>
      </c>
      <c r="B4098" s="41" t="s">
        <v>2163</v>
      </c>
      <c r="C4098" s="8" t="s">
        <v>458</v>
      </c>
      <c r="D4098" s="41" t="s">
        <v>2167</v>
      </c>
      <c r="E4098" s="8" t="s">
        <v>2166</v>
      </c>
      <c r="F4098" s="45" t="s">
        <v>336</v>
      </c>
      <c r="G4098" s="46" t="s">
        <v>158</v>
      </c>
      <c r="H4098" s="47">
        <v>42301</v>
      </c>
      <c r="I4098" s="46">
        <v>458</v>
      </c>
      <c r="J4098" s="66">
        <v>60.66</v>
      </c>
      <c r="K4098" s="66">
        <f t="shared" si="83"/>
        <v>27782.28</v>
      </c>
      <c r="L4098" s="46" t="s">
        <v>213</v>
      </c>
      <c r="M4098" s="46" t="s">
        <v>1707</v>
      </c>
      <c r="N4098" s="46">
        <v>152581</v>
      </c>
      <c r="O4098" s="49"/>
      <c r="P4098" s="46">
        <v>92427</v>
      </c>
      <c r="Q4098" s="66">
        <v>160</v>
      </c>
      <c r="R4098" s="66">
        <v>0</v>
      </c>
      <c r="S4098" s="66">
        <v>15</v>
      </c>
      <c r="T4098" s="46" t="s">
        <v>127</v>
      </c>
      <c r="U4098" s="64">
        <f>Data!$Q4098+Data!$R4098+Data!$S4098</f>
        <v>175</v>
      </c>
      <c r="V4098" s="9" t="str">
        <f>VLOOKUP(TRIM(Data!$B4098),Team!A:B,2,FALSE)</f>
        <v>Heating</v>
      </c>
      <c r="W4098" s="9" t="str">
        <f>VLOOKUP(Data!$D4098,Current!A:B,2,FALSE)</f>
        <v>ACT</v>
      </c>
      <c r="X4098" s="9" t="str">
        <f>IF(Data!$W4098=Data!$E4098,"CURRENT","NO")</f>
        <v>CURRENT</v>
      </c>
    </row>
    <row r="4099" spans="1:24" hidden="1">
      <c r="A4099" s="46" t="s">
        <v>2168</v>
      </c>
      <c r="B4099" s="41" t="s">
        <v>2163</v>
      </c>
      <c r="C4099" s="8" t="s">
        <v>458</v>
      </c>
      <c r="D4099" s="41" t="s">
        <v>2167</v>
      </c>
      <c r="E4099" s="8" t="s">
        <v>2166</v>
      </c>
      <c r="F4099" s="45" t="s">
        <v>333</v>
      </c>
      <c r="G4099" s="46" t="s">
        <v>158</v>
      </c>
      <c r="H4099" s="47">
        <v>42303</v>
      </c>
      <c r="I4099" s="46">
        <v>315</v>
      </c>
      <c r="J4099" s="66">
        <v>105</v>
      </c>
      <c r="K4099" s="66">
        <f t="shared" si="83"/>
        <v>33075</v>
      </c>
      <c r="L4099" s="46" t="s">
        <v>213</v>
      </c>
      <c r="M4099" s="46" t="s">
        <v>1386</v>
      </c>
      <c r="N4099" s="46">
        <v>152617</v>
      </c>
      <c r="O4099" s="49"/>
      <c r="P4099" s="46">
        <v>92429</v>
      </c>
      <c r="Q4099" s="66">
        <v>165.4</v>
      </c>
      <c r="R4099" s="66">
        <v>0</v>
      </c>
      <c r="S4099" s="66">
        <v>15</v>
      </c>
      <c r="T4099" s="46" t="s">
        <v>127</v>
      </c>
      <c r="U4099" s="64">
        <f>Data!$Q4099+Data!$R4099+Data!$S4099</f>
        <v>180.4</v>
      </c>
      <c r="V4099" s="9" t="str">
        <f>VLOOKUP(TRIM(Data!$B4099),Team!A:B,2,FALSE)</f>
        <v>Heating</v>
      </c>
      <c r="W4099" s="9" t="str">
        <f>VLOOKUP(Data!$D4099,Current!A:B,2,FALSE)</f>
        <v>ACT</v>
      </c>
      <c r="X4099" s="9" t="str">
        <f>IF(Data!$W4099=Data!$E4099,"CURRENT","NO")</f>
        <v>CURRENT</v>
      </c>
    </row>
    <row r="4100" spans="1:24" hidden="1">
      <c r="A4100" s="46" t="s">
        <v>2168</v>
      </c>
      <c r="B4100" s="41" t="s">
        <v>2163</v>
      </c>
      <c r="C4100" s="8" t="s">
        <v>458</v>
      </c>
      <c r="D4100" s="41" t="s">
        <v>2167</v>
      </c>
      <c r="E4100" s="8" t="s">
        <v>2166</v>
      </c>
      <c r="F4100" s="45" t="s">
        <v>1708</v>
      </c>
      <c r="G4100" s="46" t="s">
        <v>158</v>
      </c>
      <c r="H4100" s="47">
        <v>42304</v>
      </c>
      <c r="I4100" s="46">
        <v>200</v>
      </c>
      <c r="J4100" s="66">
        <v>68.55</v>
      </c>
      <c r="K4100" s="66">
        <f t="shared" si="83"/>
        <v>13710</v>
      </c>
      <c r="L4100" s="46" t="s">
        <v>213</v>
      </c>
      <c r="M4100" s="46" t="s">
        <v>163</v>
      </c>
      <c r="N4100" s="46">
        <v>152656</v>
      </c>
      <c r="O4100" s="49"/>
      <c r="P4100" s="46">
        <v>92431</v>
      </c>
      <c r="Q4100" s="66">
        <v>80</v>
      </c>
      <c r="R4100" s="66">
        <v>0</v>
      </c>
      <c r="S4100" s="66">
        <v>15</v>
      </c>
      <c r="T4100" s="46" t="s">
        <v>127</v>
      </c>
      <c r="U4100" s="64">
        <f>Data!$Q4100+Data!$R4100+Data!$S4100</f>
        <v>95</v>
      </c>
      <c r="V4100" s="9" t="str">
        <f>VLOOKUP(TRIM(Data!$B4100),Team!A:B,2,FALSE)</f>
        <v>Heating</v>
      </c>
      <c r="W4100" s="9" t="str">
        <f>VLOOKUP(Data!$D4100,Current!A:B,2,FALSE)</f>
        <v>ACT</v>
      </c>
      <c r="X4100" s="9" t="str">
        <f>IF(Data!$W4100=Data!$E4100,"CURRENT","NO")</f>
        <v>CURRENT</v>
      </c>
    </row>
    <row r="4101" spans="1:24" hidden="1">
      <c r="A4101" s="46" t="s">
        <v>2168</v>
      </c>
      <c r="B4101" s="41" t="s">
        <v>2163</v>
      </c>
      <c r="C4101" s="8" t="s">
        <v>458</v>
      </c>
      <c r="D4101" s="41" t="s">
        <v>2167</v>
      </c>
      <c r="E4101" s="8" t="s">
        <v>2166</v>
      </c>
      <c r="F4101" s="45" t="s">
        <v>1372</v>
      </c>
      <c r="G4101" s="46" t="s">
        <v>158</v>
      </c>
      <c r="H4101" s="47">
        <v>42304</v>
      </c>
      <c r="I4101" s="46">
        <v>1290</v>
      </c>
      <c r="J4101" s="66">
        <v>35.1</v>
      </c>
      <c r="K4101" s="66">
        <f t="shared" si="83"/>
        <v>45279</v>
      </c>
      <c r="L4101" s="46" t="s">
        <v>213</v>
      </c>
      <c r="M4101" s="46" t="s">
        <v>561</v>
      </c>
      <c r="N4101" s="46">
        <v>152658</v>
      </c>
      <c r="O4101" s="49"/>
      <c r="P4101" s="46">
        <v>92432</v>
      </c>
      <c r="Q4101" s="66">
        <v>226.4</v>
      </c>
      <c r="R4101" s="66">
        <v>0</v>
      </c>
      <c r="S4101" s="66">
        <v>15</v>
      </c>
      <c r="T4101" s="46" t="s">
        <v>246</v>
      </c>
      <c r="U4101" s="64">
        <f>Data!$Q4101+Data!$R4101+Data!$S4101</f>
        <v>241.4</v>
      </c>
      <c r="V4101" s="9" t="str">
        <f>VLOOKUP(TRIM(Data!$B4101),Team!A:B,2,FALSE)</f>
        <v>Heating</v>
      </c>
      <c r="W4101" s="9" t="str">
        <f>VLOOKUP(Data!$D4101,Current!A:B,2,FALSE)</f>
        <v>ACT</v>
      </c>
      <c r="X4101" s="9" t="str">
        <f>IF(Data!$W4101=Data!$E4101,"CURRENT","NO")</f>
        <v>CURRENT</v>
      </c>
    </row>
    <row r="4102" spans="1:24" hidden="1">
      <c r="A4102" s="46" t="s">
        <v>2168</v>
      </c>
      <c r="B4102" s="41" t="s">
        <v>2163</v>
      </c>
      <c r="C4102" s="8" t="s">
        <v>458</v>
      </c>
      <c r="D4102" s="41" t="s">
        <v>2167</v>
      </c>
      <c r="E4102" s="8" t="s">
        <v>2166</v>
      </c>
      <c r="F4102" s="45" t="s">
        <v>385</v>
      </c>
      <c r="G4102" s="46" t="s">
        <v>158</v>
      </c>
      <c r="H4102" s="47">
        <v>42304</v>
      </c>
      <c r="I4102" s="46">
        <v>148</v>
      </c>
      <c r="J4102" s="66">
        <v>0</v>
      </c>
      <c r="K4102" s="66">
        <f t="shared" si="83"/>
        <v>0</v>
      </c>
      <c r="L4102" s="46" t="s">
        <v>213</v>
      </c>
      <c r="M4102" s="46" t="s">
        <v>163</v>
      </c>
      <c r="N4102" s="46">
        <v>152659</v>
      </c>
      <c r="O4102" s="49"/>
      <c r="P4102" s="46">
        <v>92433</v>
      </c>
      <c r="Q4102" s="66">
        <v>80</v>
      </c>
      <c r="R4102" s="66">
        <v>0</v>
      </c>
      <c r="S4102" s="66">
        <v>15</v>
      </c>
      <c r="T4102" s="46" t="s">
        <v>127</v>
      </c>
      <c r="U4102" s="64">
        <f>Data!$Q4102+Data!$R4102+Data!$S4102</f>
        <v>95</v>
      </c>
      <c r="V4102" s="9" t="str">
        <f>VLOOKUP(TRIM(Data!$B4102),Team!A:B,2,FALSE)</f>
        <v>Heating</v>
      </c>
      <c r="W4102" s="9" t="str">
        <f>VLOOKUP(Data!$D4102,Current!A:B,2,FALSE)</f>
        <v>ACT</v>
      </c>
      <c r="X4102" s="9" t="str">
        <f>IF(Data!$W4102=Data!$E4102,"CURRENT","NO")</f>
        <v>CURRENT</v>
      </c>
    </row>
    <row r="4103" spans="1:24" hidden="1">
      <c r="A4103" s="46" t="s">
        <v>2168</v>
      </c>
      <c r="B4103" s="41" t="s">
        <v>2163</v>
      </c>
      <c r="C4103" s="8" t="s">
        <v>458</v>
      </c>
      <c r="D4103" s="41" t="s">
        <v>2167</v>
      </c>
      <c r="E4103" s="8" t="s">
        <v>2166</v>
      </c>
      <c r="F4103" s="45" t="s">
        <v>1709</v>
      </c>
      <c r="G4103" s="46" t="s">
        <v>158</v>
      </c>
      <c r="H4103" s="47">
        <v>42305</v>
      </c>
      <c r="I4103" s="46">
        <v>184</v>
      </c>
      <c r="J4103" s="66">
        <v>30.03</v>
      </c>
      <c r="K4103" s="66">
        <f t="shared" si="83"/>
        <v>5525.52</v>
      </c>
      <c r="L4103" s="46" t="s">
        <v>213</v>
      </c>
      <c r="M4103" s="46" t="s">
        <v>992</v>
      </c>
      <c r="N4103" s="46">
        <v>152697</v>
      </c>
      <c r="O4103" s="49"/>
      <c r="P4103" s="46">
        <v>92434</v>
      </c>
      <c r="Q4103" s="66">
        <v>80</v>
      </c>
      <c r="R4103" s="66">
        <v>0</v>
      </c>
      <c r="S4103" s="66">
        <v>15</v>
      </c>
      <c r="T4103" s="46" t="s">
        <v>127</v>
      </c>
      <c r="U4103" s="64">
        <f>Data!$Q4103+Data!$R4103+Data!$S4103</f>
        <v>95</v>
      </c>
      <c r="V4103" s="9" t="str">
        <f>VLOOKUP(TRIM(Data!$B4103),Team!A:B,2,FALSE)</f>
        <v>Heating</v>
      </c>
      <c r="W4103" s="9" t="str">
        <f>VLOOKUP(Data!$D4103,Current!A:B,2,FALSE)</f>
        <v>ACT</v>
      </c>
      <c r="X4103" s="9" t="str">
        <f>IF(Data!$W4103=Data!$E4103,"CURRENT","NO")</f>
        <v>CURRENT</v>
      </c>
    </row>
    <row r="4104" spans="1:24" hidden="1">
      <c r="A4104" s="46" t="s">
        <v>2168</v>
      </c>
      <c r="B4104" s="41" t="s">
        <v>2163</v>
      </c>
      <c r="C4104" s="8" t="s">
        <v>458</v>
      </c>
      <c r="D4104" s="41" t="s">
        <v>2167</v>
      </c>
      <c r="E4104" s="8" t="s">
        <v>2166</v>
      </c>
      <c r="F4104" s="45" t="s">
        <v>1710</v>
      </c>
      <c r="G4104" s="46" t="s">
        <v>158</v>
      </c>
      <c r="H4104" s="47">
        <v>42305</v>
      </c>
      <c r="I4104" s="46">
        <v>938</v>
      </c>
      <c r="J4104" s="66">
        <v>30.03</v>
      </c>
      <c r="K4104" s="66">
        <f t="shared" si="83"/>
        <v>28168.14</v>
      </c>
      <c r="L4104" s="46" t="s">
        <v>213</v>
      </c>
      <c r="M4104" s="46" t="s">
        <v>1386</v>
      </c>
      <c r="N4104" s="46">
        <v>152698</v>
      </c>
      <c r="O4104" s="49"/>
      <c r="P4104" s="46">
        <v>92435</v>
      </c>
      <c r="Q4104" s="66">
        <v>160</v>
      </c>
      <c r="R4104" s="66">
        <v>0</v>
      </c>
      <c r="S4104" s="66">
        <v>15</v>
      </c>
      <c r="T4104" s="46" t="s">
        <v>127</v>
      </c>
      <c r="U4104" s="64">
        <f>Data!$Q4104+Data!$R4104+Data!$S4104</f>
        <v>175</v>
      </c>
      <c r="V4104" s="9" t="str">
        <f>VLOOKUP(TRIM(Data!$B4104),Team!A:B,2,FALSE)</f>
        <v>Heating</v>
      </c>
      <c r="W4104" s="9" t="str">
        <f>VLOOKUP(Data!$D4104,Current!A:B,2,FALSE)</f>
        <v>ACT</v>
      </c>
      <c r="X4104" s="9" t="str">
        <f>IF(Data!$W4104=Data!$E4104,"CURRENT","NO")</f>
        <v>CURRENT</v>
      </c>
    </row>
    <row r="4105" spans="1:24" hidden="1">
      <c r="A4105" s="46" t="s">
        <v>2168</v>
      </c>
      <c r="B4105" s="41" t="s">
        <v>2163</v>
      </c>
      <c r="C4105" s="8" t="s">
        <v>458</v>
      </c>
      <c r="D4105" s="41" t="s">
        <v>2167</v>
      </c>
      <c r="E4105" s="8" t="s">
        <v>2166</v>
      </c>
      <c r="F4105" s="45" t="s">
        <v>1399</v>
      </c>
      <c r="G4105" s="46" t="s">
        <v>158</v>
      </c>
      <c r="H4105" s="47">
        <v>42305</v>
      </c>
      <c r="I4105" s="46">
        <v>192</v>
      </c>
      <c r="J4105" s="66">
        <v>60.27</v>
      </c>
      <c r="K4105" s="66">
        <f t="shared" si="83"/>
        <v>11571.84</v>
      </c>
      <c r="L4105" s="46" t="s">
        <v>213</v>
      </c>
      <c r="M4105" s="46" t="s">
        <v>992</v>
      </c>
      <c r="N4105" s="46">
        <v>152700</v>
      </c>
      <c r="O4105" s="49"/>
      <c r="P4105" s="46">
        <v>92436</v>
      </c>
      <c r="Q4105" s="66">
        <v>80</v>
      </c>
      <c r="R4105" s="66">
        <v>0</v>
      </c>
      <c r="S4105" s="66">
        <v>15</v>
      </c>
      <c r="T4105" s="46" t="s">
        <v>127</v>
      </c>
      <c r="U4105" s="64">
        <f>Data!$Q4105+Data!$R4105+Data!$S4105</f>
        <v>95</v>
      </c>
      <c r="V4105" s="9" t="str">
        <f>VLOOKUP(TRIM(Data!$B4105),Team!A:B,2,FALSE)</f>
        <v>Heating</v>
      </c>
      <c r="W4105" s="9" t="str">
        <f>VLOOKUP(Data!$D4105,Current!A:B,2,FALSE)</f>
        <v>ACT</v>
      </c>
      <c r="X4105" s="9" t="str">
        <f>IF(Data!$W4105=Data!$E4105,"CURRENT","NO")</f>
        <v>CURRENT</v>
      </c>
    </row>
    <row r="4106" spans="1:24" hidden="1">
      <c r="A4106" s="46" t="s">
        <v>2168</v>
      </c>
      <c r="B4106" s="41" t="s">
        <v>2163</v>
      </c>
      <c r="C4106" s="8" t="s">
        <v>458</v>
      </c>
      <c r="D4106" s="41" t="s">
        <v>2167</v>
      </c>
      <c r="E4106" s="8" t="s">
        <v>2166</v>
      </c>
      <c r="F4106" s="45" t="s">
        <v>1711</v>
      </c>
      <c r="G4106" s="46" t="s">
        <v>158</v>
      </c>
      <c r="H4106" s="47">
        <v>42306</v>
      </c>
      <c r="I4106" s="46">
        <v>180</v>
      </c>
      <c r="J4106" s="66">
        <v>42.13</v>
      </c>
      <c r="K4106" s="66">
        <f t="shared" si="83"/>
        <v>7583.4000000000005</v>
      </c>
      <c r="L4106" s="46" t="s">
        <v>213</v>
      </c>
      <c r="M4106" s="46" t="s">
        <v>407</v>
      </c>
      <c r="N4106" s="46">
        <v>152732</v>
      </c>
      <c r="O4106" s="49"/>
      <c r="P4106" s="46">
        <v>92437</v>
      </c>
      <c r="Q4106" s="66">
        <v>80</v>
      </c>
      <c r="R4106" s="66">
        <v>0</v>
      </c>
      <c r="S4106" s="66">
        <v>15</v>
      </c>
      <c r="T4106" s="46" t="s">
        <v>127</v>
      </c>
      <c r="U4106" s="64">
        <f>Data!$Q4106+Data!$R4106+Data!$S4106</f>
        <v>95</v>
      </c>
      <c r="V4106" s="9" t="str">
        <f>VLOOKUP(TRIM(Data!$B4106),Team!A:B,2,FALSE)</f>
        <v>Heating</v>
      </c>
      <c r="W4106" s="9" t="str">
        <f>VLOOKUP(Data!$D4106,Current!A:B,2,FALSE)</f>
        <v>ACT</v>
      </c>
      <c r="X4106" s="9" t="str">
        <f>IF(Data!$W4106=Data!$E4106,"CURRENT","NO")</f>
        <v>CURRENT</v>
      </c>
    </row>
    <row r="4107" spans="1:24" hidden="1">
      <c r="A4107" s="46" t="s">
        <v>2168</v>
      </c>
      <c r="B4107" s="41" t="s">
        <v>2163</v>
      </c>
      <c r="C4107" s="8" t="s">
        <v>458</v>
      </c>
      <c r="D4107" s="41" t="s">
        <v>2167</v>
      </c>
      <c r="E4107" s="8" t="s">
        <v>2166</v>
      </c>
      <c r="F4107" s="45" t="s">
        <v>378</v>
      </c>
      <c r="G4107" s="46" t="s">
        <v>158</v>
      </c>
      <c r="H4107" s="47">
        <v>42308</v>
      </c>
      <c r="I4107" s="46">
        <v>108</v>
      </c>
      <c r="J4107" s="66">
        <v>130.49</v>
      </c>
      <c r="K4107" s="66">
        <f t="shared" si="83"/>
        <v>14092.920000000002</v>
      </c>
      <c r="L4107" s="46" t="s">
        <v>213</v>
      </c>
      <c r="M4107" s="46" t="s">
        <v>340</v>
      </c>
      <c r="N4107" s="46">
        <v>152811</v>
      </c>
      <c r="O4107" s="49"/>
      <c r="P4107" s="46">
        <v>92439</v>
      </c>
      <c r="Q4107" s="66">
        <v>80</v>
      </c>
      <c r="R4107" s="66">
        <v>0</v>
      </c>
      <c r="S4107" s="66">
        <v>15</v>
      </c>
      <c r="T4107" s="46" t="s">
        <v>127</v>
      </c>
      <c r="U4107" s="64">
        <f>Data!$Q4107+Data!$R4107+Data!$S4107</f>
        <v>95</v>
      </c>
      <c r="V4107" s="9" t="str">
        <f>VLOOKUP(TRIM(Data!$B4107),Team!A:B,2,FALSE)</f>
        <v>Heating</v>
      </c>
      <c r="W4107" s="9" t="str">
        <f>VLOOKUP(Data!$D4107,Current!A:B,2,FALSE)</f>
        <v>ACT</v>
      </c>
      <c r="X4107" s="9" t="str">
        <f>IF(Data!$W4107=Data!$E4107,"CURRENT","NO")</f>
        <v>CURRENT</v>
      </c>
    </row>
    <row r="4108" spans="1:24" hidden="1">
      <c r="A4108" s="46" t="s">
        <v>1621</v>
      </c>
      <c r="B4108" s="41" t="s">
        <v>798</v>
      </c>
      <c r="C4108" s="8" t="s">
        <v>2165</v>
      </c>
      <c r="D4108" s="41" t="s">
        <v>2167</v>
      </c>
      <c r="E4108" s="8" t="s">
        <v>2166</v>
      </c>
      <c r="F4108" s="45" t="s">
        <v>1017</v>
      </c>
      <c r="G4108" s="46" t="s">
        <v>789</v>
      </c>
      <c r="H4108" s="47">
        <v>42289</v>
      </c>
      <c r="I4108" s="46">
        <v>96</v>
      </c>
      <c r="J4108" s="66">
        <v>0</v>
      </c>
      <c r="K4108" s="66">
        <f>I4108*J4108</f>
        <v>0</v>
      </c>
      <c r="L4108" s="46" t="s">
        <v>14</v>
      </c>
      <c r="M4108" s="46" t="s">
        <v>76</v>
      </c>
      <c r="N4108" s="46">
        <v>152205</v>
      </c>
      <c r="O4108" s="46"/>
      <c r="P4108" s="46">
        <v>92012</v>
      </c>
      <c r="Q4108" s="66">
        <v>200</v>
      </c>
      <c r="R4108" s="66">
        <v>0</v>
      </c>
      <c r="S4108" s="66">
        <v>90</v>
      </c>
      <c r="T4108" s="46" t="s">
        <v>0</v>
      </c>
      <c r="U4108" s="64">
        <f>Data!$Q4108+Data!$R4108+Data!$S4108</f>
        <v>290</v>
      </c>
      <c r="V4108" s="9" t="str">
        <f>VLOOKUP(TRIM(Data!$B4108),Team!A:B,2,FALSE)</f>
        <v>HVAC</v>
      </c>
      <c r="W4108" s="9" t="str">
        <f>VLOOKUP(Data!$D4108,Current!A:B,2,FALSE)</f>
        <v>ACT</v>
      </c>
      <c r="X4108" s="9" t="str">
        <f>IF(Data!$W4108=Data!$E4108,"CURRENT","NO")</f>
        <v>CURRENT</v>
      </c>
    </row>
    <row r="4109" spans="1:24" hidden="1">
      <c r="A4109" s="46" t="s">
        <v>1621</v>
      </c>
      <c r="B4109" s="41" t="s">
        <v>798</v>
      </c>
      <c r="C4109" s="8" t="s">
        <v>2165</v>
      </c>
      <c r="D4109" s="41" t="s">
        <v>2167</v>
      </c>
      <c r="E4109" s="8" t="s">
        <v>2166</v>
      </c>
      <c r="F4109" s="45" t="s">
        <v>1615</v>
      </c>
      <c r="G4109" s="46" t="s">
        <v>121</v>
      </c>
      <c r="H4109" s="47">
        <v>42289</v>
      </c>
      <c r="I4109" s="46">
        <v>48</v>
      </c>
      <c r="J4109" s="66">
        <v>0</v>
      </c>
      <c r="K4109" s="66">
        <f t="shared" ref="K4109:K4133" si="84">I4109*J4109</f>
        <v>0</v>
      </c>
      <c r="L4109" s="46" t="s">
        <v>89</v>
      </c>
      <c r="M4109" s="46" t="s">
        <v>113</v>
      </c>
      <c r="N4109" s="46">
        <v>152193</v>
      </c>
      <c r="O4109" s="46"/>
      <c r="P4109" s="46">
        <v>92013</v>
      </c>
      <c r="Q4109" s="66">
        <v>200</v>
      </c>
      <c r="R4109" s="66">
        <v>45</v>
      </c>
      <c r="S4109" s="66">
        <v>20</v>
      </c>
      <c r="T4109" s="46" t="s">
        <v>0</v>
      </c>
      <c r="U4109" s="64">
        <f>Data!$Q4109+Data!$R4109+Data!$S4109</f>
        <v>265</v>
      </c>
      <c r="V4109" s="9" t="str">
        <f>VLOOKUP(TRIM(Data!$B4109),Team!A:B,2,FALSE)</f>
        <v>HVAC</v>
      </c>
      <c r="W4109" s="9" t="str">
        <f>VLOOKUP(Data!$D4109,Current!A:B,2,FALSE)</f>
        <v>ACT</v>
      </c>
      <c r="X4109" s="9" t="str">
        <f>IF(Data!$W4109=Data!$E4109,"CURRENT","NO")</f>
        <v>CURRENT</v>
      </c>
    </row>
    <row r="4110" spans="1:24" hidden="1">
      <c r="A4110" s="46" t="s">
        <v>1621</v>
      </c>
      <c r="B4110" s="41" t="s">
        <v>798</v>
      </c>
      <c r="C4110" s="8" t="s">
        <v>2165</v>
      </c>
      <c r="D4110" s="41" t="s">
        <v>2167</v>
      </c>
      <c r="E4110" s="8" t="s">
        <v>2166</v>
      </c>
      <c r="F4110" s="45" t="s">
        <v>434</v>
      </c>
      <c r="G4110" s="46" t="s">
        <v>121</v>
      </c>
      <c r="H4110" s="47">
        <v>42290</v>
      </c>
      <c r="I4110" s="46">
        <v>54</v>
      </c>
      <c r="J4110" s="66">
        <v>0</v>
      </c>
      <c r="K4110" s="66">
        <f t="shared" si="84"/>
        <v>0</v>
      </c>
      <c r="L4110" s="46" t="s">
        <v>89</v>
      </c>
      <c r="M4110" s="46" t="s">
        <v>88</v>
      </c>
      <c r="N4110" s="46">
        <v>152222</v>
      </c>
      <c r="O4110" s="46"/>
      <c r="P4110" s="46">
        <v>92014</v>
      </c>
      <c r="Q4110" s="66">
        <v>200</v>
      </c>
      <c r="R4110" s="66">
        <v>45</v>
      </c>
      <c r="S4110" s="66">
        <v>20</v>
      </c>
      <c r="T4110" s="46" t="s">
        <v>0</v>
      </c>
      <c r="U4110" s="64">
        <f>Data!$Q4110+Data!$R4110+Data!$S4110</f>
        <v>265</v>
      </c>
      <c r="V4110" s="9" t="str">
        <f>VLOOKUP(TRIM(Data!$B4110),Team!A:B,2,FALSE)</f>
        <v>HVAC</v>
      </c>
      <c r="W4110" s="9" t="str">
        <f>VLOOKUP(Data!$D4110,Current!A:B,2,FALSE)</f>
        <v>ACT</v>
      </c>
      <c r="X4110" s="9" t="str">
        <f>IF(Data!$W4110=Data!$E4110,"CURRENT","NO")</f>
        <v>CURRENT</v>
      </c>
    </row>
    <row r="4111" spans="1:24" hidden="1">
      <c r="A4111" s="46" t="s">
        <v>1621</v>
      </c>
      <c r="B4111" s="41" t="s">
        <v>798</v>
      </c>
      <c r="C4111" s="8" t="s">
        <v>458</v>
      </c>
      <c r="D4111" s="41" t="s">
        <v>2167</v>
      </c>
      <c r="E4111" s="8" t="s">
        <v>2166</v>
      </c>
      <c r="F4111" s="45" t="s">
        <v>426</v>
      </c>
      <c r="G4111" s="46" t="s">
        <v>121</v>
      </c>
      <c r="H4111" s="47">
        <v>42291</v>
      </c>
      <c r="I4111" s="46">
        <v>20</v>
      </c>
      <c r="J4111" s="66">
        <v>251</v>
      </c>
      <c r="K4111" s="66">
        <f t="shared" si="84"/>
        <v>5020</v>
      </c>
      <c r="L4111" s="46" t="s">
        <v>89</v>
      </c>
      <c r="M4111" s="46" t="s">
        <v>88</v>
      </c>
      <c r="N4111" s="46">
        <v>152281</v>
      </c>
      <c r="O4111" s="46"/>
      <c r="P4111" s="46">
        <v>92015</v>
      </c>
      <c r="Q4111" s="66">
        <v>50</v>
      </c>
      <c r="R4111" s="66">
        <v>12</v>
      </c>
      <c r="S4111" s="66">
        <v>5</v>
      </c>
      <c r="T4111" s="46" t="s">
        <v>127</v>
      </c>
      <c r="U4111" s="64">
        <f>Data!$Q4111+Data!$R4111+Data!$S4111</f>
        <v>67</v>
      </c>
      <c r="V4111" s="9" t="str">
        <f>VLOOKUP(TRIM(Data!$B4111),Team!A:B,2,FALSE)</f>
        <v>HVAC</v>
      </c>
      <c r="W4111" s="9" t="str">
        <f>VLOOKUP(Data!$D4111,Current!A:B,2,FALSE)</f>
        <v>ACT</v>
      </c>
      <c r="X4111" s="9" t="str">
        <f>IF(Data!$W4111=Data!$E4111,"CURRENT","NO")</f>
        <v>CURRENT</v>
      </c>
    </row>
    <row r="4112" spans="1:24" hidden="1">
      <c r="A4112" s="46" t="s">
        <v>1621</v>
      </c>
      <c r="B4112" s="41" t="s">
        <v>798</v>
      </c>
      <c r="C4112" s="8" t="s">
        <v>458</v>
      </c>
      <c r="D4112" s="41" t="s">
        <v>2167</v>
      </c>
      <c r="E4112" s="8" t="s">
        <v>2166</v>
      </c>
      <c r="F4112" s="45" t="s">
        <v>429</v>
      </c>
      <c r="G4112" s="46" t="s">
        <v>121</v>
      </c>
      <c r="H4112" s="47">
        <v>42291</v>
      </c>
      <c r="I4112" s="46">
        <v>15</v>
      </c>
      <c r="J4112" s="66">
        <v>219</v>
      </c>
      <c r="K4112" s="66">
        <f t="shared" si="84"/>
        <v>3285</v>
      </c>
      <c r="L4112" s="46" t="s">
        <v>114</v>
      </c>
      <c r="M4112" s="46" t="s">
        <v>88</v>
      </c>
      <c r="N4112" s="46">
        <v>152282</v>
      </c>
      <c r="O4112" s="46"/>
      <c r="P4112" s="46">
        <v>92016</v>
      </c>
      <c r="Q4112" s="66">
        <v>50</v>
      </c>
      <c r="R4112" s="66">
        <v>12</v>
      </c>
      <c r="S4112" s="66">
        <v>5</v>
      </c>
      <c r="T4112" s="46" t="s">
        <v>127</v>
      </c>
      <c r="U4112" s="64">
        <f>Data!$Q4112+Data!$R4112+Data!$S4112</f>
        <v>67</v>
      </c>
      <c r="V4112" s="9" t="str">
        <f>VLOOKUP(TRIM(Data!$B4112),Team!A:B,2,FALSE)</f>
        <v>HVAC</v>
      </c>
      <c r="W4112" s="9" t="str">
        <f>VLOOKUP(Data!$D4112,Current!A:B,2,FALSE)</f>
        <v>ACT</v>
      </c>
      <c r="X4112" s="9" t="str">
        <f>IF(Data!$W4112=Data!$E4112,"CURRENT","NO")</f>
        <v>CURRENT</v>
      </c>
    </row>
    <row r="4113" spans="1:24" hidden="1">
      <c r="A4113" s="46" t="s">
        <v>1621</v>
      </c>
      <c r="B4113" s="41" t="s">
        <v>798</v>
      </c>
      <c r="C4113" s="8" t="s">
        <v>458</v>
      </c>
      <c r="D4113" s="41" t="s">
        <v>2167</v>
      </c>
      <c r="E4113" s="8" t="s">
        <v>2166</v>
      </c>
      <c r="F4113" s="45" t="s">
        <v>1618</v>
      </c>
      <c r="G4113" s="46" t="s">
        <v>121</v>
      </c>
      <c r="H4113" s="47">
        <v>42291</v>
      </c>
      <c r="I4113" s="46">
        <v>10</v>
      </c>
      <c r="J4113" s="66">
        <v>385</v>
      </c>
      <c r="K4113" s="66">
        <f t="shared" si="84"/>
        <v>3850</v>
      </c>
      <c r="L4113" s="46" t="s">
        <v>114</v>
      </c>
      <c r="M4113" s="46" t="s">
        <v>113</v>
      </c>
      <c r="N4113" s="46">
        <v>152285</v>
      </c>
      <c r="O4113" s="46"/>
      <c r="P4113" s="46">
        <v>92017</v>
      </c>
      <c r="Q4113" s="66">
        <v>50</v>
      </c>
      <c r="R4113" s="66">
        <v>12</v>
      </c>
      <c r="S4113" s="66">
        <v>5</v>
      </c>
      <c r="T4113" s="46" t="s">
        <v>127</v>
      </c>
      <c r="U4113" s="64">
        <f>Data!$Q4113+Data!$R4113+Data!$S4113</f>
        <v>67</v>
      </c>
      <c r="V4113" s="9" t="str">
        <f>VLOOKUP(TRIM(Data!$B4113),Team!A:B,2,FALSE)</f>
        <v>HVAC</v>
      </c>
      <c r="W4113" s="9" t="str">
        <f>VLOOKUP(Data!$D4113,Current!A:B,2,FALSE)</f>
        <v>ACT</v>
      </c>
      <c r="X4113" s="9" t="str">
        <f>IF(Data!$W4113=Data!$E4113,"CURRENT","NO")</f>
        <v>CURRENT</v>
      </c>
    </row>
    <row r="4114" spans="1:24" hidden="1">
      <c r="A4114" s="46" t="s">
        <v>1621</v>
      </c>
      <c r="B4114" s="41" t="s">
        <v>798</v>
      </c>
      <c r="C4114" s="8" t="s">
        <v>458</v>
      </c>
      <c r="D4114" s="41" t="s">
        <v>2167</v>
      </c>
      <c r="E4114" s="8" t="s">
        <v>2166</v>
      </c>
      <c r="F4114" s="45" t="s">
        <v>1712</v>
      </c>
      <c r="G4114" s="46" t="s">
        <v>121</v>
      </c>
      <c r="H4114" s="47">
        <v>42291</v>
      </c>
      <c r="I4114" s="46">
        <v>10</v>
      </c>
      <c r="J4114" s="66">
        <v>457</v>
      </c>
      <c r="K4114" s="66">
        <f t="shared" si="84"/>
        <v>4570</v>
      </c>
      <c r="L4114" s="46" t="s">
        <v>114</v>
      </c>
      <c r="M4114" s="46" t="s">
        <v>113</v>
      </c>
      <c r="N4114" s="46">
        <v>152286</v>
      </c>
      <c r="O4114" s="46"/>
      <c r="P4114" s="46">
        <v>92018</v>
      </c>
      <c r="Q4114" s="66">
        <v>50</v>
      </c>
      <c r="R4114" s="66">
        <v>12</v>
      </c>
      <c r="S4114" s="66">
        <v>5</v>
      </c>
      <c r="T4114" s="46" t="s">
        <v>127</v>
      </c>
      <c r="U4114" s="64">
        <f>Data!$Q4114+Data!$R4114+Data!$S4114</f>
        <v>67</v>
      </c>
      <c r="V4114" s="9" t="str">
        <f>VLOOKUP(TRIM(Data!$B4114),Team!A:B,2,FALSE)</f>
        <v>HVAC</v>
      </c>
      <c r="W4114" s="9" t="str">
        <f>VLOOKUP(Data!$D4114,Current!A:B,2,FALSE)</f>
        <v>ACT</v>
      </c>
      <c r="X4114" s="9" t="str">
        <f>IF(Data!$W4114=Data!$E4114,"CURRENT","NO")</f>
        <v>CURRENT</v>
      </c>
    </row>
    <row r="4115" spans="1:24" hidden="1">
      <c r="A4115" s="46" t="s">
        <v>1713</v>
      </c>
      <c r="B4115" s="41" t="s">
        <v>798</v>
      </c>
      <c r="C4115" s="46" t="s">
        <v>2161</v>
      </c>
      <c r="D4115" s="41" t="s">
        <v>2167</v>
      </c>
      <c r="E4115" s="8" t="s">
        <v>2166</v>
      </c>
      <c r="F4115" s="45" t="s">
        <v>1016</v>
      </c>
      <c r="G4115" s="46" t="s">
        <v>789</v>
      </c>
      <c r="H4115" s="47">
        <v>42299</v>
      </c>
      <c r="I4115" s="46">
        <v>33</v>
      </c>
      <c r="J4115" s="66">
        <v>203.03</v>
      </c>
      <c r="K4115" s="66">
        <f t="shared" si="84"/>
        <v>6699.99</v>
      </c>
      <c r="L4115" s="46" t="s">
        <v>14</v>
      </c>
      <c r="M4115" s="46" t="s">
        <v>444</v>
      </c>
      <c r="N4115" s="46">
        <v>152530</v>
      </c>
      <c r="O4115" s="46"/>
      <c r="P4115" s="46">
        <v>92187</v>
      </c>
      <c r="Q4115" s="66">
        <v>100</v>
      </c>
      <c r="R4115" s="66">
        <v>0</v>
      </c>
      <c r="S4115" s="66">
        <v>45</v>
      </c>
      <c r="T4115" s="46" t="s">
        <v>127</v>
      </c>
      <c r="U4115" s="64">
        <f>Data!$Q4115+Data!$R4115+Data!$S4115</f>
        <v>145</v>
      </c>
      <c r="V4115" s="9" t="str">
        <f>VLOOKUP(TRIM(Data!$B4115),Team!A:B,2,FALSE)</f>
        <v>HVAC</v>
      </c>
      <c r="W4115" s="9" t="str">
        <f>VLOOKUP(Data!$D4115,Current!A:B,2,FALSE)</f>
        <v>ACT</v>
      </c>
      <c r="X4115" s="9" t="str">
        <f>IF(Data!$W4115=Data!$E4115,"CURRENT","NO")</f>
        <v>CURRENT</v>
      </c>
    </row>
    <row r="4116" spans="1:24" hidden="1">
      <c r="A4116" s="46" t="s">
        <v>1713</v>
      </c>
      <c r="B4116" s="41" t="s">
        <v>798</v>
      </c>
      <c r="C4116" s="46" t="s">
        <v>2161</v>
      </c>
      <c r="D4116" s="41" t="s">
        <v>2167</v>
      </c>
      <c r="E4116" s="8" t="s">
        <v>2166</v>
      </c>
      <c r="F4116" s="45" t="s">
        <v>1017</v>
      </c>
      <c r="G4116" s="46" t="s">
        <v>789</v>
      </c>
      <c r="H4116" s="47">
        <v>42299</v>
      </c>
      <c r="I4116" s="46">
        <v>96</v>
      </c>
      <c r="J4116" s="66">
        <v>239.74</v>
      </c>
      <c r="K4116" s="66">
        <f t="shared" si="84"/>
        <v>23015.040000000001</v>
      </c>
      <c r="L4116" s="46" t="s">
        <v>14</v>
      </c>
      <c r="M4116" s="46" t="s">
        <v>1714</v>
      </c>
      <c r="N4116" s="46">
        <v>152531</v>
      </c>
      <c r="O4116" s="46"/>
      <c r="P4116" s="46">
        <v>92188</v>
      </c>
      <c r="Q4116" s="66">
        <v>115.1</v>
      </c>
      <c r="R4116" s="66">
        <v>0</v>
      </c>
      <c r="S4116" s="66">
        <v>45</v>
      </c>
      <c r="T4116" s="46" t="s">
        <v>127</v>
      </c>
      <c r="U4116" s="64">
        <f>Data!$Q4116+Data!$R4116+Data!$S4116</f>
        <v>160.1</v>
      </c>
      <c r="V4116" s="9" t="str">
        <f>VLOOKUP(TRIM(Data!$B4116),Team!A:B,2,FALSE)</f>
        <v>HVAC</v>
      </c>
      <c r="W4116" s="9" t="str">
        <f>VLOOKUP(Data!$D4116,Current!A:B,2,FALSE)</f>
        <v>ACT</v>
      </c>
      <c r="X4116" s="9" t="str">
        <f>IF(Data!$W4116=Data!$E4116,"CURRENT","NO")</f>
        <v>CURRENT</v>
      </c>
    </row>
    <row r="4117" spans="1:24" hidden="1">
      <c r="A4117" s="46" t="s">
        <v>1713</v>
      </c>
      <c r="B4117" s="41" t="s">
        <v>798</v>
      </c>
      <c r="C4117" s="46" t="s">
        <v>2161</v>
      </c>
      <c r="D4117" s="41" t="s">
        <v>2167</v>
      </c>
      <c r="E4117" s="8" t="s">
        <v>2166</v>
      </c>
      <c r="F4117" s="45" t="s">
        <v>1715</v>
      </c>
      <c r="G4117" s="46" t="s">
        <v>121</v>
      </c>
      <c r="H4117" s="47">
        <v>42293</v>
      </c>
      <c r="I4117" s="46">
        <v>10</v>
      </c>
      <c r="J4117" s="66">
        <v>555</v>
      </c>
      <c r="K4117" s="66">
        <f t="shared" si="84"/>
        <v>5550</v>
      </c>
      <c r="L4117" s="46" t="s">
        <v>114</v>
      </c>
      <c r="M4117" s="46" t="s">
        <v>435</v>
      </c>
      <c r="N4117" s="46">
        <v>152338</v>
      </c>
      <c r="O4117" s="46"/>
      <c r="P4117" s="46">
        <v>92189</v>
      </c>
      <c r="Q4117" s="66">
        <v>100</v>
      </c>
      <c r="R4117" s="66">
        <v>15</v>
      </c>
      <c r="S4117" s="66">
        <v>267</v>
      </c>
      <c r="T4117" s="46" t="s">
        <v>127</v>
      </c>
      <c r="U4117" s="64">
        <f>Data!$Q4117+Data!$R4117+Data!$S4117</f>
        <v>382</v>
      </c>
      <c r="V4117" s="9" t="str">
        <f>VLOOKUP(TRIM(Data!$B4117),Team!A:B,2,FALSE)</f>
        <v>HVAC</v>
      </c>
      <c r="W4117" s="9" t="str">
        <f>VLOOKUP(Data!$D4117,Current!A:B,2,FALSE)</f>
        <v>ACT</v>
      </c>
      <c r="X4117" s="9" t="str">
        <f>IF(Data!$W4117=Data!$E4117,"CURRENT","NO")</f>
        <v>CURRENT</v>
      </c>
    </row>
    <row r="4118" spans="1:24" hidden="1">
      <c r="A4118" s="46" t="s">
        <v>1713</v>
      </c>
      <c r="B4118" s="41" t="s">
        <v>798</v>
      </c>
      <c r="C4118" s="46" t="s">
        <v>2161</v>
      </c>
      <c r="D4118" s="41" t="s">
        <v>2167</v>
      </c>
      <c r="E4118" s="8" t="s">
        <v>2166</v>
      </c>
      <c r="F4118" s="45" t="s">
        <v>1618</v>
      </c>
      <c r="G4118" s="46" t="s">
        <v>121</v>
      </c>
      <c r="H4118" s="47">
        <v>42293</v>
      </c>
      <c r="I4118" s="46">
        <v>10</v>
      </c>
      <c r="J4118" s="66">
        <v>385</v>
      </c>
      <c r="K4118" s="66">
        <f t="shared" si="84"/>
        <v>3850</v>
      </c>
      <c r="L4118" s="46" t="s">
        <v>114</v>
      </c>
      <c r="M4118" s="46" t="s">
        <v>435</v>
      </c>
      <c r="N4118" s="46">
        <v>152344</v>
      </c>
      <c r="O4118" s="49"/>
      <c r="P4118" s="46">
        <v>92190</v>
      </c>
      <c r="Q4118" s="66">
        <v>100</v>
      </c>
      <c r="R4118" s="66">
        <v>15</v>
      </c>
      <c r="S4118" s="66">
        <v>7</v>
      </c>
      <c r="T4118" s="46" t="s">
        <v>127</v>
      </c>
      <c r="U4118" s="64">
        <f>Data!$Q4118+Data!$R4118+Data!$S4118</f>
        <v>122</v>
      </c>
      <c r="V4118" s="9" t="str">
        <f>VLOOKUP(TRIM(Data!$B4118),Team!A:B,2,FALSE)</f>
        <v>HVAC</v>
      </c>
      <c r="W4118" s="9" t="str">
        <f>VLOOKUP(Data!$D4118,Current!A:B,2,FALSE)</f>
        <v>ACT</v>
      </c>
      <c r="X4118" s="9" t="str">
        <f>IF(Data!$W4118=Data!$E4118,"CURRENT","NO")</f>
        <v>CURRENT</v>
      </c>
    </row>
    <row r="4119" spans="1:24" hidden="1">
      <c r="A4119" s="46" t="s">
        <v>1713</v>
      </c>
      <c r="B4119" s="41" t="s">
        <v>798</v>
      </c>
      <c r="C4119" s="46" t="s">
        <v>2161</v>
      </c>
      <c r="D4119" s="41" t="s">
        <v>2167</v>
      </c>
      <c r="E4119" s="8" t="s">
        <v>2166</v>
      </c>
      <c r="F4119" s="45" t="s">
        <v>424</v>
      </c>
      <c r="G4119" s="46" t="s">
        <v>121</v>
      </c>
      <c r="H4119" s="47">
        <v>42293</v>
      </c>
      <c r="I4119" s="46">
        <v>15</v>
      </c>
      <c r="J4119" s="66">
        <v>251</v>
      </c>
      <c r="K4119" s="66">
        <f t="shared" si="84"/>
        <v>3765</v>
      </c>
      <c r="L4119" s="46" t="s">
        <v>114</v>
      </c>
      <c r="M4119" s="46" t="s">
        <v>435</v>
      </c>
      <c r="N4119" s="46">
        <v>152346</v>
      </c>
      <c r="O4119" s="49"/>
      <c r="P4119" s="46">
        <v>92191</v>
      </c>
      <c r="Q4119" s="66">
        <v>100</v>
      </c>
      <c r="R4119" s="66">
        <v>15</v>
      </c>
      <c r="S4119" s="66">
        <v>7</v>
      </c>
      <c r="T4119" s="46" t="s">
        <v>127</v>
      </c>
      <c r="U4119" s="64">
        <f>Data!$Q4119+Data!$R4119+Data!$S4119</f>
        <v>122</v>
      </c>
      <c r="V4119" s="9" t="str">
        <f>VLOOKUP(TRIM(Data!$B4119),Team!A:B,2,FALSE)</f>
        <v>HVAC</v>
      </c>
      <c r="W4119" s="9" t="str">
        <f>VLOOKUP(Data!$D4119,Current!A:B,2,FALSE)</f>
        <v>ACT</v>
      </c>
      <c r="X4119" s="9" t="str">
        <f>IF(Data!$W4119=Data!$E4119,"CURRENT","NO")</f>
        <v>CURRENT</v>
      </c>
    </row>
    <row r="4120" spans="1:24" hidden="1">
      <c r="A4120" s="46" t="s">
        <v>1713</v>
      </c>
      <c r="B4120" s="41" t="s">
        <v>798</v>
      </c>
      <c r="C4120" s="46" t="s">
        <v>2161</v>
      </c>
      <c r="D4120" s="41" t="s">
        <v>2167</v>
      </c>
      <c r="E4120" s="8" t="s">
        <v>2166</v>
      </c>
      <c r="F4120" s="45" t="s">
        <v>1716</v>
      </c>
      <c r="G4120" s="46" t="s">
        <v>121</v>
      </c>
      <c r="H4120" s="47">
        <v>42297</v>
      </c>
      <c r="I4120" s="46">
        <v>20</v>
      </c>
      <c r="J4120" s="66">
        <v>215</v>
      </c>
      <c r="K4120" s="66">
        <f t="shared" si="84"/>
        <v>4300</v>
      </c>
      <c r="L4120" s="46" t="s">
        <v>114</v>
      </c>
      <c r="M4120" s="46" t="s">
        <v>435</v>
      </c>
      <c r="N4120" s="46">
        <v>152440</v>
      </c>
      <c r="O4120" s="49"/>
      <c r="P4120" s="46">
        <v>92192</v>
      </c>
      <c r="Q4120" s="66">
        <v>100</v>
      </c>
      <c r="R4120" s="66">
        <v>0</v>
      </c>
      <c r="S4120" s="66">
        <v>0</v>
      </c>
      <c r="T4120" s="46" t="s">
        <v>127</v>
      </c>
      <c r="U4120" s="64">
        <f>Data!$Q4120+Data!$R4120+Data!$S4120</f>
        <v>100</v>
      </c>
      <c r="V4120" s="9" t="str">
        <f>VLOOKUP(TRIM(Data!$B4120),Team!A:B,2,FALSE)</f>
        <v>HVAC</v>
      </c>
      <c r="W4120" s="9" t="str">
        <f>VLOOKUP(Data!$D4120,Current!A:B,2,FALSE)</f>
        <v>ACT</v>
      </c>
      <c r="X4120" s="9" t="str">
        <f>IF(Data!$W4120=Data!$E4120,"CURRENT","NO")</f>
        <v>CURRENT</v>
      </c>
    </row>
    <row r="4121" spans="1:24" hidden="1">
      <c r="A4121" s="46" t="s">
        <v>1713</v>
      </c>
      <c r="B4121" s="41" t="s">
        <v>798</v>
      </c>
      <c r="C4121" s="46" t="s">
        <v>2161</v>
      </c>
      <c r="D4121" s="41" t="s">
        <v>2167</v>
      </c>
      <c r="E4121" s="8" t="s">
        <v>2166</v>
      </c>
      <c r="F4121" s="45" t="s">
        <v>1712</v>
      </c>
      <c r="G4121" s="46" t="s">
        <v>121</v>
      </c>
      <c r="H4121" s="47">
        <v>42297</v>
      </c>
      <c r="I4121" s="46">
        <v>10</v>
      </c>
      <c r="J4121" s="66">
        <v>457</v>
      </c>
      <c r="K4121" s="66">
        <f t="shared" si="84"/>
        <v>4570</v>
      </c>
      <c r="L4121" s="46" t="s">
        <v>114</v>
      </c>
      <c r="M4121" s="46" t="s">
        <v>1717</v>
      </c>
      <c r="N4121" s="46">
        <v>152441</v>
      </c>
      <c r="O4121" s="49"/>
      <c r="P4121" s="46">
        <v>92193</v>
      </c>
      <c r="Q4121" s="66">
        <v>100</v>
      </c>
      <c r="R4121" s="66">
        <v>0</v>
      </c>
      <c r="S4121" s="66">
        <v>0</v>
      </c>
      <c r="T4121" s="46" t="s">
        <v>127</v>
      </c>
      <c r="U4121" s="64">
        <f>Data!$Q4121+Data!$R4121+Data!$S4121</f>
        <v>100</v>
      </c>
      <c r="V4121" s="9" t="str">
        <f>VLOOKUP(TRIM(Data!$B4121),Team!A:B,2,FALSE)</f>
        <v>HVAC</v>
      </c>
      <c r="W4121" s="9" t="str">
        <f>VLOOKUP(Data!$D4121,Current!A:B,2,FALSE)</f>
        <v>ACT</v>
      </c>
      <c r="X4121" s="9" t="str">
        <f>IF(Data!$W4121=Data!$E4121,"CURRENT","NO")</f>
        <v>CURRENT</v>
      </c>
    </row>
    <row r="4122" spans="1:24" hidden="1">
      <c r="A4122" s="46" t="s">
        <v>1713</v>
      </c>
      <c r="B4122" s="41" t="s">
        <v>798</v>
      </c>
      <c r="C4122" s="46" t="s">
        <v>2161</v>
      </c>
      <c r="D4122" s="41" t="s">
        <v>2167</v>
      </c>
      <c r="E4122" s="8" t="s">
        <v>2166</v>
      </c>
      <c r="F4122" s="45" t="s">
        <v>426</v>
      </c>
      <c r="G4122" s="46" t="s">
        <v>121</v>
      </c>
      <c r="H4122" s="47">
        <v>42297</v>
      </c>
      <c r="I4122" s="46">
        <v>16</v>
      </c>
      <c r="J4122" s="66">
        <v>251</v>
      </c>
      <c r="K4122" s="66">
        <f t="shared" si="84"/>
        <v>4016</v>
      </c>
      <c r="L4122" s="46" t="s">
        <v>114</v>
      </c>
      <c r="M4122" s="46" t="s">
        <v>1717</v>
      </c>
      <c r="N4122" s="46">
        <v>152442</v>
      </c>
      <c r="O4122" s="49"/>
      <c r="P4122" s="46">
        <v>92194</v>
      </c>
      <c r="Q4122" s="66">
        <v>100</v>
      </c>
      <c r="R4122" s="66">
        <v>0</v>
      </c>
      <c r="S4122" s="66">
        <v>0</v>
      </c>
      <c r="T4122" s="46" t="s">
        <v>127</v>
      </c>
      <c r="U4122" s="64">
        <f>Data!$Q4122+Data!$R4122+Data!$S4122</f>
        <v>100</v>
      </c>
      <c r="V4122" s="9" t="str">
        <f>VLOOKUP(TRIM(Data!$B4122),Team!A:B,2,FALSE)</f>
        <v>HVAC</v>
      </c>
      <c r="W4122" s="9" t="str">
        <f>VLOOKUP(Data!$D4122,Current!A:B,2,FALSE)</f>
        <v>ACT</v>
      </c>
      <c r="X4122" s="9" t="str">
        <f>IF(Data!$W4122=Data!$E4122,"CURRENT","NO")</f>
        <v>CURRENT</v>
      </c>
    </row>
    <row r="4123" spans="1:24" hidden="1">
      <c r="A4123" s="46" t="s">
        <v>1713</v>
      </c>
      <c r="B4123" s="41" t="s">
        <v>798</v>
      </c>
      <c r="C4123" s="46" t="s">
        <v>2161</v>
      </c>
      <c r="D4123" s="41" t="s">
        <v>2167</v>
      </c>
      <c r="E4123" s="8" t="s">
        <v>2166</v>
      </c>
      <c r="F4123" s="45" t="s">
        <v>415</v>
      </c>
      <c r="G4123" s="46" t="s">
        <v>121</v>
      </c>
      <c r="H4123" s="47">
        <v>42297</v>
      </c>
      <c r="I4123" s="46">
        <v>10</v>
      </c>
      <c r="J4123" s="66">
        <v>449</v>
      </c>
      <c r="K4123" s="66">
        <f t="shared" si="84"/>
        <v>4490</v>
      </c>
      <c r="L4123" s="46" t="s">
        <v>114</v>
      </c>
      <c r="M4123" s="46" t="s">
        <v>435</v>
      </c>
      <c r="N4123" s="46">
        <v>152443</v>
      </c>
      <c r="O4123" s="49"/>
      <c r="P4123" s="46">
        <v>92195</v>
      </c>
      <c r="Q4123" s="66">
        <v>100</v>
      </c>
      <c r="R4123" s="66">
        <v>0</v>
      </c>
      <c r="S4123" s="66">
        <v>0</v>
      </c>
      <c r="T4123" s="46" t="s">
        <v>127</v>
      </c>
      <c r="U4123" s="64">
        <f>Data!$Q4123+Data!$R4123+Data!$S4123</f>
        <v>100</v>
      </c>
      <c r="V4123" s="9" t="str">
        <f>VLOOKUP(TRIM(Data!$B4123),Team!A:B,2,FALSE)</f>
        <v>HVAC</v>
      </c>
      <c r="W4123" s="9" t="str">
        <f>VLOOKUP(Data!$D4123,Current!A:B,2,FALSE)</f>
        <v>ACT</v>
      </c>
      <c r="X4123" s="9" t="str">
        <f>IF(Data!$W4123=Data!$E4123,"CURRENT","NO")</f>
        <v>CURRENT</v>
      </c>
    </row>
    <row r="4124" spans="1:24" hidden="1">
      <c r="A4124" s="46" t="s">
        <v>1713</v>
      </c>
      <c r="B4124" s="41" t="s">
        <v>798</v>
      </c>
      <c r="C4124" s="46" t="s">
        <v>2161</v>
      </c>
      <c r="D4124" s="41" t="s">
        <v>2167</v>
      </c>
      <c r="E4124" s="8" t="s">
        <v>2166</v>
      </c>
      <c r="F4124" s="45" t="s">
        <v>424</v>
      </c>
      <c r="G4124" s="46" t="s">
        <v>121</v>
      </c>
      <c r="H4124" s="47">
        <v>42297</v>
      </c>
      <c r="I4124" s="46">
        <v>10</v>
      </c>
      <c r="J4124" s="66">
        <v>251</v>
      </c>
      <c r="K4124" s="66">
        <f t="shared" si="84"/>
        <v>2510</v>
      </c>
      <c r="L4124" s="46" t="s">
        <v>114</v>
      </c>
      <c r="M4124" s="46" t="s">
        <v>1717</v>
      </c>
      <c r="N4124" s="46">
        <v>152444</v>
      </c>
      <c r="O4124" s="49"/>
      <c r="P4124" s="46">
        <v>92196</v>
      </c>
      <c r="Q4124" s="66">
        <v>100</v>
      </c>
      <c r="R4124" s="66">
        <v>0</v>
      </c>
      <c r="S4124" s="66">
        <v>0</v>
      </c>
      <c r="T4124" s="46" t="s">
        <v>127</v>
      </c>
      <c r="U4124" s="64">
        <f>Data!$Q4124+Data!$R4124+Data!$S4124</f>
        <v>100</v>
      </c>
      <c r="V4124" s="9" t="str">
        <f>VLOOKUP(TRIM(Data!$B4124),Team!A:B,2,FALSE)</f>
        <v>HVAC</v>
      </c>
      <c r="W4124" s="9" t="str">
        <f>VLOOKUP(Data!$D4124,Current!A:B,2,FALSE)</f>
        <v>ACT</v>
      </c>
      <c r="X4124" s="9" t="str">
        <f>IF(Data!$W4124=Data!$E4124,"CURRENT","NO")</f>
        <v>CURRENT</v>
      </c>
    </row>
    <row r="4125" spans="1:24" hidden="1">
      <c r="A4125" s="46" t="s">
        <v>1713</v>
      </c>
      <c r="B4125" s="41" t="s">
        <v>798</v>
      </c>
      <c r="C4125" s="46" t="s">
        <v>2161</v>
      </c>
      <c r="D4125" s="41" t="s">
        <v>2167</v>
      </c>
      <c r="E4125" s="8" t="s">
        <v>2166</v>
      </c>
      <c r="F4125" s="45" t="s">
        <v>1715</v>
      </c>
      <c r="G4125" s="46" t="s">
        <v>121</v>
      </c>
      <c r="H4125" s="47">
        <v>42297</v>
      </c>
      <c r="I4125" s="46">
        <v>10</v>
      </c>
      <c r="J4125" s="66">
        <v>555</v>
      </c>
      <c r="K4125" s="66">
        <f t="shared" si="84"/>
        <v>5550</v>
      </c>
      <c r="L4125" s="46" t="s">
        <v>114</v>
      </c>
      <c r="M4125" s="46" t="s">
        <v>1717</v>
      </c>
      <c r="N4125" s="46">
        <v>152445</v>
      </c>
      <c r="O4125" s="46"/>
      <c r="P4125" s="46">
        <v>92197</v>
      </c>
      <c r="Q4125" s="66">
        <v>100</v>
      </c>
      <c r="R4125" s="66">
        <v>0</v>
      </c>
      <c r="S4125" s="66">
        <v>0</v>
      </c>
      <c r="T4125" s="46" t="s">
        <v>127</v>
      </c>
      <c r="U4125" s="64">
        <f>Data!$Q4125+Data!$R4125+Data!$S4125</f>
        <v>100</v>
      </c>
      <c r="V4125" s="9" t="str">
        <f>VLOOKUP(TRIM(Data!$B4125),Team!A:B,2,FALSE)</f>
        <v>HVAC</v>
      </c>
      <c r="W4125" s="9" t="str">
        <f>VLOOKUP(Data!$D4125,Current!A:B,2,FALSE)</f>
        <v>ACT</v>
      </c>
      <c r="X4125" s="9" t="str">
        <f>IF(Data!$W4125=Data!$E4125,"CURRENT","NO")</f>
        <v>CURRENT</v>
      </c>
    </row>
    <row r="4126" spans="1:24" hidden="1">
      <c r="A4126" s="46" t="s">
        <v>1713</v>
      </c>
      <c r="B4126" s="41" t="s">
        <v>798</v>
      </c>
      <c r="C4126" s="46" t="s">
        <v>2162</v>
      </c>
      <c r="D4126" s="41" t="s">
        <v>2167</v>
      </c>
      <c r="E4126" s="8" t="s">
        <v>2166</v>
      </c>
      <c r="F4126" s="45" t="s">
        <v>437</v>
      </c>
      <c r="G4126" s="46" t="s">
        <v>121</v>
      </c>
      <c r="H4126" s="47">
        <v>42298</v>
      </c>
      <c r="I4126" s="46">
        <v>21</v>
      </c>
      <c r="J4126" s="66">
        <v>0</v>
      </c>
      <c r="K4126" s="66">
        <f t="shared" si="84"/>
        <v>0</v>
      </c>
      <c r="L4126" s="46" t="s">
        <v>89</v>
      </c>
      <c r="M4126" s="46" t="s">
        <v>113</v>
      </c>
      <c r="N4126" s="46">
        <v>152450</v>
      </c>
      <c r="O4126" s="46"/>
      <c r="P4126" s="46">
        <v>92198</v>
      </c>
      <c r="Q4126" s="66">
        <v>200</v>
      </c>
      <c r="R4126" s="66">
        <v>45</v>
      </c>
      <c r="S4126" s="66">
        <v>20</v>
      </c>
      <c r="T4126" s="46" t="s">
        <v>0</v>
      </c>
      <c r="U4126" s="64">
        <f>Data!$Q4126+Data!$R4126+Data!$S4126</f>
        <v>265</v>
      </c>
      <c r="V4126" s="9" t="str">
        <f>VLOOKUP(TRIM(Data!$B4126),Team!A:B,2,FALSE)</f>
        <v>HVAC</v>
      </c>
      <c r="W4126" s="9" t="str">
        <f>VLOOKUP(Data!$D4126,Current!A:B,2,FALSE)</f>
        <v>ACT</v>
      </c>
      <c r="X4126" s="9" t="str">
        <f>IF(Data!$W4126=Data!$E4126,"CURRENT","NO")</f>
        <v>CURRENT</v>
      </c>
    </row>
    <row r="4127" spans="1:24" hidden="1">
      <c r="A4127" s="46" t="s">
        <v>1713</v>
      </c>
      <c r="B4127" s="41" t="s">
        <v>798</v>
      </c>
      <c r="C4127" s="46" t="s">
        <v>2161</v>
      </c>
      <c r="D4127" s="41" t="s">
        <v>2167</v>
      </c>
      <c r="E4127" s="8" t="s">
        <v>2166</v>
      </c>
      <c r="F4127" s="45" t="s">
        <v>494</v>
      </c>
      <c r="G4127" s="46" t="s">
        <v>90</v>
      </c>
      <c r="H4127" s="47">
        <v>42294</v>
      </c>
      <c r="I4127" s="46">
        <v>12</v>
      </c>
      <c r="J4127" s="66">
        <v>568</v>
      </c>
      <c r="K4127" s="66">
        <f t="shared" si="84"/>
        <v>6816</v>
      </c>
      <c r="L4127" s="46" t="s">
        <v>114</v>
      </c>
      <c r="M4127" s="46" t="s">
        <v>1679</v>
      </c>
      <c r="N4127" s="46">
        <v>152376</v>
      </c>
      <c r="O4127" s="46"/>
      <c r="P4127" s="46">
        <v>92199</v>
      </c>
      <c r="Q4127" s="66">
        <v>100</v>
      </c>
      <c r="R4127" s="66">
        <v>10</v>
      </c>
      <c r="S4127" s="66">
        <v>5</v>
      </c>
      <c r="T4127" s="46" t="s">
        <v>246</v>
      </c>
      <c r="U4127" s="64">
        <f>Data!$Q4127+Data!$R4127+Data!$S4127</f>
        <v>115</v>
      </c>
      <c r="V4127" s="9" t="str">
        <f>VLOOKUP(TRIM(Data!$B4127),Team!A:B,2,FALSE)</f>
        <v>HVAC</v>
      </c>
      <c r="W4127" s="9" t="str">
        <f>VLOOKUP(Data!$D4127,Current!A:B,2,FALSE)</f>
        <v>ACT</v>
      </c>
      <c r="X4127" s="9" t="str">
        <f>IF(Data!$W4127=Data!$E4127,"CURRENT","NO")</f>
        <v>CURRENT</v>
      </c>
    </row>
    <row r="4128" spans="1:24" hidden="1">
      <c r="A4128" s="46" t="s">
        <v>1713</v>
      </c>
      <c r="B4128" s="41" t="s">
        <v>798</v>
      </c>
      <c r="C4128" s="46" t="s">
        <v>2161</v>
      </c>
      <c r="D4128" s="41" t="s">
        <v>2167</v>
      </c>
      <c r="E4128" s="8" t="s">
        <v>2166</v>
      </c>
      <c r="F4128" s="45" t="s">
        <v>513</v>
      </c>
      <c r="G4128" s="46" t="s">
        <v>90</v>
      </c>
      <c r="H4128" s="47">
        <v>42294</v>
      </c>
      <c r="I4128" s="46">
        <v>12</v>
      </c>
      <c r="J4128" s="66">
        <v>206</v>
      </c>
      <c r="K4128" s="66">
        <f t="shared" si="84"/>
        <v>2472</v>
      </c>
      <c r="L4128" s="46" t="s">
        <v>114</v>
      </c>
      <c r="M4128" s="46" t="s">
        <v>1679</v>
      </c>
      <c r="N4128" s="46">
        <v>152377</v>
      </c>
      <c r="O4128" s="46"/>
      <c r="P4128" s="46">
        <v>92200</v>
      </c>
      <c r="Q4128" s="66">
        <v>100</v>
      </c>
      <c r="R4128" s="66">
        <v>10</v>
      </c>
      <c r="S4128" s="66">
        <v>5</v>
      </c>
      <c r="T4128" s="46" t="s">
        <v>186</v>
      </c>
      <c r="U4128" s="64">
        <f>Data!$Q4128+Data!$R4128+Data!$S4128</f>
        <v>115</v>
      </c>
      <c r="V4128" s="9" t="str">
        <f>VLOOKUP(TRIM(Data!$B4128),Team!A:B,2,FALSE)</f>
        <v>HVAC</v>
      </c>
      <c r="W4128" s="9" t="str">
        <f>VLOOKUP(Data!$D4128,Current!A:B,2,FALSE)</f>
        <v>ACT</v>
      </c>
      <c r="X4128" s="9" t="str">
        <f>IF(Data!$W4128=Data!$E4128,"CURRENT","NO")</f>
        <v>CURRENT</v>
      </c>
    </row>
    <row r="4129" spans="1:24" hidden="1">
      <c r="A4129" s="46" t="s">
        <v>1713</v>
      </c>
      <c r="B4129" s="41" t="s">
        <v>798</v>
      </c>
      <c r="C4129" s="46" t="s">
        <v>2161</v>
      </c>
      <c r="D4129" s="41" t="s">
        <v>2167</v>
      </c>
      <c r="E4129" s="8" t="s">
        <v>2166</v>
      </c>
      <c r="F4129" s="45" t="s">
        <v>512</v>
      </c>
      <c r="G4129" s="46" t="s">
        <v>90</v>
      </c>
      <c r="H4129" s="47">
        <v>42294</v>
      </c>
      <c r="I4129" s="46">
        <v>7</v>
      </c>
      <c r="J4129" s="66">
        <v>287</v>
      </c>
      <c r="K4129" s="66">
        <f t="shared" si="84"/>
        <v>2009</v>
      </c>
      <c r="L4129" s="46" t="s">
        <v>114</v>
      </c>
      <c r="M4129" s="46" t="s">
        <v>1679</v>
      </c>
      <c r="N4129" s="46">
        <v>152378</v>
      </c>
      <c r="O4129" s="46"/>
      <c r="P4129" s="46">
        <v>92201</v>
      </c>
      <c r="Q4129" s="66">
        <v>100</v>
      </c>
      <c r="R4129" s="66">
        <v>10</v>
      </c>
      <c r="S4129" s="66">
        <v>5</v>
      </c>
      <c r="T4129" s="46" t="s">
        <v>186</v>
      </c>
      <c r="U4129" s="64">
        <f>Data!$Q4129+Data!$R4129+Data!$S4129</f>
        <v>115</v>
      </c>
      <c r="V4129" s="9" t="str">
        <f>VLOOKUP(TRIM(Data!$B4129),Team!A:B,2,FALSE)</f>
        <v>HVAC</v>
      </c>
      <c r="W4129" s="9" t="str">
        <f>VLOOKUP(Data!$D4129,Current!A:B,2,FALSE)</f>
        <v>ACT</v>
      </c>
      <c r="X4129" s="9" t="str">
        <f>IF(Data!$W4129=Data!$E4129,"CURRENT","NO")</f>
        <v>CURRENT</v>
      </c>
    </row>
    <row r="4130" spans="1:24" hidden="1">
      <c r="A4130" s="46" t="s">
        <v>1713</v>
      </c>
      <c r="B4130" s="41" t="s">
        <v>798</v>
      </c>
      <c r="C4130" s="46" t="s">
        <v>2161</v>
      </c>
      <c r="D4130" s="41" t="s">
        <v>2167</v>
      </c>
      <c r="E4130" s="8" t="s">
        <v>2166</v>
      </c>
      <c r="F4130" s="45" t="s">
        <v>505</v>
      </c>
      <c r="G4130" s="46" t="s">
        <v>90</v>
      </c>
      <c r="H4130" s="47">
        <v>42294</v>
      </c>
      <c r="I4130" s="46">
        <v>7</v>
      </c>
      <c r="J4130" s="66">
        <v>258</v>
      </c>
      <c r="K4130" s="66">
        <f t="shared" si="84"/>
        <v>1806</v>
      </c>
      <c r="L4130" s="46" t="s">
        <v>114</v>
      </c>
      <c r="M4130" s="46" t="s">
        <v>1679</v>
      </c>
      <c r="N4130" s="46">
        <v>152380</v>
      </c>
      <c r="O4130" s="46"/>
      <c r="P4130" s="46">
        <v>92202</v>
      </c>
      <c r="Q4130" s="66">
        <v>100</v>
      </c>
      <c r="R4130" s="66">
        <v>10</v>
      </c>
      <c r="S4130" s="66">
        <v>5</v>
      </c>
      <c r="T4130" s="46" t="s">
        <v>186</v>
      </c>
      <c r="U4130" s="64">
        <f>Data!$Q4130+Data!$R4130+Data!$S4130</f>
        <v>115</v>
      </c>
      <c r="V4130" s="9" t="str">
        <f>VLOOKUP(TRIM(Data!$B4130),Team!A:B,2,FALSE)</f>
        <v>HVAC</v>
      </c>
      <c r="W4130" s="9" t="str">
        <f>VLOOKUP(Data!$D4130,Current!A:B,2,FALSE)</f>
        <v>ACT</v>
      </c>
      <c r="X4130" s="9" t="str">
        <f>IF(Data!$W4130=Data!$E4130,"CURRENT","NO")</f>
        <v>CURRENT</v>
      </c>
    </row>
    <row r="4131" spans="1:24" hidden="1">
      <c r="A4131" s="46" t="s">
        <v>1713</v>
      </c>
      <c r="B4131" s="41" t="s">
        <v>798</v>
      </c>
      <c r="C4131" s="46" t="s">
        <v>2161</v>
      </c>
      <c r="D4131" s="41" t="s">
        <v>2167</v>
      </c>
      <c r="E4131" s="8" t="s">
        <v>2166</v>
      </c>
      <c r="F4131" s="45" t="s">
        <v>502</v>
      </c>
      <c r="G4131" s="46" t="s">
        <v>90</v>
      </c>
      <c r="H4131" s="47">
        <v>42294</v>
      </c>
      <c r="I4131" s="46">
        <v>12</v>
      </c>
      <c r="J4131" s="66">
        <v>233</v>
      </c>
      <c r="K4131" s="66">
        <f t="shared" si="84"/>
        <v>2796</v>
      </c>
      <c r="L4131" s="46" t="s">
        <v>114</v>
      </c>
      <c r="M4131" s="46" t="s">
        <v>436</v>
      </c>
      <c r="N4131" s="46">
        <v>152381</v>
      </c>
      <c r="O4131" s="46"/>
      <c r="P4131" s="46">
        <v>92203</v>
      </c>
      <c r="Q4131" s="66">
        <v>100</v>
      </c>
      <c r="R4131" s="66">
        <v>10</v>
      </c>
      <c r="S4131" s="66">
        <v>5</v>
      </c>
      <c r="T4131" s="46" t="s">
        <v>186</v>
      </c>
      <c r="U4131" s="64">
        <f>Data!$Q4131+Data!$R4131+Data!$S4131</f>
        <v>115</v>
      </c>
      <c r="V4131" s="9" t="str">
        <f>VLOOKUP(TRIM(Data!$B4131),Team!A:B,2,FALSE)</f>
        <v>HVAC</v>
      </c>
      <c r="W4131" s="9" t="str">
        <f>VLOOKUP(Data!$D4131,Current!A:B,2,FALSE)</f>
        <v>ACT</v>
      </c>
      <c r="X4131" s="9" t="str">
        <f>IF(Data!$W4131=Data!$E4131,"CURRENT","NO")</f>
        <v>CURRENT</v>
      </c>
    </row>
    <row r="4132" spans="1:24" hidden="1">
      <c r="A4132" s="46" t="s">
        <v>1713</v>
      </c>
      <c r="B4132" s="41" t="s">
        <v>798</v>
      </c>
      <c r="C4132" s="46" t="s">
        <v>2162</v>
      </c>
      <c r="D4132" s="41" t="s">
        <v>2167</v>
      </c>
      <c r="E4132" s="8" t="s">
        <v>2166</v>
      </c>
      <c r="F4132" s="45" t="s">
        <v>502</v>
      </c>
      <c r="G4132" s="46" t="s">
        <v>90</v>
      </c>
      <c r="H4132" s="47">
        <v>42298</v>
      </c>
      <c r="I4132" s="46">
        <v>50</v>
      </c>
      <c r="J4132" s="66">
        <v>0</v>
      </c>
      <c r="K4132" s="66">
        <f t="shared" si="84"/>
        <v>0</v>
      </c>
      <c r="L4132" s="46" t="s">
        <v>89</v>
      </c>
      <c r="M4132" s="46" t="s">
        <v>435</v>
      </c>
      <c r="N4132" s="46">
        <v>152449</v>
      </c>
      <c r="O4132" s="46"/>
      <c r="P4132" s="46">
        <v>92204</v>
      </c>
      <c r="Q4132" s="66">
        <v>200</v>
      </c>
      <c r="R4132" s="66">
        <v>45</v>
      </c>
      <c r="S4132" s="66">
        <v>20</v>
      </c>
      <c r="T4132" s="46" t="s">
        <v>0</v>
      </c>
      <c r="U4132" s="64">
        <f>Data!$Q4132+Data!$R4132+Data!$S4132</f>
        <v>265</v>
      </c>
      <c r="V4132" s="9" t="str">
        <f>VLOOKUP(TRIM(Data!$B4132),Team!A:B,2,FALSE)</f>
        <v>HVAC</v>
      </c>
      <c r="W4132" s="9" t="str">
        <f>VLOOKUP(Data!$D4132,Current!A:B,2,FALSE)</f>
        <v>ACT</v>
      </c>
      <c r="X4132" s="9" t="str">
        <f>IF(Data!$W4132=Data!$E4132,"CURRENT","NO")</f>
        <v>CURRENT</v>
      </c>
    </row>
    <row r="4133" spans="1:24" hidden="1">
      <c r="A4133" s="46" t="s">
        <v>1718</v>
      </c>
      <c r="B4133" s="41" t="s">
        <v>798</v>
      </c>
      <c r="C4133" s="46" t="s">
        <v>2162</v>
      </c>
      <c r="D4133" s="41" t="s">
        <v>2167</v>
      </c>
      <c r="E4133" s="8" t="s">
        <v>2166</v>
      </c>
      <c r="F4133" s="45" t="s">
        <v>424</v>
      </c>
      <c r="G4133" s="46" t="s">
        <v>121</v>
      </c>
      <c r="H4133" s="47">
        <v>42304</v>
      </c>
      <c r="I4133" s="46">
        <v>54</v>
      </c>
      <c r="J4133" s="66">
        <v>0</v>
      </c>
      <c r="K4133" s="66">
        <f t="shared" si="84"/>
        <v>0</v>
      </c>
      <c r="L4133" s="46" t="s">
        <v>89</v>
      </c>
      <c r="M4133" s="46" t="s">
        <v>88</v>
      </c>
      <c r="N4133" s="46">
        <v>152670</v>
      </c>
      <c r="O4133" s="46"/>
      <c r="P4133" s="46">
        <v>92418</v>
      </c>
      <c r="Q4133" s="66">
        <v>400</v>
      </c>
      <c r="R4133" s="66">
        <v>45</v>
      </c>
      <c r="S4133" s="66">
        <v>20</v>
      </c>
      <c r="T4133" s="46" t="s">
        <v>0</v>
      </c>
      <c r="U4133" s="64">
        <f>Data!$Q4133+Data!$R4133+Data!$S4133</f>
        <v>465</v>
      </c>
      <c r="V4133" s="9" t="str">
        <f>VLOOKUP(TRIM(Data!$B4133),Team!A:B,2,FALSE)</f>
        <v>HVAC</v>
      </c>
      <c r="W4133" s="9" t="str">
        <f>VLOOKUP(Data!$D4133,Current!A:B,2,FALSE)</f>
        <v>ACT</v>
      </c>
      <c r="X4133" s="9" t="str">
        <f>IF(Data!$W4133=Data!$E4133,"CURRENT","NO")</f>
        <v>CURRENT</v>
      </c>
    </row>
    <row r="4134" spans="1:24" hidden="1">
      <c r="A4134" s="78" t="s">
        <v>1633</v>
      </c>
      <c r="B4134" s="41" t="s">
        <v>2171</v>
      </c>
      <c r="C4134" s="8" t="s">
        <v>458</v>
      </c>
      <c r="D4134" s="41" t="s">
        <v>2167</v>
      </c>
      <c r="E4134" s="8" t="s">
        <v>2166</v>
      </c>
      <c r="F4134" s="77" t="s">
        <v>1719</v>
      </c>
      <c r="G4134" s="78" t="s">
        <v>1720</v>
      </c>
      <c r="H4134" s="79">
        <v>42285</v>
      </c>
      <c r="I4134" s="78">
        <v>250</v>
      </c>
      <c r="J4134" s="80">
        <v>53.5</v>
      </c>
      <c r="K4134" s="80">
        <f>I4134*J4134</f>
        <v>13375</v>
      </c>
      <c r="L4134" s="78" t="s">
        <v>77</v>
      </c>
      <c r="M4134" s="78" t="s">
        <v>371</v>
      </c>
      <c r="N4134" s="78">
        <v>152050</v>
      </c>
      <c r="O4134" s="78"/>
      <c r="P4134" s="78">
        <v>91927</v>
      </c>
      <c r="Q4134" s="80">
        <v>200</v>
      </c>
      <c r="R4134" s="80">
        <v>0</v>
      </c>
      <c r="S4134" s="80">
        <v>17.5</v>
      </c>
      <c r="T4134" s="78" t="s">
        <v>127</v>
      </c>
      <c r="U4134" s="64">
        <f>Data!$Q4134+Data!$R4134+Data!$S4134</f>
        <v>217.5</v>
      </c>
      <c r="V4134" s="9" t="str">
        <f>VLOOKUP(TRIM(Data!$B4134),Team!A:B,2,FALSE)</f>
        <v>HVAC</v>
      </c>
      <c r="W4134" s="9" t="str">
        <f>VLOOKUP(Data!$D4134,Current!A:B,2,FALSE)</f>
        <v>ACT</v>
      </c>
      <c r="X4134" s="9" t="str">
        <f>IF(Data!$W4134=Data!$E4134,"CURRENT","NO")</f>
        <v>CURRENT</v>
      </c>
    </row>
    <row r="4135" spans="1:24" hidden="1">
      <c r="A4135" s="78" t="s">
        <v>1633</v>
      </c>
      <c r="B4135" s="41" t="s">
        <v>2171</v>
      </c>
      <c r="C4135" s="8" t="s">
        <v>458</v>
      </c>
      <c r="D4135" s="41" t="s">
        <v>2167</v>
      </c>
      <c r="E4135" s="8" t="s">
        <v>2166</v>
      </c>
      <c r="F4135" s="77" t="s">
        <v>1721</v>
      </c>
      <c r="G4135" s="78" t="s">
        <v>1720</v>
      </c>
      <c r="H4135" s="79">
        <v>42285</v>
      </c>
      <c r="I4135" s="78">
        <v>250</v>
      </c>
      <c r="J4135" s="80">
        <v>57</v>
      </c>
      <c r="K4135" s="80">
        <f>I4135*J4135</f>
        <v>14250</v>
      </c>
      <c r="L4135" s="78" t="s">
        <v>77</v>
      </c>
      <c r="M4135" s="78" t="s">
        <v>371</v>
      </c>
      <c r="N4135" s="78">
        <v>152061</v>
      </c>
      <c r="O4135" s="78"/>
      <c r="P4135" s="78">
        <v>91928</v>
      </c>
      <c r="Q4135" s="80">
        <v>200</v>
      </c>
      <c r="R4135" s="80">
        <v>0</v>
      </c>
      <c r="S4135" s="80">
        <v>17.5</v>
      </c>
      <c r="T4135" s="78" t="s">
        <v>127</v>
      </c>
      <c r="U4135" s="64">
        <f>Data!$Q4135+Data!$R4135+Data!$S4135</f>
        <v>217.5</v>
      </c>
      <c r="V4135" s="9" t="str">
        <f>VLOOKUP(TRIM(Data!$B4135),Team!A:B,2,FALSE)</f>
        <v>HVAC</v>
      </c>
      <c r="W4135" s="9" t="str">
        <f>VLOOKUP(Data!$D4135,Current!A:B,2,FALSE)</f>
        <v>ACT</v>
      </c>
      <c r="X4135" s="9" t="str">
        <f>IF(Data!$W4135=Data!$E4135,"CURRENT","NO")</f>
        <v>CURRENT</v>
      </c>
    </row>
    <row r="4136" spans="1:24" hidden="1">
      <c r="A4136" s="46" t="s">
        <v>1621</v>
      </c>
      <c r="B4136" s="41" t="s">
        <v>2171</v>
      </c>
      <c r="C4136" s="8" t="s">
        <v>458</v>
      </c>
      <c r="D4136" s="41" t="s">
        <v>2167</v>
      </c>
      <c r="E4136" s="8" t="s">
        <v>2166</v>
      </c>
      <c r="F4136" s="45" t="s">
        <v>1024</v>
      </c>
      <c r="G4136" s="46" t="s">
        <v>1025</v>
      </c>
      <c r="H4136" s="47">
        <v>42286</v>
      </c>
      <c r="I4136" s="46">
        <v>400</v>
      </c>
      <c r="J4136" s="66">
        <v>170</v>
      </c>
      <c r="K4136" s="80">
        <f>I4136*J4136</f>
        <v>68000</v>
      </c>
      <c r="L4136" s="46" t="s">
        <v>44</v>
      </c>
      <c r="M4136" s="46" t="s">
        <v>212</v>
      </c>
      <c r="N4136" s="46">
        <v>152120</v>
      </c>
      <c r="O4136" s="46"/>
      <c r="P4136" s="46">
        <v>91998</v>
      </c>
      <c r="Q4136" s="66">
        <v>340</v>
      </c>
      <c r="R4136" s="66">
        <v>45</v>
      </c>
      <c r="S4136" s="66">
        <v>100</v>
      </c>
      <c r="T4136" s="9" t="s">
        <v>2172</v>
      </c>
      <c r="U4136" s="64">
        <f>Data!$Q4136+Data!$R4136+Data!$S4136</f>
        <v>485</v>
      </c>
      <c r="V4136" s="9" t="str">
        <f>VLOOKUP(TRIM(Data!$B4136),Team!A:B,2,FALSE)</f>
        <v>HVAC</v>
      </c>
      <c r="W4136" s="9" t="str">
        <f>VLOOKUP(Data!$D4136,Current!A:B,2,FALSE)</f>
        <v>ACT</v>
      </c>
      <c r="X4136" s="9" t="str">
        <f>IF(Data!$W4136=Data!$E4136,"CURRENT","NO")</f>
        <v>CURRENT</v>
      </c>
    </row>
    <row r="4137" spans="1:24" hidden="1">
      <c r="A4137" s="67" t="s">
        <v>1722</v>
      </c>
      <c r="B4137" s="68" t="s">
        <v>800</v>
      </c>
      <c r="C4137" s="8" t="s">
        <v>458</v>
      </c>
      <c r="D4137" s="68" t="s">
        <v>2173</v>
      </c>
      <c r="E4137" s="8" t="s">
        <v>463</v>
      </c>
      <c r="F4137" s="69" t="s">
        <v>1030</v>
      </c>
      <c r="G4137" s="67" t="s">
        <v>235</v>
      </c>
      <c r="H4137" s="70">
        <v>42310</v>
      </c>
      <c r="I4137" s="67">
        <v>1324</v>
      </c>
      <c r="J4137" s="71">
        <v>11.6</v>
      </c>
      <c r="K4137" s="71">
        <f t="shared" ref="K4137:K4152" si="85">I4137*J4137</f>
        <v>15358.4</v>
      </c>
      <c r="L4137" s="67" t="s">
        <v>77</v>
      </c>
      <c r="M4137" s="67" t="s">
        <v>600</v>
      </c>
      <c r="N4137" s="67">
        <v>152822</v>
      </c>
      <c r="O4137" s="67"/>
      <c r="P4137" s="67">
        <v>92562</v>
      </c>
      <c r="Q4137" s="71">
        <v>200</v>
      </c>
      <c r="R4137" s="71">
        <v>0</v>
      </c>
      <c r="S4137" s="71">
        <v>15</v>
      </c>
      <c r="T4137" s="67" t="s">
        <v>127</v>
      </c>
      <c r="U4137" s="64">
        <f>Data!$Q4137+Data!$R4137+Data!$S4137</f>
        <v>215</v>
      </c>
      <c r="V4137" s="9" t="str">
        <f>VLOOKUP(TRIM(Data!$B4137),Team!A:B,2,FALSE)</f>
        <v>HVAC</v>
      </c>
      <c r="W4137" s="9" t="str">
        <f>VLOOKUP(Data!$D4137,Current!A:B,2,FALSE)</f>
        <v>ACT</v>
      </c>
      <c r="X4137" s="9" t="str">
        <f>IF(Data!$W4137=Data!$E4137,"CURRENT","NO")</f>
        <v>NO</v>
      </c>
    </row>
    <row r="4138" spans="1:24" hidden="1">
      <c r="A4138" s="67" t="s">
        <v>1723</v>
      </c>
      <c r="B4138" s="68" t="s">
        <v>800</v>
      </c>
      <c r="C4138" s="8" t="s">
        <v>458</v>
      </c>
      <c r="D4138" s="68" t="s">
        <v>2173</v>
      </c>
      <c r="E4138" s="8" t="s">
        <v>463</v>
      </c>
      <c r="F4138" s="69" t="s">
        <v>832</v>
      </c>
      <c r="G4138" s="67" t="s">
        <v>235</v>
      </c>
      <c r="H4138" s="70">
        <v>42315</v>
      </c>
      <c r="I4138" s="67">
        <v>3012</v>
      </c>
      <c r="J4138" s="71">
        <v>6.07</v>
      </c>
      <c r="K4138" s="71">
        <f t="shared" si="85"/>
        <v>18282.84</v>
      </c>
      <c r="L4138" s="67" t="s">
        <v>77</v>
      </c>
      <c r="M4138" s="67" t="s">
        <v>1724</v>
      </c>
      <c r="N4138" s="67">
        <v>152979</v>
      </c>
      <c r="O4138" s="67"/>
      <c r="P4138" s="67">
        <v>92627</v>
      </c>
      <c r="Q4138" s="71">
        <v>200</v>
      </c>
      <c r="R4138" s="71">
        <v>0</v>
      </c>
      <c r="S4138" s="71">
        <v>15</v>
      </c>
      <c r="T4138" s="67" t="s">
        <v>127</v>
      </c>
      <c r="U4138" s="64">
        <f>Data!$Q4138+Data!$R4138+Data!$S4138</f>
        <v>215</v>
      </c>
      <c r="V4138" s="9" t="str">
        <f>VLOOKUP(TRIM(Data!$B4138),Team!A:B,2,FALSE)</f>
        <v>HVAC</v>
      </c>
      <c r="W4138" s="9" t="str">
        <f>VLOOKUP(Data!$D4138,Current!A:B,2,FALSE)</f>
        <v>ACT</v>
      </c>
      <c r="X4138" s="9" t="str">
        <f>IF(Data!$W4138=Data!$E4138,"CURRENT","NO")</f>
        <v>NO</v>
      </c>
    </row>
    <row r="4139" spans="1:24" hidden="1">
      <c r="A4139" s="67" t="s">
        <v>1723</v>
      </c>
      <c r="B4139" s="68" t="s">
        <v>800</v>
      </c>
      <c r="C4139" s="8" t="s">
        <v>458</v>
      </c>
      <c r="D4139" s="68" t="s">
        <v>2173</v>
      </c>
      <c r="E4139" s="8" t="s">
        <v>463</v>
      </c>
      <c r="F4139" s="69" t="s">
        <v>1725</v>
      </c>
      <c r="G4139" s="67" t="s">
        <v>235</v>
      </c>
      <c r="H4139" s="70">
        <v>42317</v>
      </c>
      <c r="I4139" s="67">
        <v>1000</v>
      </c>
      <c r="J4139" s="71">
        <v>6.84</v>
      </c>
      <c r="K4139" s="71">
        <f t="shared" si="85"/>
        <v>6840</v>
      </c>
      <c r="L4139" s="67" t="s">
        <v>77</v>
      </c>
      <c r="M4139" s="67" t="s">
        <v>296</v>
      </c>
      <c r="N4139" s="67">
        <v>152999</v>
      </c>
      <c r="O4139" s="67"/>
      <c r="P4139" s="67">
        <v>92628</v>
      </c>
      <c r="Q4139" s="71">
        <v>200</v>
      </c>
      <c r="R4139" s="71">
        <v>0</v>
      </c>
      <c r="S4139" s="71">
        <v>15</v>
      </c>
      <c r="T4139" s="67" t="s">
        <v>127</v>
      </c>
      <c r="U4139" s="64">
        <f>Data!$Q4139+Data!$R4139+Data!$S4139</f>
        <v>215</v>
      </c>
      <c r="V4139" s="9" t="str">
        <f>VLOOKUP(TRIM(Data!$B4139),Team!A:B,2,FALSE)</f>
        <v>HVAC</v>
      </c>
      <c r="W4139" s="9" t="str">
        <f>VLOOKUP(Data!$D4139,Current!A:B,2,FALSE)</f>
        <v>ACT</v>
      </c>
      <c r="X4139" s="9" t="str">
        <f>IF(Data!$W4139=Data!$E4139,"CURRENT","NO")</f>
        <v>NO</v>
      </c>
    </row>
    <row r="4140" spans="1:24" hidden="1">
      <c r="A4140" s="67" t="s">
        <v>1723</v>
      </c>
      <c r="B4140" s="68" t="s">
        <v>800</v>
      </c>
      <c r="C4140" s="8" t="s">
        <v>458</v>
      </c>
      <c r="D4140" s="68" t="s">
        <v>2173</v>
      </c>
      <c r="E4140" s="8" t="s">
        <v>463</v>
      </c>
      <c r="F4140" s="69" t="s">
        <v>1726</v>
      </c>
      <c r="G4140" s="67" t="s">
        <v>235</v>
      </c>
      <c r="H4140" s="70">
        <v>42317</v>
      </c>
      <c r="I4140" s="67">
        <v>700</v>
      </c>
      <c r="J4140" s="71">
        <v>6.84</v>
      </c>
      <c r="K4140" s="71">
        <f t="shared" si="85"/>
        <v>4788</v>
      </c>
      <c r="L4140" s="67" t="s">
        <v>77</v>
      </c>
      <c r="M4140" s="67" t="s">
        <v>1704</v>
      </c>
      <c r="N4140" s="67">
        <v>153000</v>
      </c>
      <c r="P4140" s="67">
        <v>92629</v>
      </c>
      <c r="Q4140" s="71">
        <v>200</v>
      </c>
      <c r="R4140" s="71">
        <v>0</v>
      </c>
      <c r="S4140" s="71">
        <v>15</v>
      </c>
      <c r="T4140" s="67" t="s">
        <v>127</v>
      </c>
      <c r="U4140" s="64">
        <f>Data!$Q4140+Data!$R4140+Data!$S4140</f>
        <v>215</v>
      </c>
      <c r="V4140" s="9" t="str">
        <f>VLOOKUP(TRIM(Data!$B4140),Team!A:B,2,FALSE)</f>
        <v>HVAC</v>
      </c>
      <c r="W4140" s="9" t="str">
        <f>VLOOKUP(Data!$D4140,Current!A:B,2,FALSE)</f>
        <v>ACT</v>
      </c>
      <c r="X4140" s="9" t="str">
        <f>IF(Data!$W4140=Data!$E4140,"CURRENT","NO")</f>
        <v>NO</v>
      </c>
    </row>
    <row r="4141" spans="1:24" hidden="1">
      <c r="A4141" s="67" t="s">
        <v>1723</v>
      </c>
      <c r="B4141" s="68" t="s">
        <v>800</v>
      </c>
      <c r="C4141" s="8" t="s">
        <v>458</v>
      </c>
      <c r="D4141" s="68" t="s">
        <v>2173</v>
      </c>
      <c r="E4141" s="8" t="s">
        <v>463</v>
      </c>
      <c r="F4141" s="69" t="s">
        <v>1030</v>
      </c>
      <c r="G4141" s="67" t="s">
        <v>235</v>
      </c>
      <c r="H4141" s="70">
        <v>42319</v>
      </c>
      <c r="I4141" s="67">
        <v>2660</v>
      </c>
      <c r="J4141" s="71">
        <v>11.25</v>
      </c>
      <c r="K4141" s="71">
        <f t="shared" si="85"/>
        <v>29925</v>
      </c>
      <c r="L4141" s="67" t="s">
        <v>1727</v>
      </c>
      <c r="M4141" s="67" t="s">
        <v>1728</v>
      </c>
      <c r="N4141" s="67">
        <v>153056</v>
      </c>
      <c r="P4141" s="67">
        <v>92630</v>
      </c>
      <c r="Q4141" s="71">
        <v>200</v>
      </c>
      <c r="R4141" s="71">
        <v>0</v>
      </c>
      <c r="S4141" s="71">
        <v>15</v>
      </c>
      <c r="T4141" s="67" t="s">
        <v>2122</v>
      </c>
      <c r="U4141" s="64">
        <f>Data!$Q4141+Data!$R4141+Data!$S4141</f>
        <v>215</v>
      </c>
      <c r="V4141" s="9" t="str">
        <f>VLOOKUP(TRIM(Data!$B4141),Team!A:B,2,FALSE)</f>
        <v>HVAC</v>
      </c>
      <c r="W4141" s="9" t="str">
        <f>VLOOKUP(Data!$D4141,Current!A:B,2,FALSE)</f>
        <v>ACT</v>
      </c>
      <c r="X4141" s="9" t="str">
        <f>IF(Data!$W4141=Data!$E4141,"CURRENT","NO")</f>
        <v>NO</v>
      </c>
    </row>
    <row r="4142" spans="1:24" hidden="1">
      <c r="A4142" s="67" t="s">
        <v>1729</v>
      </c>
      <c r="B4142" s="68" t="s">
        <v>800</v>
      </c>
      <c r="C4142" s="8" t="s">
        <v>458</v>
      </c>
      <c r="D4142" s="68" t="s">
        <v>2173</v>
      </c>
      <c r="E4142" s="8" t="s">
        <v>463</v>
      </c>
      <c r="F4142" s="69" t="s">
        <v>842</v>
      </c>
      <c r="G4142" s="67" t="s">
        <v>235</v>
      </c>
      <c r="H4142" s="70">
        <v>42325</v>
      </c>
      <c r="I4142" s="67">
        <v>1710</v>
      </c>
      <c r="J4142" s="71">
        <v>6.61</v>
      </c>
      <c r="K4142" s="71">
        <f t="shared" si="85"/>
        <v>11303.1</v>
      </c>
      <c r="L4142" s="67" t="s">
        <v>77</v>
      </c>
      <c r="M4142" s="67" t="s">
        <v>1730</v>
      </c>
      <c r="N4142" s="67">
        <v>153246</v>
      </c>
      <c r="O4142" s="67"/>
      <c r="P4142" s="67">
        <v>92791</v>
      </c>
      <c r="Q4142" s="71">
        <v>200</v>
      </c>
      <c r="R4142" s="71">
        <v>0</v>
      </c>
      <c r="S4142" s="71">
        <v>15</v>
      </c>
      <c r="T4142" s="67" t="s">
        <v>127</v>
      </c>
      <c r="U4142" s="64">
        <f>Data!$Q4142+Data!$R4142+Data!$S4142</f>
        <v>215</v>
      </c>
      <c r="V4142" s="9" t="str">
        <f>VLOOKUP(TRIM(Data!$B4142),Team!A:B,2,FALSE)</f>
        <v>HVAC</v>
      </c>
      <c r="W4142" s="9" t="str">
        <f>VLOOKUP(Data!$D4142,Current!A:B,2,FALSE)</f>
        <v>ACT</v>
      </c>
      <c r="X4142" s="9" t="str">
        <f>IF(Data!$W4142=Data!$E4142,"CURRENT","NO")</f>
        <v>NO</v>
      </c>
    </row>
    <row r="4143" spans="1:24" hidden="1">
      <c r="A4143" s="67" t="s">
        <v>1729</v>
      </c>
      <c r="B4143" s="68" t="s">
        <v>800</v>
      </c>
      <c r="C4143" s="8" t="s">
        <v>458</v>
      </c>
      <c r="D4143" s="68" t="s">
        <v>2173</v>
      </c>
      <c r="E4143" s="8" t="s">
        <v>463</v>
      </c>
      <c r="F4143" s="69" t="s">
        <v>842</v>
      </c>
      <c r="G4143" s="67" t="s">
        <v>235</v>
      </c>
      <c r="H4143" s="70">
        <v>42326</v>
      </c>
      <c r="I4143" s="67">
        <v>3012</v>
      </c>
      <c r="J4143" s="71">
        <v>6.61</v>
      </c>
      <c r="K4143" s="71">
        <f t="shared" si="85"/>
        <v>19909.32</v>
      </c>
      <c r="L4143" s="67" t="s">
        <v>77</v>
      </c>
      <c r="M4143" s="67" t="s">
        <v>10</v>
      </c>
      <c r="N4143" s="67">
        <v>153297</v>
      </c>
      <c r="O4143" s="67"/>
      <c r="P4143" s="67">
        <v>92792</v>
      </c>
      <c r="Q4143" s="71">
        <v>200</v>
      </c>
      <c r="R4143" s="71">
        <v>0</v>
      </c>
      <c r="S4143" s="71">
        <v>15</v>
      </c>
      <c r="T4143" s="67" t="s">
        <v>127</v>
      </c>
      <c r="U4143" s="64">
        <f>Data!$Q4143+Data!$R4143+Data!$S4143</f>
        <v>215</v>
      </c>
      <c r="V4143" s="9" t="str">
        <f>VLOOKUP(TRIM(Data!$B4143),Team!A:B,2,FALSE)</f>
        <v>HVAC</v>
      </c>
      <c r="W4143" s="9" t="str">
        <f>VLOOKUP(Data!$D4143,Current!A:B,2,FALSE)</f>
        <v>ACT</v>
      </c>
      <c r="X4143" s="9" t="str">
        <f>IF(Data!$W4143=Data!$E4143,"CURRENT","NO")</f>
        <v>NO</v>
      </c>
    </row>
    <row r="4144" spans="1:24" hidden="1">
      <c r="A4144" s="67" t="s">
        <v>1729</v>
      </c>
      <c r="B4144" s="68" t="s">
        <v>800</v>
      </c>
      <c r="C4144" s="8" t="s">
        <v>458</v>
      </c>
      <c r="D4144" s="68" t="s">
        <v>2173</v>
      </c>
      <c r="E4144" s="8" t="s">
        <v>463</v>
      </c>
      <c r="F4144" s="69" t="s">
        <v>844</v>
      </c>
      <c r="G4144" s="67" t="s">
        <v>235</v>
      </c>
      <c r="H4144" s="70">
        <v>42326</v>
      </c>
      <c r="I4144" s="67">
        <v>2898</v>
      </c>
      <c r="J4144" s="71">
        <v>6.61</v>
      </c>
      <c r="K4144" s="71">
        <f t="shared" si="85"/>
        <v>19155.780000000002</v>
      </c>
      <c r="L4144" s="67" t="s">
        <v>1727</v>
      </c>
      <c r="M4144" s="67" t="s">
        <v>5</v>
      </c>
      <c r="N4144" s="67">
        <v>153298</v>
      </c>
      <c r="O4144" s="67"/>
      <c r="P4144" s="67">
        <v>92793</v>
      </c>
      <c r="Q4144" s="71">
        <v>200</v>
      </c>
      <c r="R4144" s="71">
        <v>0</v>
      </c>
      <c r="S4144" s="71">
        <v>15</v>
      </c>
      <c r="T4144" s="67" t="s">
        <v>127</v>
      </c>
      <c r="U4144" s="64">
        <f>Data!$Q4144+Data!$R4144+Data!$S4144</f>
        <v>215</v>
      </c>
      <c r="V4144" s="9" t="str">
        <f>VLOOKUP(TRIM(Data!$B4144),Team!A:B,2,FALSE)</f>
        <v>HVAC</v>
      </c>
      <c r="W4144" s="9" t="str">
        <f>VLOOKUP(Data!$D4144,Current!A:B,2,FALSE)</f>
        <v>ACT</v>
      </c>
      <c r="X4144" s="9" t="str">
        <f>IF(Data!$W4144=Data!$E4144,"CURRENT","NO")</f>
        <v>NO</v>
      </c>
    </row>
    <row r="4145" spans="1:24" hidden="1">
      <c r="A4145" s="67" t="s">
        <v>1729</v>
      </c>
      <c r="B4145" s="68" t="s">
        <v>800</v>
      </c>
      <c r="C4145" s="8" t="s">
        <v>458</v>
      </c>
      <c r="D4145" s="68" t="s">
        <v>2173</v>
      </c>
      <c r="E4145" s="8" t="s">
        <v>463</v>
      </c>
      <c r="F4145" s="69" t="s">
        <v>1731</v>
      </c>
      <c r="G4145" s="67" t="s">
        <v>93</v>
      </c>
      <c r="H4145" s="70">
        <v>42325</v>
      </c>
      <c r="I4145" s="67">
        <v>245</v>
      </c>
      <c r="J4145" s="71">
        <v>82.5</v>
      </c>
      <c r="K4145" s="71">
        <f t="shared" si="85"/>
        <v>20212.5</v>
      </c>
      <c r="L4145" s="67" t="s">
        <v>1732</v>
      </c>
      <c r="M4145" s="67" t="s">
        <v>606</v>
      </c>
      <c r="N4145" s="67">
        <v>153250</v>
      </c>
      <c r="O4145" s="67"/>
      <c r="P4145" s="67">
        <v>92794</v>
      </c>
      <c r="Q4145" s="71">
        <v>200</v>
      </c>
      <c r="R4145" s="71">
        <v>0</v>
      </c>
      <c r="S4145" s="71">
        <v>25</v>
      </c>
      <c r="T4145" s="67" t="s">
        <v>127</v>
      </c>
      <c r="U4145" s="64">
        <f>Data!$Q4145+Data!$R4145+Data!$S4145</f>
        <v>225</v>
      </c>
      <c r="V4145" s="9" t="str">
        <f>VLOOKUP(TRIM(Data!$B4145),Team!A:B,2,FALSE)</f>
        <v>HVAC</v>
      </c>
      <c r="W4145" s="9" t="str">
        <f>VLOOKUP(Data!$D4145,Current!A:B,2,FALSE)</f>
        <v>ACT</v>
      </c>
      <c r="X4145" s="9" t="str">
        <f>IF(Data!$W4145=Data!$E4145,"CURRENT","NO")</f>
        <v>NO</v>
      </c>
    </row>
    <row r="4146" spans="1:24" hidden="1">
      <c r="A4146" s="67" t="s">
        <v>2174</v>
      </c>
      <c r="B4146" s="68" t="s">
        <v>800</v>
      </c>
      <c r="C4146" s="8" t="s">
        <v>458</v>
      </c>
      <c r="D4146" s="68" t="s">
        <v>2173</v>
      </c>
      <c r="E4146" s="8" t="s">
        <v>463</v>
      </c>
      <c r="F4146" s="69" t="s">
        <v>842</v>
      </c>
      <c r="G4146" s="67" t="s">
        <v>235</v>
      </c>
      <c r="H4146" s="70">
        <v>42332</v>
      </c>
      <c r="I4146" s="67">
        <v>2304</v>
      </c>
      <c r="J4146" s="71">
        <v>6.61</v>
      </c>
      <c r="K4146" s="71">
        <f t="shared" si="85"/>
        <v>15229.44</v>
      </c>
      <c r="L4146" s="67" t="s">
        <v>1727</v>
      </c>
      <c r="M4146" s="67" t="s">
        <v>1733</v>
      </c>
      <c r="N4146" s="67">
        <v>153493</v>
      </c>
      <c r="P4146" s="67">
        <v>92975</v>
      </c>
      <c r="Q4146" s="71">
        <v>200</v>
      </c>
      <c r="R4146" s="71">
        <v>0</v>
      </c>
      <c r="S4146" s="71">
        <v>15</v>
      </c>
      <c r="T4146" s="67" t="s">
        <v>127</v>
      </c>
      <c r="U4146" s="64">
        <f>Data!$Q4146+Data!$R4146+Data!$S4146</f>
        <v>215</v>
      </c>
      <c r="V4146" s="9" t="str">
        <f>VLOOKUP(TRIM(Data!$B4146),Team!A:B,2,FALSE)</f>
        <v>HVAC</v>
      </c>
      <c r="W4146" s="9" t="str">
        <f>VLOOKUP(Data!$D4146,Current!A:B,2,FALSE)</f>
        <v>ACT</v>
      </c>
      <c r="X4146" s="9" t="str">
        <f>IF(Data!$W4146=Data!$E4146,"CURRENT","NO")</f>
        <v>NO</v>
      </c>
    </row>
    <row r="4147" spans="1:24" hidden="1">
      <c r="A4147" s="67" t="s">
        <v>2174</v>
      </c>
      <c r="B4147" s="68" t="s">
        <v>800</v>
      </c>
      <c r="C4147" s="8" t="s">
        <v>458</v>
      </c>
      <c r="D4147" s="68" t="s">
        <v>2173</v>
      </c>
      <c r="E4147" s="8" t="s">
        <v>463</v>
      </c>
      <c r="F4147" s="69" t="s">
        <v>844</v>
      </c>
      <c r="G4147" s="67" t="s">
        <v>235</v>
      </c>
      <c r="H4147" s="70">
        <v>42332</v>
      </c>
      <c r="I4147" s="67">
        <v>2304</v>
      </c>
      <c r="J4147" s="71">
        <v>6.61</v>
      </c>
      <c r="K4147" s="71">
        <f t="shared" si="85"/>
        <v>15229.44</v>
      </c>
      <c r="L4147" s="67" t="s">
        <v>1727</v>
      </c>
      <c r="M4147" s="67" t="s">
        <v>1734</v>
      </c>
      <c r="N4147" s="67">
        <v>153494</v>
      </c>
      <c r="P4147" s="67">
        <v>92976</v>
      </c>
      <c r="Q4147" s="71">
        <v>200</v>
      </c>
      <c r="R4147" s="71">
        <v>0</v>
      </c>
      <c r="S4147" s="71">
        <v>15</v>
      </c>
      <c r="T4147" s="67" t="s">
        <v>127</v>
      </c>
      <c r="U4147" s="64">
        <f>Data!$Q4147+Data!$R4147+Data!$S4147</f>
        <v>215</v>
      </c>
      <c r="V4147" s="9" t="str">
        <f>VLOOKUP(TRIM(Data!$B4147),Team!A:B,2,FALSE)</f>
        <v>HVAC</v>
      </c>
      <c r="W4147" s="9" t="str">
        <f>VLOOKUP(Data!$D4147,Current!A:B,2,FALSE)</f>
        <v>ACT</v>
      </c>
      <c r="X4147" s="9" t="str">
        <f>IF(Data!$W4147=Data!$E4147,"CURRENT","NO")</f>
        <v>NO</v>
      </c>
    </row>
    <row r="4148" spans="1:24" hidden="1">
      <c r="A4148" s="67" t="s">
        <v>2174</v>
      </c>
      <c r="B4148" s="68" t="s">
        <v>800</v>
      </c>
      <c r="C4148" s="8" t="s">
        <v>458</v>
      </c>
      <c r="D4148" s="68" t="s">
        <v>2173</v>
      </c>
      <c r="E4148" s="8" t="s">
        <v>463</v>
      </c>
      <c r="F4148" s="69" t="s">
        <v>1037</v>
      </c>
      <c r="G4148" s="67" t="s">
        <v>97</v>
      </c>
      <c r="H4148" s="70">
        <v>42332</v>
      </c>
      <c r="I4148" s="67">
        <v>322</v>
      </c>
      <c r="J4148" s="71">
        <v>159</v>
      </c>
      <c r="K4148" s="71">
        <f t="shared" si="85"/>
        <v>51198</v>
      </c>
      <c r="L4148" s="67" t="s">
        <v>77</v>
      </c>
      <c r="M4148" s="67" t="s">
        <v>1602</v>
      </c>
      <c r="N4148" s="67">
        <v>153490</v>
      </c>
      <c r="P4148" s="67">
        <v>92977</v>
      </c>
      <c r="Q4148" s="71">
        <v>256</v>
      </c>
      <c r="R4148" s="71">
        <v>0</v>
      </c>
      <c r="S4148" s="71">
        <v>17.5</v>
      </c>
      <c r="T4148" s="67" t="s">
        <v>127</v>
      </c>
      <c r="U4148" s="64">
        <f>Data!$Q4148+Data!$R4148+Data!$S4148</f>
        <v>273.5</v>
      </c>
      <c r="V4148" s="9" t="str">
        <f>VLOOKUP(TRIM(Data!$B4148),Team!A:B,2,FALSE)</f>
        <v>HVAC</v>
      </c>
      <c r="W4148" s="9" t="str">
        <f>VLOOKUP(Data!$D4148,Current!A:B,2,FALSE)</f>
        <v>ACT</v>
      </c>
      <c r="X4148" s="9" t="str">
        <f>IF(Data!$W4148=Data!$E4148,"CURRENT","NO")</f>
        <v>NO</v>
      </c>
    </row>
    <row r="4149" spans="1:24" hidden="1">
      <c r="A4149" s="67" t="s">
        <v>2174</v>
      </c>
      <c r="B4149" s="68" t="s">
        <v>800</v>
      </c>
      <c r="C4149" s="8" t="s">
        <v>458</v>
      </c>
      <c r="D4149" s="68" t="s">
        <v>2173</v>
      </c>
      <c r="E4149" s="8" t="s">
        <v>463</v>
      </c>
      <c r="F4149" s="69" t="s">
        <v>1452</v>
      </c>
      <c r="G4149" s="67" t="s">
        <v>97</v>
      </c>
      <c r="H4149" s="70">
        <v>42332</v>
      </c>
      <c r="I4149" s="67">
        <v>248</v>
      </c>
      <c r="J4149" s="71">
        <v>153</v>
      </c>
      <c r="K4149" s="71">
        <f t="shared" si="85"/>
        <v>37944</v>
      </c>
      <c r="L4149" s="67" t="s">
        <v>1727</v>
      </c>
      <c r="M4149" s="67" t="s">
        <v>1735</v>
      </c>
      <c r="N4149" s="67">
        <v>153491</v>
      </c>
      <c r="P4149" s="67">
        <v>92978</v>
      </c>
      <c r="Q4149" s="71">
        <v>189.7</v>
      </c>
      <c r="R4149" s="71">
        <v>0</v>
      </c>
      <c r="S4149" s="71">
        <v>17.5</v>
      </c>
      <c r="T4149" s="67" t="s">
        <v>127</v>
      </c>
      <c r="U4149" s="64">
        <f>Data!$Q4149+Data!$R4149+Data!$S4149</f>
        <v>207.2</v>
      </c>
      <c r="V4149" s="9" t="str">
        <f>VLOOKUP(TRIM(Data!$B4149),Team!A:B,2,FALSE)</f>
        <v>HVAC</v>
      </c>
      <c r="W4149" s="9" t="str">
        <f>VLOOKUP(Data!$D4149,Current!A:B,2,FALSE)</f>
        <v>ACT</v>
      </c>
      <c r="X4149" s="9" t="str">
        <f>IF(Data!$W4149=Data!$E4149,"CURRENT","NO")</f>
        <v>NO</v>
      </c>
    </row>
    <row r="4150" spans="1:24" hidden="1">
      <c r="A4150" s="67" t="s">
        <v>2174</v>
      </c>
      <c r="B4150" s="68" t="s">
        <v>800</v>
      </c>
      <c r="C4150" s="8" t="s">
        <v>458</v>
      </c>
      <c r="D4150" s="68" t="s">
        <v>2173</v>
      </c>
      <c r="E4150" s="8" t="s">
        <v>463</v>
      </c>
      <c r="F4150" s="69" t="s">
        <v>1039</v>
      </c>
      <c r="G4150" s="67" t="s">
        <v>93</v>
      </c>
      <c r="H4150" s="70">
        <v>42328</v>
      </c>
      <c r="I4150" s="67">
        <v>264</v>
      </c>
      <c r="J4150" s="71">
        <v>77.5</v>
      </c>
      <c r="K4150" s="71">
        <f t="shared" si="85"/>
        <v>20460</v>
      </c>
      <c r="L4150" s="67" t="s">
        <v>86</v>
      </c>
      <c r="M4150" s="67" t="s">
        <v>85</v>
      </c>
      <c r="N4150" s="67">
        <v>153401</v>
      </c>
      <c r="P4150" s="67">
        <v>92979</v>
      </c>
      <c r="Q4150" s="71">
        <v>102.3</v>
      </c>
      <c r="R4150" s="71">
        <v>0</v>
      </c>
      <c r="S4150" s="71">
        <v>25</v>
      </c>
      <c r="T4150" s="67" t="s">
        <v>127</v>
      </c>
      <c r="U4150" s="64">
        <f>Data!$Q4150+Data!$R4150+Data!$S4150</f>
        <v>127.3</v>
      </c>
      <c r="V4150" s="9" t="str">
        <f>VLOOKUP(TRIM(Data!$B4150),Team!A:B,2,FALSE)</f>
        <v>HVAC</v>
      </c>
      <c r="W4150" s="9" t="str">
        <f>VLOOKUP(Data!$D4150,Current!A:B,2,FALSE)</f>
        <v>ACT</v>
      </c>
      <c r="X4150" s="9" t="str">
        <f>IF(Data!$W4150=Data!$E4150,"CURRENT","NO")</f>
        <v>NO</v>
      </c>
    </row>
    <row r="4151" spans="1:24" hidden="1">
      <c r="A4151" s="67" t="s">
        <v>2174</v>
      </c>
      <c r="B4151" s="68" t="s">
        <v>800</v>
      </c>
      <c r="C4151" s="8" t="s">
        <v>458</v>
      </c>
      <c r="D4151" s="68" t="s">
        <v>2173</v>
      </c>
      <c r="E4151" s="8" t="s">
        <v>463</v>
      </c>
      <c r="F4151" s="69" t="s">
        <v>1454</v>
      </c>
      <c r="G4151" s="67" t="s">
        <v>93</v>
      </c>
      <c r="H4151" s="70">
        <v>42328</v>
      </c>
      <c r="I4151" s="67">
        <v>236</v>
      </c>
      <c r="J4151" s="71">
        <v>82</v>
      </c>
      <c r="K4151" s="71">
        <f t="shared" si="85"/>
        <v>19352</v>
      </c>
      <c r="L4151" s="67" t="s">
        <v>1732</v>
      </c>
      <c r="M4151" s="67" t="s">
        <v>85</v>
      </c>
      <c r="N4151" s="67">
        <v>153402</v>
      </c>
      <c r="P4151" s="67">
        <v>92980</v>
      </c>
      <c r="Q4151" s="71">
        <v>100</v>
      </c>
      <c r="R4151" s="71">
        <v>0</v>
      </c>
      <c r="S4151" s="71">
        <v>25</v>
      </c>
      <c r="T4151" s="67" t="s">
        <v>127</v>
      </c>
      <c r="U4151" s="64">
        <f>Data!$Q4151+Data!$R4151+Data!$S4151</f>
        <v>125</v>
      </c>
      <c r="V4151" s="9" t="str">
        <f>VLOOKUP(TRIM(Data!$B4151),Team!A:B,2,FALSE)</f>
        <v>HVAC</v>
      </c>
      <c r="W4151" s="9" t="str">
        <f>VLOOKUP(Data!$D4151,Current!A:B,2,FALSE)</f>
        <v>ACT</v>
      </c>
      <c r="X4151" s="9" t="str">
        <f>IF(Data!$W4151=Data!$E4151,"CURRENT","NO")</f>
        <v>NO</v>
      </c>
    </row>
    <row r="4152" spans="1:24" hidden="1">
      <c r="A4152" s="67" t="s">
        <v>2174</v>
      </c>
      <c r="B4152" s="68" t="s">
        <v>800</v>
      </c>
      <c r="C4152" s="8" t="s">
        <v>458</v>
      </c>
      <c r="D4152" s="68" t="s">
        <v>2173</v>
      </c>
      <c r="E4152" s="8" t="s">
        <v>463</v>
      </c>
      <c r="F4152" s="69" t="s">
        <v>1238</v>
      </c>
      <c r="G4152" s="67" t="s">
        <v>93</v>
      </c>
      <c r="H4152" s="70">
        <v>42331</v>
      </c>
      <c r="I4152" s="67">
        <v>255</v>
      </c>
      <c r="J4152" s="71">
        <v>75.3</v>
      </c>
      <c r="K4152" s="71">
        <f t="shared" si="85"/>
        <v>19201.5</v>
      </c>
      <c r="L4152" s="67" t="s">
        <v>86</v>
      </c>
      <c r="M4152" s="67" t="s">
        <v>85</v>
      </c>
      <c r="N4152" s="67">
        <v>153453</v>
      </c>
      <c r="P4152" s="67">
        <v>92981</v>
      </c>
      <c r="Q4152" s="71">
        <v>200</v>
      </c>
      <c r="R4152" s="71">
        <v>0</v>
      </c>
      <c r="S4152" s="71">
        <v>25</v>
      </c>
      <c r="T4152" s="67" t="s">
        <v>127</v>
      </c>
      <c r="U4152" s="64">
        <f>Data!$Q4152+Data!$R4152+Data!$S4152</f>
        <v>225</v>
      </c>
      <c r="V4152" s="9" t="str">
        <f>VLOOKUP(TRIM(Data!$B4152),Team!A:B,2,FALSE)</f>
        <v>HVAC</v>
      </c>
      <c r="W4152" s="9" t="str">
        <f>VLOOKUP(Data!$D4152,Current!A:B,2,FALSE)</f>
        <v>ACT</v>
      </c>
      <c r="X4152" s="9" t="str">
        <f>IF(Data!$W4152=Data!$E4152,"CURRENT","NO")</f>
        <v>NO</v>
      </c>
    </row>
    <row r="4153" spans="1:24" hidden="1">
      <c r="A4153" s="83" t="s">
        <v>1722</v>
      </c>
      <c r="B4153" s="68" t="s">
        <v>795</v>
      </c>
      <c r="C4153" s="8" t="s">
        <v>458</v>
      </c>
      <c r="D4153" s="68" t="s">
        <v>2173</v>
      </c>
      <c r="E4153" s="8" t="s">
        <v>463</v>
      </c>
      <c r="F4153" s="82" t="s">
        <v>727</v>
      </c>
      <c r="G4153" s="83" t="s">
        <v>160</v>
      </c>
      <c r="H4153" s="84">
        <v>42313</v>
      </c>
      <c r="I4153" s="83">
        <v>75</v>
      </c>
      <c r="J4153" s="71">
        <v>133.28</v>
      </c>
      <c r="K4153" s="97">
        <f>I4153*J4153</f>
        <v>9996</v>
      </c>
      <c r="L4153" s="83" t="s">
        <v>11</v>
      </c>
      <c r="M4153" s="83" t="s">
        <v>899</v>
      </c>
      <c r="N4153" s="83">
        <v>152900</v>
      </c>
      <c r="O4153" s="67"/>
      <c r="P4153" s="83">
        <v>92586</v>
      </c>
      <c r="Q4153" s="81">
        <v>100</v>
      </c>
      <c r="R4153" s="81">
        <v>0</v>
      </c>
      <c r="S4153" s="81">
        <v>15</v>
      </c>
      <c r="T4153" s="83" t="s">
        <v>127</v>
      </c>
      <c r="U4153" s="64">
        <f>Data!$Q4153+Data!$R4153+Data!$S4153</f>
        <v>115</v>
      </c>
      <c r="V4153" s="9" t="str">
        <f>VLOOKUP(TRIM(Data!$B4153),Team!A:B,2,FALSE)</f>
        <v>Heating</v>
      </c>
      <c r="W4153" s="9" t="str">
        <f>VLOOKUP(Data!$D4153,Current!A:B,2,FALSE)</f>
        <v>ACT</v>
      </c>
      <c r="X4153" s="9" t="str">
        <f>IF(Data!$W4153=Data!$E4153,"CURRENT","NO")</f>
        <v>NO</v>
      </c>
    </row>
    <row r="4154" spans="1:24" hidden="1">
      <c r="A4154" s="83" t="s">
        <v>1722</v>
      </c>
      <c r="B4154" s="68" t="s">
        <v>795</v>
      </c>
      <c r="C4154" s="8" t="s">
        <v>458</v>
      </c>
      <c r="D4154" s="68" t="s">
        <v>2173</v>
      </c>
      <c r="E4154" s="8" t="s">
        <v>463</v>
      </c>
      <c r="F4154" s="82" t="s">
        <v>1080</v>
      </c>
      <c r="G4154" s="83" t="s">
        <v>160</v>
      </c>
      <c r="H4154" s="84">
        <v>42313</v>
      </c>
      <c r="I4154" s="83">
        <v>75</v>
      </c>
      <c r="J4154" s="71">
        <v>65.97</v>
      </c>
      <c r="K4154" s="97">
        <f t="shared" ref="K4154:K4217" si="86">I4154*J4154</f>
        <v>4947.75</v>
      </c>
      <c r="L4154" s="83" t="s">
        <v>11</v>
      </c>
      <c r="M4154" s="83" t="s">
        <v>1053</v>
      </c>
      <c r="N4154" s="83">
        <v>152901</v>
      </c>
      <c r="O4154" s="67"/>
      <c r="P4154" s="83">
        <v>92587</v>
      </c>
      <c r="Q4154" s="81">
        <v>100</v>
      </c>
      <c r="R4154" s="81">
        <v>0</v>
      </c>
      <c r="S4154" s="81">
        <v>15</v>
      </c>
      <c r="T4154" s="83" t="s">
        <v>127</v>
      </c>
      <c r="U4154" s="64">
        <f>Data!$Q4154+Data!$R4154+Data!$S4154</f>
        <v>115</v>
      </c>
      <c r="V4154" s="9" t="str">
        <f>VLOOKUP(TRIM(Data!$B4154),Team!A:B,2,FALSE)</f>
        <v>Heating</v>
      </c>
      <c r="W4154" s="9" t="str">
        <f>VLOOKUP(Data!$D4154,Current!A:B,2,FALSE)</f>
        <v>ACT</v>
      </c>
      <c r="X4154" s="9" t="str">
        <f>IF(Data!$W4154=Data!$E4154,"CURRENT","NO")</f>
        <v>NO</v>
      </c>
    </row>
    <row r="4155" spans="1:24" hidden="1">
      <c r="A4155" s="83" t="s">
        <v>1722</v>
      </c>
      <c r="B4155" s="68" t="s">
        <v>795</v>
      </c>
      <c r="C4155" s="8" t="s">
        <v>458</v>
      </c>
      <c r="D4155" s="68" t="s">
        <v>2173</v>
      </c>
      <c r="E4155" s="8" t="s">
        <v>463</v>
      </c>
      <c r="F4155" s="82" t="s">
        <v>1736</v>
      </c>
      <c r="G4155" s="83" t="s">
        <v>160</v>
      </c>
      <c r="H4155" s="84">
        <v>42313</v>
      </c>
      <c r="I4155" s="83">
        <v>125</v>
      </c>
      <c r="J4155" s="71">
        <v>64.47</v>
      </c>
      <c r="K4155" s="97">
        <f t="shared" si="86"/>
        <v>8058.75</v>
      </c>
      <c r="L4155" s="83" t="s">
        <v>11</v>
      </c>
      <c r="M4155" s="83" t="s">
        <v>1737</v>
      </c>
      <c r="N4155" s="83">
        <v>152902</v>
      </c>
      <c r="O4155" s="67"/>
      <c r="P4155" s="83">
        <v>92588</v>
      </c>
      <c r="Q4155" s="81">
        <v>100</v>
      </c>
      <c r="R4155" s="81">
        <v>0</v>
      </c>
      <c r="S4155" s="81">
        <v>15</v>
      </c>
      <c r="T4155" s="83" t="s">
        <v>127</v>
      </c>
      <c r="U4155" s="64">
        <f>Data!$Q4155+Data!$R4155+Data!$S4155</f>
        <v>115</v>
      </c>
      <c r="V4155" s="9" t="str">
        <f>VLOOKUP(TRIM(Data!$B4155),Team!A:B,2,FALSE)</f>
        <v>Heating</v>
      </c>
      <c r="W4155" s="9" t="str">
        <f>VLOOKUP(Data!$D4155,Current!A:B,2,FALSE)</f>
        <v>ACT</v>
      </c>
      <c r="X4155" s="9" t="str">
        <f>IF(Data!$W4155=Data!$E4155,"CURRENT","NO")</f>
        <v>NO</v>
      </c>
    </row>
    <row r="4156" spans="1:24" hidden="1">
      <c r="A4156" s="83" t="s">
        <v>1722</v>
      </c>
      <c r="B4156" s="68" t="s">
        <v>795</v>
      </c>
      <c r="C4156" s="8" t="s">
        <v>458</v>
      </c>
      <c r="D4156" s="68" t="s">
        <v>2173</v>
      </c>
      <c r="E4156" s="8" t="s">
        <v>463</v>
      </c>
      <c r="F4156" s="82" t="s">
        <v>1078</v>
      </c>
      <c r="G4156" s="83" t="s">
        <v>160</v>
      </c>
      <c r="H4156" s="84">
        <v>42313</v>
      </c>
      <c r="I4156" s="83">
        <v>50</v>
      </c>
      <c r="J4156" s="71">
        <v>65.12</v>
      </c>
      <c r="K4156" s="97">
        <f t="shared" si="86"/>
        <v>3256</v>
      </c>
      <c r="L4156" s="83" t="s">
        <v>11</v>
      </c>
      <c r="M4156" s="83" t="s">
        <v>1738</v>
      </c>
      <c r="N4156" s="83">
        <v>152903</v>
      </c>
      <c r="P4156" s="83">
        <v>92589</v>
      </c>
      <c r="Q4156" s="81">
        <v>100</v>
      </c>
      <c r="R4156" s="81">
        <v>0</v>
      </c>
      <c r="S4156" s="81">
        <v>15</v>
      </c>
      <c r="T4156" s="83" t="s">
        <v>127</v>
      </c>
      <c r="U4156" s="64">
        <f>Data!$Q4156+Data!$R4156+Data!$S4156</f>
        <v>115</v>
      </c>
      <c r="V4156" s="9" t="str">
        <f>VLOOKUP(TRIM(Data!$B4156),Team!A:B,2,FALSE)</f>
        <v>Heating</v>
      </c>
      <c r="W4156" s="9" t="str">
        <f>VLOOKUP(Data!$D4156,Current!A:B,2,FALSE)</f>
        <v>ACT</v>
      </c>
      <c r="X4156" s="9" t="str">
        <f>IF(Data!$W4156=Data!$E4156,"CURRENT","NO")</f>
        <v>NO</v>
      </c>
    </row>
    <row r="4157" spans="1:24" hidden="1">
      <c r="A4157" s="83" t="s">
        <v>1722</v>
      </c>
      <c r="B4157" s="68" t="s">
        <v>795</v>
      </c>
      <c r="C4157" s="8" t="s">
        <v>458</v>
      </c>
      <c r="D4157" s="68" t="s">
        <v>2173</v>
      </c>
      <c r="E4157" s="8" t="s">
        <v>463</v>
      </c>
      <c r="F4157" s="82" t="s">
        <v>712</v>
      </c>
      <c r="G4157" s="83" t="s">
        <v>179</v>
      </c>
      <c r="H4157" s="84">
        <v>42311</v>
      </c>
      <c r="I4157" s="83">
        <v>134</v>
      </c>
      <c r="J4157" s="71">
        <v>161.71</v>
      </c>
      <c r="K4157" s="97">
        <f t="shared" si="86"/>
        <v>21669.14</v>
      </c>
      <c r="L4157" s="83" t="s">
        <v>6</v>
      </c>
      <c r="M4157" s="83" t="s">
        <v>1739</v>
      </c>
      <c r="N4157" s="83">
        <v>152858</v>
      </c>
      <c r="P4157" s="83">
        <v>92590</v>
      </c>
      <c r="Q4157" s="81">
        <v>200</v>
      </c>
      <c r="R4157" s="81">
        <v>0</v>
      </c>
      <c r="S4157" s="81">
        <v>40</v>
      </c>
      <c r="T4157" s="83" t="s">
        <v>127</v>
      </c>
      <c r="U4157" s="64">
        <f>Data!$Q4157+Data!$R4157+Data!$S4157</f>
        <v>240</v>
      </c>
      <c r="V4157" s="9" t="str">
        <f>VLOOKUP(TRIM(Data!$B4157),Team!A:B,2,FALSE)</f>
        <v>Heating</v>
      </c>
      <c r="W4157" s="9" t="str">
        <f>VLOOKUP(Data!$D4157,Current!A:B,2,FALSE)</f>
        <v>ACT</v>
      </c>
      <c r="X4157" s="9" t="str">
        <f>IF(Data!$W4157=Data!$E4157,"CURRENT","NO")</f>
        <v>NO</v>
      </c>
    </row>
    <row r="4158" spans="1:24" hidden="1">
      <c r="A4158" s="83" t="s">
        <v>1722</v>
      </c>
      <c r="B4158" s="68" t="s">
        <v>795</v>
      </c>
      <c r="C4158" s="8" t="s">
        <v>458</v>
      </c>
      <c r="D4158" s="68" t="s">
        <v>2173</v>
      </c>
      <c r="E4158" s="8" t="s">
        <v>463</v>
      </c>
      <c r="F4158" s="82" t="s">
        <v>1740</v>
      </c>
      <c r="G4158" s="83" t="s">
        <v>158</v>
      </c>
      <c r="H4158" s="84">
        <v>42310</v>
      </c>
      <c r="I4158" s="83">
        <v>478</v>
      </c>
      <c r="J4158" s="71">
        <v>95.41</v>
      </c>
      <c r="K4158" s="97">
        <f t="shared" si="86"/>
        <v>45605.979999999996</v>
      </c>
      <c r="L4158" s="83" t="s">
        <v>213</v>
      </c>
      <c r="M4158" s="83" t="s">
        <v>1741</v>
      </c>
      <c r="N4158" s="83">
        <v>152824</v>
      </c>
      <c r="P4158" s="83">
        <v>92591</v>
      </c>
      <c r="Q4158" s="81">
        <v>228</v>
      </c>
      <c r="R4158" s="81">
        <v>0</v>
      </c>
      <c r="S4158" s="81">
        <v>15</v>
      </c>
      <c r="T4158" s="83" t="s">
        <v>127</v>
      </c>
      <c r="U4158" s="64">
        <f>Data!$Q4158+Data!$R4158+Data!$S4158</f>
        <v>243</v>
      </c>
      <c r="V4158" s="9" t="str">
        <f>VLOOKUP(TRIM(Data!$B4158),Team!A:B,2,FALSE)</f>
        <v>Heating</v>
      </c>
      <c r="W4158" s="9" t="str">
        <f>VLOOKUP(Data!$D4158,Current!A:B,2,FALSE)</f>
        <v>ACT</v>
      </c>
      <c r="X4158" s="9" t="str">
        <f>IF(Data!$W4158=Data!$E4158,"CURRENT","NO")</f>
        <v>NO</v>
      </c>
    </row>
    <row r="4159" spans="1:24" hidden="1">
      <c r="A4159" s="83" t="s">
        <v>1722</v>
      </c>
      <c r="B4159" s="68" t="s">
        <v>795</v>
      </c>
      <c r="C4159" s="8" t="s">
        <v>458</v>
      </c>
      <c r="D4159" s="68" t="s">
        <v>2173</v>
      </c>
      <c r="E4159" s="8" t="s">
        <v>463</v>
      </c>
      <c r="F4159" s="82" t="s">
        <v>198</v>
      </c>
      <c r="G4159" s="83" t="s">
        <v>158</v>
      </c>
      <c r="H4159" s="84">
        <v>42310</v>
      </c>
      <c r="I4159" s="83">
        <v>232</v>
      </c>
      <c r="J4159" s="71">
        <v>166.64</v>
      </c>
      <c r="K4159" s="97">
        <f t="shared" si="86"/>
        <v>38660.479999999996</v>
      </c>
      <c r="L4159" s="83" t="s">
        <v>213</v>
      </c>
      <c r="M4159" s="83" t="s">
        <v>1741</v>
      </c>
      <c r="N4159" s="83">
        <v>152825</v>
      </c>
      <c r="P4159" s="83">
        <v>92592</v>
      </c>
      <c r="Q4159" s="81">
        <v>193.3</v>
      </c>
      <c r="R4159" s="81">
        <v>0</v>
      </c>
      <c r="S4159" s="81">
        <v>15</v>
      </c>
      <c r="T4159" s="83" t="s">
        <v>127</v>
      </c>
      <c r="U4159" s="64">
        <f>Data!$Q4159+Data!$R4159+Data!$S4159</f>
        <v>208.3</v>
      </c>
      <c r="V4159" s="9" t="str">
        <f>VLOOKUP(TRIM(Data!$B4159),Team!A:B,2,FALSE)</f>
        <v>Heating</v>
      </c>
      <c r="W4159" s="9" t="str">
        <f>VLOOKUP(Data!$D4159,Current!A:B,2,FALSE)</f>
        <v>ACT</v>
      </c>
      <c r="X4159" s="9" t="str">
        <f>IF(Data!$W4159=Data!$E4159,"CURRENT","NO")</f>
        <v>NO</v>
      </c>
    </row>
    <row r="4160" spans="1:24" hidden="1">
      <c r="A4160" s="83" t="s">
        <v>1722</v>
      </c>
      <c r="B4160" s="68" t="s">
        <v>795</v>
      </c>
      <c r="C4160" s="8" t="s">
        <v>458</v>
      </c>
      <c r="D4160" s="68" t="s">
        <v>2173</v>
      </c>
      <c r="E4160" s="8" t="s">
        <v>463</v>
      </c>
      <c r="F4160" s="82" t="s">
        <v>206</v>
      </c>
      <c r="G4160" s="83" t="s">
        <v>158</v>
      </c>
      <c r="H4160" s="84">
        <v>42311</v>
      </c>
      <c r="I4160" s="83">
        <v>480</v>
      </c>
      <c r="J4160" s="71">
        <v>69.94</v>
      </c>
      <c r="K4160" s="97">
        <f t="shared" si="86"/>
        <v>33571.199999999997</v>
      </c>
      <c r="L4160" s="83" t="s">
        <v>213</v>
      </c>
      <c r="M4160" s="83" t="s">
        <v>1742</v>
      </c>
      <c r="N4160" s="83">
        <v>152852</v>
      </c>
      <c r="O4160" s="67"/>
      <c r="P4160" s="83">
        <v>92593</v>
      </c>
      <c r="Q4160" s="81">
        <v>167.9</v>
      </c>
      <c r="R4160" s="81">
        <v>0</v>
      </c>
      <c r="S4160" s="81">
        <v>15</v>
      </c>
      <c r="T4160" s="83" t="s">
        <v>127</v>
      </c>
      <c r="U4160" s="64">
        <f>Data!$Q4160+Data!$R4160+Data!$S4160</f>
        <v>182.9</v>
      </c>
      <c r="V4160" s="9" t="str">
        <f>VLOOKUP(TRIM(Data!$B4160),Team!A:B,2,FALSE)</f>
        <v>Heating</v>
      </c>
      <c r="W4160" s="9" t="str">
        <f>VLOOKUP(Data!$D4160,Current!A:B,2,FALSE)</f>
        <v>ACT</v>
      </c>
      <c r="X4160" s="9" t="str">
        <f>IF(Data!$W4160=Data!$E4160,"CURRENT","NO")</f>
        <v>NO</v>
      </c>
    </row>
    <row r="4161" spans="1:24" hidden="1">
      <c r="A4161" s="83" t="s">
        <v>1722</v>
      </c>
      <c r="B4161" s="68" t="s">
        <v>795</v>
      </c>
      <c r="C4161" s="8" t="s">
        <v>458</v>
      </c>
      <c r="D4161" s="68" t="s">
        <v>2173</v>
      </c>
      <c r="E4161" s="8" t="s">
        <v>463</v>
      </c>
      <c r="F4161" s="82" t="s">
        <v>1743</v>
      </c>
      <c r="G4161" s="83" t="s">
        <v>158</v>
      </c>
      <c r="H4161" s="84">
        <v>42312</v>
      </c>
      <c r="I4161" s="83">
        <v>170</v>
      </c>
      <c r="J4161" s="71">
        <v>148.80000000000001</v>
      </c>
      <c r="K4161" s="97">
        <f t="shared" si="86"/>
        <v>25296.000000000004</v>
      </c>
      <c r="L4161" s="83" t="s">
        <v>213</v>
      </c>
      <c r="M4161" s="83" t="s">
        <v>340</v>
      </c>
      <c r="N4161" s="83">
        <v>152875</v>
      </c>
      <c r="O4161" s="67"/>
      <c r="P4161" s="83">
        <v>92594</v>
      </c>
      <c r="Q4161" s="81">
        <v>126.5</v>
      </c>
      <c r="R4161" s="81">
        <v>0</v>
      </c>
      <c r="S4161" s="81">
        <v>15</v>
      </c>
      <c r="T4161" s="83" t="s">
        <v>127</v>
      </c>
      <c r="U4161" s="64">
        <f>Data!$Q4161+Data!$R4161+Data!$S4161</f>
        <v>141.5</v>
      </c>
      <c r="V4161" s="9" t="str">
        <f>VLOOKUP(TRIM(Data!$B4161),Team!A:B,2,FALSE)</f>
        <v>Heating</v>
      </c>
      <c r="W4161" s="9" t="str">
        <f>VLOOKUP(Data!$D4161,Current!A:B,2,FALSE)</f>
        <v>ACT</v>
      </c>
      <c r="X4161" s="9" t="str">
        <f>IF(Data!$W4161=Data!$E4161,"CURRENT","NO")</f>
        <v>NO</v>
      </c>
    </row>
    <row r="4162" spans="1:24" hidden="1">
      <c r="A4162" s="83" t="s">
        <v>1722</v>
      </c>
      <c r="B4162" s="68" t="s">
        <v>795</v>
      </c>
      <c r="C4162" s="8" t="s">
        <v>458</v>
      </c>
      <c r="D4162" s="68" t="s">
        <v>2173</v>
      </c>
      <c r="E4162" s="8" t="s">
        <v>463</v>
      </c>
      <c r="F4162" s="82" t="s">
        <v>678</v>
      </c>
      <c r="G4162" s="83" t="s">
        <v>158</v>
      </c>
      <c r="H4162" s="84">
        <v>42312</v>
      </c>
      <c r="I4162" s="83">
        <v>414</v>
      </c>
      <c r="J4162" s="71">
        <v>110.44</v>
      </c>
      <c r="K4162" s="97">
        <f t="shared" si="86"/>
        <v>45722.159999999996</v>
      </c>
      <c r="L4162" s="83" t="s">
        <v>213</v>
      </c>
      <c r="M4162" s="83" t="s">
        <v>1494</v>
      </c>
      <c r="N4162" s="83">
        <v>152876</v>
      </c>
      <c r="O4162" s="67"/>
      <c r="P4162" s="83">
        <v>92595</v>
      </c>
      <c r="Q4162" s="81">
        <v>228.6</v>
      </c>
      <c r="R4162" s="81">
        <v>0</v>
      </c>
      <c r="S4162" s="81">
        <v>15</v>
      </c>
      <c r="T4162" s="83" t="s">
        <v>127</v>
      </c>
      <c r="U4162" s="64">
        <f>Data!$Q4162+Data!$R4162+Data!$S4162</f>
        <v>243.6</v>
      </c>
      <c r="V4162" s="9" t="str">
        <f>VLOOKUP(TRIM(Data!$B4162),Team!A:B,2,FALSE)</f>
        <v>Heating</v>
      </c>
      <c r="W4162" s="9" t="str">
        <f>VLOOKUP(Data!$D4162,Current!A:B,2,FALSE)</f>
        <v>ACT</v>
      </c>
      <c r="X4162" s="9" t="str">
        <f>IF(Data!$W4162=Data!$E4162,"CURRENT","NO")</f>
        <v>NO</v>
      </c>
    </row>
    <row r="4163" spans="1:24" hidden="1">
      <c r="A4163" s="83" t="s">
        <v>1722</v>
      </c>
      <c r="B4163" s="68" t="s">
        <v>795</v>
      </c>
      <c r="C4163" s="8" t="s">
        <v>458</v>
      </c>
      <c r="D4163" s="68" t="s">
        <v>2173</v>
      </c>
      <c r="E4163" s="8" t="s">
        <v>463</v>
      </c>
      <c r="F4163" s="82" t="s">
        <v>686</v>
      </c>
      <c r="G4163" s="83" t="s">
        <v>158</v>
      </c>
      <c r="H4163" s="84">
        <v>42313</v>
      </c>
      <c r="I4163" s="83">
        <v>1800</v>
      </c>
      <c r="J4163" s="71">
        <v>67.92</v>
      </c>
      <c r="K4163" s="97">
        <f t="shared" si="86"/>
        <v>122256</v>
      </c>
      <c r="L4163" s="83" t="s">
        <v>213</v>
      </c>
      <c r="M4163" s="83"/>
      <c r="N4163" s="83">
        <v>152896</v>
      </c>
      <c r="P4163" s="83">
        <v>92596</v>
      </c>
      <c r="Q4163" s="81">
        <v>611.29999999999995</v>
      </c>
      <c r="R4163" s="81">
        <v>0</v>
      </c>
      <c r="S4163" s="81">
        <v>15</v>
      </c>
      <c r="T4163" s="83" t="s">
        <v>127</v>
      </c>
      <c r="U4163" s="64">
        <f>Data!$Q4163+Data!$R4163+Data!$S4163</f>
        <v>626.29999999999995</v>
      </c>
      <c r="V4163" s="9" t="str">
        <f>VLOOKUP(TRIM(Data!$B4163),Team!A:B,2,FALSE)</f>
        <v>Heating</v>
      </c>
      <c r="W4163" s="9" t="str">
        <f>VLOOKUP(Data!$D4163,Current!A:B,2,FALSE)</f>
        <v>ACT</v>
      </c>
      <c r="X4163" s="9" t="str">
        <f>IF(Data!$W4163=Data!$E4163,"CURRENT","NO")</f>
        <v>NO</v>
      </c>
    </row>
    <row r="4164" spans="1:24" hidden="1">
      <c r="A4164" s="67" t="s">
        <v>1723</v>
      </c>
      <c r="B4164" s="68" t="s">
        <v>795</v>
      </c>
      <c r="C4164" s="8" t="s">
        <v>458</v>
      </c>
      <c r="D4164" s="68" t="s">
        <v>2173</v>
      </c>
      <c r="E4164" s="8" t="s">
        <v>463</v>
      </c>
      <c r="F4164" s="69" t="s">
        <v>162</v>
      </c>
      <c r="G4164" s="67" t="s">
        <v>160</v>
      </c>
      <c r="H4164" s="70">
        <v>42314</v>
      </c>
      <c r="I4164" s="67">
        <v>200</v>
      </c>
      <c r="J4164" s="71">
        <v>23.92</v>
      </c>
      <c r="K4164" s="97">
        <f t="shared" si="86"/>
        <v>4784</v>
      </c>
      <c r="L4164" s="67" t="s">
        <v>11</v>
      </c>
      <c r="M4164" s="67" t="s">
        <v>1744</v>
      </c>
      <c r="N4164" s="67">
        <v>152952</v>
      </c>
      <c r="P4164" s="67">
        <v>92666</v>
      </c>
      <c r="Q4164" s="71">
        <v>100</v>
      </c>
      <c r="R4164" s="71">
        <v>0</v>
      </c>
      <c r="S4164" s="71">
        <v>15</v>
      </c>
      <c r="T4164" s="67" t="s">
        <v>127</v>
      </c>
      <c r="U4164" s="64">
        <f>Data!$Q4164+Data!$R4164+Data!$S4164</f>
        <v>115</v>
      </c>
      <c r="V4164" s="9" t="str">
        <f>VLOOKUP(TRIM(Data!$B4164),Team!A:B,2,FALSE)</f>
        <v>Heating</v>
      </c>
      <c r="W4164" s="9" t="str">
        <f>VLOOKUP(Data!$D4164,Current!A:B,2,FALSE)</f>
        <v>ACT</v>
      </c>
      <c r="X4164" s="9" t="str">
        <f>IF(Data!$W4164=Data!$E4164,"CURRENT","NO")</f>
        <v>NO</v>
      </c>
    </row>
    <row r="4165" spans="1:24" hidden="1">
      <c r="A4165" s="67" t="s">
        <v>1723</v>
      </c>
      <c r="B4165" s="68" t="s">
        <v>795</v>
      </c>
      <c r="C4165" s="8" t="s">
        <v>458</v>
      </c>
      <c r="D4165" s="68" t="s">
        <v>2173</v>
      </c>
      <c r="E4165" s="8" t="s">
        <v>463</v>
      </c>
      <c r="F4165" s="69" t="s">
        <v>1745</v>
      </c>
      <c r="G4165" s="67" t="s">
        <v>160</v>
      </c>
      <c r="H4165" s="70">
        <v>42314</v>
      </c>
      <c r="I4165" s="67">
        <v>75</v>
      </c>
      <c r="J4165" s="71">
        <v>21.12</v>
      </c>
      <c r="K4165" s="97">
        <f t="shared" si="86"/>
        <v>1584</v>
      </c>
      <c r="L4165" s="67" t="s">
        <v>11</v>
      </c>
      <c r="M4165" s="67" t="s">
        <v>1746</v>
      </c>
      <c r="N4165" s="67">
        <v>152953</v>
      </c>
      <c r="P4165" s="67">
        <v>92667</v>
      </c>
      <c r="Q4165" s="71">
        <v>100</v>
      </c>
      <c r="R4165" s="71">
        <v>0</v>
      </c>
      <c r="S4165" s="71">
        <v>15</v>
      </c>
      <c r="T4165" s="67" t="s">
        <v>127</v>
      </c>
      <c r="U4165" s="64">
        <f>Data!$Q4165+Data!$R4165+Data!$S4165</f>
        <v>115</v>
      </c>
      <c r="V4165" s="9" t="str">
        <f>VLOOKUP(TRIM(Data!$B4165),Team!A:B,2,FALSE)</f>
        <v>Heating</v>
      </c>
      <c r="W4165" s="9" t="str">
        <f>VLOOKUP(Data!$D4165,Current!A:B,2,FALSE)</f>
        <v>ACT</v>
      </c>
      <c r="X4165" s="9" t="str">
        <f>IF(Data!$W4165=Data!$E4165,"CURRENT","NO")</f>
        <v>NO</v>
      </c>
    </row>
    <row r="4166" spans="1:24" hidden="1">
      <c r="A4166" s="67" t="s">
        <v>1723</v>
      </c>
      <c r="B4166" s="68" t="s">
        <v>795</v>
      </c>
      <c r="C4166" s="8" t="s">
        <v>458</v>
      </c>
      <c r="D4166" s="68" t="s">
        <v>2173</v>
      </c>
      <c r="E4166" s="8" t="s">
        <v>463</v>
      </c>
      <c r="F4166" s="69" t="s">
        <v>694</v>
      </c>
      <c r="G4166" s="67" t="s">
        <v>160</v>
      </c>
      <c r="H4166" s="70">
        <v>42314</v>
      </c>
      <c r="I4166" s="67">
        <v>110</v>
      </c>
      <c r="J4166" s="71">
        <v>23.95</v>
      </c>
      <c r="K4166" s="97">
        <f t="shared" si="86"/>
        <v>2634.5</v>
      </c>
      <c r="L4166" s="67" t="s">
        <v>11</v>
      </c>
      <c r="M4166" s="67" t="s">
        <v>1747</v>
      </c>
      <c r="N4166" s="67">
        <v>152954</v>
      </c>
      <c r="P4166" s="67">
        <v>92668</v>
      </c>
      <c r="Q4166" s="71">
        <v>100</v>
      </c>
      <c r="R4166" s="71">
        <v>0</v>
      </c>
      <c r="S4166" s="71">
        <v>15</v>
      </c>
      <c r="T4166" s="67" t="s">
        <v>127</v>
      </c>
      <c r="U4166" s="64">
        <f>Data!$Q4166+Data!$R4166+Data!$S4166</f>
        <v>115</v>
      </c>
      <c r="V4166" s="9" t="str">
        <f>VLOOKUP(TRIM(Data!$B4166),Team!A:B,2,FALSE)</f>
        <v>Heating</v>
      </c>
      <c r="W4166" s="9" t="str">
        <f>VLOOKUP(Data!$D4166,Current!A:B,2,FALSE)</f>
        <v>ACT</v>
      </c>
      <c r="X4166" s="9" t="str">
        <f>IF(Data!$W4166=Data!$E4166,"CURRENT","NO")</f>
        <v>NO</v>
      </c>
    </row>
    <row r="4167" spans="1:24" hidden="1">
      <c r="A4167" s="67" t="s">
        <v>1723</v>
      </c>
      <c r="B4167" s="68" t="s">
        <v>795</v>
      </c>
      <c r="C4167" s="8" t="s">
        <v>458</v>
      </c>
      <c r="D4167" s="68" t="s">
        <v>2173</v>
      </c>
      <c r="E4167" s="8" t="s">
        <v>463</v>
      </c>
      <c r="F4167" s="69" t="s">
        <v>693</v>
      </c>
      <c r="G4167" s="67" t="s">
        <v>160</v>
      </c>
      <c r="H4167" s="70">
        <v>42314</v>
      </c>
      <c r="I4167" s="67">
        <v>80</v>
      </c>
      <c r="J4167" s="71">
        <v>25.45</v>
      </c>
      <c r="K4167" s="97">
        <f t="shared" si="86"/>
        <v>2036</v>
      </c>
      <c r="L4167" s="67" t="s">
        <v>11</v>
      </c>
      <c r="M4167" s="67" t="s">
        <v>1747</v>
      </c>
      <c r="N4167" s="67">
        <v>152955</v>
      </c>
      <c r="O4167" s="67"/>
      <c r="P4167" s="67">
        <v>92669</v>
      </c>
      <c r="Q4167" s="71">
        <v>100</v>
      </c>
      <c r="R4167" s="71">
        <v>0</v>
      </c>
      <c r="S4167" s="71">
        <v>15</v>
      </c>
      <c r="T4167" s="67" t="s">
        <v>127</v>
      </c>
      <c r="U4167" s="64">
        <f>Data!$Q4167+Data!$R4167+Data!$S4167</f>
        <v>115</v>
      </c>
      <c r="V4167" s="9" t="str">
        <f>VLOOKUP(TRIM(Data!$B4167),Team!A:B,2,FALSE)</f>
        <v>Heating</v>
      </c>
      <c r="W4167" s="9" t="str">
        <f>VLOOKUP(Data!$D4167,Current!A:B,2,FALSE)</f>
        <v>ACT</v>
      </c>
      <c r="X4167" s="9" t="str">
        <f>IF(Data!$W4167=Data!$E4167,"CURRENT","NO")</f>
        <v>NO</v>
      </c>
    </row>
    <row r="4168" spans="1:24" hidden="1">
      <c r="A4168" s="67" t="s">
        <v>1723</v>
      </c>
      <c r="B4168" s="68" t="s">
        <v>795</v>
      </c>
      <c r="C4168" s="8" t="s">
        <v>458</v>
      </c>
      <c r="D4168" s="68" t="s">
        <v>2173</v>
      </c>
      <c r="E4168" s="8" t="s">
        <v>463</v>
      </c>
      <c r="F4168" s="69" t="s">
        <v>1637</v>
      </c>
      <c r="G4168" s="67" t="s">
        <v>160</v>
      </c>
      <c r="H4168" s="70">
        <v>42317</v>
      </c>
      <c r="I4168" s="67">
        <v>50</v>
      </c>
      <c r="J4168" s="71">
        <v>21.39</v>
      </c>
      <c r="K4168" s="97">
        <f t="shared" si="86"/>
        <v>1069.5</v>
      </c>
      <c r="L4168" s="67" t="s">
        <v>11</v>
      </c>
      <c r="M4168" s="67" t="s">
        <v>1748</v>
      </c>
      <c r="N4168" s="67">
        <v>153001</v>
      </c>
      <c r="O4168" s="67"/>
      <c r="P4168" s="67">
        <v>92670</v>
      </c>
      <c r="Q4168" s="71">
        <v>100</v>
      </c>
      <c r="R4168" s="71">
        <v>0</v>
      </c>
      <c r="S4168" s="71">
        <v>15</v>
      </c>
      <c r="T4168" s="67" t="s">
        <v>127</v>
      </c>
      <c r="U4168" s="64">
        <f>Data!$Q4168+Data!$R4168+Data!$S4168</f>
        <v>115</v>
      </c>
      <c r="V4168" s="9" t="str">
        <f>VLOOKUP(TRIM(Data!$B4168),Team!A:B,2,FALSE)</f>
        <v>Heating</v>
      </c>
      <c r="W4168" s="9" t="str">
        <f>VLOOKUP(Data!$D4168,Current!A:B,2,FALSE)</f>
        <v>ACT</v>
      </c>
      <c r="X4168" s="9" t="str">
        <f>IF(Data!$W4168=Data!$E4168,"CURRENT","NO")</f>
        <v>NO</v>
      </c>
    </row>
    <row r="4169" spans="1:24" hidden="1">
      <c r="A4169" s="67" t="s">
        <v>1723</v>
      </c>
      <c r="B4169" s="68" t="s">
        <v>795</v>
      </c>
      <c r="C4169" s="8" t="s">
        <v>458</v>
      </c>
      <c r="D4169" s="68" t="s">
        <v>2173</v>
      </c>
      <c r="E4169" s="8" t="s">
        <v>463</v>
      </c>
      <c r="F4169" s="69" t="s">
        <v>1275</v>
      </c>
      <c r="G4169" s="67" t="s">
        <v>160</v>
      </c>
      <c r="H4169" s="70">
        <v>42317</v>
      </c>
      <c r="I4169" s="67">
        <v>25</v>
      </c>
      <c r="J4169" s="71">
        <v>65.12</v>
      </c>
      <c r="K4169" s="97">
        <f t="shared" si="86"/>
        <v>1628</v>
      </c>
      <c r="L4169" s="67" t="s">
        <v>11</v>
      </c>
      <c r="M4169" s="67" t="s">
        <v>1053</v>
      </c>
      <c r="N4169" s="67">
        <v>153002</v>
      </c>
      <c r="O4169" s="67"/>
      <c r="P4169" s="67">
        <v>92671</v>
      </c>
      <c r="Q4169" s="71">
        <v>100</v>
      </c>
      <c r="R4169" s="71">
        <v>0</v>
      </c>
      <c r="S4169" s="71">
        <v>15</v>
      </c>
      <c r="T4169" s="67" t="s">
        <v>127</v>
      </c>
      <c r="U4169" s="64">
        <f>Data!$Q4169+Data!$R4169+Data!$S4169</f>
        <v>115</v>
      </c>
      <c r="V4169" s="9" t="str">
        <f>VLOOKUP(TRIM(Data!$B4169),Team!A:B,2,FALSE)</f>
        <v>Heating</v>
      </c>
      <c r="W4169" s="9" t="str">
        <f>VLOOKUP(Data!$D4169,Current!A:B,2,FALSE)</f>
        <v>ACT</v>
      </c>
      <c r="X4169" s="9" t="str">
        <f>IF(Data!$W4169=Data!$E4169,"CURRENT","NO")</f>
        <v>NO</v>
      </c>
    </row>
    <row r="4170" spans="1:24" hidden="1">
      <c r="A4170" s="67" t="s">
        <v>1723</v>
      </c>
      <c r="B4170" s="68" t="s">
        <v>795</v>
      </c>
      <c r="C4170" s="8" t="s">
        <v>458</v>
      </c>
      <c r="D4170" s="68" t="s">
        <v>2173</v>
      </c>
      <c r="E4170" s="8" t="s">
        <v>463</v>
      </c>
      <c r="F4170" s="69" t="s">
        <v>1284</v>
      </c>
      <c r="G4170" s="67" t="s">
        <v>160</v>
      </c>
      <c r="H4170" s="70">
        <v>42317</v>
      </c>
      <c r="I4170" s="67">
        <v>25</v>
      </c>
      <c r="J4170" s="71">
        <v>65.97</v>
      </c>
      <c r="K4170" s="97">
        <f t="shared" si="86"/>
        <v>1649.25</v>
      </c>
      <c r="L4170" s="67" t="s">
        <v>965</v>
      </c>
      <c r="M4170" s="67" t="s">
        <v>1258</v>
      </c>
      <c r="N4170" s="67">
        <v>153003</v>
      </c>
      <c r="O4170" s="67"/>
      <c r="P4170" s="67">
        <v>92672</v>
      </c>
      <c r="Q4170" s="71">
        <v>100</v>
      </c>
      <c r="R4170" s="71">
        <v>0</v>
      </c>
      <c r="S4170" s="71">
        <v>15</v>
      </c>
      <c r="T4170" s="67" t="s">
        <v>127</v>
      </c>
      <c r="U4170" s="64">
        <f>Data!$Q4170+Data!$R4170+Data!$S4170</f>
        <v>115</v>
      </c>
      <c r="V4170" s="9" t="str">
        <f>VLOOKUP(TRIM(Data!$B4170),Team!A:B,2,FALSE)</f>
        <v>Heating</v>
      </c>
      <c r="W4170" s="9" t="str">
        <f>VLOOKUP(Data!$D4170,Current!A:B,2,FALSE)</f>
        <v>ACT</v>
      </c>
      <c r="X4170" s="9" t="str">
        <f>IF(Data!$W4170=Data!$E4170,"CURRENT","NO")</f>
        <v>NO</v>
      </c>
    </row>
    <row r="4171" spans="1:24" hidden="1">
      <c r="A4171" s="67" t="s">
        <v>1723</v>
      </c>
      <c r="B4171" s="68" t="s">
        <v>795</v>
      </c>
      <c r="C4171" s="8" t="s">
        <v>458</v>
      </c>
      <c r="D4171" s="68" t="s">
        <v>2173</v>
      </c>
      <c r="E4171" s="8" t="s">
        <v>463</v>
      </c>
      <c r="F4171" s="69" t="s">
        <v>1463</v>
      </c>
      <c r="G4171" s="67" t="s">
        <v>160</v>
      </c>
      <c r="H4171" s="70">
        <v>42317</v>
      </c>
      <c r="I4171" s="67">
        <v>25</v>
      </c>
      <c r="J4171" s="71">
        <v>65.97</v>
      </c>
      <c r="K4171" s="97">
        <f t="shared" si="86"/>
        <v>1649.25</v>
      </c>
      <c r="L4171" s="67" t="s">
        <v>965</v>
      </c>
      <c r="M4171" s="67" t="s">
        <v>1656</v>
      </c>
      <c r="N4171" s="67">
        <v>153005</v>
      </c>
      <c r="O4171" s="67"/>
      <c r="P4171" s="67">
        <v>92673</v>
      </c>
      <c r="Q4171" s="71">
        <v>100</v>
      </c>
      <c r="R4171" s="71">
        <v>0</v>
      </c>
      <c r="S4171" s="71">
        <v>15</v>
      </c>
      <c r="T4171" s="67" t="s">
        <v>127</v>
      </c>
      <c r="U4171" s="64">
        <f>Data!$Q4171+Data!$R4171+Data!$S4171</f>
        <v>115</v>
      </c>
      <c r="V4171" s="9" t="str">
        <f>VLOOKUP(TRIM(Data!$B4171),Team!A:B,2,FALSE)</f>
        <v>Heating</v>
      </c>
      <c r="W4171" s="9" t="str">
        <f>VLOOKUP(Data!$D4171,Current!A:B,2,FALSE)</f>
        <v>ACT</v>
      </c>
      <c r="X4171" s="9" t="str">
        <f>IF(Data!$W4171=Data!$E4171,"CURRENT","NO")</f>
        <v>NO</v>
      </c>
    </row>
    <row r="4172" spans="1:24" hidden="1">
      <c r="A4172" s="67" t="s">
        <v>1723</v>
      </c>
      <c r="B4172" s="68" t="s">
        <v>795</v>
      </c>
      <c r="C4172" s="8" t="s">
        <v>458</v>
      </c>
      <c r="D4172" s="68" t="s">
        <v>2173</v>
      </c>
      <c r="E4172" s="8" t="s">
        <v>463</v>
      </c>
      <c r="F4172" s="69" t="s">
        <v>901</v>
      </c>
      <c r="G4172" s="67" t="s">
        <v>160</v>
      </c>
      <c r="H4172" s="70">
        <v>42319</v>
      </c>
      <c r="I4172" s="67">
        <v>25</v>
      </c>
      <c r="J4172" s="71">
        <v>106.55</v>
      </c>
      <c r="K4172" s="97">
        <f t="shared" si="86"/>
        <v>2663.75</v>
      </c>
      <c r="L4172" s="67" t="s">
        <v>965</v>
      </c>
      <c r="M4172" s="67" t="s">
        <v>1075</v>
      </c>
      <c r="N4172" s="67">
        <v>153051</v>
      </c>
      <c r="O4172" s="67"/>
      <c r="P4172" s="67">
        <v>92674</v>
      </c>
      <c r="Q4172" s="71">
        <v>100</v>
      </c>
      <c r="R4172" s="71">
        <v>0</v>
      </c>
      <c r="S4172" s="71">
        <v>15</v>
      </c>
      <c r="T4172" s="67" t="s">
        <v>127</v>
      </c>
      <c r="U4172" s="64">
        <f>Data!$Q4172+Data!$R4172+Data!$S4172</f>
        <v>115</v>
      </c>
      <c r="V4172" s="9" t="str">
        <f>VLOOKUP(TRIM(Data!$B4172),Team!A:B,2,FALSE)</f>
        <v>Heating</v>
      </c>
      <c r="W4172" s="9" t="str">
        <f>VLOOKUP(Data!$D4172,Current!A:B,2,FALSE)</f>
        <v>ACT</v>
      </c>
      <c r="X4172" s="9" t="str">
        <f>IF(Data!$W4172=Data!$E4172,"CURRENT","NO")</f>
        <v>NO</v>
      </c>
    </row>
    <row r="4173" spans="1:24" hidden="1">
      <c r="A4173" s="67" t="s">
        <v>1723</v>
      </c>
      <c r="B4173" s="68" t="s">
        <v>795</v>
      </c>
      <c r="C4173" s="8" t="s">
        <v>458</v>
      </c>
      <c r="D4173" s="68" t="s">
        <v>2173</v>
      </c>
      <c r="E4173" s="8" t="s">
        <v>463</v>
      </c>
      <c r="F4173" s="69" t="s">
        <v>1071</v>
      </c>
      <c r="G4173" s="67" t="s">
        <v>160</v>
      </c>
      <c r="H4173" s="70">
        <v>42319</v>
      </c>
      <c r="I4173" s="67">
        <v>50</v>
      </c>
      <c r="J4173" s="71">
        <v>125.18</v>
      </c>
      <c r="K4173" s="97">
        <f t="shared" si="86"/>
        <v>6259</v>
      </c>
      <c r="L4173" s="67" t="s">
        <v>965</v>
      </c>
      <c r="M4173" s="67" t="s">
        <v>1075</v>
      </c>
      <c r="N4173" s="67">
        <v>153053</v>
      </c>
      <c r="O4173" s="67"/>
      <c r="P4173" s="67">
        <v>92675</v>
      </c>
      <c r="Q4173" s="71">
        <v>100</v>
      </c>
      <c r="R4173" s="71">
        <v>0</v>
      </c>
      <c r="S4173" s="71">
        <v>15</v>
      </c>
      <c r="T4173" s="67" t="s">
        <v>127</v>
      </c>
      <c r="U4173" s="64">
        <f>Data!$Q4173+Data!$R4173+Data!$S4173</f>
        <v>115</v>
      </c>
      <c r="V4173" s="9" t="str">
        <f>VLOOKUP(TRIM(Data!$B4173),Team!A:B,2,FALSE)</f>
        <v>Heating</v>
      </c>
      <c r="W4173" s="9" t="str">
        <f>VLOOKUP(Data!$D4173,Current!A:B,2,FALSE)</f>
        <v>ACT</v>
      </c>
      <c r="X4173" s="9" t="str">
        <f>IF(Data!$W4173=Data!$E4173,"CURRENT","NO")</f>
        <v>NO</v>
      </c>
    </row>
    <row r="4174" spans="1:24" hidden="1">
      <c r="A4174" s="67" t="s">
        <v>1723</v>
      </c>
      <c r="B4174" s="68" t="s">
        <v>795</v>
      </c>
      <c r="C4174" s="8" t="s">
        <v>458</v>
      </c>
      <c r="D4174" s="68" t="s">
        <v>2173</v>
      </c>
      <c r="E4174" s="8" t="s">
        <v>463</v>
      </c>
      <c r="F4174" s="69" t="s">
        <v>877</v>
      </c>
      <c r="G4174" s="67" t="s">
        <v>160</v>
      </c>
      <c r="H4174" s="70">
        <v>42319</v>
      </c>
      <c r="I4174" s="67">
        <v>50</v>
      </c>
      <c r="J4174" s="71">
        <v>104.49</v>
      </c>
      <c r="K4174" s="97">
        <f t="shared" si="86"/>
        <v>5224.5</v>
      </c>
      <c r="L4174" s="67" t="s">
        <v>965</v>
      </c>
      <c r="M4174" s="67" t="s">
        <v>1255</v>
      </c>
      <c r="N4174" s="67">
        <v>153054</v>
      </c>
      <c r="O4174" s="67"/>
      <c r="P4174" s="67">
        <v>92676</v>
      </c>
      <c r="Q4174" s="71">
        <v>100</v>
      </c>
      <c r="R4174" s="71">
        <v>0</v>
      </c>
      <c r="S4174" s="71">
        <v>15</v>
      </c>
      <c r="T4174" s="67" t="s">
        <v>127</v>
      </c>
      <c r="U4174" s="64">
        <f>Data!$Q4174+Data!$R4174+Data!$S4174</f>
        <v>115</v>
      </c>
      <c r="V4174" s="9" t="str">
        <f>VLOOKUP(TRIM(Data!$B4174),Team!A:B,2,FALSE)</f>
        <v>Heating</v>
      </c>
      <c r="W4174" s="9" t="str">
        <f>VLOOKUP(Data!$D4174,Current!A:B,2,FALSE)</f>
        <v>ACT</v>
      </c>
      <c r="X4174" s="9" t="str">
        <f>IF(Data!$W4174=Data!$E4174,"CURRENT","NO")</f>
        <v>NO</v>
      </c>
    </row>
    <row r="4175" spans="1:24" hidden="1">
      <c r="A4175" s="67" t="s">
        <v>1723</v>
      </c>
      <c r="B4175" s="68" t="s">
        <v>795</v>
      </c>
      <c r="C4175" s="8" t="s">
        <v>458</v>
      </c>
      <c r="D4175" s="68" t="s">
        <v>2173</v>
      </c>
      <c r="E4175" s="8" t="s">
        <v>463</v>
      </c>
      <c r="F4175" s="69" t="s">
        <v>900</v>
      </c>
      <c r="G4175" s="67" t="s">
        <v>160</v>
      </c>
      <c r="H4175" s="70">
        <v>42319</v>
      </c>
      <c r="I4175" s="67">
        <v>25</v>
      </c>
      <c r="J4175" s="71">
        <v>135.79</v>
      </c>
      <c r="K4175" s="97">
        <f t="shared" si="86"/>
        <v>3394.75</v>
      </c>
      <c r="L4175" s="67" t="s">
        <v>965</v>
      </c>
      <c r="M4175" s="67" t="s">
        <v>1749</v>
      </c>
      <c r="N4175" s="67">
        <v>153055</v>
      </c>
      <c r="O4175" s="67"/>
      <c r="P4175" s="67">
        <v>92677</v>
      </c>
      <c r="Q4175" s="71">
        <v>100</v>
      </c>
      <c r="R4175" s="71">
        <v>0</v>
      </c>
      <c r="S4175" s="71">
        <v>15</v>
      </c>
      <c r="T4175" s="67" t="s">
        <v>127</v>
      </c>
      <c r="U4175" s="64">
        <f>Data!$Q4175+Data!$R4175+Data!$S4175</f>
        <v>115</v>
      </c>
      <c r="V4175" s="9" t="str">
        <f>VLOOKUP(TRIM(Data!$B4175),Team!A:B,2,FALSE)</f>
        <v>Heating</v>
      </c>
      <c r="W4175" s="9" t="str">
        <f>VLOOKUP(Data!$D4175,Current!A:B,2,FALSE)</f>
        <v>ACT</v>
      </c>
      <c r="X4175" s="9" t="str">
        <f>IF(Data!$W4175=Data!$E4175,"CURRENT","NO")</f>
        <v>NO</v>
      </c>
    </row>
    <row r="4176" spans="1:24" hidden="1">
      <c r="A4176" s="67" t="s">
        <v>1723</v>
      </c>
      <c r="B4176" s="68" t="s">
        <v>795</v>
      </c>
      <c r="C4176" s="8" t="s">
        <v>458</v>
      </c>
      <c r="D4176" s="68" t="s">
        <v>2173</v>
      </c>
      <c r="E4176" s="8" t="s">
        <v>463</v>
      </c>
      <c r="F4176" s="69" t="s">
        <v>203</v>
      </c>
      <c r="G4176" s="67" t="s">
        <v>160</v>
      </c>
      <c r="H4176" s="70">
        <v>42320</v>
      </c>
      <c r="I4176" s="67">
        <v>150</v>
      </c>
      <c r="J4176" s="71">
        <v>71.52</v>
      </c>
      <c r="K4176" s="97">
        <f t="shared" si="86"/>
        <v>10728</v>
      </c>
      <c r="L4176" s="67" t="s">
        <v>965</v>
      </c>
      <c r="M4176" s="67" t="s">
        <v>1652</v>
      </c>
      <c r="N4176" s="67">
        <v>153098</v>
      </c>
      <c r="O4176" s="67"/>
      <c r="P4176" s="67">
        <v>92678</v>
      </c>
      <c r="Q4176" s="71">
        <v>100</v>
      </c>
      <c r="R4176" s="71">
        <v>0</v>
      </c>
      <c r="S4176" s="71">
        <v>15</v>
      </c>
      <c r="T4176" s="67" t="s">
        <v>127</v>
      </c>
      <c r="U4176" s="64">
        <f>Data!$Q4176+Data!$R4176+Data!$S4176</f>
        <v>115</v>
      </c>
      <c r="V4176" s="9" t="str">
        <f>VLOOKUP(TRIM(Data!$B4176),Team!A:B,2,FALSE)</f>
        <v>Heating</v>
      </c>
      <c r="W4176" s="9" t="str">
        <f>VLOOKUP(Data!$D4176,Current!A:B,2,FALSE)</f>
        <v>ACT</v>
      </c>
      <c r="X4176" s="9" t="str">
        <f>IF(Data!$W4176=Data!$E4176,"CURRENT","NO")</f>
        <v>NO</v>
      </c>
    </row>
    <row r="4177" spans="1:24" hidden="1">
      <c r="A4177" s="67" t="s">
        <v>1723</v>
      </c>
      <c r="B4177" s="68" t="s">
        <v>795</v>
      </c>
      <c r="C4177" s="8" t="s">
        <v>458</v>
      </c>
      <c r="D4177" s="68" t="s">
        <v>2173</v>
      </c>
      <c r="E4177" s="8" t="s">
        <v>463</v>
      </c>
      <c r="F4177" s="69" t="s">
        <v>1074</v>
      </c>
      <c r="G4177" s="67" t="s">
        <v>160</v>
      </c>
      <c r="H4177" s="70">
        <v>42320</v>
      </c>
      <c r="I4177" s="67">
        <v>50</v>
      </c>
      <c r="J4177" s="71">
        <v>105.56</v>
      </c>
      <c r="K4177" s="97">
        <f t="shared" si="86"/>
        <v>5278</v>
      </c>
      <c r="L4177" s="67" t="s">
        <v>11</v>
      </c>
      <c r="M4177" s="67" t="s">
        <v>1087</v>
      </c>
      <c r="N4177" s="67">
        <v>153099</v>
      </c>
      <c r="O4177" s="67"/>
      <c r="P4177" s="67">
        <v>92679</v>
      </c>
      <c r="Q4177" s="71">
        <v>100</v>
      </c>
      <c r="R4177" s="71">
        <v>0</v>
      </c>
      <c r="S4177" s="71">
        <v>15</v>
      </c>
      <c r="T4177" s="67" t="s">
        <v>127</v>
      </c>
      <c r="U4177" s="64">
        <f>Data!$Q4177+Data!$R4177+Data!$S4177</f>
        <v>115</v>
      </c>
      <c r="V4177" s="9" t="str">
        <f>VLOOKUP(TRIM(Data!$B4177),Team!A:B,2,FALSE)</f>
        <v>Heating</v>
      </c>
      <c r="W4177" s="9" t="str">
        <f>VLOOKUP(Data!$D4177,Current!A:B,2,FALSE)</f>
        <v>ACT</v>
      </c>
      <c r="X4177" s="9" t="str">
        <f>IF(Data!$W4177=Data!$E4177,"CURRENT","NO")</f>
        <v>NO</v>
      </c>
    </row>
    <row r="4178" spans="1:24" hidden="1">
      <c r="A4178" s="67" t="s">
        <v>1723</v>
      </c>
      <c r="B4178" s="68" t="s">
        <v>795</v>
      </c>
      <c r="C4178" s="8" t="s">
        <v>458</v>
      </c>
      <c r="D4178" s="68" t="s">
        <v>2173</v>
      </c>
      <c r="E4178" s="8" t="s">
        <v>463</v>
      </c>
      <c r="F4178" s="69" t="s">
        <v>674</v>
      </c>
      <c r="G4178" s="67" t="s">
        <v>160</v>
      </c>
      <c r="H4178" s="70">
        <v>42320</v>
      </c>
      <c r="I4178" s="67">
        <v>25</v>
      </c>
      <c r="J4178" s="71">
        <v>105.44</v>
      </c>
      <c r="K4178" s="97">
        <f t="shared" si="86"/>
        <v>2636</v>
      </c>
      <c r="L4178" s="67" t="s">
        <v>11</v>
      </c>
      <c r="M4178" s="67" t="s">
        <v>1652</v>
      </c>
      <c r="N4178" s="67">
        <v>153100</v>
      </c>
      <c r="O4178" s="67"/>
      <c r="P4178" s="67">
        <v>92680</v>
      </c>
      <c r="Q4178" s="71">
        <v>100</v>
      </c>
      <c r="R4178" s="71">
        <v>0</v>
      </c>
      <c r="S4178" s="71">
        <v>15</v>
      </c>
      <c r="T4178" s="67" t="s">
        <v>127</v>
      </c>
      <c r="U4178" s="64">
        <f>Data!$Q4178+Data!$R4178+Data!$S4178</f>
        <v>115</v>
      </c>
      <c r="V4178" s="9" t="str">
        <f>VLOOKUP(TRIM(Data!$B4178),Team!A:B,2,FALSE)</f>
        <v>Heating</v>
      </c>
      <c r="W4178" s="9" t="str">
        <f>VLOOKUP(Data!$D4178,Current!A:B,2,FALSE)</f>
        <v>ACT</v>
      </c>
      <c r="X4178" s="9" t="str">
        <f>IF(Data!$W4178=Data!$E4178,"CURRENT","NO")</f>
        <v>NO</v>
      </c>
    </row>
    <row r="4179" spans="1:24" hidden="1">
      <c r="A4179" s="67" t="s">
        <v>1723</v>
      </c>
      <c r="B4179" s="68" t="s">
        <v>795</v>
      </c>
      <c r="C4179" s="8" t="s">
        <v>458</v>
      </c>
      <c r="D4179" s="68" t="s">
        <v>2173</v>
      </c>
      <c r="E4179" s="8" t="s">
        <v>463</v>
      </c>
      <c r="F4179" s="69" t="s">
        <v>714</v>
      </c>
      <c r="G4179" s="67" t="s">
        <v>179</v>
      </c>
      <c r="H4179" s="70">
        <v>42319</v>
      </c>
      <c r="I4179" s="67">
        <v>152</v>
      </c>
      <c r="J4179" s="71">
        <v>230.88</v>
      </c>
      <c r="K4179" s="97">
        <f t="shared" si="86"/>
        <v>35093.760000000002</v>
      </c>
      <c r="L4179" s="67" t="s">
        <v>766</v>
      </c>
      <c r="M4179" s="67" t="s">
        <v>10</v>
      </c>
      <c r="N4179" s="67">
        <v>153050</v>
      </c>
      <c r="O4179" s="67"/>
      <c r="P4179" s="67">
        <v>92681</v>
      </c>
      <c r="Q4179" s="71">
        <v>200</v>
      </c>
      <c r="R4179" s="71">
        <v>0</v>
      </c>
      <c r="S4179" s="71">
        <v>40</v>
      </c>
      <c r="T4179" s="67" t="s">
        <v>127</v>
      </c>
      <c r="U4179" s="64">
        <f>Data!$Q4179+Data!$R4179+Data!$S4179</f>
        <v>240</v>
      </c>
      <c r="V4179" s="9" t="str">
        <f>VLOOKUP(TRIM(Data!$B4179),Team!A:B,2,FALSE)</f>
        <v>Heating</v>
      </c>
      <c r="W4179" s="9" t="str">
        <f>VLOOKUP(Data!$D4179,Current!A:B,2,FALSE)</f>
        <v>ACT</v>
      </c>
      <c r="X4179" s="9" t="str">
        <f>IF(Data!$W4179=Data!$E4179,"CURRENT","NO")</f>
        <v>NO</v>
      </c>
    </row>
    <row r="4180" spans="1:24" hidden="1">
      <c r="A4180" s="67" t="s">
        <v>1723</v>
      </c>
      <c r="B4180" s="68" t="s">
        <v>795</v>
      </c>
      <c r="C4180" s="8" t="s">
        <v>458</v>
      </c>
      <c r="D4180" s="68" t="s">
        <v>2173</v>
      </c>
      <c r="E4180" s="8" t="s">
        <v>463</v>
      </c>
      <c r="F4180" s="69" t="s">
        <v>1066</v>
      </c>
      <c r="G4180" s="67" t="s">
        <v>158</v>
      </c>
      <c r="H4180" s="70">
        <v>42314</v>
      </c>
      <c r="I4180" s="67">
        <v>144</v>
      </c>
      <c r="J4180" s="71">
        <v>199.06</v>
      </c>
      <c r="K4180" s="97">
        <f t="shared" si="86"/>
        <v>28664.639999999999</v>
      </c>
      <c r="L4180" s="67" t="s">
        <v>213</v>
      </c>
      <c r="M4180" s="67" t="s">
        <v>564</v>
      </c>
      <c r="N4180" s="67">
        <v>152957</v>
      </c>
      <c r="O4180" s="67"/>
      <c r="P4180" s="67">
        <v>92682</v>
      </c>
      <c r="Q4180" s="71">
        <v>143.30000000000001</v>
      </c>
      <c r="R4180" s="71">
        <v>0</v>
      </c>
      <c r="S4180" s="71">
        <v>15</v>
      </c>
      <c r="T4180" s="67" t="s">
        <v>127</v>
      </c>
      <c r="U4180" s="64">
        <f>Data!$Q4180+Data!$R4180+Data!$S4180</f>
        <v>158.30000000000001</v>
      </c>
      <c r="V4180" s="9" t="str">
        <f>VLOOKUP(TRIM(Data!$B4180),Team!A:B,2,FALSE)</f>
        <v>Heating</v>
      </c>
      <c r="W4180" s="9" t="str">
        <f>VLOOKUP(Data!$D4180,Current!A:B,2,FALSE)</f>
        <v>ACT</v>
      </c>
      <c r="X4180" s="9" t="str">
        <f>IF(Data!$W4180=Data!$E4180,"CURRENT","NO")</f>
        <v>NO</v>
      </c>
    </row>
    <row r="4181" spans="1:24" hidden="1">
      <c r="A4181" s="67" t="s">
        <v>1723</v>
      </c>
      <c r="B4181" s="68" t="s">
        <v>795</v>
      </c>
      <c r="C4181" s="8" t="s">
        <v>458</v>
      </c>
      <c r="D4181" s="68" t="s">
        <v>2173</v>
      </c>
      <c r="E4181" s="8" t="s">
        <v>463</v>
      </c>
      <c r="F4181" s="69" t="s">
        <v>172</v>
      </c>
      <c r="G4181" s="67" t="s">
        <v>158</v>
      </c>
      <c r="H4181" s="70">
        <v>42314</v>
      </c>
      <c r="I4181" s="67">
        <v>464</v>
      </c>
      <c r="J4181" s="71">
        <v>150.72999999999999</v>
      </c>
      <c r="K4181" s="97">
        <f t="shared" si="86"/>
        <v>69938.720000000001</v>
      </c>
      <c r="L4181" s="67" t="s">
        <v>213</v>
      </c>
      <c r="M4181" s="67" t="s">
        <v>1659</v>
      </c>
      <c r="N4181" s="67">
        <v>152961</v>
      </c>
      <c r="O4181" s="67"/>
      <c r="P4181" s="67">
        <v>92683</v>
      </c>
      <c r="Q4181" s="71">
        <v>349.7</v>
      </c>
      <c r="R4181" s="71">
        <v>0</v>
      </c>
      <c r="S4181" s="71">
        <v>15</v>
      </c>
      <c r="T4181" s="67" t="s">
        <v>127</v>
      </c>
      <c r="U4181" s="64">
        <f>Data!$Q4181+Data!$R4181+Data!$S4181</f>
        <v>364.7</v>
      </c>
      <c r="V4181" s="9" t="str">
        <f>VLOOKUP(TRIM(Data!$B4181),Team!A:B,2,FALSE)</f>
        <v>Heating</v>
      </c>
      <c r="W4181" s="9" t="str">
        <f>VLOOKUP(Data!$D4181,Current!A:B,2,FALSE)</f>
        <v>ACT</v>
      </c>
      <c r="X4181" s="9" t="str">
        <f>IF(Data!$W4181=Data!$E4181,"CURRENT","NO")</f>
        <v>NO</v>
      </c>
    </row>
    <row r="4182" spans="1:24" hidden="1">
      <c r="A4182" s="67" t="s">
        <v>1723</v>
      </c>
      <c r="B4182" s="68" t="s">
        <v>795</v>
      </c>
      <c r="C4182" s="8" t="s">
        <v>458</v>
      </c>
      <c r="D4182" s="68" t="s">
        <v>2173</v>
      </c>
      <c r="E4182" s="8" t="s">
        <v>463</v>
      </c>
      <c r="F4182" s="69" t="s">
        <v>685</v>
      </c>
      <c r="G4182" s="67" t="s">
        <v>158</v>
      </c>
      <c r="H4182" s="70">
        <v>42314</v>
      </c>
      <c r="I4182" s="67">
        <v>416</v>
      </c>
      <c r="J4182" s="71">
        <v>90.42</v>
      </c>
      <c r="K4182" s="97">
        <f t="shared" si="86"/>
        <v>37614.720000000001</v>
      </c>
      <c r="L4182" s="67" t="s">
        <v>213</v>
      </c>
      <c r="M4182" s="67" t="s">
        <v>1750</v>
      </c>
      <c r="N4182" s="67">
        <v>152973</v>
      </c>
      <c r="O4182" s="67"/>
      <c r="P4182" s="67">
        <v>92684</v>
      </c>
      <c r="Q4182" s="71">
        <v>188.1</v>
      </c>
      <c r="R4182" s="71">
        <v>0</v>
      </c>
      <c r="S4182" s="71">
        <v>15</v>
      </c>
      <c r="T4182" s="67" t="s">
        <v>127</v>
      </c>
      <c r="U4182" s="64">
        <f>Data!$Q4182+Data!$R4182+Data!$S4182</f>
        <v>203.1</v>
      </c>
      <c r="V4182" s="9" t="str">
        <f>VLOOKUP(TRIM(Data!$B4182),Team!A:B,2,FALSE)</f>
        <v>Heating</v>
      </c>
      <c r="W4182" s="9" t="str">
        <f>VLOOKUP(Data!$D4182,Current!A:B,2,FALSE)</f>
        <v>ACT</v>
      </c>
      <c r="X4182" s="9" t="str">
        <f>IF(Data!$W4182=Data!$E4182,"CURRENT","NO")</f>
        <v>NO</v>
      </c>
    </row>
    <row r="4183" spans="1:24" hidden="1">
      <c r="A4183" s="67" t="s">
        <v>1723</v>
      </c>
      <c r="B4183" s="68" t="s">
        <v>795</v>
      </c>
      <c r="C4183" s="8" t="s">
        <v>458</v>
      </c>
      <c r="D4183" s="68" t="s">
        <v>2173</v>
      </c>
      <c r="E4183" s="8" t="s">
        <v>463</v>
      </c>
      <c r="F4183" s="69" t="s">
        <v>1282</v>
      </c>
      <c r="G4183" s="67" t="s">
        <v>158</v>
      </c>
      <c r="H4183" s="70">
        <v>42315</v>
      </c>
      <c r="I4183" s="67">
        <v>117</v>
      </c>
      <c r="J4183" s="71">
        <v>248.54</v>
      </c>
      <c r="K4183" s="97">
        <f t="shared" si="86"/>
        <v>29079.18</v>
      </c>
      <c r="L4183" s="67" t="s">
        <v>213</v>
      </c>
      <c r="M4183" s="67" t="s">
        <v>340</v>
      </c>
      <c r="N4183" s="67">
        <v>152974</v>
      </c>
      <c r="P4183" s="67">
        <v>92685</v>
      </c>
      <c r="Q4183" s="71">
        <v>145.4</v>
      </c>
      <c r="R4183" s="71">
        <v>0</v>
      </c>
      <c r="S4183" s="71">
        <v>15</v>
      </c>
      <c r="T4183" s="67" t="s">
        <v>127</v>
      </c>
      <c r="U4183" s="64">
        <f>Data!$Q4183+Data!$R4183+Data!$S4183</f>
        <v>160.4</v>
      </c>
      <c r="V4183" s="9" t="str">
        <f>VLOOKUP(TRIM(Data!$B4183),Team!A:B,2,FALSE)</f>
        <v>Heating</v>
      </c>
      <c r="W4183" s="9" t="str">
        <f>VLOOKUP(Data!$D4183,Current!A:B,2,FALSE)</f>
        <v>ACT</v>
      </c>
      <c r="X4183" s="9" t="str">
        <f>IF(Data!$W4183=Data!$E4183,"CURRENT","NO")</f>
        <v>NO</v>
      </c>
    </row>
    <row r="4184" spans="1:24" hidden="1">
      <c r="A4184" s="67" t="s">
        <v>1723</v>
      </c>
      <c r="B4184" s="68" t="s">
        <v>795</v>
      </c>
      <c r="C4184" s="8" t="s">
        <v>458</v>
      </c>
      <c r="D4184" s="68" t="s">
        <v>2173</v>
      </c>
      <c r="E4184" s="8" t="s">
        <v>463</v>
      </c>
      <c r="F4184" s="69" t="s">
        <v>196</v>
      </c>
      <c r="G4184" s="67" t="s">
        <v>158</v>
      </c>
      <c r="H4184" s="70">
        <v>42317</v>
      </c>
      <c r="I4184" s="67">
        <v>320</v>
      </c>
      <c r="J4184" s="71">
        <v>106.57</v>
      </c>
      <c r="K4184" s="97">
        <f t="shared" si="86"/>
        <v>34102.399999999994</v>
      </c>
      <c r="L4184" s="67" t="s">
        <v>213</v>
      </c>
      <c r="M4184" s="67" t="s">
        <v>1751</v>
      </c>
      <c r="N4184" s="67">
        <v>152992</v>
      </c>
      <c r="P4184" s="67">
        <v>92686</v>
      </c>
      <c r="Q4184" s="71">
        <v>170.5</v>
      </c>
      <c r="R4184" s="71">
        <v>0</v>
      </c>
      <c r="S4184" s="71">
        <v>15</v>
      </c>
      <c r="T4184" s="67" t="s">
        <v>186</v>
      </c>
      <c r="U4184" s="64">
        <f>Data!$Q4184+Data!$R4184+Data!$S4184</f>
        <v>185.5</v>
      </c>
      <c r="V4184" s="9" t="str">
        <f>VLOOKUP(TRIM(Data!$B4184),Team!A:B,2,FALSE)</f>
        <v>Heating</v>
      </c>
      <c r="W4184" s="9" t="str">
        <f>VLOOKUP(Data!$D4184,Current!A:B,2,FALSE)</f>
        <v>ACT</v>
      </c>
      <c r="X4184" s="9" t="str">
        <f>IF(Data!$W4184=Data!$E4184,"CURRENT","NO")</f>
        <v>NO</v>
      </c>
    </row>
    <row r="4185" spans="1:24" hidden="1">
      <c r="A4185" s="67" t="s">
        <v>1723</v>
      </c>
      <c r="B4185" s="68" t="s">
        <v>795</v>
      </c>
      <c r="C4185" s="8" t="s">
        <v>458</v>
      </c>
      <c r="D4185" s="68" t="s">
        <v>2173</v>
      </c>
      <c r="E4185" s="8" t="s">
        <v>463</v>
      </c>
      <c r="F4185" s="69" t="s">
        <v>1752</v>
      </c>
      <c r="G4185" s="67" t="s">
        <v>158</v>
      </c>
      <c r="H4185" s="70">
        <v>42317</v>
      </c>
      <c r="I4185" s="67">
        <v>60</v>
      </c>
      <c r="J4185" s="71">
        <v>184.71</v>
      </c>
      <c r="K4185" s="97">
        <f t="shared" si="86"/>
        <v>11082.6</v>
      </c>
      <c r="L4185" s="67" t="s">
        <v>213</v>
      </c>
      <c r="M4185" s="67" t="s">
        <v>340</v>
      </c>
      <c r="N4185" s="67">
        <v>152993</v>
      </c>
      <c r="P4185" s="67">
        <v>92687</v>
      </c>
      <c r="Q4185" s="71">
        <v>80</v>
      </c>
      <c r="R4185" s="71">
        <v>0</v>
      </c>
      <c r="S4185" s="71">
        <v>15</v>
      </c>
      <c r="T4185" s="67" t="s">
        <v>127</v>
      </c>
      <c r="U4185" s="64">
        <f>Data!$Q4185+Data!$R4185+Data!$S4185</f>
        <v>95</v>
      </c>
      <c r="V4185" s="9" t="str">
        <f>VLOOKUP(TRIM(Data!$B4185),Team!A:B,2,FALSE)</f>
        <v>Heating</v>
      </c>
      <c r="W4185" s="9" t="str">
        <f>VLOOKUP(Data!$D4185,Current!A:B,2,FALSE)</f>
        <v>ACT</v>
      </c>
      <c r="X4185" s="9" t="str">
        <f>IF(Data!$W4185=Data!$E4185,"CURRENT","NO")</f>
        <v>NO</v>
      </c>
    </row>
    <row r="4186" spans="1:24" hidden="1">
      <c r="A4186" s="67" t="s">
        <v>1723</v>
      </c>
      <c r="B4186" s="68" t="s">
        <v>795</v>
      </c>
      <c r="C4186" s="8" t="s">
        <v>458</v>
      </c>
      <c r="D4186" s="68" t="s">
        <v>2173</v>
      </c>
      <c r="E4186" s="8" t="s">
        <v>463</v>
      </c>
      <c r="F4186" s="69" t="s">
        <v>195</v>
      </c>
      <c r="G4186" s="67" t="s">
        <v>158</v>
      </c>
      <c r="H4186" s="70">
        <v>42318</v>
      </c>
      <c r="I4186" s="67">
        <v>735</v>
      </c>
      <c r="J4186" s="71">
        <v>116.86</v>
      </c>
      <c r="K4186" s="97">
        <f t="shared" si="86"/>
        <v>85892.1</v>
      </c>
      <c r="L4186" s="67" t="s">
        <v>157</v>
      </c>
      <c r="M4186" s="67" t="s">
        <v>1751</v>
      </c>
      <c r="N4186" s="67">
        <v>153020</v>
      </c>
      <c r="P4186" s="67">
        <v>92688</v>
      </c>
      <c r="Q4186" s="71">
        <v>429.5</v>
      </c>
      <c r="R4186" s="71">
        <v>0</v>
      </c>
      <c r="S4186" s="71">
        <v>15</v>
      </c>
      <c r="T4186" s="67" t="s">
        <v>127</v>
      </c>
      <c r="U4186" s="64">
        <f>Data!$Q4186+Data!$R4186+Data!$S4186</f>
        <v>444.5</v>
      </c>
      <c r="V4186" s="9" t="str">
        <f>VLOOKUP(TRIM(Data!$B4186),Team!A:B,2,FALSE)</f>
        <v>Heating</v>
      </c>
      <c r="W4186" s="9" t="str">
        <f>VLOOKUP(Data!$D4186,Current!A:B,2,FALSE)</f>
        <v>ACT</v>
      </c>
      <c r="X4186" s="9" t="str">
        <f>IF(Data!$W4186=Data!$E4186,"CURRENT","NO")</f>
        <v>NO</v>
      </c>
    </row>
    <row r="4187" spans="1:24" hidden="1">
      <c r="A4187" s="67" t="s">
        <v>1723</v>
      </c>
      <c r="B4187" s="68" t="s">
        <v>795</v>
      </c>
      <c r="C4187" s="8" t="s">
        <v>458</v>
      </c>
      <c r="D4187" s="68" t="s">
        <v>2173</v>
      </c>
      <c r="E4187" s="8" t="s">
        <v>463</v>
      </c>
      <c r="F4187" s="69" t="s">
        <v>703</v>
      </c>
      <c r="G4187" s="67" t="s">
        <v>158</v>
      </c>
      <c r="H4187" s="70">
        <v>42318</v>
      </c>
      <c r="I4187" s="67">
        <v>50</v>
      </c>
      <c r="J4187" s="71">
        <v>48.1</v>
      </c>
      <c r="K4187" s="97">
        <f t="shared" si="86"/>
        <v>2405</v>
      </c>
      <c r="L4187" s="67" t="s">
        <v>157</v>
      </c>
      <c r="M4187" s="67" t="s">
        <v>145</v>
      </c>
      <c r="N4187" s="67">
        <v>153021</v>
      </c>
      <c r="P4187" s="67">
        <v>92689</v>
      </c>
      <c r="Q4187" s="71">
        <v>80</v>
      </c>
      <c r="R4187" s="71">
        <v>0</v>
      </c>
      <c r="S4187" s="71">
        <v>15</v>
      </c>
      <c r="T4187" s="67" t="s">
        <v>186</v>
      </c>
      <c r="U4187" s="64">
        <f>Data!$Q4187+Data!$R4187+Data!$S4187</f>
        <v>95</v>
      </c>
      <c r="V4187" s="9" t="str">
        <f>VLOOKUP(TRIM(Data!$B4187),Team!A:B,2,FALSE)</f>
        <v>Heating</v>
      </c>
      <c r="W4187" s="9" t="str">
        <f>VLOOKUP(Data!$D4187,Current!A:B,2,FALSE)</f>
        <v>ACT</v>
      </c>
      <c r="X4187" s="9" t="str">
        <f>IF(Data!$W4187=Data!$E4187,"CURRENT","NO")</f>
        <v>NO</v>
      </c>
    </row>
    <row r="4188" spans="1:24" hidden="1">
      <c r="A4188" s="67" t="s">
        <v>1723</v>
      </c>
      <c r="B4188" s="68" t="s">
        <v>795</v>
      </c>
      <c r="C4188" s="8" t="s">
        <v>458</v>
      </c>
      <c r="D4188" s="68" t="s">
        <v>2173</v>
      </c>
      <c r="E4188" s="8" t="s">
        <v>463</v>
      </c>
      <c r="F4188" s="69" t="s">
        <v>1753</v>
      </c>
      <c r="G4188" s="67" t="s">
        <v>158</v>
      </c>
      <c r="H4188" s="70">
        <v>42319</v>
      </c>
      <c r="I4188" s="67">
        <v>200</v>
      </c>
      <c r="J4188" s="71">
        <v>0</v>
      </c>
      <c r="K4188" s="97">
        <f t="shared" si="86"/>
        <v>0</v>
      </c>
      <c r="L4188" s="67" t="s">
        <v>157</v>
      </c>
      <c r="M4188" s="67" t="s">
        <v>559</v>
      </c>
      <c r="N4188" s="67">
        <v>153061</v>
      </c>
      <c r="P4188" s="67">
        <v>92690</v>
      </c>
      <c r="Q4188" s="71">
        <v>80</v>
      </c>
      <c r="R4188" s="71">
        <v>0</v>
      </c>
      <c r="S4188" s="71">
        <v>15</v>
      </c>
      <c r="T4188" s="67" t="s">
        <v>127</v>
      </c>
      <c r="U4188" s="64">
        <f>Data!$Q4188+Data!$R4188+Data!$S4188</f>
        <v>95</v>
      </c>
      <c r="V4188" s="9" t="str">
        <f>VLOOKUP(TRIM(Data!$B4188),Team!A:B,2,FALSE)</f>
        <v>Heating</v>
      </c>
      <c r="W4188" s="9" t="str">
        <f>VLOOKUP(Data!$D4188,Current!A:B,2,FALSE)</f>
        <v>ACT</v>
      </c>
      <c r="X4188" s="9" t="str">
        <f>IF(Data!$W4188=Data!$E4188,"CURRENT","NO")</f>
        <v>NO</v>
      </c>
    </row>
    <row r="4189" spans="1:24" hidden="1">
      <c r="A4189" s="67" t="s">
        <v>1723</v>
      </c>
      <c r="B4189" s="68" t="s">
        <v>795</v>
      </c>
      <c r="C4189" s="8" t="s">
        <v>458</v>
      </c>
      <c r="D4189" s="68" t="s">
        <v>2173</v>
      </c>
      <c r="E4189" s="8" t="s">
        <v>463</v>
      </c>
      <c r="F4189" s="69" t="s">
        <v>1754</v>
      </c>
      <c r="G4189" s="67" t="s">
        <v>158</v>
      </c>
      <c r="H4189" s="70">
        <v>42320</v>
      </c>
      <c r="I4189" s="67">
        <v>380</v>
      </c>
      <c r="J4189" s="71">
        <v>0</v>
      </c>
      <c r="K4189" s="97">
        <f t="shared" si="86"/>
        <v>0</v>
      </c>
      <c r="L4189" s="67" t="s">
        <v>213</v>
      </c>
      <c r="M4189" s="67" t="s">
        <v>1755</v>
      </c>
      <c r="N4189" s="67">
        <v>153089</v>
      </c>
      <c r="P4189" s="67">
        <v>92691</v>
      </c>
      <c r="Q4189" s="71">
        <v>160</v>
      </c>
      <c r="R4189" s="71">
        <v>0</v>
      </c>
      <c r="S4189" s="71">
        <v>15</v>
      </c>
      <c r="T4189" s="67" t="s">
        <v>127</v>
      </c>
      <c r="U4189" s="64">
        <f>Data!$Q4189+Data!$R4189+Data!$S4189</f>
        <v>175</v>
      </c>
      <c r="V4189" s="9" t="str">
        <f>VLOOKUP(TRIM(Data!$B4189),Team!A:B,2,FALSE)</f>
        <v>Heating</v>
      </c>
      <c r="W4189" s="9" t="str">
        <f>VLOOKUP(Data!$D4189,Current!A:B,2,FALSE)</f>
        <v>ACT</v>
      </c>
      <c r="X4189" s="9" t="str">
        <f>IF(Data!$W4189=Data!$E4189,"CURRENT","NO")</f>
        <v>NO</v>
      </c>
    </row>
    <row r="4190" spans="1:24" hidden="1">
      <c r="A4190" s="67" t="s">
        <v>1729</v>
      </c>
      <c r="B4190" s="68" t="s">
        <v>795</v>
      </c>
      <c r="C4190" s="8" t="s">
        <v>458</v>
      </c>
      <c r="D4190" s="68" t="s">
        <v>2173</v>
      </c>
      <c r="E4190" s="8" t="s">
        <v>463</v>
      </c>
      <c r="F4190" s="69" t="s">
        <v>168</v>
      </c>
      <c r="G4190" s="67" t="s">
        <v>167</v>
      </c>
      <c r="H4190" s="70">
        <v>42324</v>
      </c>
      <c r="I4190" s="67">
        <v>1048</v>
      </c>
      <c r="J4190" s="71">
        <v>107</v>
      </c>
      <c r="K4190" s="97">
        <f t="shared" si="86"/>
        <v>112136</v>
      </c>
      <c r="L4190" s="67" t="s">
        <v>710</v>
      </c>
      <c r="M4190" s="67" t="s">
        <v>337</v>
      </c>
      <c r="N4190" s="67">
        <v>153220</v>
      </c>
      <c r="P4190" s="67">
        <v>92837</v>
      </c>
      <c r="Q4190" s="71">
        <v>560.70000000000005</v>
      </c>
      <c r="R4190" s="71">
        <v>45</v>
      </c>
      <c r="S4190" s="71">
        <v>100</v>
      </c>
      <c r="T4190" s="67" t="s">
        <v>127</v>
      </c>
      <c r="U4190" s="64">
        <f>Data!$Q4190+Data!$R4190+Data!$S4190</f>
        <v>705.7</v>
      </c>
      <c r="V4190" s="9" t="str">
        <f>VLOOKUP(TRIM(Data!$B4190),Team!A:B,2,FALSE)</f>
        <v>Heating</v>
      </c>
      <c r="W4190" s="9" t="str">
        <f>VLOOKUP(Data!$D4190,Current!A:B,2,FALSE)</f>
        <v>ACT</v>
      </c>
      <c r="X4190" s="9" t="str">
        <f>IF(Data!$W4190=Data!$E4190,"CURRENT","NO")</f>
        <v>NO</v>
      </c>
    </row>
    <row r="4191" spans="1:24" hidden="1">
      <c r="A4191" s="67" t="s">
        <v>1729</v>
      </c>
      <c r="B4191" s="68" t="s">
        <v>795</v>
      </c>
      <c r="C4191" s="8" t="s">
        <v>458</v>
      </c>
      <c r="D4191" s="68" t="s">
        <v>2173</v>
      </c>
      <c r="E4191" s="8" t="s">
        <v>463</v>
      </c>
      <c r="F4191" s="69" t="s">
        <v>676</v>
      </c>
      <c r="G4191" s="67" t="s">
        <v>167</v>
      </c>
      <c r="H4191" s="70">
        <v>42325</v>
      </c>
      <c r="I4191" s="67">
        <v>337</v>
      </c>
      <c r="J4191" s="71">
        <v>131.68</v>
      </c>
      <c r="K4191" s="97">
        <f t="shared" si="86"/>
        <v>44376.160000000003</v>
      </c>
      <c r="L4191" s="67" t="s">
        <v>166</v>
      </c>
      <c r="M4191" s="67" t="s">
        <v>212</v>
      </c>
      <c r="N4191" s="67">
        <v>153240</v>
      </c>
      <c r="P4191" s="67">
        <v>92838</v>
      </c>
      <c r="Q4191" s="71">
        <v>221.9</v>
      </c>
      <c r="R4191" s="71">
        <v>45</v>
      </c>
      <c r="S4191" s="71">
        <v>100</v>
      </c>
      <c r="T4191" s="67" t="s">
        <v>127</v>
      </c>
      <c r="U4191" s="64">
        <f>Data!$Q4191+Data!$R4191+Data!$S4191</f>
        <v>366.9</v>
      </c>
      <c r="V4191" s="9" t="str">
        <f>VLOOKUP(TRIM(Data!$B4191),Team!A:B,2,FALSE)</f>
        <v>Heating</v>
      </c>
      <c r="W4191" s="9" t="str">
        <f>VLOOKUP(Data!$D4191,Current!A:B,2,FALSE)</f>
        <v>ACT</v>
      </c>
      <c r="X4191" s="9" t="str">
        <f>IF(Data!$W4191=Data!$E4191,"CURRENT","NO")</f>
        <v>NO</v>
      </c>
    </row>
    <row r="4192" spans="1:24" hidden="1">
      <c r="A4192" s="67" t="s">
        <v>1729</v>
      </c>
      <c r="B4192" s="68" t="s">
        <v>795</v>
      </c>
      <c r="C4192" s="8" t="s">
        <v>458</v>
      </c>
      <c r="D4192" s="68" t="s">
        <v>2173</v>
      </c>
      <c r="E4192" s="8" t="s">
        <v>463</v>
      </c>
      <c r="F4192" s="69" t="s">
        <v>1505</v>
      </c>
      <c r="G4192" s="67" t="s">
        <v>907</v>
      </c>
      <c r="H4192" s="70">
        <v>42322</v>
      </c>
      <c r="I4192" s="67">
        <v>669</v>
      </c>
      <c r="J4192" s="71">
        <v>72</v>
      </c>
      <c r="K4192" s="97">
        <f t="shared" si="86"/>
        <v>48168</v>
      </c>
      <c r="L4192" s="67" t="s">
        <v>108</v>
      </c>
      <c r="M4192" s="67" t="s">
        <v>1651</v>
      </c>
      <c r="N4192" s="67">
        <v>153156</v>
      </c>
      <c r="P4192" s="67">
        <v>92839</v>
      </c>
      <c r="Q4192" s="71">
        <v>240.8</v>
      </c>
      <c r="R4192" s="71">
        <v>0</v>
      </c>
      <c r="S4192" s="71">
        <v>50</v>
      </c>
      <c r="T4192" s="67" t="s">
        <v>127</v>
      </c>
      <c r="U4192" s="64">
        <f>Data!$Q4192+Data!$R4192+Data!$S4192</f>
        <v>290.8</v>
      </c>
      <c r="V4192" s="9" t="str">
        <f>VLOOKUP(TRIM(Data!$B4192),Team!A:B,2,FALSE)</f>
        <v>Heating</v>
      </c>
      <c r="W4192" s="9" t="str">
        <f>VLOOKUP(Data!$D4192,Current!A:B,2,FALSE)</f>
        <v>ACT</v>
      </c>
      <c r="X4192" s="9" t="str">
        <f>IF(Data!$W4192=Data!$E4192,"CURRENT","NO")</f>
        <v>NO</v>
      </c>
    </row>
    <row r="4193" spans="1:24" hidden="1">
      <c r="A4193" s="67" t="s">
        <v>1729</v>
      </c>
      <c r="B4193" s="68" t="s">
        <v>795</v>
      </c>
      <c r="C4193" s="8" t="s">
        <v>458</v>
      </c>
      <c r="D4193" s="68" t="s">
        <v>2173</v>
      </c>
      <c r="E4193" s="8" t="s">
        <v>463</v>
      </c>
      <c r="F4193" s="69" t="s">
        <v>1097</v>
      </c>
      <c r="G4193" s="67" t="s">
        <v>160</v>
      </c>
      <c r="H4193" s="70">
        <v>42321</v>
      </c>
      <c r="I4193" s="67">
        <v>25</v>
      </c>
      <c r="J4193" s="71">
        <v>89.78</v>
      </c>
      <c r="K4193" s="97">
        <f t="shared" si="86"/>
        <v>2244.5</v>
      </c>
      <c r="L4193" s="67" t="s">
        <v>11</v>
      </c>
      <c r="M4193" s="67" t="s">
        <v>1684</v>
      </c>
      <c r="N4193" s="67">
        <v>153126</v>
      </c>
      <c r="P4193" s="67">
        <v>92840</v>
      </c>
      <c r="Q4193" s="71">
        <v>100</v>
      </c>
      <c r="R4193" s="71">
        <v>0</v>
      </c>
      <c r="S4193" s="71">
        <v>15</v>
      </c>
      <c r="T4193" s="67" t="s">
        <v>127</v>
      </c>
      <c r="U4193" s="64">
        <f>Data!$Q4193+Data!$R4193+Data!$S4193</f>
        <v>115</v>
      </c>
      <c r="V4193" s="9" t="str">
        <f>VLOOKUP(TRIM(Data!$B4193),Team!A:B,2,FALSE)</f>
        <v>Heating</v>
      </c>
      <c r="W4193" s="9" t="str">
        <f>VLOOKUP(Data!$D4193,Current!A:B,2,FALSE)</f>
        <v>ACT</v>
      </c>
      <c r="X4193" s="9" t="str">
        <f>IF(Data!$W4193=Data!$E4193,"CURRENT","NO")</f>
        <v>NO</v>
      </c>
    </row>
    <row r="4194" spans="1:24" hidden="1">
      <c r="A4194" s="67" t="s">
        <v>1729</v>
      </c>
      <c r="B4194" s="68" t="s">
        <v>795</v>
      </c>
      <c r="C4194" s="8" t="s">
        <v>458</v>
      </c>
      <c r="D4194" s="68" t="s">
        <v>2173</v>
      </c>
      <c r="E4194" s="8" t="s">
        <v>463</v>
      </c>
      <c r="F4194" s="69" t="s">
        <v>691</v>
      </c>
      <c r="G4194" s="67" t="s">
        <v>160</v>
      </c>
      <c r="H4194" s="70">
        <v>42321</v>
      </c>
      <c r="I4194" s="67">
        <v>25</v>
      </c>
      <c r="J4194" s="71">
        <v>161.41</v>
      </c>
      <c r="K4194" s="97">
        <f t="shared" si="86"/>
        <v>4035.25</v>
      </c>
      <c r="L4194" s="67" t="s">
        <v>11</v>
      </c>
      <c r="M4194" s="67" t="s">
        <v>1684</v>
      </c>
      <c r="N4194" s="67">
        <v>153127</v>
      </c>
      <c r="P4194" s="67">
        <v>92841</v>
      </c>
      <c r="Q4194" s="71">
        <v>100</v>
      </c>
      <c r="R4194" s="71">
        <v>0</v>
      </c>
      <c r="S4194" s="71">
        <v>15</v>
      </c>
      <c r="T4194" s="67" t="s">
        <v>127</v>
      </c>
      <c r="U4194" s="64">
        <f>Data!$Q4194+Data!$R4194+Data!$S4194</f>
        <v>115</v>
      </c>
      <c r="V4194" s="9" t="str">
        <f>VLOOKUP(TRIM(Data!$B4194),Team!A:B,2,FALSE)</f>
        <v>Heating</v>
      </c>
      <c r="W4194" s="9" t="str">
        <f>VLOOKUP(Data!$D4194,Current!A:B,2,FALSE)</f>
        <v>ACT</v>
      </c>
      <c r="X4194" s="9" t="str">
        <f>IF(Data!$W4194=Data!$E4194,"CURRENT","NO")</f>
        <v>NO</v>
      </c>
    </row>
    <row r="4195" spans="1:24" hidden="1">
      <c r="A4195" s="67" t="s">
        <v>1729</v>
      </c>
      <c r="B4195" s="68" t="s">
        <v>795</v>
      </c>
      <c r="C4195" s="8" t="s">
        <v>458</v>
      </c>
      <c r="D4195" s="68" t="s">
        <v>2173</v>
      </c>
      <c r="E4195" s="8" t="s">
        <v>463</v>
      </c>
      <c r="F4195" s="69" t="s">
        <v>201</v>
      </c>
      <c r="G4195" s="67" t="s">
        <v>160</v>
      </c>
      <c r="H4195" s="70">
        <v>42321</v>
      </c>
      <c r="I4195" s="67">
        <v>25</v>
      </c>
      <c r="J4195" s="71">
        <v>166.79</v>
      </c>
      <c r="K4195" s="97">
        <f t="shared" si="86"/>
        <v>4169.75</v>
      </c>
      <c r="L4195" s="67" t="s">
        <v>11</v>
      </c>
      <c r="M4195" s="67" t="s">
        <v>1684</v>
      </c>
      <c r="N4195" s="67">
        <v>153128</v>
      </c>
      <c r="P4195" s="67">
        <v>92842</v>
      </c>
      <c r="Q4195" s="71">
        <v>100</v>
      </c>
      <c r="R4195" s="71">
        <v>0</v>
      </c>
      <c r="S4195" s="71">
        <v>15</v>
      </c>
      <c r="T4195" s="67" t="s">
        <v>127</v>
      </c>
      <c r="U4195" s="64">
        <f>Data!$Q4195+Data!$R4195+Data!$S4195</f>
        <v>115</v>
      </c>
      <c r="V4195" s="9" t="str">
        <f>VLOOKUP(TRIM(Data!$B4195),Team!A:B,2,FALSE)</f>
        <v>Heating</v>
      </c>
      <c r="W4195" s="9" t="str">
        <f>VLOOKUP(Data!$D4195,Current!A:B,2,FALSE)</f>
        <v>ACT</v>
      </c>
      <c r="X4195" s="9" t="str">
        <f>IF(Data!$W4195=Data!$E4195,"CURRENT","NO")</f>
        <v>NO</v>
      </c>
    </row>
    <row r="4196" spans="1:24" hidden="1">
      <c r="A4196" s="67" t="s">
        <v>1729</v>
      </c>
      <c r="B4196" s="68" t="s">
        <v>795</v>
      </c>
      <c r="C4196" s="8" t="s">
        <v>458</v>
      </c>
      <c r="D4196" s="68" t="s">
        <v>2173</v>
      </c>
      <c r="E4196" s="8" t="s">
        <v>463</v>
      </c>
      <c r="F4196" s="69" t="s">
        <v>1082</v>
      </c>
      <c r="G4196" s="67" t="s">
        <v>160</v>
      </c>
      <c r="H4196" s="70">
        <v>42321</v>
      </c>
      <c r="I4196" s="67">
        <v>375</v>
      </c>
      <c r="J4196" s="71">
        <v>64.47</v>
      </c>
      <c r="K4196" s="97">
        <f t="shared" si="86"/>
        <v>24176.25</v>
      </c>
      <c r="L4196" s="67" t="s">
        <v>11</v>
      </c>
      <c r="M4196" s="67" t="s">
        <v>1684</v>
      </c>
      <c r="N4196" s="67">
        <v>153129</v>
      </c>
      <c r="P4196" s="67">
        <v>92843</v>
      </c>
      <c r="Q4196" s="71">
        <v>200</v>
      </c>
      <c r="R4196" s="71">
        <v>0</v>
      </c>
      <c r="S4196" s="71">
        <v>15</v>
      </c>
      <c r="T4196" s="67" t="s">
        <v>127</v>
      </c>
      <c r="U4196" s="64">
        <f>Data!$Q4196+Data!$R4196+Data!$S4196</f>
        <v>215</v>
      </c>
      <c r="V4196" s="9" t="str">
        <f>VLOOKUP(TRIM(Data!$B4196),Team!A:B,2,FALSE)</f>
        <v>Heating</v>
      </c>
      <c r="W4196" s="9" t="str">
        <f>VLOOKUP(Data!$D4196,Current!A:B,2,FALSE)</f>
        <v>ACT</v>
      </c>
      <c r="X4196" s="9" t="str">
        <f>IF(Data!$W4196=Data!$E4196,"CURRENT","NO")</f>
        <v>NO</v>
      </c>
    </row>
    <row r="4197" spans="1:24" hidden="1">
      <c r="A4197" s="67" t="s">
        <v>1729</v>
      </c>
      <c r="B4197" s="68" t="s">
        <v>795</v>
      </c>
      <c r="C4197" s="8" t="s">
        <v>458</v>
      </c>
      <c r="D4197" s="68" t="s">
        <v>2173</v>
      </c>
      <c r="E4197" s="8" t="s">
        <v>463</v>
      </c>
      <c r="F4197" s="69" t="s">
        <v>858</v>
      </c>
      <c r="G4197" s="67" t="s">
        <v>160</v>
      </c>
      <c r="H4197" s="70">
        <v>42324</v>
      </c>
      <c r="I4197" s="67">
        <v>125</v>
      </c>
      <c r="J4197" s="71">
        <v>23.79</v>
      </c>
      <c r="K4197" s="97">
        <f t="shared" si="86"/>
        <v>2973.75</v>
      </c>
      <c r="L4197" s="67" t="s">
        <v>521</v>
      </c>
      <c r="M4197" s="67" t="s">
        <v>1756</v>
      </c>
      <c r="N4197" s="67">
        <v>153187</v>
      </c>
      <c r="P4197" s="67">
        <v>92844</v>
      </c>
      <c r="Q4197" s="71">
        <v>100</v>
      </c>
      <c r="R4197" s="71">
        <v>0</v>
      </c>
      <c r="S4197" s="71">
        <v>15</v>
      </c>
      <c r="T4197" s="67" t="s">
        <v>127</v>
      </c>
      <c r="U4197" s="64">
        <f>Data!$Q4197+Data!$R4197+Data!$S4197</f>
        <v>115</v>
      </c>
      <c r="V4197" s="9" t="str">
        <f>VLOOKUP(TRIM(Data!$B4197),Team!A:B,2,FALSE)</f>
        <v>Heating</v>
      </c>
      <c r="W4197" s="9" t="str">
        <f>VLOOKUP(Data!$D4197,Current!A:B,2,FALSE)</f>
        <v>ACT</v>
      </c>
      <c r="X4197" s="9" t="str">
        <f>IF(Data!$W4197=Data!$E4197,"CURRENT","NO")</f>
        <v>NO</v>
      </c>
    </row>
    <row r="4198" spans="1:24" hidden="1">
      <c r="A4198" s="67" t="s">
        <v>1729</v>
      </c>
      <c r="B4198" s="68" t="s">
        <v>795</v>
      </c>
      <c r="C4198" s="8" t="s">
        <v>458</v>
      </c>
      <c r="D4198" s="68" t="s">
        <v>2173</v>
      </c>
      <c r="E4198" s="8" t="s">
        <v>463</v>
      </c>
      <c r="F4198" s="69" t="s">
        <v>1256</v>
      </c>
      <c r="G4198" s="67" t="s">
        <v>160</v>
      </c>
      <c r="H4198" s="70">
        <v>42324</v>
      </c>
      <c r="I4198" s="67">
        <v>75</v>
      </c>
      <c r="J4198" s="71">
        <v>25.55</v>
      </c>
      <c r="K4198" s="97">
        <f t="shared" si="86"/>
        <v>1916.25</v>
      </c>
      <c r="L4198" s="67" t="s">
        <v>521</v>
      </c>
      <c r="M4198" s="67" t="s">
        <v>1756</v>
      </c>
      <c r="N4198" s="67">
        <v>153188</v>
      </c>
      <c r="P4198" s="67">
        <v>92845</v>
      </c>
      <c r="Q4198" s="71">
        <v>100</v>
      </c>
      <c r="R4198" s="71">
        <v>0</v>
      </c>
      <c r="S4198" s="71">
        <v>15</v>
      </c>
      <c r="T4198" s="67" t="s">
        <v>127</v>
      </c>
      <c r="U4198" s="64">
        <f>Data!$Q4198+Data!$R4198+Data!$S4198</f>
        <v>115</v>
      </c>
      <c r="V4198" s="9" t="str">
        <f>VLOOKUP(TRIM(Data!$B4198),Team!A:B,2,FALSE)</f>
        <v>Heating</v>
      </c>
      <c r="W4198" s="9" t="str">
        <f>VLOOKUP(Data!$D4198,Current!A:B,2,FALSE)</f>
        <v>ACT</v>
      </c>
      <c r="X4198" s="9" t="str">
        <f>IF(Data!$W4198=Data!$E4198,"CURRENT","NO")</f>
        <v>NO</v>
      </c>
    </row>
    <row r="4199" spans="1:24" hidden="1">
      <c r="A4199" s="67" t="s">
        <v>1729</v>
      </c>
      <c r="B4199" s="68" t="s">
        <v>795</v>
      </c>
      <c r="C4199" s="8" t="s">
        <v>458</v>
      </c>
      <c r="D4199" s="68" t="s">
        <v>2173</v>
      </c>
      <c r="E4199" s="8" t="s">
        <v>463</v>
      </c>
      <c r="F4199" s="69" t="s">
        <v>191</v>
      </c>
      <c r="G4199" s="67" t="s">
        <v>160</v>
      </c>
      <c r="H4199" s="70">
        <v>42324</v>
      </c>
      <c r="I4199" s="67">
        <v>25</v>
      </c>
      <c r="J4199" s="71">
        <v>25.45</v>
      </c>
      <c r="K4199" s="97">
        <f t="shared" si="86"/>
        <v>636.25</v>
      </c>
      <c r="L4199" s="67" t="s">
        <v>521</v>
      </c>
      <c r="M4199" s="67" t="s">
        <v>1272</v>
      </c>
      <c r="N4199" s="67">
        <v>153190</v>
      </c>
      <c r="P4199" s="67">
        <v>92846</v>
      </c>
      <c r="Q4199" s="71">
        <v>100</v>
      </c>
      <c r="R4199" s="71">
        <v>0</v>
      </c>
      <c r="S4199" s="71">
        <v>15</v>
      </c>
      <c r="T4199" s="67" t="s">
        <v>127</v>
      </c>
      <c r="U4199" s="64">
        <f>Data!$Q4199+Data!$R4199+Data!$S4199</f>
        <v>115</v>
      </c>
      <c r="V4199" s="9" t="str">
        <f>VLOOKUP(TRIM(Data!$B4199),Team!A:B,2,FALSE)</f>
        <v>Heating</v>
      </c>
      <c r="W4199" s="9" t="str">
        <f>VLOOKUP(Data!$D4199,Current!A:B,2,FALSE)</f>
        <v>ACT</v>
      </c>
      <c r="X4199" s="9" t="str">
        <f>IF(Data!$W4199=Data!$E4199,"CURRENT","NO")</f>
        <v>NO</v>
      </c>
    </row>
    <row r="4200" spans="1:24" hidden="1">
      <c r="A4200" s="67" t="s">
        <v>1729</v>
      </c>
      <c r="B4200" s="68" t="s">
        <v>795</v>
      </c>
      <c r="C4200" s="8" t="s">
        <v>458</v>
      </c>
      <c r="D4200" s="68" t="s">
        <v>2173</v>
      </c>
      <c r="E4200" s="8" t="s">
        <v>463</v>
      </c>
      <c r="F4200" s="69" t="s">
        <v>695</v>
      </c>
      <c r="G4200" s="67" t="s">
        <v>160</v>
      </c>
      <c r="H4200" s="70">
        <v>42325</v>
      </c>
      <c r="I4200" s="67">
        <v>50</v>
      </c>
      <c r="J4200" s="71">
        <v>161.41</v>
      </c>
      <c r="K4200" s="97">
        <f t="shared" si="86"/>
        <v>8070.5</v>
      </c>
      <c r="L4200" s="67" t="s">
        <v>11</v>
      </c>
      <c r="M4200" s="67" t="s">
        <v>1757</v>
      </c>
      <c r="N4200" s="67">
        <v>153227</v>
      </c>
      <c r="P4200" s="67">
        <v>92847</v>
      </c>
      <c r="Q4200" s="71">
        <v>100</v>
      </c>
      <c r="R4200" s="71">
        <v>0</v>
      </c>
      <c r="S4200" s="71">
        <v>22.5</v>
      </c>
      <c r="T4200" s="67" t="s">
        <v>127</v>
      </c>
      <c r="U4200" s="64">
        <f>Data!$Q4200+Data!$R4200+Data!$S4200</f>
        <v>122.5</v>
      </c>
      <c r="V4200" s="9" t="str">
        <f>VLOOKUP(TRIM(Data!$B4200),Team!A:B,2,FALSE)</f>
        <v>Heating</v>
      </c>
      <c r="W4200" s="9" t="str">
        <f>VLOOKUP(Data!$D4200,Current!A:B,2,FALSE)</f>
        <v>ACT</v>
      </c>
      <c r="X4200" s="9" t="str">
        <f>IF(Data!$W4200=Data!$E4200,"CURRENT","NO")</f>
        <v>NO</v>
      </c>
    </row>
    <row r="4201" spans="1:24" hidden="1">
      <c r="A4201" s="67" t="s">
        <v>1729</v>
      </c>
      <c r="B4201" s="68" t="s">
        <v>795</v>
      </c>
      <c r="C4201" s="8" t="s">
        <v>458</v>
      </c>
      <c r="D4201" s="68" t="s">
        <v>2173</v>
      </c>
      <c r="E4201" s="8" t="s">
        <v>463</v>
      </c>
      <c r="F4201" s="69" t="s">
        <v>1285</v>
      </c>
      <c r="G4201" s="67" t="s">
        <v>160</v>
      </c>
      <c r="H4201" s="70">
        <v>42325</v>
      </c>
      <c r="I4201" s="67">
        <v>25</v>
      </c>
      <c r="J4201" s="71">
        <v>65.97</v>
      </c>
      <c r="K4201" s="97">
        <f t="shared" si="86"/>
        <v>1649.25</v>
      </c>
      <c r="L4201" s="67" t="s">
        <v>11</v>
      </c>
      <c r="M4201" s="67" t="s">
        <v>1758</v>
      </c>
      <c r="N4201" s="67">
        <v>153228</v>
      </c>
      <c r="P4201" s="67">
        <v>92848</v>
      </c>
      <c r="Q4201" s="71">
        <v>100</v>
      </c>
      <c r="R4201" s="71">
        <v>0</v>
      </c>
      <c r="S4201" s="71">
        <v>22.5</v>
      </c>
      <c r="T4201" s="67" t="s">
        <v>127</v>
      </c>
      <c r="U4201" s="64">
        <f>Data!$Q4201+Data!$R4201+Data!$S4201</f>
        <v>122.5</v>
      </c>
      <c r="V4201" s="9" t="str">
        <f>VLOOKUP(TRIM(Data!$B4201),Team!A:B,2,FALSE)</f>
        <v>Heating</v>
      </c>
      <c r="W4201" s="9" t="str">
        <f>VLOOKUP(Data!$D4201,Current!A:B,2,FALSE)</f>
        <v>ACT</v>
      </c>
      <c r="X4201" s="9" t="str">
        <f>IF(Data!$W4201=Data!$E4201,"CURRENT","NO")</f>
        <v>NO</v>
      </c>
    </row>
    <row r="4202" spans="1:24" hidden="1">
      <c r="A4202" s="67" t="s">
        <v>1729</v>
      </c>
      <c r="B4202" s="68" t="s">
        <v>795</v>
      </c>
      <c r="C4202" s="8" t="s">
        <v>458</v>
      </c>
      <c r="D4202" s="68" t="s">
        <v>2173</v>
      </c>
      <c r="E4202" s="8" t="s">
        <v>463</v>
      </c>
      <c r="F4202" s="69" t="s">
        <v>161</v>
      </c>
      <c r="G4202" s="67" t="s">
        <v>160</v>
      </c>
      <c r="H4202" s="70">
        <v>42327</v>
      </c>
      <c r="I4202" s="67">
        <v>50</v>
      </c>
      <c r="J4202" s="71">
        <v>46.75</v>
      </c>
      <c r="K4202" s="97">
        <f t="shared" si="86"/>
        <v>2337.5</v>
      </c>
      <c r="L4202" s="67" t="s">
        <v>11</v>
      </c>
      <c r="M4202" s="67" t="s">
        <v>1748</v>
      </c>
      <c r="N4202" s="67">
        <v>153323</v>
      </c>
      <c r="P4202" s="67">
        <v>92849</v>
      </c>
      <c r="Q4202" s="71">
        <v>100</v>
      </c>
      <c r="R4202" s="71">
        <v>0</v>
      </c>
      <c r="S4202" s="71">
        <v>15</v>
      </c>
      <c r="T4202" s="67" t="s">
        <v>127</v>
      </c>
      <c r="U4202" s="64">
        <f>Data!$Q4202+Data!$R4202+Data!$S4202</f>
        <v>115</v>
      </c>
      <c r="V4202" s="9" t="str">
        <f>VLOOKUP(TRIM(Data!$B4202),Team!A:B,2,FALSE)</f>
        <v>Heating</v>
      </c>
      <c r="W4202" s="9" t="str">
        <f>VLOOKUP(Data!$D4202,Current!A:B,2,FALSE)</f>
        <v>ACT</v>
      </c>
      <c r="X4202" s="9" t="str">
        <f>IF(Data!$W4202=Data!$E4202,"CURRENT","NO")</f>
        <v>NO</v>
      </c>
    </row>
    <row r="4203" spans="1:24" hidden="1">
      <c r="A4203" s="67" t="s">
        <v>1729</v>
      </c>
      <c r="B4203" s="68" t="s">
        <v>795</v>
      </c>
      <c r="C4203" s="8" t="s">
        <v>458</v>
      </c>
      <c r="D4203" s="68" t="s">
        <v>2173</v>
      </c>
      <c r="E4203" s="8" t="s">
        <v>463</v>
      </c>
      <c r="F4203" s="69" t="s">
        <v>883</v>
      </c>
      <c r="G4203" s="67" t="s">
        <v>160</v>
      </c>
      <c r="H4203" s="70">
        <v>42327</v>
      </c>
      <c r="I4203" s="67">
        <v>25</v>
      </c>
      <c r="J4203" s="71">
        <v>41.14</v>
      </c>
      <c r="K4203" s="97">
        <f t="shared" si="86"/>
        <v>1028.5</v>
      </c>
      <c r="L4203" s="67" t="s">
        <v>965</v>
      </c>
      <c r="M4203" s="67" t="s">
        <v>1258</v>
      </c>
      <c r="N4203" s="67">
        <v>153324</v>
      </c>
      <c r="P4203" s="67">
        <v>92850</v>
      </c>
      <c r="Q4203" s="71">
        <v>100</v>
      </c>
      <c r="R4203" s="71">
        <v>0</v>
      </c>
      <c r="S4203" s="71">
        <v>15</v>
      </c>
      <c r="T4203" s="67" t="s">
        <v>127</v>
      </c>
      <c r="U4203" s="64">
        <f>Data!$Q4203+Data!$R4203+Data!$S4203</f>
        <v>115</v>
      </c>
      <c r="V4203" s="9" t="str">
        <f>VLOOKUP(TRIM(Data!$B4203),Team!A:B,2,FALSE)</f>
        <v>Heating</v>
      </c>
      <c r="W4203" s="9" t="str">
        <f>VLOOKUP(Data!$D4203,Current!A:B,2,FALSE)</f>
        <v>ACT</v>
      </c>
      <c r="X4203" s="9" t="str">
        <f>IF(Data!$W4203=Data!$E4203,"CURRENT","NO")</f>
        <v>NO</v>
      </c>
    </row>
    <row r="4204" spans="1:24" hidden="1">
      <c r="A4204" s="67" t="s">
        <v>1729</v>
      </c>
      <c r="B4204" s="68" t="s">
        <v>795</v>
      </c>
      <c r="C4204" s="8" t="s">
        <v>458</v>
      </c>
      <c r="D4204" s="68" t="s">
        <v>2173</v>
      </c>
      <c r="E4204" s="8" t="s">
        <v>463</v>
      </c>
      <c r="F4204" s="69" t="s">
        <v>696</v>
      </c>
      <c r="G4204" s="67" t="s">
        <v>160</v>
      </c>
      <c r="H4204" s="70">
        <v>42327</v>
      </c>
      <c r="I4204" s="67">
        <v>100</v>
      </c>
      <c r="J4204" s="71">
        <v>41.14</v>
      </c>
      <c r="K4204" s="97">
        <f t="shared" si="86"/>
        <v>4114</v>
      </c>
      <c r="L4204" s="67" t="s">
        <v>965</v>
      </c>
      <c r="M4204" s="67" t="s">
        <v>1053</v>
      </c>
      <c r="N4204" s="67">
        <v>153325</v>
      </c>
      <c r="P4204" s="67">
        <v>92851</v>
      </c>
      <c r="Q4204" s="71">
        <v>100</v>
      </c>
      <c r="R4204" s="71">
        <v>0</v>
      </c>
      <c r="S4204" s="71">
        <v>15</v>
      </c>
      <c r="T4204" s="67" t="s">
        <v>127</v>
      </c>
      <c r="U4204" s="64">
        <f>Data!$Q4204+Data!$R4204+Data!$S4204</f>
        <v>115</v>
      </c>
      <c r="V4204" s="9" t="str">
        <f>VLOOKUP(TRIM(Data!$B4204),Team!A:B,2,FALSE)</f>
        <v>Heating</v>
      </c>
      <c r="W4204" s="9" t="str">
        <f>VLOOKUP(Data!$D4204,Current!A:B,2,FALSE)</f>
        <v>ACT</v>
      </c>
      <c r="X4204" s="9" t="str">
        <f>IF(Data!$W4204=Data!$E4204,"CURRENT","NO")</f>
        <v>NO</v>
      </c>
    </row>
    <row r="4205" spans="1:24" hidden="1">
      <c r="A4205" s="67" t="s">
        <v>1729</v>
      </c>
      <c r="B4205" s="68" t="s">
        <v>795</v>
      </c>
      <c r="C4205" s="8" t="s">
        <v>458</v>
      </c>
      <c r="D4205" s="68" t="s">
        <v>2173</v>
      </c>
      <c r="E4205" s="8" t="s">
        <v>463</v>
      </c>
      <c r="F4205" s="69" t="s">
        <v>909</v>
      </c>
      <c r="G4205" s="67" t="s">
        <v>179</v>
      </c>
      <c r="H4205" s="70">
        <v>42324</v>
      </c>
      <c r="I4205" s="67">
        <v>223</v>
      </c>
      <c r="J4205" s="71">
        <v>172.46</v>
      </c>
      <c r="K4205" s="97">
        <f t="shared" si="86"/>
        <v>38458.58</v>
      </c>
      <c r="L4205" s="67" t="s">
        <v>862</v>
      </c>
      <c r="M4205" s="67" t="s">
        <v>910</v>
      </c>
      <c r="N4205" s="67">
        <v>153189</v>
      </c>
      <c r="P4205" s="67">
        <v>92852</v>
      </c>
      <c r="Q4205" s="71">
        <v>200</v>
      </c>
      <c r="R4205" s="71">
        <v>0</v>
      </c>
      <c r="S4205" s="71">
        <v>40</v>
      </c>
      <c r="T4205" s="67" t="s">
        <v>127</v>
      </c>
      <c r="U4205" s="64">
        <f>Data!$Q4205+Data!$R4205+Data!$S4205</f>
        <v>240</v>
      </c>
      <c r="V4205" s="9" t="str">
        <f>VLOOKUP(TRIM(Data!$B4205),Team!A:B,2,FALSE)</f>
        <v>Heating</v>
      </c>
      <c r="W4205" s="9" t="str">
        <f>VLOOKUP(Data!$D4205,Current!A:B,2,FALSE)</f>
        <v>ACT</v>
      </c>
      <c r="X4205" s="9" t="str">
        <f>IF(Data!$W4205=Data!$E4205,"CURRENT","NO")</f>
        <v>NO</v>
      </c>
    </row>
    <row r="4206" spans="1:24" hidden="1">
      <c r="A4206" s="67" t="s">
        <v>1729</v>
      </c>
      <c r="B4206" s="68" t="s">
        <v>795</v>
      </c>
      <c r="C4206" s="8" t="s">
        <v>458</v>
      </c>
      <c r="D4206" s="68" t="s">
        <v>2173</v>
      </c>
      <c r="E4206" s="8" t="s">
        <v>463</v>
      </c>
      <c r="F4206" s="69" t="s">
        <v>1070</v>
      </c>
      <c r="G4206" s="67" t="s">
        <v>158</v>
      </c>
      <c r="H4206" s="70">
        <v>42322</v>
      </c>
      <c r="I4206" s="67">
        <v>136</v>
      </c>
      <c r="J4206" s="71">
        <v>245.1</v>
      </c>
      <c r="K4206" s="97">
        <f t="shared" si="86"/>
        <v>33333.599999999999</v>
      </c>
      <c r="L4206" s="67" t="s">
        <v>157</v>
      </c>
      <c r="M4206" s="67" t="s">
        <v>1759</v>
      </c>
      <c r="N4206" s="67">
        <v>153159</v>
      </c>
      <c r="P4206" s="67">
        <v>92854</v>
      </c>
      <c r="Q4206" s="71">
        <v>166.7</v>
      </c>
      <c r="R4206" s="71">
        <v>0</v>
      </c>
      <c r="S4206" s="71">
        <v>15</v>
      </c>
      <c r="T4206" s="67" t="s">
        <v>246</v>
      </c>
      <c r="U4206" s="64">
        <f>Data!$Q4206+Data!$R4206+Data!$S4206</f>
        <v>181.7</v>
      </c>
      <c r="V4206" s="9" t="str">
        <f>VLOOKUP(TRIM(Data!$B4206),Team!A:B,2,FALSE)</f>
        <v>Heating</v>
      </c>
      <c r="W4206" s="9" t="str">
        <f>VLOOKUP(Data!$D4206,Current!A:B,2,FALSE)</f>
        <v>ACT</v>
      </c>
      <c r="X4206" s="9" t="str">
        <f>IF(Data!$W4206=Data!$E4206,"CURRENT","NO")</f>
        <v>NO</v>
      </c>
    </row>
    <row r="4207" spans="1:24" hidden="1">
      <c r="A4207" s="67" t="s">
        <v>1729</v>
      </c>
      <c r="B4207" s="68" t="s">
        <v>795</v>
      </c>
      <c r="C4207" s="8" t="s">
        <v>458</v>
      </c>
      <c r="D4207" s="68" t="s">
        <v>2173</v>
      </c>
      <c r="E4207" s="8" t="s">
        <v>463</v>
      </c>
      <c r="F4207" s="69" t="s">
        <v>164</v>
      </c>
      <c r="G4207" s="67" t="s">
        <v>158</v>
      </c>
      <c r="H4207" s="70">
        <v>42326</v>
      </c>
      <c r="I4207" s="67">
        <v>354</v>
      </c>
      <c r="J4207" s="71">
        <v>0</v>
      </c>
      <c r="K4207" s="97">
        <f t="shared" si="86"/>
        <v>0</v>
      </c>
      <c r="L4207" s="67" t="s">
        <v>213</v>
      </c>
      <c r="M4207" s="67" t="s">
        <v>1759</v>
      </c>
      <c r="N4207" s="67">
        <v>153281</v>
      </c>
      <c r="P4207" s="67">
        <v>92855</v>
      </c>
      <c r="Q4207" s="71">
        <v>160</v>
      </c>
      <c r="R4207" s="71">
        <v>0</v>
      </c>
      <c r="S4207" s="71">
        <v>15</v>
      </c>
      <c r="T4207" s="67" t="s">
        <v>127</v>
      </c>
      <c r="U4207" s="64">
        <f>Data!$Q4207+Data!$R4207+Data!$S4207</f>
        <v>175</v>
      </c>
      <c r="V4207" s="9" t="str">
        <f>VLOOKUP(TRIM(Data!$B4207),Team!A:B,2,FALSE)</f>
        <v>Heating</v>
      </c>
      <c r="W4207" s="9" t="str">
        <f>VLOOKUP(Data!$D4207,Current!A:B,2,FALSE)</f>
        <v>ACT</v>
      </c>
      <c r="X4207" s="9" t="str">
        <f>IF(Data!$W4207=Data!$E4207,"CURRENT","NO")</f>
        <v>NO</v>
      </c>
    </row>
    <row r="4208" spans="1:24" hidden="1">
      <c r="A4208" s="67" t="s">
        <v>1729</v>
      </c>
      <c r="B4208" s="68" t="s">
        <v>795</v>
      </c>
      <c r="C4208" s="8" t="s">
        <v>458</v>
      </c>
      <c r="D4208" s="68" t="s">
        <v>2173</v>
      </c>
      <c r="E4208" s="8" t="s">
        <v>463</v>
      </c>
      <c r="F4208" s="69" t="s">
        <v>164</v>
      </c>
      <c r="G4208" s="67" t="s">
        <v>158</v>
      </c>
      <c r="H4208" s="70">
        <v>42327</v>
      </c>
      <c r="I4208" s="67">
        <v>496</v>
      </c>
      <c r="J4208" s="71">
        <v>0</v>
      </c>
      <c r="K4208" s="97">
        <f t="shared" si="86"/>
        <v>0</v>
      </c>
      <c r="L4208" s="67" t="s">
        <v>213</v>
      </c>
      <c r="M4208" s="67" t="s">
        <v>72</v>
      </c>
      <c r="N4208" s="67">
        <v>153337</v>
      </c>
      <c r="P4208" s="67">
        <v>92856</v>
      </c>
      <c r="Q4208" s="71">
        <v>160</v>
      </c>
      <c r="R4208" s="71">
        <v>0</v>
      </c>
      <c r="S4208" s="71">
        <v>15</v>
      </c>
      <c r="T4208" s="67" t="s">
        <v>127</v>
      </c>
      <c r="U4208" s="64">
        <f>Data!$Q4208+Data!$R4208+Data!$S4208</f>
        <v>175</v>
      </c>
      <c r="V4208" s="9" t="str">
        <f>VLOOKUP(TRIM(Data!$B4208),Team!A:B,2,FALSE)</f>
        <v>Heating</v>
      </c>
      <c r="W4208" s="9" t="str">
        <f>VLOOKUP(Data!$D4208,Current!A:B,2,FALSE)</f>
        <v>ACT</v>
      </c>
      <c r="X4208" s="9" t="str">
        <f>IF(Data!$W4208=Data!$E4208,"CURRENT","NO")</f>
        <v>NO</v>
      </c>
    </row>
    <row r="4209" spans="1:24" hidden="1">
      <c r="A4209" s="67" t="s">
        <v>2174</v>
      </c>
      <c r="B4209" s="68" t="s">
        <v>795</v>
      </c>
      <c r="C4209" s="8" t="s">
        <v>458</v>
      </c>
      <c r="D4209" s="68" t="s">
        <v>2173</v>
      </c>
      <c r="E4209" s="8" t="s">
        <v>463</v>
      </c>
      <c r="F4209" s="69" t="s">
        <v>673</v>
      </c>
      <c r="G4209" s="67" t="s">
        <v>167</v>
      </c>
      <c r="H4209" s="70">
        <v>42333</v>
      </c>
      <c r="I4209" s="67">
        <v>674</v>
      </c>
      <c r="J4209" s="71">
        <v>122.04</v>
      </c>
      <c r="K4209" s="97">
        <f t="shared" si="86"/>
        <v>82254.960000000006</v>
      </c>
      <c r="L4209" s="67" t="s">
        <v>166</v>
      </c>
      <c r="M4209" s="67" t="s">
        <v>337</v>
      </c>
      <c r="N4209" s="67">
        <v>153541</v>
      </c>
      <c r="P4209" s="67">
        <v>93060</v>
      </c>
      <c r="Q4209" s="71">
        <v>411.3</v>
      </c>
      <c r="R4209" s="71">
        <v>45</v>
      </c>
      <c r="S4209" s="71">
        <v>100</v>
      </c>
      <c r="T4209" s="67" t="s">
        <v>127</v>
      </c>
      <c r="U4209" s="64">
        <f>Data!$Q4209+Data!$R4209+Data!$S4209</f>
        <v>556.29999999999995</v>
      </c>
      <c r="V4209" s="9" t="str">
        <f>VLOOKUP(TRIM(Data!$B4209),Team!A:B,2,FALSE)</f>
        <v>Heating</v>
      </c>
      <c r="W4209" s="9" t="str">
        <f>VLOOKUP(Data!$D4209,Current!A:B,2,FALSE)</f>
        <v>ACT</v>
      </c>
      <c r="X4209" s="9" t="str">
        <f>IF(Data!$W4209=Data!$E4209,"CURRENT","NO")</f>
        <v>NO</v>
      </c>
    </row>
    <row r="4210" spans="1:24" hidden="1">
      <c r="A4210" s="67" t="s">
        <v>2174</v>
      </c>
      <c r="B4210" s="68" t="s">
        <v>795</v>
      </c>
      <c r="C4210" s="8" t="s">
        <v>458</v>
      </c>
      <c r="D4210" s="68" t="s">
        <v>2173</v>
      </c>
      <c r="E4210" s="8" t="s">
        <v>463</v>
      </c>
      <c r="F4210" s="69" t="s">
        <v>906</v>
      </c>
      <c r="G4210" s="67" t="s">
        <v>907</v>
      </c>
      <c r="H4210" s="70">
        <v>42334</v>
      </c>
      <c r="I4210" s="67">
        <v>1380</v>
      </c>
      <c r="J4210" s="71">
        <v>65</v>
      </c>
      <c r="K4210" s="97">
        <f t="shared" si="86"/>
        <v>89700</v>
      </c>
      <c r="L4210" s="67" t="s">
        <v>108</v>
      </c>
      <c r="M4210" s="67" t="s">
        <v>1760</v>
      </c>
      <c r="N4210" s="67">
        <v>153568</v>
      </c>
      <c r="P4210" s="67">
        <v>93061</v>
      </c>
      <c r="Q4210" s="71">
        <v>448.5</v>
      </c>
      <c r="R4210" s="71">
        <v>0</v>
      </c>
      <c r="S4210" s="71">
        <v>50</v>
      </c>
      <c r="T4210" s="67" t="s">
        <v>127</v>
      </c>
      <c r="U4210" s="64">
        <f>Data!$Q4210+Data!$R4210+Data!$S4210</f>
        <v>498.5</v>
      </c>
      <c r="V4210" s="9" t="str">
        <f>VLOOKUP(TRIM(Data!$B4210),Team!A:B,2,FALSE)</f>
        <v>Heating</v>
      </c>
      <c r="W4210" s="9" t="str">
        <f>VLOOKUP(Data!$D4210,Current!A:B,2,FALSE)</f>
        <v>ACT</v>
      </c>
      <c r="X4210" s="9" t="str">
        <f>IF(Data!$W4210=Data!$E4210,"CURRENT","NO")</f>
        <v>NO</v>
      </c>
    </row>
    <row r="4211" spans="1:24" hidden="1">
      <c r="A4211" s="67" t="s">
        <v>2174</v>
      </c>
      <c r="B4211" s="68" t="s">
        <v>795</v>
      </c>
      <c r="C4211" s="8" t="s">
        <v>458</v>
      </c>
      <c r="D4211" s="68" t="s">
        <v>2173</v>
      </c>
      <c r="E4211" s="8" t="s">
        <v>463</v>
      </c>
      <c r="F4211" s="69" t="s">
        <v>1505</v>
      </c>
      <c r="G4211" s="67" t="s">
        <v>907</v>
      </c>
      <c r="H4211" s="70">
        <v>42335</v>
      </c>
      <c r="I4211" s="67">
        <v>1724</v>
      </c>
      <c r="J4211" s="71">
        <v>72</v>
      </c>
      <c r="K4211" s="97">
        <f t="shared" si="86"/>
        <v>124128</v>
      </c>
      <c r="L4211" s="67" t="s">
        <v>1032</v>
      </c>
      <c r="M4211" s="67" t="s">
        <v>1761</v>
      </c>
      <c r="N4211" s="67">
        <v>153607</v>
      </c>
      <c r="P4211" s="67">
        <v>93062</v>
      </c>
      <c r="Q4211" s="71">
        <v>620.6</v>
      </c>
      <c r="R4211" s="71">
        <v>0</v>
      </c>
      <c r="S4211" s="71">
        <v>50</v>
      </c>
      <c r="T4211" s="67" t="s">
        <v>127</v>
      </c>
      <c r="U4211" s="64">
        <f>Data!$Q4211+Data!$R4211+Data!$S4211</f>
        <v>670.6</v>
      </c>
      <c r="V4211" s="9" t="str">
        <f>VLOOKUP(TRIM(Data!$B4211),Team!A:B,2,FALSE)</f>
        <v>Heating</v>
      </c>
      <c r="W4211" s="9" t="str">
        <f>VLOOKUP(Data!$D4211,Current!A:B,2,FALSE)</f>
        <v>ACT</v>
      </c>
      <c r="X4211" s="9" t="str">
        <f>IF(Data!$W4211=Data!$E4211,"CURRENT","NO")</f>
        <v>NO</v>
      </c>
    </row>
    <row r="4212" spans="1:24" hidden="1">
      <c r="A4212" s="67" t="s">
        <v>2174</v>
      </c>
      <c r="B4212" s="68" t="s">
        <v>795</v>
      </c>
      <c r="C4212" s="8" t="s">
        <v>458</v>
      </c>
      <c r="D4212" s="68" t="s">
        <v>2173</v>
      </c>
      <c r="E4212" s="8" t="s">
        <v>463</v>
      </c>
      <c r="F4212" s="69" t="s">
        <v>898</v>
      </c>
      <c r="G4212" s="67" t="s">
        <v>160</v>
      </c>
      <c r="H4212" s="70">
        <v>42333</v>
      </c>
      <c r="I4212" s="67">
        <v>75</v>
      </c>
      <c r="J4212" s="71">
        <v>106.55</v>
      </c>
      <c r="K4212" s="97">
        <f t="shared" si="86"/>
        <v>7991.25</v>
      </c>
      <c r="L4212" s="67" t="s">
        <v>11</v>
      </c>
      <c r="M4212" s="67" t="s">
        <v>1762</v>
      </c>
      <c r="N4212" s="67">
        <v>153526</v>
      </c>
      <c r="P4212" s="67">
        <v>93063</v>
      </c>
      <c r="Q4212" s="71">
        <v>100</v>
      </c>
      <c r="R4212" s="71">
        <v>0</v>
      </c>
      <c r="S4212" s="71">
        <v>15</v>
      </c>
      <c r="T4212" s="67" t="s">
        <v>127</v>
      </c>
      <c r="U4212" s="64">
        <f>Data!$Q4212+Data!$R4212+Data!$S4212</f>
        <v>115</v>
      </c>
      <c r="V4212" s="9" t="str">
        <f>VLOOKUP(TRIM(Data!$B4212),Team!A:B,2,FALSE)</f>
        <v>Heating</v>
      </c>
      <c r="W4212" s="9" t="str">
        <f>VLOOKUP(Data!$D4212,Current!A:B,2,FALSE)</f>
        <v>ACT</v>
      </c>
      <c r="X4212" s="9" t="str">
        <f>IF(Data!$W4212=Data!$E4212,"CURRENT","NO")</f>
        <v>NO</v>
      </c>
    </row>
    <row r="4213" spans="1:24" hidden="1">
      <c r="A4213" s="67" t="s">
        <v>2174</v>
      </c>
      <c r="B4213" s="68" t="s">
        <v>795</v>
      </c>
      <c r="C4213" s="8" t="s">
        <v>458</v>
      </c>
      <c r="D4213" s="68" t="s">
        <v>2173</v>
      </c>
      <c r="E4213" s="8" t="s">
        <v>463</v>
      </c>
      <c r="F4213" s="69" t="s">
        <v>1054</v>
      </c>
      <c r="G4213" s="67" t="s">
        <v>160</v>
      </c>
      <c r="H4213" s="70">
        <v>42333</v>
      </c>
      <c r="I4213" s="67">
        <v>150</v>
      </c>
      <c r="J4213" s="71">
        <v>64.47</v>
      </c>
      <c r="K4213" s="97">
        <f t="shared" si="86"/>
        <v>9670.5</v>
      </c>
      <c r="L4213" s="67" t="s">
        <v>11</v>
      </c>
      <c r="M4213" s="67" t="s">
        <v>1763</v>
      </c>
      <c r="N4213" s="67">
        <v>153527</v>
      </c>
      <c r="P4213" s="67">
        <v>93064</v>
      </c>
      <c r="Q4213" s="71">
        <v>100</v>
      </c>
      <c r="R4213" s="71">
        <v>0</v>
      </c>
      <c r="S4213" s="71">
        <v>15</v>
      </c>
      <c r="T4213" s="67" t="s">
        <v>127</v>
      </c>
      <c r="U4213" s="64">
        <f>Data!$Q4213+Data!$R4213+Data!$S4213</f>
        <v>115</v>
      </c>
      <c r="V4213" s="9" t="str">
        <f>VLOOKUP(TRIM(Data!$B4213),Team!A:B,2,FALSE)</f>
        <v>Heating</v>
      </c>
      <c r="W4213" s="9" t="str">
        <f>VLOOKUP(Data!$D4213,Current!A:B,2,FALSE)</f>
        <v>ACT</v>
      </c>
      <c r="X4213" s="9" t="str">
        <f>IF(Data!$W4213=Data!$E4213,"CURRENT","NO")</f>
        <v>NO</v>
      </c>
    </row>
    <row r="4214" spans="1:24" hidden="1">
      <c r="A4214" s="67" t="s">
        <v>2174</v>
      </c>
      <c r="B4214" s="68" t="s">
        <v>795</v>
      </c>
      <c r="C4214" s="8" t="s">
        <v>458</v>
      </c>
      <c r="D4214" s="68" t="s">
        <v>2173</v>
      </c>
      <c r="E4214" s="8" t="s">
        <v>463</v>
      </c>
      <c r="F4214" s="69" t="s">
        <v>1764</v>
      </c>
      <c r="G4214" s="67" t="s">
        <v>160</v>
      </c>
      <c r="H4214" s="70">
        <v>42333</v>
      </c>
      <c r="I4214" s="67">
        <v>25</v>
      </c>
      <c r="J4214" s="71">
        <v>135.78</v>
      </c>
      <c r="K4214" s="97">
        <f t="shared" si="86"/>
        <v>3394.5</v>
      </c>
      <c r="L4214" s="67" t="s">
        <v>11</v>
      </c>
      <c r="M4214" s="67" t="s">
        <v>1762</v>
      </c>
      <c r="N4214" s="67">
        <v>153528</v>
      </c>
      <c r="P4214" s="67">
        <v>93065</v>
      </c>
      <c r="Q4214" s="71">
        <v>100</v>
      </c>
      <c r="R4214" s="71">
        <v>0</v>
      </c>
      <c r="S4214" s="71">
        <v>15</v>
      </c>
      <c r="T4214" s="67" t="s">
        <v>127</v>
      </c>
      <c r="U4214" s="64">
        <f>Data!$Q4214+Data!$R4214+Data!$S4214</f>
        <v>115</v>
      </c>
      <c r="V4214" s="9" t="str">
        <f>VLOOKUP(TRIM(Data!$B4214),Team!A:B,2,FALSE)</f>
        <v>Heating</v>
      </c>
      <c r="W4214" s="9" t="str">
        <f>VLOOKUP(Data!$D4214,Current!A:B,2,FALSE)</f>
        <v>ACT</v>
      </c>
      <c r="X4214" s="9" t="str">
        <f>IF(Data!$W4214=Data!$E4214,"CURRENT","NO")</f>
        <v>NO</v>
      </c>
    </row>
    <row r="4215" spans="1:24" hidden="1">
      <c r="A4215" s="67" t="s">
        <v>2174</v>
      </c>
      <c r="B4215" s="68" t="s">
        <v>795</v>
      </c>
      <c r="C4215" s="8" t="s">
        <v>458</v>
      </c>
      <c r="D4215" s="68" t="s">
        <v>2173</v>
      </c>
      <c r="E4215" s="8" t="s">
        <v>463</v>
      </c>
      <c r="F4215" s="69" t="s">
        <v>712</v>
      </c>
      <c r="G4215" s="67" t="s">
        <v>179</v>
      </c>
      <c r="H4215" s="70">
        <v>42338</v>
      </c>
      <c r="I4215" s="67">
        <v>134</v>
      </c>
      <c r="J4215" s="71">
        <v>161.71</v>
      </c>
      <c r="K4215" s="97">
        <f t="shared" si="86"/>
        <v>21669.14</v>
      </c>
      <c r="L4215" s="67" t="s">
        <v>6</v>
      </c>
      <c r="M4215" s="67" t="s">
        <v>212</v>
      </c>
      <c r="N4215" s="67">
        <v>153651</v>
      </c>
      <c r="P4215" s="67">
        <v>93066</v>
      </c>
      <c r="Q4215" s="71">
        <v>200</v>
      </c>
      <c r="R4215" s="71">
        <v>0</v>
      </c>
      <c r="S4215" s="71">
        <v>40</v>
      </c>
      <c r="T4215" s="67" t="s">
        <v>127</v>
      </c>
      <c r="U4215" s="64">
        <f>Data!$Q4215+Data!$R4215+Data!$S4215</f>
        <v>240</v>
      </c>
      <c r="V4215" s="9" t="str">
        <f>VLOOKUP(TRIM(Data!$B4215),Team!A:B,2,FALSE)</f>
        <v>Heating</v>
      </c>
      <c r="W4215" s="9" t="str">
        <f>VLOOKUP(Data!$D4215,Current!A:B,2,FALSE)</f>
        <v>ACT</v>
      </c>
      <c r="X4215" s="9" t="str">
        <f>IF(Data!$W4215=Data!$E4215,"CURRENT","NO")</f>
        <v>NO</v>
      </c>
    </row>
    <row r="4216" spans="1:24" hidden="1">
      <c r="A4216" s="67" t="s">
        <v>2174</v>
      </c>
      <c r="B4216" s="68" t="s">
        <v>795</v>
      </c>
      <c r="C4216" s="8" t="s">
        <v>458</v>
      </c>
      <c r="D4216" s="68" t="s">
        <v>2173</v>
      </c>
      <c r="E4216" s="8" t="s">
        <v>463</v>
      </c>
      <c r="F4216" s="69" t="s">
        <v>704</v>
      </c>
      <c r="G4216" s="67" t="s">
        <v>158</v>
      </c>
      <c r="H4216" s="70">
        <v>42331</v>
      </c>
      <c r="I4216" s="67">
        <v>324</v>
      </c>
      <c r="J4216" s="71">
        <v>146.76</v>
      </c>
      <c r="K4216" s="97">
        <f t="shared" si="86"/>
        <v>47550.239999999998</v>
      </c>
      <c r="L4216" s="67" t="s">
        <v>213</v>
      </c>
      <c r="M4216" s="67" t="s">
        <v>340</v>
      </c>
      <c r="N4216" s="67">
        <v>153447</v>
      </c>
      <c r="P4216" s="67">
        <v>93068</v>
      </c>
      <c r="Q4216" s="71">
        <v>237.75</v>
      </c>
      <c r="R4216" s="71">
        <v>0</v>
      </c>
      <c r="S4216" s="71">
        <v>15</v>
      </c>
      <c r="T4216" s="67" t="s">
        <v>127</v>
      </c>
      <c r="U4216" s="64">
        <f>Data!$Q4216+Data!$R4216+Data!$S4216</f>
        <v>252.75</v>
      </c>
      <c r="V4216" s="9" t="str">
        <f>VLOOKUP(TRIM(Data!$B4216),Team!A:B,2,FALSE)</f>
        <v>Heating</v>
      </c>
      <c r="W4216" s="9" t="str">
        <f>VLOOKUP(Data!$D4216,Current!A:B,2,FALSE)</f>
        <v>ACT</v>
      </c>
      <c r="X4216" s="9" t="str">
        <f>IF(Data!$W4216=Data!$E4216,"CURRENT","NO")</f>
        <v>NO</v>
      </c>
    </row>
    <row r="4217" spans="1:24" hidden="1">
      <c r="A4217" s="67" t="s">
        <v>2174</v>
      </c>
      <c r="B4217" s="68" t="s">
        <v>795</v>
      </c>
      <c r="C4217" s="8" t="s">
        <v>458</v>
      </c>
      <c r="D4217" s="68" t="s">
        <v>2173</v>
      </c>
      <c r="E4217" s="8" t="s">
        <v>463</v>
      </c>
      <c r="F4217" s="69" t="s">
        <v>206</v>
      </c>
      <c r="G4217" s="67" t="s">
        <v>158</v>
      </c>
      <c r="H4217" s="70">
        <v>42332</v>
      </c>
      <c r="I4217" s="67">
        <v>480</v>
      </c>
      <c r="J4217" s="71">
        <v>69.94</v>
      </c>
      <c r="K4217" s="97">
        <f t="shared" si="86"/>
        <v>33571.199999999997</v>
      </c>
      <c r="L4217" s="67" t="s">
        <v>213</v>
      </c>
      <c r="M4217" s="67" t="s">
        <v>358</v>
      </c>
      <c r="N4217" s="67">
        <v>153477</v>
      </c>
      <c r="P4217" s="67">
        <v>93069</v>
      </c>
      <c r="Q4217" s="71">
        <v>167.9</v>
      </c>
      <c r="R4217" s="71">
        <v>0</v>
      </c>
      <c r="S4217" s="71">
        <v>15</v>
      </c>
      <c r="T4217" s="67" t="s">
        <v>127</v>
      </c>
      <c r="U4217" s="64">
        <f>Data!$Q4217+Data!$R4217+Data!$S4217</f>
        <v>182.9</v>
      </c>
      <c r="V4217" s="9" t="str">
        <f>VLOOKUP(TRIM(Data!$B4217),Team!A:B,2,FALSE)</f>
        <v>Heating</v>
      </c>
      <c r="W4217" s="9" t="str">
        <f>VLOOKUP(Data!$D4217,Current!A:B,2,FALSE)</f>
        <v>ACT</v>
      </c>
      <c r="X4217" s="9" t="str">
        <f>IF(Data!$W4217=Data!$E4217,"CURRENT","NO")</f>
        <v>NO</v>
      </c>
    </row>
    <row r="4218" spans="1:24" hidden="1">
      <c r="A4218" s="67" t="s">
        <v>2174</v>
      </c>
      <c r="B4218" s="68" t="s">
        <v>795</v>
      </c>
      <c r="C4218" s="8" t="s">
        <v>458</v>
      </c>
      <c r="D4218" s="68" t="s">
        <v>2173</v>
      </c>
      <c r="E4218" s="8" t="s">
        <v>463</v>
      </c>
      <c r="F4218" s="69" t="s">
        <v>686</v>
      </c>
      <c r="G4218" s="67" t="s">
        <v>158</v>
      </c>
      <c r="H4218" s="70">
        <v>42332</v>
      </c>
      <c r="I4218" s="67">
        <v>700</v>
      </c>
      <c r="J4218" s="71">
        <v>69.72</v>
      </c>
      <c r="K4218" s="97">
        <f t="shared" ref="K4218:K4223" si="87">I4218*J4218</f>
        <v>48804</v>
      </c>
      <c r="L4218" s="67" t="s">
        <v>157</v>
      </c>
      <c r="M4218" s="67" t="s">
        <v>1765</v>
      </c>
      <c r="N4218" s="67">
        <v>153480</v>
      </c>
      <c r="P4218" s="67">
        <v>93070</v>
      </c>
      <c r="Q4218" s="71">
        <v>237.7</v>
      </c>
      <c r="R4218" s="71">
        <v>0</v>
      </c>
      <c r="S4218" s="71">
        <v>15</v>
      </c>
      <c r="T4218" s="67" t="s">
        <v>127</v>
      </c>
      <c r="U4218" s="64">
        <f>Data!$Q4218+Data!$R4218+Data!$S4218</f>
        <v>252.7</v>
      </c>
      <c r="V4218" s="9" t="str">
        <f>VLOOKUP(TRIM(Data!$B4218),Team!A:B,2,FALSE)</f>
        <v>Heating</v>
      </c>
      <c r="W4218" s="9" t="str">
        <f>VLOOKUP(Data!$D4218,Current!A:B,2,FALSE)</f>
        <v>ACT</v>
      </c>
      <c r="X4218" s="9" t="str">
        <f>IF(Data!$W4218=Data!$E4218,"CURRENT","NO")</f>
        <v>NO</v>
      </c>
    </row>
    <row r="4219" spans="1:24" hidden="1">
      <c r="A4219" s="67" t="s">
        <v>2174</v>
      </c>
      <c r="B4219" s="68" t="s">
        <v>795</v>
      </c>
      <c r="C4219" s="8" t="s">
        <v>458</v>
      </c>
      <c r="D4219" s="68" t="s">
        <v>2173</v>
      </c>
      <c r="E4219" s="8" t="s">
        <v>463</v>
      </c>
      <c r="F4219" s="69" t="s">
        <v>1752</v>
      </c>
      <c r="G4219" s="67" t="s">
        <v>158</v>
      </c>
      <c r="H4219" s="70">
        <v>42332</v>
      </c>
      <c r="I4219" s="67">
        <v>20</v>
      </c>
      <c r="J4219" s="71">
        <v>184.71</v>
      </c>
      <c r="K4219" s="97">
        <f t="shared" si="87"/>
        <v>3694.2000000000003</v>
      </c>
      <c r="L4219" s="67" t="s">
        <v>157</v>
      </c>
      <c r="M4219" s="67" t="s">
        <v>340</v>
      </c>
      <c r="N4219" s="67">
        <v>153481</v>
      </c>
      <c r="P4219" s="67">
        <v>93071</v>
      </c>
      <c r="Q4219" s="71">
        <v>80</v>
      </c>
      <c r="R4219" s="71">
        <v>0</v>
      </c>
      <c r="S4219" s="71">
        <v>15</v>
      </c>
      <c r="T4219" s="67" t="s">
        <v>127</v>
      </c>
      <c r="U4219" s="64">
        <f>Data!$Q4219+Data!$R4219+Data!$S4219</f>
        <v>95</v>
      </c>
      <c r="V4219" s="9" t="str">
        <f>VLOOKUP(TRIM(Data!$B4219),Team!A:B,2,FALSE)</f>
        <v>Heating</v>
      </c>
      <c r="W4219" s="9" t="str">
        <f>VLOOKUP(Data!$D4219,Current!A:B,2,FALSE)</f>
        <v>ACT</v>
      </c>
      <c r="X4219" s="9" t="str">
        <f>IF(Data!$W4219=Data!$E4219,"CURRENT","NO")</f>
        <v>NO</v>
      </c>
    </row>
    <row r="4220" spans="1:24" hidden="1">
      <c r="A4220" s="67" t="s">
        <v>2174</v>
      </c>
      <c r="B4220" s="68" t="s">
        <v>795</v>
      </c>
      <c r="C4220" s="8" t="s">
        <v>458</v>
      </c>
      <c r="D4220" s="68" t="s">
        <v>2173</v>
      </c>
      <c r="E4220" s="8" t="s">
        <v>463</v>
      </c>
      <c r="F4220" s="69" t="s">
        <v>1459</v>
      </c>
      <c r="G4220" s="67" t="s">
        <v>158</v>
      </c>
      <c r="H4220" s="70">
        <v>42333</v>
      </c>
      <c r="I4220" s="67">
        <v>152</v>
      </c>
      <c r="J4220" s="71">
        <v>0</v>
      </c>
      <c r="K4220" s="97">
        <f t="shared" si="87"/>
        <v>0</v>
      </c>
      <c r="L4220" s="67" t="s">
        <v>213</v>
      </c>
      <c r="M4220" s="67" t="s">
        <v>1751</v>
      </c>
      <c r="N4220" s="67">
        <v>153508</v>
      </c>
      <c r="P4220" s="67">
        <v>93072</v>
      </c>
      <c r="Q4220" s="71">
        <v>80</v>
      </c>
      <c r="R4220" s="71">
        <v>0</v>
      </c>
      <c r="S4220" s="71">
        <v>15</v>
      </c>
      <c r="T4220" s="67" t="s">
        <v>127</v>
      </c>
      <c r="U4220" s="64">
        <f>Data!$Q4220+Data!$R4220+Data!$S4220</f>
        <v>95</v>
      </c>
      <c r="V4220" s="9" t="str">
        <f>VLOOKUP(TRIM(Data!$B4220),Team!A:B,2,FALSE)</f>
        <v>Heating</v>
      </c>
      <c r="W4220" s="9" t="str">
        <f>VLOOKUP(Data!$D4220,Current!A:B,2,FALSE)</f>
        <v>ACT</v>
      </c>
      <c r="X4220" s="9" t="str">
        <f>IF(Data!$W4220=Data!$E4220,"CURRENT","NO")</f>
        <v>NO</v>
      </c>
    </row>
    <row r="4221" spans="1:24" hidden="1">
      <c r="A4221" s="67" t="s">
        <v>2174</v>
      </c>
      <c r="B4221" s="68" t="s">
        <v>795</v>
      </c>
      <c r="C4221" s="8" t="s">
        <v>458</v>
      </c>
      <c r="D4221" s="68" t="s">
        <v>2173</v>
      </c>
      <c r="E4221" s="8" t="s">
        <v>463</v>
      </c>
      <c r="F4221" s="69" t="s">
        <v>1766</v>
      </c>
      <c r="G4221" s="67" t="s">
        <v>158</v>
      </c>
      <c r="H4221" s="70">
        <v>42334</v>
      </c>
      <c r="I4221" s="67">
        <v>528</v>
      </c>
      <c r="J4221" s="71">
        <v>52.9</v>
      </c>
      <c r="K4221" s="97">
        <f t="shared" si="87"/>
        <v>27931.200000000001</v>
      </c>
      <c r="L4221" s="67" t="s">
        <v>213</v>
      </c>
      <c r="M4221" s="67" t="s">
        <v>594</v>
      </c>
      <c r="N4221" s="67">
        <v>153560</v>
      </c>
      <c r="P4221" s="67">
        <v>93073</v>
      </c>
      <c r="Q4221" s="71">
        <v>160</v>
      </c>
      <c r="R4221" s="71">
        <v>0</v>
      </c>
      <c r="S4221" s="71">
        <v>15</v>
      </c>
      <c r="T4221" s="67" t="s">
        <v>127</v>
      </c>
      <c r="U4221" s="64">
        <f>Data!$Q4221+Data!$R4221+Data!$S4221</f>
        <v>175</v>
      </c>
      <c r="V4221" s="9" t="str">
        <f>VLOOKUP(TRIM(Data!$B4221),Team!A:B,2,FALSE)</f>
        <v>Heating</v>
      </c>
      <c r="W4221" s="9" t="str">
        <f>VLOOKUP(Data!$D4221,Current!A:B,2,FALSE)</f>
        <v>ACT</v>
      </c>
      <c r="X4221" s="9" t="str">
        <f>IF(Data!$W4221=Data!$E4221,"CURRENT","NO")</f>
        <v>NO</v>
      </c>
    </row>
    <row r="4222" spans="1:24" hidden="1">
      <c r="A4222" s="67" t="s">
        <v>2174</v>
      </c>
      <c r="B4222" s="68" t="s">
        <v>795</v>
      </c>
      <c r="C4222" s="8" t="s">
        <v>458</v>
      </c>
      <c r="D4222" s="68" t="s">
        <v>2173</v>
      </c>
      <c r="E4222" s="8" t="s">
        <v>463</v>
      </c>
      <c r="F4222" s="69" t="s">
        <v>198</v>
      </c>
      <c r="G4222" s="67" t="s">
        <v>158</v>
      </c>
      <c r="H4222" s="70">
        <v>42338</v>
      </c>
      <c r="I4222" s="67">
        <v>232</v>
      </c>
      <c r="J4222" s="71">
        <v>166.64</v>
      </c>
      <c r="K4222" s="97">
        <f t="shared" si="87"/>
        <v>38660.479999999996</v>
      </c>
      <c r="L4222" s="67" t="s">
        <v>213</v>
      </c>
      <c r="M4222" s="67" t="s">
        <v>1767</v>
      </c>
      <c r="N4222" s="67">
        <v>153644</v>
      </c>
      <c r="P4222" s="67">
        <v>93074</v>
      </c>
      <c r="Q4222" s="71">
        <v>193.3</v>
      </c>
      <c r="R4222" s="71">
        <v>0</v>
      </c>
      <c r="S4222" s="71">
        <v>15</v>
      </c>
      <c r="T4222" s="67" t="s">
        <v>127</v>
      </c>
      <c r="U4222" s="64">
        <f>Data!$Q4222+Data!$R4222+Data!$S4222</f>
        <v>208.3</v>
      </c>
      <c r="V4222" s="9" t="str">
        <f>VLOOKUP(TRIM(Data!$B4222),Team!A:B,2,FALSE)</f>
        <v>Heating</v>
      </c>
      <c r="W4222" s="9" t="str">
        <f>VLOOKUP(Data!$D4222,Current!A:B,2,FALSE)</f>
        <v>ACT</v>
      </c>
      <c r="X4222" s="9" t="str">
        <f>IF(Data!$W4222=Data!$E4222,"CURRENT","NO")</f>
        <v>NO</v>
      </c>
    </row>
    <row r="4223" spans="1:24" hidden="1">
      <c r="A4223" s="67" t="s">
        <v>2174</v>
      </c>
      <c r="B4223" s="68" t="s">
        <v>795</v>
      </c>
      <c r="C4223" s="8" t="s">
        <v>458</v>
      </c>
      <c r="D4223" s="68" t="s">
        <v>2173</v>
      </c>
      <c r="E4223" s="8" t="s">
        <v>463</v>
      </c>
      <c r="F4223" s="69" t="s">
        <v>704</v>
      </c>
      <c r="G4223" s="67" t="s">
        <v>158</v>
      </c>
      <c r="H4223" s="70">
        <v>42338</v>
      </c>
      <c r="I4223" s="67">
        <v>324</v>
      </c>
      <c r="J4223" s="71">
        <v>146.76</v>
      </c>
      <c r="K4223" s="97">
        <f t="shared" si="87"/>
        <v>47550.239999999998</v>
      </c>
      <c r="L4223" s="67" t="s">
        <v>213</v>
      </c>
      <c r="M4223" s="67" t="s">
        <v>340</v>
      </c>
      <c r="N4223" s="67">
        <v>153646</v>
      </c>
      <c r="P4223" s="67">
        <v>93075</v>
      </c>
      <c r="Q4223" s="71">
        <v>237.75</v>
      </c>
      <c r="R4223" s="71">
        <v>0</v>
      </c>
      <c r="S4223" s="71">
        <v>15</v>
      </c>
      <c r="T4223" s="67" t="s">
        <v>127</v>
      </c>
      <c r="U4223" s="64">
        <f>Data!$Q4223+Data!$R4223+Data!$S4223</f>
        <v>252.75</v>
      </c>
      <c r="V4223" s="9" t="str">
        <f>VLOOKUP(TRIM(Data!$B4223),Team!A:B,2,FALSE)</f>
        <v>Heating</v>
      </c>
      <c r="W4223" s="9" t="str">
        <f>VLOOKUP(Data!$D4223,Current!A:B,2,FALSE)</f>
        <v>ACT</v>
      </c>
      <c r="X4223" s="9" t="str">
        <f>IF(Data!$W4223=Data!$E4223,"CURRENT","NO")</f>
        <v>NO</v>
      </c>
    </row>
    <row r="4224" spans="1:24" hidden="1">
      <c r="A4224" s="67" t="s">
        <v>1722</v>
      </c>
      <c r="B4224" s="68" t="s">
        <v>2175</v>
      </c>
      <c r="C4224" s="8" t="s">
        <v>458</v>
      </c>
      <c r="D4224" s="68" t="s">
        <v>2173</v>
      </c>
      <c r="E4224" s="8" t="s">
        <v>463</v>
      </c>
      <c r="F4224" s="82" t="s">
        <v>1768</v>
      </c>
      <c r="G4224" s="83" t="s">
        <v>83</v>
      </c>
      <c r="H4224" s="84">
        <v>42311</v>
      </c>
      <c r="I4224" s="83">
        <v>1969</v>
      </c>
      <c r="J4224" s="71">
        <v>57.42</v>
      </c>
      <c r="K4224" s="71">
        <f>I4224*J4224</f>
        <v>113059.98000000001</v>
      </c>
      <c r="L4224" s="83" t="s">
        <v>77</v>
      </c>
      <c r="M4224" s="83" t="s">
        <v>1672</v>
      </c>
      <c r="N4224" s="83">
        <v>152854</v>
      </c>
      <c r="O4224" s="67"/>
      <c r="P4224" s="83">
        <v>92563</v>
      </c>
      <c r="Q4224" s="81">
        <v>565.29999999999995</v>
      </c>
      <c r="R4224" s="81">
        <v>0</v>
      </c>
      <c r="S4224" s="81">
        <v>17.5</v>
      </c>
      <c r="T4224" s="67" t="s">
        <v>127</v>
      </c>
      <c r="U4224" s="64">
        <f>Data!$Q4224+Data!$R4224+Data!$S4224</f>
        <v>582.79999999999995</v>
      </c>
      <c r="V4224" s="9" t="str">
        <f>VLOOKUP(TRIM(Data!$B4224),Team!A:B,2,FALSE)</f>
        <v>HVAC</v>
      </c>
      <c r="W4224" s="9" t="str">
        <f>VLOOKUP(Data!$D4224,Current!A:B,2,FALSE)</f>
        <v>ACT</v>
      </c>
      <c r="X4224" s="9" t="str">
        <f>IF(Data!$W4224=Data!$E4224,"CURRENT","NO")</f>
        <v>NO</v>
      </c>
    </row>
    <row r="4225" spans="1:24" hidden="1">
      <c r="A4225" s="67" t="s">
        <v>1722</v>
      </c>
      <c r="B4225" s="68" t="s">
        <v>2175</v>
      </c>
      <c r="C4225" s="8" t="s">
        <v>458</v>
      </c>
      <c r="D4225" s="68" t="s">
        <v>2173</v>
      </c>
      <c r="E4225" s="8" t="s">
        <v>463</v>
      </c>
      <c r="F4225" s="82" t="s">
        <v>1529</v>
      </c>
      <c r="G4225" s="83" t="s">
        <v>83</v>
      </c>
      <c r="H4225" s="84">
        <v>42311</v>
      </c>
      <c r="I4225" s="83">
        <v>478</v>
      </c>
      <c r="J4225" s="71">
        <v>79.2</v>
      </c>
      <c r="K4225" s="71">
        <f>I4225*J4225</f>
        <v>37857.599999999999</v>
      </c>
      <c r="L4225" s="83" t="s">
        <v>77</v>
      </c>
      <c r="M4225" s="83" t="s">
        <v>1769</v>
      </c>
      <c r="N4225" s="83">
        <v>152855</v>
      </c>
      <c r="O4225" s="67"/>
      <c r="P4225" s="83">
        <v>92564</v>
      </c>
      <c r="Q4225" s="81">
        <v>200</v>
      </c>
      <c r="R4225" s="81">
        <v>0</v>
      </c>
      <c r="S4225" s="81">
        <v>17.5</v>
      </c>
      <c r="T4225" s="67" t="s">
        <v>127</v>
      </c>
      <c r="U4225" s="64">
        <f>Data!$Q4225+Data!$R4225+Data!$S4225</f>
        <v>217.5</v>
      </c>
      <c r="V4225" s="9" t="str">
        <f>VLOOKUP(TRIM(Data!$B4225),Team!A:B,2,FALSE)</f>
        <v>HVAC</v>
      </c>
      <c r="W4225" s="9" t="str">
        <f>VLOOKUP(Data!$D4225,Current!A:B,2,FALSE)</f>
        <v>ACT</v>
      </c>
      <c r="X4225" s="9" t="str">
        <f>IF(Data!$W4225=Data!$E4225,"CURRENT","NO")</f>
        <v>NO</v>
      </c>
    </row>
    <row r="4226" spans="1:24" hidden="1">
      <c r="A4226" s="67" t="s">
        <v>2174</v>
      </c>
      <c r="B4226" s="68" t="s">
        <v>2175</v>
      </c>
      <c r="C4226" s="8" t="s">
        <v>458</v>
      </c>
      <c r="D4226" s="68" t="s">
        <v>2173</v>
      </c>
      <c r="E4226" s="8" t="s">
        <v>463</v>
      </c>
      <c r="F4226" s="69" t="s">
        <v>1770</v>
      </c>
      <c r="G4226" s="67" t="s">
        <v>146</v>
      </c>
      <c r="H4226" s="70">
        <v>42334</v>
      </c>
      <c r="I4226" s="67">
        <v>630</v>
      </c>
      <c r="J4226" s="71">
        <v>25.4</v>
      </c>
      <c r="K4226" s="71">
        <f t="shared" ref="K4226:K4235" si="88">I4226*J4226</f>
        <v>16002</v>
      </c>
      <c r="L4226" s="67" t="s">
        <v>69</v>
      </c>
      <c r="M4226" s="67" t="s">
        <v>1278</v>
      </c>
      <c r="N4226" s="67">
        <v>153558</v>
      </c>
      <c r="P4226" s="67">
        <v>92982</v>
      </c>
      <c r="Q4226" s="71">
        <v>180</v>
      </c>
      <c r="R4226" s="71">
        <v>0</v>
      </c>
      <c r="S4226" s="71">
        <v>17.5</v>
      </c>
      <c r="T4226" s="67" t="s">
        <v>127</v>
      </c>
      <c r="U4226" s="64">
        <f>Data!$Q4226+Data!$R4226+Data!$S4226</f>
        <v>197.5</v>
      </c>
      <c r="V4226" s="9" t="str">
        <f>VLOOKUP(TRIM(Data!$B4226),Team!A:B,2,FALSE)</f>
        <v>HVAC</v>
      </c>
      <c r="W4226" s="9" t="str">
        <f>VLOOKUP(Data!$D4226,Current!A:B,2,FALSE)</f>
        <v>ACT</v>
      </c>
      <c r="X4226" s="9" t="str">
        <f>IF(Data!$W4226=Data!$E4226,"CURRENT","NO")</f>
        <v>NO</v>
      </c>
    </row>
    <row r="4227" spans="1:24" hidden="1">
      <c r="A4227" s="67" t="s">
        <v>2174</v>
      </c>
      <c r="B4227" s="68" t="s">
        <v>2175</v>
      </c>
      <c r="C4227" s="8" t="s">
        <v>458</v>
      </c>
      <c r="D4227" s="68" t="s">
        <v>2173</v>
      </c>
      <c r="E4227" s="8" t="s">
        <v>463</v>
      </c>
      <c r="F4227" s="69" t="s">
        <v>359</v>
      </c>
      <c r="G4227" s="67" t="s">
        <v>146</v>
      </c>
      <c r="H4227" s="70">
        <v>42334</v>
      </c>
      <c r="I4227" s="67">
        <v>580</v>
      </c>
      <c r="J4227" s="71">
        <v>25.3</v>
      </c>
      <c r="K4227" s="71">
        <f t="shared" si="88"/>
        <v>14674</v>
      </c>
      <c r="L4227" s="67" t="s">
        <v>69</v>
      </c>
      <c r="M4227" s="67" t="s">
        <v>282</v>
      </c>
      <c r="N4227" s="67">
        <v>153559</v>
      </c>
      <c r="P4227" s="67">
        <v>92983</v>
      </c>
      <c r="Q4227" s="71">
        <v>180</v>
      </c>
      <c r="R4227" s="71">
        <v>0</v>
      </c>
      <c r="S4227" s="71">
        <v>17.5</v>
      </c>
      <c r="T4227" s="67" t="s">
        <v>127</v>
      </c>
      <c r="U4227" s="64">
        <f>Data!$Q4227+Data!$R4227+Data!$S4227</f>
        <v>197.5</v>
      </c>
      <c r="V4227" s="9" t="str">
        <f>VLOOKUP(TRIM(Data!$B4227),Team!A:B,2,FALSE)</f>
        <v>HVAC</v>
      </c>
      <c r="W4227" s="9" t="str">
        <f>VLOOKUP(Data!$D4227,Current!A:B,2,FALSE)</f>
        <v>ACT</v>
      </c>
      <c r="X4227" s="9" t="str">
        <f>IF(Data!$W4227=Data!$E4227,"CURRENT","NO")</f>
        <v>NO</v>
      </c>
    </row>
    <row r="4228" spans="1:24" hidden="1">
      <c r="A4228" s="67" t="s">
        <v>2174</v>
      </c>
      <c r="B4228" s="68" t="s">
        <v>2175</v>
      </c>
      <c r="C4228" s="8" t="s">
        <v>458</v>
      </c>
      <c r="D4228" s="68" t="s">
        <v>2173</v>
      </c>
      <c r="E4228" s="8" t="s">
        <v>463</v>
      </c>
      <c r="F4228" s="69" t="s">
        <v>1771</v>
      </c>
      <c r="G4228" s="67" t="s">
        <v>146</v>
      </c>
      <c r="H4228" s="70">
        <v>42335</v>
      </c>
      <c r="I4228" s="67">
        <v>895</v>
      </c>
      <c r="J4228" s="71">
        <v>31.65</v>
      </c>
      <c r="K4228" s="71">
        <f t="shared" si="88"/>
        <v>28326.75</v>
      </c>
      <c r="L4228" s="67" t="s">
        <v>69</v>
      </c>
      <c r="M4228" s="67" t="s">
        <v>1707</v>
      </c>
      <c r="N4228" s="67">
        <v>153597</v>
      </c>
      <c r="P4228" s="67">
        <v>92984</v>
      </c>
      <c r="Q4228" s="71">
        <v>180</v>
      </c>
      <c r="R4228" s="71">
        <v>0</v>
      </c>
      <c r="S4228" s="71">
        <v>35</v>
      </c>
      <c r="T4228" s="67" t="s">
        <v>127</v>
      </c>
      <c r="U4228" s="64">
        <f>Data!$Q4228+Data!$R4228+Data!$S4228</f>
        <v>215</v>
      </c>
      <c r="V4228" s="9" t="str">
        <f>VLOOKUP(TRIM(Data!$B4228),Team!A:B,2,FALSE)</f>
        <v>HVAC</v>
      </c>
      <c r="W4228" s="9" t="str">
        <f>VLOOKUP(Data!$D4228,Current!A:B,2,FALSE)</f>
        <v>ACT</v>
      </c>
      <c r="X4228" s="9" t="str">
        <f>IF(Data!$W4228=Data!$E4228,"CURRENT","NO")</f>
        <v>NO</v>
      </c>
    </row>
    <row r="4229" spans="1:24" hidden="1">
      <c r="A4229" s="67" t="s">
        <v>2174</v>
      </c>
      <c r="B4229" s="68" t="s">
        <v>2175</v>
      </c>
      <c r="C4229" s="8" t="s">
        <v>458</v>
      </c>
      <c r="D4229" s="68" t="s">
        <v>2173</v>
      </c>
      <c r="E4229" s="8" t="s">
        <v>463</v>
      </c>
      <c r="F4229" s="69" t="s">
        <v>2176</v>
      </c>
      <c r="G4229" s="67" t="s">
        <v>158</v>
      </c>
      <c r="H4229" s="70">
        <v>42335</v>
      </c>
      <c r="I4229" s="67">
        <v>80</v>
      </c>
      <c r="J4229" s="71">
        <v>82.61</v>
      </c>
      <c r="K4229" s="71">
        <f t="shared" si="88"/>
        <v>6608.8</v>
      </c>
      <c r="L4229" s="67" t="s">
        <v>213</v>
      </c>
      <c r="M4229" s="67" t="s">
        <v>1772</v>
      </c>
      <c r="N4229" s="67">
        <v>153598</v>
      </c>
      <c r="P4229" s="67">
        <v>92985</v>
      </c>
      <c r="Q4229" s="71">
        <v>80</v>
      </c>
      <c r="R4229" s="71">
        <v>0</v>
      </c>
      <c r="S4229" s="71">
        <v>15</v>
      </c>
      <c r="T4229" s="67" t="s">
        <v>127</v>
      </c>
      <c r="U4229" s="64">
        <f>Data!$Q4229+Data!$R4229+Data!$S4229</f>
        <v>95</v>
      </c>
      <c r="V4229" s="9" t="str">
        <f>VLOOKUP(TRIM(Data!$B4229),Team!A:B,2,FALSE)</f>
        <v>HVAC</v>
      </c>
      <c r="W4229" s="9" t="str">
        <f>VLOOKUP(Data!$D4229,Current!A:B,2,FALSE)</f>
        <v>ACT</v>
      </c>
      <c r="X4229" s="9" t="str">
        <f>IF(Data!$W4229=Data!$E4229,"CURRENT","NO")</f>
        <v>NO</v>
      </c>
    </row>
    <row r="4230" spans="1:24" hidden="1">
      <c r="A4230" s="67" t="s">
        <v>2174</v>
      </c>
      <c r="B4230" s="68" t="s">
        <v>2175</v>
      </c>
      <c r="C4230" s="8" t="s">
        <v>458</v>
      </c>
      <c r="D4230" s="68" t="s">
        <v>2173</v>
      </c>
      <c r="E4230" s="8" t="s">
        <v>463</v>
      </c>
      <c r="F4230" s="69" t="s">
        <v>1300</v>
      </c>
      <c r="G4230" s="67" t="s">
        <v>153</v>
      </c>
      <c r="H4230" s="70">
        <v>42336</v>
      </c>
      <c r="I4230" s="67">
        <v>260</v>
      </c>
      <c r="J4230" s="71">
        <v>200</v>
      </c>
      <c r="K4230" s="71">
        <f t="shared" si="88"/>
        <v>52000</v>
      </c>
      <c r="L4230" s="67" t="s">
        <v>108</v>
      </c>
      <c r="M4230" s="67" t="s">
        <v>1773</v>
      </c>
      <c r="N4230" s="67">
        <v>153614</v>
      </c>
      <c r="P4230" s="67">
        <v>92986</v>
      </c>
      <c r="Q4230" s="71">
        <v>260</v>
      </c>
      <c r="R4230" s="71">
        <v>0</v>
      </c>
      <c r="S4230" s="71">
        <v>25</v>
      </c>
      <c r="T4230" s="67" t="s">
        <v>127</v>
      </c>
      <c r="U4230" s="64">
        <f>Data!$Q4230+Data!$R4230+Data!$S4230</f>
        <v>285</v>
      </c>
      <c r="V4230" s="9" t="str">
        <f>VLOOKUP(TRIM(Data!$B4230),Team!A:B,2,FALSE)</f>
        <v>HVAC</v>
      </c>
      <c r="W4230" s="9" t="str">
        <f>VLOOKUP(Data!$D4230,Current!A:B,2,FALSE)</f>
        <v>ACT</v>
      </c>
      <c r="X4230" s="9" t="str">
        <f>IF(Data!$W4230=Data!$E4230,"CURRENT","NO")</f>
        <v>NO</v>
      </c>
    </row>
    <row r="4231" spans="1:24" hidden="1">
      <c r="A4231" s="67" t="s">
        <v>2174</v>
      </c>
      <c r="B4231" s="68" t="s">
        <v>2175</v>
      </c>
      <c r="C4231" s="8" t="s">
        <v>458</v>
      </c>
      <c r="D4231" s="68" t="s">
        <v>2173</v>
      </c>
      <c r="E4231" s="8" t="s">
        <v>463</v>
      </c>
      <c r="F4231" s="69" t="s">
        <v>1308</v>
      </c>
      <c r="G4231" s="67" t="s">
        <v>153</v>
      </c>
      <c r="H4231" s="70">
        <v>42336</v>
      </c>
      <c r="I4231" s="67">
        <v>240</v>
      </c>
      <c r="J4231" s="71">
        <v>269</v>
      </c>
      <c r="K4231" s="71">
        <f t="shared" si="88"/>
        <v>64560</v>
      </c>
      <c r="L4231" s="67" t="s">
        <v>108</v>
      </c>
      <c r="M4231" s="67" t="s">
        <v>1774</v>
      </c>
      <c r="N4231" s="67">
        <v>153615</v>
      </c>
      <c r="P4231" s="67">
        <v>92987</v>
      </c>
      <c r="Q4231" s="71">
        <v>322.8</v>
      </c>
      <c r="R4231" s="71">
        <v>0</v>
      </c>
      <c r="S4231" s="71">
        <v>25</v>
      </c>
      <c r="T4231" s="67" t="s">
        <v>127</v>
      </c>
      <c r="U4231" s="64">
        <f>Data!$Q4231+Data!$R4231+Data!$S4231</f>
        <v>347.8</v>
      </c>
      <c r="V4231" s="9" t="str">
        <f>VLOOKUP(TRIM(Data!$B4231),Team!A:B,2,FALSE)</f>
        <v>HVAC</v>
      </c>
      <c r="W4231" s="9" t="str">
        <f>VLOOKUP(Data!$D4231,Current!A:B,2,FALSE)</f>
        <v>ACT</v>
      </c>
      <c r="X4231" s="9" t="str">
        <f>IF(Data!$W4231=Data!$E4231,"CURRENT","NO")</f>
        <v>NO</v>
      </c>
    </row>
    <row r="4232" spans="1:24" hidden="1">
      <c r="A4232" s="67" t="s">
        <v>2174</v>
      </c>
      <c r="B4232" s="68" t="s">
        <v>2175</v>
      </c>
      <c r="C4232" s="8" t="s">
        <v>458</v>
      </c>
      <c r="D4232" s="68" t="s">
        <v>2173</v>
      </c>
      <c r="E4232" s="8" t="s">
        <v>463</v>
      </c>
      <c r="F4232" s="69" t="s">
        <v>1310</v>
      </c>
      <c r="G4232" s="67" t="s">
        <v>153</v>
      </c>
      <c r="H4232" s="70">
        <v>42338</v>
      </c>
      <c r="I4232" s="67">
        <v>240</v>
      </c>
      <c r="J4232" s="71">
        <v>279.5</v>
      </c>
      <c r="K4232" s="71">
        <f t="shared" si="88"/>
        <v>67080</v>
      </c>
      <c r="L4232" s="67" t="s">
        <v>108</v>
      </c>
      <c r="M4232" s="67" t="s">
        <v>371</v>
      </c>
      <c r="N4232" s="67">
        <v>153652</v>
      </c>
      <c r="P4232" s="67">
        <v>92988</v>
      </c>
      <c r="Q4232" s="71">
        <v>335.4</v>
      </c>
      <c r="R4232" s="71">
        <v>0</v>
      </c>
      <c r="S4232" s="71">
        <v>50</v>
      </c>
      <c r="T4232" s="67" t="s">
        <v>127</v>
      </c>
      <c r="U4232" s="64">
        <f>Data!$Q4232+Data!$R4232+Data!$S4232</f>
        <v>385.4</v>
      </c>
      <c r="V4232" s="9" t="str">
        <f>VLOOKUP(TRIM(Data!$B4232),Team!A:B,2,FALSE)</f>
        <v>HVAC</v>
      </c>
      <c r="W4232" s="9" t="str">
        <f>VLOOKUP(Data!$D4232,Current!A:B,2,FALSE)</f>
        <v>ACT</v>
      </c>
      <c r="X4232" s="9" t="str">
        <f>IF(Data!$W4232=Data!$E4232,"CURRENT","NO")</f>
        <v>NO</v>
      </c>
    </row>
    <row r="4233" spans="1:24" hidden="1">
      <c r="A4233" s="67" t="s">
        <v>2174</v>
      </c>
      <c r="B4233" s="68" t="s">
        <v>2175</v>
      </c>
      <c r="C4233" s="8" t="s">
        <v>458</v>
      </c>
      <c r="D4233" s="68" t="s">
        <v>2173</v>
      </c>
      <c r="E4233" s="8" t="s">
        <v>463</v>
      </c>
      <c r="F4233" s="69" t="s">
        <v>1529</v>
      </c>
      <c r="G4233" s="67" t="s">
        <v>83</v>
      </c>
      <c r="H4233" s="70">
        <v>42333</v>
      </c>
      <c r="I4233" s="67">
        <v>611</v>
      </c>
      <c r="J4233" s="71">
        <v>79.2</v>
      </c>
      <c r="K4233" s="71">
        <f t="shared" si="88"/>
        <v>48391.200000000004</v>
      </c>
      <c r="L4233" s="67" t="s">
        <v>1727</v>
      </c>
      <c r="M4233" s="67" t="s">
        <v>150</v>
      </c>
      <c r="N4233" s="67">
        <v>153523</v>
      </c>
      <c r="P4233" s="67">
        <v>92989</v>
      </c>
      <c r="Q4233" s="71">
        <v>242</v>
      </c>
      <c r="R4233" s="71">
        <v>0</v>
      </c>
      <c r="S4233" s="71">
        <v>17.5</v>
      </c>
      <c r="T4233" s="67" t="s">
        <v>127</v>
      </c>
      <c r="U4233" s="64">
        <f>Data!$Q4233+Data!$R4233+Data!$S4233</f>
        <v>259.5</v>
      </c>
      <c r="V4233" s="9" t="str">
        <f>VLOOKUP(TRIM(Data!$B4233),Team!A:B,2,FALSE)</f>
        <v>HVAC</v>
      </c>
      <c r="W4233" s="9" t="str">
        <f>VLOOKUP(Data!$D4233,Current!A:B,2,FALSE)</f>
        <v>ACT</v>
      </c>
      <c r="X4233" s="9" t="str">
        <f>IF(Data!$W4233=Data!$E4233,"CURRENT","NO")</f>
        <v>NO</v>
      </c>
    </row>
    <row r="4234" spans="1:24" hidden="1">
      <c r="A4234" s="67" t="s">
        <v>2174</v>
      </c>
      <c r="B4234" s="68" t="s">
        <v>2175</v>
      </c>
      <c r="C4234" s="8" t="s">
        <v>458</v>
      </c>
      <c r="D4234" s="68" t="s">
        <v>2173</v>
      </c>
      <c r="E4234" s="8" t="s">
        <v>463</v>
      </c>
      <c r="F4234" s="69" t="s">
        <v>1768</v>
      </c>
      <c r="G4234" s="67" t="s">
        <v>83</v>
      </c>
      <c r="H4234" s="70">
        <v>42333</v>
      </c>
      <c r="I4234" s="67">
        <v>1995</v>
      </c>
      <c r="J4234" s="71">
        <v>57.42</v>
      </c>
      <c r="K4234" s="71">
        <f t="shared" si="88"/>
        <v>114552.90000000001</v>
      </c>
      <c r="L4234" s="67" t="s">
        <v>1727</v>
      </c>
      <c r="M4234" s="67" t="s">
        <v>1775</v>
      </c>
      <c r="N4234" s="67">
        <v>153524</v>
      </c>
      <c r="P4234" s="67">
        <v>92990</v>
      </c>
      <c r="Q4234" s="71">
        <v>572.79999999999995</v>
      </c>
      <c r="R4234" s="71">
        <v>0</v>
      </c>
      <c r="S4234" s="71">
        <v>17.5</v>
      </c>
      <c r="T4234" s="67" t="s">
        <v>127</v>
      </c>
      <c r="U4234" s="64">
        <f>Data!$Q4234+Data!$R4234+Data!$S4234</f>
        <v>590.29999999999995</v>
      </c>
      <c r="V4234" s="9" t="str">
        <f>VLOOKUP(TRIM(Data!$B4234),Team!A:B,2,FALSE)</f>
        <v>HVAC</v>
      </c>
      <c r="W4234" s="9" t="str">
        <f>VLOOKUP(Data!$D4234,Current!A:B,2,FALSE)</f>
        <v>ACT</v>
      </c>
      <c r="X4234" s="9" t="str">
        <f>IF(Data!$W4234=Data!$E4234,"CURRENT","NO")</f>
        <v>NO</v>
      </c>
    </row>
    <row r="4235" spans="1:24" hidden="1">
      <c r="A4235" s="67" t="s">
        <v>2174</v>
      </c>
      <c r="B4235" s="68" t="s">
        <v>2175</v>
      </c>
      <c r="C4235" s="8" t="s">
        <v>458</v>
      </c>
      <c r="D4235" s="68" t="s">
        <v>2173</v>
      </c>
      <c r="E4235" s="8" t="s">
        <v>463</v>
      </c>
      <c r="F4235" s="69" t="s">
        <v>1776</v>
      </c>
      <c r="G4235" s="67" t="s">
        <v>224</v>
      </c>
      <c r="H4235" s="70">
        <v>42334</v>
      </c>
      <c r="I4235" s="67">
        <v>72</v>
      </c>
      <c r="J4235" s="71">
        <v>246.71</v>
      </c>
      <c r="K4235" s="71">
        <f t="shared" si="88"/>
        <v>17763.12</v>
      </c>
      <c r="L4235" s="67" t="s">
        <v>223</v>
      </c>
      <c r="M4235" s="67" t="s">
        <v>226</v>
      </c>
      <c r="N4235" s="67">
        <v>153580</v>
      </c>
      <c r="P4235" s="67">
        <v>92991</v>
      </c>
      <c r="Q4235" s="71">
        <v>200</v>
      </c>
      <c r="R4235" s="71">
        <v>0</v>
      </c>
      <c r="S4235" s="71">
        <v>25</v>
      </c>
      <c r="T4235" s="67" t="s">
        <v>127</v>
      </c>
      <c r="U4235" s="64">
        <f>Data!$Q4235+Data!$R4235+Data!$S4235</f>
        <v>225</v>
      </c>
      <c r="V4235" s="9" t="str">
        <f>VLOOKUP(TRIM(Data!$B4235),Team!A:B,2,FALSE)</f>
        <v>HVAC</v>
      </c>
      <c r="W4235" s="9" t="str">
        <f>VLOOKUP(Data!$D4235,Current!A:B,2,FALSE)</f>
        <v>ACT</v>
      </c>
      <c r="X4235" s="9" t="str">
        <f>IF(Data!$W4235=Data!$E4235,"CURRENT","NO")</f>
        <v>NO</v>
      </c>
    </row>
    <row r="4236" spans="1:24" hidden="1">
      <c r="A4236" s="67" t="s">
        <v>1723</v>
      </c>
      <c r="B4236" s="68" t="s">
        <v>2157</v>
      </c>
      <c r="C4236" s="8" t="s">
        <v>458</v>
      </c>
      <c r="D4236" s="68" t="s">
        <v>2173</v>
      </c>
      <c r="E4236" s="8" t="s">
        <v>463</v>
      </c>
      <c r="F4236" s="69" t="s">
        <v>664</v>
      </c>
      <c r="G4236" s="67" t="s">
        <v>665</v>
      </c>
      <c r="H4236" s="70">
        <v>42318</v>
      </c>
      <c r="I4236" s="67">
        <v>10008</v>
      </c>
      <c r="J4236" s="71">
        <v>8.1</v>
      </c>
      <c r="K4236" s="71">
        <f>I4236*J4236</f>
        <v>81064.800000000003</v>
      </c>
      <c r="L4236" s="67" t="s">
        <v>1777</v>
      </c>
      <c r="M4236" s="67" t="s">
        <v>1778</v>
      </c>
      <c r="N4236" s="67">
        <v>153030</v>
      </c>
      <c r="O4236" s="67"/>
      <c r="P4236" s="67">
        <v>92631</v>
      </c>
      <c r="Q4236" s="71">
        <v>405.3</v>
      </c>
      <c r="R4236" s="71">
        <v>0</v>
      </c>
      <c r="S4236" s="71">
        <v>35</v>
      </c>
      <c r="T4236" s="67" t="s">
        <v>2122</v>
      </c>
      <c r="U4236" s="64">
        <f>Data!$Q4236+Data!$R4236+Data!$S4236</f>
        <v>440.3</v>
      </c>
      <c r="V4236" s="9" t="str">
        <f>VLOOKUP(TRIM(Data!$B4236),Team!A:B,2,FALSE)</f>
        <v>HVAC</v>
      </c>
      <c r="W4236" s="9" t="str">
        <f>VLOOKUP(Data!$D4236,Current!A:B,2,FALSE)</f>
        <v>ACT</v>
      </c>
      <c r="X4236" s="9" t="str">
        <f>IF(Data!$W4236=Data!$E4236,"CURRENT","NO")</f>
        <v>NO</v>
      </c>
    </row>
    <row r="4237" spans="1:24" hidden="1">
      <c r="A4237" s="67" t="s">
        <v>1729</v>
      </c>
      <c r="B4237" s="68" t="s">
        <v>2157</v>
      </c>
      <c r="C4237" s="8" t="s">
        <v>458</v>
      </c>
      <c r="D4237" s="68" t="s">
        <v>2173</v>
      </c>
      <c r="E4237" s="8" t="s">
        <v>463</v>
      </c>
      <c r="F4237" s="69" t="s">
        <v>1779</v>
      </c>
      <c r="G4237" s="67" t="s">
        <v>1533</v>
      </c>
      <c r="H4237" s="70">
        <v>42321</v>
      </c>
      <c r="I4237" s="67">
        <v>126</v>
      </c>
      <c r="J4237" s="71">
        <v>166.86</v>
      </c>
      <c r="K4237" s="71">
        <f>I4237*J4237</f>
        <v>21024.36</v>
      </c>
      <c r="L4237" s="67" t="s">
        <v>89</v>
      </c>
      <c r="M4237" s="67" t="s">
        <v>88</v>
      </c>
      <c r="N4237" s="67">
        <v>153143</v>
      </c>
      <c r="O4237" s="67"/>
      <c r="P4237" s="67">
        <v>92795</v>
      </c>
      <c r="Q4237" s="71">
        <v>200</v>
      </c>
      <c r="R4237" s="71">
        <v>45</v>
      </c>
      <c r="S4237" s="71">
        <v>20</v>
      </c>
      <c r="T4237" s="67" t="s">
        <v>127</v>
      </c>
      <c r="U4237" s="64">
        <f>Data!$Q4237+Data!$R4237+Data!$S4237</f>
        <v>265</v>
      </c>
      <c r="V4237" s="9" t="str">
        <f>VLOOKUP(TRIM(Data!$B4237),Team!A:B,2,FALSE)</f>
        <v>HVAC</v>
      </c>
      <c r="W4237" s="9" t="str">
        <f>VLOOKUP(Data!$D4237,Current!A:B,2,FALSE)</f>
        <v>ACT</v>
      </c>
      <c r="X4237" s="9" t="str">
        <f>IF(Data!$W4237=Data!$E4237,"CURRENT","NO")</f>
        <v>NO</v>
      </c>
    </row>
    <row r="4238" spans="1:24" hidden="1">
      <c r="A4238" s="67" t="s">
        <v>1729</v>
      </c>
      <c r="B4238" s="68" t="s">
        <v>2157</v>
      </c>
      <c r="C4238" s="8" t="s">
        <v>458</v>
      </c>
      <c r="D4238" s="68" t="s">
        <v>2173</v>
      </c>
      <c r="E4238" s="8" t="s">
        <v>463</v>
      </c>
      <c r="F4238" s="69" t="s">
        <v>1780</v>
      </c>
      <c r="G4238" s="67" t="s">
        <v>661</v>
      </c>
      <c r="H4238" s="70">
        <v>42321</v>
      </c>
      <c r="I4238" s="67">
        <v>5004</v>
      </c>
      <c r="J4238" s="71">
        <v>6.86</v>
      </c>
      <c r="K4238" s="71">
        <f>I4238*J4238</f>
        <v>34327.440000000002</v>
      </c>
      <c r="L4238" s="67" t="s">
        <v>1410</v>
      </c>
      <c r="M4238" s="67" t="s">
        <v>1781</v>
      </c>
      <c r="N4238" s="67">
        <v>153154</v>
      </c>
      <c r="O4238" s="67"/>
      <c r="P4238" s="67">
        <v>92796</v>
      </c>
      <c r="Q4238" s="71">
        <v>200</v>
      </c>
      <c r="R4238" s="71">
        <v>0</v>
      </c>
      <c r="S4238" s="71">
        <v>40</v>
      </c>
      <c r="T4238" s="67" t="s">
        <v>127</v>
      </c>
      <c r="U4238" s="64">
        <f>Data!$Q4238+Data!$R4238+Data!$S4238</f>
        <v>240</v>
      </c>
      <c r="V4238" s="9" t="str">
        <f>VLOOKUP(TRIM(Data!$B4238),Team!A:B,2,FALSE)</f>
        <v>HVAC</v>
      </c>
      <c r="W4238" s="9" t="str">
        <f>VLOOKUP(Data!$D4238,Current!A:B,2,FALSE)</f>
        <v>ACT</v>
      </c>
      <c r="X4238" s="9" t="str">
        <f>IF(Data!$W4238=Data!$E4238,"CURRENT","NO")</f>
        <v>NO</v>
      </c>
    </row>
    <row r="4239" spans="1:24" hidden="1">
      <c r="A4239" s="67" t="s">
        <v>2174</v>
      </c>
      <c r="B4239" s="68" t="s">
        <v>2157</v>
      </c>
      <c r="C4239" s="8" t="s">
        <v>458</v>
      </c>
      <c r="D4239" s="68" t="s">
        <v>2173</v>
      </c>
      <c r="E4239" s="8" t="s">
        <v>463</v>
      </c>
      <c r="F4239" s="69" t="s">
        <v>228</v>
      </c>
      <c r="G4239" s="67" t="s">
        <v>224</v>
      </c>
      <c r="H4239" s="70">
        <v>42333</v>
      </c>
      <c r="I4239" s="67">
        <v>112</v>
      </c>
      <c r="J4239" s="71">
        <v>276.98</v>
      </c>
      <c r="K4239" s="71">
        <f>I4239*J4239</f>
        <v>31021.760000000002</v>
      </c>
      <c r="L4239" s="67" t="s">
        <v>227</v>
      </c>
      <c r="M4239" s="67" t="s">
        <v>226</v>
      </c>
      <c r="N4239" s="67">
        <v>153520</v>
      </c>
      <c r="P4239" s="67">
        <v>92992</v>
      </c>
      <c r="Q4239" s="71">
        <v>155.1</v>
      </c>
      <c r="R4239" s="71">
        <v>0</v>
      </c>
      <c r="S4239" s="71">
        <v>25</v>
      </c>
      <c r="T4239" s="67" t="s">
        <v>127</v>
      </c>
      <c r="U4239" s="64">
        <f>Data!$Q4239+Data!$R4239+Data!$S4239</f>
        <v>180.1</v>
      </c>
      <c r="V4239" s="9" t="str">
        <f>VLOOKUP(TRIM(Data!$B4239),Team!A:B,2,FALSE)</f>
        <v>HVAC</v>
      </c>
      <c r="W4239" s="9" t="str">
        <f>VLOOKUP(Data!$D4239,Current!A:B,2,FALSE)</f>
        <v>ACT</v>
      </c>
      <c r="X4239" s="9" t="str">
        <f>IF(Data!$W4239=Data!$E4239,"CURRENT","NO")</f>
        <v>NO</v>
      </c>
    </row>
    <row r="4240" spans="1:24" hidden="1">
      <c r="A4240" s="67" t="s">
        <v>2174</v>
      </c>
      <c r="B4240" s="68" t="s">
        <v>2157</v>
      </c>
      <c r="C4240" s="8" t="s">
        <v>458</v>
      </c>
      <c r="D4240" s="68" t="s">
        <v>2173</v>
      </c>
      <c r="E4240" s="8" t="s">
        <v>463</v>
      </c>
      <c r="F4240" s="69" t="s">
        <v>225</v>
      </c>
      <c r="G4240" s="67" t="s">
        <v>224</v>
      </c>
      <c r="H4240" s="70">
        <v>42334</v>
      </c>
      <c r="I4240" s="67">
        <v>48</v>
      </c>
      <c r="J4240" s="71">
        <v>378</v>
      </c>
      <c r="K4240" s="71">
        <f>I4240*J4240</f>
        <v>18144</v>
      </c>
      <c r="L4240" s="67" t="s">
        <v>223</v>
      </c>
      <c r="M4240" s="67" t="s">
        <v>226</v>
      </c>
      <c r="N4240" s="67">
        <v>153581</v>
      </c>
      <c r="P4240" s="67">
        <v>92993</v>
      </c>
      <c r="Q4240" s="71">
        <v>100</v>
      </c>
      <c r="R4240" s="71">
        <v>0</v>
      </c>
      <c r="S4240" s="71">
        <v>25</v>
      </c>
      <c r="T4240" s="67" t="s">
        <v>127</v>
      </c>
      <c r="U4240" s="64">
        <f>Data!$Q4240+Data!$R4240+Data!$S4240</f>
        <v>125</v>
      </c>
      <c r="V4240" s="9" t="str">
        <f>VLOOKUP(TRIM(Data!$B4240),Team!A:B,2,FALSE)</f>
        <v>HVAC</v>
      </c>
      <c r="W4240" s="9" t="str">
        <f>VLOOKUP(Data!$D4240,Current!A:B,2,FALSE)</f>
        <v>ACT</v>
      </c>
      <c r="X4240" s="9" t="str">
        <f>IF(Data!$W4240=Data!$E4240,"CURRENT","NO")</f>
        <v>NO</v>
      </c>
    </row>
    <row r="4241" spans="1:24" hidden="1">
      <c r="A4241" s="98" t="s">
        <v>2177</v>
      </c>
      <c r="B4241" s="99" t="s">
        <v>2178</v>
      </c>
      <c r="C4241" s="8" t="s">
        <v>2149</v>
      </c>
      <c r="D4241" s="99" t="s">
        <v>2179</v>
      </c>
      <c r="E4241" s="8" t="s">
        <v>463</v>
      </c>
      <c r="F4241" s="69" t="s">
        <v>249</v>
      </c>
      <c r="G4241" s="67" t="s">
        <v>248</v>
      </c>
      <c r="H4241" s="70">
        <v>42324</v>
      </c>
      <c r="I4241" s="67">
        <v>2952</v>
      </c>
      <c r="J4241" s="97">
        <v>12.56</v>
      </c>
      <c r="K4241" s="97">
        <f t="shared" ref="K4241:K4247" si="89">I4241*J4241</f>
        <v>37077.120000000003</v>
      </c>
      <c r="L4241" s="67" t="s">
        <v>862</v>
      </c>
      <c r="M4241" s="67" t="s">
        <v>1444</v>
      </c>
      <c r="N4241" s="67">
        <v>153194</v>
      </c>
      <c r="O4241" s="98"/>
      <c r="P4241" s="67">
        <v>92815</v>
      </c>
      <c r="Q4241" s="71">
        <v>200</v>
      </c>
      <c r="R4241" s="71">
        <v>0</v>
      </c>
      <c r="S4241" s="71">
        <v>60</v>
      </c>
      <c r="T4241" s="67" t="s">
        <v>246</v>
      </c>
      <c r="U4241" s="64">
        <f>Data!$Q4241+Data!$R4241+Data!$S4241</f>
        <v>260</v>
      </c>
      <c r="V4241" s="9" t="str">
        <f>VLOOKUP(TRIM(Data!$B4241),Team!A:B,2,FALSE)</f>
        <v>Heating</v>
      </c>
      <c r="W4241" s="9" t="str">
        <f>VLOOKUP(Data!$D4241,Current!A:B,2,FALSE)</f>
        <v>ACT</v>
      </c>
      <c r="X4241" s="9" t="str">
        <f>IF(Data!$W4241=Data!$E4241,"CURRENT","NO")</f>
        <v>NO</v>
      </c>
    </row>
    <row r="4242" spans="1:24" hidden="1">
      <c r="A4242" s="98" t="s">
        <v>2177</v>
      </c>
      <c r="B4242" s="99" t="s">
        <v>2178</v>
      </c>
      <c r="C4242" s="8" t="s">
        <v>2149</v>
      </c>
      <c r="D4242" s="99" t="s">
        <v>2179</v>
      </c>
      <c r="E4242" s="8" t="s">
        <v>463</v>
      </c>
      <c r="F4242" s="69" t="s">
        <v>243</v>
      </c>
      <c r="G4242" s="67" t="s">
        <v>224</v>
      </c>
      <c r="H4242" s="70">
        <v>42326</v>
      </c>
      <c r="I4242" s="67">
        <v>180</v>
      </c>
      <c r="J4242" s="97">
        <v>24.61</v>
      </c>
      <c r="K4242" s="97">
        <f t="shared" si="89"/>
        <v>4429.8</v>
      </c>
      <c r="L4242" s="67" t="s">
        <v>223</v>
      </c>
      <c r="M4242" s="67" t="s">
        <v>226</v>
      </c>
      <c r="N4242" s="67">
        <v>153279</v>
      </c>
      <c r="O4242" s="98"/>
      <c r="P4242" s="67">
        <v>92816</v>
      </c>
      <c r="Q4242" s="71">
        <v>200</v>
      </c>
      <c r="R4242" s="71">
        <v>0</v>
      </c>
      <c r="S4242" s="71">
        <v>25</v>
      </c>
      <c r="T4242" s="67" t="s">
        <v>127</v>
      </c>
      <c r="U4242" s="64">
        <f>Data!$Q4242+Data!$R4242+Data!$S4242</f>
        <v>225</v>
      </c>
      <c r="V4242" s="9" t="str">
        <f>VLOOKUP(TRIM(Data!$B4242),Team!A:B,2,FALSE)</f>
        <v>Heating</v>
      </c>
      <c r="W4242" s="9" t="str">
        <f>VLOOKUP(Data!$D4242,Current!A:B,2,FALSE)</f>
        <v>ACT</v>
      </c>
      <c r="X4242" s="9" t="str">
        <f>IF(Data!$W4242=Data!$E4242,"CURRENT","NO")</f>
        <v>NO</v>
      </c>
    </row>
    <row r="4243" spans="1:24" hidden="1">
      <c r="A4243" s="98" t="s">
        <v>2177</v>
      </c>
      <c r="B4243" s="99" t="s">
        <v>2178</v>
      </c>
      <c r="C4243" s="8" t="s">
        <v>2149</v>
      </c>
      <c r="D4243" s="99" t="s">
        <v>2179</v>
      </c>
      <c r="E4243" s="8" t="s">
        <v>463</v>
      </c>
      <c r="F4243" s="69" t="s">
        <v>242</v>
      </c>
      <c r="G4243" s="67" t="s">
        <v>224</v>
      </c>
      <c r="H4243" s="70">
        <v>42326</v>
      </c>
      <c r="I4243" s="67">
        <v>180</v>
      </c>
      <c r="J4243" s="71">
        <v>14.23</v>
      </c>
      <c r="K4243" s="97">
        <f t="shared" si="89"/>
        <v>2561.4</v>
      </c>
      <c r="L4243" s="67" t="s">
        <v>223</v>
      </c>
      <c r="M4243" s="67" t="s">
        <v>226</v>
      </c>
      <c r="N4243" s="67">
        <v>153280</v>
      </c>
      <c r="O4243" s="67"/>
      <c r="P4243" s="67">
        <v>92817</v>
      </c>
      <c r="Q4243" s="71">
        <v>200</v>
      </c>
      <c r="R4243" s="71">
        <v>0</v>
      </c>
      <c r="S4243" s="71">
        <v>25</v>
      </c>
      <c r="T4243" s="67" t="s">
        <v>127</v>
      </c>
      <c r="U4243" s="64">
        <f>Data!$Q4243+Data!$R4243+Data!$S4243</f>
        <v>225</v>
      </c>
      <c r="V4243" s="9" t="str">
        <f>VLOOKUP(TRIM(Data!$B4243),Team!A:B,2,FALSE)</f>
        <v>Heating</v>
      </c>
      <c r="W4243" s="9" t="str">
        <f>VLOOKUP(Data!$D4243,Current!A:B,2,FALSE)</f>
        <v>ACT</v>
      </c>
      <c r="X4243" s="9" t="str">
        <f>IF(Data!$W4243=Data!$E4243,"CURRENT","NO")</f>
        <v>NO</v>
      </c>
    </row>
    <row r="4244" spans="1:24" hidden="1">
      <c r="A4244" s="98" t="s">
        <v>2177</v>
      </c>
      <c r="B4244" s="99" t="s">
        <v>2178</v>
      </c>
      <c r="C4244" s="8" t="s">
        <v>2149</v>
      </c>
      <c r="D4244" s="99" t="s">
        <v>2179</v>
      </c>
      <c r="E4244" s="8" t="s">
        <v>463</v>
      </c>
      <c r="F4244" s="69" t="s">
        <v>242</v>
      </c>
      <c r="G4244" s="67" t="s">
        <v>224</v>
      </c>
      <c r="H4244" s="70">
        <v>42327</v>
      </c>
      <c r="I4244" s="67">
        <v>180</v>
      </c>
      <c r="J4244" s="71">
        <v>14.23</v>
      </c>
      <c r="K4244" s="97">
        <f t="shared" si="89"/>
        <v>2561.4</v>
      </c>
      <c r="L4244" s="67" t="s">
        <v>223</v>
      </c>
      <c r="M4244" s="67" t="s">
        <v>222</v>
      </c>
      <c r="N4244" s="67">
        <v>153326</v>
      </c>
      <c r="O4244" s="67"/>
      <c r="P4244" s="67">
        <v>92818</v>
      </c>
      <c r="Q4244" s="71">
        <v>100</v>
      </c>
      <c r="R4244" s="71">
        <v>0</v>
      </c>
      <c r="S4244" s="71">
        <v>25</v>
      </c>
      <c r="T4244" s="67" t="s">
        <v>127</v>
      </c>
      <c r="U4244" s="64">
        <f>Data!$Q4244+Data!$R4244+Data!$S4244</f>
        <v>125</v>
      </c>
      <c r="V4244" s="9" t="str">
        <f>VLOOKUP(TRIM(Data!$B4244),Team!A:B,2,FALSE)</f>
        <v>Heating</v>
      </c>
      <c r="W4244" s="9" t="str">
        <f>VLOOKUP(Data!$D4244,Current!A:B,2,FALSE)</f>
        <v>ACT</v>
      </c>
      <c r="X4244" s="9" t="str">
        <f>IF(Data!$W4244=Data!$E4244,"CURRENT","NO")</f>
        <v>NO</v>
      </c>
    </row>
    <row r="4245" spans="1:24" hidden="1">
      <c r="A4245" s="98" t="s">
        <v>2177</v>
      </c>
      <c r="B4245" s="99" t="s">
        <v>2178</v>
      </c>
      <c r="C4245" s="8" t="s">
        <v>2149</v>
      </c>
      <c r="D4245" s="99" t="s">
        <v>2179</v>
      </c>
      <c r="E4245" s="8" t="s">
        <v>463</v>
      </c>
      <c r="F4245" s="69" t="s">
        <v>241</v>
      </c>
      <c r="G4245" s="67" t="s">
        <v>224</v>
      </c>
      <c r="H4245" s="70">
        <v>42327</v>
      </c>
      <c r="I4245" s="67">
        <v>336</v>
      </c>
      <c r="J4245" s="71">
        <v>28.76</v>
      </c>
      <c r="K4245" s="97">
        <f t="shared" si="89"/>
        <v>9663.36</v>
      </c>
      <c r="L4245" s="67" t="s">
        <v>240</v>
      </c>
      <c r="M4245" s="67" t="s">
        <v>222</v>
      </c>
      <c r="N4245" s="67">
        <v>153327</v>
      </c>
      <c r="O4245" s="67"/>
      <c r="P4245" s="67">
        <v>92819</v>
      </c>
      <c r="Q4245" s="71">
        <v>100</v>
      </c>
      <c r="R4245" s="71">
        <v>0</v>
      </c>
      <c r="S4245" s="71">
        <v>25</v>
      </c>
      <c r="T4245" s="67" t="s">
        <v>127</v>
      </c>
      <c r="U4245" s="64">
        <f>Data!$Q4245+Data!$R4245+Data!$S4245</f>
        <v>125</v>
      </c>
      <c r="V4245" s="9" t="str">
        <f>VLOOKUP(TRIM(Data!$B4245),Team!A:B,2,FALSE)</f>
        <v>Heating</v>
      </c>
      <c r="W4245" s="9" t="str">
        <f>VLOOKUP(Data!$D4245,Current!A:B,2,FALSE)</f>
        <v>ACT</v>
      </c>
      <c r="X4245" s="9" t="str">
        <f>IF(Data!$W4245=Data!$E4245,"CURRENT","NO")</f>
        <v>NO</v>
      </c>
    </row>
    <row r="4246" spans="1:24" hidden="1">
      <c r="A4246" s="98" t="s">
        <v>2177</v>
      </c>
      <c r="B4246" s="99" t="s">
        <v>2178</v>
      </c>
      <c r="C4246" s="8" t="s">
        <v>2149</v>
      </c>
      <c r="D4246" s="99" t="s">
        <v>2179</v>
      </c>
      <c r="E4246" s="8" t="s">
        <v>463</v>
      </c>
      <c r="F4246" s="69" t="s">
        <v>244</v>
      </c>
      <c r="G4246" s="67" t="s">
        <v>224</v>
      </c>
      <c r="H4246" s="70">
        <v>42328</v>
      </c>
      <c r="I4246" s="67">
        <v>270</v>
      </c>
      <c r="J4246" s="71">
        <v>21.18</v>
      </c>
      <c r="K4246" s="97">
        <f t="shared" si="89"/>
        <v>5718.6</v>
      </c>
      <c r="L4246" s="67" t="s">
        <v>223</v>
      </c>
      <c r="M4246" s="67" t="s">
        <v>222</v>
      </c>
      <c r="N4246" s="67">
        <v>153361</v>
      </c>
      <c r="O4246" s="67"/>
      <c r="P4246" s="67">
        <v>92820</v>
      </c>
      <c r="Q4246" s="71">
        <v>200</v>
      </c>
      <c r="R4246" s="71">
        <v>0</v>
      </c>
      <c r="S4246" s="71">
        <v>25</v>
      </c>
      <c r="T4246" s="67" t="s">
        <v>127</v>
      </c>
      <c r="U4246" s="64">
        <f>Data!$Q4246+Data!$R4246+Data!$S4246</f>
        <v>225</v>
      </c>
      <c r="V4246" s="9" t="str">
        <f>VLOOKUP(TRIM(Data!$B4246),Team!A:B,2,FALSE)</f>
        <v>Heating</v>
      </c>
      <c r="W4246" s="9" t="str">
        <f>VLOOKUP(Data!$D4246,Current!A:B,2,FALSE)</f>
        <v>ACT</v>
      </c>
      <c r="X4246" s="9" t="str">
        <f>IF(Data!$W4246=Data!$E4246,"CURRENT","NO")</f>
        <v>NO</v>
      </c>
    </row>
    <row r="4247" spans="1:24" hidden="1">
      <c r="A4247" s="67" t="s">
        <v>2174</v>
      </c>
      <c r="B4247" s="99" t="s">
        <v>2178</v>
      </c>
      <c r="C4247" s="8" t="s">
        <v>2149</v>
      </c>
      <c r="D4247" s="99" t="s">
        <v>2179</v>
      </c>
      <c r="E4247" s="8" t="s">
        <v>463</v>
      </c>
      <c r="F4247" s="69" t="s">
        <v>1537</v>
      </c>
      <c r="G4247" s="67" t="s">
        <v>224</v>
      </c>
      <c r="H4247" s="70">
        <v>42333</v>
      </c>
      <c r="I4247" s="67">
        <v>48</v>
      </c>
      <c r="J4247" s="71">
        <v>0</v>
      </c>
      <c r="K4247" s="97">
        <f t="shared" si="89"/>
        <v>0</v>
      </c>
      <c r="L4247" s="67" t="s">
        <v>223</v>
      </c>
      <c r="M4247" s="67" t="s">
        <v>222</v>
      </c>
      <c r="N4247" s="67">
        <v>153504</v>
      </c>
      <c r="O4247" s="67"/>
      <c r="P4247" s="67">
        <v>93036</v>
      </c>
      <c r="Q4247" s="71">
        <v>200</v>
      </c>
      <c r="R4247" s="71">
        <v>0</v>
      </c>
      <c r="S4247" s="71">
        <v>25</v>
      </c>
      <c r="T4247" s="67" t="s">
        <v>127</v>
      </c>
      <c r="U4247" s="64">
        <f>Data!$Q4247+Data!$R4247+Data!$S4247</f>
        <v>225</v>
      </c>
      <c r="V4247" s="9" t="str">
        <f>VLOOKUP(TRIM(Data!$B4247),Team!A:B,2,FALSE)</f>
        <v>Heating</v>
      </c>
      <c r="W4247" s="9" t="str">
        <f>VLOOKUP(Data!$D4247,Current!A:B,2,FALSE)</f>
        <v>ACT</v>
      </c>
      <c r="X4247" s="9" t="str">
        <f>IF(Data!$W4247=Data!$E4247,"CURRENT","NO")</f>
        <v>NO</v>
      </c>
    </row>
    <row r="4248" spans="1:24" hidden="1">
      <c r="A4248" s="83" t="s">
        <v>1722</v>
      </c>
      <c r="B4248" s="68" t="s">
        <v>1782</v>
      </c>
      <c r="C4248" s="8" t="s">
        <v>458</v>
      </c>
      <c r="D4248" s="68" t="s">
        <v>2173</v>
      </c>
      <c r="E4248" s="8" t="s">
        <v>463</v>
      </c>
      <c r="F4248" s="82" t="s">
        <v>94</v>
      </c>
      <c r="G4248" s="83" t="s">
        <v>93</v>
      </c>
      <c r="H4248" s="84">
        <v>42313</v>
      </c>
      <c r="I4248" s="83">
        <v>404</v>
      </c>
      <c r="J4248" s="71">
        <v>170</v>
      </c>
      <c r="K4248" s="71">
        <f>I4248*J4248</f>
        <v>68680</v>
      </c>
      <c r="L4248" s="83" t="s">
        <v>92</v>
      </c>
      <c r="M4248" s="83" t="s">
        <v>1783</v>
      </c>
      <c r="N4248" s="83">
        <v>152899</v>
      </c>
      <c r="O4248" s="67"/>
      <c r="P4248" s="83">
        <v>92566</v>
      </c>
      <c r="Q4248" s="81">
        <v>343.4</v>
      </c>
      <c r="R4248" s="81">
        <v>0</v>
      </c>
      <c r="S4248" s="81">
        <v>60</v>
      </c>
      <c r="T4248" s="83" t="s">
        <v>127</v>
      </c>
      <c r="U4248" s="64">
        <f>Data!$Q4248+Data!$R4248+Data!$S4248</f>
        <v>403.4</v>
      </c>
      <c r="V4248" s="9" t="str">
        <f>VLOOKUP(TRIM(Data!$B4248),Team!A:B,2,FALSE)</f>
        <v>HVAC</v>
      </c>
      <c r="W4248" s="9" t="str">
        <f>VLOOKUP(Data!$D4248,Current!A:B,2,FALSE)</f>
        <v>ACT</v>
      </c>
      <c r="X4248" s="9" t="str">
        <f>IF(Data!$W4248=Data!$E4248,"CURRENT","NO")</f>
        <v>NO</v>
      </c>
    </row>
    <row r="4249" spans="1:24" hidden="1">
      <c r="A4249" s="83" t="s">
        <v>1722</v>
      </c>
      <c r="B4249" s="68" t="s">
        <v>1782</v>
      </c>
      <c r="C4249" s="8" t="s">
        <v>458</v>
      </c>
      <c r="D4249" s="68" t="s">
        <v>2173</v>
      </c>
      <c r="E4249" s="8" t="s">
        <v>463</v>
      </c>
      <c r="F4249" s="82" t="s">
        <v>1784</v>
      </c>
      <c r="G4249" s="83" t="s">
        <v>83</v>
      </c>
      <c r="H4249" s="84">
        <v>42312</v>
      </c>
      <c r="I4249" s="83">
        <v>134</v>
      </c>
      <c r="J4249" s="71">
        <v>98</v>
      </c>
      <c r="K4249" s="71">
        <f>I4249*J4249</f>
        <v>13132</v>
      </c>
      <c r="L4249" s="83" t="s">
        <v>77</v>
      </c>
      <c r="M4249" s="83" t="s">
        <v>1785</v>
      </c>
      <c r="N4249" s="83">
        <v>152870</v>
      </c>
      <c r="O4249" s="67"/>
      <c r="P4249" s="83">
        <v>92567</v>
      </c>
      <c r="Q4249" s="81">
        <v>100</v>
      </c>
      <c r="R4249" s="81">
        <v>0</v>
      </c>
      <c r="S4249" s="81">
        <v>17.5</v>
      </c>
      <c r="T4249" s="83" t="s">
        <v>127</v>
      </c>
      <c r="U4249" s="64">
        <f>Data!$Q4249+Data!$R4249+Data!$S4249</f>
        <v>117.5</v>
      </c>
      <c r="V4249" s="9" t="str">
        <f>VLOOKUP(TRIM(Data!$B4249),Team!A:B,2,FALSE)</f>
        <v>HVAC</v>
      </c>
      <c r="W4249" s="9" t="str">
        <f>VLOOKUP(Data!$D4249,Current!A:B,2,FALSE)</f>
        <v>ACT</v>
      </c>
      <c r="X4249" s="9" t="str">
        <f>IF(Data!$W4249=Data!$E4249,"CURRENT","NO")</f>
        <v>NO</v>
      </c>
    </row>
    <row r="4250" spans="1:24" hidden="1">
      <c r="A4250" s="83" t="s">
        <v>1722</v>
      </c>
      <c r="B4250" s="68" t="s">
        <v>1782</v>
      </c>
      <c r="C4250" s="8" t="s">
        <v>458</v>
      </c>
      <c r="D4250" s="68" t="s">
        <v>2173</v>
      </c>
      <c r="E4250" s="8" t="s">
        <v>463</v>
      </c>
      <c r="F4250" s="82" t="s">
        <v>117</v>
      </c>
      <c r="G4250" s="83" t="s">
        <v>83</v>
      </c>
      <c r="H4250" s="84">
        <v>42312</v>
      </c>
      <c r="I4250" s="83">
        <v>250</v>
      </c>
      <c r="J4250" s="71">
        <v>63.21</v>
      </c>
      <c r="K4250" s="71">
        <f>I4250*J4250</f>
        <v>15802.5</v>
      </c>
      <c r="L4250" s="83" t="s">
        <v>77</v>
      </c>
      <c r="M4250" s="83" t="s">
        <v>1786</v>
      </c>
      <c r="N4250" s="83">
        <v>152871</v>
      </c>
      <c r="O4250" s="67"/>
      <c r="P4250" s="83">
        <v>92568</v>
      </c>
      <c r="Q4250" s="81">
        <v>100</v>
      </c>
      <c r="R4250" s="81">
        <v>0</v>
      </c>
      <c r="S4250" s="81">
        <v>17.5</v>
      </c>
      <c r="T4250" s="83" t="s">
        <v>127</v>
      </c>
      <c r="U4250" s="64">
        <f>Data!$Q4250+Data!$R4250+Data!$S4250</f>
        <v>117.5</v>
      </c>
      <c r="V4250" s="9" t="str">
        <f>VLOOKUP(TRIM(Data!$B4250),Team!A:B,2,FALSE)</f>
        <v>HVAC</v>
      </c>
      <c r="W4250" s="9" t="str">
        <f>VLOOKUP(Data!$D4250,Current!A:B,2,FALSE)</f>
        <v>ACT</v>
      </c>
      <c r="X4250" s="9" t="str">
        <f>IF(Data!$W4250=Data!$E4250,"CURRENT","NO")</f>
        <v>NO</v>
      </c>
    </row>
    <row r="4251" spans="1:24" hidden="1">
      <c r="A4251" s="83" t="s">
        <v>1722</v>
      </c>
      <c r="B4251" s="68" t="s">
        <v>1782</v>
      </c>
      <c r="C4251" s="8" t="s">
        <v>2117</v>
      </c>
      <c r="D4251" s="68" t="s">
        <v>2173</v>
      </c>
      <c r="E4251" s="8" t="s">
        <v>463</v>
      </c>
      <c r="F4251" s="82" t="s">
        <v>75</v>
      </c>
      <c r="G4251" s="83" t="s">
        <v>70</v>
      </c>
      <c r="H4251" s="84">
        <v>42310</v>
      </c>
      <c r="I4251" s="83">
        <v>274</v>
      </c>
      <c r="J4251" s="71">
        <v>0</v>
      </c>
      <c r="K4251" s="71">
        <f>I4251*J4251</f>
        <v>0</v>
      </c>
      <c r="L4251" s="83" t="s">
        <v>1777</v>
      </c>
      <c r="M4251" s="83" t="s">
        <v>208</v>
      </c>
      <c r="N4251" s="83">
        <v>152829</v>
      </c>
      <c r="P4251" s="83">
        <v>92569</v>
      </c>
      <c r="Q4251" s="81">
        <v>200</v>
      </c>
      <c r="R4251" s="81">
        <v>0</v>
      </c>
      <c r="S4251" s="81">
        <v>35</v>
      </c>
      <c r="T4251" s="83" t="s">
        <v>0</v>
      </c>
      <c r="U4251" s="64">
        <f>Data!$Q4251+Data!$R4251+Data!$S4251</f>
        <v>235</v>
      </c>
      <c r="V4251" s="9" t="str">
        <f>VLOOKUP(TRIM(Data!$B4251),Team!A:B,2,FALSE)</f>
        <v>HVAC</v>
      </c>
      <c r="W4251" s="9" t="str">
        <f>VLOOKUP(Data!$D4251,Current!A:B,2,FALSE)</f>
        <v>ACT</v>
      </c>
      <c r="X4251" s="9" t="str">
        <f>IF(Data!$W4251=Data!$E4251,"CURRENT","NO")</f>
        <v>NO</v>
      </c>
    </row>
    <row r="4252" spans="1:24" hidden="1">
      <c r="A4252" s="83" t="s">
        <v>1722</v>
      </c>
      <c r="B4252" s="68" t="s">
        <v>1782</v>
      </c>
      <c r="C4252" s="8" t="s">
        <v>2117</v>
      </c>
      <c r="D4252" s="68" t="s">
        <v>2173</v>
      </c>
      <c r="E4252" s="8" t="s">
        <v>463</v>
      </c>
      <c r="F4252" s="82" t="s">
        <v>1131</v>
      </c>
      <c r="G4252" s="83" t="s">
        <v>1132</v>
      </c>
      <c r="H4252" s="84">
        <v>42310</v>
      </c>
      <c r="I4252" s="83">
        <v>152</v>
      </c>
      <c r="J4252" s="71">
        <v>0</v>
      </c>
      <c r="K4252" s="71">
        <f>I4252*J4252</f>
        <v>0</v>
      </c>
      <c r="L4252" s="83" t="s">
        <v>14</v>
      </c>
      <c r="M4252" s="83" t="s">
        <v>1787</v>
      </c>
      <c r="N4252" s="83">
        <v>152823</v>
      </c>
      <c r="P4252" s="83">
        <v>92570</v>
      </c>
      <c r="Q4252" s="81">
        <v>200</v>
      </c>
      <c r="R4252" s="81">
        <v>0</v>
      </c>
      <c r="S4252" s="81">
        <v>90</v>
      </c>
      <c r="T4252" s="83" t="s">
        <v>0</v>
      </c>
      <c r="U4252" s="64">
        <f>Data!$Q4252+Data!$R4252+Data!$S4252</f>
        <v>290</v>
      </c>
      <c r="V4252" s="9" t="str">
        <f>VLOOKUP(TRIM(Data!$B4252),Team!A:B,2,FALSE)</f>
        <v>HVAC</v>
      </c>
      <c r="W4252" s="9" t="str">
        <f>VLOOKUP(Data!$D4252,Current!A:B,2,FALSE)</f>
        <v>ACT</v>
      </c>
      <c r="X4252" s="9" t="str">
        <f>IF(Data!$W4252=Data!$E4252,"CURRENT","NO")</f>
        <v>NO</v>
      </c>
    </row>
    <row r="4253" spans="1:24" hidden="1">
      <c r="A4253" s="67" t="s">
        <v>1723</v>
      </c>
      <c r="B4253" s="68" t="s">
        <v>1782</v>
      </c>
      <c r="C4253" s="8" t="s">
        <v>2117</v>
      </c>
      <c r="D4253" s="68" t="s">
        <v>2173</v>
      </c>
      <c r="E4253" s="8" t="s">
        <v>463</v>
      </c>
      <c r="F4253" s="69" t="s">
        <v>94</v>
      </c>
      <c r="G4253" s="67" t="s">
        <v>93</v>
      </c>
      <c r="H4253" s="70">
        <v>42318</v>
      </c>
      <c r="I4253" s="67">
        <v>404</v>
      </c>
      <c r="J4253" s="71">
        <v>0</v>
      </c>
      <c r="K4253" s="71">
        <f t="shared" ref="K4253:K4263" si="90">I4253*J4253</f>
        <v>0</v>
      </c>
      <c r="L4253" s="67" t="s">
        <v>1681</v>
      </c>
      <c r="M4253" s="67" t="s">
        <v>1602</v>
      </c>
      <c r="N4253" s="67">
        <v>153029</v>
      </c>
      <c r="P4253" s="67">
        <v>92635</v>
      </c>
      <c r="Q4253" s="81">
        <v>200</v>
      </c>
      <c r="R4253" s="71">
        <v>0</v>
      </c>
      <c r="S4253" s="71">
        <v>60</v>
      </c>
      <c r="T4253" s="83" t="s">
        <v>0</v>
      </c>
      <c r="U4253" s="64">
        <f>Data!$Q4253+Data!$R4253+Data!$S4253</f>
        <v>260</v>
      </c>
      <c r="V4253" s="9" t="str">
        <f>VLOOKUP(TRIM(Data!$B4253),Team!A:B,2,FALSE)</f>
        <v>HVAC</v>
      </c>
      <c r="W4253" s="9" t="str">
        <f>VLOOKUP(Data!$D4253,Current!A:B,2,FALSE)</f>
        <v>ACT</v>
      </c>
      <c r="X4253" s="9" t="str">
        <f>IF(Data!$W4253=Data!$E4253,"CURRENT","NO")</f>
        <v>NO</v>
      </c>
    </row>
    <row r="4254" spans="1:24" hidden="1">
      <c r="A4254" s="67" t="s">
        <v>1723</v>
      </c>
      <c r="B4254" s="68" t="s">
        <v>1782</v>
      </c>
      <c r="C4254" s="8" t="s">
        <v>458</v>
      </c>
      <c r="D4254" s="68" t="s">
        <v>2173</v>
      </c>
      <c r="E4254" s="8" t="s">
        <v>463</v>
      </c>
      <c r="F4254" s="69" t="s">
        <v>297</v>
      </c>
      <c r="G4254" s="67" t="s">
        <v>93</v>
      </c>
      <c r="H4254" s="70">
        <v>42320</v>
      </c>
      <c r="I4254" s="67">
        <v>144</v>
      </c>
      <c r="J4254" s="71">
        <v>109.6</v>
      </c>
      <c r="K4254" s="71">
        <f t="shared" si="90"/>
        <v>15782.4</v>
      </c>
      <c r="L4254" s="67" t="s">
        <v>81</v>
      </c>
      <c r="M4254" s="67" t="s">
        <v>283</v>
      </c>
      <c r="N4254" s="67">
        <v>153105</v>
      </c>
      <c r="P4254" s="67">
        <v>92636</v>
      </c>
      <c r="Q4254" s="71">
        <v>200</v>
      </c>
      <c r="R4254" s="71">
        <v>0</v>
      </c>
      <c r="S4254" s="71">
        <v>25</v>
      </c>
      <c r="T4254" s="67" t="s">
        <v>127</v>
      </c>
      <c r="U4254" s="64">
        <f>Data!$Q4254+Data!$R4254+Data!$S4254</f>
        <v>225</v>
      </c>
      <c r="V4254" s="9" t="str">
        <f>VLOOKUP(TRIM(Data!$B4254),Team!A:B,2,FALSE)</f>
        <v>HVAC</v>
      </c>
      <c r="W4254" s="9" t="str">
        <f>VLOOKUP(Data!$D4254,Current!A:B,2,FALSE)</f>
        <v>ACT</v>
      </c>
      <c r="X4254" s="9" t="str">
        <f>IF(Data!$W4254=Data!$E4254,"CURRENT","NO")</f>
        <v>NO</v>
      </c>
    </row>
    <row r="4255" spans="1:24" hidden="1">
      <c r="A4255" s="67" t="s">
        <v>1723</v>
      </c>
      <c r="B4255" s="68" t="s">
        <v>1782</v>
      </c>
      <c r="C4255" s="8" t="s">
        <v>458</v>
      </c>
      <c r="D4255" s="68" t="s">
        <v>2173</v>
      </c>
      <c r="E4255" s="8" t="s">
        <v>463</v>
      </c>
      <c r="F4255" s="69" t="s">
        <v>99</v>
      </c>
      <c r="G4255" s="67" t="s">
        <v>97</v>
      </c>
      <c r="H4255" s="70">
        <v>42315</v>
      </c>
      <c r="I4255" s="67">
        <v>256</v>
      </c>
      <c r="J4255" s="71">
        <v>152</v>
      </c>
      <c r="K4255" s="71">
        <f t="shared" si="90"/>
        <v>38912</v>
      </c>
      <c r="L4255" s="67" t="s">
        <v>77</v>
      </c>
      <c r="M4255" s="67" t="s">
        <v>1788</v>
      </c>
      <c r="N4255" s="67">
        <v>152980</v>
      </c>
      <c r="P4255" s="67">
        <v>92637</v>
      </c>
      <c r="Q4255" s="71">
        <v>194.6</v>
      </c>
      <c r="R4255" s="71">
        <v>0</v>
      </c>
      <c r="S4255" s="71">
        <v>17.5</v>
      </c>
      <c r="T4255" s="67" t="s">
        <v>127</v>
      </c>
      <c r="U4255" s="64">
        <f>Data!$Q4255+Data!$R4255+Data!$S4255</f>
        <v>212.1</v>
      </c>
      <c r="V4255" s="9" t="str">
        <f>VLOOKUP(TRIM(Data!$B4255),Team!A:B,2,FALSE)</f>
        <v>HVAC</v>
      </c>
      <c r="W4255" s="9" t="str">
        <f>VLOOKUP(Data!$D4255,Current!A:B,2,FALSE)</f>
        <v>ACT</v>
      </c>
      <c r="X4255" s="9" t="str">
        <f>IF(Data!$W4255=Data!$E4255,"CURRENT","NO")</f>
        <v>NO</v>
      </c>
    </row>
    <row r="4256" spans="1:24" hidden="1">
      <c r="A4256" s="67" t="s">
        <v>1723</v>
      </c>
      <c r="B4256" s="68" t="s">
        <v>1782</v>
      </c>
      <c r="C4256" s="8" t="s">
        <v>458</v>
      </c>
      <c r="D4256" s="68" t="s">
        <v>2173</v>
      </c>
      <c r="E4256" s="8" t="s">
        <v>463</v>
      </c>
      <c r="F4256" s="69" t="s">
        <v>942</v>
      </c>
      <c r="G4256" s="67" t="s">
        <v>97</v>
      </c>
      <c r="H4256" s="70">
        <v>42315</v>
      </c>
      <c r="I4256" s="67">
        <v>84</v>
      </c>
      <c r="J4256" s="71">
        <v>158</v>
      </c>
      <c r="K4256" s="71">
        <f t="shared" si="90"/>
        <v>13272</v>
      </c>
      <c r="L4256" s="67" t="s">
        <v>77</v>
      </c>
      <c r="M4256" s="67" t="s">
        <v>1789</v>
      </c>
      <c r="N4256" s="67">
        <v>152981</v>
      </c>
      <c r="O4256" s="67"/>
      <c r="P4256" s="67">
        <v>92638</v>
      </c>
      <c r="Q4256" s="71">
        <v>100</v>
      </c>
      <c r="R4256" s="71">
        <v>0</v>
      </c>
      <c r="S4256" s="71">
        <v>17.5</v>
      </c>
      <c r="T4256" s="67" t="s">
        <v>127</v>
      </c>
      <c r="U4256" s="64">
        <f>Data!$Q4256+Data!$R4256+Data!$S4256</f>
        <v>117.5</v>
      </c>
      <c r="V4256" s="9" t="str">
        <f>VLOOKUP(TRIM(Data!$B4256),Team!A:B,2,FALSE)</f>
        <v>HVAC</v>
      </c>
      <c r="W4256" s="9" t="str">
        <f>VLOOKUP(Data!$D4256,Current!A:B,2,FALSE)</f>
        <v>ACT</v>
      </c>
      <c r="X4256" s="9" t="str">
        <f>IF(Data!$W4256=Data!$E4256,"CURRENT","NO")</f>
        <v>NO</v>
      </c>
    </row>
    <row r="4257" spans="1:24" hidden="1">
      <c r="A4257" s="67" t="s">
        <v>1723</v>
      </c>
      <c r="B4257" s="68" t="s">
        <v>1782</v>
      </c>
      <c r="C4257" s="8" t="s">
        <v>458</v>
      </c>
      <c r="D4257" s="68" t="s">
        <v>2173</v>
      </c>
      <c r="E4257" s="8" t="s">
        <v>463</v>
      </c>
      <c r="F4257" s="69" t="s">
        <v>605</v>
      </c>
      <c r="G4257" s="67" t="s">
        <v>70</v>
      </c>
      <c r="H4257" s="70">
        <v>42314</v>
      </c>
      <c r="I4257" s="67">
        <v>548</v>
      </c>
      <c r="J4257" s="71">
        <v>71</v>
      </c>
      <c r="K4257" s="71">
        <f t="shared" si="90"/>
        <v>38908</v>
      </c>
      <c r="L4257" s="67" t="s">
        <v>69</v>
      </c>
      <c r="M4257" s="67" t="s">
        <v>208</v>
      </c>
      <c r="N4257" s="67">
        <v>152956</v>
      </c>
      <c r="O4257" s="67"/>
      <c r="P4257" s="67">
        <v>92639</v>
      </c>
      <c r="Q4257" s="71">
        <v>200</v>
      </c>
      <c r="R4257" s="71">
        <v>0</v>
      </c>
      <c r="S4257" s="71">
        <v>35</v>
      </c>
      <c r="T4257" s="67" t="s">
        <v>127</v>
      </c>
      <c r="U4257" s="64">
        <f>Data!$Q4257+Data!$R4257+Data!$S4257</f>
        <v>235</v>
      </c>
      <c r="V4257" s="9" t="str">
        <f>VLOOKUP(TRIM(Data!$B4257),Team!A:B,2,FALSE)</f>
        <v>HVAC</v>
      </c>
      <c r="W4257" s="9" t="str">
        <f>VLOOKUP(Data!$D4257,Current!A:B,2,FALSE)</f>
        <v>ACT</v>
      </c>
      <c r="X4257" s="9" t="str">
        <f>IF(Data!$W4257=Data!$E4257,"CURRENT","NO")</f>
        <v>NO</v>
      </c>
    </row>
    <row r="4258" spans="1:24" hidden="1">
      <c r="A4258" s="67" t="s">
        <v>1723</v>
      </c>
      <c r="B4258" s="68" t="s">
        <v>1782</v>
      </c>
      <c r="C4258" s="8" t="s">
        <v>458</v>
      </c>
      <c r="D4258" s="68" t="s">
        <v>2173</v>
      </c>
      <c r="E4258" s="8" t="s">
        <v>463</v>
      </c>
      <c r="F4258" s="69" t="s">
        <v>96</v>
      </c>
      <c r="G4258" s="67" t="s">
        <v>70</v>
      </c>
      <c r="H4258" s="70">
        <v>42317</v>
      </c>
      <c r="I4258" s="67">
        <v>108</v>
      </c>
      <c r="J4258" s="71">
        <v>232</v>
      </c>
      <c r="K4258" s="71">
        <f t="shared" si="90"/>
        <v>25056</v>
      </c>
      <c r="L4258" s="67" t="s">
        <v>86</v>
      </c>
      <c r="M4258" s="67" t="s">
        <v>288</v>
      </c>
      <c r="N4258" s="67">
        <v>152996</v>
      </c>
      <c r="O4258" s="67"/>
      <c r="P4258" s="67">
        <v>92640</v>
      </c>
      <c r="Q4258" s="71">
        <v>125.3</v>
      </c>
      <c r="R4258" s="71">
        <v>0</v>
      </c>
      <c r="S4258" s="71">
        <v>25</v>
      </c>
      <c r="T4258" s="67" t="s">
        <v>38</v>
      </c>
      <c r="U4258" s="64">
        <f>Data!$Q4258+Data!$R4258+Data!$S4258</f>
        <v>150.30000000000001</v>
      </c>
      <c r="V4258" s="9" t="str">
        <f>VLOOKUP(TRIM(Data!$B4258),Team!A:B,2,FALSE)</f>
        <v>HVAC</v>
      </c>
      <c r="W4258" s="9" t="str">
        <f>VLOOKUP(Data!$D4258,Current!A:B,2,FALSE)</f>
        <v>ACT</v>
      </c>
      <c r="X4258" s="9" t="str">
        <f>IF(Data!$W4258=Data!$E4258,"CURRENT","NO")</f>
        <v>NO</v>
      </c>
    </row>
    <row r="4259" spans="1:24" hidden="1">
      <c r="A4259" s="67" t="s">
        <v>1723</v>
      </c>
      <c r="B4259" s="68" t="s">
        <v>1782</v>
      </c>
      <c r="C4259" s="8" t="s">
        <v>458</v>
      </c>
      <c r="D4259" s="68" t="s">
        <v>2173</v>
      </c>
      <c r="E4259" s="8" t="s">
        <v>463</v>
      </c>
      <c r="F4259" s="69" t="s">
        <v>82</v>
      </c>
      <c r="G4259" s="67" t="s">
        <v>70</v>
      </c>
      <c r="H4259" s="70">
        <v>42317</v>
      </c>
      <c r="I4259" s="67">
        <v>108</v>
      </c>
      <c r="J4259" s="71">
        <v>222.9</v>
      </c>
      <c r="K4259" s="71">
        <f t="shared" si="90"/>
        <v>24073.200000000001</v>
      </c>
      <c r="L4259" s="67" t="s">
        <v>86</v>
      </c>
      <c r="M4259" s="67" t="s">
        <v>285</v>
      </c>
      <c r="N4259" s="67">
        <v>152997</v>
      </c>
      <c r="O4259" s="67"/>
      <c r="P4259" s="67">
        <v>92641</v>
      </c>
      <c r="Q4259" s="71">
        <v>120.4</v>
      </c>
      <c r="R4259" s="71">
        <v>0</v>
      </c>
      <c r="S4259" s="71">
        <v>25</v>
      </c>
      <c r="T4259" s="67" t="s">
        <v>0</v>
      </c>
      <c r="U4259" s="64">
        <f>Data!$Q4259+Data!$R4259+Data!$S4259</f>
        <v>145.4</v>
      </c>
      <c r="V4259" s="9" t="str">
        <f>VLOOKUP(TRIM(Data!$B4259),Team!A:B,2,FALSE)</f>
        <v>HVAC</v>
      </c>
      <c r="W4259" s="9" t="str">
        <f>VLOOKUP(Data!$D4259,Current!A:B,2,FALSE)</f>
        <v>ACT</v>
      </c>
      <c r="X4259" s="9" t="str">
        <f>IF(Data!$W4259=Data!$E4259,"CURRENT","NO")</f>
        <v>NO</v>
      </c>
    </row>
    <row r="4260" spans="1:24" hidden="1">
      <c r="A4260" s="67" t="s">
        <v>1723</v>
      </c>
      <c r="B4260" s="68" t="s">
        <v>1782</v>
      </c>
      <c r="C4260" s="8" t="s">
        <v>2117</v>
      </c>
      <c r="D4260" s="68" t="s">
        <v>2173</v>
      </c>
      <c r="E4260" s="8" t="s">
        <v>463</v>
      </c>
      <c r="F4260" s="69" t="s">
        <v>1790</v>
      </c>
      <c r="G4260" s="67" t="s">
        <v>70</v>
      </c>
      <c r="H4260" s="70">
        <v>42318</v>
      </c>
      <c r="I4260" s="67">
        <v>105</v>
      </c>
      <c r="J4260" s="71">
        <v>0</v>
      </c>
      <c r="K4260" s="71">
        <f t="shared" si="90"/>
        <v>0</v>
      </c>
      <c r="L4260" s="67" t="s">
        <v>81</v>
      </c>
      <c r="M4260" s="67" t="s">
        <v>283</v>
      </c>
      <c r="N4260" s="67">
        <v>153024</v>
      </c>
      <c r="O4260" s="67"/>
      <c r="P4260" s="67">
        <v>92642</v>
      </c>
      <c r="Q4260" s="71">
        <v>0</v>
      </c>
      <c r="R4260" s="71">
        <v>0</v>
      </c>
      <c r="S4260" s="71">
        <v>25</v>
      </c>
      <c r="T4260" s="67" t="s">
        <v>0</v>
      </c>
      <c r="U4260" s="64">
        <f>Data!$Q4260+Data!$R4260+Data!$S4260</f>
        <v>25</v>
      </c>
      <c r="V4260" s="9" t="str">
        <f>VLOOKUP(TRIM(Data!$B4260),Team!A:B,2,FALSE)</f>
        <v>HVAC</v>
      </c>
      <c r="W4260" s="9" t="str">
        <f>VLOOKUP(Data!$D4260,Current!A:B,2,FALSE)</f>
        <v>ACT</v>
      </c>
      <c r="X4260" s="9" t="str">
        <f>IF(Data!$W4260=Data!$E4260,"CURRENT","NO")</f>
        <v>NO</v>
      </c>
    </row>
    <row r="4261" spans="1:24" hidden="1">
      <c r="A4261" s="67" t="s">
        <v>1723</v>
      </c>
      <c r="B4261" s="68" t="s">
        <v>1782</v>
      </c>
      <c r="C4261" s="8" t="s">
        <v>2117</v>
      </c>
      <c r="D4261" s="68" t="s">
        <v>2173</v>
      </c>
      <c r="E4261" s="8" t="s">
        <v>463</v>
      </c>
      <c r="F4261" s="69" t="s">
        <v>96</v>
      </c>
      <c r="G4261" s="67" t="s">
        <v>70</v>
      </c>
      <c r="H4261" s="70">
        <v>42319</v>
      </c>
      <c r="I4261" s="67">
        <v>108</v>
      </c>
      <c r="J4261" s="71">
        <v>0</v>
      </c>
      <c r="K4261" s="71">
        <f t="shared" si="90"/>
        <v>0</v>
      </c>
      <c r="L4261" s="67" t="s">
        <v>81</v>
      </c>
      <c r="M4261" s="67" t="s">
        <v>285</v>
      </c>
      <c r="N4261" s="67">
        <v>153058</v>
      </c>
      <c r="O4261" s="67"/>
      <c r="P4261" s="67">
        <v>92643</v>
      </c>
      <c r="Q4261" s="71">
        <v>0</v>
      </c>
      <c r="R4261" s="71">
        <v>0</v>
      </c>
      <c r="S4261" s="71">
        <v>25</v>
      </c>
      <c r="T4261" s="67" t="s">
        <v>0</v>
      </c>
      <c r="U4261" s="64">
        <f>Data!$Q4261+Data!$R4261+Data!$S4261</f>
        <v>25</v>
      </c>
      <c r="V4261" s="9" t="str">
        <f>VLOOKUP(TRIM(Data!$B4261),Team!A:B,2,FALSE)</f>
        <v>HVAC</v>
      </c>
      <c r="W4261" s="9" t="str">
        <f>VLOOKUP(Data!$D4261,Current!A:B,2,FALSE)</f>
        <v>ACT</v>
      </c>
      <c r="X4261" s="9" t="str">
        <f>IF(Data!$W4261=Data!$E4261,"CURRENT","NO")</f>
        <v>NO</v>
      </c>
    </row>
    <row r="4262" spans="1:24" hidden="1">
      <c r="A4262" s="67" t="s">
        <v>1723</v>
      </c>
      <c r="B4262" s="68" t="s">
        <v>1782</v>
      </c>
      <c r="C4262" s="8" t="s">
        <v>458</v>
      </c>
      <c r="D4262" s="68" t="s">
        <v>2173</v>
      </c>
      <c r="E4262" s="8" t="s">
        <v>463</v>
      </c>
      <c r="F4262" s="69" t="s">
        <v>91</v>
      </c>
      <c r="G4262" s="67" t="s">
        <v>90</v>
      </c>
      <c r="H4262" s="70">
        <v>42318</v>
      </c>
      <c r="I4262" s="67">
        <v>212</v>
      </c>
      <c r="J4262" s="71">
        <v>89</v>
      </c>
      <c r="K4262" s="71">
        <f t="shared" si="90"/>
        <v>18868</v>
      </c>
      <c r="L4262" s="67" t="s">
        <v>1791</v>
      </c>
      <c r="M4262" s="67" t="s">
        <v>113</v>
      </c>
      <c r="N4262" s="67">
        <v>153032</v>
      </c>
      <c r="O4262" s="67"/>
      <c r="P4262" s="67">
        <v>92644</v>
      </c>
      <c r="Q4262" s="71">
        <v>100</v>
      </c>
      <c r="R4262" s="71">
        <v>22.5</v>
      </c>
      <c r="S4262" s="71">
        <v>270</v>
      </c>
      <c r="T4262" s="67" t="s">
        <v>127</v>
      </c>
      <c r="U4262" s="64">
        <f>Data!$Q4262+Data!$R4262+Data!$S4262</f>
        <v>392.5</v>
      </c>
      <c r="V4262" s="9" t="str">
        <f>VLOOKUP(TRIM(Data!$B4262),Team!A:B,2,FALSE)</f>
        <v>HVAC</v>
      </c>
      <c r="W4262" s="9" t="str">
        <f>VLOOKUP(Data!$D4262,Current!A:B,2,FALSE)</f>
        <v>ACT</v>
      </c>
      <c r="X4262" s="9" t="str">
        <f>IF(Data!$W4262=Data!$E4262,"CURRENT","NO")</f>
        <v>NO</v>
      </c>
    </row>
    <row r="4263" spans="1:24" hidden="1">
      <c r="A4263" s="67" t="s">
        <v>1723</v>
      </c>
      <c r="B4263" s="68" t="s">
        <v>1782</v>
      </c>
      <c r="C4263" s="8" t="s">
        <v>458</v>
      </c>
      <c r="D4263" s="68" t="s">
        <v>2173</v>
      </c>
      <c r="E4263" s="8" t="s">
        <v>463</v>
      </c>
      <c r="F4263" s="69" t="s">
        <v>107</v>
      </c>
      <c r="G4263" s="67" t="s">
        <v>90</v>
      </c>
      <c r="H4263" s="70">
        <v>42318</v>
      </c>
      <c r="I4263" s="67">
        <v>168</v>
      </c>
      <c r="J4263" s="71">
        <v>105</v>
      </c>
      <c r="K4263" s="71">
        <f t="shared" si="90"/>
        <v>17640</v>
      </c>
      <c r="L4263" s="67" t="s">
        <v>114</v>
      </c>
      <c r="M4263" s="67" t="s">
        <v>113</v>
      </c>
      <c r="N4263" s="67">
        <v>153033</v>
      </c>
      <c r="O4263" s="67"/>
      <c r="P4263" s="67">
        <v>92645</v>
      </c>
      <c r="Q4263" s="71">
        <v>100</v>
      </c>
      <c r="R4263" s="71">
        <v>22.5</v>
      </c>
      <c r="S4263" s="71">
        <v>10</v>
      </c>
      <c r="T4263" s="67" t="s">
        <v>127</v>
      </c>
      <c r="U4263" s="64">
        <f>Data!$Q4263+Data!$R4263+Data!$S4263</f>
        <v>132.5</v>
      </c>
      <c r="V4263" s="9" t="str">
        <f>VLOOKUP(TRIM(Data!$B4263),Team!A:B,2,FALSE)</f>
        <v>HVAC</v>
      </c>
      <c r="W4263" s="9" t="str">
        <f>VLOOKUP(Data!$D4263,Current!A:B,2,FALSE)</f>
        <v>ACT</v>
      </c>
      <c r="X4263" s="9" t="str">
        <f>IF(Data!$W4263=Data!$E4263,"CURRENT","NO")</f>
        <v>NO</v>
      </c>
    </row>
    <row r="4264" spans="1:24" hidden="1">
      <c r="A4264" s="67" t="s">
        <v>1729</v>
      </c>
      <c r="B4264" s="68" t="s">
        <v>1782</v>
      </c>
      <c r="C4264" s="67" t="s">
        <v>2161</v>
      </c>
      <c r="D4264" s="68" t="s">
        <v>2173</v>
      </c>
      <c r="E4264" s="8" t="s">
        <v>463</v>
      </c>
      <c r="F4264" s="69" t="s">
        <v>94</v>
      </c>
      <c r="G4264" s="67" t="s">
        <v>93</v>
      </c>
      <c r="H4264" s="70">
        <v>42321</v>
      </c>
      <c r="I4264" s="67">
        <v>505</v>
      </c>
      <c r="J4264" s="71">
        <v>170</v>
      </c>
      <c r="K4264" s="71">
        <f>I4264*J4264</f>
        <v>85850</v>
      </c>
      <c r="L4264" s="67" t="s">
        <v>92</v>
      </c>
      <c r="M4264" s="67" t="s">
        <v>1792</v>
      </c>
      <c r="N4264" s="67">
        <v>153152</v>
      </c>
      <c r="O4264" s="67"/>
      <c r="P4264" s="67">
        <v>92799</v>
      </c>
      <c r="Q4264" s="71">
        <v>429.25</v>
      </c>
      <c r="R4264" s="71">
        <v>0</v>
      </c>
      <c r="S4264" s="71">
        <v>60</v>
      </c>
      <c r="T4264" s="67" t="s">
        <v>127</v>
      </c>
      <c r="U4264" s="64">
        <f>Data!$Q4264+Data!$R4264+Data!$S4264</f>
        <v>489.25</v>
      </c>
      <c r="V4264" s="9" t="str">
        <f>VLOOKUP(TRIM(Data!$B4264),Team!A:B,2,FALSE)</f>
        <v>HVAC</v>
      </c>
      <c r="W4264" s="9" t="str">
        <f>VLOOKUP(Data!$D4264,Current!A:B,2,FALSE)</f>
        <v>ACT</v>
      </c>
      <c r="X4264" s="9" t="str">
        <f>IF(Data!$W4264=Data!$E4264,"CURRENT","NO")</f>
        <v>NO</v>
      </c>
    </row>
    <row r="4265" spans="1:24" hidden="1">
      <c r="A4265" s="67" t="s">
        <v>1729</v>
      </c>
      <c r="B4265" s="68" t="s">
        <v>1782</v>
      </c>
      <c r="C4265" s="67" t="s">
        <v>2180</v>
      </c>
      <c r="D4265" s="68" t="s">
        <v>2173</v>
      </c>
      <c r="E4265" s="8" t="s">
        <v>463</v>
      </c>
      <c r="F4265" s="69" t="s">
        <v>297</v>
      </c>
      <c r="G4265" s="67" t="s">
        <v>93</v>
      </c>
      <c r="H4265" s="70">
        <v>42322</v>
      </c>
      <c r="I4265" s="67">
        <v>144</v>
      </c>
      <c r="J4265" s="71">
        <v>0</v>
      </c>
      <c r="K4265" s="71">
        <f t="shared" ref="K4265:K4306" si="91">I4265*J4265</f>
        <v>0</v>
      </c>
      <c r="L4265" s="67" t="s">
        <v>86</v>
      </c>
      <c r="M4265" s="67" t="s">
        <v>85</v>
      </c>
      <c r="N4265" s="67">
        <v>153168</v>
      </c>
      <c r="O4265" s="67"/>
      <c r="P4265" s="67">
        <v>92800</v>
      </c>
      <c r="Q4265" s="71">
        <v>429.25</v>
      </c>
      <c r="R4265" s="71">
        <v>0</v>
      </c>
      <c r="S4265" s="71">
        <v>25</v>
      </c>
      <c r="T4265" s="67" t="s">
        <v>2181</v>
      </c>
      <c r="U4265" s="64">
        <f>Data!$Q4265+Data!$R4265+Data!$S4265</f>
        <v>454.25</v>
      </c>
      <c r="V4265" s="9" t="str">
        <f>VLOOKUP(TRIM(Data!$B4265),Team!A:B,2,FALSE)</f>
        <v>HVAC</v>
      </c>
      <c r="W4265" s="9" t="str">
        <f>VLOOKUP(Data!$D4265,Current!A:B,2,FALSE)</f>
        <v>ACT</v>
      </c>
      <c r="X4265" s="9" t="str">
        <f>IF(Data!$W4265=Data!$E4265,"CURRENT","NO")</f>
        <v>NO</v>
      </c>
    </row>
    <row r="4266" spans="1:24" hidden="1">
      <c r="A4266" s="67" t="s">
        <v>1729</v>
      </c>
      <c r="B4266" s="68" t="s">
        <v>1782</v>
      </c>
      <c r="C4266" s="67" t="s">
        <v>2161</v>
      </c>
      <c r="D4266" s="68" t="s">
        <v>2173</v>
      </c>
      <c r="E4266" s="8" t="s">
        <v>463</v>
      </c>
      <c r="F4266" s="69" t="s">
        <v>602</v>
      </c>
      <c r="G4266" s="67" t="s">
        <v>93</v>
      </c>
      <c r="H4266" s="70">
        <v>42325</v>
      </c>
      <c r="I4266" s="67">
        <v>264</v>
      </c>
      <c r="J4266" s="71">
        <v>81.5</v>
      </c>
      <c r="K4266" s="71">
        <f t="shared" si="91"/>
        <v>21516</v>
      </c>
      <c r="L4266" s="67" t="s">
        <v>81</v>
      </c>
      <c r="M4266" s="67" t="s">
        <v>285</v>
      </c>
      <c r="N4266" s="67">
        <v>153234</v>
      </c>
      <c r="O4266" s="67"/>
      <c r="P4266" s="67">
        <v>92801</v>
      </c>
      <c r="Q4266" s="71">
        <v>200</v>
      </c>
      <c r="R4266" s="71">
        <v>0</v>
      </c>
      <c r="S4266" s="71">
        <v>25</v>
      </c>
      <c r="T4266" s="67" t="s">
        <v>127</v>
      </c>
      <c r="U4266" s="64">
        <f>Data!$Q4266+Data!$R4266+Data!$S4266</f>
        <v>225</v>
      </c>
      <c r="V4266" s="9" t="str">
        <f>VLOOKUP(TRIM(Data!$B4266),Team!A:B,2,FALSE)</f>
        <v>HVAC</v>
      </c>
      <c r="W4266" s="9" t="str">
        <f>VLOOKUP(Data!$D4266,Current!A:B,2,FALSE)</f>
        <v>ACT</v>
      </c>
      <c r="X4266" s="9" t="str">
        <f>IF(Data!$W4266=Data!$E4266,"CURRENT","NO")</f>
        <v>NO</v>
      </c>
    </row>
    <row r="4267" spans="1:24" hidden="1">
      <c r="A4267" s="67" t="s">
        <v>1729</v>
      </c>
      <c r="B4267" s="68" t="s">
        <v>1782</v>
      </c>
      <c r="C4267" s="67" t="s">
        <v>2161</v>
      </c>
      <c r="D4267" s="68" t="s">
        <v>2173</v>
      </c>
      <c r="E4267" s="8" t="s">
        <v>463</v>
      </c>
      <c r="F4267" s="69" t="s">
        <v>311</v>
      </c>
      <c r="G4267" s="67" t="s">
        <v>93</v>
      </c>
      <c r="H4267" s="70">
        <v>42326</v>
      </c>
      <c r="I4267" s="67">
        <v>18</v>
      </c>
      <c r="J4267" s="71">
        <v>635.6</v>
      </c>
      <c r="K4267" s="71">
        <f t="shared" si="91"/>
        <v>11440.800000000001</v>
      </c>
      <c r="L4267" s="67" t="s">
        <v>86</v>
      </c>
      <c r="M4267" s="67" t="s">
        <v>288</v>
      </c>
      <c r="N4267" s="67">
        <v>153283</v>
      </c>
      <c r="O4267" s="67"/>
      <c r="P4267" s="67">
        <v>92802</v>
      </c>
      <c r="Q4267" s="71">
        <v>100</v>
      </c>
      <c r="R4267" s="71">
        <v>0</v>
      </c>
      <c r="S4267" s="71">
        <v>25</v>
      </c>
      <c r="T4267" s="67" t="s">
        <v>127</v>
      </c>
      <c r="U4267" s="64">
        <f>Data!$Q4267+Data!$R4267+Data!$S4267</f>
        <v>125</v>
      </c>
      <c r="V4267" s="9" t="str">
        <f>VLOOKUP(TRIM(Data!$B4267),Team!A:B,2,FALSE)</f>
        <v>HVAC</v>
      </c>
      <c r="W4267" s="9" t="str">
        <f>VLOOKUP(Data!$D4267,Current!A:B,2,FALSE)</f>
        <v>ACT</v>
      </c>
      <c r="X4267" s="9" t="str">
        <f>IF(Data!$W4267=Data!$E4267,"CURRENT","NO")</f>
        <v>NO</v>
      </c>
    </row>
    <row r="4268" spans="1:24" hidden="1">
      <c r="A4268" s="67" t="s">
        <v>1729</v>
      </c>
      <c r="B4268" s="68" t="s">
        <v>1782</v>
      </c>
      <c r="C4268" s="67" t="s">
        <v>2161</v>
      </c>
      <c r="D4268" s="68" t="s">
        <v>2173</v>
      </c>
      <c r="E4268" s="8" t="s">
        <v>463</v>
      </c>
      <c r="F4268" s="69" t="s">
        <v>315</v>
      </c>
      <c r="G4268" s="67" t="s">
        <v>93</v>
      </c>
      <c r="H4268" s="70">
        <v>42326</v>
      </c>
      <c r="I4268" s="67">
        <v>18</v>
      </c>
      <c r="J4268" s="71">
        <v>641.6</v>
      </c>
      <c r="K4268" s="71">
        <f t="shared" si="91"/>
        <v>11548.800000000001</v>
      </c>
      <c r="L4268" s="67" t="s">
        <v>86</v>
      </c>
      <c r="M4268" s="67" t="s">
        <v>288</v>
      </c>
      <c r="N4268" s="67">
        <v>153284</v>
      </c>
      <c r="O4268" s="67"/>
      <c r="P4268" s="67">
        <v>92803</v>
      </c>
      <c r="Q4268" s="71">
        <v>100</v>
      </c>
      <c r="R4268" s="71">
        <v>0</v>
      </c>
      <c r="S4268" s="71">
        <v>25</v>
      </c>
      <c r="T4268" s="67" t="s">
        <v>127</v>
      </c>
      <c r="U4268" s="64">
        <f>Data!$Q4268+Data!$R4268+Data!$S4268</f>
        <v>125</v>
      </c>
      <c r="V4268" s="9" t="str">
        <f>VLOOKUP(TRIM(Data!$B4268),Team!A:B,2,FALSE)</f>
        <v>HVAC</v>
      </c>
      <c r="W4268" s="9" t="str">
        <f>VLOOKUP(Data!$D4268,Current!A:B,2,FALSE)</f>
        <v>ACT</v>
      </c>
      <c r="X4268" s="9" t="str">
        <f>IF(Data!$W4268=Data!$E4268,"CURRENT","NO")</f>
        <v>NO</v>
      </c>
    </row>
    <row r="4269" spans="1:24" hidden="1">
      <c r="A4269" s="67" t="s">
        <v>1729</v>
      </c>
      <c r="B4269" s="68" t="s">
        <v>1782</v>
      </c>
      <c r="C4269" s="67" t="s">
        <v>2180</v>
      </c>
      <c r="D4269" s="68" t="s">
        <v>2173</v>
      </c>
      <c r="E4269" s="8" t="s">
        <v>463</v>
      </c>
      <c r="F4269" s="69" t="s">
        <v>102</v>
      </c>
      <c r="G4269" s="67" t="s">
        <v>93</v>
      </c>
      <c r="H4269" s="70">
        <v>42326</v>
      </c>
      <c r="I4269" s="67">
        <v>264</v>
      </c>
      <c r="J4269" s="71">
        <v>0</v>
      </c>
      <c r="K4269" s="71">
        <f t="shared" si="91"/>
        <v>0</v>
      </c>
      <c r="L4269" s="67" t="s">
        <v>1732</v>
      </c>
      <c r="M4269" s="67" t="s">
        <v>306</v>
      </c>
      <c r="N4269" s="67">
        <v>153301</v>
      </c>
      <c r="O4269" s="67"/>
      <c r="P4269" s="67">
        <v>92804</v>
      </c>
      <c r="Q4269" s="71">
        <v>200</v>
      </c>
      <c r="R4269" s="71">
        <v>0</v>
      </c>
      <c r="S4269" s="71">
        <v>25</v>
      </c>
      <c r="T4269" s="67" t="s">
        <v>0</v>
      </c>
      <c r="U4269" s="64">
        <f>Data!$Q4269+Data!$R4269+Data!$S4269</f>
        <v>225</v>
      </c>
      <c r="V4269" s="9" t="str">
        <f>VLOOKUP(TRIM(Data!$B4269),Team!A:B,2,FALSE)</f>
        <v>HVAC</v>
      </c>
      <c r="W4269" s="9" t="str">
        <f>VLOOKUP(Data!$D4269,Current!A:B,2,FALSE)</f>
        <v>ACT</v>
      </c>
      <c r="X4269" s="9" t="str">
        <f>IF(Data!$W4269=Data!$E4269,"CURRENT","NO")</f>
        <v>NO</v>
      </c>
    </row>
    <row r="4270" spans="1:24" hidden="1">
      <c r="A4270" s="67" t="s">
        <v>1729</v>
      </c>
      <c r="B4270" s="68" t="s">
        <v>1782</v>
      </c>
      <c r="C4270" s="67" t="s">
        <v>2180</v>
      </c>
      <c r="D4270" s="68" t="s">
        <v>2173</v>
      </c>
      <c r="E4270" s="8" t="s">
        <v>463</v>
      </c>
      <c r="F4270" s="69" t="s">
        <v>301</v>
      </c>
      <c r="G4270" s="67" t="s">
        <v>93</v>
      </c>
      <c r="H4270" s="70">
        <v>42327</v>
      </c>
      <c r="I4270" s="67">
        <v>108</v>
      </c>
      <c r="J4270" s="71">
        <v>0</v>
      </c>
      <c r="K4270" s="71">
        <f t="shared" si="91"/>
        <v>0</v>
      </c>
      <c r="L4270" s="67" t="s">
        <v>86</v>
      </c>
      <c r="M4270" s="67" t="s">
        <v>1793</v>
      </c>
      <c r="N4270" s="67">
        <v>153329</v>
      </c>
      <c r="O4270" s="67"/>
      <c r="P4270" s="67">
        <v>92805</v>
      </c>
      <c r="Q4270" s="71">
        <v>200</v>
      </c>
      <c r="R4270" s="71">
        <v>0</v>
      </c>
      <c r="S4270" s="71">
        <v>25</v>
      </c>
      <c r="T4270" s="67" t="s">
        <v>0</v>
      </c>
      <c r="U4270" s="64">
        <f>Data!$Q4270+Data!$R4270+Data!$S4270</f>
        <v>225</v>
      </c>
      <c r="V4270" s="9" t="str">
        <f>VLOOKUP(TRIM(Data!$B4270),Team!A:B,2,FALSE)</f>
        <v>HVAC</v>
      </c>
      <c r="W4270" s="9" t="str">
        <f>VLOOKUP(Data!$D4270,Current!A:B,2,FALSE)</f>
        <v>ACT</v>
      </c>
      <c r="X4270" s="9" t="str">
        <f>IF(Data!$W4270=Data!$E4270,"CURRENT","NO")</f>
        <v>NO</v>
      </c>
    </row>
    <row r="4271" spans="1:24" hidden="1">
      <c r="A4271" s="67" t="s">
        <v>1729</v>
      </c>
      <c r="B4271" s="68" t="s">
        <v>1782</v>
      </c>
      <c r="C4271" s="67" t="s">
        <v>2161</v>
      </c>
      <c r="D4271" s="68" t="s">
        <v>2173</v>
      </c>
      <c r="E4271" s="8" t="s">
        <v>463</v>
      </c>
      <c r="F4271" s="69" t="s">
        <v>98</v>
      </c>
      <c r="G4271" s="67" t="s">
        <v>97</v>
      </c>
      <c r="H4271" s="70">
        <v>42326</v>
      </c>
      <c r="I4271" s="67">
        <v>255</v>
      </c>
      <c r="J4271" s="71">
        <v>152</v>
      </c>
      <c r="K4271" s="71">
        <f t="shared" si="91"/>
        <v>38760</v>
      </c>
      <c r="L4271" s="67" t="s">
        <v>77</v>
      </c>
      <c r="M4271" s="67" t="s">
        <v>1129</v>
      </c>
      <c r="N4271" s="67">
        <v>153292</v>
      </c>
      <c r="O4271" s="67"/>
      <c r="P4271" s="67">
        <v>92806</v>
      </c>
      <c r="Q4271" s="71">
        <v>193.8</v>
      </c>
      <c r="R4271" s="71">
        <v>0</v>
      </c>
      <c r="S4271" s="71">
        <v>17.5</v>
      </c>
      <c r="T4271" s="67" t="s">
        <v>127</v>
      </c>
      <c r="U4271" s="64">
        <f>Data!$Q4271+Data!$R4271+Data!$S4271</f>
        <v>211.3</v>
      </c>
      <c r="V4271" s="9" t="str">
        <f>VLOOKUP(TRIM(Data!$B4271),Team!A:B,2,FALSE)</f>
        <v>HVAC</v>
      </c>
      <c r="W4271" s="9" t="str">
        <f>VLOOKUP(Data!$D4271,Current!A:B,2,FALSE)</f>
        <v>ACT</v>
      </c>
      <c r="X4271" s="9" t="str">
        <f>IF(Data!$W4271=Data!$E4271,"CURRENT","NO")</f>
        <v>NO</v>
      </c>
    </row>
    <row r="4272" spans="1:24" hidden="1">
      <c r="A4272" s="67" t="s">
        <v>1729</v>
      </c>
      <c r="B4272" s="68" t="s">
        <v>1782</v>
      </c>
      <c r="C4272" s="67" t="s">
        <v>2161</v>
      </c>
      <c r="D4272" s="68" t="s">
        <v>2173</v>
      </c>
      <c r="E4272" s="8" t="s">
        <v>463</v>
      </c>
      <c r="F4272" s="69" t="s">
        <v>635</v>
      </c>
      <c r="G4272" s="67" t="s">
        <v>97</v>
      </c>
      <c r="H4272" s="70">
        <v>42326</v>
      </c>
      <c r="I4272" s="67">
        <v>163</v>
      </c>
      <c r="J4272" s="71">
        <v>158</v>
      </c>
      <c r="K4272" s="71">
        <f t="shared" si="91"/>
        <v>25754</v>
      </c>
      <c r="L4272" s="67" t="s">
        <v>1727</v>
      </c>
      <c r="M4272" s="67" t="s">
        <v>324</v>
      </c>
      <c r="N4272" s="67">
        <v>153294</v>
      </c>
      <c r="O4272" s="67"/>
      <c r="P4272" s="67">
        <v>92807</v>
      </c>
      <c r="Q4272" s="71">
        <v>128.80000000000001</v>
      </c>
      <c r="R4272" s="71">
        <v>0</v>
      </c>
      <c r="S4272" s="71">
        <v>17.5</v>
      </c>
      <c r="T4272" s="67" t="s">
        <v>127</v>
      </c>
      <c r="U4272" s="64">
        <f>Data!$Q4272+Data!$R4272+Data!$S4272</f>
        <v>146.30000000000001</v>
      </c>
      <c r="V4272" s="9" t="str">
        <f>VLOOKUP(TRIM(Data!$B4272),Team!A:B,2,FALSE)</f>
        <v>HVAC</v>
      </c>
      <c r="W4272" s="9" t="str">
        <f>VLOOKUP(Data!$D4272,Current!A:B,2,FALSE)</f>
        <v>ACT</v>
      </c>
      <c r="X4272" s="9" t="str">
        <f>IF(Data!$W4272=Data!$E4272,"CURRENT","NO")</f>
        <v>NO</v>
      </c>
    </row>
    <row r="4273" spans="1:24" hidden="1">
      <c r="A4273" s="67" t="s">
        <v>1729</v>
      </c>
      <c r="B4273" s="68" t="s">
        <v>1782</v>
      </c>
      <c r="C4273" s="67" t="s">
        <v>2180</v>
      </c>
      <c r="D4273" s="68" t="s">
        <v>2173</v>
      </c>
      <c r="E4273" s="8" t="s">
        <v>463</v>
      </c>
      <c r="F4273" s="69" t="s">
        <v>82</v>
      </c>
      <c r="G4273" s="67" t="s">
        <v>70</v>
      </c>
      <c r="H4273" s="70">
        <v>42325</v>
      </c>
      <c r="I4273" s="67">
        <v>108</v>
      </c>
      <c r="J4273" s="71">
        <v>0</v>
      </c>
      <c r="K4273" s="71">
        <f t="shared" si="91"/>
        <v>0</v>
      </c>
      <c r="L4273" s="67" t="s">
        <v>81</v>
      </c>
      <c r="M4273" s="67" t="s">
        <v>80</v>
      </c>
      <c r="N4273" s="67">
        <v>153235</v>
      </c>
      <c r="O4273" s="67"/>
      <c r="P4273" s="67">
        <v>92808</v>
      </c>
      <c r="Q4273" s="71">
        <v>200</v>
      </c>
      <c r="R4273" s="71">
        <v>0</v>
      </c>
      <c r="S4273" s="71">
        <v>25</v>
      </c>
      <c r="T4273" s="67" t="s">
        <v>0</v>
      </c>
      <c r="U4273" s="64">
        <f>Data!$Q4273+Data!$R4273+Data!$S4273</f>
        <v>225</v>
      </c>
      <c r="V4273" s="9" t="str">
        <f>VLOOKUP(TRIM(Data!$B4273),Team!A:B,2,FALSE)</f>
        <v>HVAC</v>
      </c>
      <c r="W4273" s="9" t="str">
        <f>VLOOKUP(Data!$D4273,Current!A:B,2,FALSE)</f>
        <v>ACT</v>
      </c>
      <c r="X4273" s="9" t="str">
        <f>IF(Data!$W4273=Data!$E4273,"CURRENT","NO")</f>
        <v>NO</v>
      </c>
    </row>
    <row r="4274" spans="1:24" hidden="1">
      <c r="A4274" s="67" t="s">
        <v>1729</v>
      </c>
      <c r="B4274" s="68" t="s">
        <v>1782</v>
      </c>
      <c r="C4274" s="67" t="s">
        <v>2180</v>
      </c>
      <c r="D4274" s="68" t="s">
        <v>2173</v>
      </c>
      <c r="E4274" s="8" t="s">
        <v>463</v>
      </c>
      <c r="F4274" s="69" t="s">
        <v>605</v>
      </c>
      <c r="G4274" s="67" t="s">
        <v>70</v>
      </c>
      <c r="H4274" s="70">
        <v>42321</v>
      </c>
      <c r="I4274" s="67">
        <v>274</v>
      </c>
      <c r="J4274" s="71">
        <v>0</v>
      </c>
      <c r="K4274" s="71">
        <f t="shared" si="91"/>
        <v>0</v>
      </c>
      <c r="L4274" s="67" t="s">
        <v>69</v>
      </c>
      <c r="M4274" s="67" t="s">
        <v>369</v>
      </c>
      <c r="N4274" s="67">
        <v>153144</v>
      </c>
      <c r="O4274" s="67"/>
      <c r="P4274" s="67">
        <v>92809</v>
      </c>
      <c r="Q4274" s="71">
        <v>200</v>
      </c>
      <c r="R4274" s="71">
        <v>0</v>
      </c>
      <c r="S4274" s="71">
        <v>35</v>
      </c>
      <c r="T4274" s="67" t="s">
        <v>0</v>
      </c>
      <c r="U4274" s="64">
        <f>Data!$Q4274+Data!$R4274+Data!$S4274</f>
        <v>235</v>
      </c>
      <c r="V4274" s="9" t="str">
        <f>VLOOKUP(TRIM(Data!$B4274),Team!A:B,2,FALSE)</f>
        <v>HVAC</v>
      </c>
      <c r="W4274" s="9" t="str">
        <f>VLOOKUP(Data!$D4274,Current!A:B,2,FALSE)</f>
        <v>ACT</v>
      </c>
      <c r="X4274" s="9" t="str">
        <f>IF(Data!$W4274=Data!$E4274,"CURRENT","NO")</f>
        <v>NO</v>
      </c>
    </row>
    <row r="4275" spans="1:24" hidden="1">
      <c r="A4275" s="67" t="s">
        <v>1729</v>
      </c>
      <c r="B4275" s="68" t="s">
        <v>1782</v>
      </c>
      <c r="C4275" s="67" t="s">
        <v>2180</v>
      </c>
      <c r="D4275" s="68" t="s">
        <v>2173</v>
      </c>
      <c r="E4275" s="8" t="s">
        <v>463</v>
      </c>
      <c r="F4275" s="69" t="s">
        <v>107</v>
      </c>
      <c r="G4275" s="67" t="s">
        <v>90</v>
      </c>
      <c r="H4275" s="70">
        <v>42324</v>
      </c>
      <c r="I4275" s="67">
        <v>168</v>
      </c>
      <c r="J4275" s="71">
        <v>0</v>
      </c>
      <c r="K4275" s="71">
        <f t="shared" si="91"/>
        <v>0</v>
      </c>
      <c r="L4275" s="67" t="s">
        <v>89</v>
      </c>
      <c r="M4275" s="67" t="s">
        <v>88</v>
      </c>
      <c r="N4275" s="67">
        <v>153192</v>
      </c>
      <c r="O4275" s="67"/>
      <c r="P4275" s="67">
        <v>92810</v>
      </c>
      <c r="Q4275" s="71">
        <v>200</v>
      </c>
      <c r="R4275" s="71">
        <v>45</v>
      </c>
      <c r="S4275" s="71">
        <v>280</v>
      </c>
      <c r="T4275" s="67" t="s">
        <v>0</v>
      </c>
      <c r="U4275" s="64">
        <f>Data!$Q4275+Data!$R4275+Data!$S4275</f>
        <v>525</v>
      </c>
      <c r="V4275" s="9" t="str">
        <f>VLOOKUP(TRIM(Data!$B4275),Team!A:B,2,FALSE)</f>
        <v>HVAC</v>
      </c>
      <c r="W4275" s="9" t="str">
        <f>VLOOKUP(Data!$D4275,Current!A:B,2,FALSE)</f>
        <v>ACT</v>
      </c>
      <c r="X4275" s="9" t="str">
        <f>IF(Data!$W4275=Data!$E4275,"CURRENT","NO")</f>
        <v>NO</v>
      </c>
    </row>
    <row r="4276" spans="1:24" hidden="1">
      <c r="A4276" s="67" t="s">
        <v>2174</v>
      </c>
      <c r="B4276" s="68" t="s">
        <v>1782</v>
      </c>
      <c r="C4276" s="67" t="s">
        <v>2149</v>
      </c>
      <c r="D4276" s="68" t="s">
        <v>2173</v>
      </c>
      <c r="E4276" s="8" t="s">
        <v>463</v>
      </c>
      <c r="F4276" s="69" t="s">
        <v>1794</v>
      </c>
      <c r="G4276" s="67" t="s">
        <v>109</v>
      </c>
      <c r="H4276" s="70">
        <v>42332</v>
      </c>
      <c r="I4276" s="67">
        <v>54</v>
      </c>
      <c r="J4276" s="71">
        <v>220</v>
      </c>
      <c r="K4276" s="71">
        <f t="shared" si="91"/>
        <v>11880</v>
      </c>
      <c r="L4276" s="67" t="s">
        <v>1630</v>
      </c>
      <c r="M4276" s="67" t="s">
        <v>1340</v>
      </c>
      <c r="N4276" s="67">
        <v>153486</v>
      </c>
      <c r="P4276" s="67">
        <v>92994</v>
      </c>
      <c r="Q4276" s="71">
        <v>100</v>
      </c>
      <c r="R4276" s="71">
        <v>0</v>
      </c>
      <c r="S4276" s="71">
        <v>25</v>
      </c>
      <c r="T4276" s="67" t="s">
        <v>127</v>
      </c>
      <c r="U4276" s="64">
        <f>Data!$Q4276+Data!$R4276+Data!$S4276</f>
        <v>125</v>
      </c>
      <c r="V4276" s="9" t="str">
        <f>VLOOKUP(TRIM(Data!$B4276),Team!A:B,2,FALSE)</f>
        <v>HVAC</v>
      </c>
      <c r="W4276" s="9" t="str">
        <f>VLOOKUP(Data!$D4276,Current!A:B,2,FALSE)</f>
        <v>ACT</v>
      </c>
      <c r="X4276" s="9" t="str">
        <f>IF(Data!$W4276=Data!$E4276,"CURRENT","NO")</f>
        <v>NO</v>
      </c>
    </row>
    <row r="4277" spans="1:24" hidden="1">
      <c r="A4277" s="67" t="s">
        <v>2174</v>
      </c>
      <c r="B4277" s="68" t="s">
        <v>1782</v>
      </c>
      <c r="C4277" s="67" t="s">
        <v>2149</v>
      </c>
      <c r="D4277" s="68" t="s">
        <v>2173</v>
      </c>
      <c r="E4277" s="8" t="s">
        <v>463</v>
      </c>
      <c r="F4277" s="69" t="s">
        <v>1346</v>
      </c>
      <c r="G4277" s="67" t="s">
        <v>109</v>
      </c>
      <c r="H4277" s="70">
        <v>42332</v>
      </c>
      <c r="I4277" s="67">
        <v>146</v>
      </c>
      <c r="J4277" s="71">
        <v>145</v>
      </c>
      <c r="K4277" s="71">
        <f t="shared" si="91"/>
        <v>21170</v>
      </c>
      <c r="L4277" s="67" t="s">
        <v>1630</v>
      </c>
      <c r="M4277" s="67" t="s">
        <v>947</v>
      </c>
      <c r="N4277" s="67">
        <v>153487</v>
      </c>
      <c r="P4277" s="67">
        <v>92995</v>
      </c>
      <c r="Q4277" s="71">
        <v>105.85</v>
      </c>
      <c r="R4277" s="71">
        <v>0</v>
      </c>
      <c r="S4277" s="71">
        <v>25</v>
      </c>
      <c r="T4277" s="67" t="s">
        <v>127</v>
      </c>
      <c r="U4277" s="64">
        <f>Data!$Q4277+Data!$R4277+Data!$S4277</f>
        <v>130.85</v>
      </c>
      <c r="V4277" s="9" t="str">
        <f>VLOOKUP(TRIM(Data!$B4277),Team!A:B,2,FALSE)</f>
        <v>HVAC</v>
      </c>
      <c r="W4277" s="9" t="str">
        <f>VLOOKUP(Data!$D4277,Current!A:B,2,FALSE)</f>
        <v>ACT</v>
      </c>
      <c r="X4277" s="9" t="str">
        <f>IF(Data!$W4277=Data!$E4277,"CURRENT","NO")</f>
        <v>NO</v>
      </c>
    </row>
    <row r="4278" spans="1:24" hidden="1">
      <c r="A4278" s="67" t="s">
        <v>2174</v>
      </c>
      <c r="B4278" s="68" t="s">
        <v>1782</v>
      </c>
      <c r="C4278" s="67" t="s">
        <v>2149</v>
      </c>
      <c r="D4278" s="68" t="s">
        <v>2173</v>
      </c>
      <c r="E4278" s="8" t="s">
        <v>463</v>
      </c>
      <c r="F4278" s="69" t="s">
        <v>318</v>
      </c>
      <c r="G4278" s="67" t="s">
        <v>109</v>
      </c>
      <c r="H4278" s="70">
        <v>42333</v>
      </c>
      <c r="I4278" s="67">
        <v>292</v>
      </c>
      <c r="J4278" s="71">
        <v>150</v>
      </c>
      <c r="K4278" s="71">
        <f t="shared" si="91"/>
        <v>43800</v>
      </c>
      <c r="L4278" s="67" t="s">
        <v>1032</v>
      </c>
      <c r="M4278" s="67" t="s">
        <v>1795</v>
      </c>
      <c r="N4278" s="67">
        <v>153519</v>
      </c>
      <c r="P4278" s="67">
        <v>92996</v>
      </c>
      <c r="Q4278" s="71">
        <v>219</v>
      </c>
      <c r="R4278" s="71">
        <v>0</v>
      </c>
      <c r="S4278" s="71">
        <v>25</v>
      </c>
      <c r="T4278" s="67" t="s">
        <v>127</v>
      </c>
      <c r="U4278" s="64">
        <f>Data!$Q4278+Data!$R4278+Data!$S4278</f>
        <v>244</v>
      </c>
      <c r="V4278" s="9" t="str">
        <f>VLOOKUP(TRIM(Data!$B4278),Team!A:B,2,FALSE)</f>
        <v>HVAC</v>
      </c>
      <c r="W4278" s="9" t="str">
        <f>VLOOKUP(Data!$D4278,Current!A:B,2,FALSE)</f>
        <v>ACT</v>
      </c>
      <c r="X4278" s="9" t="str">
        <f>IF(Data!$W4278=Data!$E4278,"CURRENT","NO")</f>
        <v>NO</v>
      </c>
    </row>
    <row r="4279" spans="1:24" hidden="1">
      <c r="A4279" s="67" t="s">
        <v>2174</v>
      </c>
      <c r="B4279" s="68" t="s">
        <v>1782</v>
      </c>
      <c r="C4279" s="67" t="s">
        <v>2149</v>
      </c>
      <c r="D4279" s="68" t="s">
        <v>2173</v>
      </c>
      <c r="E4279" s="8" t="s">
        <v>463</v>
      </c>
      <c r="F4279" s="69" t="s">
        <v>110</v>
      </c>
      <c r="G4279" s="67" t="s">
        <v>109</v>
      </c>
      <c r="H4279" s="70">
        <v>42333</v>
      </c>
      <c r="I4279" s="67">
        <v>216</v>
      </c>
      <c r="J4279" s="71">
        <v>230</v>
      </c>
      <c r="K4279" s="71">
        <f t="shared" si="91"/>
        <v>49680</v>
      </c>
      <c r="L4279" s="67" t="s">
        <v>1630</v>
      </c>
      <c r="M4279" s="67" t="s">
        <v>947</v>
      </c>
      <c r="N4279" s="67">
        <v>153525</v>
      </c>
      <c r="P4279" s="67">
        <v>92997</v>
      </c>
      <c r="Q4279" s="71">
        <v>248.4</v>
      </c>
      <c r="R4279" s="71">
        <v>0</v>
      </c>
      <c r="S4279" s="71">
        <v>25</v>
      </c>
      <c r="T4279" s="67" t="s">
        <v>127</v>
      </c>
      <c r="U4279" s="64">
        <f>Data!$Q4279+Data!$R4279+Data!$S4279</f>
        <v>273.39999999999998</v>
      </c>
      <c r="V4279" s="9" t="str">
        <f>VLOOKUP(TRIM(Data!$B4279),Team!A:B,2,FALSE)</f>
        <v>HVAC</v>
      </c>
      <c r="W4279" s="9" t="str">
        <f>VLOOKUP(Data!$D4279,Current!A:B,2,FALSE)</f>
        <v>ACT</v>
      </c>
      <c r="X4279" s="9" t="str">
        <f>IF(Data!$W4279=Data!$E4279,"CURRENT","NO")</f>
        <v>NO</v>
      </c>
    </row>
    <row r="4280" spans="1:24" hidden="1">
      <c r="A4280" s="67" t="s">
        <v>2174</v>
      </c>
      <c r="B4280" s="68" t="s">
        <v>1782</v>
      </c>
      <c r="C4280" s="67" t="s">
        <v>2182</v>
      </c>
      <c r="D4280" s="68" t="s">
        <v>2173</v>
      </c>
      <c r="E4280" s="8" t="s">
        <v>463</v>
      </c>
      <c r="F4280" s="69" t="s">
        <v>1794</v>
      </c>
      <c r="G4280" s="67" t="s">
        <v>109</v>
      </c>
      <c r="H4280" s="70">
        <v>42336</v>
      </c>
      <c r="I4280" s="67">
        <v>200</v>
      </c>
      <c r="J4280" s="71">
        <v>0</v>
      </c>
      <c r="K4280" s="71">
        <f t="shared" si="91"/>
        <v>0</v>
      </c>
      <c r="L4280" s="67" t="s">
        <v>108</v>
      </c>
      <c r="M4280" s="67" t="s">
        <v>1796</v>
      </c>
      <c r="N4280" s="67">
        <v>153617</v>
      </c>
      <c r="P4280" s="67">
        <v>92998</v>
      </c>
      <c r="Q4280" s="71">
        <v>400</v>
      </c>
      <c r="R4280" s="71">
        <v>0</v>
      </c>
      <c r="S4280" s="71">
        <v>50</v>
      </c>
      <c r="T4280" s="67" t="s">
        <v>0</v>
      </c>
      <c r="U4280" s="64">
        <f>Data!$Q4280+Data!$R4280+Data!$S4280</f>
        <v>450</v>
      </c>
      <c r="V4280" s="9" t="str">
        <f>VLOOKUP(TRIM(Data!$B4280),Team!A:B,2,FALSE)</f>
        <v>HVAC</v>
      </c>
      <c r="W4280" s="9" t="str">
        <f>VLOOKUP(Data!$D4280,Current!A:B,2,FALSE)</f>
        <v>ACT</v>
      </c>
      <c r="X4280" s="9" t="str">
        <f>IF(Data!$W4280=Data!$E4280,"CURRENT","NO")</f>
        <v>NO</v>
      </c>
    </row>
    <row r="4281" spans="1:24" hidden="1">
      <c r="A4281" s="67" t="s">
        <v>2174</v>
      </c>
      <c r="B4281" s="68" t="s">
        <v>1782</v>
      </c>
      <c r="C4281" s="67" t="s">
        <v>2149</v>
      </c>
      <c r="D4281" s="68" t="s">
        <v>2173</v>
      </c>
      <c r="E4281" s="8" t="s">
        <v>463</v>
      </c>
      <c r="F4281" s="69" t="s">
        <v>1123</v>
      </c>
      <c r="G4281" s="67" t="s">
        <v>952</v>
      </c>
      <c r="H4281" s="70">
        <v>42332</v>
      </c>
      <c r="I4281" s="67">
        <v>170</v>
      </c>
      <c r="J4281" s="71">
        <v>105</v>
      </c>
      <c r="K4281" s="71">
        <f t="shared" si="91"/>
        <v>17850</v>
      </c>
      <c r="L4281" s="67" t="s">
        <v>1630</v>
      </c>
      <c r="M4281" s="67" t="s">
        <v>1631</v>
      </c>
      <c r="N4281" s="67">
        <v>153488</v>
      </c>
      <c r="P4281" s="67">
        <v>92999</v>
      </c>
      <c r="Q4281" s="71">
        <v>200</v>
      </c>
      <c r="R4281" s="71">
        <v>0</v>
      </c>
      <c r="S4281" s="71">
        <v>50</v>
      </c>
      <c r="T4281" s="67" t="s">
        <v>127</v>
      </c>
      <c r="U4281" s="64">
        <f>Data!$Q4281+Data!$R4281+Data!$S4281</f>
        <v>250</v>
      </c>
      <c r="V4281" s="9" t="str">
        <f>VLOOKUP(TRIM(Data!$B4281),Team!A:B,2,FALSE)</f>
        <v>HVAC</v>
      </c>
      <c r="W4281" s="9" t="str">
        <f>VLOOKUP(Data!$D4281,Current!A:B,2,FALSE)</f>
        <v>ACT</v>
      </c>
      <c r="X4281" s="9" t="str">
        <f>IF(Data!$W4281=Data!$E4281,"CURRENT","NO")</f>
        <v>NO</v>
      </c>
    </row>
    <row r="4282" spans="1:24" hidden="1">
      <c r="A4282" s="67" t="s">
        <v>2174</v>
      </c>
      <c r="B4282" s="68" t="s">
        <v>1782</v>
      </c>
      <c r="C4282" s="67" t="s">
        <v>2149</v>
      </c>
      <c r="D4282" s="68" t="s">
        <v>2173</v>
      </c>
      <c r="E4282" s="8" t="s">
        <v>463</v>
      </c>
      <c r="F4282" s="69" t="s">
        <v>611</v>
      </c>
      <c r="G4282" s="67" t="s">
        <v>93</v>
      </c>
      <c r="H4282" s="70">
        <v>42331</v>
      </c>
      <c r="I4282" s="67">
        <v>112</v>
      </c>
      <c r="J4282" s="71">
        <v>121.7</v>
      </c>
      <c r="K4282" s="71">
        <f t="shared" si="91"/>
        <v>13630.4</v>
      </c>
      <c r="L4282" s="67" t="s">
        <v>92</v>
      </c>
      <c r="M4282" s="67" t="s">
        <v>1797</v>
      </c>
      <c r="N4282" s="67">
        <v>153449</v>
      </c>
      <c r="P4282" s="67">
        <v>93000</v>
      </c>
      <c r="Q4282" s="71">
        <v>200</v>
      </c>
      <c r="R4282" s="71">
        <v>0</v>
      </c>
      <c r="S4282" s="71">
        <v>60</v>
      </c>
      <c r="T4282" s="67" t="s">
        <v>127</v>
      </c>
      <c r="U4282" s="64">
        <f>Data!$Q4282+Data!$R4282+Data!$S4282</f>
        <v>260</v>
      </c>
      <c r="V4282" s="9" t="str">
        <f>VLOOKUP(TRIM(Data!$B4282),Team!A:B,2,FALSE)</f>
        <v>HVAC</v>
      </c>
      <c r="W4282" s="9" t="str">
        <f>VLOOKUP(Data!$D4282,Current!A:B,2,FALSE)</f>
        <v>ACT</v>
      </c>
      <c r="X4282" s="9" t="str">
        <f>IF(Data!$W4282=Data!$E4282,"CURRENT","NO")</f>
        <v>NO</v>
      </c>
    </row>
    <row r="4283" spans="1:24" hidden="1">
      <c r="A4283" s="67" t="s">
        <v>2174</v>
      </c>
      <c r="B4283" s="68" t="s">
        <v>1782</v>
      </c>
      <c r="C4283" s="67" t="s">
        <v>2182</v>
      </c>
      <c r="D4283" s="68" t="s">
        <v>2173</v>
      </c>
      <c r="E4283" s="8" t="s">
        <v>463</v>
      </c>
      <c r="F4283" s="69" t="s">
        <v>94</v>
      </c>
      <c r="G4283" s="67" t="s">
        <v>93</v>
      </c>
      <c r="H4283" s="70">
        <v>42332</v>
      </c>
      <c r="I4283" s="67">
        <v>505</v>
      </c>
      <c r="J4283" s="71">
        <v>0</v>
      </c>
      <c r="K4283" s="71">
        <f t="shared" si="91"/>
        <v>0</v>
      </c>
      <c r="L4283" s="67" t="s">
        <v>1681</v>
      </c>
      <c r="M4283" s="67" t="s">
        <v>1796</v>
      </c>
      <c r="N4283" s="67">
        <v>153492</v>
      </c>
      <c r="P4283" s="67">
        <v>93001</v>
      </c>
      <c r="Q4283" s="71">
        <v>200</v>
      </c>
      <c r="R4283" s="71">
        <v>0</v>
      </c>
      <c r="S4283" s="71">
        <v>60</v>
      </c>
      <c r="T4283" s="67" t="s">
        <v>0</v>
      </c>
      <c r="U4283" s="64">
        <f>Data!$Q4283+Data!$R4283+Data!$S4283</f>
        <v>260</v>
      </c>
      <c r="V4283" s="9" t="str">
        <f>VLOOKUP(TRIM(Data!$B4283),Team!A:B,2,FALSE)</f>
        <v>HVAC</v>
      </c>
      <c r="W4283" s="9" t="str">
        <f>VLOOKUP(Data!$D4283,Current!A:B,2,FALSE)</f>
        <v>ACT</v>
      </c>
      <c r="X4283" s="9" t="str">
        <f>IF(Data!$W4283=Data!$E4283,"CURRENT","NO")</f>
        <v>NO</v>
      </c>
    </row>
    <row r="4284" spans="1:24" hidden="1">
      <c r="A4284" s="67" t="s">
        <v>2174</v>
      </c>
      <c r="B4284" s="68" t="s">
        <v>1782</v>
      </c>
      <c r="C4284" s="67" t="s">
        <v>2149</v>
      </c>
      <c r="D4284" s="68" t="s">
        <v>2173</v>
      </c>
      <c r="E4284" s="8" t="s">
        <v>463</v>
      </c>
      <c r="F4284" s="69" t="s">
        <v>94</v>
      </c>
      <c r="G4284" s="67" t="s">
        <v>93</v>
      </c>
      <c r="H4284" s="70">
        <v>42334</v>
      </c>
      <c r="I4284" s="67">
        <v>606</v>
      </c>
      <c r="J4284" s="71">
        <v>170</v>
      </c>
      <c r="K4284" s="71">
        <f t="shared" si="91"/>
        <v>103020</v>
      </c>
      <c r="L4284" s="67" t="s">
        <v>92</v>
      </c>
      <c r="M4284" s="67" t="s">
        <v>1798</v>
      </c>
      <c r="N4284" s="67">
        <v>153576</v>
      </c>
      <c r="P4284" s="67">
        <v>93002</v>
      </c>
      <c r="Q4284" s="71">
        <v>515.1</v>
      </c>
      <c r="R4284" s="71">
        <v>0</v>
      </c>
      <c r="S4284" s="71">
        <v>60</v>
      </c>
      <c r="T4284" s="67" t="s">
        <v>127</v>
      </c>
      <c r="U4284" s="64">
        <f>Data!$Q4284+Data!$R4284+Data!$S4284</f>
        <v>575.1</v>
      </c>
      <c r="V4284" s="9" t="str">
        <f>VLOOKUP(TRIM(Data!$B4284),Team!A:B,2,FALSE)</f>
        <v>HVAC</v>
      </c>
      <c r="W4284" s="9" t="str">
        <f>VLOOKUP(Data!$D4284,Current!A:B,2,FALSE)</f>
        <v>ACT</v>
      </c>
      <c r="X4284" s="9" t="str">
        <f>IF(Data!$W4284=Data!$E4284,"CURRENT","NO")</f>
        <v>NO</v>
      </c>
    </row>
    <row r="4285" spans="1:24" hidden="1">
      <c r="A4285" s="67" t="s">
        <v>2174</v>
      </c>
      <c r="B4285" s="68" t="s">
        <v>1782</v>
      </c>
      <c r="C4285" s="67" t="s">
        <v>2182</v>
      </c>
      <c r="D4285" s="68" t="s">
        <v>2173</v>
      </c>
      <c r="E4285" s="8" t="s">
        <v>463</v>
      </c>
      <c r="F4285" s="69" t="s">
        <v>320</v>
      </c>
      <c r="G4285" s="67" t="s">
        <v>93</v>
      </c>
      <c r="H4285" s="70">
        <v>42336</v>
      </c>
      <c r="I4285" s="67">
        <v>176</v>
      </c>
      <c r="J4285" s="71">
        <v>0</v>
      </c>
      <c r="K4285" s="71">
        <f t="shared" si="91"/>
        <v>0</v>
      </c>
      <c r="L4285" s="67" t="s">
        <v>1681</v>
      </c>
      <c r="M4285" s="67" t="s">
        <v>296</v>
      </c>
      <c r="N4285" s="67">
        <v>153616</v>
      </c>
      <c r="P4285" s="67">
        <v>93003</v>
      </c>
      <c r="Q4285" s="71">
        <v>200</v>
      </c>
      <c r="R4285" s="71">
        <v>0</v>
      </c>
      <c r="S4285" s="71">
        <v>60</v>
      </c>
      <c r="T4285" s="67" t="s">
        <v>0</v>
      </c>
      <c r="U4285" s="64">
        <f>Data!$Q4285+Data!$R4285+Data!$S4285</f>
        <v>260</v>
      </c>
      <c r="V4285" s="9" t="str">
        <f>VLOOKUP(TRIM(Data!$B4285),Team!A:B,2,FALSE)</f>
        <v>HVAC</v>
      </c>
      <c r="W4285" s="9" t="str">
        <f>VLOOKUP(Data!$D4285,Current!A:B,2,FALSE)</f>
        <v>ACT</v>
      </c>
      <c r="X4285" s="9" t="str">
        <f>IF(Data!$W4285=Data!$E4285,"CURRENT","NO")</f>
        <v>NO</v>
      </c>
    </row>
    <row r="4286" spans="1:24" hidden="1">
      <c r="A4286" s="67" t="s">
        <v>2174</v>
      </c>
      <c r="B4286" s="68" t="s">
        <v>1782</v>
      </c>
      <c r="C4286" s="67" t="s">
        <v>2182</v>
      </c>
      <c r="D4286" s="68" t="s">
        <v>2173</v>
      </c>
      <c r="E4286" s="8" t="s">
        <v>463</v>
      </c>
      <c r="F4286" s="69" t="s">
        <v>602</v>
      </c>
      <c r="G4286" s="67" t="s">
        <v>93</v>
      </c>
      <c r="H4286" s="70">
        <v>42328</v>
      </c>
      <c r="I4286" s="67">
        <v>264</v>
      </c>
      <c r="J4286" s="71">
        <v>0</v>
      </c>
      <c r="K4286" s="71">
        <f t="shared" si="91"/>
        <v>0</v>
      </c>
      <c r="L4286" s="67" t="s">
        <v>1732</v>
      </c>
      <c r="M4286" s="67" t="s">
        <v>306</v>
      </c>
      <c r="N4286" s="67">
        <v>153386</v>
      </c>
      <c r="P4286" s="67">
        <v>93004</v>
      </c>
      <c r="Q4286" s="71">
        <v>200</v>
      </c>
      <c r="R4286" s="71">
        <v>0</v>
      </c>
      <c r="S4286" s="71">
        <v>25</v>
      </c>
      <c r="T4286" s="67" t="s">
        <v>0</v>
      </c>
      <c r="U4286" s="64">
        <f>Data!$Q4286+Data!$R4286+Data!$S4286</f>
        <v>225</v>
      </c>
      <c r="V4286" s="9" t="str">
        <f>VLOOKUP(TRIM(Data!$B4286),Team!A:B,2,FALSE)</f>
        <v>HVAC</v>
      </c>
      <c r="W4286" s="9" t="str">
        <f>VLOOKUP(Data!$D4286,Current!A:B,2,FALSE)</f>
        <v>ACT</v>
      </c>
      <c r="X4286" s="9" t="str">
        <f>IF(Data!$W4286=Data!$E4286,"CURRENT","NO")</f>
        <v>NO</v>
      </c>
    </row>
    <row r="4287" spans="1:24" hidden="1">
      <c r="A4287" s="67" t="s">
        <v>2174</v>
      </c>
      <c r="B4287" s="68" t="s">
        <v>1782</v>
      </c>
      <c r="C4287" s="67" t="s">
        <v>2182</v>
      </c>
      <c r="D4287" s="68" t="s">
        <v>2173</v>
      </c>
      <c r="E4287" s="8" t="s">
        <v>463</v>
      </c>
      <c r="F4287" s="69" t="s">
        <v>315</v>
      </c>
      <c r="G4287" s="67" t="s">
        <v>93</v>
      </c>
      <c r="H4287" s="70">
        <v>42329</v>
      </c>
      <c r="I4287" s="67">
        <v>36</v>
      </c>
      <c r="J4287" s="71">
        <v>0</v>
      </c>
      <c r="K4287" s="71">
        <f t="shared" si="91"/>
        <v>0</v>
      </c>
      <c r="L4287" s="67" t="s">
        <v>81</v>
      </c>
      <c r="M4287" s="67" t="s">
        <v>285</v>
      </c>
      <c r="N4287" s="67">
        <v>153403</v>
      </c>
      <c r="P4287" s="67">
        <v>93005</v>
      </c>
      <c r="Q4287" s="71">
        <v>200</v>
      </c>
      <c r="R4287" s="71">
        <v>0</v>
      </c>
      <c r="S4287" s="71">
        <v>25</v>
      </c>
      <c r="T4287" s="67" t="s">
        <v>0</v>
      </c>
      <c r="U4287" s="64">
        <f>Data!$Q4287+Data!$R4287+Data!$S4287</f>
        <v>225</v>
      </c>
      <c r="V4287" s="9" t="str">
        <f>VLOOKUP(TRIM(Data!$B4287),Team!A:B,2,FALSE)</f>
        <v>HVAC</v>
      </c>
      <c r="W4287" s="9" t="str">
        <f>VLOOKUP(Data!$D4287,Current!A:B,2,FALSE)</f>
        <v>ACT</v>
      </c>
      <c r="X4287" s="9" t="str">
        <f>IF(Data!$W4287=Data!$E4287,"CURRENT","NO")</f>
        <v>NO</v>
      </c>
    </row>
    <row r="4288" spans="1:24" hidden="1">
      <c r="A4288" s="67" t="s">
        <v>2174</v>
      </c>
      <c r="B4288" s="68" t="s">
        <v>1782</v>
      </c>
      <c r="C4288" s="67" t="s">
        <v>2149</v>
      </c>
      <c r="D4288" s="68" t="s">
        <v>2173</v>
      </c>
      <c r="E4288" s="8" t="s">
        <v>463</v>
      </c>
      <c r="F4288" s="69" t="s">
        <v>305</v>
      </c>
      <c r="G4288" s="67" t="s">
        <v>93</v>
      </c>
      <c r="H4288" s="70">
        <v>42331</v>
      </c>
      <c r="I4288" s="67">
        <v>116</v>
      </c>
      <c r="J4288" s="71">
        <v>131</v>
      </c>
      <c r="K4288" s="71">
        <f t="shared" si="91"/>
        <v>15196</v>
      </c>
      <c r="L4288" s="67" t="s">
        <v>86</v>
      </c>
      <c r="M4288" s="67" t="s">
        <v>306</v>
      </c>
      <c r="N4288" s="67">
        <v>153452</v>
      </c>
      <c r="P4288" s="67">
        <v>93006</v>
      </c>
      <c r="Q4288" s="71">
        <v>200</v>
      </c>
      <c r="R4288" s="71">
        <v>0</v>
      </c>
      <c r="S4288" s="71">
        <v>25</v>
      </c>
      <c r="T4288" s="67" t="s">
        <v>127</v>
      </c>
      <c r="U4288" s="64">
        <f>Data!$Q4288+Data!$R4288+Data!$S4288</f>
        <v>225</v>
      </c>
      <c r="V4288" s="9" t="str">
        <f>VLOOKUP(TRIM(Data!$B4288),Team!A:B,2,FALSE)</f>
        <v>HVAC</v>
      </c>
      <c r="W4288" s="9" t="str">
        <f>VLOOKUP(Data!$D4288,Current!A:B,2,FALSE)</f>
        <v>ACT</v>
      </c>
      <c r="X4288" s="9" t="str">
        <f>IF(Data!$W4288=Data!$E4288,"CURRENT","NO")</f>
        <v>NO</v>
      </c>
    </row>
    <row r="4289" spans="1:24" hidden="1">
      <c r="A4289" s="67" t="s">
        <v>2174</v>
      </c>
      <c r="B4289" s="68" t="s">
        <v>1782</v>
      </c>
      <c r="C4289" s="67" t="s">
        <v>2149</v>
      </c>
      <c r="D4289" s="68" t="s">
        <v>2173</v>
      </c>
      <c r="E4289" s="8" t="s">
        <v>463</v>
      </c>
      <c r="F4289" s="69" t="s">
        <v>313</v>
      </c>
      <c r="G4289" s="67" t="s">
        <v>93</v>
      </c>
      <c r="H4289" s="70">
        <v>42333</v>
      </c>
      <c r="I4289" s="67">
        <v>108</v>
      </c>
      <c r="J4289" s="71">
        <v>180.4</v>
      </c>
      <c r="K4289" s="71">
        <f t="shared" si="91"/>
        <v>19483.2</v>
      </c>
      <c r="L4289" s="67" t="s">
        <v>81</v>
      </c>
      <c r="M4289" s="67" t="s">
        <v>285</v>
      </c>
      <c r="N4289" s="67">
        <v>153515</v>
      </c>
      <c r="P4289" s="67">
        <v>93007</v>
      </c>
      <c r="Q4289" s="71">
        <v>100</v>
      </c>
      <c r="R4289" s="71">
        <v>0</v>
      </c>
      <c r="S4289" s="71">
        <v>25</v>
      </c>
      <c r="T4289" s="67" t="s">
        <v>127</v>
      </c>
      <c r="U4289" s="64">
        <f>Data!$Q4289+Data!$R4289+Data!$S4289</f>
        <v>125</v>
      </c>
      <c r="V4289" s="9" t="str">
        <f>VLOOKUP(TRIM(Data!$B4289),Team!A:B,2,FALSE)</f>
        <v>HVAC</v>
      </c>
      <c r="W4289" s="9" t="str">
        <f>VLOOKUP(Data!$D4289,Current!A:B,2,FALSE)</f>
        <v>ACT</v>
      </c>
      <c r="X4289" s="9" t="str">
        <f>IF(Data!$W4289=Data!$E4289,"CURRENT","NO")</f>
        <v>NO</v>
      </c>
    </row>
    <row r="4290" spans="1:24" hidden="1">
      <c r="A4290" s="67" t="s">
        <v>2174</v>
      </c>
      <c r="B4290" s="68" t="s">
        <v>1782</v>
      </c>
      <c r="C4290" s="67" t="s">
        <v>2149</v>
      </c>
      <c r="D4290" s="68" t="s">
        <v>2173</v>
      </c>
      <c r="E4290" s="8" t="s">
        <v>463</v>
      </c>
      <c r="F4290" s="69" t="s">
        <v>301</v>
      </c>
      <c r="G4290" s="67" t="s">
        <v>93</v>
      </c>
      <c r="H4290" s="70">
        <v>42333</v>
      </c>
      <c r="I4290" s="67">
        <v>216</v>
      </c>
      <c r="J4290" s="71">
        <v>162.1</v>
      </c>
      <c r="K4290" s="71">
        <f t="shared" si="91"/>
        <v>35013.599999999999</v>
      </c>
      <c r="L4290" s="67" t="s">
        <v>81</v>
      </c>
      <c r="M4290" s="67" t="s">
        <v>283</v>
      </c>
      <c r="N4290" s="67">
        <v>153518</v>
      </c>
      <c r="P4290" s="67">
        <v>93008</v>
      </c>
      <c r="Q4290" s="71">
        <v>175.1</v>
      </c>
      <c r="R4290" s="71">
        <v>0</v>
      </c>
      <c r="S4290" s="71">
        <v>25</v>
      </c>
      <c r="T4290" s="67" t="s">
        <v>127</v>
      </c>
      <c r="U4290" s="64">
        <f>Data!$Q4290+Data!$R4290+Data!$S4290</f>
        <v>200.1</v>
      </c>
      <c r="V4290" s="9" t="str">
        <f>VLOOKUP(TRIM(Data!$B4290),Team!A:B,2,FALSE)</f>
        <v>HVAC</v>
      </c>
      <c r="W4290" s="9" t="str">
        <f>VLOOKUP(Data!$D4290,Current!A:B,2,FALSE)</f>
        <v>ACT</v>
      </c>
      <c r="X4290" s="9" t="str">
        <f>IF(Data!$W4290=Data!$E4290,"CURRENT","NO")</f>
        <v>NO</v>
      </c>
    </row>
    <row r="4291" spans="1:24" hidden="1">
      <c r="A4291" s="67" t="s">
        <v>2174</v>
      </c>
      <c r="B4291" s="68" t="s">
        <v>1782</v>
      </c>
      <c r="C4291" s="67" t="s">
        <v>2182</v>
      </c>
      <c r="D4291" s="68" t="s">
        <v>2173</v>
      </c>
      <c r="E4291" s="8" t="s">
        <v>463</v>
      </c>
      <c r="F4291" s="69" t="s">
        <v>1143</v>
      </c>
      <c r="G4291" s="67" t="s">
        <v>93</v>
      </c>
      <c r="H4291" s="70">
        <v>42334</v>
      </c>
      <c r="I4291" s="67">
        <v>528</v>
      </c>
      <c r="J4291" s="71">
        <v>0</v>
      </c>
      <c r="K4291" s="71">
        <f t="shared" si="91"/>
        <v>0</v>
      </c>
      <c r="L4291" s="67" t="s">
        <v>81</v>
      </c>
      <c r="M4291" s="67" t="s">
        <v>288</v>
      </c>
      <c r="N4291" s="67">
        <v>153563</v>
      </c>
      <c r="P4291" s="67">
        <v>93009</v>
      </c>
      <c r="Q4291" s="71">
        <v>400</v>
      </c>
      <c r="R4291" s="71">
        <v>0</v>
      </c>
      <c r="S4291" s="71">
        <v>25</v>
      </c>
      <c r="T4291" s="67" t="s">
        <v>0</v>
      </c>
      <c r="U4291" s="64">
        <f>Data!$Q4291+Data!$R4291+Data!$S4291</f>
        <v>425</v>
      </c>
      <c r="V4291" s="9" t="str">
        <f>VLOOKUP(TRIM(Data!$B4291),Team!A:B,2,FALSE)</f>
        <v>HVAC</v>
      </c>
      <c r="W4291" s="9" t="str">
        <f>VLOOKUP(Data!$D4291,Current!A:B,2,FALSE)</f>
        <v>ACT</v>
      </c>
      <c r="X4291" s="9" t="str">
        <f>IF(Data!$W4291=Data!$E4291,"CURRENT","NO")</f>
        <v>NO</v>
      </c>
    </row>
    <row r="4292" spans="1:24" hidden="1">
      <c r="A4292" s="67" t="s">
        <v>2174</v>
      </c>
      <c r="B4292" s="68" t="s">
        <v>1782</v>
      </c>
      <c r="C4292" s="67" t="s">
        <v>2182</v>
      </c>
      <c r="D4292" s="68" t="s">
        <v>2173</v>
      </c>
      <c r="E4292" s="8" t="s">
        <v>463</v>
      </c>
      <c r="F4292" s="69" t="s">
        <v>1799</v>
      </c>
      <c r="G4292" s="67" t="s">
        <v>93</v>
      </c>
      <c r="H4292" s="70">
        <v>42335</v>
      </c>
      <c r="I4292" s="67">
        <v>236</v>
      </c>
      <c r="J4292" s="71">
        <v>0</v>
      </c>
      <c r="K4292" s="71">
        <f t="shared" si="91"/>
        <v>0</v>
      </c>
      <c r="L4292" s="67" t="s">
        <v>81</v>
      </c>
      <c r="M4292" s="67" t="s">
        <v>288</v>
      </c>
      <c r="N4292" s="67">
        <v>153624</v>
      </c>
      <c r="P4292" s="67">
        <v>93010</v>
      </c>
      <c r="Q4292" s="71">
        <v>200</v>
      </c>
      <c r="R4292" s="71">
        <v>0</v>
      </c>
      <c r="S4292" s="71">
        <v>25</v>
      </c>
      <c r="T4292" s="67" t="s">
        <v>0</v>
      </c>
      <c r="U4292" s="64">
        <f>Data!$Q4292+Data!$R4292+Data!$S4292</f>
        <v>225</v>
      </c>
      <c r="V4292" s="9" t="str">
        <f>VLOOKUP(TRIM(Data!$B4292),Team!A:B,2,FALSE)</f>
        <v>HVAC</v>
      </c>
      <c r="W4292" s="9" t="str">
        <f>VLOOKUP(Data!$D4292,Current!A:B,2,FALSE)</f>
        <v>ACT</v>
      </c>
      <c r="X4292" s="9" t="str">
        <f>IF(Data!$W4292=Data!$E4292,"CURRENT","NO")</f>
        <v>NO</v>
      </c>
    </row>
    <row r="4293" spans="1:24" hidden="1">
      <c r="A4293" s="67" t="s">
        <v>2174</v>
      </c>
      <c r="B4293" s="68" t="s">
        <v>1782</v>
      </c>
      <c r="C4293" s="67" t="s">
        <v>2182</v>
      </c>
      <c r="D4293" s="68" t="s">
        <v>2173</v>
      </c>
      <c r="E4293" s="8" t="s">
        <v>463</v>
      </c>
      <c r="F4293" s="69" t="s">
        <v>102</v>
      </c>
      <c r="G4293" s="67" t="s">
        <v>93</v>
      </c>
      <c r="H4293" s="70">
        <v>42336</v>
      </c>
      <c r="I4293" s="67">
        <v>264</v>
      </c>
      <c r="J4293" s="71">
        <v>0</v>
      </c>
      <c r="K4293" s="71">
        <f t="shared" si="91"/>
        <v>0</v>
      </c>
      <c r="L4293" s="67" t="s">
        <v>1732</v>
      </c>
      <c r="M4293" s="67" t="s">
        <v>306</v>
      </c>
      <c r="N4293" s="67">
        <v>153620</v>
      </c>
      <c r="P4293" s="67">
        <v>93011</v>
      </c>
      <c r="Q4293" s="71">
        <v>200</v>
      </c>
      <c r="R4293" s="71">
        <v>0</v>
      </c>
      <c r="S4293" s="71">
        <v>25</v>
      </c>
      <c r="T4293" s="67" t="s">
        <v>0</v>
      </c>
      <c r="U4293" s="64">
        <f>Data!$Q4293+Data!$R4293+Data!$S4293</f>
        <v>225</v>
      </c>
      <c r="V4293" s="9" t="str">
        <f>VLOOKUP(TRIM(Data!$B4293),Team!A:B,2,FALSE)</f>
        <v>HVAC</v>
      </c>
      <c r="W4293" s="9" t="str">
        <f>VLOOKUP(Data!$D4293,Current!A:B,2,FALSE)</f>
        <v>ACT</v>
      </c>
      <c r="X4293" s="9" t="str">
        <f>IF(Data!$W4293=Data!$E4293,"CURRENT","NO")</f>
        <v>NO</v>
      </c>
    </row>
    <row r="4294" spans="1:24" hidden="1">
      <c r="A4294" s="67" t="s">
        <v>2174</v>
      </c>
      <c r="B4294" s="68" t="s">
        <v>1782</v>
      </c>
      <c r="C4294" s="67" t="s">
        <v>2182</v>
      </c>
      <c r="D4294" s="68" t="s">
        <v>2173</v>
      </c>
      <c r="E4294" s="8" t="s">
        <v>463</v>
      </c>
      <c r="F4294" s="69" t="s">
        <v>616</v>
      </c>
      <c r="G4294" s="67" t="s">
        <v>93</v>
      </c>
      <c r="H4294" s="70">
        <v>42338</v>
      </c>
      <c r="I4294" s="67">
        <v>275</v>
      </c>
      <c r="J4294" s="71">
        <v>0</v>
      </c>
      <c r="K4294" s="71">
        <f t="shared" si="91"/>
        <v>0</v>
      </c>
      <c r="L4294" s="67" t="s">
        <v>81</v>
      </c>
      <c r="M4294" s="67" t="s">
        <v>80</v>
      </c>
      <c r="N4294" s="67">
        <v>153653</v>
      </c>
      <c r="P4294" s="67">
        <v>93012</v>
      </c>
      <c r="Q4294" s="71">
        <v>200</v>
      </c>
      <c r="R4294" s="71">
        <v>0</v>
      </c>
      <c r="S4294" s="71">
        <v>25</v>
      </c>
      <c r="T4294" s="67" t="s">
        <v>0</v>
      </c>
      <c r="U4294" s="64">
        <f>Data!$Q4294+Data!$R4294+Data!$S4294</f>
        <v>225</v>
      </c>
      <c r="V4294" s="9" t="str">
        <f>VLOOKUP(TRIM(Data!$B4294),Team!A:B,2,FALSE)</f>
        <v>HVAC</v>
      </c>
      <c r="W4294" s="9" t="str">
        <f>VLOOKUP(Data!$D4294,Current!A:B,2,FALSE)</f>
        <v>ACT</v>
      </c>
      <c r="X4294" s="9" t="str">
        <f>IF(Data!$W4294=Data!$E4294,"CURRENT","NO")</f>
        <v>NO</v>
      </c>
    </row>
    <row r="4295" spans="1:24" hidden="1">
      <c r="A4295" s="67" t="s">
        <v>2174</v>
      </c>
      <c r="B4295" s="68" t="s">
        <v>1782</v>
      </c>
      <c r="C4295" s="67" t="s">
        <v>2149</v>
      </c>
      <c r="D4295" s="68" t="s">
        <v>2173</v>
      </c>
      <c r="E4295" s="8" t="s">
        <v>463</v>
      </c>
      <c r="F4295" s="69" t="s">
        <v>1140</v>
      </c>
      <c r="G4295" s="67" t="s">
        <v>97</v>
      </c>
      <c r="H4295" s="70">
        <v>42328</v>
      </c>
      <c r="I4295" s="67">
        <v>85</v>
      </c>
      <c r="J4295" s="71">
        <v>148</v>
      </c>
      <c r="K4295" s="71">
        <f t="shared" si="91"/>
        <v>12580</v>
      </c>
      <c r="L4295" s="67" t="s">
        <v>1727</v>
      </c>
      <c r="M4295" s="67" t="s">
        <v>1800</v>
      </c>
      <c r="N4295" s="67">
        <v>153372</v>
      </c>
      <c r="P4295" s="67">
        <v>93013</v>
      </c>
      <c r="Q4295" s="71">
        <v>100</v>
      </c>
      <c r="R4295" s="71">
        <v>0</v>
      </c>
      <c r="S4295" s="71">
        <v>17.5</v>
      </c>
      <c r="T4295" s="67" t="s">
        <v>127</v>
      </c>
      <c r="U4295" s="64">
        <f>Data!$Q4295+Data!$R4295+Data!$S4295</f>
        <v>117.5</v>
      </c>
      <c r="V4295" s="9" t="str">
        <f>VLOOKUP(TRIM(Data!$B4295),Team!A:B,2,FALSE)</f>
        <v>HVAC</v>
      </c>
      <c r="W4295" s="9" t="str">
        <f>VLOOKUP(Data!$D4295,Current!A:B,2,FALSE)</f>
        <v>ACT</v>
      </c>
      <c r="X4295" s="9" t="str">
        <f>IF(Data!$W4295=Data!$E4295,"CURRENT","NO")</f>
        <v>NO</v>
      </c>
    </row>
    <row r="4296" spans="1:24" hidden="1">
      <c r="A4296" s="67" t="s">
        <v>2174</v>
      </c>
      <c r="B4296" s="68" t="s">
        <v>1782</v>
      </c>
      <c r="C4296" s="67" t="s">
        <v>2149</v>
      </c>
      <c r="D4296" s="68" t="s">
        <v>2173</v>
      </c>
      <c r="E4296" s="8" t="s">
        <v>463</v>
      </c>
      <c r="F4296" s="69" t="s">
        <v>942</v>
      </c>
      <c r="G4296" s="67" t="s">
        <v>97</v>
      </c>
      <c r="H4296" s="70">
        <v>42328</v>
      </c>
      <c r="I4296" s="67">
        <v>84</v>
      </c>
      <c r="J4296" s="71">
        <v>148</v>
      </c>
      <c r="K4296" s="71">
        <f t="shared" si="91"/>
        <v>12432</v>
      </c>
      <c r="L4296" s="67" t="s">
        <v>1727</v>
      </c>
      <c r="M4296" s="67" t="s">
        <v>1800</v>
      </c>
      <c r="N4296" s="67">
        <v>153373</v>
      </c>
      <c r="P4296" s="67">
        <v>93014</v>
      </c>
      <c r="Q4296" s="71">
        <v>100</v>
      </c>
      <c r="R4296" s="71">
        <v>0</v>
      </c>
      <c r="S4296" s="71">
        <v>17.5</v>
      </c>
      <c r="T4296" s="67" t="s">
        <v>127</v>
      </c>
      <c r="U4296" s="64">
        <f>Data!$Q4296+Data!$R4296+Data!$S4296</f>
        <v>117.5</v>
      </c>
      <c r="V4296" s="9" t="str">
        <f>VLOOKUP(TRIM(Data!$B4296),Team!A:B,2,FALSE)</f>
        <v>HVAC</v>
      </c>
      <c r="W4296" s="9" t="str">
        <f>VLOOKUP(Data!$D4296,Current!A:B,2,FALSE)</f>
        <v>ACT</v>
      </c>
      <c r="X4296" s="9" t="str">
        <f>IF(Data!$W4296=Data!$E4296,"CURRENT","NO")</f>
        <v>NO</v>
      </c>
    </row>
    <row r="4297" spans="1:24" hidden="1">
      <c r="A4297" s="67" t="s">
        <v>2174</v>
      </c>
      <c r="B4297" s="68" t="s">
        <v>1782</v>
      </c>
      <c r="C4297" s="67" t="s">
        <v>2149</v>
      </c>
      <c r="D4297" s="68" t="s">
        <v>2173</v>
      </c>
      <c r="E4297" s="8" t="s">
        <v>463</v>
      </c>
      <c r="F4297" s="69" t="s">
        <v>101</v>
      </c>
      <c r="G4297" s="67" t="s">
        <v>97</v>
      </c>
      <c r="H4297" s="70">
        <v>42332</v>
      </c>
      <c r="I4297" s="67">
        <v>127</v>
      </c>
      <c r="J4297" s="71">
        <v>152</v>
      </c>
      <c r="K4297" s="71">
        <f t="shared" si="91"/>
        <v>19304</v>
      </c>
      <c r="L4297" s="67" t="s">
        <v>1727</v>
      </c>
      <c r="M4297" s="67" t="s">
        <v>1801</v>
      </c>
      <c r="N4297" s="67">
        <v>153489</v>
      </c>
      <c r="P4297" s="67">
        <v>93015</v>
      </c>
      <c r="Q4297" s="71">
        <v>200</v>
      </c>
      <c r="R4297" s="71">
        <v>0</v>
      </c>
      <c r="S4297" s="71">
        <v>35</v>
      </c>
      <c r="T4297" s="67" t="s">
        <v>127</v>
      </c>
      <c r="U4297" s="64">
        <f>Data!$Q4297+Data!$R4297+Data!$S4297</f>
        <v>235</v>
      </c>
      <c r="V4297" s="9" t="str">
        <f>VLOOKUP(TRIM(Data!$B4297),Team!A:B,2,FALSE)</f>
        <v>HVAC</v>
      </c>
      <c r="W4297" s="9" t="str">
        <f>VLOOKUP(Data!$D4297,Current!A:B,2,FALSE)</f>
        <v>ACT</v>
      </c>
      <c r="X4297" s="9" t="str">
        <f>IF(Data!$W4297=Data!$E4297,"CURRENT","NO")</f>
        <v>NO</v>
      </c>
    </row>
    <row r="4298" spans="1:24" hidden="1">
      <c r="A4298" s="67" t="s">
        <v>2174</v>
      </c>
      <c r="B4298" s="68" t="s">
        <v>1782</v>
      </c>
      <c r="C4298" s="67" t="s">
        <v>2149</v>
      </c>
      <c r="D4298" s="68" t="s">
        <v>2173</v>
      </c>
      <c r="E4298" s="8" t="s">
        <v>463</v>
      </c>
      <c r="F4298" s="69" t="s">
        <v>1784</v>
      </c>
      <c r="G4298" s="67" t="s">
        <v>83</v>
      </c>
      <c r="H4298" s="70">
        <v>42329</v>
      </c>
      <c r="I4298" s="67">
        <v>140</v>
      </c>
      <c r="J4298" s="71">
        <v>98</v>
      </c>
      <c r="K4298" s="71">
        <f t="shared" si="91"/>
        <v>13720</v>
      </c>
      <c r="L4298" s="67" t="s">
        <v>1727</v>
      </c>
      <c r="M4298" s="67" t="s">
        <v>1802</v>
      </c>
      <c r="N4298" s="67">
        <v>153404</v>
      </c>
      <c r="P4298" s="67">
        <v>93016</v>
      </c>
      <c r="Q4298" s="71">
        <v>100</v>
      </c>
      <c r="R4298" s="71">
        <v>0</v>
      </c>
      <c r="S4298" s="71">
        <v>17.5</v>
      </c>
      <c r="T4298" s="67" t="s">
        <v>127</v>
      </c>
      <c r="U4298" s="64">
        <f>Data!$Q4298+Data!$R4298+Data!$S4298</f>
        <v>117.5</v>
      </c>
      <c r="V4298" s="9" t="str">
        <f>VLOOKUP(TRIM(Data!$B4298),Team!A:B,2,FALSE)</f>
        <v>HVAC</v>
      </c>
      <c r="W4298" s="9" t="str">
        <f>VLOOKUP(Data!$D4298,Current!A:B,2,FALSE)</f>
        <v>ACT</v>
      </c>
      <c r="X4298" s="9" t="str">
        <f>IF(Data!$W4298=Data!$E4298,"CURRENT","NO")</f>
        <v>NO</v>
      </c>
    </row>
    <row r="4299" spans="1:24" hidden="1">
      <c r="A4299" s="67" t="s">
        <v>2174</v>
      </c>
      <c r="B4299" s="68" t="s">
        <v>1782</v>
      </c>
      <c r="C4299" s="67" t="s">
        <v>2149</v>
      </c>
      <c r="D4299" s="68" t="s">
        <v>2173</v>
      </c>
      <c r="E4299" s="8" t="s">
        <v>463</v>
      </c>
      <c r="F4299" s="69" t="s">
        <v>1564</v>
      </c>
      <c r="G4299" s="67" t="s">
        <v>83</v>
      </c>
      <c r="H4299" s="70">
        <v>42329</v>
      </c>
      <c r="I4299" s="67">
        <v>140</v>
      </c>
      <c r="J4299" s="71">
        <v>73.5</v>
      </c>
      <c r="K4299" s="71">
        <f t="shared" si="91"/>
        <v>10290</v>
      </c>
      <c r="L4299" s="67" t="s">
        <v>77</v>
      </c>
      <c r="M4299" s="67" t="s">
        <v>1803</v>
      </c>
      <c r="N4299" s="67">
        <v>153405</v>
      </c>
      <c r="P4299" s="67">
        <v>93017</v>
      </c>
      <c r="Q4299" s="71">
        <v>100</v>
      </c>
      <c r="R4299" s="71">
        <v>0</v>
      </c>
      <c r="S4299" s="71">
        <v>17.5</v>
      </c>
      <c r="T4299" s="67" t="s">
        <v>127</v>
      </c>
      <c r="U4299" s="64">
        <f>Data!$Q4299+Data!$R4299+Data!$S4299</f>
        <v>117.5</v>
      </c>
      <c r="V4299" s="9" t="str">
        <f>VLOOKUP(TRIM(Data!$B4299),Team!A:B,2,FALSE)</f>
        <v>HVAC</v>
      </c>
      <c r="W4299" s="9" t="str">
        <f>VLOOKUP(Data!$D4299,Current!A:B,2,FALSE)</f>
        <v>ACT</v>
      </c>
      <c r="X4299" s="9" t="str">
        <f>IF(Data!$W4299=Data!$E4299,"CURRENT","NO")</f>
        <v>NO</v>
      </c>
    </row>
    <row r="4300" spans="1:24" hidden="1">
      <c r="A4300" s="67" t="s">
        <v>2174</v>
      </c>
      <c r="B4300" s="68" t="s">
        <v>1782</v>
      </c>
      <c r="C4300" s="67" t="s">
        <v>2149</v>
      </c>
      <c r="D4300" s="68" t="s">
        <v>2173</v>
      </c>
      <c r="E4300" s="8" t="s">
        <v>463</v>
      </c>
      <c r="F4300" s="69" t="s">
        <v>1804</v>
      </c>
      <c r="G4300" s="67" t="s">
        <v>83</v>
      </c>
      <c r="H4300" s="70">
        <v>42331</v>
      </c>
      <c r="I4300" s="67">
        <v>96</v>
      </c>
      <c r="J4300" s="71">
        <v>225.6</v>
      </c>
      <c r="K4300" s="71">
        <f t="shared" si="91"/>
        <v>21657.599999999999</v>
      </c>
      <c r="L4300" s="67" t="s">
        <v>1727</v>
      </c>
      <c r="M4300" s="67" t="s">
        <v>631</v>
      </c>
      <c r="N4300" s="67">
        <v>153450</v>
      </c>
      <c r="P4300" s="67">
        <v>93018</v>
      </c>
      <c r="Q4300" s="71">
        <v>108.4</v>
      </c>
      <c r="R4300" s="71">
        <v>0</v>
      </c>
      <c r="S4300" s="71">
        <v>17.5</v>
      </c>
      <c r="T4300" s="67" t="s">
        <v>127</v>
      </c>
      <c r="U4300" s="64">
        <f>Data!$Q4300+Data!$R4300+Data!$S4300</f>
        <v>125.9</v>
      </c>
      <c r="V4300" s="9" t="str">
        <f>VLOOKUP(TRIM(Data!$B4300),Team!A:B,2,FALSE)</f>
        <v>HVAC</v>
      </c>
      <c r="W4300" s="9" t="str">
        <f>VLOOKUP(Data!$D4300,Current!A:B,2,FALSE)</f>
        <v>ACT</v>
      </c>
      <c r="X4300" s="9" t="str">
        <f>IF(Data!$W4300=Data!$E4300,"CURRENT","NO")</f>
        <v>NO</v>
      </c>
    </row>
    <row r="4301" spans="1:24" hidden="1">
      <c r="A4301" s="67" t="s">
        <v>2174</v>
      </c>
      <c r="B4301" s="68" t="s">
        <v>1782</v>
      </c>
      <c r="C4301" s="67" t="s">
        <v>2149</v>
      </c>
      <c r="D4301" s="68" t="s">
        <v>2173</v>
      </c>
      <c r="E4301" s="8" t="s">
        <v>463</v>
      </c>
      <c r="F4301" s="69" t="s">
        <v>1570</v>
      </c>
      <c r="G4301" s="67" t="s">
        <v>83</v>
      </c>
      <c r="H4301" s="70">
        <v>42331</v>
      </c>
      <c r="I4301" s="67">
        <v>96</v>
      </c>
      <c r="J4301" s="71">
        <v>225.6</v>
      </c>
      <c r="K4301" s="71">
        <f t="shared" si="91"/>
        <v>21657.599999999999</v>
      </c>
      <c r="L4301" s="67" t="s">
        <v>77</v>
      </c>
      <c r="M4301" s="67" t="s">
        <v>1805</v>
      </c>
      <c r="N4301" s="67">
        <v>153451</v>
      </c>
      <c r="P4301" s="67">
        <v>93019</v>
      </c>
      <c r="Q4301" s="71">
        <v>108.3</v>
      </c>
      <c r="R4301" s="71">
        <v>0</v>
      </c>
      <c r="S4301" s="71">
        <v>17.5</v>
      </c>
      <c r="T4301" s="67" t="s">
        <v>127</v>
      </c>
      <c r="U4301" s="64">
        <f>Data!$Q4301+Data!$R4301+Data!$S4301</f>
        <v>125.8</v>
      </c>
      <c r="V4301" s="9" t="str">
        <f>VLOOKUP(TRIM(Data!$B4301),Team!A:B,2,FALSE)</f>
        <v>HVAC</v>
      </c>
      <c r="W4301" s="9" t="str">
        <f>VLOOKUP(Data!$D4301,Current!A:B,2,FALSE)</f>
        <v>ACT</v>
      </c>
      <c r="X4301" s="9" t="str">
        <f>IF(Data!$W4301=Data!$E4301,"CURRENT","NO")</f>
        <v>NO</v>
      </c>
    </row>
    <row r="4302" spans="1:24" hidden="1">
      <c r="A4302" s="67" t="s">
        <v>2174</v>
      </c>
      <c r="B4302" s="68" t="s">
        <v>1782</v>
      </c>
      <c r="C4302" s="67" t="s">
        <v>2149</v>
      </c>
      <c r="D4302" s="68" t="s">
        <v>2173</v>
      </c>
      <c r="E4302" s="8" t="s">
        <v>463</v>
      </c>
      <c r="F4302" s="69" t="s">
        <v>1365</v>
      </c>
      <c r="G4302" s="67" t="s">
        <v>70</v>
      </c>
      <c r="H4302" s="70">
        <v>42332</v>
      </c>
      <c r="I4302" s="67">
        <v>215</v>
      </c>
      <c r="J4302" s="71">
        <v>138</v>
      </c>
      <c r="K4302" s="71">
        <f t="shared" si="91"/>
        <v>29670</v>
      </c>
      <c r="L4302" s="67" t="s">
        <v>81</v>
      </c>
      <c r="M4302" s="67" t="s">
        <v>288</v>
      </c>
      <c r="N4302" s="67">
        <v>153472</v>
      </c>
      <c r="P4302" s="67">
        <v>93020</v>
      </c>
      <c r="Q4302" s="71">
        <v>200</v>
      </c>
      <c r="R4302" s="71">
        <v>0</v>
      </c>
      <c r="S4302" s="71">
        <v>25</v>
      </c>
      <c r="T4302" s="67" t="s">
        <v>127</v>
      </c>
      <c r="U4302" s="64">
        <f>Data!$Q4302+Data!$R4302+Data!$S4302</f>
        <v>225</v>
      </c>
      <c r="V4302" s="9" t="str">
        <f>VLOOKUP(TRIM(Data!$B4302),Team!A:B,2,FALSE)</f>
        <v>HVAC</v>
      </c>
      <c r="W4302" s="9" t="str">
        <f>VLOOKUP(Data!$D4302,Current!A:B,2,FALSE)</f>
        <v>ACT</v>
      </c>
      <c r="X4302" s="9" t="str">
        <f>IF(Data!$W4302=Data!$E4302,"CURRENT","NO")</f>
        <v>NO</v>
      </c>
    </row>
    <row r="4303" spans="1:24" hidden="1">
      <c r="A4303" s="67" t="s">
        <v>2174</v>
      </c>
      <c r="B4303" s="68" t="s">
        <v>1782</v>
      </c>
      <c r="C4303" s="67" t="s">
        <v>2149</v>
      </c>
      <c r="D4303" s="68" t="s">
        <v>2173</v>
      </c>
      <c r="E4303" s="8" t="s">
        <v>463</v>
      </c>
      <c r="F4303" s="69" t="s">
        <v>1351</v>
      </c>
      <c r="G4303" s="67" t="s">
        <v>70</v>
      </c>
      <c r="H4303" s="70">
        <v>42338</v>
      </c>
      <c r="I4303" s="67">
        <v>107</v>
      </c>
      <c r="J4303" s="71">
        <v>125</v>
      </c>
      <c r="K4303" s="71">
        <f t="shared" si="91"/>
        <v>13375</v>
      </c>
      <c r="L4303" s="67" t="s">
        <v>86</v>
      </c>
      <c r="M4303" s="67" t="s">
        <v>288</v>
      </c>
      <c r="N4303" s="67">
        <v>153656</v>
      </c>
      <c r="P4303" s="67">
        <v>93021</v>
      </c>
      <c r="Q4303" s="71">
        <v>200</v>
      </c>
      <c r="R4303" s="71">
        <v>0</v>
      </c>
      <c r="S4303" s="71">
        <v>25</v>
      </c>
      <c r="T4303" s="67" t="s">
        <v>127</v>
      </c>
      <c r="U4303" s="64">
        <f>Data!$Q4303+Data!$R4303+Data!$S4303</f>
        <v>225</v>
      </c>
      <c r="V4303" s="9" t="str">
        <f>VLOOKUP(TRIM(Data!$B4303),Team!A:B,2,FALSE)</f>
        <v>HVAC</v>
      </c>
      <c r="W4303" s="9" t="str">
        <f>VLOOKUP(Data!$D4303,Current!A:B,2,FALSE)</f>
        <v>ACT</v>
      </c>
      <c r="X4303" s="9" t="str">
        <f>IF(Data!$W4303=Data!$E4303,"CURRENT","NO")</f>
        <v>NO</v>
      </c>
    </row>
    <row r="4304" spans="1:24" hidden="1">
      <c r="A4304" s="67" t="s">
        <v>2174</v>
      </c>
      <c r="B4304" s="68" t="s">
        <v>1782</v>
      </c>
      <c r="C4304" s="67" t="s">
        <v>2149</v>
      </c>
      <c r="D4304" s="68" t="s">
        <v>2173</v>
      </c>
      <c r="E4304" s="8" t="s">
        <v>463</v>
      </c>
      <c r="F4304" s="69" t="s">
        <v>75</v>
      </c>
      <c r="G4304" s="67" t="s">
        <v>70</v>
      </c>
      <c r="H4304" s="70">
        <v>42329</v>
      </c>
      <c r="I4304" s="67">
        <v>510</v>
      </c>
      <c r="J4304" s="71">
        <v>73</v>
      </c>
      <c r="K4304" s="71">
        <f t="shared" si="91"/>
        <v>37230</v>
      </c>
      <c r="L4304" s="67" t="s">
        <v>69</v>
      </c>
      <c r="M4304" s="67" t="s">
        <v>145</v>
      </c>
      <c r="N4304" s="67">
        <v>153415</v>
      </c>
      <c r="P4304" s="67">
        <v>93022</v>
      </c>
      <c r="Q4304" s="71">
        <v>200</v>
      </c>
      <c r="R4304" s="71">
        <v>0</v>
      </c>
      <c r="S4304" s="71">
        <v>35</v>
      </c>
      <c r="T4304" s="67" t="s">
        <v>127</v>
      </c>
      <c r="U4304" s="64">
        <f>Data!$Q4304+Data!$R4304+Data!$S4304</f>
        <v>235</v>
      </c>
      <c r="V4304" s="9" t="str">
        <f>VLOOKUP(TRIM(Data!$B4304),Team!A:B,2,FALSE)</f>
        <v>HVAC</v>
      </c>
      <c r="W4304" s="9" t="str">
        <f>VLOOKUP(Data!$D4304,Current!A:B,2,FALSE)</f>
        <v>ACT</v>
      </c>
      <c r="X4304" s="9" t="str">
        <f>IF(Data!$W4304=Data!$E4304,"CURRENT","NO")</f>
        <v>NO</v>
      </c>
    </row>
    <row r="4305" spans="1:24" hidden="1">
      <c r="A4305" s="67" t="s">
        <v>2174</v>
      </c>
      <c r="B4305" s="68" t="s">
        <v>1782</v>
      </c>
      <c r="C4305" s="67" t="s">
        <v>2182</v>
      </c>
      <c r="D4305" s="68" t="s">
        <v>2173</v>
      </c>
      <c r="E4305" s="8" t="s">
        <v>463</v>
      </c>
      <c r="F4305" s="69" t="s">
        <v>75</v>
      </c>
      <c r="G4305" s="67" t="s">
        <v>70</v>
      </c>
      <c r="H4305" s="70">
        <v>42331</v>
      </c>
      <c r="I4305" s="67">
        <v>548</v>
      </c>
      <c r="J4305" s="71">
        <v>0</v>
      </c>
      <c r="K4305" s="71">
        <f t="shared" si="91"/>
        <v>0</v>
      </c>
      <c r="L4305" s="67" t="s">
        <v>1585</v>
      </c>
      <c r="M4305" s="67" t="s">
        <v>208</v>
      </c>
      <c r="N4305" s="67">
        <v>153429</v>
      </c>
      <c r="P4305" s="67">
        <v>93023</v>
      </c>
      <c r="Q4305" s="71">
        <v>200</v>
      </c>
      <c r="R4305" s="71">
        <v>0</v>
      </c>
      <c r="S4305" s="71">
        <v>35</v>
      </c>
      <c r="T4305" s="67" t="s">
        <v>0</v>
      </c>
      <c r="U4305" s="64">
        <f>Data!$Q4305+Data!$R4305+Data!$S4305</f>
        <v>235</v>
      </c>
      <c r="V4305" s="9" t="str">
        <f>VLOOKUP(TRIM(Data!$B4305),Team!A:B,2,FALSE)</f>
        <v>HVAC</v>
      </c>
      <c r="W4305" s="9" t="str">
        <f>VLOOKUP(Data!$D4305,Current!A:B,2,FALSE)</f>
        <v>ACT</v>
      </c>
      <c r="X4305" s="9" t="str">
        <f>IF(Data!$W4305=Data!$E4305,"CURRENT","NO")</f>
        <v>NO</v>
      </c>
    </row>
    <row r="4306" spans="1:24" hidden="1">
      <c r="A4306" s="67" t="s">
        <v>2174</v>
      </c>
      <c r="B4306" s="68" t="s">
        <v>1782</v>
      </c>
      <c r="C4306" s="67" t="s">
        <v>2149</v>
      </c>
      <c r="D4306" s="68" t="s">
        <v>2173</v>
      </c>
      <c r="E4306" s="8" t="s">
        <v>463</v>
      </c>
      <c r="F4306" s="69" t="s">
        <v>75</v>
      </c>
      <c r="G4306" s="67" t="s">
        <v>70</v>
      </c>
      <c r="H4306" s="70">
        <v>42335</v>
      </c>
      <c r="I4306" s="67">
        <v>274</v>
      </c>
      <c r="J4306" s="71">
        <v>73</v>
      </c>
      <c r="K4306" s="71">
        <f t="shared" si="91"/>
        <v>20002</v>
      </c>
      <c r="L4306" s="67" t="s">
        <v>213</v>
      </c>
      <c r="M4306" s="67" t="s">
        <v>145</v>
      </c>
      <c r="N4306" s="67">
        <v>153603</v>
      </c>
      <c r="P4306" s="67">
        <v>93024</v>
      </c>
      <c r="Q4306" s="71">
        <v>200</v>
      </c>
      <c r="R4306" s="71">
        <v>0</v>
      </c>
      <c r="S4306" s="71">
        <v>35</v>
      </c>
      <c r="T4306" s="67" t="s">
        <v>127</v>
      </c>
      <c r="U4306" s="64">
        <f>Data!$Q4306+Data!$R4306+Data!$S4306</f>
        <v>235</v>
      </c>
      <c r="V4306" s="9" t="str">
        <f>VLOOKUP(TRIM(Data!$B4306),Team!A:B,2,FALSE)</f>
        <v>HVAC</v>
      </c>
      <c r="W4306" s="9" t="str">
        <f>VLOOKUP(Data!$D4306,Current!A:B,2,FALSE)</f>
        <v>ACT</v>
      </c>
      <c r="X4306" s="9" t="str">
        <f>IF(Data!$W4306=Data!$E4306,"CURRENT","NO")</f>
        <v>NO</v>
      </c>
    </row>
    <row r="4307" spans="1:24" hidden="1">
      <c r="A4307" s="83" t="s">
        <v>1722</v>
      </c>
      <c r="B4307" s="99" t="s">
        <v>794</v>
      </c>
      <c r="C4307" s="8" t="s">
        <v>458</v>
      </c>
      <c r="D4307" s="99" t="s">
        <v>2173</v>
      </c>
      <c r="E4307" s="8" t="s">
        <v>463</v>
      </c>
      <c r="F4307" s="82" t="s">
        <v>1202</v>
      </c>
      <c r="G4307" s="83" t="s">
        <v>364</v>
      </c>
      <c r="H4307" s="84">
        <v>42310</v>
      </c>
      <c r="I4307" s="83">
        <v>300</v>
      </c>
      <c r="J4307" s="97">
        <v>21.5</v>
      </c>
      <c r="K4307" s="97">
        <f>I4307*J4307</f>
        <v>6450</v>
      </c>
      <c r="L4307" s="83" t="s">
        <v>213</v>
      </c>
      <c r="M4307" s="83" t="s">
        <v>1203</v>
      </c>
      <c r="N4307" s="83">
        <v>152826</v>
      </c>
      <c r="O4307" s="98"/>
      <c r="P4307" s="83">
        <v>92572</v>
      </c>
      <c r="Q4307" s="81">
        <v>200</v>
      </c>
      <c r="R4307" s="81">
        <v>0</v>
      </c>
      <c r="S4307" s="81">
        <v>60</v>
      </c>
      <c r="T4307" s="83" t="s">
        <v>246</v>
      </c>
      <c r="U4307" s="64">
        <f>Data!$Q4307+Data!$R4307+Data!$S4307</f>
        <v>260</v>
      </c>
      <c r="V4307" s="9" t="str">
        <f>VLOOKUP(TRIM(Data!$B4307),Team!A:B,2,FALSE)</f>
        <v>Heating</v>
      </c>
      <c r="W4307" s="9" t="str">
        <f>VLOOKUP(Data!$D4307,Current!A:B,2,FALSE)</f>
        <v>ACT</v>
      </c>
      <c r="X4307" s="9" t="str">
        <f>IF(Data!$W4307=Data!$E4307,"CURRENT","NO")</f>
        <v>NO</v>
      </c>
    </row>
    <row r="4308" spans="1:24" hidden="1">
      <c r="A4308" s="83" t="s">
        <v>1722</v>
      </c>
      <c r="B4308" s="99" t="s">
        <v>794</v>
      </c>
      <c r="C4308" s="8" t="s">
        <v>458</v>
      </c>
      <c r="D4308" s="99" t="s">
        <v>2173</v>
      </c>
      <c r="E4308" s="8" t="s">
        <v>463</v>
      </c>
      <c r="F4308" s="82" t="s">
        <v>1391</v>
      </c>
      <c r="G4308" s="83" t="s">
        <v>980</v>
      </c>
      <c r="H4308" s="84">
        <v>42313</v>
      </c>
      <c r="I4308" s="83">
        <v>2070</v>
      </c>
      <c r="J4308" s="97">
        <v>22.97</v>
      </c>
      <c r="K4308" s="97">
        <f t="shared" ref="K4308:K4370" si="92">I4308*J4308</f>
        <v>47547.899999999994</v>
      </c>
      <c r="L4308" s="83" t="s">
        <v>2</v>
      </c>
      <c r="M4308" s="83" t="s">
        <v>247</v>
      </c>
      <c r="N4308" s="83">
        <v>152898</v>
      </c>
      <c r="O4308" s="98"/>
      <c r="P4308" s="83">
        <v>92573</v>
      </c>
      <c r="Q4308" s="81">
        <v>237.7</v>
      </c>
      <c r="R4308" s="81">
        <v>0</v>
      </c>
      <c r="S4308" s="81">
        <v>65</v>
      </c>
      <c r="T4308" s="83" t="s">
        <v>127</v>
      </c>
      <c r="U4308" s="64">
        <f>Data!$Q4308+Data!$R4308+Data!$S4308</f>
        <v>302.7</v>
      </c>
      <c r="V4308" s="9" t="str">
        <f>VLOOKUP(TRIM(Data!$B4308),Team!A:B,2,FALSE)</f>
        <v>Heating</v>
      </c>
      <c r="W4308" s="9" t="str">
        <f>VLOOKUP(Data!$D4308,Current!A:B,2,FALSE)</f>
        <v>ACT</v>
      </c>
      <c r="X4308" s="9" t="str">
        <f>IF(Data!$W4308=Data!$E4308,"CURRENT","NO")</f>
        <v>NO</v>
      </c>
    </row>
    <row r="4309" spans="1:24" hidden="1">
      <c r="A4309" s="83" t="s">
        <v>1722</v>
      </c>
      <c r="B4309" s="99" t="s">
        <v>794</v>
      </c>
      <c r="C4309" s="8" t="s">
        <v>458</v>
      </c>
      <c r="D4309" s="99" t="s">
        <v>2173</v>
      </c>
      <c r="E4309" s="8" t="s">
        <v>463</v>
      </c>
      <c r="F4309" s="82" t="s">
        <v>1806</v>
      </c>
      <c r="G4309" s="83" t="s">
        <v>146</v>
      </c>
      <c r="H4309" s="84">
        <v>42311</v>
      </c>
      <c r="I4309" s="83">
        <v>350</v>
      </c>
      <c r="J4309" s="97">
        <v>20.43</v>
      </c>
      <c r="K4309" s="97">
        <f t="shared" si="92"/>
        <v>7150.5</v>
      </c>
      <c r="L4309" s="83" t="s">
        <v>69</v>
      </c>
      <c r="M4309" s="83" t="s">
        <v>1203</v>
      </c>
      <c r="N4309" s="83">
        <v>152848</v>
      </c>
      <c r="O4309" s="98"/>
      <c r="P4309" s="83">
        <v>92574</v>
      </c>
      <c r="Q4309" s="81">
        <v>180</v>
      </c>
      <c r="R4309" s="81">
        <v>0</v>
      </c>
      <c r="S4309" s="81">
        <v>17.5</v>
      </c>
      <c r="T4309" s="83" t="s">
        <v>127</v>
      </c>
      <c r="U4309" s="64">
        <f>Data!$Q4309+Data!$R4309+Data!$S4309</f>
        <v>197.5</v>
      </c>
      <c r="V4309" s="9" t="str">
        <f>VLOOKUP(TRIM(Data!$B4309),Team!A:B,2,FALSE)</f>
        <v>Heating</v>
      </c>
      <c r="W4309" s="9" t="str">
        <f>VLOOKUP(Data!$D4309,Current!A:B,2,FALSE)</f>
        <v>ACT</v>
      </c>
      <c r="X4309" s="9" t="str">
        <f>IF(Data!$W4309=Data!$E4309,"CURRENT","NO")</f>
        <v>NO</v>
      </c>
    </row>
    <row r="4310" spans="1:24" hidden="1">
      <c r="A4310" s="83" t="s">
        <v>1722</v>
      </c>
      <c r="B4310" s="99" t="s">
        <v>794</v>
      </c>
      <c r="C4310" s="8" t="s">
        <v>458</v>
      </c>
      <c r="D4310" s="99" t="s">
        <v>2173</v>
      </c>
      <c r="E4310" s="8" t="s">
        <v>463</v>
      </c>
      <c r="F4310" s="82" t="s">
        <v>555</v>
      </c>
      <c r="G4310" s="83" t="s">
        <v>146</v>
      </c>
      <c r="H4310" s="84">
        <v>42311</v>
      </c>
      <c r="I4310" s="83">
        <v>1258</v>
      </c>
      <c r="J4310" s="97">
        <v>22.59</v>
      </c>
      <c r="K4310" s="97">
        <f t="shared" si="92"/>
        <v>28418.22</v>
      </c>
      <c r="L4310" s="83" t="s">
        <v>69</v>
      </c>
      <c r="M4310" s="83" t="s">
        <v>363</v>
      </c>
      <c r="N4310" s="83">
        <v>152853</v>
      </c>
      <c r="O4310" s="100"/>
      <c r="P4310" s="83">
        <v>92575</v>
      </c>
      <c r="Q4310" s="81">
        <v>180</v>
      </c>
      <c r="R4310" s="81">
        <v>0</v>
      </c>
      <c r="S4310" s="81">
        <v>17.5</v>
      </c>
      <c r="T4310" s="83" t="s">
        <v>127</v>
      </c>
      <c r="U4310" s="64">
        <f>Data!$Q4310+Data!$R4310+Data!$S4310</f>
        <v>197.5</v>
      </c>
      <c r="V4310" s="9" t="str">
        <f>VLOOKUP(TRIM(Data!$B4310),Team!A:B,2,FALSE)</f>
        <v>Heating</v>
      </c>
      <c r="W4310" s="9" t="str">
        <f>VLOOKUP(Data!$D4310,Current!A:B,2,FALSE)</f>
        <v>ACT</v>
      </c>
      <c r="X4310" s="9" t="str">
        <f>IF(Data!$W4310=Data!$E4310,"CURRENT","NO")</f>
        <v>NO</v>
      </c>
    </row>
    <row r="4311" spans="1:24" hidden="1">
      <c r="A4311" s="83" t="s">
        <v>1722</v>
      </c>
      <c r="B4311" s="99" t="s">
        <v>794</v>
      </c>
      <c r="C4311" s="8" t="s">
        <v>458</v>
      </c>
      <c r="D4311" s="99" t="s">
        <v>2173</v>
      </c>
      <c r="E4311" s="8" t="s">
        <v>463</v>
      </c>
      <c r="F4311" s="82" t="s">
        <v>1694</v>
      </c>
      <c r="G4311" s="83" t="s">
        <v>146</v>
      </c>
      <c r="H4311" s="84">
        <v>42312</v>
      </c>
      <c r="I4311" s="83">
        <v>650</v>
      </c>
      <c r="J4311" s="97">
        <v>23.67</v>
      </c>
      <c r="K4311" s="97">
        <f t="shared" si="92"/>
        <v>15385.500000000002</v>
      </c>
      <c r="L4311" s="83" t="s">
        <v>69</v>
      </c>
      <c r="M4311" s="83" t="s">
        <v>363</v>
      </c>
      <c r="N4311" s="83">
        <v>152872</v>
      </c>
      <c r="O4311" s="100"/>
      <c r="P4311" s="83">
        <v>92576</v>
      </c>
      <c r="Q4311" s="81">
        <v>180</v>
      </c>
      <c r="R4311" s="81">
        <v>0</v>
      </c>
      <c r="S4311" s="81">
        <v>35</v>
      </c>
      <c r="T4311" s="83" t="s">
        <v>127</v>
      </c>
      <c r="U4311" s="64">
        <f>Data!$Q4311+Data!$R4311+Data!$S4311</f>
        <v>215</v>
      </c>
      <c r="V4311" s="9" t="str">
        <f>VLOOKUP(TRIM(Data!$B4311),Team!A:B,2,FALSE)</f>
        <v>Heating</v>
      </c>
      <c r="W4311" s="9" t="str">
        <f>VLOOKUP(Data!$D4311,Current!A:B,2,FALSE)</f>
        <v>ACT</v>
      </c>
      <c r="X4311" s="9" t="str">
        <f>IF(Data!$W4311=Data!$E4311,"CURRENT","NO")</f>
        <v>NO</v>
      </c>
    </row>
    <row r="4312" spans="1:24" hidden="1">
      <c r="A4312" s="83" t="s">
        <v>1722</v>
      </c>
      <c r="B4312" s="99" t="s">
        <v>794</v>
      </c>
      <c r="C4312" s="8" t="s">
        <v>458</v>
      </c>
      <c r="D4312" s="99" t="s">
        <v>2173</v>
      </c>
      <c r="E4312" s="8" t="s">
        <v>463</v>
      </c>
      <c r="F4312" s="82" t="s">
        <v>387</v>
      </c>
      <c r="G4312" s="83" t="s">
        <v>146</v>
      </c>
      <c r="H4312" s="84">
        <v>42313</v>
      </c>
      <c r="I4312" s="83">
        <v>1370</v>
      </c>
      <c r="J4312" s="97">
        <v>20.43</v>
      </c>
      <c r="K4312" s="97">
        <f t="shared" si="92"/>
        <v>27989.1</v>
      </c>
      <c r="L4312" s="83" t="s">
        <v>69</v>
      </c>
      <c r="M4312" s="83" t="s">
        <v>363</v>
      </c>
      <c r="N4312" s="83">
        <v>152892</v>
      </c>
      <c r="O4312" s="100"/>
      <c r="P4312" s="83">
        <v>92577</v>
      </c>
      <c r="Q4312" s="81">
        <v>180</v>
      </c>
      <c r="R4312" s="81">
        <v>0</v>
      </c>
      <c r="S4312" s="81">
        <v>35</v>
      </c>
      <c r="T4312" s="83" t="s">
        <v>127</v>
      </c>
      <c r="U4312" s="64">
        <f>Data!$Q4312+Data!$R4312+Data!$S4312</f>
        <v>215</v>
      </c>
      <c r="V4312" s="9" t="str">
        <f>VLOOKUP(TRIM(Data!$B4312),Team!A:B,2,FALSE)</f>
        <v>Heating</v>
      </c>
      <c r="W4312" s="9" t="str">
        <f>VLOOKUP(Data!$D4312,Current!A:B,2,FALSE)</f>
        <v>ACT</v>
      </c>
      <c r="X4312" s="9" t="str">
        <f>IF(Data!$W4312=Data!$E4312,"CURRENT","NO")</f>
        <v>NO</v>
      </c>
    </row>
    <row r="4313" spans="1:24" hidden="1">
      <c r="A4313" s="83" t="s">
        <v>1722</v>
      </c>
      <c r="B4313" s="99" t="s">
        <v>794</v>
      </c>
      <c r="C4313" s="8" t="s">
        <v>458</v>
      </c>
      <c r="D4313" s="99" t="s">
        <v>2173</v>
      </c>
      <c r="E4313" s="8" t="s">
        <v>463</v>
      </c>
      <c r="F4313" s="82" t="s">
        <v>595</v>
      </c>
      <c r="G4313" s="83" t="s">
        <v>158</v>
      </c>
      <c r="H4313" s="84">
        <v>42311</v>
      </c>
      <c r="I4313" s="83">
        <v>429</v>
      </c>
      <c r="J4313" s="97">
        <v>60.27</v>
      </c>
      <c r="K4313" s="97">
        <f t="shared" si="92"/>
        <v>25855.83</v>
      </c>
      <c r="L4313" s="83" t="s">
        <v>213</v>
      </c>
      <c r="M4313" s="83" t="s">
        <v>1759</v>
      </c>
      <c r="N4313" s="83">
        <v>152847</v>
      </c>
      <c r="O4313" s="100"/>
      <c r="P4313" s="83">
        <v>92578</v>
      </c>
      <c r="Q4313" s="81">
        <v>160</v>
      </c>
      <c r="R4313" s="81">
        <v>0</v>
      </c>
      <c r="S4313" s="81">
        <v>15</v>
      </c>
      <c r="T4313" s="83" t="s">
        <v>127</v>
      </c>
      <c r="U4313" s="64">
        <f>Data!$Q4313+Data!$R4313+Data!$S4313</f>
        <v>175</v>
      </c>
      <c r="V4313" s="9" t="str">
        <f>VLOOKUP(TRIM(Data!$B4313),Team!A:B,2,FALSE)</f>
        <v>Heating</v>
      </c>
      <c r="W4313" s="9" t="str">
        <f>VLOOKUP(Data!$D4313,Current!A:B,2,FALSE)</f>
        <v>ACT</v>
      </c>
      <c r="X4313" s="9" t="str">
        <f>IF(Data!$W4313=Data!$E4313,"CURRENT","NO")</f>
        <v>NO</v>
      </c>
    </row>
    <row r="4314" spans="1:24" hidden="1">
      <c r="A4314" s="83" t="s">
        <v>1722</v>
      </c>
      <c r="B4314" s="99" t="s">
        <v>794</v>
      </c>
      <c r="C4314" s="8" t="s">
        <v>458</v>
      </c>
      <c r="D4314" s="99" t="s">
        <v>2173</v>
      </c>
      <c r="E4314" s="8" t="s">
        <v>463</v>
      </c>
      <c r="F4314" s="82" t="s">
        <v>988</v>
      </c>
      <c r="G4314" s="83" t="s">
        <v>158</v>
      </c>
      <c r="H4314" s="84">
        <v>42311</v>
      </c>
      <c r="I4314" s="83">
        <v>144</v>
      </c>
      <c r="J4314" s="97">
        <v>0</v>
      </c>
      <c r="K4314" s="97">
        <f t="shared" si="92"/>
        <v>0</v>
      </c>
      <c r="L4314" s="83" t="s">
        <v>213</v>
      </c>
      <c r="M4314" s="83" t="s">
        <v>1807</v>
      </c>
      <c r="N4314" s="83">
        <v>152849</v>
      </c>
      <c r="O4314" s="98"/>
      <c r="P4314" s="83">
        <v>92579</v>
      </c>
      <c r="Q4314" s="81">
        <v>80</v>
      </c>
      <c r="R4314" s="81">
        <v>0</v>
      </c>
      <c r="S4314" s="81">
        <v>15</v>
      </c>
      <c r="T4314" s="83" t="s">
        <v>127</v>
      </c>
      <c r="U4314" s="64">
        <f>Data!$Q4314+Data!$R4314+Data!$S4314</f>
        <v>95</v>
      </c>
      <c r="V4314" s="9" t="str">
        <f>VLOOKUP(TRIM(Data!$B4314),Team!A:B,2,FALSE)</f>
        <v>Heating</v>
      </c>
      <c r="W4314" s="9" t="str">
        <f>VLOOKUP(Data!$D4314,Current!A:B,2,FALSE)</f>
        <v>ACT</v>
      </c>
      <c r="X4314" s="9" t="str">
        <f>IF(Data!$W4314=Data!$E4314,"CURRENT","NO")</f>
        <v>NO</v>
      </c>
    </row>
    <row r="4315" spans="1:24" hidden="1">
      <c r="A4315" s="83" t="s">
        <v>1722</v>
      </c>
      <c r="B4315" s="99" t="s">
        <v>794</v>
      </c>
      <c r="C4315" s="8" t="s">
        <v>458</v>
      </c>
      <c r="D4315" s="99" t="s">
        <v>2173</v>
      </c>
      <c r="E4315" s="8" t="s">
        <v>463</v>
      </c>
      <c r="F4315" s="82" t="s">
        <v>374</v>
      </c>
      <c r="G4315" s="83" t="s">
        <v>158</v>
      </c>
      <c r="H4315" s="84">
        <v>42311</v>
      </c>
      <c r="I4315" s="83">
        <v>429</v>
      </c>
      <c r="J4315" s="97">
        <v>60.27</v>
      </c>
      <c r="K4315" s="97">
        <f t="shared" si="92"/>
        <v>25855.83</v>
      </c>
      <c r="L4315" s="83" t="s">
        <v>213</v>
      </c>
      <c r="M4315" s="83" t="s">
        <v>1759</v>
      </c>
      <c r="N4315" s="83">
        <v>152850</v>
      </c>
      <c r="O4315" s="98"/>
      <c r="P4315" s="83">
        <v>92580</v>
      </c>
      <c r="Q4315" s="81">
        <v>160</v>
      </c>
      <c r="R4315" s="81">
        <v>0</v>
      </c>
      <c r="S4315" s="81">
        <v>15</v>
      </c>
      <c r="T4315" s="83" t="s">
        <v>246</v>
      </c>
      <c r="U4315" s="64">
        <f>Data!$Q4315+Data!$R4315+Data!$S4315</f>
        <v>175</v>
      </c>
      <c r="V4315" s="9" t="str">
        <f>VLOOKUP(TRIM(Data!$B4315),Team!A:B,2,FALSE)</f>
        <v>Heating</v>
      </c>
      <c r="W4315" s="9" t="str">
        <f>VLOOKUP(Data!$D4315,Current!A:B,2,FALSE)</f>
        <v>ACT</v>
      </c>
      <c r="X4315" s="9" t="str">
        <f>IF(Data!$W4315=Data!$E4315,"CURRENT","NO")</f>
        <v>NO</v>
      </c>
    </row>
    <row r="4316" spans="1:24" hidden="1">
      <c r="A4316" s="83" t="s">
        <v>1722</v>
      </c>
      <c r="B4316" s="99" t="s">
        <v>794</v>
      </c>
      <c r="C4316" s="8" t="s">
        <v>458</v>
      </c>
      <c r="D4316" s="99" t="s">
        <v>2173</v>
      </c>
      <c r="E4316" s="8" t="s">
        <v>463</v>
      </c>
      <c r="F4316" s="82" t="s">
        <v>1165</v>
      </c>
      <c r="G4316" s="83" t="s">
        <v>158</v>
      </c>
      <c r="H4316" s="84">
        <v>42311</v>
      </c>
      <c r="I4316" s="83">
        <v>144</v>
      </c>
      <c r="J4316" s="97">
        <v>96.88</v>
      </c>
      <c r="K4316" s="97">
        <f t="shared" si="92"/>
        <v>13950.72</v>
      </c>
      <c r="L4316" s="83" t="s">
        <v>157</v>
      </c>
      <c r="M4316" s="83" t="s">
        <v>340</v>
      </c>
      <c r="N4316" s="83">
        <v>152851</v>
      </c>
      <c r="O4316" s="98"/>
      <c r="P4316" s="83">
        <v>92581</v>
      </c>
      <c r="Q4316" s="81">
        <v>80</v>
      </c>
      <c r="R4316" s="81">
        <v>0</v>
      </c>
      <c r="S4316" s="81">
        <v>15</v>
      </c>
      <c r="T4316" s="83" t="s">
        <v>127</v>
      </c>
      <c r="U4316" s="64">
        <f>Data!$Q4316+Data!$R4316+Data!$S4316</f>
        <v>95</v>
      </c>
      <c r="V4316" s="9" t="str">
        <f>VLOOKUP(TRIM(Data!$B4316),Team!A:B,2,FALSE)</f>
        <v>Heating</v>
      </c>
      <c r="W4316" s="9" t="str">
        <f>VLOOKUP(Data!$D4316,Current!A:B,2,FALSE)</f>
        <v>ACT</v>
      </c>
      <c r="X4316" s="9" t="str">
        <f>IF(Data!$W4316=Data!$E4316,"CURRENT","NO")</f>
        <v>NO</v>
      </c>
    </row>
    <row r="4317" spans="1:24" hidden="1">
      <c r="A4317" s="83" t="s">
        <v>1722</v>
      </c>
      <c r="B4317" s="99" t="s">
        <v>794</v>
      </c>
      <c r="C4317" s="8" t="s">
        <v>458</v>
      </c>
      <c r="D4317" s="99" t="s">
        <v>2173</v>
      </c>
      <c r="E4317" s="8" t="s">
        <v>463</v>
      </c>
      <c r="F4317" s="82" t="s">
        <v>391</v>
      </c>
      <c r="G4317" s="83" t="s">
        <v>158</v>
      </c>
      <c r="H4317" s="84">
        <v>42312</v>
      </c>
      <c r="I4317" s="83">
        <v>422</v>
      </c>
      <c r="J4317" s="97">
        <v>87.28</v>
      </c>
      <c r="K4317" s="97">
        <f t="shared" si="92"/>
        <v>36832.160000000003</v>
      </c>
      <c r="L4317" s="83" t="s">
        <v>213</v>
      </c>
      <c r="M4317" s="83"/>
      <c r="N4317" s="83">
        <v>152874</v>
      </c>
      <c r="O4317" s="100"/>
      <c r="P4317" s="83">
        <v>92582</v>
      </c>
      <c r="Q4317" s="81">
        <v>184.2</v>
      </c>
      <c r="R4317" s="81">
        <v>0</v>
      </c>
      <c r="S4317" s="81">
        <v>15</v>
      </c>
      <c r="T4317" s="83" t="s">
        <v>127</v>
      </c>
      <c r="U4317" s="64">
        <f>Data!$Q4317+Data!$R4317+Data!$S4317</f>
        <v>199.2</v>
      </c>
      <c r="V4317" s="9" t="str">
        <f>VLOOKUP(TRIM(Data!$B4317),Team!A:B,2,FALSE)</f>
        <v>Heating</v>
      </c>
      <c r="W4317" s="9" t="str">
        <f>VLOOKUP(Data!$D4317,Current!A:B,2,FALSE)</f>
        <v>ACT</v>
      </c>
      <c r="X4317" s="9" t="str">
        <f>IF(Data!$W4317=Data!$E4317,"CURRENT","NO")</f>
        <v>NO</v>
      </c>
    </row>
    <row r="4318" spans="1:24" hidden="1">
      <c r="A4318" s="83" t="s">
        <v>1722</v>
      </c>
      <c r="B4318" s="99" t="s">
        <v>794</v>
      </c>
      <c r="C4318" s="8" t="s">
        <v>458</v>
      </c>
      <c r="D4318" s="99" t="s">
        <v>2173</v>
      </c>
      <c r="E4318" s="8" t="s">
        <v>463</v>
      </c>
      <c r="F4318" s="82" t="s">
        <v>549</v>
      </c>
      <c r="G4318" s="83" t="s">
        <v>158</v>
      </c>
      <c r="H4318" s="84">
        <v>42313</v>
      </c>
      <c r="I4318" s="83">
        <v>592</v>
      </c>
      <c r="J4318" s="97">
        <v>0</v>
      </c>
      <c r="K4318" s="97">
        <f t="shared" si="92"/>
        <v>0</v>
      </c>
      <c r="L4318" s="83" t="s">
        <v>213</v>
      </c>
      <c r="M4318" s="83" t="s">
        <v>594</v>
      </c>
      <c r="N4318" s="83">
        <v>152887</v>
      </c>
      <c r="O4318" s="100"/>
      <c r="P4318" s="83">
        <v>92583</v>
      </c>
      <c r="Q4318" s="81">
        <v>160</v>
      </c>
      <c r="R4318" s="81">
        <v>0</v>
      </c>
      <c r="S4318" s="81">
        <v>15</v>
      </c>
      <c r="T4318" s="83" t="s">
        <v>127</v>
      </c>
      <c r="U4318" s="64">
        <f>Data!$Q4318+Data!$R4318+Data!$S4318</f>
        <v>175</v>
      </c>
      <c r="V4318" s="9" t="str">
        <f>VLOOKUP(TRIM(Data!$B4318),Team!A:B,2,FALSE)</f>
        <v>Heating</v>
      </c>
      <c r="W4318" s="9" t="str">
        <f>VLOOKUP(Data!$D4318,Current!A:B,2,FALSE)</f>
        <v>ACT</v>
      </c>
      <c r="X4318" s="9" t="str">
        <f>IF(Data!$W4318=Data!$E4318,"CURRENT","NO")</f>
        <v>NO</v>
      </c>
    </row>
    <row r="4319" spans="1:24" hidden="1">
      <c r="A4319" s="83" t="s">
        <v>1722</v>
      </c>
      <c r="B4319" s="99" t="s">
        <v>794</v>
      </c>
      <c r="C4319" s="8" t="s">
        <v>458</v>
      </c>
      <c r="D4319" s="99" t="s">
        <v>2173</v>
      </c>
      <c r="E4319" s="8" t="s">
        <v>463</v>
      </c>
      <c r="F4319" s="82" t="s">
        <v>1167</v>
      </c>
      <c r="G4319" s="83" t="s">
        <v>158</v>
      </c>
      <c r="H4319" s="84">
        <v>42312</v>
      </c>
      <c r="I4319" s="83">
        <v>296</v>
      </c>
      <c r="J4319" s="97">
        <v>203.5</v>
      </c>
      <c r="K4319" s="97">
        <f t="shared" si="92"/>
        <v>60236</v>
      </c>
      <c r="L4319" s="83" t="s">
        <v>213</v>
      </c>
      <c r="M4319" s="83" t="s">
        <v>1808</v>
      </c>
      <c r="N4319" s="83">
        <v>152907</v>
      </c>
      <c r="O4319" s="100"/>
      <c r="P4319" s="83">
        <v>92584</v>
      </c>
      <c r="Q4319" s="81">
        <v>301.2</v>
      </c>
      <c r="R4319" s="81">
        <v>0</v>
      </c>
      <c r="S4319" s="81">
        <v>15</v>
      </c>
      <c r="T4319" s="83" t="s">
        <v>127</v>
      </c>
      <c r="U4319" s="64">
        <f>Data!$Q4319+Data!$R4319+Data!$S4319</f>
        <v>316.2</v>
      </c>
      <c r="V4319" s="9" t="str">
        <f>VLOOKUP(TRIM(Data!$B4319),Team!A:B,2,FALSE)</f>
        <v>Heating</v>
      </c>
      <c r="W4319" s="9" t="str">
        <f>VLOOKUP(Data!$D4319,Current!A:B,2,FALSE)</f>
        <v>ACT</v>
      </c>
      <c r="X4319" s="9" t="str">
        <f>IF(Data!$W4319=Data!$E4319,"CURRENT","NO")</f>
        <v>NO</v>
      </c>
    </row>
    <row r="4320" spans="1:24" hidden="1">
      <c r="A4320" s="83" t="s">
        <v>1722</v>
      </c>
      <c r="B4320" s="99" t="s">
        <v>794</v>
      </c>
      <c r="C4320" s="8" t="s">
        <v>458</v>
      </c>
      <c r="D4320" s="99" t="s">
        <v>2173</v>
      </c>
      <c r="E4320" s="8" t="s">
        <v>463</v>
      </c>
      <c r="F4320" s="82" t="s">
        <v>547</v>
      </c>
      <c r="G4320" s="83" t="s">
        <v>158</v>
      </c>
      <c r="H4320" s="84">
        <v>42313</v>
      </c>
      <c r="I4320" s="83">
        <v>792</v>
      </c>
      <c r="J4320" s="97">
        <v>76.48</v>
      </c>
      <c r="K4320" s="97">
        <f t="shared" si="92"/>
        <v>60572.160000000003</v>
      </c>
      <c r="L4320" s="83" t="s">
        <v>157</v>
      </c>
      <c r="M4320" s="83" t="s">
        <v>1809</v>
      </c>
      <c r="N4320" s="83">
        <v>152894</v>
      </c>
      <c r="O4320" s="100"/>
      <c r="P4320" s="83">
        <v>92585</v>
      </c>
      <c r="Q4320" s="81">
        <v>302.89999999999998</v>
      </c>
      <c r="R4320" s="81">
        <v>0</v>
      </c>
      <c r="S4320" s="81">
        <v>15</v>
      </c>
      <c r="T4320" s="83" t="s">
        <v>246</v>
      </c>
      <c r="U4320" s="64">
        <f>Data!$Q4320+Data!$R4320+Data!$S4320</f>
        <v>317.89999999999998</v>
      </c>
      <c r="V4320" s="9" t="str">
        <f>VLOOKUP(TRIM(Data!$B4320),Team!A:B,2,FALSE)</f>
        <v>Heating</v>
      </c>
      <c r="W4320" s="9" t="str">
        <f>VLOOKUP(Data!$D4320,Current!A:B,2,FALSE)</f>
        <v>ACT</v>
      </c>
      <c r="X4320" s="9" t="str">
        <f>IF(Data!$W4320=Data!$E4320,"CURRENT","NO")</f>
        <v>NO</v>
      </c>
    </row>
    <row r="4321" spans="1:24" hidden="1">
      <c r="A4321" s="98" t="s">
        <v>1723</v>
      </c>
      <c r="B4321" s="99" t="s">
        <v>794</v>
      </c>
      <c r="C4321" s="8" t="s">
        <v>458</v>
      </c>
      <c r="D4321" s="99" t="s">
        <v>2173</v>
      </c>
      <c r="E4321" s="8" t="s">
        <v>463</v>
      </c>
      <c r="F4321" s="101" t="s">
        <v>1394</v>
      </c>
      <c r="G4321" s="98" t="s">
        <v>980</v>
      </c>
      <c r="H4321" s="102">
        <v>42320</v>
      </c>
      <c r="I4321" s="98">
        <v>5790</v>
      </c>
      <c r="J4321" s="97">
        <v>10.96</v>
      </c>
      <c r="K4321" s="97">
        <f t="shared" si="92"/>
        <v>63458.400000000001</v>
      </c>
      <c r="L4321" s="98" t="s">
        <v>1703</v>
      </c>
      <c r="M4321" s="98" t="s">
        <v>1810</v>
      </c>
      <c r="N4321" s="98">
        <v>153097</v>
      </c>
      <c r="O4321" s="100"/>
      <c r="P4321" s="98">
        <v>92647</v>
      </c>
      <c r="Q4321" s="97">
        <v>317.3</v>
      </c>
      <c r="R4321" s="97">
        <v>0</v>
      </c>
      <c r="S4321" s="97">
        <v>65</v>
      </c>
      <c r="T4321" s="98" t="s">
        <v>127</v>
      </c>
      <c r="U4321" s="64">
        <f>Data!$Q4321+Data!$R4321+Data!$S4321</f>
        <v>382.3</v>
      </c>
      <c r="V4321" s="9" t="str">
        <f>VLOOKUP(TRIM(Data!$B4321),Team!A:B,2,FALSE)</f>
        <v>Heating</v>
      </c>
      <c r="W4321" s="9" t="str">
        <f>VLOOKUP(Data!$D4321,Current!A:B,2,FALSE)</f>
        <v>ACT</v>
      </c>
      <c r="X4321" s="9" t="str">
        <f>IF(Data!$W4321=Data!$E4321,"CURRENT","NO")</f>
        <v>NO</v>
      </c>
    </row>
    <row r="4322" spans="1:24" hidden="1">
      <c r="A4322" s="98" t="s">
        <v>1723</v>
      </c>
      <c r="B4322" s="99" t="s">
        <v>794</v>
      </c>
      <c r="C4322" s="8" t="s">
        <v>458</v>
      </c>
      <c r="D4322" s="99" t="s">
        <v>2173</v>
      </c>
      <c r="E4322" s="8" t="s">
        <v>463</v>
      </c>
      <c r="F4322" s="101" t="s">
        <v>1811</v>
      </c>
      <c r="G4322" s="98" t="s">
        <v>146</v>
      </c>
      <c r="H4322" s="102">
        <v>42315</v>
      </c>
      <c r="I4322" s="98">
        <v>830</v>
      </c>
      <c r="J4322" s="97">
        <v>14.84</v>
      </c>
      <c r="K4322" s="97">
        <f t="shared" si="92"/>
        <v>12317.2</v>
      </c>
      <c r="L4322" s="98" t="s">
        <v>69</v>
      </c>
      <c r="M4322" s="98" t="s">
        <v>363</v>
      </c>
      <c r="N4322" s="98">
        <v>152976</v>
      </c>
      <c r="O4322" s="100"/>
      <c r="P4322" s="98">
        <v>92648</v>
      </c>
      <c r="Q4322" s="97">
        <v>180</v>
      </c>
      <c r="R4322" s="97">
        <v>0</v>
      </c>
      <c r="S4322" s="97">
        <v>35</v>
      </c>
      <c r="T4322" s="98" t="s">
        <v>127</v>
      </c>
      <c r="U4322" s="64">
        <f>Data!$Q4322+Data!$R4322+Data!$S4322</f>
        <v>215</v>
      </c>
      <c r="V4322" s="9" t="str">
        <f>VLOOKUP(TRIM(Data!$B4322),Team!A:B,2,FALSE)</f>
        <v>Heating</v>
      </c>
      <c r="W4322" s="9" t="str">
        <f>VLOOKUP(Data!$D4322,Current!A:B,2,FALSE)</f>
        <v>ACT</v>
      </c>
      <c r="X4322" s="9" t="str">
        <f>IF(Data!$W4322=Data!$E4322,"CURRENT","NO")</f>
        <v>NO</v>
      </c>
    </row>
    <row r="4323" spans="1:24" hidden="1">
      <c r="A4323" s="98" t="s">
        <v>1723</v>
      </c>
      <c r="B4323" s="99" t="s">
        <v>794</v>
      </c>
      <c r="C4323" s="8" t="s">
        <v>458</v>
      </c>
      <c r="D4323" s="99" t="s">
        <v>2173</v>
      </c>
      <c r="E4323" s="8" t="s">
        <v>463</v>
      </c>
      <c r="F4323" s="101" t="s">
        <v>1583</v>
      </c>
      <c r="G4323" s="98" t="s">
        <v>146</v>
      </c>
      <c r="H4323" s="102">
        <v>42318</v>
      </c>
      <c r="I4323" s="98">
        <v>1174</v>
      </c>
      <c r="J4323" s="97">
        <v>23.67</v>
      </c>
      <c r="K4323" s="97">
        <f t="shared" si="92"/>
        <v>27788.58</v>
      </c>
      <c r="L4323" s="98" t="s">
        <v>69</v>
      </c>
      <c r="M4323" s="98" t="s">
        <v>363</v>
      </c>
      <c r="N4323" s="98">
        <v>153023</v>
      </c>
      <c r="O4323" s="100"/>
      <c r="P4323" s="98">
        <v>92649</v>
      </c>
      <c r="Q4323" s="97">
        <v>180</v>
      </c>
      <c r="R4323" s="97">
        <v>0</v>
      </c>
      <c r="S4323" s="97">
        <v>35</v>
      </c>
      <c r="T4323" s="98" t="s">
        <v>246</v>
      </c>
      <c r="U4323" s="64">
        <f>Data!$Q4323+Data!$R4323+Data!$S4323</f>
        <v>215</v>
      </c>
      <c r="V4323" s="9" t="str">
        <f>VLOOKUP(TRIM(Data!$B4323),Team!A:B,2,FALSE)</f>
        <v>Heating</v>
      </c>
      <c r="W4323" s="9" t="str">
        <f>VLOOKUP(Data!$D4323,Current!A:B,2,FALSE)</f>
        <v>ACT</v>
      </c>
      <c r="X4323" s="9" t="str">
        <f>IF(Data!$W4323=Data!$E4323,"CURRENT","NO")</f>
        <v>NO</v>
      </c>
    </row>
    <row r="4324" spans="1:24" hidden="1">
      <c r="A4324" s="98" t="s">
        <v>1723</v>
      </c>
      <c r="B4324" s="99" t="s">
        <v>794</v>
      </c>
      <c r="C4324" s="8" t="s">
        <v>458</v>
      </c>
      <c r="D4324" s="99" t="s">
        <v>2173</v>
      </c>
      <c r="E4324" s="8" t="s">
        <v>463</v>
      </c>
      <c r="F4324" s="101" t="s">
        <v>543</v>
      </c>
      <c r="G4324" s="98" t="s">
        <v>146</v>
      </c>
      <c r="H4324" s="102">
        <v>42319</v>
      </c>
      <c r="I4324" s="98">
        <v>1598</v>
      </c>
      <c r="J4324" s="97">
        <v>22.59</v>
      </c>
      <c r="K4324" s="97">
        <f t="shared" si="92"/>
        <v>36098.82</v>
      </c>
      <c r="L4324" s="98" t="s">
        <v>69</v>
      </c>
      <c r="M4324" s="98" t="s">
        <v>561</v>
      </c>
      <c r="N4324" s="98">
        <v>153057</v>
      </c>
      <c r="O4324" s="98"/>
      <c r="P4324" s="98">
        <v>92650</v>
      </c>
      <c r="Q4324" s="97">
        <v>180.5</v>
      </c>
      <c r="R4324" s="97">
        <v>0</v>
      </c>
      <c r="S4324" s="97">
        <v>35</v>
      </c>
      <c r="T4324" s="98" t="s">
        <v>127</v>
      </c>
      <c r="U4324" s="64">
        <f>Data!$Q4324+Data!$R4324+Data!$S4324</f>
        <v>215.5</v>
      </c>
      <c r="V4324" s="9" t="str">
        <f>VLOOKUP(TRIM(Data!$B4324),Team!A:B,2,FALSE)</f>
        <v>Heating</v>
      </c>
      <c r="W4324" s="9" t="str">
        <f>VLOOKUP(Data!$D4324,Current!A:B,2,FALSE)</f>
        <v>ACT</v>
      </c>
      <c r="X4324" s="9" t="str">
        <f>IF(Data!$W4324=Data!$E4324,"CURRENT","NO")</f>
        <v>NO</v>
      </c>
    </row>
    <row r="4325" spans="1:24" hidden="1">
      <c r="A4325" s="98" t="s">
        <v>1723</v>
      </c>
      <c r="B4325" s="99" t="s">
        <v>794</v>
      </c>
      <c r="C4325" s="8" t="s">
        <v>458</v>
      </c>
      <c r="D4325" s="99" t="s">
        <v>2173</v>
      </c>
      <c r="E4325" s="8" t="s">
        <v>463</v>
      </c>
      <c r="F4325" s="101" t="s">
        <v>976</v>
      </c>
      <c r="G4325" s="98" t="s">
        <v>146</v>
      </c>
      <c r="H4325" s="102">
        <v>42320</v>
      </c>
      <c r="I4325" s="98">
        <v>636</v>
      </c>
      <c r="J4325" s="97">
        <v>19.350000000000001</v>
      </c>
      <c r="K4325" s="97">
        <f t="shared" si="92"/>
        <v>12306.6</v>
      </c>
      <c r="L4325" s="98" t="s">
        <v>69</v>
      </c>
      <c r="M4325" s="98" t="s">
        <v>561</v>
      </c>
      <c r="N4325" s="98">
        <v>153106</v>
      </c>
      <c r="O4325" s="98"/>
      <c r="P4325" s="98">
        <v>92651</v>
      </c>
      <c r="Q4325" s="97">
        <v>180</v>
      </c>
      <c r="R4325" s="97">
        <v>0</v>
      </c>
      <c r="S4325" s="97">
        <v>35</v>
      </c>
      <c r="T4325" s="98" t="s">
        <v>127</v>
      </c>
      <c r="U4325" s="64">
        <f>Data!$Q4325+Data!$R4325+Data!$S4325</f>
        <v>215</v>
      </c>
      <c r="V4325" s="9" t="str">
        <f>VLOOKUP(TRIM(Data!$B4325),Team!A:B,2,FALSE)</f>
        <v>Heating</v>
      </c>
      <c r="W4325" s="9" t="str">
        <f>VLOOKUP(Data!$D4325,Current!A:B,2,FALSE)</f>
        <v>ACT</v>
      </c>
      <c r="X4325" s="9" t="str">
        <f>IF(Data!$W4325=Data!$E4325,"CURRENT","NO")</f>
        <v>NO</v>
      </c>
    </row>
    <row r="4326" spans="1:24" hidden="1">
      <c r="A4326" s="98" t="s">
        <v>1723</v>
      </c>
      <c r="B4326" s="99" t="s">
        <v>794</v>
      </c>
      <c r="C4326" s="8" t="s">
        <v>458</v>
      </c>
      <c r="D4326" s="99" t="s">
        <v>2173</v>
      </c>
      <c r="E4326" s="8" t="s">
        <v>463</v>
      </c>
      <c r="F4326" s="101" t="s">
        <v>1373</v>
      </c>
      <c r="G4326" s="98" t="s">
        <v>158</v>
      </c>
      <c r="H4326" s="102">
        <v>42315</v>
      </c>
      <c r="I4326" s="98">
        <v>315</v>
      </c>
      <c r="J4326" s="97">
        <v>99.88</v>
      </c>
      <c r="K4326" s="97">
        <f t="shared" si="92"/>
        <v>31462.199999999997</v>
      </c>
      <c r="L4326" s="98" t="s">
        <v>213</v>
      </c>
      <c r="M4326" s="98" t="s">
        <v>145</v>
      </c>
      <c r="N4326" s="98">
        <v>152970</v>
      </c>
      <c r="O4326" s="98"/>
      <c r="P4326" s="98">
        <v>92652</v>
      </c>
      <c r="Q4326" s="97">
        <v>160</v>
      </c>
      <c r="R4326" s="97">
        <v>0</v>
      </c>
      <c r="S4326" s="97">
        <v>15</v>
      </c>
      <c r="T4326" s="98" t="s">
        <v>127</v>
      </c>
      <c r="U4326" s="64">
        <f>Data!$Q4326+Data!$R4326+Data!$S4326</f>
        <v>175</v>
      </c>
      <c r="V4326" s="9" t="str">
        <f>VLOOKUP(TRIM(Data!$B4326),Team!A:B,2,FALSE)</f>
        <v>Heating</v>
      </c>
      <c r="W4326" s="9" t="str">
        <f>VLOOKUP(Data!$D4326,Current!A:B,2,FALSE)</f>
        <v>ACT</v>
      </c>
      <c r="X4326" s="9" t="str">
        <f>IF(Data!$W4326=Data!$E4326,"CURRENT","NO")</f>
        <v>NO</v>
      </c>
    </row>
    <row r="4327" spans="1:24" hidden="1">
      <c r="A4327" s="98" t="s">
        <v>1723</v>
      </c>
      <c r="B4327" s="99" t="s">
        <v>794</v>
      </c>
      <c r="C4327" s="8" t="s">
        <v>458</v>
      </c>
      <c r="D4327" s="99" t="s">
        <v>2173</v>
      </c>
      <c r="E4327" s="8" t="s">
        <v>463</v>
      </c>
      <c r="F4327" s="101" t="s">
        <v>393</v>
      </c>
      <c r="G4327" s="98" t="s">
        <v>158</v>
      </c>
      <c r="H4327" s="102">
        <v>42314</v>
      </c>
      <c r="I4327" s="98">
        <v>429</v>
      </c>
      <c r="J4327" s="97">
        <v>61.7</v>
      </c>
      <c r="K4327" s="97">
        <f t="shared" si="92"/>
        <v>26469.300000000003</v>
      </c>
      <c r="L4327" s="98" t="s">
        <v>213</v>
      </c>
      <c r="M4327" s="98" t="s">
        <v>1812</v>
      </c>
      <c r="N4327" s="98">
        <v>152971</v>
      </c>
      <c r="O4327" s="98"/>
      <c r="P4327" s="98">
        <v>92653</v>
      </c>
      <c r="Q4327" s="97">
        <v>160</v>
      </c>
      <c r="R4327" s="97">
        <v>0</v>
      </c>
      <c r="S4327" s="97">
        <v>15</v>
      </c>
      <c r="T4327" s="98" t="s">
        <v>127</v>
      </c>
      <c r="U4327" s="64">
        <f>Data!$Q4327+Data!$R4327+Data!$S4327</f>
        <v>175</v>
      </c>
      <c r="V4327" s="9" t="str">
        <f>VLOOKUP(TRIM(Data!$B4327),Team!A:B,2,FALSE)</f>
        <v>Heating</v>
      </c>
      <c r="W4327" s="9" t="str">
        <f>VLOOKUP(Data!$D4327,Current!A:B,2,FALSE)</f>
        <v>ACT</v>
      </c>
      <c r="X4327" s="9" t="str">
        <f>IF(Data!$W4327=Data!$E4327,"CURRENT","NO")</f>
        <v>NO</v>
      </c>
    </row>
    <row r="4328" spans="1:24" hidden="1">
      <c r="A4328" s="98" t="s">
        <v>1723</v>
      </c>
      <c r="B4328" s="99" t="s">
        <v>794</v>
      </c>
      <c r="C4328" s="8" t="s">
        <v>458</v>
      </c>
      <c r="D4328" s="99" t="s">
        <v>2173</v>
      </c>
      <c r="E4328" s="8" t="s">
        <v>463</v>
      </c>
      <c r="F4328" s="101" t="s">
        <v>390</v>
      </c>
      <c r="G4328" s="98" t="s">
        <v>158</v>
      </c>
      <c r="H4328" s="102">
        <v>42314</v>
      </c>
      <c r="I4328" s="98">
        <v>173</v>
      </c>
      <c r="J4328" s="97">
        <v>93.3</v>
      </c>
      <c r="K4328" s="97">
        <f t="shared" si="92"/>
        <v>16140.9</v>
      </c>
      <c r="L4328" s="98" t="s">
        <v>213</v>
      </c>
      <c r="M4328" s="98" t="s">
        <v>1809</v>
      </c>
      <c r="N4328" s="98">
        <v>152972</v>
      </c>
      <c r="O4328" s="98"/>
      <c r="P4328" s="98">
        <v>92654</v>
      </c>
      <c r="Q4328" s="97">
        <v>80.7</v>
      </c>
      <c r="R4328" s="97">
        <v>0</v>
      </c>
      <c r="S4328" s="97">
        <v>15</v>
      </c>
      <c r="T4328" s="98" t="s">
        <v>127</v>
      </c>
      <c r="U4328" s="64">
        <f>Data!$Q4328+Data!$R4328+Data!$S4328</f>
        <v>95.7</v>
      </c>
      <c r="V4328" s="9" t="str">
        <f>VLOOKUP(TRIM(Data!$B4328),Team!A:B,2,FALSE)</f>
        <v>Heating</v>
      </c>
      <c r="W4328" s="9" t="str">
        <f>VLOOKUP(Data!$D4328,Current!A:B,2,FALSE)</f>
        <v>ACT</v>
      </c>
      <c r="X4328" s="9" t="str">
        <f>IF(Data!$W4328=Data!$E4328,"CURRENT","NO")</f>
        <v>NO</v>
      </c>
    </row>
    <row r="4329" spans="1:24" hidden="1">
      <c r="A4329" s="98" t="s">
        <v>1723</v>
      </c>
      <c r="B4329" s="99" t="s">
        <v>794</v>
      </c>
      <c r="C4329" s="8" t="s">
        <v>458</v>
      </c>
      <c r="D4329" s="99" t="s">
        <v>2173</v>
      </c>
      <c r="E4329" s="8" t="s">
        <v>463</v>
      </c>
      <c r="F4329" s="101" t="s">
        <v>576</v>
      </c>
      <c r="G4329" s="98" t="s">
        <v>158</v>
      </c>
      <c r="H4329" s="102">
        <v>42315</v>
      </c>
      <c r="I4329" s="98">
        <v>416</v>
      </c>
      <c r="J4329" s="97">
        <v>52.96</v>
      </c>
      <c r="K4329" s="97">
        <f t="shared" si="92"/>
        <v>22031.360000000001</v>
      </c>
      <c r="L4329" s="98" t="s">
        <v>213</v>
      </c>
      <c r="M4329" s="98" t="s">
        <v>1813</v>
      </c>
      <c r="N4329" s="98">
        <v>152975</v>
      </c>
      <c r="O4329" s="98"/>
      <c r="P4329" s="98">
        <v>92655</v>
      </c>
      <c r="Q4329" s="97">
        <v>160</v>
      </c>
      <c r="R4329" s="97">
        <v>0</v>
      </c>
      <c r="S4329" s="97">
        <v>15</v>
      </c>
      <c r="T4329" s="98" t="s">
        <v>127</v>
      </c>
      <c r="U4329" s="64">
        <f>Data!$Q4329+Data!$R4329+Data!$S4329</f>
        <v>175</v>
      </c>
      <c r="V4329" s="9" t="str">
        <f>VLOOKUP(TRIM(Data!$B4329),Team!A:B,2,FALSE)</f>
        <v>Heating</v>
      </c>
      <c r="W4329" s="9" t="str">
        <f>VLOOKUP(Data!$D4329,Current!A:B,2,FALSE)</f>
        <v>ACT</v>
      </c>
      <c r="X4329" s="9" t="str">
        <f>IF(Data!$W4329=Data!$E4329,"CURRENT","NO")</f>
        <v>NO</v>
      </c>
    </row>
    <row r="4330" spans="1:24" hidden="1">
      <c r="A4330" s="98" t="s">
        <v>1723</v>
      </c>
      <c r="B4330" s="99" t="s">
        <v>794</v>
      </c>
      <c r="C4330" s="8" t="s">
        <v>458</v>
      </c>
      <c r="D4330" s="99" t="s">
        <v>2173</v>
      </c>
      <c r="E4330" s="8" t="s">
        <v>463</v>
      </c>
      <c r="F4330" s="101" t="s">
        <v>1814</v>
      </c>
      <c r="G4330" s="98" t="s">
        <v>158</v>
      </c>
      <c r="H4330" s="102">
        <v>42317</v>
      </c>
      <c r="I4330" s="98">
        <v>228</v>
      </c>
      <c r="J4330" s="97">
        <v>59.51</v>
      </c>
      <c r="K4330" s="97">
        <f t="shared" si="92"/>
        <v>13568.279999999999</v>
      </c>
      <c r="L4330" s="98" t="s">
        <v>157</v>
      </c>
      <c r="M4330" s="98" t="s">
        <v>1815</v>
      </c>
      <c r="N4330" s="98">
        <v>152994</v>
      </c>
      <c r="O4330" s="98"/>
      <c r="P4330" s="98">
        <v>92656</v>
      </c>
      <c r="Q4330" s="97">
        <v>80</v>
      </c>
      <c r="R4330" s="97">
        <v>0</v>
      </c>
      <c r="S4330" s="97">
        <v>15</v>
      </c>
      <c r="T4330" s="98" t="s">
        <v>2154</v>
      </c>
      <c r="U4330" s="64">
        <f>Data!$Q4330+Data!$R4330+Data!$S4330</f>
        <v>95</v>
      </c>
      <c r="V4330" s="9" t="str">
        <f>VLOOKUP(TRIM(Data!$B4330),Team!A:B,2,FALSE)</f>
        <v>Heating</v>
      </c>
      <c r="W4330" s="9" t="str">
        <f>VLOOKUP(Data!$D4330,Current!A:B,2,FALSE)</f>
        <v>ACT</v>
      </c>
      <c r="X4330" s="9" t="str">
        <f>IF(Data!$W4330=Data!$E4330,"CURRENT","NO")</f>
        <v>NO</v>
      </c>
    </row>
    <row r="4331" spans="1:24" hidden="1">
      <c r="A4331" s="98" t="s">
        <v>1723</v>
      </c>
      <c r="B4331" s="99" t="s">
        <v>794</v>
      </c>
      <c r="C4331" s="8" t="s">
        <v>458</v>
      </c>
      <c r="D4331" s="99" t="s">
        <v>2173</v>
      </c>
      <c r="E4331" s="8" t="s">
        <v>463</v>
      </c>
      <c r="F4331" s="101" t="s">
        <v>356</v>
      </c>
      <c r="G4331" s="98" t="s">
        <v>158</v>
      </c>
      <c r="H4331" s="102">
        <v>42317</v>
      </c>
      <c r="I4331" s="98">
        <v>416</v>
      </c>
      <c r="J4331" s="97">
        <v>56.12</v>
      </c>
      <c r="K4331" s="97">
        <f t="shared" si="92"/>
        <v>23345.919999999998</v>
      </c>
      <c r="L4331" s="98" t="s">
        <v>157</v>
      </c>
      <c r="M4331" s="98" t="s">
        <v>369</v>
      </c>
      <c r="N4331" s="98">
        <v>152995</v>
      </c>
      <c r="O4331" s="98"/>
      <c r="P4331" s="98">
        <v>92657</v>
      </c>
      <c r="Q4331" s="97">
        <v>160</v>
      </c>
      <c r="R4331" s="97">
        <v>0</v>
      </c>
      <c r="S4331" s="97">
        <v>15</v>
      </c>
      <c r="T4331" s="98" t="s">
        <v>127</v>
      </c>
      <c r="U4331" s="64">
        <f>Data!$Q4331+Data!$R4331+Data!$S4331</f>
        <v>175</v>
      </c>
      <c r="V4331" s="9" t="str">
        <f>VLOOKUP(TRIM(Data!$B4331),Team!A:B,2,FALSE)</f>
        <v>Heating</v>
      </c>
      <c r="W4331" s="9" t="str">
        <f>VLOOKUP(Data!$D4331,Current!A:B,2,FALSE)</f>
        <v>ACT</v>
      </c>
      <c r="X4331" s="9" t="str">
        <f>IF(Data!$W4331=Data!$E4331,"CURRENT","NO")</f>
        <v>NO</v>
      </c>
    </row>
    <row r="4332" spans="1:24" hidden="1">
      <c r="A4332" s="98" t="s">
        <v>1723</v>
      </c>
      <c r="B4332" s="99" t="s">
        <v>794</v>
      </c>
      <c r="C4332" s="8" t="s">
        <v>458</v>
      </c>
      <c r="D4332" s="99" t="s">
        <v>2173</v>
      </c>
      <c r="E4332" s="8" t="s">
        <v>463</v>
      </c>
      <c r="F4332" s="101" t="s">
        <v>1816</v>
      </c>
      <c r="G4332" s="98" t="s">
        <v>158</v>
      </c>
      <c r="H4332" s="102">
        <v>42318</v>
      </c>
      <c r="I4332" s="98">
        <v>61</v>
      </c>
      <c r="J4332" s="97">
        <v>91.54</v>
      </c>
      <c r="K4332" s="97">
        <f t="shared" si="92"/>
        <v>5583.9400000000005</v>
      </c>
      <c r="L4332" s="98" t="s">
        <v>213</v>
      </c>
      <c r="M4332" s="98" t="s">
        <v>340</v>
      </c>
      <c r="N4332" s="98">
        <v>153019</v>
      </c>
      <c r="O4332" s="98"/>
      <c r="P4332" s="98">
        <v>92658</v>
      </c>
      <c r="Q4332" s="97">
        <v>80</v>
      </c>
      <c r="R4332" s="97">
        <v>0</v>
      </c>
      <c r="S4332" s="97">
        <v>15</v>
      </c>
      <c r="T4332" s="98" t="s">
        <v>127</v>
      </c>
      <c r="U4332" s="64">
        <f>Data!$Q4332+Data!$R4332+Data!$S4332</f>
        <v>95</v>
      </c>
      <c r="V4332" s="9" t="str">
        <f>VLOOKUP(TRIM(Data!$B4332),Team!A:B,2,FALSE)</f>
        <v>Heating</v>
      </c>
      <c r="W4332" s="9" t="str">
        <f>VLOOKUP(Data!$D4332,Current!A:B,2,FALSE)</f>
        <v>ACT</v>
      </c>
      <c r="X4332" s="9" t="str">
        <f>IF(Data!$W4332=Data!$E4332,"CURRENT","NO")</f>
        <v>NO</v>
      </c>
    </row>
    <row r="4333" spans="1:24" hidden="1">
      <c r="A4333" s="98" t="s">
        <v>1723</v>
      </c>
      <c r="B4333" s="99" t="s">
        <v>794</v>
      </c>
      <c r="C4333" s="8" t="s">
        <v>458</v>
      </c>
      <c r="D4333" s="99" t="s">
        <v>2173</v>
      </c>
      <c r="E4333" s="8" t="s">
        <v>463</v>
      </c>
      <c r="F4333" s="101" t="s">
        <v>377</v>
      </c>
      <c r="G4333" s="98" t="s">
        <v>158</v>
      </c>
      <c r="H4333" s="102">
        <v>42319</v>
      </c>
      <c r="I4333" s="98">
        <v>1521</v>
      </c>
      <c r="J4333" s="97">
        <v>70.11</v>
      </c>
      <c r="K4333" s="97">
        <f t="shared" si="92"/>
        <v>106637.31</v>
      </c>
      <c r="L4333" s="98" t="s">
        <v>157</v>
      </c>
      <c r="M4333" s="98" t="s">
        <v>1759</v>
      </c>
      <c r="N4333" s="98">
        <v>153059</v>
      </c>
      <c r="O4333" s="98"/>
      <c r="P4333" s="98">
        <v>92659</v>
      </c>
      <c r="Q4333" s="97">
        <v>533.20000000000005</v>
      </c>
      <c r="R4333" s="97">
        <v>0</v>
      </c>
      <c r="S4333" s="97">
        <v>15</v>
      </c>
      <c r="T4333" s="98" t="s">
        <v>127</v>
      </c>
      <c r="U4333" s="64">
        <f>Data!$Q4333+Data!$R4333+Data!$S4333</f>
        <v>548.20000000000005</v>
      </c>
      <c r="V4333" s="9" t="str">
        <f>VLOOKUP(TRIM(Data!$B4333),Team!A:B,2,FALSE)</f>
        <v>Heating</v>
      </c>
      <c r="W4333" s="9" t="str">
        <f>VLOOKUP(Data!$D4333,Current!A:B,2,FALSE)</f>
        <v>ACT</v>
      </c>
      <c r="X4333" s="9" t="str">
        <f>IF(Data!$W4333=Data!$E4333,"CURRENT","NO")</f>
        <v>NO</v>
      </c>
    </row>
    <row r="4334" spans="1:24" hidden="1">
      <c r="A4334" s="98" t="s">
        <v>1723</v>
      </c>
      <c r="B4334" s="99" t="s">
        <v>794</v>
      </c>
      <c r="C4334" s="8" t="s">
        <v>458</v>
      </c>
      <c r="D4334" s="99" t="s">
        <v>2173</v>
      </c>
      <c r="E4334" s="8" t="s">
        <v>463</v>
      </c>
      <c r="F4334" s="101" t="s">
        <v>351</v>
      </c>
      <c r="G4334" s="98" t="s">
        <v>158</v>
      </c>
      <c r="H4334" s="102">
        <v>42319</v>
      </c>
      <c r="I4334" s="98">
        <v>180</v>
      </c>
      <c r="J4334" s="97">
        <v>48.01</v>
      </c>
      <c r="K4334" s="97">
        <f t="shared" si="92"/>
        <v>8641.7999999999993</v>
      </c>
      <c r="L4334" s="98" t="s">
        <v>157</v>
      </c>
      <c r="M4334" s="98" t="s">
        <v>340</v>
      </c>
      <c r="N4334" s="98">
        <v>153060</v>
      </c>
      <c r="O4334" s="98"/>
      <c r="P4334" s="98">
        <v>92660</v>
      </c>
      <c r="Q4334" s="97">
        <v>80</v>
      </c>
      <c r="R4334" s="97">
        <v>0</v>
      </c>
      <c r="S4334" s="97">
        <v>15</v>
      </c>
      <c r="T4334" s="98" t="s">
        <v>2154</v>
      </c>
      <c r="U4334" s="64">
        <f>Data!$Q4334+Data!$R4334+Data!$S4334</f>
        <v>95</v>
      </c>
      <c r="V4334" s="9" t="str">
        <f>VLOOKUP(TRIM(Data!$B4334),Team!A:B,2,FALSE)</f>
        <v>Heating</v>
      </c>
      <c r="W4334" s="9" t="str">
        <f>VLOOKUP(Data!$D4334,Current!A:B,2,FALSE)</f>
        <v>ACT</v>
      </c>
      <c r="X4334" s="9" t="str">
        <f>IF(Data!$W4334=Data!$E4334,"CURRENT","NO")</f>
        <v>NO</v>
      </c>
    </row>
    <row r="4335" spans="1:24" hidden="1">
      <c r="A4335" s="98" t="s">
        <v>1723</v>
      </c>
      <c r="B4335" s="99" t="s">
        <v>794</v>
      </c>
      <c r="C4335" s="8" t="s">
        <v>458</v>
      </c>
      <c r="D4335" s="99" t="s">
        <v>2173</v>
      </c>
      <c r="E4335" s="8" t="s">
        <v>463</v>
      </c>
      <c r="F4335" s="101" t="s">
        <v>1010</v>
      </c>
      <c r="G4335" s="98" t="s">
        <v>158</v>
      </c>
      <c r="H4335" s="102">
        <v>42320</v>
      </c>
      <c r="I4335" s="98">
        <v>144</v>
      </c>
      <c r="J4335" s="97">
        <v>89.59</v>
      </c>
      <c r="K4335" s="97">
        <f t="shared" si="92"/>
        <v>12900.960000000001</v>
      </c>
      <c r="L4335" s="98" t="s">
        <v>157</v>
      </c>
      <c r="M4335" s="98" t="s">
        <v>340</v>
      </c>
      <c r="N4335" s="98">
        <v>153102</v>
      </c>
      <c r="O4335" s="98"/>
      <c r="P4335" s="98">
        <v>92661</v>
      </c>
      <c r="Q4335" s="97">
        <v>80</v>
      </c>
      <c r="R4335" s="97">
        <v>0</v>
      </c>
      <c r="S4335" s="97">
        <v>15</v>
      </c>
      <c r="T4335" s="98" t="s">
        <v>246</v>
      </c>
      <c r="U4335" s="64">
        <f>Data!$Q4335+Data!$R4335+Data!$S4335</f>
        <v>95</v>
      </c>
      <c r="V4335" s="9" t="str">
        <f>VLOOKUP(TRIM(Data!$B4335),Team!A:B,2,FALSE)</f>
        <v>Heating</v>
      </c>
      <c r="W4335" s="9" t="str">
        <f>VLOOKUP(Data!$D4335,Current!A:B,2,FALSE)</f>
        <v>ACT</v>
      </c>
      <c r="X4335" s="9" t="str">
        <f>IF(Data!$W4335=Data!$E4335,"CURRENT","NO")</f>
        <v>NO</v>
      </c>
    </row>
    <row r="4336" spans="1:24" hidden="1">
      <c r="A4336" s="98" t="s">
        <v>1723</v>
      </c>
      <c r="B4336" s="99" t="s">
        <v>794</v>
      </c>
      <c r="C4336" s="8" t="s">
        <v>458</v>
      </c>
      <c r="D4336" s="99" t="s">
        <v>2173</v>
      </c>
      <c r="E4336" s="8" t="s">
        <v>463</v>
      </c>
      <c r="F4336" s="101" t="s">
        <v>549</v>
      </c>
      <c r="G4336" s="98" t="s">
        <v>158</v>
      </c>
      <c r="H4336" s="102">
        <v>42318</v>
      </c>
      <c r="I4336" s="98">
        <v>792</v>
      </c>
      <c r="J4336" s="97">
        <v>75.09</v>
      </c>
      <c r="K4336" s="97">
        <f t="shared" si="92"/>
        <v>59471.280000000006</v>
      </c>
      <c r="L4336" s="98" t="s">
        <v>157</v>
      </c>
      <c r="M4336" s="98" t="s">
        <v>594</v>
      </c>
      <c r="N4336" s="98">
        <v>153022</v>
      </c>
      <c r="O4336" s="98"/>
      <c r="P4336" s="98">
        <v>92662</v>
      </c>
      <c r="Q4336" s="97">
        <v>300.60000000000002</v>
      </c>
      <c r="R4336" s="97">
        <v>0</v>
      </c>
      <c r="S4336" s="97">
        <v>15</v>
      </c>
      <c r="T4336" s="98" t="s">
        <v>246</v>
      </c>
      <c r="U4336" s="64">
        <f>Data!$Q4336+Data!$R4336+Data!$S4336</f>
        <v>315.60000000000002</v>
      </c>
      <c r="V4336" s="9" t="str">
        <f>VLOOKUP(TRIM(Data!$B4336),Team!A:B,2,FALSE)</f>
        <v>Heating</v>
      </c>
      <c r="W4336" s="9" t="str">
        <f>VLOOKUP(Data!$D4336,Current!A:B,2,FALSE)</f>
        <v>ACT</v>
      </c>
      <c r="X4336" s="9" t="str">
        <f>IF(Data!$W4336=Data!$E4336,"CURRENT","NO")</f>
        <v>NO</v>
      </c>
    </row>
    <row r="4337" spans="1:24" hidden="1">
      <c r="A4337" s="98" t="s">
        <v>1723</v>
      </c>
      <c r="B4337" s="99" t="s">
        <v>794</v>
      </c>
      <c r="C4337" s="8" t="s">
        <v>458</v>
      </c>
      <c r="D4337" s="99" t="s">
        <v>2173</v>
      </c>
      <c r="E4337" s="8" t="s">
        <v>463</v>
      </c>
      <c r="F4337" s="101" t="s">
        <v>1414</v>
      </c>
      <c r="G4337" s="98" t="s">
        <v>158</v>
      </c>
      <c r="H4337" s="102">
        <v>42320</v>
      </c>
      <c r="I4337" s="98">
        <v>507</v>
      </c>
      <c r="J4337" s="97">
        <v>81.94</v>
      </c>
      <c r="K4337" s="97">
        <f t="shared" si="92"/>
        <v>41543.58</v>
      </c>
      <c r="L4337" s="98" t="s">
        <v>213</v>
      </c>
      <c r="M4337" s="98" t="s">
        <v>1759</v>
      </c>
      <c r="N4337" s="98">
        <v>153107</v>
      </c>
      <c r="O4337" s="98"/>
      <c r="P4337" s="98">
        <v>92663</v>
      </c>
      <c r="Q4337" s="97">
        <v>207.7</v>
      </c>
      <c r="R4337" s="97">
        <v>0</v>
      </c>
      <c r="S4337" s="97">
        <v>15</v>
      </c>
      <c r="T4337" s="98" t="s">
        <v>2148</v>
      </c>
      <c r="U4337" s="64">
        <f>Data!$Q4337+Data!$R4337+Data!$S4337</f>
        <v>222.7</v>
      </c>
      <c r="V4337" s="9" t="str">
        <f>VLOOKUP(TRIM(Data!$B4337),Team!A:B,2,FALSE)</f>
        <v>Heating</v>
      </c>
      <c r="W4337" s="9" t="str">
        <f>VLOOKUP(Data!$D4337,Current!A:B,2,FALSE)</f>
        <v>ACT</v>
      </c>
      <c r="X4337" s="9" t="str">
        <f>IF(Data!$W4337=Data!$E4337,"CURRENT","NO")</f>
        <v>NO</v>
      </c>
    </row>
    <row r="4338" spans="1:24" hidden="1">
      <c r="A4338" s="67" t="s">
        <v>1729</v>
      </c>
      <c r="B4338" s="99" t="s">
        <v>794</v>
      </c>
      <c r="C4338" s="8" t="s">
        <v>458</v>
      </c>
      <c r="D4338" s="99" t="s">
        <v>2173</v>
      </c>
      <c r="E4338" s="8" t="s">
        <v>463</v>
      </c>
      <c r="F4338" s="82" t="s">
        <v>968</v>
      </c>
      <c r="G4338" s="83" t="s">
        <v>364</v>
      </c>
      <c r="H4338" s="84">
        <v>42322</v>
      </c>
      <c r="I4338" s="83">
        <v>2016</v>
      </c>
      <c r="J4338" s="97">
        <v>17</v>
      </c>
      <c r="K4338" s="97">
        <f t="shared" si="92"/>
        <v>34272</v>
      </c>
      <c r="L4338" s="83" t="s">
        <v>213</v>
      </c>
      <c r="M4338" s="83" t="s">
        <v>527</v>
      </c>
      <c r="N4338" s="83">
        <v>153167</v>
      </c>
      <c r="O4338" s="100"/>
      <c r="P4338" s="83">
        <v>92821</v>
      </c>
      <c r="Q4338" s="81">
        <v>200</v>
      </c>
      <c r="R4338" s="81">
        <v>0</v>
      </c>
      <c r="S4338" s="81">
        <v>60</v>
      </c>
      <c r="T4338" s="83" t="s">
        <v>127</v>
      </c>
      <c r="U4338" s="64">
        <f>Data!$Q4338+Data!$R4338+Data!$S4338</f>
        <v>260</v>
      </c>
      <c r="V4338" s="9" t="str">
        <f>VLOOKUP(TRIM(Data!$B4338),Team!A:B,2,FALSE)</f>
        <v>Heating</v>
      </c>
      <c r="W4338" s="9" t="str">
        <f>VLOOKUP(Data!$D4338,Current!A:B,2,FALSE)</f>
        <v>ACT</v>
      </c>
      <c r="X4338" s="9" t="str">
        <f>IF(Data!$W4338=Data!$E4338,"CURRENT","NO")</f>
        <v>NO</v>
      </c>
    </row>
    <row r="4339" spans="1:24" hidden="1">
      <c r="A4339" s="67" t="s">
        <v>1729</v>
      </c>
      <c r="B4339" s="103" t="s">
        <v>794</v>
      </c>
      <c r="C4339" s="8" t="s">
        <v>458</v>
      </c>
      <c r="D4339" s="103" t="s">
        <v>2173</v>
      </c>
      <c r="E4339" s="8" t="s">
        <v>463</v>
      </c>
      <c r="F4339" s="82" t="s">
        <v>409</v>
      </c>
      <c r="G4339" s="83" t="s">
        <v>146</v>
      </c>
      <c r="H4339" s="84">
        <v>42322</v>
      </c>
      <c r="I4339" s="83">
        <v>432</v>
      </c>
      <c r="J4339" s="97">
        <v>58.7</v>
      </c>
      <c r="K4339" s="97">
        <f t="shared" si="92"/>
        <v>25358.400000000001</v>
      </c>
      <c r="L4339" s="83" t="s">
        <v>213</v>
      </c>
      <c r="M4339" s="83" t="s">
        <v>1817</v>
      </c>
      <c r="N4339" s="83">
        <v>153165</v>
      </c>
      <c r="O4339" s="100"/>
      <c r="P4339" s="83">
        <v>92822</v>
      </c>
      <c r="Q4339" s="81">
        <v>180</v>
      </c>
      <c r="R4339" s="81">
        <v>0</v>
      </c>
      <c r="S4339" s="81">
        <v>35</v>
      </c>
      <c r="T4339" s="83" t="s">
        <v>127</v>
      </c>
      <c r="U4339" s="64">
        <f>Data!$Q4339+Data!$R4339+Data!$S4339</f>
        <v>215</v>
      </c>
      <c r="V4339" s="9" t="str">
        <f>VLOOKUP(TRIM(Data!$B4339),Team!A:B,2,FALSE)</f>
        <v>Heating</v>
      </c>
      <c r="W4339" s="9" t="str">
        <f>VLOOKUP(Data!$D4339,Current!A:B,2,FALSE)</f>
        <v>ACT</v>
      </c>
      <c r="X4339" s="9" t="str">
        <f>IF(Data!$W4339=Data!$E4339,"CURRENT","NO")</f>
        <v>NO</v>
      </c>
    </row>
    <row r="4340" spans="1:24" hidden="1">
      <c r="A4340" s="67" t="s">
        <v>1729</v>
      </c>
      <c r="B4340" s="99" t="s">
        <v>794</v>
      </c>
      <c r="C4340" s="8" t="s">
        <v>458</v>
      </c>
      <c r="D4340" s="99" t="s">
        <v>2173</v>
      </c>
      <c r="E4340" s="8" t="s">
        <v>463</v>
      </c>
      <c r="F4340" s="82" t="s">
        <v>408</v>
      </c>
      <c r="G4340" s="83" t="s">
        <v>146</v>
      </c>
      <c r="H4340" s="84">
        <v>42326</v>
      </c>
      <c r="I4340" s="83">
        <v>432</v>
      </c>
      <c r="J4340" s="97">
        <v>65.78</v>
      </c>
      <c r="K4340" s="97">
        <f t="shared" si="92"/>
        <v>28416.959999999999</v>
      </c>
      <c r="L4340" s="83" t="s">
        <v>69</v>
      </c>
      <c r="M4340" s="83" t="s">
        <v>1278</v>
      </c>
      <c r="N4340" s="83">
        <v>153282</v>
      </c>
      <c r="O4340" s="100"/>
      <c r="P4340" s="83">
        <v>92824</v>
      </c>
      <c r="Q4340" s="81">
        <v>180</v>
      </c>
      <c r="R4340" s="81">
        <v>0</v>
      </c>
      <c r="S4340" s="81">
        <v>35</v>
      </c>
      <c r="T4340" s="83" t="s">
        <v>127</v>
      </c>
      <c r="U4340" s="64">
        <f>Data!$Q4340+Data!$R4340+Data!$S4340</f>
        <v>215</v>
      </c>
      <c r="V4340" s="9" t="str">
        <f>VLOOKUP(TRIM(Data!$B4340),Team!A:B,2,FALSE)</f>
        <v>Heating</v>
      </c>
      <c r="W4340" s="9" t="str">
        <f>VLOOKUP(Data!$D4340,Current!A:B,2,FALSE)</f>
        <v>ACT</v>
      </c>
      <c r="X4340" s="9" t="str">
        <f>IF(Data!$W4340=Data!$E4340,"CURRENT","NO")</f>
        <v>NO</v>
      </c>
    </row>
    <row r="4341" spans="1:24" hidden="1">
      <c r="A4341" s="67" t="s">
        <v>1729</v>
      </c>
      <c r="B4341" s="99" t="s">
        <v>794</v>
      </c>
      <c r="C4341" s="8" t="s">
        <v>458</v>
      </c>
      <c r="D4341" s="99" t="s">
        <v>2173</v>
      </c>
      <c r="E4341" s="8" t="s">
        <v>463</v>
      </c>
      <c r="F4341" s="82" t="s">
        <v>1818</v>
      </c>
      <c r="G4341" s="83" t="s">
        <v>158</v>
      </c>
      <c r="H4341" s="84">
        <v>42321</v>
      </c>
      <c r="I4341" s="83">
        <v>163</v>
      </c>
      <c r="J4341" s="97">
        <v>61.31</v>
      </c>
      <c r="K4341" s="97">
        <f t="shared" si="92"/>
        <v>9993.5300000000007</v>
      </c>
      <c r="L4341" s="83" t="s">
        <v>213</v>
      </c>
      <c r="M4341" s="83" t="s">
        <v>358</v>
      </c>
      <c r="N4341" s="83">
        <v>153150</v>
      </c>
      <c r="O4341" s="98"/>
      <c r="P4341" s="83">
        <v>92825</v>
      </c>
      <c r="Q4341" s="81">
        <v>80</v>
      </c>
      <c r="R4341" s="81">
        <v>0</v>
      </c>
      <c r="S4341" s="81">
        <v>15</v>
      </c>
      <c r="T4341" s="83" t="s">
        <v>127</v>
      </c>
      <c r="U4341" s="64">
        <f>Data!$Q4341+Data!$R4341+Data!$S4341</f>
        <v>95</v>
      </c>
      <c r="V4341" s="9" t="str">
        <f>VLOOKUP(TRIM(Data!$B4341),Team!A:B,2,FALSE)</f>
        <v>Heating</v>
      </c>
      <c r="W4341" s="9" t="str">
        <f>VLOOKUP(Data!$D4341,Current!A:B,2,FALSE)</f>
        <v>ACT</v>
      </c>
      <c r="X4341" s="9" t="str">
        <f>IF(Data!$W4341=Data!$E4341,"CURRENT","NO")</f>
        <v>NO</v>
      </c>
    </row>
    <row r="4342" spans="1:24" hidden="1">
      <c r="A4342" s="67" t="s">
        <v>1729</v>
      </c>
      <c r="B4342" s="99" t="s">
        <v>794</v>
      </c>
      <c r="C4342" s="8" t="s">
        <v>458</v>
      </c>
      <c r="D4342" s="99" t="s">
        <v>2173</v>
      </c>
      <c r="E4342" s="8" t="s">
        <v>463</v>
      </c>
      <c r="F4342" s="82" t="s">
        <v>1819</v>
      </c>
      <c r="G4342" s="83" t="s">
        <v>158</v>
      </c>
      <c r="H4342" s="84">
        <v>42322</v>
      </c>
      <c r="I4342" s="83">
        <v>871</v>
      </c>
      <c r="J4342" s="97">
        <v>41.27</v>
      </c>
      <c r="K4342" s="97">
        <f t="shared" si="92"/>
        <v>35946.170000000006</v>
      </c>
      <c r="L4342" s="83" t="s">
        <v>213</v>
      </c>
      <c r="M4342" s="83" t="s">
        <v>1741</v>
      </c>
      <c r="N4342" s="83">
        <v>153158</v>
      </c>
      <c r="O4342" s="98"/>
      <c r="P4342" s="83">
        <v>92826</v>
      </c>
      <c r="Q4342" s="81">
        <v>179.7</v>
      </c>
      <c r="R4342" s="81">
        <v>0</v>
      </c>
      <c r="S4342" s="81">
        <v>15</v>
      </c>
      <c r="T4342" s="83" t="s">
        <v>127</v>
      </c>
      <c r="U4342" s="64">
        <f>Data!$Q4342+Data!$R4342+Data!$S4342</f>
        <v>194.7</v>
      </c>
      <c r="V4342" s="9" t="str">
        <f>VLOOKUP(TRIM(Data!$B4342),Team!A:B,2,FALSE)</f>
        <v>Heating</v>
      </c>
      <c r="W4342" s="9" t="str">
        <f>VLOOKUP(Data!$D4342,Current!A:B,2,FALSE)</f>
        <v>ACT</v>
      </c>
      <c r="X4342" s="9" t="str">
        <f>IF(Data!$W4342=Data!$E4342,"CURRENT","NO")</f>
        <v>NO</v>
      </c>
    </row>
    <row r="4343" spans="1:24" hidden="1">
      <c r="A4343" s="67" t="s">
        <v>1729</v>
      </c>
      <c r="B4343" s="99" t="s">
        <v>794</v>
      </c>
      <c r="C4343" s="8" t="s">
        <v>458</v>
      </c>
      <c r="D4343" s="99" t="s">
        <v>2173</v>
      </c>
      <c r="E4343" s="8" t="s">
        <v>463</v>
      </c>
      <c r="F4343" s="82" t="s">
        <v>1820</v>
      </c>
      <c r="G4343" s="83" t="s">
        <v>158</v>
      </c>
      <c r="H4343" s="84">
        <v>42322</v>
      </c>
      <c r="I4343" s="83">
        <v>68</v>
      </c>
      <c r="J4343" s="97">
        <v>102.28</v>
      </c>
      <c r="K4343" s="97">
        <f t="shared" si="92"/>
        <v>6955.04</v>
      </c>
      <c r="L4343" s="83" t="s">
        <v>213</v>
      </c>
      <c r="M4343" s="83" t="s">
        <v>340</v>
      </c>
      <c r="N4343" s="83">
        <v>153160</v>
      </c>
      <c r="O4343" s="100"/>
      <c r="P4343" s="83">
        <v>92827</v>
      </c>
      <c r="Q4343" s="81">
        <v>80</v>
      </c>
      <c r="R4343" s="81">
        <v>0</v>
      </c>
      <c r="S4343" s="81">
        <v>15</v>
      </c>
      <c r="T4343" s="83" t="s">
        <v>127</v>
      </c>
      <c r="U4343" s="64">
        <f>Data!$Q4343+Data!$R4343+Data!$S4343</f>
        <v>95</v>
      </c>
      <c r="V4343" s="9" t="str">
        <f>VLOOKUP(TRIM(Data!$B4343),Team!A:B,2,FALSE)</f>
        <v>Heating</v>
      </c>
      <c r="W4343" s="9" t="str">
        <f>VLOOKUP(Data!$D4343,Current!A:B,2,FALSE)</f>
        <v>ACT</v>
      </c>
      <c r="X4343" s="9" t="str">
        <f>IF(Data!$W4343=Data!$E4343,"CURRENT","NO")</f>
        <v>NO</v>
      </c>
    </row>
    <row r="4344" spans="1:24" hidden="1">
      <c r="A4344" s="67" t="s">
        <v>1729</v>
      </c>
      <c r="B4344" s="99" t="s">
        <v>794</v>
      </c>
      <c r="C4344" s="8" t="s">
        <v>458</v>
      </c>
      <c r="D4344" s="99" t="s">
        <v>2173</v>
      </c>
      <c r="E4344" s="8" t="s">
        <v>463</v>
      </c>
      <c r="F4344" s="82" t="s">
        <v>1399</v>
      </c>
      <c r="G4344" s="83" t="s">
        <v>158</v>
      </c>
      <c r="H4344" s="84">
        <v>42324</v>
      </c>
      <c r="I4344" s="83">
        <v>200</v>
      </c>
      <c r="J4344" s="97">
        <v>60.27</v>
      </c>
      <c r="K4344" s="97">
        <f t="shared" si="92"/>
        <v>12054</v>
      </c>
      <c r="L4344" s="83" t="s">
        <v>157</v>
      </c>
      <c r="M4344" s="83" t="s">
        <v>407</v>
      </c>
      <c r="N4344" s="83">
        <v>153175</v>
      </c>
      <c r="O4344" s="100"/>
      <c r="P4344" s="83">
        <v>92828</v>
      </c>
      <c r="Q4344" s="81">
        <v>80</v>
      </c>
      <c r="R4344" s="81">
        <v>0</v>
      </c>
      <c r="S4344" s="81">
        <v>15</v>
      </c>
      <c r="T4344" s="83" t="s">
        <v>2183</v>
      </c>
      <c r="U4344" s="64">
        <f>Data!$Q4344+Data!$R4344+Data!$S4344</f>
        <v>95</v>
      </c>
      <c r="V4344" s="9" t="str">
        <f>VLOOKUP(TRIM(Data!$B4344),Team!A:B,2,FALSE)</f>
        <v>Heating</v>
      </c>
      <c r="W4344" s="9" t="str">
        <f>VLOOKUP(Data!$D4344,Current!A:B,2,FALSE)</f>
        <v>ACT</v>
      </c>
      <c r="X4344" s="9" t="str">
        <f>IF(Data!$W4344=Data!$E4344,"CURRENT","NO")</f>
        <v>NO</v>
      </c>
    </row>
    <row r="4345" spans="1:24" hidden="1">
      <c r="A4345" s="67" t="s">
        <v>1729</v>
      </c>
      <c r="B4345" s="99" t="s">
        <v>794</v>
      </c>
      <c r="C4345" s="8" t="s">
        <v>458</v>
      </c>
      <c r="D4345" s="99" t="s">
        <v>2173</v>
      </c>
      <c r="E4345" s="8" t="s">
        <v>463</v>
      </c>
      <c r="F4345" s="82" t="s">
        <v>978</v>
      </c>
      <c r="G4345" s="83" t="s">
        <v>158</v>
      </c>
      <c r="H4345" s="84">
        <v>42324</v>
      </c>
      <c r="I4345" s="83">
        <v>792</v>
      </c>
      <c r="J4345" s="97">
        <v>59.09</v>
      </c>
      <c r="K4345" s="97">
        <f t="shared" si="92"/>
        <v>46799.280000000006</v>
      </c>
      <c r="L4345" s="83" t="s">
        <v>213</v>
      </c>
      <c r="M4345" s="83" t="s">
        <v>561</v>
      </c>
      <c r="N4345" s="83">
        <v>153191</v>
      </c>
      <c r="O4345" s="100"/>
      <c r="P4345" s="83">
        <v>92829</v>
      </c>
      <c r="Q4345" s="81">
        <v>234</v>
      </c>
      <c r="R4345" s="81">
        <v>0</v>
      </c>
      <c r="S4345" s="81">
        <v>15</v>
      </c>
      <c r="T4345" s="83" t="s">
        <v>127</v>
      </c>
      <c r="U4345" s="64">
        <f>Data!$Q4345+Data!$R4345+Data!$S4345</f>
        <v>249</v>
      </c>
      <c r="V4345" s="9" t="str">
        <f>VLOOKUP(TRIM(Data!$B4345),Team!A:B,2,FALSE)</f>
        <v>Heating</v>
      </c>
      <c r="W4345" s="9" t="str">
        <f>VLOOKUP(Data!$D4345,Current!A:B,2,FALSE)</f>
        <v>ACT</v>
      </c>
      <c r="X4345" s="9" t="str">
        <f>IF(Data!$W4345=Data!$E4345,"CURRENT","NO")</f>
        <v>NO</v>
      </c>
    </row>
    <row r="4346" spans="1:24" hidden="1">
      <c r="A4346" s="67" t="s">
        <v>1729</v>
      </c>
      <c r="B4346" s="99" t="s">
        <v>794</v>
      </c>
      <c r="C4346" s="8" t="s">
        <v>458</v>
      </c>
      <c r="D4346" s="99" t="s">
        <v>2173</v>
      </c>
      <c r="E4346" s="8" t="s">
        <v>463</v>
      </c>
      <c r="F4346" s="82" t="s">
        <v>405</v>
      </c>
      <c r="G4346" s="83" t="s">
        <v>158</v>
      </c>
      <c r="H4346" s="84">
        <v>42325</v>
      </c>
      <c r="I4346" s="83">
        <v>116</v>
      </c>
      <c r="J4346" s="97">
        <v>147.38</v>
      </c>
      <c r="K4346" s="97">
        <f t="shared" si="92"/>
        <v>17096.079999999998</v>
      </c>
      <c r="L4346" s="83" t="s">
        <v>157</v>
      </c>
      <c r="M4346" s="83" t="s">
        <v>1759</v>
      </c>
      <c r="N4346" s="83">
        <v>153239</v>
      </c>
      <c r="O4346" s="100"/>
      <c r="P4346" s="83">
        <v>92833</v>
      </c>
      <c r="Q4346" s="81">
        <v>85.5</v>
      </c>
      <c r="R4346" s="81">
        <v>0</v>
      </c>
      <c r="S4346" s="81">
        <v>15</v>
      </c>
      <c r="T4346" s="83" t="s">
        <v>127</v>
      </c>
      <c r="U4346" s="64">
        <f>Data!$Q4346+Data!$R4346+Data!$S4346</f>
        <v>100.5</v>
      </c>
      <c r="V4346" s="9" t="str">
        <f>VLOOKUP(TRIM(Data!$B4346),Team!A:B,2,FALSE)</f>
        <v>Heating</v>
      </c>
      <c r="W4346" s="9" t="str">
        <f>VLOOKUP(Data!$D4346,Current!A:B,2,FALSE)</f>
        <v>ACT</v>
      </c>
      <c r="X4346" s="9" t="str">
        <f>IF(Data!$W4346=Data!$E4346,"CURRENT","NO")</f>
        <v>NO</v>
      </c>
    </row>
    <row r="4347" spans="1:24" hidden="1">
      <c r="A4347" s="67" t="s">
        <v>1729</v>
      </c>
      <c r="B4347" s="99" t="s">
        <v>794</v>
      </c>
      <c r="C4347" s="8" t="s">
        <v>458</v>
      </c>
      <c r="D4347" s="99" t="s">
        <v>2173</v>
      </c>
      <c r="E4347" s="8" t="s">
        <v>463</v>
      </c>
      <c r="F4347" s="82" t="s">
        <v>592</v>
      </c>
      <c r="G4347" s="83" t="s">
        <v>158</v>
      </c>
      <c r="H4347" s="84">
        <v>42326</v>
      </c>
      <c r="I4347" s="83">
        <v>345</v>
      </c>
      <c r="J4347" s="97">
        <v>85.17</v>
      </c>
      <c r="K4347" s="97">
        <f t="shared" si="92"/>
        <v>29383.65</v>
      </c>
      <c r="L4347" s="83" t="s">
        <v>213</v>
      </c>
      <c r="M4347" s="83" t="s">
        <v>358</v>
      </c>
      <c r="N4347" s="83">
        <v>153278</v>
      </c>
      <c r="O4347" s="100"/>
      <c r="P4347" s="83">
        <v>92834</v>
      </c>
      <c r="Q4347" s="81">
        <v>160</v>
      </c>
      <c r="R4347" s="81">
        <v>0</v>
      </c>
      <c r="S4347" s="81">
        <v>15</v>
      </c>
      <c r="T4347" s="83" t="s">
        <v>127</v>
      </c>
      <c r="U4347" s="64">
        <f>Data!$Q4347+Data!$R4347+Data!$S4347</f>
        <v>175</v>
      </c>
      <c r="V4347" s="9" t="str">
        <f>VLOOKUP(TRIM(Data!$B4347),Team!A:B,2,FALSE)</f>
        <v>Heating</v>
      </c>
      <c r="W4347" s="9" t="str">
        <f>VLOOKUP(Data!$D4347,Current!A:B,2,FALSE)</f>
        <v>ACT</v>
      </c>
      <c r="X4347" s="9" t="str">
        <f>IF(Data!$W4347=Data!$E4347,"CURRENT","NO")</f>
        <v>NO</v>
      </c>
    </row>
    <row r="4348" spans="1:24" hidden="1">
      <c r="A4348" s="67" t="s">
        <v>1729</v>
      </c>
      <c r="B4348" s="99" t="s">
        <v>794</v>
      </c>
      <c r="C4348" s="8" t="s">
        <v>458</v>
      </c>
      <c r="D4348" s="99" t="s">
        <v>2173</v>
      </c>
      <c r="E4348" s="8" t="s">
        <v>463</v>
      </c>
      <c r="F4348" s="82" t="s">
        <v>593</v>
      </c>
      <c r="G4348" s="83" t="s">
        <v>158</v>
      </c>
      <c r="H4348" s="84">
        <v>42328</v>
      </c>
      <c r="I4348" s="83">
        <v>416</v>
      </c>
      <c r="J4348" s="97">
        <v>53.8</v>
      </c>
      <c r="K4348" s="97">
        <f t="shared" si="92"/>
        <v>22380.799999999999</v>
      </c>
      <c r="L4348" s="83" t="s">
        <v>213</v>
      </c>
      <c r="M4348" s="83" t="s">
        <v>1759</v>
      </c>
      <c r="N4348" s="83">
        <v>153367</v>
      </c>
      <c r="O4348" s="100"/>
      <c r="P4348" s="83">
        <v>92836</v>
      </c>
      <c r="Q4348" s="81">
        <v>160</v>
      </c>
      <c r="R4348" s="81">
        <v>0</v>
      </c>
      <c r="S4348" s="81">
        <v>15</v>
      </c>
      <c r="T4348" s="83" t="s">
        <v>127</v>
      </c>
      <c r="U4348" s="64">
        <f>Data!$Q4348+Data!$R4348+Data!$S4348</f>
        <v>175</v>
      </c>
      <c r="V4348" s="9" t="str">
        <f>VLOOKUP(TRIM(Data!$B4348),Team!A:B,2,FALSE)</f>
        <v>Heating</v>
      </c>
      <c r="W4348" s="9" t="str">
        <f>VLOOKUP(Data!$D4348,Current!A:B,2,FALSE)</f>
        <v>ACT</v>
      </c>
      <c r="X4348" s="9" t="str">
        <f>IF(Data!$W4348=Data!$E4348,"CURRENT","NO")</f>
        <v>NO</v>
      </c>
    </row>
    <row r="4349" spans="1:24" hidden="1">
      <c r="A4349" s="67" t="s">
        <v>2174</v>
      </c>
      <c r="B4349" s="99" t="s">
        <v>794</v>
      </c>
      <c r="C4349" s="8" t="s">
        <v>458</v>
      </c>
      <c r="D4349" s="99" t="s">
        <v>2173</v>
      </c>
      <c r="E4349" s="8" t="s">
        <v>463</v>
      </c>
      <c r="F4349" s="69" t="s">
        <v>368</v>
      </c>
      <c r="G4349" s="67" t="s">
        <v>146</v>
      </c>
      <c r="H4349" s="70">
        <v>42328</v>
      </c>
      <c r="I4349" s="67">
        <v>1174</v>
      </c>
      <c r="J4349" s="97">
        <v>26.302</v>
      </c>
      <c r="K4349" s="97">
        <f t="shared" si="92"/>
        <v>30878.547999999999</v>
      </c>
      <c r="L4349" s="67" t="s">
        <v>69</v>
      </c>
      <c r="M4349" s="67" t="s">
        <v>527</v>
      </c>
      <c r="N4349" s="67">
        <v>153374</v>
      </c>
      <c r="P4349" s="67">
        <v>93037</v>
      </c>
      <c r="Q4349" s="71">
        <v>180</v>
      </c>
      <c r="R4349" s="71">
        <v>0</v>
      </c>
      <c r="S4349" s="71">
        <v>17.5</v>
      </c>
      <c r="T4349" s="67" t="s">
        <v>127</v>
      </c>
      <c r="U4349" s="64">
        <f>Data!$Q4349+Data!$R4349+Data!$S4349</f>
        <v>197.5</v>
      </c>
      <c r="V4349" s="9" t="str">
        <f>VLOOKUP(TRIM(Data!$B4349),Team!A:B,2,FALSE)</f>
        <v>Heating</v>
      </c>
      <c r="W4349" s="9" t="str">
        <f>VLOOKUP(Data!$D4349,Current!A:B,2,FALSE)</f>
        <v>ACT</v>
      </c>
      <c r="X4349" s="9" t="str">
        <f>IF(Data!$W4349=Data!$E4349,"CURRENT","NO")</f>
        <v>NO</v>
      </c>
    </row>
    <row r="4350" spans="1:24" hidden="1">
      <c r="A4350" s="67" t="s">
        <v>2174</v>
      </c>
      <c r="B4350" s="99" t="s">
        <v>794</v>
      </c>
      <c r="C4350" s="8" t="s">
        <v>458</v>
      </c>
      <c r="D4350" s="99" t="s">
        <v>2173</v>
      </c>
      <c r="E4350" s="8" t="s">
        <v>463</v>
      </c>
      <c r="F4350" s="69" t="s">
        <v>387</v>
      </c>
      <c r="G4350" s="67" t="s">
        <v>146</v>
      </c>
      <c r="H4350" s="70">
        <v>42328</v>
      </c>
      <c r="I4350" s="67">
        <v>1370</v>
      </c>
      <c r="J4350" s="97">
        <v>20.43</v>
      </c>
      <c r="K4350" s="97">
        <f t="shared" si="92"/>
        <v>27989.1</v>
      </c>
      <c r="L4350" s="67" t="s">
        <v>1821</v>
      </c>
      <c r="M4350" s="67" t="s">
        <v>1150</v>
      </c>
      <c r="N4350" s="67">
        <v>153375</v>
      </c>
      <c r="P4350" s="67">
        <v>93038</v>
      </c>
      <c r="Q4350" s="71">
        <v>180</v>
      </c>
      <c r="R4350" s="71">
        <v>0</v>
      </c>
      <c r="S4350" s="71">
        <v>17.5</v>
      </c>
      <c r="T4350" s="67" t="s">
        <v>127</v>
      </c>
      <c r="U4350" s="64">
        <f>Data!$Q4350+Data!$R4350+Data!$S4350</f>
        <v>197.5</v>
      </c>
      <c r="V4350" s="9" t="str">
        <f>VLOOKUP(TRIM(Data!$B4350),Team!A:B,2,FALSE)</f>
        <v>Heating</v>
      </c>
      <c r="W4350" s="9" t="str">
        <f>VLOOKUP(Data!$D4350,Current!A:B,2,FALSE)</f>
        <v>ACT</v>
      </c>
      <c r="X4350" s="9" t="str">
        <f>IF(Data!$W4350=Data!$E4350,"CURRENT","NO")</f>
        <v>NO</v>
      </c>
    </row>
    <row r="4351" spans="1:24" hidden="1">
      <c r="A4351" s="67" t="s">
        <v>2174</v>
      </c>
      <c r="B4351" s="99" t="s">
        <v>794</v>
      </c>
      <c r="C4351" s="8" t="s">
        <v>458</v>
      </c>
      <c r="D4351" s="99" t="s">
        <v>2173</v>
      </c>
      <c r="E4351" s="8" t="s">
        <v>463</v>
      </c>
      <c r="F4351" s="69" t="s">
        <v>1583</v>
      </c>
      <c r="G4351" s="67" t="s">
        <v>146</v>
      </c>
      <c r="H4351" s="70">
        <v>42329</v>
      </c>
      <c r="I4351" s="67">
        <v>1174</v>
      </c>
      <c r="J4351" s="97">
        <v>23.67</v>
      </c>
      <c r="K4351" s="97">
        <f t="shared" si="92"/>
        <v>27788.58</v>
      </c>
      <c r="L4351" s="67" t="s">
        <v>69</v>
      </c>
      <c r="M4351" s="67" t="s">
        <v>363</v>
      </c>
      <c r="N4351" s="67">
        <v>153414</v>
      </c>
      <c r="P4351" s="67">
        <v>93039</v>
      </c>
      <c r="Q4351" s="71">
        <v>180</v>
      </c>
      <c r="R4351" s="71">
        <v>0</v>
      </c>
      <c r="S4351" s="71">
        <v>35</v>
      </c>
      <c r="T4351" s="67" t="s">
        <v>127</v>
      </c>
      <c r="U4351" s="64">
        <f>Data!$Q4351+Data!$R4351+Data!$S4351</f>
        <v>215</v>
      </c>
      <c r="V4351" s="9" t="str">
        <f>VLOOKUP(TRIM(Data!$B4351),Team!A:B,2,FALSE)</f>
        <v>Heating</v>
      </c>
      <c r="W4351" s="9" t="str">
        <f>VLOOKUP(Data!$D4351,Current!A:B,2,FALSE)</f>
        <v>ACT</v>
      </c>
      <c r="X4351" s="9" t="str">
        <f>IF(Data!$W4351=Data!$E4351,"CURRENT","NO")</f>
        <v>NO</v>
      </c>
    </row>
    <row r="4352" spans="1:24" hidden="1">
      <c r="A4352" s="67" t="s">
        <v>2174</v>
      </c>
      <c r="B4352" s="99" t="s">
        <v>794</v>
      </c>
      <c r="C4352" s="8" t="s">
        <v>458</v>
      </c>
      <c r="D4352" s="99" t="s">
        <v>2173</v>
      </c>
      <c r="E4352" s="8" t="s">
        <v>463</v>
      </c>
      <c r="F4352" s="69" t="s">
        <v>1404</v>
      </c>
      <c r="G4352" s="67" t="s">
        <v>146</v>
      </c>
      <c r="H4352" s="70">
        <v>42331</v>
      </c>
      <c r="I4352" s="67">
        <v>1008</v>
      </c>
      <c r="J4352" s="97">
        <v>29.46</v>
      </c>
      <c r="K4352" s="97">
        <f t="shared" si="92"/>
        <v>29695.68</v>
      </c>
      <c r="L4352" s="67" t="s">
        <v>69</v>
      </c>
      <c r="M4352" s="67" t="s">
        <v>282</v>
      </c>
      <c r="N4352" s="67">
        <v>153442</v>
      </c>
      <c r="P4352" s="67">
        <v>93040</v>
      </c>
      <c r="Q4352" s="71">
        <v>180</v>
      </c>
      <c r="R4352" s="71">
        <v>0</v>
      </c>
      <c r="S4352" s="71">
        <v>17.5</v>
      </c>
      <c r="T4352" s="67" t="s">
        <v>127</v>
      </c>
      <c r="U4352" s="64">
        <f>Data!$Q4352+Data!$R4352+Data!$S4352</f>
        <v>197.5</v>
      </c>
      <c r="V4352" s="9" t="str">
        <f>VLOOKUP(TRIM(Data!$B4352),Team!A:B,2,FALSE)</f>
        <v>Heating</v>
      </c>
      <c r="W4352" s="9" t="str">
        <f>VLOOKUP(Data!$D4352,Current!A:B,2,FALSE)</f>
        <v>ACT</v>
      </c>
      <c r="X4352" s="9" t="str">
        <f>IF(Data!$W4352=Data!$E4352,"CURRENT","NO")</f>
        <v>NO</v>
      </c>
    </row>
    <row r="4353" spans="1:24" hidden="1">
      <c r="A4353" s="67" t="s">
        <v>2174</v>
      </c>
      <c r="B4353" s="99" t="s">
        <v>794</v>
      </c>
      <c r="C4353" s="8" t="s">
        <v>458</v>
      </c>
      <c r="D4353" s="99" t="s">
        <v>2173</v>
      </c>
      <c r="E4353" s="8" t="s">
        <v>463</v>
      </c>
      <c r="F4353" s="69" t="s">
        <v>1193</v>
      </c>
      <c r="G4353" s="67" t="s">
        <v>146</v>
      </c>
      <c r="H4353" s="70">
        <v>42331</v>
      </c>
      <c r="I4353" s="67">
        <v>1144</v>
      </c>
      <c r="J4353" s="97">
        <v>23.45</v>
      </c>
      <c r="K4353" s="97">
        <f t="shared" si="92"/>
        <v>26826.799999999999</v>
      </c>
      <c r="L4353" s="67" t="s">
        <v>69</v>
      </c>
      <c r="M4353" s="67" t="s">
        <v>363</v>
      </c>
      <c r="N4353" s="67">
        <v>153443</v>
      </c>
      <c r="P4353" s="67">
        <v>93041</v>
      </c>
      <c r="Q4353" s="71">
        <v>180</v>
      </c>
      <c r="R4353" s="71">
        <v>0</v>
      </c>
      <c r="S4353" s="71">
        <v>17.5</v>
      </c>
      <c r="T4353" s="67" t="s">
        <v>127</v>
      </c>
      <c r="U4353" s="64">
        <f>Data!$Q4353+Data!$R4353+Data!$S4353</f>
        <v>197.5</v>
      </c>
      <c r="V4353" s="9" t="str">
        <f>VLOOKUP(TRIM(Data!$B4353),Team!A:B,2,FALSE)</f>
        <v>Heating</v>
      </c>
      <c r="W4353" s="9" t="str">
        <f>VLOOKUP(Data!$D4353,Current!A:B,2,FALSE)</f>
        <v>ACT</v>
      </c>
      <c r="X4353" s="9" t="str">
        <f>IF(Data!$W4353=Data!$E4353,"CURRENT","NO")</f>
        <v>NO</v>
      </c>
    </row>
    <row r="4354" spans="1:24" hidden="1">
      <c r="A4354" s="67" t="s">
        <v>2174</v>
      </c>
      <c r="B4354" s="99" t="s">
        <v>794</v>
      </c>
      <c r="C4354" s="8" t="s">
        <v>458</v>
      </c>
      <c r="D4354" s="99" t="s">
        <v>2173</v>
      </c>
      <c r="E4354" s="8" t="s">
        <v>463</v>
      </c>
      <c r="F4354" s="69" t="s">
        <v>1371</v>
      </c>
      <c r="G4354" s="67" t="s">
        <v>146</v>
      </c>
      <c r="H4354" s="70">
        <v>42332</v>
      </c>
      <c r="I4354" s="67">
        <v>540</v>
      </c>
      <c r="J4354" s="97">
        <v>49.67</v>
      </c>
      <c r="K4354" s="97">
        <f t="shared" si="92"/>
        <v>26821.8</v>
      </c>
      <c r="L4354" s="67" t="s">
        <v>157</v>
      </c>
      <c r="M4354" s="67" t="s">
        <v>363</v>
      </c>
      <c r="N4354" s="67">
        <v>153482</v>
      </c>
      <c r="P4354" s="67">
        <v>93042</v>
      </c>
      <c r="Q4354" s="71">
        <v>180</v>
      </c>
      <c r="R4354" s="71">
        <v>0</v>
      </c>
      <c r="S4354" s="71">
        <v>35</v>
      </c>
      <c r="T4354" s="67" t="s">
        <v>127</v>
      </c>
      <c r="U4354" s="64">
        <f>Data!$Q4354+Data!$R4354+Data!$S4354</f>
        <v>215</v>
      </c>
      <c r="V4354" s="9" t="str">
        <f>VLOOKUP(TRIM(Data!$B4354),Team!A:B,2,FALSE)</f>
        <v>Heating</v>
      </c>
      <c r="W4354" s="9" t="str">
        <f>VLOOKUP(Data!$D4354,Current!A:B,2,FALSE)</f>
        <v>ACT</v>
      </c>
      <c r="X4354" s="9" t="str">
        <f>IF(Data!$W4354=Data!$E4354,"CURRENT","NO")</f>
        <v>NO</v>
      </c>
    </row>
    <row r="4355" spans="1:24" hidden="1">
      <c r="A4355" s="67" t="s">
        <v>2174</v>
      </c>
      <c r="B4355" s="99" t="s">
        <v>794</v>
      </c>
      <c r="C4355" s="8" t="s">
        <v>458</v>
      </c>
      <c r="D4355" s="99" t="s">
        <v>2173</v>
      </c>
      <c r="E4355" s="8" t="s">
        <v>463</v>
      </c>
      <c r="F4355" s="69" t="s">
        <v>1822</v>
      </c>
      <c r="G4355" s="67" t="s">
        <v>158</v>
      </c>
      <c r="H4355" s="70">
        <v>42328</v>
      </c>
      <c r="I4355" s="67">
        <v>68</v>
      </c>
      <c r="J4355" s="97">
        <v>102.28</v>
      </c>
      <c r="K4355" s="97">
        <f t="shared" si="92"/>
        <v>6955.04</v>
      </c>
      <c r="L4355" s="67" t="s">
        <v>1585</v>
      </c>
      <c r="M4355" s="67" t="s">
        <v>564</v>
      </c>
      <c r="N4355" s="67">
        <v>153381</v>
      </c>
      <c r="P4355" s="67">
        <v>93043</v>
      </c>
      <c r="Q4355" s="71">
        <v>80</v>
      </c>
      <c r="R4355" s="71">
        <v>0</v>
      </c>
      <c r="S4355" s="71">
        <v>15</v>
      </c>
      <c r="T4355" s="67" t="s">
        <v>127</v>
      </c>
      <c r="U4355" s="64">
        <f>Data!$Q4355+Data!$R4355+Data!$S4355</f>
        <v>95</v>
      </c>
      <c r="V4355" s="9" t="str">
        <f>VLOOKUP(TRIM(Data!$B4355),Team!A:B,2,FALSE)</f>
        <v>Heating</v>
      </c>
      <c r="W4355" s="9" t="str">
        <f>VLOOKUP(Data!$D4355,Current!A:B,2,FALSE)</f>
        <v>ACT</v>
      </c>
      <c r="X4355" s="9" t="str">
        <f>IF(Data!$W4355=Data!$E4355,"CURRENT","NO")</f>
        <v>NO</v>
      </c>
    </row>
    <row r="4356" spans="1:24" hidden="1">
      <c r="A4356" s="67" t="s">
        <v>2174</v>
      </c>
      <c r="B4356" s="99" t="s">
        <v>794</v>
      </c>
      <c r="C4356" s="8" t="s">
        <v>458</v>
      </c>
      <c r="D4356" s="99" t="s">
        <v>2173</v>
      </c>
      <c r="E4356" s="8" t="s">
        <v>463</v>
      </c>
      <c r="F4356" s="69" t="s">
        <v>1373</v>
      </c>
      <c r="G4356" s="67" t="s">
        <v>158</v>
      </c>
      <c r="H4356" s="70">
        <v>42328</v>
      </c>
      <c r="I4356" s="67">
        <v>315</v>
      </c>
      <c r="J4356" s="97">
        <v>99.88</v>
      </c>
      <c r="K4356" s="97">
        <f t="shared" si="92"/>
        <v>31462.199999999997</v>
      </c>
      <c r="L4356" s="67" t="s">
        <v>213</v>
      </c>
      <c r="M4356" s="67" t="s">
        <v>1823</v>
      </c>
      <c r="N4356" s="67">
        <v>153382</v>
      </c>
      <c r="P4356" s="67">
        <v>93044</v>
      </c>
      <c r="Q4356" s="71">
        <v>160</v>
      </c>
      <c r="R4356" s="71">
        <v>0</v>
      </c>
      <c r="S4356" s="71">
        <v>15</v>
      </c>
      <c r="T4356" s="67" t="s">
        <v>127</v>
      </c>
      <c r="U4356" s="64">
        <f>Data!$Q4356+Data!$R4356+Data!$S4356</f>
        <v>175</v>
      </c>
      <c r="V4356" s="9" t="str">
        <f>VLOOKUP(TRIM(Data!$B4356),Team!A:B,2,FALSE)</f>
        <v>Heating</v>
      </c>
      <c r="W4356" s="9" t="str">
        <f>VLOOKUP(Data!$D4356,Current!A:B,2,FALSE)</f>
        <v>ACT</v>
      </c>
      <c r="X4356" s="9" t="str">
        <f>IF(Data!$W4356=Data!$E4356,"CURRENT","NO")</f>
        <v>NO</v>
      </c>
    </row>
    <row r="4357" spans="1:24" hidden="1">
      <c r="A4357" s="67" t="s">
        <v>2174</v>
      </c>
      <c r="B4357" s="99" t="s">
        <v>794</v>
      </c>
      <c r="C4357" s="8" t="s">
        <v>458</v>
      </c>
      <c r="D4357" s="99" t="s">
        <v>2173</v>
      </c>
      <c r="E4357" s="8" t="s">
        <v>463</v>
      </c>
      <c r="F4357" s="69" t="s">
        <v>597</v>
      </c>
      <c r="G4357" s="67" t="s">
        <v>158</v>
      </c>
      <c r="H4357" s="70">
        <v>42329</v>
      </c>
      <c r="I4357" s="67">
        <v>568</v>
      </c>
      <c r="J4357" s="97">
        <v>47.83</v>
      </c>
      <c r="K4357" s="97">
        <f t="shared" si="92"/>
        <v>27167.439999999999</v>
      </c>
      <c r="L4357" s="67" t="s">
        <v>213</v>
      </c>
      <c r="M4357" s="67" t="s">
        <v>1751</v>
      </c>
      <c r="N4357" s="67">
        <v>153411</v>
      </c>
      <c r="P4357" s="67">
        <v>93045</v>
      </c>
      <c r="Q4357" s="71">
        <v>160</v>
      </c>
      <c r="R4357" s="71">
        <v>0</v>
      </c>
      <c r="S4357" s="71">
        <v>15</v>
      </c>
      <c r="T4357" s="67" t="s">
        <v>127</v>
      </c>
      <c r="U4357" s="64">
        <f>Data!$Q4357+Data!$R4357+Data!$S4357</f>
        <v>175</v>
      </c>
      <c r="V4357" s="9" t="str">
        <f>VLOOKUP(TRIM(Data!$B4357),Team!A:B,2,FALSE)</f>
        <v>Heating</v>
      </c>
      <c r="W4357" s="9" t="str">
        <f>VLOOKUP(Data!$D4357,Current!A:B,2,FALSE)</f>
        <v>ACT</v>
      </c>
      <c r="X4357" s="9" t="str">
        <f>IF(Data!$W4357=Data!$E4357,"CURRENT","NO")</f>
        <v>NO</v>
      </c>
    </row>
    <row r="4358" spans="1:24" hidden="1">
      <c r="A4358" s="67" t="s">
        <v>2174</v>
      </c>
      <c r="B4358" s="99" t="s">
        <v>794</v>
      </c>
      <c r="C4358" s="8" t="s">
        <v>458</v>
      </c>
      <c r="D4358" s="99" t="s">
        <v>2173</v>
      </c>
      <c r="E4358" s="8" t="s">
        <v>463</v>
      </c>
      <c r="F4358" s="69" t="s">
        <v>1171</v>
      </c>
      <c r="G4358" s="67" t="s">
        <v>158</v>
      </c>
      <c r="H4358" s="70">
        <v>42329</v>
      </c>
      <c r="I4358" s="67">
        <v>148</v>
      </c>
      <c r="J4358" s="97">
        <v>110.96</v>
      </c>
      <c r="K4358" s="97">
        <f t="shared" si="92"/>
        <v>16422.079999999998</v>
      </c>
      <c r="L4358" s="67" t="s">
        <v>157</v>
      </c>
      <c r="M4358" s="67" t="s">
        <v>340</v>
      </c>
      <c r="N4358" s="67">
        <v>153412</v>
      </c>
      <c r="P4358" s="67">
        <v>93046</v>
      </c>
      <c r="Q4358" s="71">
        <v>82.1</v>
      </c>
      <c r="R4358" s="71">
        <v>0</v>
      </c>
      <c r="S4358" s="71">
        <v>15</v>
      </c>
      <c r="T4358" s="67" t="s">
        <v>127</v>
      </c>
      <c r="U4358" s="64">
        <f>Data!$Q4358+Data!$R4358+Data!$S4358</f>
        <v>97.1</v>
      </c>
      <c r="V4358" s="9" t="str">
        <f>VLOOKUP(TRIM(Data!$B4358),Team!A:B,2,FALSE)</f>
        <v>Heating</v>
      </c>
      <c r="W4358" s="9" t="str">
        <f>VLOOKUP(Data!$D4358,Current!A:B,2,FALSE)</f>
        <v>ACT</v>
      </c>
      <c r="X4358" s="9" t="str">
        <f>IF(Data!$W4358=Data!$E4358,"CURRENT","NO")</f>
        <v>NO</v>
      </c>
    </row>
    <row r="4359" spans="1:24" hidden="1">
      <c r="A4359" s="67" t="s">
        <v>2174</v>
      </c>
      <c r="B4359" s="99" t="s">
        <v>794</v>
      </c>
      <c r="C4359" s="8" t="s">
        <v>458</v>
      </c>
      <c r="D4359" s="99" t="s">
        <v>2173</v>
      </c>
      <c r="E4359" s="8" t="s">
        <v>463</v>
      </c>
      <c r="F4359" s="69" t="s">
        <v>1824</v>
      </c>
      <c r="G4359" s="67" t="s">
        <v>158</v>
      </c>
      <c r="H4359" s="70">
        <v>42329</v>
      </c>
      <c r="I4359" s="67">
        <v>232</v>
      </c>
      <c r="J4359" s="97">
        <v>148.11000000000001</v>
      </c>
      <c r="K4359" s="97">
        <f t="shared" si="92"/>
        <v>34361.520000000004</v>
      </c>
      <c r="L4359" s="67" t="s">
        <v>157</v>
      </c>
      <c r="M4359" s="67" t="s">
        <v>1751</v>
      </c>
      <c r="N4359" s="67">
        <v>153413</v>
      </c>
      <c r="P4359" s="67">
        <v>93047</v>
      </c>
      <c r="Q4359" s="71">
        <v>171.8</v>
      </c>
      <c r="R4359" s="71">
        <v>0</v>
      </c>
      <c r="S4359" s="71">
        <v>15</v>
      </c>
      <c r="T4359" s="67" t="s">
        <v>127</v>
      </c>
      <c r="U4359" s="64">
        <f>Data!$Q4359+Data!$R4359+Data!$S4359</f>
        <v>186.8</v>
      </c>
      <c r="V4359" s="9" t="str">
        <f>VLOOKUP(TRIM(Data!$B4359),Team!A:B,2,FALSE)</f>
        <v>Heating</v>
      </c>
      <c r="W4359" s="9" t="str">
        <f>VLOOKUP(Data!$D4359,Current!A:B,2,FALSE)</f>
        <v>ACT</v>
      </c>
      <c r="X4359" s="9" t="str">
        <f>IF(Data!$W4359=Data!$E4359,"CURRENT","NO")</f>
        <v>NO</v>
      </c>
    </row>
    <row r="4360" spans="1:24" hidden="1">
      <c r="A4360" s="67" t="s">
        <v>2174</v>
      </c>
      <c r="B4360" s="99" t="s">
        <v>794</v>
      </c>
      <c r="C4360" s="8" t="s">
        <v>458</v>
      </c>
      <c r="D4360" s="99" t="s">
        <v>2173</v>
      </c>
      <c r="E4360" s="8" t="s">
        <v>463</v>
      </c>
      <c r="F4360" s="69" t="s">
        <v>1825</v>
      </c>
      <c r="G4360" s="67" t="s">
        <v>158</v>
      </c>
      <c r="H4360" s="70">
        <v>42332</v>
      </c>
      <c r="I4360" s="67">
        <v>1050</v>
      </c>
      <c r="J4360" s="97">
        <v>45.99</v>
      </c>
      <c r="K4360" s="97">
        <f t="shared" si="92"/>
        <v>48289.5</v>
      </c>
      <c r="L4360" s="67" t="s">
        <v>157</v>
      </c>
      <c r="M4360" s="67" t="s">
        <v>1751</v>
      </c>
      <c r="N4360" s="67">
        <v>153483</v>
      </c>
      <c r="P4360" s="67">
        <v>93049</v>
      </c>
      <c r="Q4360" s="71">
        <v>241</v>
      </c>
      <c r="R4360" s="71">
        <v>0</v>
      </c>
      <c r="S4360" s="71">
        <v>15</v>
      </c>
      <c r="T4360" s="67" t="s">
        <v>127</v>
      </c>
      <c r="U4360" s="64">
        <f>Data!$Q4360+Data!$R4360+Data!$S4360</f>
        <v>256</v>
      </c>
      <c r="V4360" s="9" t="str">
        <f>VLOOKUP(TRIM(Data!$B4360),Team!A:B,2,FALSE)</f>
        <v>Heating</v>
      </c>
      <c r="W4360" s="9" t="str">
        <f>VLOOKUP(Data!$D4360,Current!A:B,2,FALSE)</f>
        <v>ACT</v>
      </c>
      <c r="X4360" s="9" t="str">
        <f>IF(Data!$W4360=Data!$E4360,"CURRENT","NO")</f>
        <v>NO</v>
      </c>
    </row>
    <row r="4361" spans="1:24" hidden="1">
      <c r="A4361" s="67" t="s">
        <v>2174</v>
      </c>
      <c r="B4361" s="99" t="s">
        <v>794</v>
      </c>
      <c r="C4361" s="8" t="s">
        <v>458</v>
      </c>
      <c r="D4361" s="99" t="s">
        <v>2173</v>
      </c>
      <c r="E4361" s="8" t="s">
        <v>463</v>
      </c>
      <c r="F4361" s="69" t="s">
        <v>1826</v>
      </c>
      <c r="G4361" s="67" t="s">
        <v>158</v>
      </c>
      <c r="H4361" s="70">
        <v>42332</v>
      </c>
      <c r="I4361" s="67">
        <v>314</v>
      </c>
      <c r="J4361" s="97">
        <v>48.67</v>
      </c>
      <c r="K4361" s="97">
        <f t="shared" si="92"/>
        <v>15282.380000000001</v>
      </c>
      <c r="L4361" s="67" t="s">
        <v>157</v>
      </c>
      <c r="M4361" s="67" t="s">
        <v>1759</v>
      </c>
      <c r="N4361" s="67">
        <v>153484</v>
      </c>
      <c r="P4361" s="67">
        <v>93050</v>
      </c>
      <c r="Q4361" s="71">
        <v>160</v>
      </c>
      <c r="R4361" s="71">
        <v>0</v>
      </c>
      <c r="S4361" s="71">
        <v>15</v>
      </c>
      <c r="T4361" s="67" t="s">
        <v>127</v>
      </c>
      <c r="U4361" s="64">
        <f>Data!$Q4361+Data!$R4361+Data!$S4361</f>
        <v>175</v>
      </c>
      <c r="V4361" s="9" t="str">
        <f>VLOOKUP(TRIM(Data!$B4361),Team!A:B,2,FALSE)</f>
        <v>Heating</v>
      </c>
      <c r="W4361" s="9" t="str">
        <f>VLOOKUP(Data!$D4361,Current!A:B,2,FALSE)</f>
        <v>ACT</v>
      </c>
      <c r="X4361" s="9" t="str">
        <f>IF(Data!$W4361=Data!$E4361,"CURRENT","NO")</f>
        <v>NO</v>
      </c>
    </row>
    <row r="4362" spans="1:24" hidden="1">
      <c r="A4362" s="67" t="s">
        <v>2174</v>
      </c>
      <c r="B4362" s="99" t="s">
        <v>794</v>
      </c>
      <c r="C4362" s="8" t="s">
        <v>458</v>
      </c>
      <c r="D4362" s="99" t="s">
        <v>2173</v>
      </c>
      <c r="E4362" s="8" t="s">
        <v>463</v>
      </c>
      <c r="F4362" s="69" t="s">
        <v>1827</v>
      </c>
      <c r="G4362" s="67" t="s">
        <v>158</v>
      </c>
      <c r="H4362" s="70">
        <v>42333</v>
      </c>
      <c r="I4362" s="67">
        <v>250</v>
      </c>
      <c r="J4362" s="97">
        <v>46.29</v>
      </c>
      <c r="K4362" s="97">
        <f t="shared" si="92"/>
        <v>11572.5</v>
      </c>
      <c r="L4362" s="67" t="s">
        <v>157</v>
      </c>
      <c r="M4362" s="67" t="s">
        <v>369</v>
      </c>
      <c r="N4362" s="67">
        <v>153513</v>
      </c>
      <c r="P4362" s="67">
        <v>93051</v>
      </c>
      <c r="Q4362" s="71">
        <v>80</v>
      </c>
      <c r="R4362" s="71">
        <v>0</v>
      </c>
      <c r="S4362" s="71">
        <v>15</v>
      </c>
      <c r="T4362" s="67" t="s">
        <v>127</v>
      </c>
      <c r="U4362" s="64">
        <f>Data!$Q4362+Data!$R4362+Data!$S4362</f>
        <v>95</v>
      </c>
      <c r="V4362" s="9" t="str">
        <f>VLOOKUP(TRIM(Data!$B4362),Team!A:B,2,FALSE)</f>
        <v>Heating</v>
      </c>
      <c r="W4362" s="9" t="str">
        <f>VLOOKUP(Data!$D4362,Current!A:B,2,FALSE)</f>
        <v>ACT</v>
      </c>
      <c r="X4362" s="9" t="str">
        <f>IF(Data!$W4362=Data!$E4362,"CURRENT","NO")</f>
        <v>NO</v>
      </c>
    </row>
    <row r="4363" spans="1:24" hidden="1">
      <c r="A4363" s="67" t="s">
        <v>2174</v>
      </c>
      <c r="B4363" s="99" t="s">
        <v>794</v>
      </c>
      <c r="C4363" s="8" t="s">
        <v>458</v>
      </c>
      <c r="D4363" s="99" t="s">
        <v>2173</v>
      </c>
      <c r="E4363" s="8" t="s">
        <v>463</v>
      </c>
      <c r="F4363" s="69" t="s">
        <v>390</v>
      </c>
      <c r="G4363" s="67" t="s">
        <v>158</v>
      </c>
      <c r="H4363" s="70">
        <v>42333</v>
      </c>
      <c r="I4363" s="67">
        <v>240</v>
      </c>
      <c r="J4363" s="67" t="s">
        <v>2184</v>
      </c>
      <c r="K4363" s="97" t="e">
        <f t="shared" si="92"/>
        <v>#VALUE!</v>
      </c>
      <c r="L4363" s="67" t="s">
        <v>157</v>
      </c>
      <c r="M4363" s="67" t="s">
        <v>163</v>
      </c>
      <c r="N4363" s="67">
        <v>153514</v>
      </c>
      <c r="P4363" s="67">
        <v>93052</v>
      </c>
      <c r="Q4363" s="71">
        <v>112</v>
      </c>
      <c r="R4363" s="71">
        <v>0</v>
      </c>
      <c r="S4363" s="71">
        <v>15</v>
      </c>
      <c r="T4363" s="67" t="s">
        <v>127</v>
      </c>
      <c r="U4363" s="64">
        <f>Data!$Q4363+Data!$R4363+Data!$S4363</f>
        <v>127</v>
      </c>
      <c r="V4363" s="9" t="str">
        <f>VLOOKUP(TRIM(Data!$B4363),Team!A:B,2,FALSE)</f>
        <v>Heating</v>
      </c>
      <c r="W4363" s="9" t="str">
        <f>VLOOKUP(Data!$D4363,Current!A:B,2,FALSE)</f>
        <v>ACT</v>
      </c>
      <c r="X4363" s="9" t="str">
        <f>IF(Data!$W4363=Data!$E4363,"CURRENT","NO")</f>
        <v>NO</v>
      </c>
    </row>
    <row r="4364" spans="1:24" hidden="1">
      <c r="A4364" s="67" t="s">
        <v>2174</v>
      </c>
      <c r="B4364" s="99" t="s">
        <v>794</v>
      </c>
      <c r="C4364" s="8" t="s">
        <v>458</v>
      </c>
      <c r="D4364" s="99" t="s">
        <v>2173</v>
      </c>
      <c r="E4364" s="8" t="s">
        <v>463</v>
      </c>
      <c r="F4364" s="69" t="s">
        <v>1828</v>
      </c>
      <c r="G4364" s="67" t="s">
        <v>158</v>
      </c>
      <c r="H4364" s="70">
        <v>42334</v>
      </c>
      <c r="I4364" s="67">
        <v>121</v>
      </c>
      <c r="J4364" s="97">
        <v>82.61</v>
      </c>
      <c r="K4364" s="97">
        <f t="shared" si="92"/>
        <v>9995.81</v>
      </c>
      <c r="L4364" s="67" t="s">
        <v>213</v>
      </c>
      <c r="M4364" s="67" t="s">
        <v>1829</v>
      </c>
      <c r="N4364" s="67">
        <v>153561</v>
      </c>
      <c r="P4364" s="67">
        <v>93053</v>
      </c>
      <c r="Q4364" s="71">
        <v>80</v>
      </c>
      <c r="R4364" s="71">
        <v>0</v>
      </c>
      <c r="S4364" s="71">
        <v>15</v>
      </c>
      <c r="T4364" s="67" t="s">
        <v>1675</v>
      </c>
      <c r="U4364" s="64">
        <f>Data!$Q4364+Data!$R4364+Data!$S4364</f>
        <v>95</v>
      </c>
      <c r="V4364" s="9" t="str">
        <f>VLOOKUP(TRIM(Data!$B4364),Team!A:B,2,FALSE)</f>
        <v>Heating</v>
      </c>
      <c r="W4364" s="9" t="str">
        <f>VLOOKUP(Data!$D4364,Current!A:B,2,FALSE)</f>
        <v>ACT</v>
      </c>
      <c r="X4364" s="9" t="str">
        <f>IF(Data!$W4364=Data!$E4364,"CURRENT","NO")</f>
        <v>NO</v>
      </c>
    </row>
    <row r="4365" spans="1:24" hidden="1">
      <c r="A4365" s="67" t="s">
        <v>2174</v>
      </c>
      <c r="B4365" s="99" t="s">
        <v>794</v>
      </c>
      <c r="C4365" s="8" t="s">
        <v>458</v>
      </c>
      <c r="D4365" s="99" t="s">
        <v>2173</v>
      </c>
      <c r="E4365" s="8" t="s">
        <v>463</v>
      </c>
      <c r="F4365" s="69" t="s">
        <v>1830</v>
      </c>
      <c r="G4365" s="67" t="s">
        <v>158</v>
      </c>
      <c r="H4365" s="70">
        <v>42334</v>
      </c>
      <c r="I4365" s="67">
        <v>150</v>
      </c>
      <c r="J4365" s="97">
        <v>44.33</v>
      </c>
      <c r="K4365" s="97">
        <f t="shared" si="92"/>
        <v>6649.5</v>
      </c>
      <c r="L4365" s="67" t="s">
        <v>213</v>
      </c>
      <c r="M4365" s="67" t="s">
        <v>594</v>
      </c>
      <c r="N4365" s="67">
        <v>153562</v>
      </c>
      <c r="P4365" s="67">
        <v>93054</v>
      </c>
      <c r="Q4365" s="71">
        <v>80</v>
      </c>
      <c r="R4365" s="71">
        <v>0</v>
      </c>
      <c r="S4365" s="71">
        <v>15</v>
      </c>
      <c r="T4365" s="67" t="s">
        <v>127</v>
      </c>
      <c r="U4365" s="64">
        <f>Data!$Q4365+Data!$R4365+Data!$S4365</f>
        <v>95</v>
      </c>
      <c r="V4365" s="9" t="str">
        <f>VLOOKUP(TRIM(Data!$B4365),Team!A:B,2,FALSE)</f>
        <v>Heating</v>
      </c>
      <c r="W4365" s="9" t="str">
        <f>VLOOKUP(Data!$D4365,Current!A:B,2,FALSE)</f>
        <v>ACT</v>
      </c>
      <c r="X4365" s="9" t="str">
        <f>IF(Data!$W4365=Data!$E4365,"CURRENT","NO")</f>
        <v>NO</v>
      </c>
    </row>
    <row r="4366" spans="1:24" hidden="1">
      <c r="A4366" s="67" t="s">
        <v>2174</v>
      </c>
      <c r="B4366" s="99" t="s">
        <v>794</v>
      </c>
      <c r="C4366" s="8" t="s">
        <v>458</v>
      </c>
      <c r="D4366" s="99" t="s">
        <v>2173</v>
      </c>
      <c r="E4366" s="8" t="s">
        <v>463</v>
      </c>
      <c r="F4366" s="69" t="s">
        <v>401</v>
      </c>
      <c r="G4366" s="67" t="s">
        <v>158</v>
      </c>
      <c r="H4366" s="70">
        <v>42335</v>
      </c>
      <c r="I4366" s="67">
        <v>68</v>
      </c>
      <c r="J4366" s="97">
        <v>161.77000000000001</v>
      </c>
      <c r="K4366" s="97">
        <f t="shared" si="92"/>
        <v>11000.36</v>
      </c>
      <c r="L4366" s="67" t="s">
        <v>213</v>
      </c>
      <c r="M4366" s="67" t="s">
        <v>1512</v>
      </c>
      <c r="N4366" s="67">
        <v>153600</v>
      </c>
      <c r="P4366" s="67">
        <v>93055</v>
      </c>
      <c r="Q4366" s="71">
        <v>80</v>
      </c>
      <c r="R4366" s="71">
        <v>0</v>
      </c>
      <c r="S4366" s="71">
        <v>15</v>
      </c>
      <c r="T4366" s="67" t="s">
        <v>127</v>
      </c>
      <c r="U4366" s="64">
        <f>Data!$Q4366+Data!$R4366+Data!$S4366</f>
        <v>95</v>
      </c>
      <c r="V4366" s="9" t="str">
        <f>VLOOKUP(TRIM(Data!$B4366),Team!A:B,2,FALSE)</f>
        <v>Heating</v>
      </c>
      <c r="W4366" s="9" t="str">
        <f>VLOOKUP(Data!$D4366,Current!A:B,2,FALSE)</f>
        <v>ACT</v>
      </c>
      <c r="X4366" s="9" t="str">
        <f>IF(Data!$W4366=Data!$E4366,"CURRENT","NO")</f>
        <v>NO</v>
      </c>
    </row>
    <row r="4367" spans="1:24" hidden="1">
      <c r="A4367" s="67" t="s">
        <v>2174</v>
      </c>
      <c r="B4367" s="99" t="s">
        <v>794</v>
      </c>
      <c r="C4367" s="8" t="s">
        <v>458</v>
      </c>
      <c r="D4367" s="99" t="s">
        <v>2173</v>
      </c>
      <c r="E4367" s="8" t="s">
        <v>463</v>
      </c>
      <c r="F4367" s="69" t="s">
        <v>1831</v>
      </c>
      <c r="G4367" s="67" t="s">
        <v>158</v>
      </c>
      <c r="H4367" s="70">
        <v>42335</v>
      </c>
      <c r="I4367" s="67">
        <v>384</v>
      </c>
      <c r="J4367" s="97">
        <v>58.12</v>
      </c>
      <c r="K4367" s="97">
        <f t="shared" si="92"/>
        <v>22318.079999999998</v>
      </c>
      <c r="L4367" s="67" t="s">
        <v>213</v>
      </c>
      <c r="M4367" s="67" t="s">
        <v>163</v>
      </c>
      <c r="N4367" s="67">
        <v>153601</v>
      </c>
      <c r="P4367" s="67">
        <v>93056</v>
      </c>
      <c r="Q4367" s="71">
        <v>160</v>
      </c>
      <c r="R4367" s="71">
        <v>0</v>
      </c>
      <c r="S4367" s="71">
        <v>15</v>
      </c>
      <c r="T4367" s="67" t="s">
        <v>127</v>
      </c>
      <c r="U4367" s="64">
        <f>Data!$Q4367+Data!$R4367+Data!$S4367</f>
        <v>175</v>
      </c>
      <c r="V4367" s="9" t="str">
        <f>VLOOKUP(TRIM(Data!$B4367),Team!A:B,2,FALSE)</f>
        <v>Heating</v>
      </c>
      <c r="W4367" s="9" t="str">
        <f>VLOOKUP(Data!$D4367,Current!A:B,2,FALSE)</f>
        <v>ACT</v>
      </c>
      <c r="X4367" s="9" t="str">
        <f>IF(Data!$W4367=Data!$E4367,"CURRENT","NO")</f>
        <v>NO</v>
      </c>
    </row>
    <row r="4368" spans="1:24" hidden="1">
      <c r="A4368" s="67" t="s">
        <v>2174</v>
      </c>
      <c r="B4368" s="99" t="s">
        <v>794</v>
      </c>
      <c r="C4368" s="8" t="s">
        <v>458</v>
      </c>
      <c r="D4368" s="99" t="s">
        <v>2173</v>
      </c>
      <c r="E4368" s="8" t="s">
        <v>463</v>
      </c>
      <c r="F4368" s="69" t="s">
        <v>1376</v>
      </c>
      <c r="G4368" s="67" t="s">
        <v>158</v>
      </c>
      <c r="H4368" s="70">
        <v>42335</v>
      </c>
      <c r="I4368" s="67">
        <v>315</v>
      </c>
      <c r="J4368" s="97">
        <v>106.23</v>
      </c>
      <c r="K4368" s="97">
        <f t="shared" si="92"/>
        <v>33462.450000000004</v>
      </c>
      <c r="L4368" s="67" t="s">
        <v>213</v>
      </c>
      <c r="M4368" s="67" t="s">
        <v>1750</v>
      </c>
      <c r="N4368" s="67">
        <v>153602</v>
      </c>
      <c r="P4368" s="67">
        <v>93057</v>
      </c>
      <c r="Q4368" s="71">
        <v>167.5</v>
      </c>
      <c r="R4368" s="71">
        <v>0</v>
      </c>
      <c r="S4368" s="71">
        <v>15</v>
      </c>
      <c r="T4368" s="67" t="s">
        <v>246</v>
      </c>
      <c r="U4368" s="64">
        <f>Data!$Q4368+Data!$R4368+Data!$S4368</f>
        <v>182.5</v>
      </c>
      <c r="V4368" s="9" t="str">
        <f>VLOOKUP(TRIM(Data!$B4368),Team!A:B,2,FALSE)</f>
        <v>Heating</v>
      </c>
      <c r="W4368" s="9" t="str">
        <f>VLOOKUP(Data!$D4368,Current!A:B,2,FALSE)</f>
        <v>ACT</v>
      </c>
      <c r="X4368" s="9" t="str">
        <f>IF(Data!$W4368=Data!$E4368,"CURRENT","NO")</f>
        <v>NO</v>
      </c>
    </row>
    <row r="4369" spans="1:24" hidden="1">
      <c r="A4369" s="67" t="s">
        <v>2174</v>
      </c>
      <c r="B4369" s="99" t="s">
        <v>794</v>
      </c>
      <c r="C4369" s="8" t="s">
        <v>458</v>
      </c>
      <c r="D4369" s="99" t="s">
        <v>2173</v>
      </c>
      <c r="E4369" s="8" t="s">
        <v>463</v>
      </c>
      <c r="F4369" s="69" t="s">
        <v>350</v>
      </c>
      <c r="G4369" s="67" t="s">
        <v>158</v>
      </c>
      <c r="H4369" s="70">
        <v>42336</v>
      </c>
      <c r="I4369" s="67">
        <v>648</v>
      </c>
      <c r="J4369" s="97">
        <v>77.900000000000006</v>
      </c>
      <c r="K4369" s="97">
        <f t="shared" si="92"/>
        <v>50479.200000000004</v>
      </c>
      <c r="L4369" s="67" t="s">
        <v>157</v>
      </c>
      <c r="M4369" s="67" t="s">
        <v>1772</v>
      </c>
      <c r="N4369" s="67">
        <v>153628</v>
      </c>
      <c r="P4369" s="67">
        <v>93058</v>
      </c>
      <c r="Q4369" s="71">
        <v>252.4</v>
      </c>
      <c r="R4369" s="71">
        <v>0</v>
      </c>
      <c r="S4369" s="71">
        <v>15</v>
      </c>
      <c r="T4369" s="67" t="s">
        <v>127</v>
      </c>
      <c r="U4369" s="64">
        <f>Data!$Q4369+Data!$R4369+Data!$S4369</f>
        <v>267.39999999999998</v>
      </c>
      <c r="V4369" s="9" t="str">
        <f>VLOOKUP(TRIM(Data!$B4369),Team!A:B,2,FALSE)</f>
        <v>Heating</v>
      </c>
      <c r="W4369" s="9" t="str">
        <f>VLOOKUP(Data!$D4369,Current!A:B,2,FALSE)</f>
        <v>ACT</v>
      </c>
      <c r="X4369" s="9" t="str">
        <f>IF(Data!$W4369=Data!$E4369,"CURRENT","NO")</f>
        <v>NO</v>
      </c>
    </row>
    <row r="4370" spans="1:24" hidden="1">
      <c r="A4370" s="67" t="s">
        <v>2174</v>
      </c>
      <c r="B4370" s="99" t="s">
        <v>794</v>
      </c>
      <c r="C4370" s="8" t="s">
        <v>458</v>
      </c>
      <c r="D4370" s="99" t="s">
        <v>2173</v>
      </c>
      <c r="E4370" s="8" t="s">
        <v>463</v>
      </c>
      <c r="F4370" s="69" t="s">
        <v>343</v>
      </c>
      <c r="G4370" s="67" t="s">
        <v>158</v>
      </c>
      <c r="H4370" s="70">
        <v>42338</v>
      </c>
      <c r="I4370" s="67">
        <v>792</v>
      </c>
      <c r="J4370" s="97">
        <v>55.52</v>
      </c>
      <c r="K4370" s="97">
        <f t="shared" si="92"/>
        <v>43971.840000000004</v>
      </c>
      <c r="L4370" s="67" t="s">
        <v>213</v>
      </c>
      <c r="M4370" s="67" t="s">
        <v>74</v>
      </c>
      <c r="N4370" s="67">
        <v>153645</v>
      </c>
      <c r="P4370" s="67">
        <v>93059</v>
      </c>
      <c r="Q4370" s="71">
        <v>219.9</v>
      </c>
      <c r="R4370" s="71">
        <v>0</v>
      </c>
      <c r="S4370" s="71">
        <v>15</v>
      </c>
      <c r="T4370" s="67" t="s">
        <v>246</v>
      </c>
      <c r="U4370" s="64">
        <f>Data!$Q4370+Data!$R4370+Data!$S4370</f>
        <v>234.9</v>
      </c>
      <c r="V4370" s="9" t="str">
        <f>VLOOKUP(TRIM(Data!$B4370),Team!A:B,2,FALSE)</f>
        <v>Heating</v>
      </c>
      <c r="W4370" s="9" t="str">
        <f>VLOOKUP(Data!$D4370,Current!A:B,2,FALSE)</f>
        <v>ACT</v>
      </c>
      <c r="X4370" s="9" t="str">
        <f>IF(Data!$W4370=Data!$E4370,"CURRENT","NO")</f>
        <v>NO</v>
      </c>
    </row>
    <row r="4371" spans="1:24" hidden="1">
      <c r="A4371" s="67" t="s">
        <v>1722</v>
      </c>
      <c r="B4371" s="68" t="s">
        <v>1610</v>
      </c>
      <c r="C4371" s="8" t="s">
        <v>458</v>
      </c>
      <c r="D4371" s="68" t="s">
        <v>2173</v>
      </c>
      <c r="E4371" s="8" t="s">
        <v>463</v>
      </c>
      <c r="F4371" s="82" t="s">
        <v>1832</v>
      </c>
      <c r="G4371" s="83" t="s">
        <v>130</v>
      </c>
      <c r="H4371" s="84">
        <v>42311</v>
      </c>
      <c r="I4371" s="83">
        <v>540</v>
      </c>
      <c r="J4371" s="71">
        <v>133</v>
      </c>
      <c r="K4371" s="71">
        <f>I4371*J4371</f>
        <v>71820</v>
      </c>
      <c r="L4371" s="83" t="s">
        <v>108</v>
      </c>
      <c r="M4371" s="83" t="s">
        <v>948</v>
      </c>
      <c r="N4371" s="83">
        <v>152856</v>
      </c>
      <c r="O4371" s="67"/>
      <c r="P4371" s="83">
        <v>92565</v>
      </c>
      <c r="Q4371" s="81">
        <v>359.1</v>
      </c>
      <c r="R4371" s="81">
        <v>0</v>
      </c>
      <c r="S4371" s="81">
        <v>35</v>
      </c>
      <c r="T4371" s="67" t="s">
        <v>127</v>
      </c>
      <c r="U4371" s="64">
        <f>Data!$Q4371+Data!$R4371+Data!$S4371</f>
        <v>394.1</v>
      </c>
      <c r="V4371" s="9" t="str">
        <f>VLOOKUP(TRIM(Data!$B4371),Team!A:B,2,FALSE)</f>
        <v>HVAC</v>
      </c>
      <c r="W4371" s="9" t="str">
        <f>VLOOKUP(Data!$D4371,Current!A:B,2,FALSE)</f>
        <v>ACT</v>
      </c>
      <c r="X4371" s="9" t="str">
        <f>IF(Data!$W4371=Data!$E4371,"CURRENT","NO")</f>
        <v>NO</v>
      </c>
    </row>
    <row r="4372" spans="1:24" hidden="1">
      <c r="A4372" s="67" t="s">
        <v>1723</v>
      </c>
      <c r="B4372" s="68" t="s">
        <v>1610</v>
      </c>
      <c r="C4372" s="8" t="s">
        <v>458</v>
      </c>
      <c r="D4372" s="68" t="s">
        <v>2173</v>
      </c>
      <c r="E4372" s="8" t="s">
        <v>463</v>
      </c>
      <c r="F4372" s="69" t="s">
        <v>1423</v>
      </c>
      <c r="G4372" s="67" t="s">
        <v>153</v>
      </c>
      <c r="H4372" s="70">
        <v>42318</v>
      </c>
      <c r="I4372" s="67">
        <v>301</v>
      </c>
      <c r="J4372" s="71">
        <v>149</v>
      </c>
      <c r="K4372" s="71">
        <f>I4372*J4372</f>
        <v>44849</v>
      </c>
      <c r="L4372" s="67" t="s">
        <v>1630</v>
      </c>
      <c r="M4372" s="67" t="s">
        <v>1833</v>
      </c>
      <c r="N4372" s="67">
        <v>153027</v>
      </c>
      <c r="P4372" s="67">
        <v>92632</v>
      </c>
      <c r="Q4372" s="71">
        <v>224.25</v>
      </c>
      <c r="R4372" s="71">
        <v>0</v>
      </c>
      <c r="S4372" s="71">
        <v>25</v>
      </c>
      <c r="T4372" s="67" t="s">
        <v>127</v>
      </c>
      <c r="U4372" s="64">
        <f>Data!$Q4372+Data!$R4372+Data!$S4372</f>
        <v>249.25</v>
      </c>
      <c r="V4372" s="9" t="str">
        <f>VLOOKUP(TRIM(Data!$B4372),Team!A:B,2,FALSE)</f>
        <v>HVAC</v>
      </c>
      <c r="W4372" s="9" t="str">
        <f>VLOOKUP(Data!$D4372,Current!A:B,2,FALSE)</f>
        <v>ACT</v>
      </c>
      <c r="X4372" s="9" t="str">
        <f>IF(Data!$W4372=Data!$E4372,"CURRENT","NO")</f>
        <v>NO</v>
      </c>
    </row>
    <row r="4373" spans="1:24" hidden="1">
      <c r="A4373" s="67" t="s">
        <v>1723</v>
      </c>
      <c r="B4373" s="68" t="s">
        <v>1610</v>
      </c>
      <c r="C4373" s="8" t="s">
        <v>458</v>
      </c>
      <c r="D4373" s="68" t="s">
        <v>2173</v>
      </c>
      <c r="E4373" s="8" t="s">
        <v>463</v>
      </c>
      <c r="F4373" s="69" t="s">
        <v>1611</v>
      </c>
      <c r="G4373" s="67" t="s">
        <v>153</v>
      </c>
      <c r="H4373" s="70">
        <v>42318</v>
      </c>
      <c r="I4373" s="67">
        <v>90</v>
      </c>
      <c r="J4373" s="71">
        <v>191.5</v>
      </c>
      <c r="K4373" s="71">
        <f>I4373*J4373</f>
        <v>17235</v>
      </c>
      <c r="L4373" s="67" t="s">
        <v>1630</v>
      </c>
      <c r="M4373" s="67" t="s">
        <v>1834</v>
      </c>
      <c r="N4373" s="67">
        <v>153028</v>
      </c>
      <c r="P4373" s="67">
        <v>92633</v>
      </c>
      <c r="Q4373" s="71">
        <v>100</v>
      </c>
      <c r="R4373" s="71">
        <v>0</v>
      </c>
      <c r="S4373" s="71">
        <v>25</v>
      </c>
      <c r="T4373" s="67" t="s">
        <v>127</v>
      </c>
      <c r="U4373" s="64">
        <f>Data!$Q4373+Data!$R4373+Data!$S4373</f>
        <v>125</v>
      </c>
      <c r="V4373" s="9" t="str">
        <f>VLOOKUP(TRIM(Data!$B4373),Team!A:B,2,FALSE)</f>
        <v>HVAC</v>
      </c>
      <c r="W4373" s="9" t="str">
        <f>VLOOKUP(Data!$D4373,Current!A:B,2,FALSE)</f>
        <v>ACT</v>
      </c>
      <c r="X4373" s="9" t="str">
        <f>IF(Data!$W4373=Data!$E4373,"CURRENT","NO")</f>
        <v>NO</v>
      </c>
    </row>
    <row r="4374" spans="1:24" hidden="1">
      <c r="A4374" s="67" t="s">
        <v>1723</v>
      </c>
      <c r="B4374" s="68" t="s">
        <v>1610</v>
      </c>
      <c r="C4374" s="8" t="s">
        <v>458</v>
      </c>
      <c r="D4374" s="68" t="s">
        <v>2173</v>
      </c>
      <c r="E4374" s="8" t="s">
        <v>463</v>
      </c>
      <c r="F4374" s="69" t="s">
        <v>1613</v>
      </c>
      <c r="G4374" s="67" t="s">
        <v>97</v>
      </c>
      <c r="H4374" s="70">
        <v>42317</v>
      </c>
      <c r="I4374" s="67">
        <v>162</v>
      </c>
      <c r="J4374" s="71">
        <v>171</v>
      </c>
      <c r="K4374" s="71">
        <f>I4374*J4374</f>
        <v>27702</v>
      </c>
      <c r="L4374" s="67" t="s">
        <v>77</v>
      </c>
      <c r="M4374" s="67" t="s">
        <v>1835</v>
      </c>
      <c r="N4374" s="67">
        <v>152998</v>
      </c>
      <c r="O4374" s="67"/>
      <c r="P4374" s="67">
        <v>92634</v>
      </c>
      <c r="Q4374" s="71">
        <v>200</v>
      </c>
      <c r="R4374" s="71">
        <v>0</v>
      </c>
      <c r="S4374" s="71">
        <v>35</v>
      </c>
      <c r="T4374" s="67" t="s">
        <v>127</v>
      </c>
      <c r="U4374" s="64">
        <f>Data!$Q4374+Data!$R4374+Data!$S4374</f>
        <v>235</v>
      </c>
      <c r="V4374" s="9" t="str">
        <f>VLOOKUP(TRIM(Data!$B4374),Team!A:B,2,FALSE)</f>
        <v>HVAC</v>
      </c>
      <c r="W4374" s="9" t="str">
        <f>VLOOKUP(Data!$D4374,Current!A:B,2,FALSE)</f>
        <v>ACT</v>
      </c>
      <c r="X4374" s="9" t="str">
        <f>IF(Data!$W4374=Data!$E4374,"CURRENT","NO")</f>
        <v>NO</v>
      </c>
    </row>
    <row r="4375" spans="1:24" hidden="1">
      <c r="A4375" s="83" t="s">
        <v>1722</v>
      </c>
      <c r="B4375" s="99" t="s">
        <v>798</v>
      </c>
      <c r="C4375" s="8" t="s">
        <v>458</v>
      </c>
      <c r="D4375" s="99" t="s">
        <v>2173</v>
      </c>
      <c r="E4375" s="8" t="s">
        <v>463</v>
      </c>
      <c r="F4375" s="82" t="s">
        <v>1836</v>
      </c>
      <c r="G4375" s="83" t="s">
        <v>789</v>
      </c>
      <c r="H4375" s="84">
        <v>42311</v>
      </c>
      <c r="I4375" s="83">
        <v>72</v>
      </c>
      <c r="J4375" s="97">
        <v>174.2</v>
      </c>
      <c r="K4375" s="97">
        <f>J4375*I4375</f>
        <v>12542.4</v>
      </c>
      <c r="L4375" s="83" t="s">
        <v>14</v>
      </c>
      <c r="M4375" s="83" t="s">
        <v>1377</v>
      </c>
      <c r="N4375" s="83">
        <v>152857</v>
      </c>
      <c r="O4375" s="100"/>
      <c r="P4375" s="83">
        <v>92571</v>
      </c>
      <c r="Q4375" s="81">
        <v>200</v>
      </c>
      <c r="R4375" s="81">
        <v>0</v>
      </c>
      <c r="S4375" s="81">
        <v>90</v>
      </c>
      <c r="T4375" s="83" t="s">
        <v>127</v>
      </c>
      <c r="U4375" s="64">
        <f>Data!$Q4375+Data!$R4375+Data!$S4375</f>
        <v>290</v>
      </c>
      <c r="V4375" s="9" t="str">
        <f>VLOOKUP(TRIM(Data!$B4375),Team!A:B,2,FALSE)</f>
        <v>HVAC</v>
      </c>
      <c r="W4375" s="9" t="str">
        <f>VLOOKUP(Data!$D4375,Current!A:B,2,FALSE)</f>
        <v>ACT</v>
      </c>
      <c r="X4375" s="9" t="str">
        <f>IF(Data!$W4375=Data!$E4375,"CURRENT","NO")</f>
        <v>NO</v>
      </c>
    </row>
    <row r="4376" spans="1:24" hidden="1">
      <c r="A4376" s="98" t="s">
        <v>1723</v>
      </c>
      <c r="B4376" s="99" t="s">
        <v>798</v>
      </c>
      <c r="C4376" s="8" t="s">
        <v>2117</v>
      </c>
      <c r="D4376" s="99" t="s">
        <v>2173</v>
      </c>
      <c r="E4376" s="8" t="s">
        <v>463</v>
      </c>
      <c r="F4376" s="101" t="s">
        <v>1836</v>
      </c>
      <c r="G4376" s="98" t="s">
        <v>789</v>
      </c>
      <c r="H4376" s="102">
        <v>42315</v>
      </c>
      <c r="I4376" s="98">
        <v>105</v>
      </c>
      <c r="J4376" s="97">
        <v>0</v>
      </c>
      <c r="K4376" s="97">
        <f t="shared" ref="K4376:K4391" si="93">J4376*I4376</f>
        <v>0</v>
      </c>
      <c r="L4376" s="98" t="s">
        <v>1837</v>
      </c>
      <c r="M4376" s="98" t="s">
        <v>76</v>
      </c>
      <c r="N4376" s="98">
        <v>152983</v>
      </c>
      <c r="O4376" s="100"/>
      <c r="P4376" s="83">
        <v>92646</v>
      </c>
      <c r="Q4376" s="81">
        <v>200</v>
      </c>
      <c r="R4376" s="81">
        <v>0</v>
      </c>
      <c r="S4376" s="81">
        <v>90</v>
      </c>
      <c r="T4376" s="98" t="s">
        <v>0</v>
      </c>
      <c r="U4376" s="64">
        <f>Data!$Q4376+Data!$R4376+Data!$S4376</f>
        <v>290</v>
      </c>
      <c r="V4376" s="9" t="str">
        <f>VLOOKUP(TRIM(Data!$B4376),Team!A:B,2,FALSE)</f>
        <v>HVAC</v>
      </c>
      <c r="W4376" s="9" t="str">
        <f>VLOOKUP(Data!$D4376,Current!A:B,2,FALSE)</f>
        <v>ACT</v>
      </c>
      <c r="X4376" s="9" t="str">
        <f>IF(Data!$W4376=Data!$E4376,"CURRENT","NO")</f>
        <v>NO</v>
      </c>
    </row>
    <row r="4377" spans="1:24" hidden="1">
      <c r="A4377" s="98" t="s">
        <v>1729</v>
      </c>
      <c r="B4377" s="99" t="s">
        <v>798</v>
      </c>
      <c r="C4377" s="8" t="s">
        <v>458</v>
      </c>
      <c r="D4377" s="99" t="s">
        <v>2173</v>
      </c>
      <c r="E4377" s="8" t="s">
        <v>463</v>
      </c>
      <c r="F4377" s="101" t="s">
        <v>1426</v>
      </c>
      <c r="G4377" s="98" t="s">
        <v>121</v>
      </c>
      <c r="H4377" s="102">
        <v>42327</v>
      </c>
      <c r="I4377" s="98">
        <v>15</v>
      </c>
      <c r="J4377" s="97">
        <v>386</v>
      </c>
      <c r="K4377" s="97">
        <f t="shared" si="93"/>
        <v>5790</v>
      </c>
      <c r="L4377" s="98" t="s">
        <v>114</v>
      </c>
      <c r="M4377" s="98" t="s">
        <v>88</v>
      </c>
      <c r="N4377" s="98">
        <v>153331</v>
      </c>
      <c r="O4377" s="98"/>
      <c r="P4377" s="98">
        <v>92811</v>
      </c>
      <c r="Q4377" s="97">
        <v>45</v>
      </c>
      <c r="R4377" s="97">
        <v>12</v>
      </c>
      <c r="S4377" s="97">
        <v>5</v>
      </c>
      <c r="T4377" s="98" t="s">
        <v>246</v>
      </c>
      <c r="U4377" s="64">
        <f>Data!$Q4377+Data!$R4377+Data!$S4377</f>
        <v>62</v>
      </c>
      <c r="V4377" s="9" t="str">
        <f>VLOOKUP(TRIM(Data!$B4377),Team!A:B,2,FALSE)</f>
        <v>HVAC</v>
      </c>
      <c r="W4377" s="9" t="str">
        <f>VLOOKUP(Data!$D4377,Current!A:B,2,FALSE)</f>
        <v>ACT</v>
      </c>
      <c r="X4377" s="9" t="str">
        <f>IF(Data!$W4377=Data!$E4377,"CURRENT","NO")</f>
        <v>NO</v>
      </c>
    </row>
    <row r="4378" spans="1:24" hidden="1">
      <c r="A4378" s="98" t="s">
        <v>1729</v>
      </c>
      <c r="B4378" s="99" t="s">
        <v>798</v>
      </c>
      <c r="C4378" s="8" t="s">
        <v>458</v>
      </c>
      <c r="D4378" s="99" t="s">
        <v>2173</v>
      </c>
      <c r="E4378" s="8" t="s">
        <v>463</v>
      </c>
      <c r="F4378" s="101" t="s">
        <v>414</v>
      </c>
      <c r="G4378" s="98" t="s">
        <v>121</v>
      </c>
      <c r="H4378" s="102">
        <v>42327</v>
      </c>
      <c r="I4378" s="98">
        <v>15</v>
      </c>
      <c r="J4378" s="97">
        <v>386</v>
      </c>
      <c r="K4378" s="97">
        <f t="shared" si="93"/>
        <v>5790</v>
      </c>
      <c r="L4378" s="98" t="s">
        <v>114</v>
      </c>
      <c r="M4378" s="98" t="s">
        <v>88</v>
      </c>
      <c r="N4378" s="98">
        <v>153332</v>
      </c>
      <c r="O4378" s="98"/>
      <c r="P4378" s="98">
        <v>92812</v>
      </c>
      <c r="Q4378" s="97">
        <v>45</v>
      </c>
      <c r="R4378" s="97">
        <v>12</v>
      </c>
      <c r="S4378" s="97">
        <v>5</v>
      </c>
      <c r="T4378" s="98" t="s">
        <v>127</v>
      </c>
      <c r="U4378" s="64">
        <f>Data!$Q4378+Data!$R4378+Data!$S4378</f>
        <v>62</v>
      </c>
      <c r="V4378" s="9" t="str">
        <f>VLOOKUP(TRIM(Data!$B4378),Team!A:B,2,FALSE)</f>
        <v>HVAC</v>
      </c>
      <c r="W4378" s="9" t="str">
        <f>VLOOKUP(Data!$D4378,Current!A:B,2,FALSE)</f>
        <v>ACT</v>
      </c>
      <c r="X4378" s="9" t="str">
        <f>IF(Data!$W4378=Data!$E4378,"CURRENT","NO")</f>
        <v>NO</v>
      </c>
    </row>
    <row r="4379" spans="1:24" hidden="1">
      <c r="A4379" s="98" t="s">
        <v>1729</v>
      </c>
      <c r="B4379" s="99" t="s">
        <v>798</v>
      </c>
      <c r="C4379" s="8" t="s">
        <v>458</v>
      </c>
      <c r="D4379" s="99" t="s">
        <v>2173</v>
      </c>
      <c r="E4379" s="8" t="s">
        <v>463</v>
      </c>
      <c r="F4379" s="101" t="s">
        <v>422</v>
      </c>
      <c r="G4379" s="98" t="s">
        <v>121</v>
      </c>
      <c r="H4379" s="102">
        <v>42327</v>
      </c>
      <c r="I4379" s="98">
        <v>10</v>
      </c>
      <c r="J4379" s="97">
        <v>218</v>
      </c>
      <c r="K4379" s="97">
        <f t="shared" si="93"/>
        <v>2180</v>
      </c>
      <c r="L4379" s="98" t="s">
        <v>114</v>
      </c>
      <c r="M4379" s="98" t="s">
        <v>88</v>
      </c>
      <c r="N4379" s="98">
        <v>153334</v>
      </c>
      <c r="O4379" s="98"/>
      <c r="P4379" s="98">
        <v>92813</v>
      </c>
      <c r="Q4379" s="97">
        <v>45</v>
      </c>
      <c r="R4379" s="97">
        <v>12</v>
      </c>
      <c r="S4379" s="97">
        <v>5</v>
      </c>
      <c r="T4379" s="98" t="s">
        <v>127</v>
      </c>
      <c r="U4379" s="64">
        <f>Data!$Q4379+Data!$R4379+Data!$S4379</f>
        <v>62</v>
      </c>
      <c r="V4379" s="9" t="str">
        <f>VLOOKUP(TRIM(Data!$B4379),Team!A:B,2,FALSE)</f>
        <v>HVAC</v>
      </c>
      <c r="W4379" s="9" t="str">
        <f>VLOOKUP(Data!$D4379,Current!A:B,2,FALSE)</f>
        <v>ACT</v>
      </c>
      <c r="X4379" s="9" t="str">
        <f>IF(Data!$W4379=Data!$E4379,"CURRENT","NO")</f>
        <v>NO</v>
      </c>
    </row>
    <row r="4380" spans="1:24" hidden="1">
      <c r="A4380" s="98" t="s">
        <v>1729</v>
      </c>
      <c r="B4380" s="99" t="s">
        <v>798</v>
      </c>
      <c r="C4380" s="8" t="s">
        <v>458</v>
      </c>
      <c r="D4380" s="99" t="s">
        <v>2173</v>
      </c>
      <c r="E4380" s="8" t="s">
        <v>463</v>
      </c>
      <c r="F4380" s="101" t="s">
        <v>424</v>
      </c>
      <c r="G4380" s="98" t="s">
        <v>121</v>
      </c>
      <c r="H4380" s="102">
        <v>42327</v>
      </c>
      <c r="I4380" s="98">
        <v>15</v>
      </c>
      <c r="J4380" s="97">
        <v>251</v>
      </c>
      <c r="K4380" s="97">
        <f t="shared" si="93"/>
        <v>3765</v>
      </c>
      <c r="L4380" s="98" t="s">
        <v>114</v>
      </c>
      <c r="M4380" s="98" t="s">
        <v>88</v>
      </c>
      <c r="N4380" s="98">
        <v>153335</v>
      </c>
      <c r="O4380" s="98"/>
      <c r="P4380" s="98">
        <v>92814</v>
      </c>
      <c r="Q4380" s="97">
        <v>45</v>
      </c>
      <c r="R4380" s="97">
        <v>12</v>
      </c>
      <c r="S4380" s="97">
        <v>5</v>
      </c>
      <c r="T4380" s="98" t="s">
        <v>127</v>
      </c>
      <c r="U4380" s="64">
        <f>Data!$Q4380+Data!$R4380+Data!$S4380</f>
        <v>62</v>
      </c>
      <c r="V4380" s="9" t="str">
        <f>VLOOKUP(TRIM(Data!$B4380),Team!A:B,2,FALSE)</f>
        <v>HVAC</v>
      </c>
      <c r="W4380" s="9" t="str">
        <f>VLOOKUP(Data!$D4380,Current!A:B,2,FALSE)</f>
        <v>ACT</v>
      </c>
      <c r="X4380" s="9" t="str">
        <f>IF(Data!$W4380=Data!$E4380,"CURRENT","NO")</f>
        <v>NO</v>
      </c>
    </row>
    <row r="4381" spans="1:24" hidden="1">
      <c r="A4381" s="67" t="s">
        <v>2174</v>
      </c>
      <c r="B4381" s="99" t="s">
        <v>798</v>
      </c>
      <c r="C4381" s="8" t="s">
        <v>458</v>
      </c>
      <c r="D4381" s="99" t="s">
        <v>2173</v>
      </c>
      <c r="E4381" s="8" t="s">
        <v>463</v>
      </c>
      <c r="F4381" s="69" t="s">
        <v>416</v>
      </c>
      <c r="G4381" s="67" t="s">
        <v>121</v>
      </c>
      <c r="H4381" s="70">
        <v>42328</v>
      </c>
      <c r="I4381" s="67">
        <v>15</v>
      </c>
      <c r="J4381" s="97">
        <v>249</v>
      </c>
      <c r="K4381" s="97">
        <f t="shared" si="93"/>
        <v>3735</v>
      </c>
      <c r="L4381" s="67" t="s">
        <v>114</v>
      </c>
      <c r="M4381" s="67" t="s">
        <v>113</v>
      </c>
      <c r="N4381" s="67">
        <v>153387</v>
      </c>
      <c r="P4381" s="67">
        <v>93025</v>
      </c>
      <c r="Q4381" s="71">
        <v>50</v>
      </c>
      <c r="R4381" s="71">
        <v>12</v>
      </c>
      <c r="S4381" s="71">
        <v>5</v>
      </c>
      <c r="T4381" s="67" t="s">
        <v>127</v>
      </c>
      <c r="U4381" s="64">
        <f>Data!$Q4381+Data!$R4381+Data!$S4381</f>
        <v>67</v>
      </c>
      <c r="V4381" s="9" t="str">
        <f>VLOOKUP(TRIM(Data!$B4381),Team!A:B,2,FALSE)</f>
        <v>HVAC</v>
      </c>
      <c r="W4381" s="9" t="str">
        <f>VLOOKUP(Data!$D4381,Current!A:B,2,FALSE)</f>
        <v>ACT</v>
      </c>
      <c r="X4381" s="9" t="str">
        <f>IF(Data!$W4381=Data!$E4381,"CURRENT","NO")</f>
        <v>NO</v>
      </c>
    </row>
    <row r="4382" spans="1:24" hidden="1">
      <c r="A4382" s="67" t="s">
        <v>2174</v>
      </c>
      <c r="B4382" s="99" t="s">
        <v>798</v>
      </c>
      <c r="C4382" s="8" t="s">
        <v>458</v>
      </c>
      <c r="D4382" s="99" t="s">
        <v>2173</v>
      </c>
      <c r="E4382" s="8" t="s">
        <v>463</v>
      </c>
      <c r="F4382" s="69" t="s">
        <v>1716</v>
      </c>
      <c r="G4382" s="67" t="s">
        <v>121</v>
      </c>
      <c r="H4382" s="70">
        <v>42328</v>
      </c>
      <c r="I4382" s="67">
        <v>10</v>
      </c>
      <c r="J4382" s="97">
        <v>215</v>
      </c>
      <c r="K4382" s="97">
        <f t="shared" si="93"/>
        <v>2150</v>
      </c>
      <c r="L4382" s="67" t="s">
        <v>419</v>
      </c>
      <c r="M4382" s="67" t="s">
        <v>113</v>
      </c>
      <c r="N4382" s="67">
        <v>153388</v>
      </c>
      <c r="P4382" s="67">
        <v>93026</v>
      </c>
      <c r="Q4382" s="71">
        <v>50</v>
      </c>
      <c r="R4382" s="71">
        <v>12</v>
      </c>
      <c r="S4382" s="71">
        <v>5</v>
      </c>
      <c r="T4382" s="67" t="s">
        <v>127</v>
      </c>
      <c r="U4382" s="64">
        <f>Data!$Q4382+Data!$R4382+Data!$S4382</f>
        <v>67</v>
      </c>
      <c r="V4382" s="9" t="str">
        <f>VLOOKUP(TRIM(Data!$B4382),Team!A:B,2,FALSE)</f>
        <v>HVAC</v>
      </c>
      <c r="W4382" s="9" t="str">
        <f>VLOOKUP(Data!$D4382,Current!A:B,2,FALSE)</f>
        <v>ACT</v>
      </c>
      <c r="X4382" s="9" t="str">
        <f>IF(Data!$W4382=Data!$E4382,"CURRENT","NO")</f>
        <v>NO</v>
      </c>
    </row>
    <row r="4383" spans="1:24" hidden="1">
      <c r="A4383" s="67" t="s">
        <v>2174</v>
      </c>
      <c r="B4383" s="99" t="s">
        <v>798</v>
      </c>
      <c r="C4383" s="8" t="s">
        <v>458</v>
      </c>
      <c r="D4383" s="99" t="s">
        <v>2173</v>
      </c>
      <c r="E4383" s="8" t="s">
        <v>463</v>
      </c>
      <c r="F4383" s="69" t="s">
        <v>415</v>
      </c>
      <c r="G4383" s="67" t="s">
        <v>121</v>
      </c>
      <c r="H4383" s="70">
        <v>42328</v>
      </c>
      <c r="I4383" s="67">
        <v>10</v>
      </c>
      <c r="J4383" s="97">
        <v>449</v>
      </c>
      <c r="K4383" s="97">
        <f t="shared" si="93"/>
        <v>4490</v>
      </c>
      <c r="L4383" s="67" t="s">
        <v>419</v>
      </c>
      <c r="M4383" s="67" t="s">
        <v>113</v>
      </c>
      <c r="N4383" s="67">
        <v>153389</v>
      </c>
      <c r="P4383" s="67">
        <v>93027</v>
      </c>
      <c r="Q4383" s="71">
        <v>50</v>
      </c>
      <c r="R4383" s="71">
        <v>12</v>
      </c>
      <c r="S4383" s="71">
        <v>5</v>
      </c>
      <c r="T4383" s="67" t="s">
        <v>127</v>
      </c>
      <c r="U4383" s="64">
        <f>Data!$Q4383+Data!$R4383+Data!$S4383</f>
        <v>67</v>
      </c>
      <c r="V4383" s="9" t="str">
        <f>VLOOKUP(TRIM(Data!$B4383),Team!A:B,2,FALSE)</f>
        <v>HVAC</v>
      </c>
      <c r="W4383" s="9" t="str">
        <f>VLOOKUP(Data!$D4383,Current!A:B,2,FALSE)</f>
        <v>ACT</v>
      </c>
      <c r="X4383" s="9" t="str">
        <f>IF(Data!$W4383=Data!$E4383,"CURRENT","NO")</f>
        <v>NO</v>
      </c>
    </row>
    <row r="4384" spans="1:24" hidden="1">
      <c r="A4384" s="67" t="s">
        <v>2174</v>
      </c>
      <c r="B4384" s="99" t="s">
        <v>798</v>
      </c>
      <c r="C4384" s="8" t="s">
        <v>458</v>
      </c>
      <c r="D4384" s="99" t="s">
        <v>2173</v>
      </c>
      <c r="E4384" s="8" t="s">
        <v>463</v>
      </c>
      <c r="F4384" s="69" t="s">
        <v>515</v>
      </c>
      <c r="G4384" s="67" t="s">
        <v>121</v>
      </c>
      <c r="H4384" s="70">
        <v>42328</v>
      </c>
      <c r="I4384" s="67">
        <v>15</v>
      </c>
      <c r="J4384" s="97">
        <v>265</v>
      </c>
      <c r="K4384" s="97">
        <f t="shared" si="93"/>
        <v>3975</v>
      </c>
      <c r="L4384" s="67" t="s">
        <v>419</v>
      </c>
      <c r="M4384" s="67" t="s">
        <v>113</v>
      </c>
      <c r="N4384" s="67">
        <v>153391</v>
      </c>
      <c r="P4384" s="67">
        <v>93028</v>
      </c>
      <c r="Q4384" s="71">
        <v>50</v>
      </c>
      <c r="R4384" s="71">
        <v>12</v>
      </c>
      <c r="S4384" s="71">
        <v>5</v>
      </c>
      <c r="T4384" s="67" t="s">
        <v>127</v>
      </c>
      <c r="U4384" s="64">
        <f>Data!$Q4384+Data!$R4384+Data!$S4384</f>
        <v>67</v>
      </c>
      <c r="V4384" s="9" t="str">
        <f>VLOOKUP(TRIM(Data!$B4384),Team!A:B,2,FALSE)</f>
        <v>HVAC</v>
      </c>
      <c r="W4384" s="9" t="str">
        <f>VLOOKUP(Data!$D4384,Current!A:B,2,FALSE)</f>
        <v>ACT</v>
      </c>
      <c r="X4384" s="9" t="str">
        <f>IF(Data!$W4384=Data!$E4384,"CURRENT","NO")</f>
        <v>NO</v>
      </c>
    </row>
    <row r="4385" spans="1:24" hidden="1">
      <c r="A4385" s="67" t="s">
        <v>2174</v>
      </c>
      <c r="B4385" s="99" t="s">
        <v>798</v>
      </c>
      <c r="C4385" s="8" t="s">
        <v>458</v>
      </c>
      <c r="D4385" s="99" t="s">
        <v>2173</v>
      </c>
      <c r="E4385" s="8" t="s">
        <v>463</v>
      </c>
      <c r="F4385" s="69" t="s">
        <v>427</v>
      </c>
      <c r="G4385" s="67" t="s">
        <v>121</v>
      </c>
      <c r="H4385" s="70">
        <v>42329</v>
      </c>
      <c r="I4385" s="67">
        <v>15</v>
      </c>
      <c r="J4385" s="97">
        <v>453</v>
      </c>
      <c r="K4385" s="97">
        <f t="shared" si="93"/>
        <v>6795</v>
      </c>
      <c r="L4385" s="67" t="s">
        <v>89</v>
      </c>
      <c r="M4385" s="67" t="s">
        <v>88</v>
      </c>
      <c r="N4385" s="67">
        <v>153406</v>
      </c>
      <c r="P4385" s="67">
        <v>93029</v>
      </c>
      <c r="Q4385" s="71">
        <v>50</v>
      </c>
      <c r="R4385" s="71">
        <v>12</v>
      </c>
      <c r="S4385" s="71">
        <v>5</v>
      </c>
      <c r="T4385" s="67" t="s">
        <v>127</v>
      </c>
      <c r="U4385" s="64">
        <f>Data!$Q4385+Data!$R4385+Data!$S4385</f>
        <v>67</v>
      </c>
      <c r="V4385" s="9" t="str">
        <f>VLOOKUP(TRIM(Data!$B4385),Team!A:B,2,FALSE)</f>
        <v>HVAC</v>
      </c>
      <c r="W4385" s="9" t="str">
        <f>VLOOKUP(Data!$D4385,Current!A:B,2,FALSE)</f>
        <v>ACT</v>
      </c>
      <c r="X4385" s="9" t="str">
        <f>IF(Data!$W4385=Data!$E4385,"CURRENT","NO")</f>
        <v>NO</v>
      </c>
    </row>
    <row r="4386" spans="1:24" hidden="1">
      <c r="A4386" s="67" t="s">
        <v>2174</v>
      </c>
      <c r="B4386" s="99" t="s">
        <v>798</v>
      </c>
      <c r="C4386" s="8" t="s">
        <v>458</v>
      </c>
      <c r="D4386" s="99" t="s">
        <v>2173</v>
      </c>
      <c r="E4386" s="8" t="s">
        <v>463</v>
      </c>
      <c r="F4386" s="69" t="s">
        <v>432</v>
      </c>
      <c r="G4386" s="67" t="s">
        <v>121</v>
      </c>
      <c r="H4386" s="70">
        <v>42329</v>
      </c>
      <c r="I4386" s="67">
        <v>41</v>
      </c>
      <c r="J4386" s="97">
        <v>249</v>
      </c>
      <c r="K4386" s="97">
        <f t="shared" si="93"/>
        <v>10209</v>
      </c>
      <c r="L4386" s="67" t="s">
        <v>89</v>
      </c>
      <c r="M4386" s="67" t="s">
        <v>88</v>
      </c>
      <c r="N4386" s="67">
        <v>153408</v>
      </c>
      <c r="P4386" s="67">
        <v>93030</v>
      </c>
      <c r="Q4386" s="71">
        <v>50</v>
      </c>
      <c r="R4386" s="71">
        <v>12</v>
      </c>
      <c r="S4386" s="71">
        <v>5</v>
      </c>
      <c r="T4386" s="67" t="s">
        <v>127</v>
      </c>
      <c r="U4386" s="64">
        <f>Data!$Q4386+Data!$R4386+Data!$S4386</f>
        <v>67</v>
      </c>
      <c r="V4386" s="9" t="str">
        <f>VLOOKUP(TRIM(Data!$B4386),Team!A:B,2,FALSE)</f>
        <v>HVAC</v>
      </c>
      <c r="W4386" s="9" t="str">
        <f>VLOOKUP(Data!$D4386,Current!A:B,2,FALSE)</f>
        <v>ACT</v>
      </c>
      <c r="X4386" s="9" t="str">
        <f>IF(Data!$W4386=Data!$E4386,"CURRENT","NO")</f>
        <v>NO</v>
      </c>
    </row>
    <row r="4387" spans="1:24" hidden="1">
      <c r="A4387" s="67" t="s">
        <v>2174</v>
      </c>
      <c r="B4387" s="99" t="s">
        <v>798</v>
      </c>
      <c r="C4387" s="8" t="s">
        <v>458</v>
      </c>
      <c r="D4387" s="99" t="s">
        <v>2173</v>
      </c>
      <c r="E4387" s="8" t="s">
        <v>463</v>
      </c>
      <c r="F4387" s="69" t="s">
        <v>420</v>
      </c>
      <c r="G4387" s="67" t="s">
        <v>121</v>
      </c>
      <c r="H4387" s="70">
        <v>42329</v>
      </c>
      <c r="I4387" s="67">
        <v>20</v>
      </c>
      <c r="J4387" s="97">
        <v>215</v>
      </c>
      <c r="K4387" s="97">
        <f t="shared" si="93"/>
        <v>4300</v>
      </c>
      <c r="L4387" s="67" t="s">
        <v>89</v>
      </c>
      <c r="M4387" s="67" t="s">
        <v>88</v>
      </c>
      <c r="N4387" s="67">
        <v>153409</v>
      </c>
      <c r="P4387" s="67">
        <v>93031</v>
      </c>
      <c r="Q4387" s="71">
        <v>50</v>
      </c>
      <c r="R4387" s="71">
        <v>12</v>
      </c>
      <c r="S4387" s="71">
        <v>5</v>
      </c>
      <c r="T4387" s="67" t="s">
        <v>127</v>
      </c>
      <c r="U4387" s="64">
        <f>Data!$Q4387+Data!$R4387+Data!$S4387</f>
        <v>67</v>
      </c>
      <c r="V4387" s="9" t="str">
        <f>VLOOKUP(TRIM(Data!$B4387),Team!A:B,2,FALSE)</f>
        <v>HVAC</v>
      </c>
      <c r="W4387" s="9" t="str">
        <f>VLOOKUP(Data!$D4387,Current!A:B,2,FALSE)</f>
        <v>ACT</v>
      </c>
      <c r="X4387" s="9" t="str">
        <f>IF(Data!$W4387=Data!$E4387,"CURRENT","NO")</f>
        <v>NO</v>
      </c>
    </row>
    <row r="4388" spans="1:24" hidden="1">
      <c r="A4388" s="67" t="s">
        <v>2174</v>
      </c>
      <c r="B4388" s="99" t="s">
        <v>798</v>
      </c>
      <c r="C4388" s="8" t="s">
        <v>458</v>
      </c>
      <c r="D4388" s="99" t="s">
        <v>2173</v>
      </c>
      <c r="E4388" s="8" t="s">
        <v>463</v>
      </c>
      <c r="F4388" s="69" t="s">
        <v>1615</v>
      </c>
      <c r="G4388" s="67" t="s">
        <v>121</v>
      </c>
      <c r="H4388" s="70">
        <v>42329</v>
      </c>
      <c r="I4388" s="67">
        <v>15</v>
      </c>
      <c r="J4388" s="97">
        <v>499</v>
      </c>
      <c r="K4388" s="97">
        <f t="shared" si="93"/>
        <v>7485</v>
      </c>
      <c r="L4388" s="67" t="s">
        <v>89</v>
      </c>
      <c r="M4388" s="67" t="s">
        <v>88</v>
      </c>
      <c r="N4388" s="67">
        <v>153410</v>
      </c>
      <c r="P4388" s="67">
        <v>93032</v>
      </c>
      <c r="Q4388" s="71">
        <v>50</v>
      </c>
      <c r="R4388" s="71">
        <v>12</v>
      </c>
      <c r="S4388" s="71">
        <v>5</v>
      </c>
      <c r="T4388" s="67" t="s">
        <v>127</v>
      </c>
      <c r="U4388" s="64">
        <f>Data!$Q4388+Data!$R4388+Data!$S4388</f>
        <v>67</v>
      </c>
      <c r="V4388" s="9" t="str">
        <f>VLOOKUP(TRIM(Data!$B4388),Team!A:B,2,FALSE)</f>
        <v>HVAC</v>
      </c>
      <c r="W4388" s="9" t="str">
        <f>VLOOKUP(Data!$D4388,Current!A:B,2,FALSE)</f>
        <v>ACT</v>
      </c>
      <c r="X4388" s="9" t="str">
        <f>IF(Data!$W4388=Data!$E4388,"CURRENT","NO")</f>
        <v>NO</v>
      </c>
    </row>
    <row r="4389" spans="1:24" hidden="1">
      <c r="A4389" s="67" t="s">
        <v>2174</v>
      </c>
      <c r="B4389" s="99" t="s">
        <v>798</v>
      </c>
      <c r="C4389" s="8" t="s">
        <v>458</v>
      </c>
      <c r="D4389" s="99" t="s">
        <v>2173</v>
      </c>
      <c r="E4389" s="8" t="s">
        <v>463</v>
      </c>
      <c r="F4389" s="69" t="s">
        <v>123</v>
      </c>
      <c r="G4389" s="67" t="s">
        <v>121</v>
      </c>
      <c r="H4389" s="70">
        <v>42330</v>
      </c>
      <c r="I4389" s="67">
        <v>15</v>
      </c>
      <c r="J4389" s="97">
        <v>585</v>
      </c>
      <c r="K4389" s="97">
        <f t="shared" si="93"/>
        <v>8775</v>
      </c>
      <c r="L4389" s="67" t="s">
        <v>114</v>
      </c>
      <c r="M4389" s="67" t="s">
        <v>88</v>
      </c>
      <c r="N4389" s="67">
        <v>153407</v>
      </c>
      <c r="P4389" s="67">
        <v>93033</v>
      </c>
      <c r="Q4389" s="71">
        <v>200</v>
      </c>
      <c r="R4389" s="71">
        <v>45</v>
      </c>
      <c r="S4389" s="71">
        <v>20</v>
      </c>
      <c r="T4389" s="67" t="s">
        <v>127</v>
      </c>
      <c r="U4389" s="64">
        <f>Data!$Q4389+Data!$R4389+Data!$S4389</f>
        <v>265</v>
      </c>
      <c r="V4389" s="9" t="str">
        <f>VLOOKUP(TRIM(Data!$B4389),Team!A:B,2,FALSE)</f>
        <v>HVAC</v>
      </c>
      <c r="W4389" s="9" t="str">
        <f>VLOOKUP(Data!$D4389,Current!A:B,2,FALSE)</f>
        <v>ACT</v>
      </c>
      <c r="X4389" s="9" t="str">
        <f>IF(Data!$W4389=Data!$E4389,"CURRENT","NO")</f>
        <v>NO</v>
      </c>
    </row>
    <row r="4390" spans="1:24" hidden="1">
      <c r="A4390" s="67" t="s">
        <v>2174</v>
      </c>
      <c r="B4390" s="99" t="s">
        <v>798</v>
      </c>
      <c r="C4390" s="8" t="s">
        <v>2117</v>
      </c>
      <c r="D4390" s="99" t="s">
        <v>2173</v>
      </c>
      <c r="E4390" s="8" t="s">
        <v>463</v>
      </c>
      <c r="F4390" s="69" t="s">
        <v>415</v>
      </c>
      <c r="G4390" s="67" t="s">
        <v>121</v>
      </c>
      <c r="H4390" s="70">
        <v>42331</v>
      </c>
      <c r="I4390" s="67">
        <v>40</v>
      </c>
      <c r="J4390" s="97">
        <v>0</v>
      </c>
      <c r="K4390" s="97">
        <f t="shared" si="93"/>
        <v>0</v>
      </c>
      <c r="L4390" s="67" t="s">
        <v>89</v>
      </c>
      <c r="M4390" s="67" t="s">
        <v>88</v>
      </c>
      <c r="N4390" s="67">
        <v>153444</v>
      </c>
      <c r="P4390" s="67">
        <v>93034</v>
      </c>
      <c r="Q4390" s="71">
        <v>200</v>
      </c>
      <c r="R4390" s="71">
        <v>45</v>
      </c>
      <c r="S4390" s="71">
        <v>20</v>
      </c>
      <c r="T4390" s="67" t="s">
        <v>0</v>
      </c>
      <c r="U4390" s="64">
        <f>Data!$Q4390+Data!$R4390+Data!$S4390</f>
        <v>265</v>
      </c>
      <c r="V4390" s="9" t="str">
        <f>VLOOKUP(TRIM(Data!$B4390),Team!A:B,2,FALSE)</f>
        <v>HVAC</v>
      </c>
      <c r="W4390" s="9" t="str">
        <f>VLOOKUP(Data!$D4390,Current!A:B,2,FALSE)</f>
        <v>ACT</v>
      </c>
      <c r="X4390" s="9" t="str">
        <f>IF(Data!$W4390=Data!$E4390,"CURRENT","NO")</f>
        <v>NO</v>
      </c>
    </row>
    <row r="4391" spans="1:24" hidden="1">
      <c r="A4391" s="67" t="s">
        <v>2174</v>
      </c>
      <c r="B4391" s="99" t="s">
        <v>798</v>
      </c>
      <c r="C4391" s="8" t="s">
        <v>2117</v>
      </c>
      <c r="D4391" s="99" t="s">
        <v>2173</v>
      </c>
      <c r="E4391" s="8" t="s">
        <v>463</v>
      </c>
      <c r="F4391" s="69" t="s">
        <v>432</v>
      </c>
      <c r="G4391" s="67" t="s">
        <v>121</v>
      </c>
      <c r="H4391" s="70">
        <v>42332</v>
      </c>
      <c r="I4391" s="67">
        <v>63</v>
      </c>
      <c r="J4391" s="97">
        <v>0</v>
      </c>
      <c r="K4391" s="97">
        <f t="shared" si="93"/>
        <v>0</v>
      </c>
      <c r="L4391" s="67" t="s">
        <v>89</v>
      </c>
      <c r="M4391" s="67" t="s">
        <v>88</v>
      </c>
      <c r="N4391" s="67">
        <v>153478</v>
      </c>
      <c r="P4391" s="67">
        <v>93035</v>
      </c>
      <c r="Q4391" s="71">
        <v>200</v>
      </c>
      <c r="R4391" s="71">
        <v>45</v>
      </c>
      <c r="S4391" s="71">
        <v>20</v>
      </c>
      <c r="T4391" s="67" t="s">
        <v>0</v>
      </c>
      <c r="U4391" s="64">
        <f>Data!$Q4391+Data!$R4391+Data!$S4391</f>
        <v>265</v>
      </c>
      <c r="V4391" s="9" t="str">
        <f>VLOOKUP(TRIM(Data!$B4391),Team!A:B,2,FALSE)</f>
        <v>HVAC</v>
      </c>
      <c r="W4391" s="9" t="str">
        <f>VLOOKUP(Data!$D4391,Current!A:B,2,FALSE)</f>
        <v>ACT</v>
      </c>
      <c r="X4391" s="9" t="str">
        <f>IF(Data!$W4391=Data!$E4391,"CURRENT","NO")</f>
        <v>NO</v>
      </c>
    </row>
    <row r="4392" spans="1:24" hidden="1">
      <c r="A4392" s="98" t="s">
        <v>1729</v>
      </c>
      <c r="B4392" s="99" t="s">
        <v>802</v>
      </c>
      <c r="C4392" s="8" t="s">
        <v>458</v>
      </c>
      <c r="D4392" s="99" t="s">
        <v>2185</v>
      </c>
      <c r="E4392" s="8" t="s">
        <v>463</v>
      </c>
      <c r="F4392" s="101" t="s">
        <v>1429</v>
      </c>
      <c r="G4392" s="98" t="s">
        <v>1430</v>
      </c>
      <c r="H4392" s="102">
        <v>42326</v>
      </c>
      <c r="I4392" s="98">
        <v>960</v>
      </c>
      <c r="J4392" s="97">
        <v>7.4</v>
      </c>
      <c r="K4392" s="97">
        <v>7104</v>
      </c>
      <c r="L4392" s="98" t="s">
        <v>1838</v>
      </c>
      <c r="M4392" s="98" t="s">
        <v>1839</v>
      </c>
      <c r="N4392" s="98">
        <v>153299</v>
      </c>
      <c r="O4392" s="98"/>
      <c r="P4392" s="98">
        <v>92797</v>
      </c>
      <c r="Q4392" s="97">
        <v>200</v>
      </c>
      <c r="R4392" s="97">
        <v>0</v>
      </c>
      <c r="S4392" s="97">
        <v>25</v>
      </c>
      <c r="T4392" s="98" t="s">
        <v>186</v>
      </c>
      <c r="U4392" s="64">
        <f>Data!$Q4392+Data!$R4392+Data!$S4392</f>
        <v>225</v>
      </c>
      <c r="V4392" s="9" t="str">
        <f>VLOOKUP(TRIM(Data!$B4392),Team!A:B,2,FALSE)</f>
        <v>HVAC</v>
      </c>
      <c r="W4392" s="9" t="str">
        <f>VLOOKUP(Data!$D4392,Current!A:B,2,FALSE)</f>
        <v>ACT</v>
      </c>
      <c r="X4392" s="9" t="str">
        <f>IF(Data!$W4392=Data!$E4392,"CURRENT","NO")</f>
        <v>NO</v>
      </c>
    </row>
    <row r="4393" spans="1:24" hidden="1">
      <c r="A4393" s="98" t="s">
        <v>1729</v>
      </c>
      <c r="B4393" s="99" t="s">
        <v>802</v>
      </c>
      <c r="C4393" s="8" t="s">
        <v>458</v>
      </c>
      <c r="D4393" s="99" t="s">
        <v>2185</v>
      </c>
      <c r="E4393" s="8" t="s">
        <v>463</v>
      </c>
      <c r="F4393" s="101" t="s">
        <v>1433</v>
      </c>
      <c r="G4393" s="98" t="s">
        <v>1430</v>
      </c>
      <c r="H4393" s="102">
        <v>42326</v>
      </c>
      <c r="I4393" s="98">
        <v>704</v>
      </c>
      <c r="J4393" s="97">
        <v>6.9</v>
      </c>
      <c r="K4393" s="97">
        <v>4857.6000000000004</v>
      </c>
      <c r="L4393" s="98" t="s">
        <v>1410</v>
      </c>
      <c r="M4393" s="98" t="s">
        <v>1337</v>
      </c>
      <c r="N4393" s="98">
        <v>153300</v>
      </c>
      <c r="O4393" s="98"/>
      <c r="P4393" s="98">
        <v>92798</v>
      </c>
      <c r="Q4393" s="97">
        <v>200</v>
      </c>
      <c r="R4393" s="97">
        <v>0</v>
      </c>
      <c r="S4393" s="97">
        <v>25</v>
      </c>
      <c r="T4393" s="98" t="s">
        <v>127</v>
      </c>
      <c r="U4393" s="64">
        <f>Data!$Q4393+Data!$R4393+Data!$S4393</f>
        <v>225</v>
      </c>
      <c r="V4393" s="9" t="str">
        <f>VLOOKUP(TRIM(Data!$B4393),Team!A:B,2,FALSE)</f>
        <v>HVAC</v>
      </c>
      <c r="W4393" s="9" t="str">
        <f>VLOOKUP(Data!$D4393,Current!A:B,2,FALSE)</f>
        <v>ACT</v>
      </c>
      <c r="X4393" s="9" t="str">
        <f>IF(Data!$W4393=Data!$E4393,"CURRENT","NO")</f>
        <v>NO</v>
      </c>
    </row>
    <row r="4394" spans="1:24" hidden="1">
      <c r="A4394" s="46" t="s">
        <v>1722</v>
      </c>
      <c r="B4394" s="41" t="s">
        <v>800</v>
      </c>
      <c r="C4394" s="8" t="s">
        <v>458</v>
      </c>
      <c r="D4394" s="41" t="s">
        <v>2173</v>
      </c>
      <c r="E4394" s="8" t="s">
        <v>2166</v>
      </c>
      <c r="F4394" s="45" t="s">
        <v>1030</v>
      </c>
      <c r="G4394" s="46" t="s">
        <v>235</v>
      </c>
      <c r="H4394" s="47">
        <v>42310</v>
      </c>
      <c r="I4394" s="46">
        <v>1324</v>
      </c>
      <c r="J4394" s="66">
        <v>11.6</v>
      </c>
      <c r="K4394" s="66">
        <f t="shared" ref="K4394:K4409" si="94">I4394*J4394</f>
        <v>15358.4</v>
      </c>
      <c r="L4394" s="46" t="s">
        <v>77</v>
      </c>
      <c r="M4394" s="46" t="s">
        <v>600</v>
      </c>
      <c r="N4394" s="46">
        <v>152822</v>
      </c>
      <c r="O4394" s="46"/>
      <c r="P4394" s="46">
        <v>92562</v>
      </c>
      <c r="Q4394" s="66">
        <v>200</v>
      </c>
      <c r="R4394" s="66">
        <v>0</v>
      </c>
      <c r="S4394" s="66">
        <v>15</v>
      </c>
      <c r="T4394" s="46" t="s">
        <v>127</v>
      </c>
      <c r="U4394" s="64">
        <f>Data!$Q4394+Data!$R4394+Data!$S4394</f>
        <v>215</v>
      </c>
      <c r="V4394" s="9" t="str">
        <f>VLOOKUP(TRIM(Data!$B4394),Team!A:B,2,FALSE)</f>
        <v>HVAC</v>
      </c>
      <c r="W4394" s="9" t="str">
        <f>VLOOKUP(Data!$D4394,Current!A:B,2,FALSE)</f>
        <v>ACT</v>
      </c>
      <c r="X4394" s="9" t="str">
        <f>IF(Data!$W4394=Data!$E4394,"CURRENT","NO")</f>
        <v>CURRENT</v>
      </c>
    </row>
    <row r="4395" spans="1:24" hidden="1">
      <c r="A4395" s="46" t="s">
        <v>1723</v>
      </c>
      <c r="B4395" s="41" t="s">
        <v>800</v>
      </c>
      <c r="C4395" s="8" t="s">
        <v>458</v>
      </c>
      <c r="D4395" s="41" t="s">
        <v>2173</v>
      </c>
      <c r="E4395" s="8" t="s">
        <v>2166</v>
      </c>
      <c r="F4395" s="45" t="s">
        <v>832</v>
      </c>
      <c r="G4395" s="46" t="s">
        <v>235</v>
      </c>
      <c r="H4395" s="47">
        <v>42315</v>
      </c>
      <c r="I4395" s="46">
        <v>3012</v>
      </c>
      <c r="J4395" s="66">
        <v>6.07</v>
      </c>
      <c r="K4395" s="66">
        <f t="shared" si="94"/>
        <v>18282.84</v>
      </c>
      <c r="L4395" s="46" t="s">
        <v>77</v>
      </c>
      <c r="M4395" s="46" t="s">
        <v>1724</v>
      </c>
      <c r="N4395" s="46">
        <v>152979</v>
      </c>
      <c r="O4395" s="46"/>
      <c r="P4395" s="46">
        <v>92627</v>
      </c>
      <c r="Q4395" s="66">
        <v>200</v>
      </c>
      <c r="R4395" s="66">
        <v>0</v>
      </c>
      <c r="S4395" s="66">
        <v>15</v>
      </c>
      <c r="T4395" s="46" t="s">
        <v>127</v>
      </c>
      <c r="U4395" s="64">
        <f>Data!$Q4395+Data!$R4395+Data!$S4395</f>
        <v>215</v>
      </c>
      <c r="V4395" s="9" t="str">
        <f>VLOOKUP(TRIM(Data!$B4395),Team!A:B,2,FALSE)</f>
        <v>HVAC</v>
      </c>
      <c r="W4395" s="9" t="str">
        <f>VLOOKUP(Data!$D4395,Current!A:B,2,FALSE)</f>
        <v>ACT</v>
      </c>
      <c r="X4395" s="9" t="str">
        <f>IF(Data!$W4395=Data!$E4395,"CURRENT","NO")</f>
        <v>CURRENT</v>
      </c>
    </row>
    <row r="4396" spans="1:24" hidden="1">
      <c r="A4396" s="46" t="s">
        <v>1723</v>
      </c>
      <c r="B4396" s="41" t="s">
        <v>800</v>
      </c>
      <c r="C4396" s="8" t="s">
        <v>458</v>
      </c>
      <c r="D4396" s="41" t="s">
        <v>2173</v>
      </c>
      <c r="E4396" s="8" t="s">
        <v>2166</v>
      </c>
      <c r="F4396" s="45" t="s">
        <v>1725</v>
      </c>
      <c r="G4396" s="46" t="s">
        <v>235</v>
      </c>
      <c r="H4396" s="47">
        <v>42317</v>
      </c>
      <c r="I4396" s="46">
        <v>1000</v>
      </c>
      <c r="J4396" s="66">
        <v>6.84</v>
      </c>
      <c r="K4396" s="66">
        <f t="shared" si="94"/>
        <v>6840</v>
      </c>
      <c r="L4396" s="46" t="s">
        <v>77</v>
      </c>
      <c r="M4396" s="46" t="s">
        <v>296</v>
      </c>
      <c r="N4396" s="46">
        <v>152999</v>
      </c>
      <c r="O4396" s="46"/>
      <c r="P4396" s="46">
        <v>92628</v>
      </c>
      <c r="Q4396" s="66">
        <v>200</v>
      </c>
      <c r="R4396" s="66">
        <v>0</v>
      </c>
      <c r="S4396" s="66">
        <v>15</v>
      </c>
      <c r="T4396" s="46" t="s">
        <v>127</v>
      </c>
      <c r="U4396" s="64">
        <f>Data!$Q4396+Data!$R4396+Data!$S4396</f>
        <v>215</v>
      </c>
      <c r="V4396" s="9" t="str">
        <f>VLOOKUP(TRIM(Data!$B4396),Team!A:B,2,FALSE)</f>
        <v>HVAC</v>
      </c>
      <c r="W4396" s="9" t="str">
        <f>VLOOKUP(Data!$D4396,Current!A:B,2,FALSE)</f>
        <v>ACT</v>
      </c>
      <c r="X4396" s="9" t="str">
        <f>IF(Data!$W4396=Data!$E4396,"CURRENT","NO")</f>
        <v>CURRENT</v>
      </c>
    </row>
    <row r="4397" spans="1:24" hidden="1">
      <c r="A4397" s="46" t="s">
        <v>1723</v>
      </c>
      <c r="B4397" s="41" t="s">
        <v>800</v>
      </c>
      <c r="C4397" s="8" t="s">
        <v>458</v>
      </c>
      <c r="D4397" s="41" t="s">
        <v>2173</v>
      </c>
      <c r="E4397" s="8" t="s">
        <v>2166</v>
      </c>
      <c r="F4397" s="45" t="s">
        <v>1726</v>
      </c>
      <c r="G4397" s="46" t="s">
        <v>235</v>
      </c>
      <c r="H4397" s="47">
        <v>42317</v>
      </c>
      <c r="I4397" s="46">
        <v>700</v>
      </c>
      <c r="J4397" s="66">
        <v>6.84</v>
      </c>
      <c r="K4397" s="66">
        <f t="shared" si="94"/>
        <v>4788</v>
      </c>
      <c r="L4397" s="46" t="s">
        <v>77</v>
      </c>
      <c r="M4397" s="46" t="s">
        <v>1704</v>
      </c>
      <c r="N4397" s="46">
        <v>153000</v>
      </c>
      <c r="O4397" s="49"/>
      <c r="P4397" s="46">
        <v>92629</v>
      </c>
      <c r="Q4397" s="66">
        <v>200</v>
      </c>
      <c r="R4397" s="66">
        <v>0</v>
      </c>
      <c r="S4397" s="66">
        <v>15</v>
      </c>
      <c r="T4397" s="46" t="s">
        <v>127</v>
      </c>
      <c r="U4397" s="64">
        <f>Data!$Q4397+Data!$R4397+Data!$S4397</f>
        <v>215</v>
      </c>
      <c r="V4397" s="9" t="str">
        <f>VLOOKUP(TRIM(Data!$B4397),Team!A:B,2,FALSE)</f>
        <v>HVAC</v>
      </c>
      <c r="W4397" s="9" t="str">
        <f>VLOOKUP(Data!$D4397,Current!A:B,2,FALSE)</f>
        <v>ACT</v>
      </c>
      <c r="X4397" s="9" t="str">
        <f>IF(Data!$W4397=Data!$E4397,"CURRENT","NO")</f>
        <v>CURRENT</v>
      </c>
    </row>
    <row r="4398" spans="1:24" hidden="1">
      <c r="A4398" s="46" t="s">
        <v>1723</v>
      </c>
      <c r="B4398" s="41" t="s">
        <v>800</v>
      </c>
      <c r="C4398" s="8" t="s">
        <v>458</v>
      </c>
      <c r="D4398" s="41" t="s">
        <v>2173</v>
      </c>
      <c r="E4398" s="8" t="s">
        <v>2166</v>
      </c>
      <c r="F4398" s="45" t="s">
        <v>1030</v>
      </c>
      <c r="G4398" s="46" t="s">
        <v>235</v>
      </c>
      <c r="H4398" s="47">
        <v>42319</v>
      </c>
      <c r="I4398" s="46">
        <v>2660</v>
      </c>
      <c r="J4398" s="66">
        <v>11.25</v>
      </c>
      <c r="K4398" s="66">
        <f t="shared" si="94"/>
        <v>29925</v>
      </c>
      <c r="L4398" s="46" t="s">
        <v>1727</v>
      </c>
      <c r="M4398" s="46" t="s">
        <v>1728</v>
      </c>
      <c r="N4398" s="46">
        <v>153056</v>
      </c>
      <c r="O4398" s="49"/>
      <c r="P4398" s="46">
        <v>92630</v>
      </c>
      <c r="Q4398" s="66">
        <v>200</v>
      </c>
      <c r="R4398" s="66">
        <v>0</v>
      </c>
      <c r="S4398" s="66">
        <v>15</v>
      </c>
      <c r="T4398" s="46" t="s">
        <v>2122</v>
      </c>
      <c r="U4398" s="64">
        <f>Data!$Q4398+Data!$R4398+Data!$S4398</f>
        <v>215</v>
      </c>
      <c r="V4398" s="9" t="str">
        <f>VLOOKUP(TRIM(Data!$B4398),Team!A:B,2,FALSE)</f>
        <v>HVAC</v>
      </c>
      <c r="W4398" s="9" t="str">
        <f>VLOOKUP(Data!$D4398,Current!A:B,2,FALSE)</f>
        <v>ACT</v>
      </c>
      <c r="X4398" s="9" t="str">
        <f>IF(Data!$W4398=Data!$E4398,"CURRENT","NO")</f>
        <v>CURRENT</v>
      </c>
    </row>
    <row r="4399" spans="1:24" hidden="1">
      <c r="A4399" s="46" t="s">
        <v>1729</v>
      </c>
      <c r="B4399" s="41" t="s">
        <v>800</v>
      </c>
      <c r="C4399" s="8" t="s">
        <v>458</v>
      </c>
      <c r="D4399" s="41" t="s">
        <v>2173</v>
      </c>
      <c r="E4399" s="8" t="s">
        <v>2166</v>
      </c>
      <c r="F4399" s="45" t="s">
        <v>842</v>
      </c>
      <c r="G4399" s="46" t="s">
        <v>235</v>
      </c>
      <c r="H4399" s="47">
        <v>42325</v>
      </c>
      <c r="I4399" s="46">
        <v>1710</v>
      </c>
      <c r="J4399" s="66">
        <v>6.61</v>
      </c>
      <c r="K4399" s="66">
        <f t="shared" si="94"/>
        <v>11303.1</v>
      </c>
      <c r="L4399" s="46" t="s">
        <v>77</v>
      </c>
      <c r="M4399" s="46" t="s">
        <v>1730</v>
      </c>
      <c r="N4399" s="46">
        <v>153246</v>
      </c>
      <c r="O4399" s="46"/>
      <c r="P4399" s="46">
        <v>92791</v>
      </c>
      <c r="Q4399" s="66">
        <v>200</v>
      </c>
      <c r="R4399" s="66">
        <v>0</v>
      </c>
      <c r="S4399" s="66">
        <v>15</v>
      </c>
      <c r="T4399" s="46" t="s">
        <v>127</v>
      </c>
      <c r="U4399" s="64">
        <f>Data!$Q4399+Data!$R4399+Data!$S4399</f>
        <v>215</v>
      </c>
      <c r="V4399" s="9" t="str">
        <f>VLOOKUP(TRIM(Data!$B4399),Team!A:B,2,FALSE)</f>
        <v>HVAC</v>
      </c>
      <c r="W4399" s="9" t="str">
        <f>VLOOKUP(Data!$D4399,Current!A:B,2,FALSE)</f>
        <v>ACT</v>
      </c>
      <c r="X4399" s="9" t="str">
        <f>IF(Data!$W4399=Data!$E4399,"CURRENT","NO")</f>
        <v>CURRENT</v>
      </c>
    </row>
    <row r="4400" spans="1:24" hidden="1">
      <c r="A4400" s="46" t="s">
        <v>1729</v>
      </c>
      <c r="B4400" s="41" t="s">
        <v>800</v>
      </c>
      <c r="C4400" s="8" t="s">
        <v>458</v>
      </c>
      <c r="D4400" s="41" t="s">
        <v>2173</v>
      </c>
      <c r="E4400" s="8" t="s">
        <v>2166</v>
      </c>
      <c r="F4400" s="45" t="s">
        <v>842</v>
      </c>
      <c r="G4400" s="46" t="s">
        <v>235</v>
      </c>
      <c r="H4400" s="47">
        <v>42326</v>
      </c>
      <c r="I4400" s="46">
        <v>3012</v>
      </c>
      <c r="J4400" s="66">
        <v>6.61</v>
      </c>
      <c r="K4400" s="66">
        <f t="shared" si="94"/>
        <v>19909.32</v>
      </c>
      <c r="L4400" s="46" t="s">
        <v>77</v>
      </c>
      <c r="M4400" s="46" t="s">
        <v>10</v>
      </c>
      <c r="N4400" s="46">
        <v>153297</v>
      </c>
      <c r="O4400" s="46"/>
      <c r="P4400" s="46">
        <v>92792</v>
      </c>
      <c r="Q4400" s="66">
        <v>200</v>
      </c>
      <c r="R4400" s="66">
        <v>0</v>
      </c>
      <c r="S4400" s="66">
        <v>15</v>
      </c>
      <c r="T4400" s="46" t="s">
        <v>127</v>
      </c>
      <c r="U4400" s="64">
        <f>Data!$Q4400+Data!$R4400+Data!$S4400</f>
        <v>215</v>
      </c>
      <c r="V4400" s="9" t="str">
        <f>VLOOKUP(TRIM(Data!$B4400),Team!A:B,2,FALSE)</f>
        <v>HVAC</v>
      </c>
      <c r="W4400" s="9" t="str">
        <f>VLOOKUP(Data!$D4400,Current!A:B,2,FALSE)</f>
        <v>ACT</v>
      </c>
      <c r="X4400" s="9" t="str">
        <f>IF(Data!$W4400=Data!$E4400,"CURRENT","NO")</f>
        <v>CURRENT</v>
      </c>
    </row>
    <row r="4401" spans="1:24" hidden="1">
      <c r="A4401" s="46" t="s">
        <v>1729</v>
      </c>
      <c r="B4401" s="41" t="s">
        <v>800</v>
      </c>
      <c r="C4401" s="8" t="s">
        <v>458</v>
      </c>
      <c r="D4401" s="41" t="s">
        <v>2173</v>
      </c>
      <c r="E4401" s="8" t="s">
        <v>2166</v>
      </c>
      <c r="F4401" s="45" t="s">
        <v>844</v>
      </c>
      <c r="G4401" s="46" t="s">
        <v>235</v>
      </c>
      <c r="H4401" s="47">
        <v>42326</v>
      </c>
      <c r="I4401" s="46">
        <v>2898</v>
      </c>
      <c r="J4401" s="66">
        <v>6.61</v>
      </c>
      <c r="K4401" s="66">
        <f t="shared" si="94"/>
        <v>19155.780000000002</v>
      </c>
      <c r="L4401" s="46" t="s">
        <v>1727</v>
      </c>
      <c r="M4401" s="46" t="s">
        <v>5</v>
      </c>
      <c r="N4401" s="46">
        <v>153298</v>
      </c>
      <c r="O4401" s="46"/>
      <c r="P4401" s="46">
        <v>92793</v>
      </c>
      <c r="Q4401" s="66">
        <v>200</v>
      </c>
      <c r="R4401" s="66">
        <v>0</v>
      </c>
      <c r="S4401" s="66">
        <v>15</v>
      </c>
      <c r="T4401" s="46" t="s">
        <v>127</v>
      </c>
      <c r="U4401" s="64">
        <f>Data!$Q4401+Data!$R4401+Data!$S4401</f>
        <v>215</v>
      </c>
      <c r="V4401" s="9" t="str">
        <f>VLOOKUP(TRIM(Data!$B4401),Team!A:B,2,FALSE)</f>
        <v>HVAC</v>
      </c>
      <c r="W4401" s="9" t="str">
        <f>VLOOKUP(Data!$D4401,Current!A:B,2,FALSE)</f>
        <v>ACT</v>
      </c>
      <c r="X4401" s="9" t="str">
        <f>IF(Data!$W4401=Data!$E4401,"CURRENT","NO")</f>
        <v>CURRENT</v>
      </c>
    </row>
    <row r="4402" spans="1:24" hidden="1">
      <c r="A4402" s="46" t="s">
        <v>1729</v>
      </c>
      <c r="B4402" s="41" t="s">
        <v>800</v>
      </c>
      <c r="C4402" s="8" t="s">
        <v>458</v>
      </c>
      <c r="D4402" s="41" t="s">
        <v>2173</v>
      </c>
      <c r="E4402" s="8" t="s">
        <v>2166</v>
      </c>
      <c r="F4402" s="45" t="s">
        <v>1731</v>
      </c>
      <c r="G4402" s="46" t="s">
        <v>93</v>
      </c>
      <c r="H4402" s="47">
        <v>42325</v>
      </c>
      <c r="I4402" s="46">
        <v>245</v>
      </c>
      <c r="J4402" s="66">
        <v>82.5</v>
      </c>
      <c r="K4402" s="66">
        <f t="shared" si="94"/>
        <v>20212.5</v>
      </c>
      <c r="L4402" s="46" t="s">
        <v>1732</v>
      </c>
      <c r="M4402" s="46" t="s">
        <v>606</v>
      </c>
      <c r="N4402" s="46">
        <v>153250</v>
      </c>
      <c r="O4402" s="46"/>
      <c r="P4402" s="46">
        <v>92794</v>
      </c>
      <c r="Q4402" s="66">
        <v>200</v>
      </c>
      <c r="R4402" s="66">
        <v>0</v>
      </c>
      <c r="S4402" s="66">
        <v>25</v>
      </c>
      <c r="T4402" s="46" t="s">
        <v>127</v>
      </c>
      <c r="U4402" s="64">
        <f>Data!$Q4402+Data!$R4402+Data!$S4402</f>
        <v>225</v>
      </c>
      <c r="V4402" s="9" t="str">
        <f>VLOOKUP(TRIM(Data!$B4402),Team!A:B,2,FALSE)</f>
        <v>HVAC</v>
      </c>
      <c r="W4402" s="9" t="str">
        <f>VLOOKUP(Data!$D4402,Current!A:B,2,FALSE)</f>
        <v>ACT</v>
      </c>
      <c r="X4402" s="9" t="str">
        <f>IF(Data!$W4402=Data!$E4402,"CURRENT","NO")</f>
        <v>CURRENT</v>
      </c>
    </row>
    <row r="4403" spans="1:24" hidden="1">
      <c r="A4403" s="46" t="s">
        <v>2174</v>
      </c>
      <c r="B4403" s="41" t="s">
        <v>800</v>
      </c>
      <c r="C4403" s="8" t="s">
        <v>458</v>
      </c>
      <c r="D4403" s="41" t="s">
        <v>2173</v>
      </c>
      <c r="E4403" s="8" t="s">
        <v>2166</v>
      </c>
      <c r="F4403" s="45" t="s">
        <v>842</v>
      </c>
      <c r="G4403" s="46" t="s">
        <v>235</v>
      </c>
      <c r="H4403" s="47">
        <v>42332</v>
      </c>
      <c r="I4403" s="46">
        <v>2304</v>
      </c>
      <c r="J4403" s="66">
        <v>6.61</v>
      </c>
      <c r="K4403" s="66">
        <f t="shared" si="94"/>
        <v>15229.44</v>
      </c>
      <c r="L4403" s="46" t="s">
        <v>1727</v>
      </c>
      <c r="M4403" s="46" t="s">
        <v>1733</v>
      </c>
      <c r="N4403" s="46">
        <v>153493</v>
      </c>
      <c r="O4403" s="49"/>
      <c r="P4403" s="46">
        <v>92975</v>
      </c>
      <c r="Q4403" s="66">
        <v>200</v>
      </c>
      <c r="R4403" s="66">
        <v>0</v>
      </c>
      <c r="S4403" s="66">
        <v>15</v>
      </c>
      <c r="T4403" s="46" t="s">
        <v>127</v>
      </c>
      <c r="U4403" s="64">
        <f>Data!$Q4403+Data!$R4403+Data!$S4403</f>
        <v>215</v>
      </c>
      <c r="V4403" s="9" t="str">
        <f>VLOOKUP(TRIM(Data!$B4403),Team!A:B,2,FALSE)</f>
        <v>HVAC</v>
      </c>
      <c r="W4403" s="9" t="str">
        <f>VLOOKUP(Data!$D4403,Current!A:B,2,FALSE)</f>
        <v>ACT</v>
      </c>
      <c r="X4403" s="9" t="str">
        <f>IF(Data!$W4403=Data!$E4403,"CURRENT","NO")</f>
        <v>CURRENT</v>
      </c>
    </row>
    <row r="4404" spans="1:24" hidden="1">
      <c r="A4404" s="46" t="s">
        <v>2174</v>
      </c>
      <c r="B4404" s="41" t="s">
        <v>800</v>
      </c>
      <c r="C4404" s="8" t="s">
        <v>458</v>
      </c>
      <c r="D4404" s="41" t="s">
        <v>2173</v>
      </c>
      <c r="E4404" s="8" t="s">
        <v>2166</v>
      </c>
      <c r="F4404" s="45" t="s">
        <v>844</v>
      </c>
      <c r="G4404" s="46" t="s">
        <v>235</v>
      </c>
      <c r="H4404" s="47">
        <v>42332</v>
      </c>
      <c r="I4404" s="46">
        <v>2304</v>
      </c>
      <c r="J4404" s="66">
        <v>6.61</v>
      </c>
      <c r="K4404" s="66">
        <f t="shared" si="94"/>
        <v>15229.44</v>
      </c>
      <c r="L4404" s="46" t="s">
        <v>1727</v>
      </c>
      <c r="M4404" s="46" t="s">
        <v>1734</v>
      </c>
      <c r="N4404" s="46">
        <v>153494</v>
      </c>
      <c r="O4404" s="49"/>
      <c r="P4404" s="46">
        <v>92976</v>
      </c>
      <c r="Q4404" s="66">
        <v>200</v>
      </c>
      <c r="R4404" s="66">
        <v>0</v>
      </c>
      <c r="S4404" s="66">
        <v>15</v>
      </c>
      <c r="T4404" s="46" t="s">
        <v>127</v>
      </c>
      <c r="U4404" s="64">
        <f>Data!$Q4404+Data!$R4404+Data!$S4404</f>
        <v>215</v>
      </c>
      <c r="V4404" s="9" t="str">
        <f>VLOOKUP(TRIM(Data!$B4404),Team!A:B,2,FALSE)</f>
        <v>HVAC</v>
      </c>
      <c r="W4404" s="9" t="str">
        <f>VLOOKUP(Data!$D4404,Current!A:B,2,FALSE)</f>
        <v>ACT</v>
      </c>
      <c r="X4404" s="9" t="str">
        <f>IF(Data!$W4404=Data!$E4404,"CURRENT","NO")</f>
        <v>CURRENT</v>
      </c>
    </row>
    <row r="4405" spans="1:24" hidden="1">
      <c r="A4405" s="46" t="s">
        <v>2174</v>
      </c>
      <c r="B4405" s="41" t="s">
        <v>800</v>
      </c>
      <c r="C4405" s="8" t="s">
        <v>458</v>
      </c>
      <c r="D4405" s="41" t="s">
        <v>2173</v>
      </c>
      <c r="E4405" s="8" t="s">
        <v>2166</v>
      </c>
      <c r="F4405" s="45" t="s">
        <v>1037</v>
      </c>
      <c r="G4405" s="46" t="s">
        <v>97</v>
      </c>
      <c r="H4405" s="47">
        <v>42332</v>
      </c>
      <c r="I4405" s="46">
        <v>322</v>
      </c>
      <c r="J4405" s="66">
        <v>159</v>
      </c>
      <c r="K4405" s="66">
        <f t="shared" si="94"/>
        <v>51198</v>
      </c>
      <c r="L4405" s="46" t="s">
        <v>77</v>
      </c>
      <c r="M4405" s="46" t="s">
        <v>1602</v>
      </c>
      <c r="N4405" s="46">
        <v>153490</v>
      </c>
      <c r="O4405" s="49"/>
      <c r="P4405" s="46">
        <v>92977</v>
      </c>
      <c r="Q4405" s="66">
        <v>256</v>
      </c>
      <c r="R4405" s="66">
        <v>0</v>
      </c>
      <c r="S4405" s="66">
        <v>17.5</v>
      </c>
      <c r="T4405" s="46" t="s">
        <v>127</v>
      </c>
      <c r="U4405" s="64">
        <f>Data!$Q4405+Data!$R4405+Data!$S4405</f>
        <v>273.5</v>
      </c>
      <c r="V4405" s="9" t="str">
        <f>VLOOKUP(TRIM(Data!$B4405),Team!A:B,2,FALSE)</f>
        <v>HVAC</v>
      </c>
      <c r="W4405" s="9" t="str">
        <f>VLOOKUP(Data!$D4405,Current!A:B,2,FALSE)</f>
        <v>ACT</v>
      </c>
      <c r="X4405" s="9" t="str">
        <f>IF(Data!$W4405=Data!$E4405,"CURRENT","NO")</f>
        <v>CURRENT</v>
      </c>
    </row>
    <row r="4406" spans="1:24" hidden="1">
      <c r="A4406" s="46" t="s">
        <v>2174</v>
      </c>
      <c r="B4406" s="41" t="s">
        <v>800</v>
      </c>
      <c r="C4406" s="8" t="s">
        <v>458</v>
      </c>
      <c r="D4406" s="41" t="s">
        <v>2173</v>
      </c>
      <c r="E4406" s="8" t="s">
        <v>2166</v>
      </c>
      <c r="F4406" s="45" t="s">
        <v>1452</v>
      </c>
      <c r="G4406" s="46" t="s">
        <v>97</v>
      </c>
      <c r="H4406" s="47">
        <v>42332</v>
      </c>
      <c r="I4406" s="46">
        <v>248</v>
      </c>
      <c r="J4406" s="66">
        <v>153</v>
      </c>
      <c r="K4406" s="66">
        <f t="shared" si="94"/>
        <v>37944</v>
      </c>
      <c r="L4406" s="46" t="s">
        <v>1727</v>
      </c>
      <c r="M4406" s="46" t="s">
        <v>1735</v>
      </c>
      <c r="N4406" s="46">
        <v>153491</v>
      </c>
      <c r="O4406" s="49"/>
      <c r="P4406" s="46">
        <v>92978</v>
      </c>
      <c r="Q4406" s="66">
        <v>189.7</v>
      </c>
      <c r="R4406" s="66">
        <v>0</v>
      </c>
      <c r="S4406" s="66">
        <v>17.5</v>
      </c>
      <c r="T4406" s="46" t="s">
        <v>127</v>
      </c>
      <c r="U4406" s="64">
        <f>Data!$Q4406+Data!$R4406+Data!$S4406</f>
        <v>207.2</v>
      </c>
      <c r="V4406" s="9" t="str">
        <f>VLOOKUP(TRIM(Data!$B4406),Team!A:B,2,FALSE)</f>
        <v>HVAC</v>
      </c>
      <c r="W4406" s="9" t="str">
        <f>VLOOKUP(Data!$D4406,Current!A:B,2,FALSE)</f>
        <v>ACT</v>
      </c>
      <c r="X4406" s="9" t="str">
        <f>IF(Data!$W4406=Data!$E4406,"CURRENT","NO")</f>
        <v>CURRENT</v>
      </c>
    </row>
    <row r="4407" spans="1:24" hidden="1">
      <c r="A4407" s="46" t="s">
        <v>2174</v>
      </c>
      <c r="B4407" s="41" t="s">
        <v>800</v>
      </c>
      <c r="C4407" s="8" t="s">
        <v>458</v>
      </c>
      <c r="D4407" s="41" t="s">
        <v>2173</v>
      </c>
      <c r="E4407" s="8" t="s">
        <v>2166</v>
      </c>
      <c r="F4407" s="45" t="s">
        <v>1039</v>
      </c>
      <c r="G4407" s="46" t="s">
        <v>93</v>
      </c>
      <c r="H4407" s="47">
        <v>42328</v>
      </c>
      <c r="I4407" s="46">
        <v>264</v>
      </c>
      <c r="J4407" s="66">
        <v>77.5</v>
      </c>
      <c r="K4407" s="66">
        <f t="shared" si="94"/>
        <v>20460</v>
      </c>
      <c r="L4407" s="46" t="s">
        <v>86</v>
      </c>
      <c r="M4407" s="46" t="s">
        <v>85</v>
      </c>
      <c r="N4407" s="46">
        <v>153401</v>
      </c>
      <c r="O4407" s="49"/>
      <c r="P4407" s="46">
        <v>92979</v>
      </c>
      <c r="Q4407" s="66">
        <v>102.3</v>
      </c>
      <c r="R4407" s="66">
        <v>0</v>
      </c>
      <c r="S4407" s="66">
        <v>25</v>
      </c>
      <c r="T4407" s="46" t="s">
        <v>127</v>
      </c>
      <c r="U4407" s="64">
        <f>Data!$Q4407+Data!$R4407+Data!$S4407</f>
        <v>127.3</v>
      </c>
      <c r="V4407" s="9" t="str">
        <f>VLOOKUP(TRIM(Data!$B4407),Team!A:B,2,FALSE)</f>
        <v>HVAC</v>
      </c>
      <c r="W4407" s="9" t="str">
        <f>VLOOKUP(Data!$D4407,Current!A:B,2,FALSE)</f>
        <v>ACT</v>
      </c>
      <c r="X4407" s="9" t="str">
        <f>IF(Data!$W4407=Data!$E4407,"CURRENT","NO")</f>
        <v>CURRENT</v>
      </c>
    </row>
    <row r="4408" spans="1:24" hidden="1">
      <c r="A4408" s="46" t="s">
        <v>2174</v>
      </c>
      <c r="B4408" s="41" t="s">
        <v>800</v>
      </c>
      <c r="C4408" s="8" t="s">
        <v>458</v>
      </c>
      <c r="D4408" s="41" t="s">
        <v>2173</v>
      </c>
      <c r="E4408" s="8" t="s">
        <v>2166</v>
      </c>
      <c r="F4408" s="45" t="s">
        <v>1454</v>
      </c>
      <c r="G4408" s="46" t="s">
        <v>93</v>
      </c>
      <c r="H4408" s="47">
        <v>42328</v>
      </c>
      <c r="I4408" s="46">
        <v>236</v>
      </c>
      <c r="J4408" s="66">
        <v>82</v>
      </c>
      <c r="K4408" s="66">
        <f t="shared" si="94"/>
        <v>19352</v>
      </c>
      <c r="L4408" s="46" t="s">
        <v>1732</v>
      </c>
      <c r="M4408" s="46" t="s">
        <v>85</v>
      </c>
      <c r="N4408" s="46">
        <v>153402</v>
      </c>
      <c r="O4408" s="49"/>
      <c r="P4408" s="46">
        <v>92980</v>
      </c>
      <c r="Q4408" s="66">
        <v>100</v>
      </c>
      <c r="R4408" s="66">
        <v>0</v>
      </c>
      <c r="S4408" s="66">
        <v>25</v>
      </c>
      <c r="T4408" s="46" t="s">
        <v>127</v>
      </c>
      <c r="U4408" s="64">
        <f>Data!$Q4408+Data!$R4408+Data!$S4408</f>
        <v>125</v>
      </c>
      <c r="V4408" s="9" t="str">
        <f>VLOOKUP(TRIM(Data!$B4408),Team!A:B,2,FALSE)</f>
        <v>HVAC</v>
      </c>
      <c r="W4408" s="9" t="str">
        <f>VLOOKUP(Data!$D4408,Current!A:B,2,FALSE)</f>
        <v>ACT</v>
      </c>
      <c r="X4408" s="9" t="str">
        <f>IF(Data!$W4408=Data!$E4408,"CURRENT","NO")</f>
        <v>CURRENT</v>
      </c>
    </row>
    <row r="4409" spans="1:24" hidden="1">
      <c r="A4409" s="46" t="s">
        <v>2174</v>
      </c>
      <c r="B4409" s="41" t="s">
        <v>800</v>
      </c>
      <c r="C4409" s="8" t="s">
        <v>458</v>
      </c>
      <c r="D4409" s="41" t="s">
        <v>2173</v>
      </c>
      <c r="E4409" s="8" t="s">
        <v>2166</v>
      </c>
      <c r="F4409" s="45" t="s">
        <v>1238</v>
      </c>
      <c r="G4409" s="46" t="s">
        <v>93</v>
      </c>
      <c r="H4409" s="47">
        <v>42331</v>
      </c>
      <c r="I4409" s="46">
        <v>255</v>
      </c>
      <c r="J4409" s="66">
        <v>75.3</v>
      </c>
      <c r="K4409" s="66">
        <f t="shared" si="94"/>
        <v>19201.5</v>
      </c>
      <c r="L4409" s="46" t="s">
        <v>86</v>
      </c>
      <c r="M4409" s="46" t="s">
        <v>85</v>
      </c>
      <c r="N4409" s="46">
        <v>153453</v>
      </c>
      <c r="O4409" s="49"/>
      <c r="P4409" s="46">
        <v>92981</v>
      </c>
      <c r="Q4409" s="66">
        <v>200</v>
      </c>
      <c r="R4409" s="66">
        <v>0</v>
      </c>
      <c r="S4409" s="66">
        <v>25</v>
      </c>
      <c r="T4409" s="46" t="s">
        <v>127</v>
      </c>
      <c r="U4409" s="64">
        <f>Data!$Q4409+Data!$R4409+Data!$S4409</f>
        <v>225</v>
      </c>
      <c r="V4409" s="9" t="str">
        <f>VLOOKUP(TRIM(Data!$B4409),Team!A:B,2,FALSE)</f>
        <v>HVAC</v>
      </c>
      <c r="W4409" s="9" t="str">
        <f>VLOOKUP(Data!$D4409,Current!A:B,2,FALSE)</f>
        <v>ACT</v>
      </c>
      <c r="X4409" s="9" t="str">
        <f>IF(Data!$W4409=Data!$E4409,"CURRENT","NO")</f>
        <v>CURRENT</v>
      </c>
    </row>
    <row r="4410" spans="1:24" hidden="1">
      <c r="A4410" s="78" t="s">
        <v>1722</v>
      </c>
      <c r="B4410" s="41" t="s">
        <v>795</v>
      </c>
      <c r="C4410" s="8" t="s">
        <v>458</v>
      </c>
      <c r="D4410" s="41" t="s">
        <v>2173</v>
      </c>
      <c r="E4410" s="8" t="s">
        <v>2166</v>
      </c>
      <c r="F4410" s="77" t="s">
        <v>727</v>
      </c>
      <c r="G4410" s="78" t="s">
        <v>160</v>
      </c>
      <c r="H4410" s="79">
        <v>42313</v>
      </c>
      <c r="I4410" s="78">
        <v>75</v>
      </c>
      <c r="J4410" s="66">
        <v>133.28</v>
      </c>
      <c r="K4410" s="104">
        <f>I4410*J4410</f>
        <v>9996</v>
      </c>
      <c r="L4410" s="78" t="s">
        <v>11</v>
      </c>
      <c r="M4410" s="78" t="s">
        <v>899</v>
      </c>
      <c r="N4410" s="78">
        <v>152900</v>
      </c>
      <c r="O4410" s="46"/>
      <c r="P4410" s="78">
        <v>92586</v>
      </c>
      <c r="Q4410" s="80">
        <v>100</v>
      </c>
      <c r="R4410" s="80">
        <v>0</v>
      </c>
      <c r="S4410" s="80">
        <v>15</v>
      </c>
      <c r="T4410" s="78" t="s">
        <v>127</v>
      </c>
      <c r="U4410" s="64">
        <f>Data!$Q4410+Data!$R4410+Data!$S4410</f>
        <v>115</v>
      </c>
      <c r="V4410" s="9" t="str">
        <f>VLOOKUP(TRIM(Data!$B4410),Team!A:B,2,FALSE)</f>
        <v>Heating</v>
      </c>
      <c r="W4410" s="9" t="str">
        <f>VLOOKUP(Data!$D4410,Current!A:B,2,FALSE)</f>
        <v>ACT</v>
      </c>
      <c r="X4410" s="9" t="str">
        <f>IF(Data!$W4410=Data!$E4410,"CURRENT","NO")</f>
        <v>CURRENT</v>
      </c>
    </row>
    <row r="4411" spans="1:24" hidden="1">
      <c r="A4411" s="78" t="s">
        <v>1722</v>
      </c>
      <c r="B4411" s="41" t="s">
        <v>795</v>
      </c>
      <c r="C4411" s="8" t="s">
        <v>458</v>
      </c>
      <c r="D4411" s="41" t="s">
        <v>2173</v>
      </c>
      <c r="E4411" s="8" t="s">
        <v>2166</v>
      </c>
      <c r="F4411" s="77" t="s">
        <v>1080</v>
      </c>
      <c r="G4411" s="78" t="s">
        <v>160</v>
      </c>
      <c r="H4411" s="79">
        <v>42313</v>
      </c>
      <c r="I4411" s="78">
        <v>75</v>
      </c>
      <c r="J4411" s="66">
        <v>65.97</v>
      </c>
      <c r="K4411" s="104">
        <f t="shared" ref="K4411:K4474" si="95">I4411*J4411</f>
        <v>4947.75</v>
      </c>
      <c r="L4411" s="78" t="s">
        <v>11</v>
      </c>
      <c r="M4411" s="78" t="s">
        <v>1053</v>
      </c>
      <c r="N4411" s="78">
        <v>152901</v>
      </c>
      <c r="O4411" s="46"/>
      <c r="P4411" s="78">
        <v>92587</v>
      </c>
      <c r="Q4411" s="80">
        <v>100</v>
      </c>
      <c r="R4411" s="80">
        <v>0</v>
      </c>
      <c r="S4411" s="80">
        <v>15</v>
      </c>
      <c r="T4411" s="78" t="s">
        <v>127</v>
      </c>
      <c r="U4411" s="64">
        <f>Data!$Q4411+Data!$R4411+Data!$S4411</f>
        <v>115</v>
      </c>
      <c r="V4411" s="9" t="str">
        <f>VLOOKUP(TRIM(Data!$B4411),Team!A:B,2,FALSE)</f>
        <v>Heating</v>
      </c>
      <c r="W4411" s="9" t="str">
        <f>VLOOKUP(Data!$D4411,Current!A:B,2,FALSE)</f>
        <v>ACT</v>
      </c>
      <c r="X4411" s="9" t="str">
        <f>IF(Data!$W4411=Data!$E4411,"CURRENT","NO")</f>
        <v>CURRENT</v>
      </c>
    </row>
    <row r="4412" spans="1:24" hidden="1">
      <c r="A4412" s="78" t="s">
        <v>1722</v>
      </c>
      <c r="B4412" s="41" t="s">
        <v>795</v>
      </c>
      <c r="C4412" s="8" t="s">
        <v>458</v>
      </c>
      <c r="D4412" s="41" t="s">
        <v>2173</v>
      </c>
      <c r="E4412" s="8" t="s">
        <v>2166</v>
      </c>
      <c r="F4412" s="77" t="s">
        <v>1736</v>
      </c>
      <c r="G4412" s="78" t="s">
        <v>160</v>
      </c>
      <c r="H4412" s="79">
        <v>42313</v>
      </c>
      <c r="I4412" s="78">
        <v>125</v>
      </c>
      <c r="J4412" s="66">
        <v>64.47</v>
      </c>
      <c r="K4412" s="104">
        <f t="shared" si="95"/>
        <v>8058.75</v>
      </c>
      <c r="L4412" s="78" t="s">
        <v>11</v>
      </c>
      <c r="M4412" s="78" t="s">
        <v>1737</v>
      </c>
      <c r="N4412" s="78">
        <v>152902</v>
      </c>
      <c r="O4412" s="46"/>
      <c r="P4412" s="78">
        <v>92588</v>
      </c>
      <c r="Q4412" s="80">
        <v>100</v>
      </c>
      <c r="R4412" s="80">
        <v>0</v>
      </c>
      <c r="S4412" s="80">
        <v>15</v>
      </c>
      <c r="T4412" s="78" t="s">
        <v>127</v>
      </c>
      <c r="U4412" s="64">
        <f>Data!$Q4412+Data!$R4412+Data!$S4412</f>
        <v>115</v>
      </c>
      <c r="V4412" s="9" t="str">
        <f>VLOOKUP(TRIM(Data!$B4412),Team!A:B,2,FALSE)</f>
        <v>Heating</v>
      </c>
      <c r="W4412" s="9" t="str">
        <f>VLOOKUP(Data!$D4412,Current!A:B,2,FALSE)</f>
        <v>ACT</v>
      </c>
      <c r="X4412" s="9" t="str">
        <f>IF(Data!$W4412=Data!$E4412,"CURRENT","NO")</f>
        <v>CURRENT</v>
      </c>
    </row>
    <row r="4413" spans="1:24" hidden="1">
      <c r="A4413" s="78" t="s">
        <v>1722</v>
      </c>
      <c r="B4413" s="41" t="s">
        <v>795</v>
      </c>
      <c r="C4413" s="8" t="s">
        <v>458</v>
      </c>
      <c r="D4413" s="41" t="s">
        <v>2173</v>
      </c>
      <c r="E4413" s="8" t="s">
        <v>2166</v>
      </c>
      <c r="F4413" s="77" t="s">
        <v>1078</v>
      </c>
      <c r="G4413" s="78" t="s">
        <v>160</v>
      </c>
      <c r="H4413" s="79">
        <v>42313</v>
      </c>
      <c r="I4413" s="78">
        <v>50</v>
      </c>
      <c r="J4413" s="66">
        <v>65.12</v>
      </c>
      <c r="K4413" s="104">
        <f t="shared" si="95"/>
        <v>3256</v>
      </c>
      <c r="L4413" s="78" t="s">
        <v>11</v>
      </c>
      <c r="M4413" s="78" t="s">
        <v>1738</v>
      </c>
      <c r="N4413" s="78">
        <v>152903</v>
      </c>
      <c r="O4413" s="49"/>
      <c r="P4413" s="78">
        <v>92589</v>
      </c>
      <c r="Q4413" s="80">
        <v>100</v>
      </c>
      <c r="R4413" s="80">
        <v>0</v>
      </c>
      <c r="S4413" s="80">
        <v>15</v>
      </c>
      <c r="T4413" s="78" t="s">
        <v>127</v>
      </c>
      <c r="U4413" s="64">
        <f>Data!$Q4413+Data!$R4413+Data!$S4413</f>
        <v>115</v>
      </c>
      <c r="V4413" s="9" t="str">
        <f>VLOOKUP(TRIM(Data!$B4413),Team!A:B,2,FALSE)</f>
        <v>Heating</v>
      </c>
      <c r="W4413" s="9" t="str">
        <f>VLOOKUP(Data!$D4413,Current!A:B,2,FALSE)</f>
        <v>ACT</v>
      </c>
      <c r="X4413" s="9" t="str">
        <f>IF(Data!$W4413=Data!$E4413,"CURRENT","NO")</f>
        <v>CURRENT</v>
      </c>
    </row>
    <row r="4414" spans="1:24" hidden="1">
      <c r="A4414" s="78" t="s">
        <v>1722</v>
      </c>
      <c r="B4414" s="41" t="s">
        <v>795</v>
      </c>
      <c r="C4414" s="8" t="s">
        <v>458</v>
      </c>
      <c r="D4414" s="41" t="s">
        <v>2173</v>
      </c>
      <c r="E4414" s="8" t="s">
        <v>2166</v>
      </c>
      <c r="F4414" s="77" t="s">
        <v>712</v>
      </c>
      <c r="G4414" s="78" t="s">
        <v>179</v>
      </c>
      <c r="H4414" s="79">
        <v>42311</v>
      </c>
      <c r="I4414" s="78">
        <v>134</v>
      </c>
      <c r="J4414" s="66">
        <v>161.71</v>
      </c>
      <c r="K4414" s="104">
        <f t="shared" si="95"/>
        <v>21669.14</v>
      </c>
      <c r="L4414" s="78" t="s">
        <v>6</v>
      </c>
      <c r="M4414" s="78" t="s">
        <v>1739</v>
      </c>
      <c r="N4414" s="78">
        <v>152858</v>
      </c>
      <c r="O4414" s="49"/>
      <c r="P4414" s="78">
        <v>92590</v>
      </c>
      <c r="Q4414" s="80">
        <v>200</v>
      </c>
      <c r="R4414" s="80">
        <v>0</v>
      </c>
      <c r="S4414" s="80">
        <v>40</v>
      </c>
      <c r="T4414" s="78" t="s">
        <v>127</v>
      </c>
      <c r="U4414" s="64">
        <f>Data!$Q4414+Data!$R4414+Data!$S4414</f>
        <v>240</v>
      </c>
      <c r="V4414" s="9" t="str">
        <f>VLOOKUP(TRIM(Data!$B4414),Team!A:B,2,FALSE)</f>
        <v>Heating</v>
      </c>
      <c r="W4414" s="9" t="str">
        <f>VLOOKUP(Data!$D4414,Current!A:B,2,FALSE)</f>
        <v>ACT</v>
      </c>
      <c r="X4414" s="9" t="str">
        <f>IF(Data!$W4414=Data!$E4414,"CURRENT","NO")</f>
        <v>CURRENT</v>
      </c>
    </row>
    <row r="4415" spans="1:24" hidden="1">
      <c r="A4415" s="78" t="s">
        <v>1722</v>
      </c>
      <c r="B4415" s="41" t="s">
        <v>795</v>
      </c>
      <c r="C4415" s="8" t="s">
        <v>458</v>
      </c>
      <c r="D4415" s="41" t="s">
        <v>2173</v>
      </c>
      <c r="E4415" s="8" t="s">
        <v>2166</v>
      </c>
      <c r="F4415" s="77" t="s">
        <v>1740</v>
      </c>
      <c r="G4415" s="78" t="s">
        <v>158</v>
      </c>
      <c r="H4415" s="79">
        <v>42310</v>
      </c>
      <c r="I4415" s="78">
        <v>478</v>
      </c>
      <c r="J4415" s="66">
        <v>95.41</v>
      </c>
      <c r="K4415" s="104">
        <f t="shared" si="95"/>
        <v>45605.979999999996</v>
      </c>
      <c r="L4415" s="78" t="s">
        <v>213</v>
      </c>
      <c r="M4415" s="78" t="s">
        <v>1741</v>
      </c>
      <c r="N4415" s="78">
        <v>152824</v>
      </c>
      <c r="O4415" s="49"/>
      <c r="P4415" s="78">
        <v>92591</v>
      </c>
      <c r="Q4415" s="80">
        <v>228</v>
      </c>
      <c r="R4415" s="80">
        <v>0</v>
      </c>
      <c r="S4415" s="80">
        <v>15</v>
      </c>
      <c r="T4415" s="78" t="s">
        <v>127</v>
      </c>
      <c r="U4415" s="64">
        <f>Data!$Q4415+Data!$R4415+Data!$S4415</f>
        <v>243</v>
      </c>
      <c r="V4415" s="9" t="str">
        <f>VLOOKUP(TRIM(Data!$B4415),Team!A:B,2,FALSE)</f>
        <v>Heating</v>
      </c>
      <c r="W4415" s="9" t="str">
        <f>VLOOKUP(Data!$D4415,Current!A:B,2,FALSE)</f>
        <v>ACT</v>
      </c>
      <c r="X4415" s="9" t="str">
        <f>IF(Data!$W4415=Data!$E4415,"CURRENT","NO")</f>
        <v>CURRENT</v>
      </c>
    </row>
    <row r="4416" spans="1:24" hidden="1">
      <c r="A4416" s="78" t="s">
        <v>1722</v>
      </c>
      <c r="B4416" s="41" t="s">
        <v>795</v>
      </c>
      <c r="C4416" s="8" t="s">
        <v>458</v>
      </c>
      <c r="D4416" s="41" t="s">
        <v>2173</v>
      </c>
      <c r="E4416" s="8" t="s">
        <v>2166</v>
      </c>
      <c r="F4416" s="77" t="s">
        <v>198</v>
      </c>
      <c r="G4416" s="78" t="s">
        <v>158</v>
      </c>
      <c r="H4416" s="79">
        <v>42310</v>
      </c>
      <c r="I4416" s="78">
        <v>232</v>
      </c>
      <c r="J4416" s="66">
        <v>166.64</v>
      </c>
      <c r="K4416" s="104">
        <f t="shared" si="95"/>
        <v>38660.479999999996</v>
      </c>
      <c r="L4416" s="78" t="s">
        <v>213</v>
      </c>
      <c r="M4416" s="78" t="s">
        <v>1741</v>
      </c>
      <c r="N4416" s="78">
        <v>152825</v>
      </c>
      <c r="O4416" s="49"/>
      <c r="P4416" s="78">
        <v>92592</v>
      </c>
      <c r="Q4416" s="80">
        <v>193.3</v>
      </c>
      <c r="R4416" s="80">
        <v>0</v>
      </c>
      <c r="S4416" s="80">
        <v>15</v>
      </c>
      <c r="T4416" s="78" t="s">
        <v>127</v>
      </c>
      <c r="U4416" s="64">
        <f>Data!$Q4416+Data!$R4416+Data!$S4416</f>
        <v>208.3</v>
      </c>
      <c r="V4416" s="9" t="str">
        <f>VLOOKUP(TRIM(Data!$B4416),Team!A:B,2,FALSE)</f>
        <v>Heating</v>
      </c>
      <c r="W4416" s="9" t="str">
        <f>VLOOKUP(Data!$D4416,Current!A:B,2,FALSE)</f>
        <v>ACT</v>
      </c>
      <c r="X4416" s="9" t="str">
        <f>IF(Data!$W4416=Data!$E4416,"CURRENT","NO")</f>
        <v>CURRENT</v>
      </c>
    </row>
    <row r="4417" spans="1:24" hidden="1">
      <c r="A4417" s="78" t="s">
        <v>1722</v>
      </c>
      <c r="B4417" s="41" t="s">
        <v>795</v>
      </c>
      <c r="C4417" s="8" t="s">
        <v>458</v>
      </c>
      <c r="D4417" s="41" t="s">
        <v>2173</v>
      </c>
      <c r="E4417" s="8" t="s">
        <v>2166</v>
      </c>
      <c r="F4417" s="77" t="s">
        <v>206</v>
      </c>
      <c r="G4417" s="78" t="s">
        <v>158</v>
      </c>
      <c r="H4417" s="79">
        <v>42311</v>
      </c>
      <c r="I4417" s="78">
        <v>480</v>
      </c>
      <c r="J4417" s="66">
        <v>69.94</v>
      </c>
      <c r="K4417" s="104">
        <f t="shared" si="95"/>
        <v>33571.199999999997</v>
      </c>
      <c r="L4417" s="78" t="s">
        <v>213</v>
      </c>
      <c r="M4417" s="78" t="s">
        <v>1742</v>
      </c>
      <c r="N4417" s="78">
        <v>152852</v>
      </c>
      <c r="O4417" s="46"/>
      <c r="P4417" s="78">
        <v>92593</v>
      </c>
      <c r="Q4417" s="80">
        <v>167.9</v>
      </c>
      <c r="R4417" s="80">
        <v>0</v>
      </c>
      <c r="S4417" s="80">
        <v>15</v>
      </c>
      <c r="T4417" s="78" t="s">
        <v>127</v>
      </c>
      <c r="U4417" s="64">
        <f>Data!$Q4417+Data!$R4417+Data!$S4417</f>
        <v>182.9</v>
      </c>
      <c r="V4417" s="9" t="str">
        <f>VLOOKUP(TRIM(Data!$B4417),Team!A:B,2,FALSE)</f>
        <v>Heating</v>
      </c>
      <c r="W4417" s="9" t="str">
        <f>VLOOKUP(Data!$D4417,Current!A:B,2,FALSE)</f>
        <v>ACT</v>
      </c>
      <c r="X4417" s="9" t="str">
        <f>IF(Data!$W4417=Data!$E4417,"CURRENT","NO")</f>
        <v>CURRENT</v>
      </c>
    </row>
    <row r="4418" spans="1:24" hidden="1">
      <c r="A4418" s="78" t="s">
        <v>1722</v>
      </c>
      <c r="B4418" s="41" t="s">
        <v>795</v>
      </c>
      <c r="C4418" s="8" t="s">
        <v>458</v>
      </c>
      <c r="D4418" s="41" t="s">
        <v>2173</v>
      </c>
      <c r="E4418" s="8" t="s">
        <v>2166</v>
      </c>
      <c r="F4418" s="77" t="s">
        <v>1743</v>
      </c>
      <c r="G4418" s="78" t="s">
        <v>158</v>
      </c>
      <c r="H4418" s="79">
        <v>42312</v>
      </c>
      <c r="I4418" s="78">
        <v>170</v>
      </c>
      <c r="J4418" s="66">
        <v>148.80000000000001</v>
      </c>
      <c r="K4418" s="104">
        <f t="shared" si="95"/>
        <v>25296.000000000004</v>
      </c>
      <c r="L4418" s="78" t="s">
        <v>213</v>
      </c>
      <c r="M4418" s="78" t="s">
        <v>340</v>
      </c>
      <c r="N4418" s="78">
        <v>152875</v>
      </c>
      <c r="O4418" s="46"/>
      <c r="P4418" s="78">
        <v>92594</v>
      </c>
      <c r="Q4418" s="80">
        <v>126.5</v>
      </c>
      <c r="R4418" s="80">
        <v>0</v>
      </c>
      <c r="S4418" s="80">
        <v>15</v>
      </c>
      <c r="T4418" s="78" t="s">
        <v>127</v>
      </c>
      <c r="U4418" s="64">
        <f>Data!$Q4418+Data!$R4418+Data!$S4418</f>
        <v>141.5</v>
      </c>
      <c r="V4418" s="9" t="str">
        <f>VLOOKUP(TRIM(Data!$B4418),Team!A:B,2,FALSE)</f>
        <v>Heating</v>
      </c>
      <c r="W4418" s="9" t="str">
        <f>VLOOKUP(Data!$D4418,Current!A:B,2,FALSE)</f>
        <v>ACT</v>
      </c>
      <c r="X4418" s="9" t="str">
        <f>IF(Data!$W4418=Data!$E4418,"CURRENT","NO")</f>
        <v>CURRENT</v>
      </c>
    </row>
    <row r="4419" spans="1:24" hidden="1">
      <c r="A4419" s="78" t="s">
        <v>1722</v>
      </c>
      <c r="B4419" s="41" t="s">
        <v>795</v>
      </c>
      <c r="C4419" s="8" t="s">
        <v>458</v>
      </c>
      <c r="D4419" s="41" t="s">
        <v>2173</v>
      </c>
      <c r="E4419" s="8" t="s">
        <v>2166</v>
      </c>
      <c r="F4419" s="77" t="s">
        <v>678</v>
      </c>
      <c r="G4419" s="78" t="s">
        <v>158</v>
      </c>
      <c r="H4419" s="79">
        <v>42312</v>
      </c>
      <c r="I4419" s="78">
        <v>414</v>
      </c>
      <c r="J4419" s="66">
        <v>110.44</v>
      </c>
      <c r="K4419" s="104">
        <f t="shared" si="95"/>
        <v>45722.159999999996</v>
      </c>
      <c r="L4419" s="78" t="s">
        <v>213</v>
      </c>
      <c r="M4419" s="78" t="s">
        <v>1494</v>
      </c>
      <c r="N4419" s="78">
        <v>152876</v>
      </c>
      <c r="O4419" s="46"/>
      <c r="P4419" s="78">
        <v>92595</v>
      </c>
      <c r="Q4419" s="80">
        <v>228.6</v>
      </c>
      <c r="R4419" s="80">
        <v>0</v>
      </c>
      <c r="S4419" s="80">
        <v>15</v>
      </c>
      <c r="T4419" s="78" t="s">
        <v>127</v>
      </c>
      <c r="U4419" s="64">
        <f>Data!$Q4419+Data!$R4419+Data!$S4419</f>
        <v>243.6</v>
      </c>
      <c r="V4419" s="9" t="str">
        <f>VLOOKUP(TRIM(Data!$B4419),Team!A:B,2,FALSE)</f>
        <v>Heating</v>
      </c>
      <c r="W4419" s="9" t="str">
        <f>VLOOKUP(Data!$D4419,Current!A:B,2,FALSE)</f>
        <v>ACT</v>
      </c>
      <c r="X4419" s="9" t="str">
        <f>IF(Data!$W4419=Data!$E4419,"CURRENT","NO")</f>
        <v>CURRENT</v>
      </c>
    </row>
    <row r="4420" spans="1:24" hidden="1">
      <c r="A4420" s="78" t="s">
        <v>1722</v>
      </c>
      <c r="B4420" s="41" t="s">
        <v>795</v>
      </c>
      <c r="C4420" s="8" t="s">
        <v>458</v>
      </c>
      <c r="D4420" s="41" t="s">
        <v>2173</v>
      </c>
      <c r="E4420" s="8" t="s">
        <v>2166</v>
      </c>
      <c r="F4420" s="77" t="s">
        <v>686</v>
      </c>
      <c r="G4420" s="78" t="s">
        <v>158</v>
      </c>
      <c r="H4420" s="79">
        <v>42313</v>
      </c>
      <c r="I4420" s="78">
        <v>1800</v>
      </c>
      <c r="J4420" s="66">
        <v>67.92</v>
      </c>
      <c r="K4420" s="104">
        <f t="shared" si="95"/>
        <v>122256</v>
      </c>
      <c r="L4420" s="78" t="s">
        <v>213</v>
      </c>
      <c r="M4420" s="78"/>
      <c r="N4420" s="78">
        <v>152896</v>
      </c>
      <c r="O4420" s="49"/>
      <c r="P4420" s="78">
        <v>92596</v>
      </c>
      <c r="Q4420" s="80">
        <v>611.29999999999995</v>
      </c>
      <c r="R4420" s="80">
        <v>0</v>
      </c>
      <c r="S4420" s="80">
        <v>15</v>
      </c>
      <c r="T4420" s="78" t="s">
        <v>127</v>
      </c>
      <c r="U4420" s="64">
        <f>Data!$Q4420+Data!$R4420+Data!$S4420</f>
        <v>626.29999999999995</v>
      </c>
      <c r="V4420" s="9" t="str">
        <f>VLOOKUP(TRIM(Data!$B4420),Team!A:B,2,FALSE)</f>
        <v>Heating</v>
      </c>
      <c r="W4420" s="9" t="str">
        <f>VLOOKUP(Data!$D4420,Current!A:B,2,FALSE)</f>
        <v>ACT</v>
      </c>
      <c r="X4420" s="9" t="str">
        <f>IF(Data!$W4420=Data!$E4420,"CURRENT","NO")</f>
        <v>CURRENT</v>
      </c>
    </row>
    <row r="4421" spans="1:24" hidden="1">
      <c r="A4421" s="46" t="s">
        <v>1723</v>
      </c>
      <c r="B4421" s="41" t="s">
        <v>795</v>
      </c>
      <c r="C4421" s="8" t="s">
        <v>458</v>
      </c>
      <c r="D4421" s="41" t="s">
        <v>2173</v>
      </c>
      <c r="E4421" s="8" t="s">
        <v>2166</v>
      </c>
      <c r="F4421" s="45" t="s">
        <v>162</v>
      </c>
      <c r="G4421" s="46" t="s">
        <v>160</v>
      </c>
      <c r="H4421" s="47">
        <v>42314</v>
      </c>
      <c r="I4421" s="46">
        <v>200</v>
      </c>
      <c r="J4421" s="66">
        <v>23.92</v>
      </c>
      <c r="K4421" s="104">
        <f t="shared" si="95"/>
        <v>4784</v>
      </c>
      <c r="L4421" s="46" t="s">
        <v>11</v>
      </c>
      <c r="M4421" s="46" t="s">
        <v>1744</v>
      </c>
      <c r="N4421" s="46">
        <v>152952</v>
      </c>
      <c r="O4421" s="49"/>
      <c r="P4421" s="46">
        <v>92666</v>
      </c>
      <c r="Q4421" s="66">
        <v>100</v>
      </c>
      <c r="R4421" s="66">
        <v>0</v>
      </c>
      <c r="S4421" s="66">
        <v>15</v>
      </c>
      <c r="T4421" s="46" t="s">
        <v>127</v>
      </c>
      <c r="U4421" s="64">
        <f>Data!$Q4421+Data!$R4421+Data!$S4421</f>
        <v>115</v>
      </c>
      <c r="V4421" s="9" t="str">
        <f>VLOOKUP(TRIM(Data!$B4421),Team!A:B,2,FALSE)</f>
        <v>Heating</v>
      </c>
      <c r="W4421" s="9" t="str">
        <f>VLOOKUP(Data!$D4421,Current!A:B,2,FALSE)</f>
        <v>ACT</v>
      </c>
      <c r="X4421" s="9" t="str">
        <f>IF(Data!$W4421=Data!$E4421,"CURRENT","NO")</f>
        <v>CURRENT</v>
      </c>
    </row>
    <row r="4422" spans="1:24" hidden="1">
      <c r="A4422" s="46" t="s">
        <v>1723</v>
      </c>
      <c r="B4422" s="41" t="s">
        <v>795</v>
      </c>
      <c r="C4422" s="8" t="s">
        <v>458</v>
      </c>
      <c r="D4422" s="41" t="s">
        <v>2173</v>
      </c>
      <c r="E4422" s="8" t="s">
        <v>2166</v>
      </c>
      <c r="F4422" s="45" t="s">
        <v>1745</v>
      </c>
      <c r="G4422" s="46" t="s">
        <v>160</v>
      </c>
      <c r="H4422" s="47">
        <v>42314</v>
      </c>
      <c r="I4422" s="46">
        <v>75</v>
      </c>
      <c r="J4422" s="66">
        <v>21.12</v>
      </c>
      <c r="K4422" s="104">
        <f t="shared" si="95"/>
        <v>1584</v>
      </c>
      <c r="L4422" s="46" t="s">
        <v>11</v>
      </c>
      <c r="M4422" s="46" t="s">
        <v>1746</v>
      </c>
      <c r="N4422" s="46">
        <v>152953</v>
      </c>
      <c r="O4422" s="49"/>
      <c r="P4422" s="46">
        <v>92667</v>
      </c>
      <c r="Q4422" s="66">
        <v>100</v>
      </c>
      <c r="R4422" s="66">
        <v>0</v>
      </c>
      <c r="S4422" s="66">
        <v>15</v>
      </c>
      <c r="T4422" s="46" t="s">
        <v>127</v>
      </c>
      <c r="U4422" s="64">
        <f>Data!$Q4422+Data!$R4422+Data!$S4422</f>
        <v>115</v>
      </c>
      <c r="V4422" s="9" t="str">
        <f>VLOOKUP(TRIM(Data!$B4422),Team!A:B,2,FALSE)</f>
        <v>Heating</v>
      </c>
      <c r="W4422" s="9" t="str">
        <f>VLOOKUP(Data!$D4422,Current!A:B,2,FALSE)</f>
        <v>ACT</v>
      </c>
      <c r="X4422" s="9" t="str">
        <f>IF(Data!$W4422=Data!$E4422,"CURRENT","NO")</f>
        <v>CURRENT</v>
      </c>
    </row>
    <row r="4423" spans="1:24" hidden="1">
      <c r="A4423" s="46" t="s">
        <v>1723</v>
      </c>
      <c r="B4423" s="41" t="s">
        <v>795</v>
      </c>
      <c r="C4423" s="8" t="s">
        <v>458</v>
      </c>
      <c r="D4423" s="41" t="s">
        <v>2173</v>
      </c>
      <c r="E4423" s="8" t="s">
        <v>2166</v>
      </c>
      <c r="F4423" s="45" t="s">
        <v>694</v>
      </c>
      <c r="G4423" s="46" t="s">
        <v>160</v>
      </c>
      <c r="H4423" s="47">
        <v>42314</v>
      </c>
      <c r="I4423" s="46">
        <v>110</v>
      </c>
      <c r="J4423" s="66">
        <v>23.95</v>
      </c>
      <c r="K4423" s="104">
        <f t="shared" si="95"/>
        <v>2634.5</v>
      </c>
      <c r="L4423" s="46" t="s">
        <v>11</v>
      </c>
      <c r="M4423" s="46" t="s">
        <v>1747</v>
      </c>
      <c r="N4423" s="46">
        <v>152954</v>
      </c>
      <c r="O4423" s="49"/>
      <c r="P4423" s="46">
        <v>92668</v>
      </c>
      <c r="Q4423" s="66">
        <v>100</v>
      </c>
      <c r="R4423" s="66">
        <v>0</v>
      </c>
      <c r="S4423" s="66">
        <v>15</v>
      </c>
      <c r="T4423" s="46" t="s">
        <v>127</v>
      </c>
      <c r="U4423" s="64">
        <f>Data!$Q4423+Data!$R4423+Data!$S4423</f>
        <v>115</v>
      </c>
      <c r="V4423" s="9" t="str">
        <f>VLOOKUP(TRIM(Data!$B4423),Team!A:B,2,FALSE)</f>
        <v>Heating</v>
      </c>
      <c r="W4423" s="9" t="str">
        <f>VLOOKUP(Data!$D4423,Current!A:B,2,FALSE)</f>
        <v>ACT</v>
      </c>
      <c r="X4423" s="9" t="str">
        <f>IF(Data!$W4423=Data!$E4423,"CURRENT","NO")</f>
        <v>CURRENT</v>
      </c>
    </row>
    <row r="4424" spans="1:24" hidden="1">
      <c r="A4424" s="46" t="s">
        <v>1723</v>
      </c>
      <c r="B4424" s="41" t="s">
        <v>795</v>
      </c>
      <c r="C4424" s="8" t="s">
        <v>458</v>
      </c>
      <c r="D4424" s="41" t="s">
        <v>2173</v>
      </c>
      <c r="E4424" s="8" t="s">
        <v>2166</v>
      </c>
      <c r="F4424" s="45" t="s">
        <v>693</v>
      </c>
      <c r="G4424" s="46" t="s">
        <v>160</v>
      </c>
      <c r="H4424" s="47">
        <v>42314</v>
      </c>
      <c r="I4424" s="46">
        <v>80</v>
      </c>
      <c r="J4424" s="66">
        <v>25.45</v>
      </c>
      <c r="K4424" s="104">
        <f t="shared" si="95"/>
        <v>2036</v>
      </c>
      <c r="L4424" s="46" t="s">
        <v>11</v>
      </c>
      <c r="M4424" s="46" t="s">
        <v>1747</v>
      </c>
      <c r="N4424" s="46">
        <v>152955</v>
      </c>
      <c r="O4424" s="46"/>
      <c r="P4424" s="46">
        <v>92669</v>
      </c>
      <c r="Q4424" s="66">
        <v>100</v>
      </c>
      <c r="R4424" s="66">
        <v>0</v>
      </c>
      <c r="S4424" s="66">
        <v>15</v>
      </c>
      <c r="T4424" s="46" t="s">
        <v>127</v>
      </c>
      <c r="U4424" s="64">
        <f>Data!$Q4424+Data!$R4424+Data!$S4424</f>
        <v>115</v>
      </c>
      <c r="V4424" s="9" t="str">
        <f>VLOOKUP(TRIM(Data!$B4424),Team!A:B,2,FALSE)</f>
        <v>Heating</v>
      </c>
      <c r="W4424" s="9" t="str">
        <f>VLOOKUP(Data!$D4424,Current!A:B,2,FALSE)</f>
        <v>ACT</v>
      </c>
      <c r="X4424" s="9" t="str">
        <f>IF(Data!$W4424=Data!$E4424,"CURRENT","NO")</f>
        <v>CURRENT</v>
      </c>
    </row>
    <row r="4425" spans="1:24" hidden="1">
      <c r="A4425" s="46" t="s">
        <v>1723</v>
      </c>
      <c r="B4425" s="41" t="s">
        <v>795</v>
      </c>
      <c r="C4425" s="8" t="s">
        <v>458</v>
      </c>
      <c r="D4425" s="41" t="s">
        <v>2173</v>
      </c>
      <c r="E4425" s="8" t="s">
        <v>2166</v>
      </c>
      <c r="F4425" s="45" t="s">
        <v>1637</v>
      </c>
      <c r="G4425" s="46" t="s">
        <v>160</v>
      </c>
      <c r="H4425" s="47">
        <v>42317</v>
      </c>
      <c r="I4425" s="46">
        <v>50</v>
      </c>
      <c r="J4425" s="66">
        <v>21.39</v>
      </c>
      <c r="K4425" s="104">
        <f t="shared" si="95"/>
        <v>1069.5</v>
      </c>
      <c r="L4425" s="46" t="s">
        <v>11</v>
      </c>
      <c r="M4425" s="46" t="s">
        <v>1748</v>
      </c>
      <c r="N4425" s="46">
        <v>153001</v>
      </c>
      <c r="O4425" s="46"/>
      <c r="P4425" s="46">
        <v>92670</v>
      </c>
      <c r="Q4425" s="66">
        <v>100</v>
      </c>
      <c r="R4425" s="66">
        <v>0</v>
      </c>
      <c r="S4425" s="66">
        <v>15</v>
      </c>
      <c r="T4425" s="46" t="s">
        <v>127</v>
      </c>
      <c r="U4425" s="64">
        <f>Data!$Q4425+Data!$R4425+Data!$S4425</f>
        <v>115</v>
      </c>
      <c r="V4425" s="9" t="str">
        <f>VLOOKUP(TRIM(Data!$B4425),Team!A:B,2,FALSE)</f>
        <v>Heating</v>
      </c>
      <c r="W4425" s="9" t="str">
        <f>VLOOKUP(Data!$D4425,Current!A:B,2,FALSE)</f>
        <v>ACT</v>
      </c>
      <c r="X4425" s="9" t="str">
        <f>IF(Data!$W4425=Data!$E4425,"CURRENT","NO")</f>
        <v>CURRENT</v>
      </c>
    </row>
    <row r="4426" spans="1:24" hidden="1">
      <c r="A4426" s="46" t="s">
        <v>1723</v>
      </c>
      <c r="B4426" s="41" t="s">
        <v>795</v>
      </c>
      <c r="C4426" s="8" t="s">
        <v>458</v>
      </c>
      <c r="D4426" s="41" t="s">
        <v>2173</v>
      </c>
      <c r="E4426" s="8" t="s">
        <v>2166</v>
      </c>
      <c r="F4426" s="45" t="s">
        <v>1275</v>
      </c>
      <c r="G4426" s="46" t="s">
        <v>160</v>
      </c>
      <c r="H4426" s="47">
        <v>42317</v>
      </c>
      <c r="I4426" s="46">
        <v>25</v>
      </c>
      <c r="J4426" s="66">
        <v>65.12</v>
      </c>
      <c r="K4426" s="104">
        <f t="shared" si="95"/>
        <v>1628</v>
      </c>
      <c r="L4426" s="46" t="s">
        <v>11</v>
      </c>
      <c r="M4426" s="46" t="s">
        <v>1053</v>
      </c>
      <c r="N4426" s="46">
        <v>153002</v>
      </c>
      <c r="O4426" s="46"/>
      <c r="P4426" s="46">
        <v>92671</v>
      </c>
      <c r="Q4426" s="66">
        <v>100</v>
      </c>
      <c r="R4426" s="66">
        <v>0</v>
      </c>
      <c r="S4426" s="66">
        <v>15</v>
      </c>
      <c r="T4426" s="46" t="s">
        <v>127</v>
      </c>
      <c r="U4426" s="64">
        <f>Data!$Q4426+Data!$R4426+Data!$S4426</f>
        <v>115</v>
      </c>
      <c r="V4426" s="9" t="str">
        <f>VLOOKUP(TRIM(Data!$B4426),Team!A:B,2,FALSE)</f>
        <v>Heating</v>
      </c>
      <c r="W4426" s="9" t="str">
        <f>VLOOKUP(Data!$D4426,Current!A:B,2,FALSE)</f>
        <v>ACT</v>
      </c>
      <c r="X4426" s="9" t="str">
        <f>IF(Data!$W4426=Data!$E4426,"CURRENT","NO")</f>
        <v>CURRENT</v>
      </c>
    </row>
    <row r="4427" spans="1:24" hidden="1">
      <c r="A4427" s="46" t="s">
        <v>1723</v>
      </c>
      <c r="B4427" s="41" t="s">
        <v>795</v>
      </c>
      <c r="C4427" s="8" t="s">
        <v>458</v>
      </c>
      <c r="D4427" s="41" t="s">
        <v>2173</v>
      </c>
      <c r="E4427" s="8" t="s">
        <v>2166</v>
      </c>
      <c r="F4427" s="45" t="s">
        <v>1284</v>
      </c>
      <c r="G4427" s="46" t="s">
        <v>160</v>
      </c>
      <c r="H4427" s="47">
        <v>42317</v>
      </c>
      <c r="I4427" s="46">
        <v>25</v>
      </c>
      <c r="J4427" s="66">
        <v>65.97</v>
      </c>
      <c r="K4427" s="104">
        <f t="shared" si="95"/>
        <v>1649.25</v>
      </c>
      <c r="L4427" s="46" t="s">
        <v>965</v>
      </c>
      <c r="M4427" s="46" t="s">
        <v>1258</v>
      </c>
      <c r="N4427" s="46">
        <v>153003</v>
      </c>
      <c r="O4427" s="46"/>
      <c r="P4427" s="46">
        <v>92672</v>
      </c>
      <c r="Q4427" s="66">
        <v>100</v>
      </c>
      <c r="R4427" s="66">
        <v>0</v>
      </c>
      <c r="S4427" s="66">
        <v>15</v>
      </c>
      <c r="T4427" s="46" t="s">
        <v>127</v>
      </c>
      <c r="U4427" s="64">
        <f>Data!$Q4427+Data!$R4427+Data!$S4427</f>
        <v>115</v>
      </c>
      <c r="V4427" s="9" t="str">
        <f>VLOOKUP(TRIM(Data!$B4427),Team!A:B,2,FALSE)</f>
        <v>Heating</v>
      </c>
      <c r="W4427" s="9" t="str">
        <f>VLOOKUP(Data!$D4427,Current!A:B,2,FALSE)</f>
        <v>ACT</v>
      </c>
      <c r="X4427" s="9" t="str">
        <f>IF(Data!$W4427=Data!$E4427,"CURRENT","NO")</f>
        <v>CURRENT</v>
      </c>
    </row>
    <row r="4428" spans="1:24" hidden="1">
      <c r="A4428" s="46" t="s">
        <v>1723</v>
      </c>
      <c r="B4428" s="41" t="s">
        <v>795</v>
      </c>
      <c r="C4428" s="8" t="s">
        <v>458</v>
      </c>
      <c r="D4428" s="41" t="s">
        <v>2173</v>
      </c>
      <c r="E4428" s="8" t="s">
        <v>2166</v>
      </c>
      <c r="F4428" s="45" t="s">
        <v>1463</v>
      </c>
      <c r="G4428" s="46" t="s">
        <v>160</v>
      </c>
      <c r="H4428" s="47">
        <v>42317</v>
      </c>
      <c r="I4428" s="46">
        <v>25</v>
      </c>
      <c r="J4428" s="66">
        <v>65.97</v>
      </c>
      <c r="K4428" s="104">
        <f t="shared" si="95"/>
        <v>1649.25</v>
      </c>
      <c r="L4428" s="46" t="s">
        <v>965</v>
      </c>
      <c r="M4428" s="46" t="s">
        <v>1656</v>
      </c>
      <c r="N4428" s="46">
        <v>153005</v>
      </c>
      <c r="O4428" s="46"/>
      <c r="P4428" s="46">
        <v>92673</v>
      </c>
      <c r="Q4428" s="66">
        <v>100</v>
      </c>
      <c r="R4428" s="66">
        <v>0</v>
      </c>
      <c r="S4428" s="66">
        <v>15</v>
      </c>
      <c r="T4428" s="46" t="s">
        <v>127</v>
      </c>
      <c r="U4428" s="64">
        <f>Data!$Q4428+Data!$R4428+Data!$S4428</f>
        <v>115</v>
      </c>
      <c r="V4428" s="9" t="str">
        <f>VLOOKUP(TRIM(Data!$B4428),Team!A:B,2,FALSE)</f>
        <v>Heating</v>
      </c>
      <c r="W4428" s="9" t="str">
        <f>VLOOKUP(Data!$D4428,Current!A:B,2,FALSE)</f>
        <v>ACT</v>
      </c>
      <c r="X4428" s="9" t="str">
        <f>IF(Data!$W4428=Data!$E4428,"CURRENT","NO")</f>
        <v>CURRENT</v>
      </c>
    </row>
    <row r="4429" spans="1:24" hidden="1">
      <c r="A4429" s="46" t="s">
        <v>1723</v>
      </c>
      <c r="B4429" s="41" t="s">
        <v>795</v>
      </c>
      <c r="C4429" s="8" t="s">
        <v>458</v>
      </c>
      <c r="D4429" s="41" t="s">
        <v>2173</v>
      </c>
      <c r="E4429" s="8" t="s">
        <v>2166</v>
      </c>
      <c r="F4429" s="45" t="s">
        <v>901</v>
      </c>
      <c r="G4429" s="46" t="s">
        <v>160</v>
      </c>
      <c r="H4429" s="47">
        <v>42319</v>
      </c>
      <c r="I4429" s="46">
        <v>25</v>
      </c>
      <c r="J4429" s="66">
        <v>106.55</v>
      </c>
      <c r="K4429" s="104">
        <f t="shared" si="95"/>
        <v>2663.75</v>
      </c>
      <c r="L4429" s="46" t="s">
        <v>965</v>
      </c>
      <c r="M4429" s="46" t="s">
        <v>1075</v>
      </c>
      <c r="N4429" s="46">
        <v>153051</v>
      </c>
      <c r="O4429" s="46"/>
      <c r="P4429" s="46">
        <v>92674</v>
      </c>
      <c r="Q4429" s="66">
        <v>100</v>
      </c>
      <c r="R4429" s="66">
        <v>0</v>
      </c>
      <c r="S4429" s="66">
        <v>15</v>
      </c>
      <c r="T4429" s="46" t="s">
        <v>127</v>
      </c>
      <c r="U4429" s="64">
        <f>Data!$Q4429+Data!$R4429+Data!$S4429</f>
        <v>115</v>
      </c>
      <c r="V4429" s="9" t="str">
        <f>VLOOKUP(TRIM(Data!$B4429),Team!A:B,2,FALSE)</f>
        <v>Heating</v>
      </c>
      <c r="W4429" s="9" t="str">
        <f>VLOOKUP(Data!$D4429,Current!A:B,2,FALSE)</f>
        <v>ACT</v>
      </c>
      <c r="X4429" s="9" t="str">
        <f>IF(Data!$W4429=Data!$E4429,"CURRENT","NO")</f>
        <v>CURRENT</v>
      </c>
    </row>
    <row r="4430" spans="1:24" hidden="1">
      <c r="A4430" s="46" t="s">
        <v>1723</v>
      </c>
      <c r="B4430" s="41" t="s">
        <v>795</v>
      </c>
      <c r="C4430" s="8" t="s">
        <v>458</v>
      </c>
      <c r="D4430" s="41" t="s">
        <v>2173</v>
      </c>
      <c r="E4430" s="8" t="s">
        <v>2166</v>
      </c>
      <c r="F4430" s="45" t="s">
        <v>1071</v>
      </c>
      <c r="G4430" s="46" t="s">
        <v>160</v>
      </c>
      <c r="H4430" s="47">
        <v>42319</v>
      </c>
      <c r="I4430" s="46">
        <v>50</v>
      </c>
      <c r="J4430" s="66">
        <v>125.18</v>
      </c>
      <c r="K4430" s="104">
        <f t="shared" si="95"/>
        <v>6259</v>
      </c>
      <c r="L4430" s="46" t="s">
        <v>965</v>
      </c>
      <c r="M4430" s="46" t="s">
        <v>1075</v>
      </c>
      <c r="N4430" s="46">
        <v>153053</v>
      </c>
      <c r="O4430" s="46"/>
      <c r="P4430" s="46">
        <v>92675</v>
      </c>
      <c r="Q4430" s="66">
        <v>100</v>
      </c>
      <c r="R4430" s="66">
        <v>0</v>
      </c>
      <c r="S4430" s="66">
        <v>15</v>
      </c>
      <c r="T4430" s="46" t="s">
        <v>127</v>
      </c>
      <c r="U4430" s="64">
        <f>Data!$Q4430+Data!$R4430+Data!$S4430</f>
        <v>115</v>
      </c>
      <c r="V4430" s="9" t="str">
        <f>VLOOKUP(TRIM(Data!$B4430),Team!A:B,2,FALSE)</f>
        <v>Heating</v>
      </c>
      <c r="W4430" s="9" t="str">
        <f>VLOOKUP(Data!$D4430,Current!A:B,2,FALSE)</f>
        <v>ACT</v>
      </c>
      <c r="X4430" s="9" t="str">
        <f>IF(Data!$W4430=Data!$E4430,"CURRENT","NO")</f>
        <v>CURRENT</v>
      </c>
    </row>
    <row r="4431" spans="1:24" hidden="1">
      <c r="A4431" s="46" t="s">
        <v>1723</v>
      </c>
      <c r="B4431" s="41" t="s">
        <v>795</v>
      </c>
      <c r="C4431" s="8" t="s">
        <v>458</v>
      </c>
      <c r="D4431" s="41" t="s">
        <v>2173</v>
      </c>
      <c r="E4431" s="8" t="s">
        <v>2166</v>
      </c>
      <c r="F4431" s="45" t="s">
        <v>877</v>
      </c>
      <c r="G4431" s="46" t="s">
        <v>160</v>
      </c>
      <c r="H4431" s="47">
        <v>42319</v>
      </c>
      <c r="I4431" s="46">
        <v>50</v>
      </c>
      <c r="J4431" s="66">
        <v>104.49</v>
      </c>
      <c r="K4431" s="104">
        <f t="shared" si="95"/>
        <v>5224.5</v>
      </c>
      <c r="L4431" s="46" t="s">
        <v>965</v>
      </c>
      <c r="M4431" s="46" t="s">
        <v>1255</v>
      </c>
      <c r="N4431" s="46">
        <v>153054</v>
      </c>
      <c r="O4431" s="46"/>
      <c r="P4431" s="46">
        <v>92676</v>
      </c>
      <c r="Q4431" s="66">
        <v>100</v>
      </c>
      <c r="R4431" s="66">
        <v>0</v>
      </c>
      <c r="S4431" s="66">
        <v>15</v>
      </c>
      <c r="T4431" s="46" t="s">
        <v>127</v>
      </c>
      <c r="U4431" s="64">
        <f>Data!$Q4431+Data!$R4431+Data!$S4431</f>
        <v>115</v>
      </c>
      <c r="V4431" s="9" t="str">
        <f>VLOOKUP(TRIM(Data!$B4431),Team!A:B,2,FALSE)</f>
        <v>Heating</v>
      </c>
      <c r="W4431" s="9" t="str">
        <f>VLOOKUP(Data!$D4431,Current!A:B,2,FALSE)</f>
        <v>ACT</v>
      </c>
      <c r="X4431" s="9" t="str">
        <f>IF(Data!$W4431=Data!$E4431,"CURRENT","NO")</f>
        <v>CURRENT</v>
      </c>
    </row>
    <row r="4432" spans="1:24" hidden="1">
      <c r="A4432" s="46" t="s">
        <v>1723</v>
      </c>
      <c r="B4432" s="41" t="s">
        <v>795</v>
      </c>
      <c r="C4432" s="8" t="s">
        <v>458</v>
      </c>
      <c r="D4432" s="41" t="s">
        <v>2173</v>
      </c>
      <c r="E4432" s="8" t="s">
        <v>2166</v>
      </c>
      <c r="F4432" s="45" t="s">
        <v>900</v>
      </c>
      <c r="G4432" s="46" t="s">
        <v>160</v>
      </c>
      <c r="H4432" s="47">
        <v>42319</v>
      </c>
      <c r="I4432" s="46">
        <v>25</v>
      </c>
      <c r="J4432" s="66">
        <v>135.79</v>
      </c>
      <c r="K4432" s="104">
        <f t="shared" si="95"/>
        <v>3394.75</v>
      </c>
      <c r="L4432" s="46" t="s">
        <v>965</v>
      </c>
      <c r="M4432" s="46" t="s">
        <v>1749</v>
      </c>
      <c r="N4432" s="46">
        <v>153055</v>
      </c>
      <c r="O4432" s="46"/>
      <c r="P4432" s="46">
        <v>92677</v>
      </c>
      <c r="Q4432" s="66">
        <v>100</v>
      </c>
      <c r="R4432" s="66">
        <v>0</v>
      </c>
      <c r="S4432" s="66">
        <v>15</v>
      </c>
      <c r="T4432" s="46" t="s">
        <v>127</v>
      </c>
      <c r="U4432" s="64">
        <f>Data!$Q4432+Data!$R4432+Data!$S4432</f>
        <v>115</v>
      </c>
      <c r="V4432" s="9" t="str">
        <f>VLOOKUP(TRIM(Data!$B4432),Team!A:B,2,FALSE)</f>
        <v>Heating</v>
      </c>
      <c r="W4432" s="9" t="str">
        <f>VLOOKUP(Data!$D4432,Current!A:B,2,FALSE)</f>
        <v>ACT</v>
      </c>
      <c r="X4432" s="9" t="str">
        <f>IF(Data!$W4432=Data!$E4432,"CURRENT","NO")</f>
        <v>CURRENT</v>
      </c>
    </row>
    <row r="4433" spans="1:24" hidden="1">
      <c r="A4433" s="46" t="s">
        <v>1723</v>
      </c>
      <c r="B4433" s="41" t="s">
        <v>795</v>
      </c>
      <c r="C4433" s="8" t="s">
        <v>458</v>
      </c>
      <c r="D4433" s="41" t="s">
        <v>2173</v>
      </c>
      <c r="E4433" s="8" t="s">
        <v>2166</v>
      </c>
      <c r="F4433" s="45" t="s">
        <v>203</v>
      </c>
      <c r="G4433" s="46" t="s">
        <v>160</v>
      </c>
      <c r="H4433" s="47">
        <v>42320</v>
      </c>
      <c r="I4433" s="46">
        <v>150</v>
      </c>
      <c r="J4433" s="66">
        <v>71.52</v>
      </c>
      <c r="K4433" s="104">
        <f t="shared" si="95"/>
        <v>10728</v>
      </c>
      <c r="L4433" s="46" t="s">
        <v>965</v>
      </c>
      <c r="M4433" s="46" t="s">
        <v>1652</v>
      </c>
      <c r="N4433" s="46">
        <v>153098</v>
      </c>
      <c r="O4433" s="46"/>
      <c r="P4433" s="46">
        <v>92678</v>
      </c>
      <c r="Q4433" s="66">
        <v>100</v>
      </c>
      <c r="R4433" s="66">
        <v>0</v>
      </c>
      <c r="S4433" s="66">
        <v>15</v>
      </c>
      <c r="T4433" s="46" t="s">
        <v>127</v>
      </c>
      <c r="U4433" s="64">
        <f>Data!$Q4433+Data!$R4433+Data!$S4433</f>
        <v>115</v>
      </c>
      <c r="V4433" s="9" t="str">
        <f>VLOOKUP(TRIM(Data!$B4433),Team!A:B,2,FALSE)</f>
        <v>Heating</v>
      </c>
      <c r="W4433" s="9" t="str">
        <f>VLOOKUP(Data!$D4433,Current!A:B,2,FALSE)</f>
        <v>ACT</v>
      </c>
      <c r="X4433" s="9" t="str">
        <f>IF(Data!$W4433=Data!$E4433,"CURRENT","NO")</f>
        <v>CURRENT</v>
      </c>
    </row>
    <row r="4434" spans="1:24" hidden="1">
      <c r="A4434" s="46" t="s">
        <v>1723</v>
      </c>
      <c r="B4434" s="41" t="s">
        <v>795</v>
      </c>
      <c r="C4434" s="8" t="s">
        <v>458</v>
      </c>
      <c r="D4434" s="41" t="s">
        <v>2173</v>
      </c>
      <c r="E4434" s="8" t="s">
        <v>2166</v>
      </c>
      <c r="F4434" s="45" t="s">
        <v>1074</v>
      </c>
      <c r="G4434" s="46" t="s">
        <v>160</v>
      </c>
      <c r="H4434" s="47">
        <v>42320</v>
      </c>
      <c r="I4434" s="46">
        <v>50</v>
      </c>
      <c r="J4434" s="66">
        <v>105.56</v>
      </c>
      <c r="K4434" s="104">
        <f t="shared" si="95"/>
        <v>5278</v>
      </c>
      <c r="L4434" s="46" t="s">
        <v>11</v>
      </c>
      <c r="M4434" s="46" t="s">
        <v>1087</v>
      </c>
      <c r="N4434" s="46">
        <v>153099</v>
      </c>
      <c r="O4434" s="46"/>
      <c r="P4434" s="46">
        <v>92679</v>
      </c>
      <c r="Q4434" s="66">
        <v>100</v>
      </c>
      <c r="R4434" s="66">
        <v>0</v>
      </c>
      <c r="S4434" s="66">
        <v>15</v>
      </c>
      <c r="T4434" s="46" t="s">
        <v>127</v>
      </c>
      <c r="U4434" s="64">
        <f>Data!$Q4434+Data!$R4434+Data!$S4434</f>
        <v>115</v>
      </c>
      <c r="V4434" s="9" t="str">
        <f>VLOOKUP(TRIM(Data!$B4434),Team!A:B,2,FALSE)</f>
        <v>Heating</v>
      </c>
      <c r="W4434" s="9" t="str">
        <f>VLOOKUP(Data!$D4434,Current!A:B,2,FALSE)</f>
        <v>ACT</v>
      </c>
      <c r="X4434" s="9" t="str">
        <f>IF(Data!$W4434=Data!$E4434,"CURRENT","NO")</f>
        <v>CURRENT</v>
      </c>
    </row>
    <row r="4435" spans="1:24" hidden="1">
      <c r="A4435" s="46" t="s">
        <v>1723</v>
      </c>
      <c r="B4435" s="41" t="s">
        <v>795</v>
      </c>
      <c r="C4435" s="8" t="s">
        <v>458</v>
      </c>
      <c r="D4435" s="41" t="s">
        <v>2173</v>
      </c>
      <c r="E4435" s="8" t="s">
        <v>2166</v>
      </c>
      <c r="F4435" s="45" t="s">
        <v>674</v>
      </c>
      <c r="G4435" s="46" t="s">
        <v>160</v>
      </c>
      <c r="H4435" s="47">
        <v>42320</v>
      </c>
      <c r="I4435" s="46">
        <v>25</v>
      </c>
      <c r="J4435" s="66">
        <v>105.44</v>
      </c>
      <c r="K4435" s="104">
        <f t="shared" si="95"/>
        <v>2636</v>
      </c>
      <c r="L4435" s="46" t="s">
        <v>11</v>
      </c>
      <c r="M4435" s="46" t="s">
        <v>1652</v>
      </c>
      <c r="N4435" s="46">
        <v>153100</v>
      </c>
      <c r="O4435" s="46"/>
      <c r="P4435" s="46">
        <v>92680</v>
      </c>
      <c r="Q4435" s="66">
        <v>100</v>
      </c>
      <c r="R4435" s="66">
        <v>0</v>
      </c>
      <c r="S4435" s="66">
        <v>15</v>
      </c>
      <c r="T4435" s="46" t="s">
        <v>127</v>
      </c>
      <c r="U4435" s="64">
        <f>Data!$Q4435+Data!$R4435+Data!$S4435</f>
        <v>115</v>
      </c>
      <c r="V4435" s="9" t="str">
        <f>VLOOKUP(TRIM(Data!$B4435),Team!A:B,2,FALSE)</f>
        <v>Heating</v>
      </c>
      <c r="W4435" s="9" t="str">
        <f>VLOOKUP(Data!$D4435,Current!A:B,2,FALSE)</f>
        <v>ACT</v>
      </c>
      <c r="X4435" s="9" t="str">
        <f>IF(Data!$W4435=Data!$E4435,"CURRENT","NO")</f>
        <v>CURRENT</v>
      </c>
    </row>
    <row r="4436" spans="1:24" hidden="1">
      <c r="A4436" s="46" t="s">
        <v>1723</v>
      </c>
      <c r="B4436" s="41" t="s">
        <v>795</v>
      </c>
      <c r="C4436" s="8" t="s">
        <v>458</v>
      </c>
      <c r="D4436" s="41" t="s">
        <v>2173</v>
      </c>
      <c r="E4436" s="8" t="s">
        <v>2166</v>
      </c>
      <c r="F4436" s="45" t="s">
        <v>714</v>
      </c>
      <c r="G4436" s="46" t="s">
        <v>179</v>
      </c>
      <c r="H4436" s="47">
        <v>42319</v>
      </c>
      <c r="I4436" s="46">
        <v>152</v>
      </c>
      <c r="J4436" s="66">
        <v>230.88</v>
      </c>
      <c r="K4436" s="104">
        <f t="shared" si="95"/>
        <v>35093.760000000002</v>
      </c>
      <c r="L4436" s="46" t="s">
        <v>766</v>
      </c>
      <c r="M4436" s="46" t="s">
        <v>10</v>
      </c>
      <c r="N4436" s="46">
        <v>153050</v>
      </c>
      <c r="O4436" s="46"/>
      <c r="P4436" s="46">
        <v>92681</v>
      </c>
      <c r="Q4436" s="66">
        <v>200</v>
      </c>
      <c r="R4436" s="66">
        <v>0</v>
      </c>
      <c r="S4436" s="66">
        <v>40</v>
      </c>
      <c r="T4436" s="46" t="s">
        <v>127</v>
      </c>
      <c r="U4436" s="64">
        <f>Data!$Q4436+Data!$R4436+Data!$S4436</f>
        <v>240</v>
      </c>
      <c r="V4436" s="9" t="str">
        <f>VLOOKUP(TRIM(Data!$B4436),Team!A:B,2,FALSE)</f>
        <v>Heating</v>
      </c>
      <c r="W4436" s="9" t="str">
        <f>VLOOKUP(Data!$D4436,Current!A:B,2,FALSE)</f>
        <v>ACT</v>
      </c>
      <c r="X4436" s="9" t="str">
        <f>IF(Data!$W4436=Data!$E4436,"CURRENT","NO")</f>
        <v>CURRENT</v>
      </c>
    </row>
    <row r="4437" spans="1:24" hidden="1">
      <c r="A4437" s="46" t="s">
        <v>1723</v>
      </c>
      <c r="B4437" s="41" t="s">
        <v>795</v>
      </c>
      <c r="C4437" s="8" t="s">
        <v>458</v>
      </c>
      <c r="D4437" s="41" t="s">
        <v>2173</v>
      </c>
      <c r="E4437" s="8" t="s">
        <v>2166</v>
      </c>
      <c r="F4437" s="45" t="s">
        <v>1066</v>
      </c>
      <c r="G4437" s="46" t="s">
        <v>158</v>
      </c>
      <c r="H4437" s="47">
        <v>42314</v>
      </c>
      <c r="I4437" s="46">
        <v>144</v>
      </c>
      <c r="J4437" s="66">
        <v>199.06</v>
      </c>
      <c r="K4437" s="104">
        <f t="shared" si="95"/>
        <v>28664.639999999999</v>
      </c>
      <c r="L4437" s="46" t="s">
        <v>213</v>
      </c>
      <c r="M4437" s="46" t="s">
        <v>564</v>
      </c>
      <c r="N4437" s="46">
        <v>152957</v>
      </c>
      <c r="O4437" s="46"/>
      <c r="P4437" s="46">
        <v>92682</v>
      </c>
      <c r="Q4437" s="66">
        <v>143.30000000000001</v>
      </c>
      <c r="R4437" s="66">
        <v>0</v>
      </c>
      <c r="S4437" s="66">
        <v>15</v>
      </c>
      <c r="T4437" s="46" t="s">
        <v>127</v>
      </c>
      <c r="U4437" s="64">
        <f>Data!$Q4437+Data!$R4437+Data!$S4437</f>
        <v>158.30000000000001</v>
      </c>
      <c r="V4437" s="9" t="str">
        <f>VLOOKUP(TRIM(Data!$B4437),Team!A:B,2,FALSE)</f>
        <v>Heating</v>
      </c>
      <c r="W4437" s="9" t="str">
        <f>VLOOKUP(Data!$D4437,Current!A:B,2,FALSE)</f>
        <v>ACT</v>
      </c>
      <c r="X4437" s="9" t="str">
        <f>IF(Data!$W4437=Data!$E4437,"CURRENT","NO")</f>
        <v>CURRENT</v>
      </c>
    </row>
    <row r="4438" spans="1:24" hidden="1">
      <c r="A4438" s="46" t="s">
        <v>1723</v>
      </c>
      <c r="B4438" s="41" t="s">
        <v>795</v>
      </c>
      <c r="C4438" s="8" t="s">
        <v>458</v>
      </c>
      <c r="D4438" s="41" t="s">
        <v>2173</v>
      </c>
      <c r="E4438" s="8" t="s">
        <v>2166</v>
      </c>
      <c r="F4438" s="45" t="s">
        <v>172</v>
      </c>
      <c r="G4438" s="46" t="s">
        <v>158</v>
      </c>
      <c r="H4438" s="47">
        <v>42314</v>
      </c>
      <c r="I4438" s="46">
        <v>464</v>
      </c>
      <c r="J4438" s="66">
        <v>150.72999999999999</v>
      </c>
      <c r="K4438" s="104">
        <f t="shared" si="95"/>
        <v>69938.720000000001</v>
      </c>
      <c r="L4438" s="46" t="s">
        <v>213</v>
      </c>
      <c r="M4438" s="46" t="s">
        <v>1659</v>
      </c>
      <c r="N4438" s="46">
        <v>152961</v>
      </c>
      <c r="O4438" s="46"/>
      <c r="P4438" s="46">
        <v>92683</v>
      </c>
      <c r="Q4438" s="66">
        <v>349.7</v>
      </c>
      <c r="R4438" s="66">
        <v>0</v>
      </c>
      <c r="S4438" s="66">
        <v>15</v>
      </c>
      <c r="T4438" s="46" t="s">
        <v>127</v>
      </c>
      <c r="U4438" s="64">
        <f>Data!$Q4438+Data!$R4438+Data!$S4438</f>
        <v>364.7</v>
      </c>
      <c r="V4438" s="9" t="str">
        <f>VLOOKUP(TRIM(Data!$B4438),Team!A:B,2,FALSE)</f>
        <v>Heating</v>
      </c>
      <c r="W4438" s="9" t="str">
        <f>VLOOKUP(Data!$D4438,Current!A:B,2,FALSE)</f>
        <v>ACT</v>
      </c>
      <c r="X4438" s="9" t="str">
        <f>IF(Data!$W4438=Data!$E4438,"CURRENT","NO")</f>
        <v>CURRENT</v>
      </c>
    </row>
    <row r="4439" spans="1:24" hidden="1">
      <c r="A4439" s="46" t="s">
        <v>1723</v>
      </c>
      <c r="B4439" s="41" t="s">
        <v>795</v>
      </c>
      <c r="C4439" s="8" t="s">
        <v>458</v>
      </c>
      <c r="D4439" s="41" t="s">
        <v>2173</v>
      </c>
      <c r="E4439" s="8" t="s">
        <v>2166</v>
      </c>
      <c r="F4439" s="45" t="s">
        <v>685</v>
      </c>
      <c r="G4439" s="46" t="s">
        <v>158</v>
      </c>
      <c r="H4439" s="47">
        <v>42314</v>
      </c>
      <c r="I4439" s="46">
        <v>416</v>
      </c>
      <c r="J4439" s="66">
        <v>90.42</v>
      </c>
      <c r="K4439" s="104">
        <f t="shared" si="95"/>
        <v>37614.720000000001</v>
      </c>
      <c r="L4439" s="46" t="s">
        <v>213</v>
      </c>
      <c r="M4439" s="46" t="s">
        <v>1750</v>
      </c>
      <c r="N4439" s="46">
        <v>152973</v>
      </c>
      <c r="O4439" s="46"/>
      <c r="P4439" s="46">
        <v>92684</v>
      </c>
      <c r="Q4439" s="66">
        <v>188.1</v>
      </c>
      <c r="R4439" s="66">
        <v>0</v>
      </c>
      <c r="S4439" s="66">
        <v>15</v>
      </c>
      <c r="T4439" s="46" t="s">
        <v>127</v>
      </c>
      <c r="U4439" s="64">
        <f>Data!$Q4439+Data!$R4439+Data!$S4439</f>
        <v>203.1</v>
      </c>
      <c r="V4439" s="9" t="str">
        <f>VLOOKUP(TRIM(Data!$B4439),Team!A:B,2,FALSE)</f>
        <v>Heating</v>
      </c>
      <c r="W4439" s="9" t="str">
        <f>VLOOKUP(Data!$D4439,Current!A:B,2,FALSE)</f>
        <v>ACT</v>
      </c>
      <c r="X4439" s="9" t="str">
        <f>IF(Data!$W4439=Data!$E4439,"CURRENT","NO")</f>
        <v>CURRENT</v>
      </c>
    </row>
    <row r="4440" spans="1:24" hidden="1">
      <c r="A4440" s="46" t="s">
        <v>1723</v>
      </c>
      <c r="B4440" s="41" t="s">
        <v>795</v>
      </c>
      <c r="C4440" s="8" t="s">
        <v>458</v>
      </c>
      <c r="D4440" s="41" t="s">
        <v>2173</v>
      </c>
      <c r="E4440" s="8" t="s">
        <v>2166</v>
      </c>
      <c r="F4440" s="45" t="s">
        <v>1282</v>
      </c>
      <c r="G4440" s="46" t="s">
        <v>158</v>
      </c>
      <c r="H4440" s="47">
        <v>42315</v>
      </c>
      <c r="I4440" s="46">
        <v>117</v>
      </c>
      <c r="J4440" s="66">
        <v>248.54</v>
      </c>
      <c r="K4440" s="104">
        <f t="shared" si="95"/>
        <v>29079.18</v>
      </c>
      <c r="L4440" s="46" t="s">
        <v>213</v>
      </c>
      <c r="M4440" s="46" t="s">
        <v>340</v>
      </c>
      <c r="N4440" s="46">
        <v>152974</v>
      </c>
      <c r="O4440" s="49"/>
      <c r="P4440" s="46">
        <v>92685</v>
      </c>
      <c r="Q4440" s="66">
        <v>145.4</v>
      </c>
      <c r="R4440" s="66">
        <v>0</v>
      </c>
      <c r="S4440" s="66">
        <v>15</v>
      </c>
      <c r="T4440" s="46" t="s">
        <v>127</v>
      </c>
      <c r="U4440" s="64">
        <f>Data!$Q4440+Data!$R4440+Data!$S4440</f>
        <v>160.4</v>
      </c>
      <c r="V4440" s="9" t="str">
        <f>VLOOKUP(TRIM(Data!$B4440),Team!A:B,2,FALSE)</f>
        <v>Heating</v>
      </c>
      <c r="W4440" s="9" t="str">
        <f>VLOOKUP(Data!$D4440,Current!A:B,2,FALSE)</f>
        <v>ACT</v>
      </c>
      <c r="X4440" s="9" t="str">
        <f>IF(Data!$W4440=Data!$E4440,"CURRENT","NO")</f>
        <v>CURRENT</v>
      </c>
    </row>
    <row r="4441" spans="1:24" hidden="1">
      <c r="A4441" s="46" t="s">
        <v>1723</v>
      </c>
      <c r="B4441" s="41" t="s">
        <v>795</v>
      </c>
      <c r="C4441" s="8" t="s">
        <v>458</v>
      </c>
      <c r="D4441" s="41" t="s">
        <v>2173</v>
      </c>
      <c r="E4441" s="8" t="s">
        <v>2166</v>
      </c>
      <c r="F4441" s="45" t="s">
        <v>196</v>
      </c>
      <c r="G4441" s="46" t="s">
        <v>158</v>
      </c>
      <c r="H4441" s="47">
        <v>42317</v>
      </c>
      <c r="I4441" s="46">
        <v>320</v>
      </c>
      <c r="J4441" s="66">
        <v>106.57</v>
      </c>
      <c r="K4441" s="104">
        <f t="shared" si="95"/>
        <v>34102.399999999994</v>
      </c>
      <c r="L4441" s="46" t="s">
        <v>213</v>
      </c>
      <c r="M4441" s="46" t="s">
        <v>1751</v>
      </c>
      <c r="N4441" s="46">
        <v>152992</v>
      </c>
      <c r="O4441" s="49"/>
      <c r="P4441" s="46">
        <v>92686</v>
      </c>
      <c r="Q4441" s="66">
        <v>170.5</v>
      </c>
      <c r="R4441" s="66">
        <v>0</v>
      </c>
      <c r="S4441" s="66">
        <v>15</v>
      </c>
      <c r="T4441" s="46" t="s">
        <v>186</v>
      </c>
      <c r="U4441" s="64">
        <f>Data!$Q4441+Data!$R4441+Data!$S4441</f>
        <v>185.5</v>
      </c>
      <c r="V4441" s="9" t="str">
        <f>VLOOKUP(TRIM(Data!$B4441),Team!A:B,2,FALSE)</f>
        <v>Heating</v>
      </c>
      <c r="W4441" s="9" t="str">
        <f>VLOOKUP(Data!$D4441,Current!A:B,2,FALSE)</f>
        <v>ACT</v>
      </c>
      <c r="X4441" s="9" t="str">
        <f>IF(Data!$W4441=Data!$E4441,"CURRENT","NO")</f>
        <v>CURRENT</v>
      </c>
    </row>
    <row r="4442" spans="1:24" hidden="1">
      <c r="A4442" s="46" t="s">
        <v>1723</v>
      </c>
      <c r="B4442" s="41" t="s">
        <v>795</v>
      </c>
      <c r="C4442" s="8" t="s">
        <v>458</v>
      </c>
      <c r="D4442" s="41" t="s">
        <v>2173</v>
      </c>
      <c r="E4442" s="8" t="s">
        <v>2166</v>
      </c>
      <c r="F4442" s="45" t="s">
        <v>1752</v>
      </c>
      <c r="G4442" s="46" t="s">
        <v>158</v>
      </c>
      <c r="H4442" s="47">
        <v>42317</v>
      </c>
      <c r="I4442" s="46">
        <v>60</v>
      </c>
      <c r="J4442" s="66">
        <v>184.71</v>
      </c>
      <c r="K4442" s="104">
        <f t="shared" si="95"/>
        <v>11082.6</v>
      </c>
      <c r="L4442" s="46" t="s">
        <v>213</v>
      </c>
      <c r="M4442" s="46" t="s">
        <v>340</v>
      </c>
      <c r="N4442" s="46">
        <v>152993</v>
      </c>
      <c r="O4442" s="49"/>
      <c r="P4442" s="46">
        <v>92687</v>
      </c>
      <c r="Q4442" s="66">
        <v>80</v>
      </c>
      <c r="R4442" s="66">
        <v>0</v>
      </c>
      <c r="S4442" s="66">
        <v>15</v>
      </c>
      <c r="T4442" s="46" t="s">
        <v>127</v>
      </c>
      <c r="U4442" s="64">
        <f>Data!$Q4442+Data!$R4442+Data!$S4442</f>
        <v>95</v>
      </c>
      <c r="V4442" s="9" t="str">
        <f>VLOOKUP(TRIM(Data!$B4442),Team!A:B,2,FALSE)</f>
        <v>Heating</v>
      </c>
      <c r="W4442" s="9" t="str">
        <f>VLOOKUP(Data!$D4442,Current!A:B,2,FALSE)</f>
        <v>ACT</v>
      </c>
      <c r="X4442" s="9" t="str">
        <f>IF(Data!$W4442=Data!$E4442,"CURRENT","NO")</f>
        <v>CURRENT</v>
      </c>
    </row>
    <row r="4443" spans="1:24" hidden="1">
      <c r="A4443" s="46" t="s">
        <v>1723</v>
      </c>
      <c r="B4443" s="41" t="s">
        <v>795</v>
      </c>
      <c r="C4443" s="8" t="s">
        <v>458</v>
      </c>
      <c r="D4443" s="41" t="s">
        <v>2173</v>
      </c>
      <c r="E4443" s="8" t="s">
        <v>2166</v>
      </c>
      <c r="F4443" s="45" t="s">
        <v>195</v>
      </c>
      <c r="G4443" s="46" t="s">
        <v>158</v>
      </c>
      <c r="H4443" s="47">
        <v>42318</v>
      </c>
      <c r="I4443" s="46">
        <v>735</v>
      </c>
      <c r="J4443" s="66">
        <v>116.86</v>
      </c>
      <c r="K4443" s="104">
        <f t="shared" si="95"/>
        <v>85892.1</v>
      </c>
      <c r="L4443" s="46" t="s">
        <v>157</v>
      </c>
      <c r="M4443" s="46" t="s">
        <v>1751</v>
      </c>
      <c r="N4443" s="46">
        <v>153020</v>
      </c>
      <c r="O4443" s="49"/>
      <c r="P4443" s="46">
        <v>92688</v>
      </c>
      <c r="Q4443" s="66">
        <v>429.5</v>
      </c>
      <c r="R4443" s="66">
        <v>0</v>
      </c>
      <c r="S4443" s="66">
        <v>15</v>
      </c>
      <c r="T4443" s="46" t="s">
        <v>127</v>
      </c>
      <c r="U4443" s="64">
        <f>Data!$Q4443+Data!$R4443+Data!$S4443</f>
        <v>444.5</v>
      </c>
      <c r="V4443" s="9" t="str">
        <f>VLOOKUP(TRIM(Data!$B4443),Team!A:B,2,FALSE)</f>
        <v>Heating</v>
      </c>
      <c r="W4443" s="9" t="str">
        <f>VLOOKUP(Data!$D4443,Current!A:B,2,FALSE)</f>
        <v>ACT</v>
      </c>
      <c r="X4443" s="9" t="str">
        <f>IF(Data!$W4443=Data!$E4443,"CURRENT","NO")</f>
        <v>CURRENT</v>
      </c>
    </row>
    <row r="4444" spans="1:24" hidden="1">
      <c r="A4444" s="46" t="s">
        <v>1723</v>
      </c>
      <c r="B4444" s="41" t="s">
        <v>795</v>
      </c>
      <c r="C4444" s="8" t="s">
        <v>458</v>
      </c>
      <c r="D4444" s="41" t="s">
        <v>2173</v>
      </c>
      <c r="E4444" s="8" t="s">
        <v>2166</v>
      </c>
      <c r="F4444" s="45" t="s">
        <v>703</v>
      </c>
      <c r="G4444" s="46" t="s">
        <v>158</v>
      </c>
      <c r="H4444" s="47">
        <v>42318</v>
      </c>
      <c r="I4444" s="46">
        <v>50</v>
      </c>
      <c r="J4444" s="66">
        <v>48.1</v>
      </c>
      <c r="K4444" s="104">
        <f t="shared" si="95"/>
        <v>2405</v>
      </c>
      <c r="L4444" s="46" t="s">
        <v>157</v>
      </c>
      <c r="M4444" s="46" t="s">
        <v>145</v>
      </c>
      <c r="N4444" s="46">
        <v>153021</v>
      </c>
      <c r="O4444" s="49"/>
      <c r="P4444" s="46">
        <v>92689</v>
      </c>
      <c r="Q4444" s="66">
        <v>80</v>
      </c>
      <c r="R4444" s="66">
        <v>0</v>
      </c>
      <c r="S4444" s="66">
        <v>15</v>
      </c>
      <c r="T4444" s="46" t="s">
        <v>186</v>
      </c>
      <c r="U4444" s="64">
        <f>Data!$Q4444+Data!$R4444+Data!$S4444</f>
        <v>95</v>
      </c>
      <c r="V4444" s="9" t="str">
        <f>VLOOKUP(TRIM(Data!$B4444),Team!A:B,2,FALSE)</f>
        <v>Heating</v>
      </c>
      <c r="W4444" s="9" t="str">
        <f>VLOOKUP(Data!$D4444,Current!A:B,2,FALSE)</f>
        <v>ACT</v>
      </c>
      <c r="X4444" s="9" t="str">
        <f>IF(Data!$W4444=Data!$E4444,"CURRENT","NO")</f>
        <v>CURRENT</v>
      </c>
    </row>
    <row r="4445" spans="1:24" hidden="1">
      <c r="A4445" s="46" t="s">
        <v>1723</v>
      </c>
      <c r="B4445" s="41" t="s">
        <v>795</v>
      </c>
      <c r="C4445" s="8" t="s">
        <v>458</v>
      </c>
      <c r="D4445" s="41" t="s">
        <v>2173</v>
      </c>
      <c r="E4445" s="8" t="s">
        <v>2166</v>
      </c>
      <c r="F4445" s="45" t="s">
        <v>1753</v>
      </c>
      <c r="G4445" s="46" t="s">
        <v>158</v>
      </c>
      <c r="H4445" s="47">
        <v>42319</v>
      </c>
      <c r="I4445" s="46">
        <v>200</v>
      </c>
      <c r="J4445" s="66">
        <v>49.1</v>
      </c>
      <c r="K4445" s="104">
        <f t="shared" si="95"/>
        <v>9820</v>
      </c>
      <c r="L4445" s="46" t="s">
        <v>157</v>
      </c>
      <c r="M4445" s="46" t="s">
        <v>559</v>
      </c>
      <c r="N4445" s="46">
        <v>153061</v>
      </c>
      <c r="O4445" s="49"/>
      <c r="P4445" s="46">
        <v>92690</v>
      </c>
      <c r="Q4445" s="66">
        <v>80</v>
      </c>
      <c r="R4445" s="66">
        <v>0</v>
      </c>
      <c r="S4445" s="66">
        <v>15</v>
      </c>
      <c r="T4445" s="46" t="s">
        <v>127</v>
      </c>
      <c r="U4445" s="64">
        <f>Data!$Q4445+Data!$R4445+Data!$S4445</f>
        <v>95</v>
      </c>
      <c r="V4445" s="9" t="str">
        <f>VLOOKUP(TRIM(Data!$B4445),Team!A:B,2,FALSE)</f>
        <v>Heating</v>
      </c>
      <c r="W4445" s="9" t="str">
        <f>VLOOKUP(Data!$D4445,Current!A:B,2,FALSE)</f>
        <v>ACT</v>
      </c>
      <c r="X4445" s="9" t="str">
        <f>IF(Data!$W4445=Data!$E4445,"CURRENT","NO")</f>
        <v>CURRENT</v>
      </c>
    </row>
    <row r="4446" spans="1:24" hidden="1">
      <c r="A4446" s="46" t="s">
        <v>1723</v>
      </c>
      <c r="B4446" s="41" t="s">
        <v>795</v>
      </c>
      <c r="C4446" s="8" t="s">
        <v>458</v>
      </c>
      <c r="D4446" s="41" t="s">
        <v>2173</v>
      </c>
      <c r="E4446" s="8" t="s">
        <v>2166</v>
      </c>
      <c r="F4446" s="45" t="s">
        <v>1754</v>
      </c>
      <c r="G4446" s="46" t="s">
        <v>158</v>
      </c>
      <c r="H4446" s="47">
        <v>42320</v>
      </c>
      <c r="I4446" s="46">
        <v>380</v>
      </c>
      <c r="J4446" s="66">
        <v>114.07</v>
      </c>
      <c r="K4446" s="104">
        <f t="shared" si="95"/>
        <v>43346.6</v>
      </c>
      <c r="L4446" s="46" t="s">
        <v>213</v>
      </c>
      <c r="M4446" s="46" t="s">
        <v>1755</v>
      </c>
      <c r="N4446" s="46">
        <v>153089</v>
      </c>
      <c r="O4446" s="49"/>
      <c r="P4446" s="46">
        <v>92691</v>
      </c>
      <c r="Q4446" s="66">
        <v>216.7</v>
      </c>
      <c r="R4446" s="66">
        <v>0</v>
      </c>
      <c r="S4446" s="66">
        <v>15</v>
      </c>
      <c r="T4446" s="46" t="s">
        <v>127</v>
      </c>
      <c r="U4446" s="64">
        <f>Data!$Q4446+Data!$R4446+Data!$S4446</f>
        <v>231.7</v>
      </c>
      <c r="V4446" s="9" t="str">
        <f>VLOOKUP(TRIM(Data!$B4446),Team!A:B,2,FALSE)</f>
        <v>Heating</v>
      </c>
      <c r="W4446" s="9" t="str">
        <f>VLOOKUP(Data!$D4446,Current!A:B,2,FALSE)</f>
        <v>ACT</v>
      </c>
      <c r="X4446" s="9" t="str">
        <f>IF(Data!$W4446=Data!$E4446,"CURRENT","NO")</f>
        <v>CURRENT</v>
      </c>
    </row>
    <row r="4447" spans="1:24" hidden="1">
      <c r="A4447" s="46" t="s">
        <v>1729</v>
      </c>
      <c r="B4447" s="41" t="s">
        <v>795</v>
      </c>
      <c r="C4447" s="8" t="s">
        <v>458</v>
      </c>
      <c r="D4447" s="41" t="s">
        <v>2173</v>
      </c>
      <c r="E4447" s="8" t="s">
        <v>2166</v>
      </c>
      <c r="F4447" s="45" t="s">
        <v>168</v>
      </c>
      <c r="G4447" s="46" t="s">
        <v>167</v>
      </c>
      <c r="H4447" s="47">
        <v>42324</v>
      </c>
      <c r="I4447" s="46">
        <v>1048</v>
      </c>
      <c r="J4447" s="66">
        <v>107</v>
      </c>
      <c r="K4447" s="104">
        <f t="shared" si="95"/>
        <v>112136</v>
      </c>
      <c r="L4447" s="46" t="s">
        <v>710</v>
      </c>
      <c r="M4447" s="46" t="s">
        <v>337</v>
      </c>
      <c r="N4447" s="46">
        <v>153220</v>
      </c>
      <c r="O4447" s="49"/>
      <c r="P4447" s="46">
        <v>92837</v>
      </c>
      <c r="Q4447" s="66">
        <v>560.70000000000005</v>
      </c>
      <c r="R4447" s="66">
        <v>45</v>
      </c>
      <c r="S4447" s="66">
        <v>100</v>
      </c>
      <c r="T4447" s="46" t="s">
        <v>127</v>
      </c>
      <c r="U4447" s="64">
        <f>Data!$Q4447+Data!$R4447+Data!$S4447</f>
        <v>705.7</v>
      </c>
      <c r="V4447" s="9" t="str">
        <f>VLOOKUP(TRIM(Data!$B4447),Team!A:B,2,FALSE)</f>
        <v>Heating</v>
      </c>
      <c r="W4447" s="9" t="str">
        <f>VLOOKUP(Data!$D4447,Current!A:B,2,FALSE)</f>
        <v>ACT</v>
      </c>
      <c r="X4447" s="9" t="str">
        <f>IF(Data!$W4447=Data!$E4447,"CURRENT","NO")</f>
        <v>CURRENT</v>
      </c>
    </row>
    <row r="4448" spans="1:24" hidden="1">
      <c r="A4448" s="46" t="s">
        <v>1729</v>
      </c>
      <c r="B4448" s="41" t="s">
        <v>795</v>
      </c>
      <c r="C4448" s="8" t="s">
        <v>458</v>
      </c>
      <c r="D4448" s="41" t="s">
        <v>2173</v>
      </c>
      <c r="E4448" s="8" t="s">
        <v>2166</v>
      </c>
      <c r="F4448" s="45" t="s">
        <v>676</v>
      </c>
      <c r="G4448" s="46" t="s">
        <v>167</v>
      </c>
      <c r="H4448" s="47">
        <v>42325</v>
      </c>
      <c r="I4448" s="46">
        <v>337</v>
      </c>
      <c r="J4448" s="66">
        <v>131.68</v>
      </c>
      <c r="K4448" s="104">
        <f t="shared" si="95"/>
        <v>44376.160000000003</v>
      </c>
      <c r="L4448" s="46" t="s">
        <v>166</v>
      </c>
      <c r="M4448" s="46" t="s">
        <v>212</v>
      </c>
      <c r="N4448" s="46">
        <v>153240</v>
      </c>
      <c r="O4448" s="49"/>
      <c r="P4448" s="46">
        <v>92838</v>
      </c>
      <c r="Q4448" s="66">
        <v>221.9</v>
      </c>
      <c r="R4448" s="66">
        <v>45</v>
      </c>
      <c r="S4448" s="66">
        <v>100</v>
      </c>
      <c r="T4448" s="46" t="s">
        <v>127</v>
      </c>
      <c r="U4448" s="64">
        <f>Data!$Q4448+Data!$R4448+Data!$S4448</f>
        <v>366.9</v>
      </c>
      <c r="V4448" s="9" t="str">
        <f>VLOOKUP(TRIM(Data!$B4448),Team!A:B,2,FALSE)</f>
        <v>Heating</v>
      </c>
      <c r="W4448" s="9" t="str">
        <f>VLOOKUP(Data!$D4448,Current!A:B,2,FALSE)</f>
        <v>ACT</v>
      </c>
      <c r="X4448" s="9" t="str">
        <f>IF(Data!$W4448=Data!$E4448,"CURRENT","NO")</f>
        <v>CURRENT</v>
      </c>
    </row>
    <row r="4449" spans="1:24" hidden="1">
      <c r="A4449" s="46" t="s">
        <v>1729</v>
      </c>
      <c r="B4449" s="41" t="s">
        <v>795</v>
      </c>
      <c r="C4449" s="8" t="s">
        <v>458</v>
      </c>
      <c r="D4449" s="41" t="s">
        <v>2173</v>
      </c>
      <c r="E4449" s="8" t="s">
        <v>2166</v>
      </c>
      <c r="F4449" s="45" t="s">
        <v>1505</v>
      </c>
      <c r="G4449" s="46" t="s">
        <v>907</v>
      </c>
      <c r="H4449" s="47">
        <v>42322</v>
      </c>
      <c r="I4449" s="46">
        <v>669</v>
      </c>
      <c r="J4449" s="66">
        <v>72</v>
      </c>
      <c r="K4449" s="104">
        <f t="shared" si="95"/>
        <v>48168</v>
      </c>
      <c r="L4449" s="46" t="s">
        <v>108</v>
      </c>
      <c r="M4449" s="46" t="s">
        <v>1651</v>
      </c>
      <c r="N4449" s="46">
        <v>153156</v>
      </c>
      <c r="O4449" s="49"/>
      <c r="P4449" s="46">
        <v>92839</v>
      </c>
      <c r="Q4449" s="66">
        <v>240.8</v>
      </c>
      <c r="R4449" s="66">
        <v>0</v>
      </c>
      <c r="S4449" s="66">
        <v>50</v>
      </c>
      <c r="T4449" s="46" t="s">
        <v>127</v>
      </c>
      <c r="U4449" s="64">
        <f>Data!$Q4449+Data!$R4449+Data!$S4449</f>
        <v>290.8</v>
      </c>
      <c r="V4449" s="9" t="str">
        <f>VLOOKUP(TRIM(Data!$B4449),Team!A:B,2,FALSE)</f>
        <v>Heating</v>
      </c>
      <c r="W4449" s="9" t="str">
        <f>VLOOKUP(Data!$D4449,Current!A:B,2,FALSE)</f>
        <v>ACT</v>
      </c>
      <c r="X4449" s="9" t="str">
        <f>IF(Data!$W4449=Data!$E4449,"CURRENT","NO")</f>
        <v>CURRENT</v>
      </c>
    </row>
    <row r="4450" spans="1:24" hidden="1">
      <c r="A4450" s="46" t="s">
        <v>1729</v>
      </c>
      <c r="B4450" s="41" t="s">
        <v>795</v>
      </c>
      <c r="C4450" s="8" t="s">
        <v>458</v>
      </c>
      <c r="D4450" s="41" t="s">
        <v>2173</v>
      </c>
      <c r="E4450" s="8" t="s">
        <v>2166</v>
      </c>
      <c r="F4450" s="45" t="s">
        <v>1097</v>
      </c>
      <c r="G4450" s="46" t="s">
        <v>160</v>
      </c>
      <c r="H4450" s="47">
        <v>42321</v>
      </c>
      <c r="I4450" s="46">
        <v>25</v>
      </c>
      <c r="J4450" s="66">
        <v>89.78</v>
      </c>
      <c r="K4450" s="104">
        <f t="shared" si="95"/>
        <v>2244.5</v>
      </c>
      <c r="L4450" s="46" t="s">
        <v>11</v>
      </c>
      <c r="M4450" s="46" t="s">
        <v>1684</v>
      </c>
      <c r="N4450" s="46">
        <v>153126</v>
      </c>
      <c r="O4450" s="49"/>
      <c r="P4450" s="46">
        <v>92840</v>
      </c>
      <c r="Q4450" s="66">
        <v>100</v>
      </c>
      <c r="R4450" s="66">
        <v>0</v>
      </c>
      <c r="S4450" s="66">
        <v>15</v>
      </c>
      <c r="T4450" s="46" t="s">
        <v>127</v>
      </c>
      <c r="U4450" s="64">
        <f>Data!$Q4450+Data!$R4450+Data!$S4450</f>
        <v>115</v>
      </c>
      <c r="V4450" s="9" t="str">
        <f>VLOOKUP(TRIM(Data!$B4450),Team!A:B,2,FALSE)</f>
        <v>Heating</v>
      </c>
      <c r="W4450" s="9" t="str">
        <f>VLOOKUP(Data!$D4450,Current!A:B,2,FALSE)</f>
        <v>ACT</v>
      </c>
      <c r="X4450" s="9" t="str">
        <f>IF(Data!$W4450=Data!$E4450,"CURRENT","NO")</f>
        <v>CURRENT</v>
      </c>
    </row>
    <row r="4451" spans="1:24" hidden="1">
      <c r="A4451" s="46" t="s">
        <v>1729</v>
      </c>
      <c r="B4451" s="41" t="s">
        <v>795</v>
      </c>
      <c r="C4451" s="8" t="s">
        <v>458</v>
      </c>
      <c r="D4451" s="41" t="s">
        <v>2173</v>
      </c>
      <c r="E4451" s="8" t="s">
        <v>2166</v>
      </c>
      <c r="F4451" s="45" t="s">
        <v>691</v>
      </c>
      <c r="G4451" s="46" t="s">
        <v>160</v>
      </c>
      <c r="H4451" s="47">
        <v>42321</v>
      </c>
      <c r="I4451" s="46">
        <v>25</v>
      </c>
      <c r="J4451" s="66">
        <v>161.41</v>
      </c>
      <c r="K4451" s="104">
        <f t="shared" si="95"/>
        <v>4035.25</v>
      </c>
      <c r="L4451" s="46" t="s">
        <v>11</v>
      </c>
      <c r="M4451" s="46" t="s">
        <v>1684</v>
      </c>
      <c r="N4451" s="46">
        <v>153127</v>
      </c>
      <c r="O4451" s="49"/>
      <c r="P4451" s="46">
        <v>92841</v>
      </c>
      <c r="Q4451" s="66">
        <v>100</v>
      </c>
      <c r="R4451" s="66">
        <v>0</v>
      </c>
      <c r="S4451" s="66">
        <v>15</v>
      </c>
      <c r="T4451" s="46" t="s">
        <v>127</v>
      </c>
      <c r="U4451" s="64">
        <f>Data!$Q4451+Data!$R4451+Data!$S4451</f>
        <v>115</v>
      </c>
      <c r="V4451" s="9" t="str">
        <f>VLOOKUP(TRIM(Data!$B4451),Team!A:B,2,FALSE)</f>
        <v>Heating</v>
      </c>
      <c r="W4451" s="9" t="str">
        <f>VLOOKUP(Data!$D4451,Current!A:B,2,FALSE)</f>
        <v>ACT</v>
      </c>
      <c r="X4451" s="9" t="str">
        <f>IF(Data!$W4451=Data!$E4451,"CURRENT","NO")</f>
        <v>CURRENT</v>
      </c>
    </row>
    <row r="4452" spans="1:24" hidden="1">
      <c r="A4452" s="46" t="s">
        <v>1729</v>
      </c>
      <c r="B4452" s="41" t="s">
        <v>795</v>
      </c>
      <c r="C4452" s="8" t="s">
        <v>458</v>
      </c>
      <c r="D4452" s="41" t="s">
        <v>2173</v>
      </c>
      <c r="E4452" s="8" t="s">
        <v>2166</v>
      </c>
      <c r="F4452" s="45" t="s">
        <v>201</v>
      </c>
      <c r="G4452" s="46" t="s">
        <v>160</v>
      </c>
      <c r="H4452" s="47">
        <v>42321</v>
      </c>
      <c r="I4452" s="46">
        <v>25</v>
      </c>
      <c r="J4452" s="66">
        <v>166.79</v>
      </c>
      <c r="K4452" s="104">
        <f t="shared" si="95"/>
        <v>4169.75</v>
      </c>
      <c r="L4452" s="46" t="s">
        <v>11</v>
      </c>
      <c r="M4452" s="46" t="s">
        <v>1684</v>
      </c>
      <c r="N4452" s="46">
        <v>153128</v>
      </c>
      <c r="O4452" s="49"/>
      <c r="P4452" s="46">
        <v>92842</v>
      </c>
      <c r="Q4452" s="66">
        <v>100</v>
      </c>
      <c r="R4452" s="66">
        <v>0</v>
      </c>
      <c r="S4452" s="66">
        <v>15</v>
      </c>
      <c r="T4452" s="46" t="s">
        <v>127</v>
      </c>
      <c r="U4452" s="64">
        <f>Data!$Q4452+Data!$R4452+Data!$S4452</f>
        <v>115</v>
      </c>
      <c r="V4452" s="9" t="str">
        <f>VLOOKUP(TRIM(Data!$B4452),Team!A:B,2,FALSE)</f>
        <v>Heating</v>
      </c>
      <c r="W4452" s="9" t="str">
        <f>VLOOKUP(Data!$D4452,Current!A:B,2,FALSE)</f>
        <v>ACT</v>
      </c>
      <c r="X4452" s="9" t="str">
        <f>IF(Data!$W4452=Data!$E4452,"CURRENT","NO")</f>
        <v>CURRENT</v>
      </c>
    </row>
    <row r="4453" spans="1:24" hidden="1">
      <c r="A4453" s="46" t="s">
        <v>1729</v>
      </c>
      <c r="B4453" s="41" t="s">
        <v>795</v>
      </c>
      <c r="C4453" s="8" t="s">
        <v>458</v>
      </c>
      <c r="D4453" s="41" t="s">
        <v>2173</v>
      </c>
      <c r="E4453" s="8" t="s">
        <v>2166</v>
      </c>
      <c r="F4453" s="45" t="s">
        <v>1082</v>
      </c>
      <c r="G4453" s="46" t="s">
        <v>160</v>
      </c>
      <c r="H4453" s="47">
        <v>42321</v>
      </c>
      <c r="I4453" s="46">
        <v>375</v>
      </c>
      <c r="J4453" s="66">
        <v>64.47</v>
      </c>
      <c r="K4453" s="104">
        <f t="shared" si="95"/>
        <v>24176.25</v>
      </c>
      <c r="L4453" s="46" t="s">
        <v>11</v>
      </c>
      <c r="M4453" s="46" t="s">
        <v>1684</v>
      </c>
      <c r="N4453" s="46">
        <v>153129</v>
      </c>
      <c r="O4453" s="49"/>
      <c r="P4453" s="46">
        <v>92843</v>
      </c>
      <c r="Q4453" s="66">
        <v>200</v>
      </c>
      <c r="R4453" s="66">
        <v>0</v>
      </c>
      <c r="S4453" s="66">
        <v>15</v>
      </c>
      <c r="T4453" s="46" t="s">
        <v>127</v>
      </c>
      <c r="U4453" s="64">
        <f>Data!$Q4453+Data!$R4453+Data!$S4453</f>
        <v>215</v>
      </c>
      <c r="V4453" s="9" t="str">
        <f>VLOOKUP(TRIM(Data!$B4453),Team!A:B,2,FALSE)</f>
        <v>Heating</v>
      </c>
      <c r="W4453" s="9" t="str">
        <f>VLOOKUP(Data!$D4453,Current!A:B,2,FALSE)</f>
        <v>ACT</v>
      </c>
      <c r="X4453" s="9" t="str">
        <f>IF(Data!$W4453=Data!$E4453,"CURRENT","NO")</f>
        <v>CURRENT</v>
      </c>
    </row>
    <row r="4454" spans="1:24" hidden="1">
      <c r="A4454" s="46" t="s">
        <v>1729</v>
      </c>
      <c r="B4454" s="41" t="s">
        <v>795</v>
      </c>
      <c r="C4454" s="8" t="s">
        <v>458</v>
      </c>
      <c r="D4454" s="41" t="s">
        <v>2173</v>
      </c>
      <c r="E4454" s="8" t="s">
        <v>2166</v>
      </c>
      <c r="F4454" s="45" t="s">
        <v>858</v>
      </c>
      <c r="G4454" s="46" t="s">
        <v>160</v>
      </c>
      <c r="H4454" s="47">
        <v>42324</v>
      </c>
      <c r="I4454" s="46">
        <v>125</v>
      </c>
      <c r="J4454" s="66">
        <v>23.79</v>
      </c>
      <c r="K4454" s="104">
        <f t="shared" si="95"/>
        <v>2973.75</v>
      </c>
      <c r="L4454" s="46" t="s">
        <v>521</v>
      </c>
      <c r="M4454" s="46" t="s">
        <v>1756</v>
      </c>
      <c r="N4454" s="46">
        <v>153187</v>
      </c>
      <c r="O4454" s="49"/>
      <c r="P4454" s="46">
        <v>92844</v>
      </c>
      <c r="Q4454" s="66">
        <v>100</v>
      </c>
      <c r="R4454" s="66">
        <v>0</v>
      </c>
      <c r="S4454" s="66">
        <v>15</v>
      </c>
      <c r="T4454" s="46" t="s">
        <v>127</v>
      </c>
      <c r="U4454" s="64">
        <f>Data!$Q4454+Data!$R4454+Data!$S4454</f>
        <v>115</v>
      </c>
      <c r="V4454" s="9" t="str">
        <f>VLOOKUP(TRIM(Data!$B4454),Team!A:B,2,FALSE)</f>
        <v>Heating</v>
      </c>
      <c r="W4454" s="9" t="str">
        <f>VLOOKUP(Data!$D4454,Current!A:B,2,FALSE)</f>
        <v>ACT</v>
      </c>
      <c r="X4454" s="9" t="str">
        <f>IF(Data!$W4454=Data!$E4454,"CURRENT","NO")</f>
        <v>CURRENT</v>
      </c>
    </row>
    <row r="4455" spans="1:24" hidden="1">
      <c r="A4455" s="46" t="s">
        <v>1729</v>
      </c>
      <c r="B4455" s="41" t="s">
        <v>795</v>
      </c>
      <c r="C4455" s="8" t="s">
        <v>458</v>
      </c>
      <c r="D4455" s="41" t="s">
        <v>2173</v>
      </c>
      <c r="E4455" s="8" t="s">
        <v>2166</v>
      </c>
      <c r="F4455" s="45" t="s">
        <v>1256</v>
      </c>
      <c r="G4455" s="46" t="s">
        <v>160</v>
      </c>
      <c r="H4455" s="47">
        <v>42324</v>
      </c>
      <c r="I4455" s="46">
        <v>75</v>
      </c>
      <c r="J4455" s="66">
        <v>25.55</v>
      </c>
      <c r="K4455" s="104">
        <f t="shared" si="95"/>
        <v>1916.25</v>
      </c>
      <c r="L4455" s="46" t="s">
        <v>521</v>
      </c>
      <c r="M4455" s="46" t="s">
        <v>1756</v>
      </c>
      <c r="N4455" s="46">
        <v>153188</v>
      </c>
      <c r="O4455" s="49"/>
      <c r="P4455" s="46">
        <v>92845</v>
      </c>
      <c r="Q4455" s="66">
        <v>100</v>
      </c>
      <c r="R4455" s="66">
        <v>0</v>
      </c>
      <c r="S4455" s="66">
        <v>15</v>
      </c>
      <c r="T4455" s="46" t="s">
        <v>127</v>
      </c>
      <c r="U4455" s="64">
        <f>Data!$Q4455+Data!$R4455+Data!$S4455</f>
        <v>115</v>
      </c>
      <c r="V4455" s="9" t="str">
        <f>VLOOKUP(TRIM(Data!$B4455),Team!A:B,2,FALSE)</f>
        <v>Heating</v>
      </c>
      <c r="W4455" s="9" t="str">
        <f>VLOOKUP(Data!$D4455,Current!A:B,2,FALSE)</f>
        <v>ACT</v>
      </c>
      <c r="X4455" s="9" t="str">
        <f>IF(Data!$W4455=Data!$E4455,"CURRENT","NO")</f>
        <v>CURRENT</v>
      </c>
    </row>
    <row r="4456" spans="1:24" hidden="1">
      <c r="A4456" s="46" t="s">
        <v>1729</v>
      </c>
      <c r="B4456" s="41" t="s">
        <v>795</v>
      </c>
      <c r="C4456" s="8" t="s">
        <v>458</v>
      </c>
      <c r="D4456" s="41" t="s">
        <v>2173</v>
      </c>
      <c r="E4456" s="8" t="s">
        <v>2166</v>
      </c>
      <c r="F4456" s="45" t="s">
        <v>191</v>
      </c>
      <c r="G4456" s="46" t="s">
        <v>160</v>
      </c>
      <c r="H4456" s="47">
        <v>42324</v>
      </c>
      <c r="I4456" s="46">
        <v>25</v>
      </c>
      <c r="J4456" s="66">
        <v>25.45</v>
      </c>
      <c r="K4456" s="104">
        <f t="shared" si="95"/>
        <v>636.25</v>
      </c>
      <c r="L4456" s="46" t="s">
        <v>521</v>
      </c>
      <c r="M4456" s="46" t="s">
        <v>1272</v>
      </c>
      <c r="N4456" s="46">
        <v>153190</v>
      </c>
      <c r="O4456" s="49"/>
      <c r="P4456" s="46">
        <v>92846</v>
      </c>
      <c r="Q4456" s="66">
        <v>100</v>
      </c>
      <c r="R4456" s="66">
        <v>0</v>
      </c>
      <c r="S4456" s="66">
        <v>15</v>
      </c>
      <c r="T4456" s="46" t="s">
        <v>127</v>
      </c>
      <c r="U4456" s="64">
        <f>Data!$Q4456+Data!$R4456+Data!$S4456</f>
        <v>115</v>
      </c>
      <c r="V4456" s="9" t="str">
        <f>VLOOKUP(TRIM(Data!$B4456),Team!A:B,2,FALSE)</f>
        <v>Heating</v>
      </c>
      <c r="W4456" s="9" t="str">
        <f>VLOOKUP(Data!$D4456,Current!A:B,2,FALSE)</f>
        <v>ACT</v>
      </c>
      <c r="X4456" s="9" t="str">
        <f>IF(Data!$W4456=Data!$E4456,"CURRENT","NO")</f>
        <v>CURRENT</v>
      </c>
    </row>
    <row r="4457" spans="1:24" hidden="1">
      <c r="A4457" s="46" t="s">
        <v>1729</v>
      </c>
      <c r="B4457" s="41" t="s">
        <v>795</v>
      </c>
      <c r="C4457" s="8" t="s">
        <v>458</v>
      </c>
      <c r="D4457" s="41" t="s">
        <v>2173</v>
      </c>
      <c r="E4457" s="8" t="s">
        <v>2166</v>
      </c>
      <c r="F4457" s="45" t="s">
        <v>695</v>
      </c>
      <c r="G4457" s="46" t="s">
        <v>160</v>
      </c>
      <c r="H4457" s="47">
        <v>42325</v>
      </c>
      <c r="I4457" s="46">
        <v>50</v>
      </c>
      <c r="J4457" s="66">
        <v>161.41</v>
      </c>
      <c r="K4457" s="104">
        <f t="shared" si="95"/>
        <v>8070.5</v>
      </c>
      <c r="L4457" s="46" t="s">
        <v>11</v>
      </c>
      <c r="M4457" s="46" t="s">
        <v>1757</v>
      </c>
      <c r="N4457" s="46">
        <v>153227</v>
      </c>
      <c r="O4457" s="49"/>
      <c r="P4457" s="46">
        <v>92847</v>
      </c>
      <c r="Q4457" s="66">
        <v>100</v>
      </c>
      <c r="R4457" s="66">
        <v>0</v>
      </c>
      <c r="S4457" s="66">
        <v>22.5</v>
      </c>
      <c r="T4457" s="46" t="s">
        <v>127</v>
      </c>
      <c r="U4457" s="64">
        <f>Data!$Q4457+Data!$R4457+Data!$S4457</f>
        <v>122.5</v>
      </c>
      <c r="V4457" s="9" t="str">
        <f>VLOOKUP(TRIM(Data!$B4457),Team!A:B,2,FALSE)</f>
        <v>Heating</v>
      </c>
      <c r="W4457" s="9" t="str">
        <f>VLOOKUP(Data!$D4457,Current!A:B,2,FALSE)</f>
        <v>ACT</v>
      </c>
      <c r="X4457" s="9" t="str">
        <f>IF(Data!$W4457=Data!$E4457,"CURRENT","NO")</f>
        <v>CURRENT</v>
      </c>
    </row>
    <row r="4458" spans="1:24" hidden="1">
      <c r="A4458" s="46" t="s">
        <v>1729</v>
      </c>
      <c r="B4458" s="41" t="s">
        <v>795</v>
      </c>
      <c r="C4458" s="8" t="s">
        <v>458</v>
      </c>
      <c r="D4458" s="41" t="s">
        <v>2173</v>
      </c>
      <c r="E4458" s="8" t="s">
        <v>2166</v>
      </c>
      <c r="F4458" s="45" t="s">
        <v>1285</v>
      </c>
      <c r="G4458" s="46" t="s">
        <v>160</v>
      </c>
      <c r="H4458" s="47">
        <v>42325</v>
      </c>
      <c r="I4458" s="46">
        <v>25</v>
      </c>
      <c r="J4458" s="66">
        <v>65.97</v>
      </c>
      <c r="K4458" s="104">
        <f t="shared" si="95"/>
        <v>1649.25</v>
      </c>
      <c r="L4458" s="46" t="s">
        <v>11</v>
      </c>
      <c r="M4458" s="46" t="s">
        <v>1758</v>
      </c>
      <c r="N4458" s="46">
        <v>153228</v>
      </c>
      <c r="O4458" s="49"/>
      <c r="P4458" s="46">
        <v>92848</v>
      </c>
      <c r="Q4458" s="66">
        <v>100</v>
      </c>
      <c r="R4458" s="66">
        <v>0</v>
      </c>
      <c r="S4458" s="66">
        <v>22.5</v>
      </c>
      <c r="T4458" s="46" t="s">
        <v>127</v>
      </c>
      <c r="U4458" s="64">
        <f>Data!$Q4458+Data!$R4458+Data!$S4458</f>
        <v>122.5</v>
      </c>
      <c r="V4458" s="9" t="str">
        <f>VLOOKUP(TRIM(Data!$B4458),Team!A:B,2,FALSE)</f>
        <v>Heating</v>
      </c>
      <c r="W4458" s="9" t="str">
        <f>VLOOKUP(Data!$D4458,Current!A:B,2,FALSE)</f>
        <v>ACT</v>
      </c>
      <c r="X4458" s="9" t="str">
        <f>IF(Data!$W4458=Data!$E4458,"CURRENT","NO")</f>
        <v>CURRENT</v>
      </c>
    </row>
    <row r="4459" spans="1:24" hidden="1">
      <c r="A4459" s="46" t="s">
        <v>1729</v>
      </c>
      <c r="B4459" s="41" t="s">
        <v>795</v>
      </c>
      <c r="C4459" s="8" t="s">
        <v>458</v>
      </c>
      <c r="D4459" s="41" t="s">
        <v>2173</v>
      </c>
      <c r="E4459" s="8" t="s">
        <v>2166</v>
      </c>
      <c r="F4459" s="45" t="s">
        <v>161</v>
      </c>
      <c r="G4459" s="46" t="s">
        <v>160</v>
      </c>
      <c r="H4459" s="47">
        <v>42327</v>
      </c>
      <c r="I4459" s="46">
        <v>50</v>
      </c>
      <c r="J4459" s="66">
        <v>46.75</v>
      </c>
      <c r="K4459" s="104">
        <f t="shared" si="95"/>
        <v>2337.5</v>
      </c>
      <c r="L4459" s="46" t="s">
        <v>11</v>
      </c>
      <c r="M4459" s="46" t="s">
        <v>1748</v>
      </c>
      <c r="N4459" s="46">
        <v>153323</v>
      </c>
      <c r="O4459" s="49"/>
      <c r="P4459" s="46">
        <v>92849</v>
      </c>
      <c r="Q4459" s="66">
        <v>100</v>
      </c>
      <c r="R4459" s="66">
        <v>0</v>
      </c>
      <c r="S4459" s="66">
        <v>15</v>
      </c>
      <c r="T4459" s="46" t="s">
        <v>127</v>
      </c>
      <c r="U4459" s="64">
        <f>Data!$Q4459+Data!$R4459+Data!$S4459</f>
        <v>115</v>
      </c>
      <c r="V4459" s="9" t="str">
        <f>VLOOKUP(TRIM(Data!$B4459),Team!A:B,2,FALSE)</f>
        <v>Heating</v>
      </c>
      <c r="W4459" s="9" t="str">
        <f>VLOOKUP(Data!$D4459,Current!A:B,2,FALSE)</f>
        <v>ACT</v>
      </c>
      <c r="X4459" s="9" t="str">
        <f>IF(Data!$W4459=Data!$E4459,"CURRENT","NO")</f>
        <v>CURRENT</v>
      </c>
    </row>
    <row r="4460" spans="1:24" hidden="1">
      <c r="A4460" s="46" t="s">
        <v>1729</v>
      </c>
      <c r="B4460" s="41" t="s">
        <v>795</v>
      </c>
      <c r="C4460" s="8" t="s">
        <v>458</v>
      </c>
      <c r="D4460" s="41" t="s">
        <v>2173</v>
      </c>
      <c r="E4460" s="8" t="s">
        <v>2166</v>
      </c>
      <c r="F4460" s="45" t="s">
        <v>883</v>
      </c>
      <c r="G4460" s="46" t="s">
        <v>160</v>
      </c>
      <c r="H4460" s="47">
        <v>42327</v>
      </c>
      <c r="I4460" s="46">
        <v>25</v>
      </c>
      <c r="J4460" s="66">
        <v>41.14</v>
      </c>
      <c r="K4460" s="104">
        <f t="shared" si="95"/>
        <v>1028.5</v>
      </c>
      <c r="L4460" s="46" t="s">
        <v>965</v>
      </c>
      <c r="M4460" s="46" t="s">
        <v>1258</v>
      </c>
      <c r="N4460" s="46">
        <v>153324</v>
      </c>
      <c r="O4460" s="49"/>
      <c r="P4460" s="46">
        <v>92850</v>
      </c>
      <c r="Q4460" s="66">
        <v>100</v>
      </c>
      <c r="R4460" s="66">
        <v>0</v>
      </c>
      <c r="S4460" s="66">
        <v>15</v>
      </c>
      <c r="T4460" s="46" t="s">
        <v>127</v>
      </c>
      <c r="U4460" s="64">
        <f>Data!$Q4460+Data!$R4460+Data!$S4460</f>
        <v>115</v>
      </c>
      <c r="V4460" s="9" t="str">
        <f>VLOOKUP(TRIM(Data!$B4460),Team!A:B,2,FALSE)</f>
        <v>Heating</v>
      </c>
      <c r="W4460" s="9" t="str">
        <f>VLOOKUP(Data!$D4460,Current!A:B,2,FALSE)</f>
        <v>ACT</v>
      </c>
      <c r="X4460" s="9" t="str">
        <f>IF(Data!$W4460=Data!$E4460,"CURRENT","NO")</f>
        <v>CURRENT</v>
      </c>
    </row>
    <row r="4461" spans="1:24" hidden="1">
      <c r="A4461" s="46" t="s">
        <v>1729</v>
      </c>
      <c r="B4461" s="41" t="s">
        <v>795</v>
      </c>
      <c r="C4461" s="8" t="s">
        <v>458</v>
      </c>
      <c r="D4461" s="41" t="s">
        <v>2173</v>
      </c>
      <c r="E4461" s="8" t="s">
        <v>2166</v>
      </c>
      <c r="F4461" s="45" t="s">
        <v>696</v>
      </c>
      <c r="G4461" s="46" t="s">
        <v>160</v>
      </c>
      <c r="H4461" s="47">
        <v>42327</v>
      </c>
      <c r="I4461" s="46">
        <v>100</v>
      </c>
      <c r="J4461" s="66">
        <v>41.14</v>
      </c>
      <c r="K4461" s="104">
        <f t="shared" si="95"/>
        <v>4114</v>
      </c>
      <c r="L4461" s="46" t="s">
        <v>965</v>
      </c>
      <c r="M4461" s="46" t="s">
        <v>1053</v>
      </c>
      <c r="N4461" s="46">
        <v>153325</v>
      </c>
      <c r="O4461" s="49"/>
      <c r="P4461" s="46">
        <v>92851</v>
      </c>
      <c r="Q4461" s="66">
        <v>100</v>
      </c>
      <c r="R4461" s="66">
        <v>0</v>
      </c>
      <c r="S4461" s="66">
        <v>15</v>
      </c>
      <c r="T4461" s="46" t="s">
        <v>127</v>
      </c>
      <c r="U4461" s="64">
        <f>Data!$Q4461+Data!$R4461+Data!$S4461</f>
        <v>115</v>
      </c>
      <c r="V4461" s="9" t="str">
        <f>VLOOKUP(TRIM(Data!$B4461),Team!A:B,2,FALSE)</f>
        <v>Heating</v>
      </c>
      <c r="W4461" s="9" t="str">
        <f>VLOOKUP(Data!$D4461,Current!A:B,2,FALSE)</f>
        <v>ACT</v>
      </c>
      <c r="X4461" s="9" t="str">
        <f>IF(Data!$W4461=Data!$E4461,"CURRENT","NO")</f>
        <v>CURRENT</v>
      </c>
    </row>
    <row r="4462" spans="1:24" hidden="1">
      <c r="A4462" s="46" t="s">
        <v>1729</v>
      </c>
      <c r="B4462" s="41" t="s">
        <v>795</v>
      </c>
      <c r="C4462" s="8" t="s">
        <v>458</v>
      </c>
      <c r="D4462" s="41" t="s">
        <v>2173</v>
      </c>
      <c r="E4462" s="8" t="s">
        <v>2166</v>
      </c>
      <c r="F4462" s="45" t="s">
        <v>909</v>
      </c>
      <c r="G4462" s="46" t="s">
        <v>179</v>
      </c>
      <c r="H4462" s="47">
        <v>42324</v>
      </c>
      <c r="I4462" s="46">
        <v>223</v>
      </c>
      <c r="J4462" s="66">
        <v>172.46</v>
      </c>
      <c r="K4462" s="104">
        <f t="shared" si="95"/>
        <v>38458.58</v>
      </c>
      <c r="L4462" s="46" t="s">
        <v>862</v>
      </c>
      <c r="M4462" s="46" t="s">
        <v>910</v>
      </c>
      <c r="N4462" s="46">
        <v>153189</v>
      </c>
      <c r="O4462" s="49"/>
      <c r="P4462" s="46">
        <v>92852</v>
      </c>
      <c r="Q4462" s="66">
        <v>200</v>
      </c>
      <c r="R4462" s="66">
        <v>0</v>
      </c>
      <c r="S4462" s="66">
        <v>40</v>
      </c>
      <c r="T4462" s="46" t="s">
        <v>127</v>
      </c>
      <c r="U4462" s="64">
        <f>Data!$Q4462+Data!$R4462+Data!$S4462</f>
        <v>240</v>
      </c>
      <c r="V4462" s="9" t="str">
        <f>VLOOKUP(TRIM(Data!$B4462),Team!A:B,2,FALSE)</f>
        <v>Heating</v>
      </c>
      <c r="W4462" s="9" t="str">
        <f>VLOOKUP(Data!$D4462,Current!A:B,2,FALSE)</f>
        <v>ACT</v>
      </c>
      <c r="X4462" s="9" t="str">
        <f>IF(Data!$W4462=Data!$E4462,"CURRENT","NO")</f>
        <v>CURRENT</v>
      </c>
    </row>
    <row r="4463" spans="1:24" hidden="1">
      <c r="A4463" s="46" t="s">
        <v>1729</v>
      </c>
      <c r="B4463" s="41" t="s">
        <v>795</v>
      </c>
      <c r="C4463" s="8" t="s">
        <v>458</v>
      </c>
      <c r="D4463" s="41" t="s">
        <v>2173</v>
      </c>
      <c r="E4463" s="8" t="s">
        <v>2166</v>
      </c>
      <c r="F4463" s="45" t="s">
        <v>1070</v>
      </c>
      <c r="G4463" s="46" t="s">
        <v>158</v>
      </c>
      <c r="H4463" s="47">
        <v>42322</v>
      </c>
      <c r="I4463" s="46">
        <v>136</v>
      </c>
      <c r="J4463" s="66">
        <v>245.1</v>
      </c>
      <c r="K4463" s="104">
        <f t="shared" si="95"/>
        <v>33333.599999999999</v>
      </c>
      <c r="L4463" s="46" t="s">
        <v>157</v>
      </c>
      <c r="M4463" s="46" t="s">
        <v>1759</v>
      </c>
      <c r="N4463" s="46">
        <v>153159</v>
      </c>
      <c r="O4463" s="49"/>
      <c r="P4463" s="46">
        <v>92854</v>
      </c>
      <c r="Q4463" s="66">
        <v>166.7</v>
      </c>
      <c r="R4463" s="66">
        <v>0</v>
      </c>
      <c r="S4463" s="66">
        <v>15</v>
      </c>
      <c r="T4463" s="46" t="s">
        <v>246</v>
      </c>
      <c r="U4463" s="64">
        <f>Data!$Q4463+Data!$R4463+Data!$S4463</f>
        <v>181.7</v>
      </c>
      <c r="V4463" s="9" t="str">
        <f>VLOOKUP(TRIM(Data!$B4463),Team!A:B,2,FALSE)</f>
        <v>Heating</v>
      </c>
      <c r="W4463" s="9" t="str">
        <f>VLOOKUP(Data!$D4463,Current!A:B,2,FALSE)</f>
        <v>ACT</v>
      </c>
      <c r="X4463" s="9" t="str">
        <f>IF(Data!$W4463=Data!$E4463,"CURRENT","NO")</f>
        <v>CURRENT</v>
      </c>
    </row>
    <row r="4464" spans="1:24" hidden="1">
      <c r="A4464" s="46" t="s">
        <v>1729</v>
      </c>
      <c r="B4464" s="41" t="s">
        <v>795</v>
      </c>
      <c r="C4464" s="8" t="s">
        <v>458</v>
      </c>
      <c r="D4464" s="41" t="s">
        <v>2173</v>
      </c>
      <c r="E4464" s="8" t="s">
        <v>2166</v>
      </c>
      <c r="F4464" s="45" t="s">
        <v>164</v>
      </c>
      <c r="G4464" s="46" t="s">
        <v>158</v>
      </c>
      <c r="H4464" s="47">
        <v>42326</v>
      </c>
      <c r="I4464" s="46">
        <v>354</v>
      </c>
      <c r="J4464" s="66">
        <v>146.76</v>
      </c>
      <c r="K4464" s="104">
        <f t="shared" si="95"/>
        <v>51953.039999999994</v>
      </c>
      <c r="L4464" s="46" t="s">
        <v>213</v>
      </c>
      <c r="M4464" s="46" t="s">
        <v>1759</v>
      </c>
      <c r="N4464" s="46">
        <v>153281</v>
      </c>
      <c r="O4464" s="49"/>
      <c r="P4464" s="46">
        <v>92855</v>
      </c>
      <c r="Q4464" s="66">
        <v>259.8</v>
      </c>
      <c r="R4464" s="66">
        <v>0</v>
      </c>
      <c r="S4464" s="66">
        <v>15</v>
      </c>
      <c r="T4464" s="46" t="s">
        <v>127</v>
      </c>
      <c r="U4464" s="64">
        <f>Data!$Q4464+Data!$R4464+Data!$S4464</f>
        <v>274.8</v>
      </c>
      <c r="V4464" s="9" t="str">
        <f>VLOOKUP(TRIM(Data!$B4464),Team!A:B,2,FALSE)</f>
        <v>Heating</v>
      </c>
      <c r="W4464" s="9" t="str">
        <f>VLOOKUP(Data!$D4464,Current!A:B,2,FALSE)</f>
        <v>ACT</v>
      </c>
      <c r="X4464" s="9" t="str">
        <f>IF(Data!$W4464=Data!$E4464,"CURRENT","NO")</f>
        <v>CURRENT</v>
      </c>
    </row>
    <row r="4465" spans="1:24" hidden="1">
      <c r="A4465" s="46" t="s">
        <v>1729</v>
      </c>
      <c r="B4465" s="41" t="s">
        <v>795</v>
      </c>
      <c r="C4465" s="8" t="s">
        <v>458</v>
      </c>
      <c r="D4465" s="41" t="s">
        <v>2173</v>
      </c>
      <c r="E4465" s="8" t="s">
        <v>2166</v>
      </c>
      <c r="F4465" s="45" t="s">
        <v>164</v>
      </c>
      <c r="G4465" s="46" t="s">
        <v>158</v>
      </c>
      <c r="H4465" s="47">
        <v>42327</v>
      </c>
      <c r="I4465" s="46">
        <v>496</v>
      </c>
      <c r="J4465" s="66">
        <v>146.76</v>
      </c>
      <c r="K4465" s="104">
        <f t="shared" si="95"/>
        <v>72792.959999999992</v>
      </c>
      <c r="L4465" s="46" t="s">
        <v>213</v>
      </c>
      <c r="M4465" s="46" t="s">
        <v>72</v>
      </c>
      <c r="N4465" s="46">
        <v>153337</v>
      </c>
      <c r="O4465" s="49"/>
      <c r="P4465" s="46">
        <v>92856</v>
      </c>
      <c r="Q4465" s="66">
        <v>364</v>
      </c>
      <c r="R4465" s="66">
        <v>0</v>
      </c>
      <c r="S4465" s="66">
        <v>15</v>
      </c>
      <c r="T4465" s="46" t="s">
        <v>127</v>
      </c>
      <c r="U4465" s="64">
        <f>Data!$Q4465+Data!$R4465+Data!$S4465</f>
        <v>379</v>
      </c>
      <c r="V4465" s="9" t="str">
        <f>VLOOKUP(TRIM(Data!$B4465),Team!A:B,2,FALSE)</f>
        <v>Heating</v>
      </c>
      <c r="W4465" s="9" t="str">
        <f>VLOOKUP(Data!$D4465,Current!A:B,2,FALSE)</f>
        <v>ACT</v>
      </c>
      <c r="X4465" s="9" t="str">
        <f>IF(Data!$W4465=Data!$E4465,"CURRENT","NO")</f>
        <v>CURRENT</v>
      </c>
    </row>
    <row r="4466" spans="1:24" hidden="1">
      <c r="A4466" s="46" t="s">
        <v>2174</v>
      </c>
      <c r="B4466" s="41" t="s">
        <v>795</v>
      </c>
      <c r="C4466" s="8" t="s">
        <v>458</v>
      </c>
      <c r="D4466" s="41" t="s">
        <v>2173</v>
      </c>
      <c r="E4466" s="8" t="s">
        <v>2166</v>
      </c>
      <c r="F4466" s="45" t="s">
        <v>673</v>
      </c>
      <c r="G4466" s="46" t="s">
        <v>167</v>
      </c>
      <c r="H4466" s="47">
        <v>42333</v>
      </c>
      <c r="I4466" s="46">
        <v>674</v>
      </c>
      <c r="J4466" s="66">
        <v>122.04</v>
      </c>
      <c r="K4466" s="104">
        <f t="shared" si="95"/>
        <v>82254.960000000006</v>
      </c>
      <c r="L4466" s="46" t="s">
        <v>166</v>
      </c>
      <c r="M4466" s="46" t="s">
        <v>337</v>
      </c>
      <c r="N4466" s="46">
        <v>153541</v>
      </c>
      <c r="O4466" s="49"/>
      <c r="P4466" s="46">
        <v>93060</v>
      </c>
      <c r="Q4466" s="66">
        <v>411.3</v>
      </c>
      <c r="R4466" s="66">
        <v>45</v>
      </c>
      <c r="S4466" s="66">
        <v>100</v>
      </c>
      <c r="T4466" s="46" t="s">
        <v>127</v>
      </c>
      <c r="U4466" s="64">
        <f>Data!$Q4466+Data!$R4466+Data!$S4466</f>
        <v>556.29999999999995</v>
      </c>
      <c r="V4466" s="9" t="str">
        <f>VLOOKUP(TRIM(Data!$B4466),Team!A:B,2,FALSE)</f>
        <v>Heating</v>
      </c>
      <c r="W4466" s="9" t="str">
        <f>VLOOKUP(Data!$D4466,Current!A:B,2,FALSE)</f>
        <v>ACT</v>
      </c>
      <c r="X4466" s="9" t="str">
        <f>IF(Data!$W4466=Data!$E4466,"CURRENT","NO")</f>
        <v>CURRENT</v>
      </c>
    </row>
    <row r="4467" spans="1:24" hidden="1">
      <c r="A4467" s="46" t="s">
        <v>2174</v>
      </c>
      <c r="B4467" s="41" t="s">
        <v>795</v>
      </c>
      <c r="C4467" s="8" t="s">
        <v>458</v>
      </c>
      <c r="D4467" s="41" t="s">
        <v>2173</v>
      </c>
      <c r="E4467" s="8" t="s">
        <v>2166</v>
      </c>
      <c r="F4467" s="45" t="s">
        <v>906</v>
      </c>
      <c r="G4467" s="46" t="s">
        <v>907</v>
      </c>
      <c r="H4467" s="47">
        <v>42334</v>
      </c>
      <c r="I4467" s="46">
        <v>1380</v>
      </c>
      <c r="J4467" s="66">
        <v>65</v>
      </c>
      <c r="K4467" s="104">
        <f t="shared" si="95"/>
        <v>89700</v>
      </c>
      <c r="L4467" s="46" t="s">
        <v>108</v>
      </c>
      <c r="M4467" s="46" t="s">
        <v>1760</v>
      </c>
      <c r="N4467" s="46">
        <v>153568</v>
      </c>
      <c r="O4467" s="49"/>
      <c r="P4467" s="46">
        <v>93061</v>
      </c>
      <c r="Q4467" s="66">
        <v>448.5</v>
      </c>
      <c r="R4467" s="66">
        <v>0</v>
      </c>
      <c r="S4467" s="66">
        <v>50</v>
      </c>
      <c r="T4467" s="46" t="s">
        <v>127</v>
      </c>
      <c r="U4467" s="64">
        <f>Data!$Q4467+Data!$R4467+Data!$S4467</f>
        <v>498.5</v>
      </c>
      <c r="V4467" s="9" t="str">
        <f>VLOOKUP(TRIM(Data!$B4467),Team!A:B,2,FALSE)</f>
        <v>Heating</v>
      </c>
      <c r="W4467" s="9" t="str">
        <f>VLOOKUP(Data!$D4467,Current!A:B,2,FALSE)</f>
        <v>ACT</v>
      </c>
      <c r="X4467" s="9" t="str">
        <f>IF(Data!$W4467=Data!$E4467,"CURRENT","NO")</f>
        <v>CURRENT</v>
      </c>
    </row>
    <row r="4468" spans="1:24" hidden="1">
      <c r="A4468" s="46" t="s">
        <v>2174</v>
      </c>
      <c r="B4468" s="41" t="s">
        <v>795</v>
      </c>
      <c r="C4468" s="8" t="s">
        <v>458</v>
      </c>
      <c r="D4468" s="41" t="s">
        <v>2173</v>
      </c>
      <c r="E4468" s="8" t="s">
        <v>2166</v>
      </c>
      <c r="F4468" s="45" t="s">
        <v>1505</v>
      </c>
      <c r="G4468" s="46" t="s">
        <v>907</v>
      </c>
      <c r="H4468" s="47">
        <v>42335</v>
      </c>
      <c r="I4468" s="46">
        <v>1724</v>
      </c>
      <c r="J4468" s="66">
        <v>72</v>
      </c>
      <c r="K4468" s="104">
        <f t="shared" si="95"/>
        <v>124128</v>
      </c>
      <c r="L4468" s="46" t="s">
        <v>1032</v>
      </c>
      <c r="M4468" s="46" t="s">
        <v>1761</v>
      </c>
      <c r="N4468" s="46">
        <v>153607</v>
      </c>
      <c r="O4468" s="49"/>
      <c r="P4468" s="46">
        <v>93062</v>
      </c>
      <c r="Q4468" s="66">
        <v>620.6</v>
      </c>
      <c r="R4468" s="66">
        <v>0</v>
      </c>
      <c r="S4468" s="66">
        <v>50</v>
      </c>
      <c r="T4468" s="46" t="s">
        <v>127</v>
      </c>
      <c r="U4468" s="64">
        <f>Data!$Q4468+Data!$R4468+Data!$S4468</f>
        <v>670.6</v>
      </c>
      <c r="V4468" s="9" t="str">
        <f>VLOOKUP(TRIM(Data!$B4468),Team!A:B,2,FALSE)</f>
        <v>Heating</v>
      </c>
      <c r="W4468" s="9" t="str">
        <f>VLOOKUP(Data!$D4468,Current!A:B,2,FALSE)</f>
        <v>ACT</v>
      </c>
      <c r="X4468" s="9" t="str">
        <f>IF(Data!$W4468=Data!$E4468,"CURRENT","NO")</f>
        <v>CURRENT</v>
      </c>
    </row>
    <row r="4469" spans="1:24" hidden="1">
      <c r="A4469" s="46" t="s">
        <v>2174</v>
      </c>
      <c r="B4469" s="41" t="s">
        <v>795</v>
      </c>
      <c r="C4469" s="8" t="s">
        <v>458</v>
      </c>
      <c r="D4469" s="41" t="s">
        <v>2173</v>
      </c>
      <c r="E4469" s="8" t="s">
        <v>2166</v>
      </c>
      <c r="F4469" s="45" t="s">
        <v>898</v>
      </c>
      <c r="G4469" s="46" t="s">
        <v>160</v>
      </c>
      <c r="H4469" s="47">
        <v>42333</v>
      </c>
      <c r="I4469" s="46">
        <v>75</v>
      </c>
      <c r="J4469" s="66">
        <v>106.55</v>
      </c>
      <c r="K4469" s="104">
        <f t="shared" si="95"/>
        <v>7991.25</v>
      </c>
      <c r="L4469" s="46" t="s">
        <v>11</v>
      </c>
      <c r="M4469" s="46" t="s">
        <v>1762</v>
      </c>
      <c r="N4469" s="46">
        <v>153526</v>
      </c>
      <c r="O4469" s="49"/>
      <c r="P4469" s="46">
        <v>93063</v>
      </c>
      <c r="Q4469" s="66">
        <v>100</v>
      </c>
      <c r="R4469" s="66">
        <v>0</v>
      </c>
      <c r="S4469" s="66">
        <v>15</v>
      </c>
      <c r="T4469" s="46" t="s">
        <v>127</v>
      </c>
      <c r="U4469" s="64">
        <f>Data!$Q4469+Data!$R4469+Data!$S4469</f>
        <v>115</v>
      </c>
      <c r="V4469" s="9" t="str">
        <f>VLOOKUP(TRIM(Data!$B4469),Team!A:B,2,FALSE)</f>
        <v>Heating</v>
      </c>
      <c r="W4469" s="9" t="str">
        <f>VLOOKUP(Data!$D4469,Current!A:B,2,FALSE)</f>
        <v>ACT</v>
      </c>
      <c r="X4469" s="9" t="str">
        <f>IF(Data!$W4469=Data!$E4469,"CURRENT","NO")</f>
        <v>CURRENT</v>
      </c>
    </row>
    <row r="4470" spans="1:24" hidden="1">
      <c r="A4470" s="46" t="s">
        <v>2174</v>
      </c>
      <c r="B4470" s="41" t="s">
        <v>795</v>
      </c>
      <c r="C4470" s="8" t="s">
        <v>458</v>
      </c>
      <c r="D4470" s="41" t="s">
        <v>2173</v>
      </c>
      <c r="E4470" s="8" t="s">
        <v>2166</v>
      </c>
      <c r="F4470" s="45" t="s">
        <v>1054</v>
      </c>
      <c r="G4470" s="46" t="s">
        <v>160</v>
      </c>
      <c r="H4470" s="47">
        <v>42333</v>
      </c>
      <c r="I4470" s="46">
        <v>150</v>
      </c>
      <c r="J4470" s="66">
        <v>64.47</v>
      </c>
      <c r="K4470" s="104">
        <f t="shared" si="95"/>
        <v>9670.5</v>
      </c>
      <c r="L4470" s="46" t="s">
        <v>11</v>
      </c>
      <c r="M4470" s="46" t="s">
        <v>1763</v>
      </c>
      <c r="N4470" s="46">
        <v>153527</v>
      </c>
      <c r="O4470" s="49"/>
      <c r="P4470" s="46">
        <v>93064</v>
      </c>
      <c r="Q4470" s="66">
        <v>100</v>
      </c>
      <c r="R4470" s="66">
        <v>0</v>
      </c>
      <c r="S4470" s="66">
        <v>15</v>
      </c>
      <c r="T4470" s="46" t="s">
        <v>127</v>
      </c>
      <c r="U4470" s="64">
        <f>Data!$Q4470+Data!$R4470+Data!$S4470</f>
        <v>115</v>
      </c>
      <c r="V4470" s="9" t="str">
        <f>VLOOKUP(TRIM(Data!$B4470),Team!A:B,2,FALSE)</f>
        <v>Heating</v>
      </c>
      <c r="W4470" s="9" t="str">
        <f>VLOOKUP(Data!$D4470,Current!A:B,2,FALSE)</f>
        <v>ACT</v>
      </c>
      <c r="X4470" s="9" t="str">
        <f>IF(Data!$W4470=Data!$E4470,"CURRENT","NO")</f>
        <v>CURRENT</v>
      </c>
    </row>
    <row r="4471" spans="1:24" hidden="1">
      <c r="A4471" s="46" t="s">
        <v>2174</v>
      </c>
      <c r="B4471" s="41" t="s">
        <v>795</v>
      </c>
      <c r="C4471" s="8" t="s">
        <v>458</v>
      </c>
      <c r="D4471" s="41" t="s">
        <v>2173</v>
      </c>
      <c r="E4471" s="8" t="s">
        <v>2166</v>
      </c>
      <c r="F4471" s="45" t="s">
        <v>1764</v>
      </c>
      <c r="G4471" s="46" t="s">
        <v>160</v>
      </c>
      <c r="H4471" s="47">
        <v>42333</v>
      </c>
      <c r="I4471" s="46">
        <v>25</v>
      </c>
      <c r="J4471" s="66">
        <v>135.78</v>
      </c>
      <c r="K4471" s="104">
        <f t="shared" si="95"/>
        <v>3394.5</v>
      </c>
      <c r="L4471" s="46" t="s">
        <v>11</v>
      </c>
      <c r="M4471" s="46" t="s">
        <v>1762</v>
      </c>
      <c r="N4471" s="46">
        <v>153528</v>
      </c>
      <c r="O4471" s="49"/>
      <c r="P4471" s="46">
        <v>93065</v>
      </c>
      <c r="Q4471" s="66">
        <v>100</v>
      </c>
      <c r="R4471" s="66">
        <v>0</v>
      </c>
      <c r="S4471" s="66">
        <v>15</v>
      </c>
      <c r="T4471" s="46" t="s">
        <v>127</v>
      </c>
      <c r="U4471" s="64">
        <f>Data!$Q4471+Data!$R4471+Data!$S4471</f>
        <v>115</v>
      </c>
      <c r="V4471" s="9" t="str">
        <f>VLOOKUP(TRIM(Data!$B4471),Team!A:B,2,FALSE)</f>
        <v>Heating</v>
      </c>
      <c r="W4471" s="9" t="str">
        <f>VLOOKUP(Data!$D4471,Current!A:B,2,FALSE)</f>
        <v>ACT</v>
      </c>
      <c r="X4471" s="9" t="str">
        <f>IF(Data!$W4471=Data!$E4471,"CURRENT","NO")</f>
        <v>CURRENT</v>
      </c>
    </row>
    <row r="4472" spans="1:24" hidden="1">
      <c r="A4472" s="46" t="s">
        <v>2174</v>
      </c>
      <c r="B4472" s="41" t="s">
        <v>795</v>
      </c>
      <c r="C4472" s="8" t="s">
        <v>458</v>
      </c>
      <c r="D4472" s="41" t="s">
        <v>2173</v>
      </c>
      <c r="E4472" s="8" t="s">
        <v>2166</v>
      </c>
      <c r="F4472" s="45" t="s">
        <v>712</v>
      </c>
      <c r="G4472" s="46" t="s">
        <v>179</v>
      </c>
      <c r="H4472" s="47">
        <v>42338</v>
      </c>
      <c r="I4472" s="46">
        <v>134</v>
      </c>
      <c r="J4472" s="66">
        <v>161.71</v>
      </c>
      <c r="K4472" s="104">
        <f t="shared" si="95"/>
        <v>21669.14</v>
      </c>
      <c r="L4472" s="46" t="s">
        <v>6</v>
      </c>
      <c r="M4472" s="46" t="s">
        <v>212</v>
      </c>
      <c r="N4472" s="46">
        <v>153651</v>
      </c>
      <c r="O4472" s="49"/>
      <c r="P4472" s="46">
        <v>93066</v>
      </c>
      <c r="Q4472" s="66">
        <v>200</v>
      </c>
      <c r="R4472" s="66">
        <v>0</v>
      </c>
      <c r="S4472" s="66">
        <v>40</v>
      </c>
      <c r="T4472" s="46" t="s">
        <v>127</v>
      </c>
      <c r="U4472" s="64">
        <f>Data!$Q4472+Data!$R4472+Data!$S4472</f>
        <v>240</v>
      </c>
      <c r="V4472" s="9" t="str">
        <f>VLOOKUP(TRIM(Data!$B4472),Team!A:B,2,FALSE)</f>
        <v>Heating</v>
      </c>
      <c r="W4472" s="9" t="str">
        <f>VLOOKUP(Data!$D4472,Current!A:B,2,FALSE)</f>
        <v>ACT</v>
      </c>
      <c r="X4472" s="9" t="str">
        <f>IF(Data!$W4472=Data!$E4472,"CURRENT","NO")</f>
        <v>CURRENT</v>
      </c>
    </row>
    <row r="4473" spans="1:24" hidden="1">
      <c r="A4473" s="46" t="s">
        <v>2174</v>
      </c>
      <c r="B4473" s="41" t="s">
        <v>795</v>
      </c>
      <c r="C4473" s="8" t="s">
        <v>458</v>
      </c>
      <c r="D4473" s="41" t="s">
        <v>2173</v>
      </c>
      <c r="E4473" s="8" t="s">
        <v>2166</v>
      </c>
      <c r="F4473" s="45" t="s">
        <v>704</v>
      </c>
      <c r="G4473" s="46" t="s">
        <v>158</v>
      </c>
      <c r="H4473" s="47">
        <v>42331</v>
      </c>
      <c r="I4473" s="46">
        <v>324</v>
      </c>
      <c r="J4473" s="66">
        <v>146.76</v>
      </c>
      <c r="K4473" s="104">
        <f t="shared" si="95"/>
        <v>47550.239999999998</v>
      </c>
      <c r="L4473" s="46" t="s">
        <v>213</v>
      </c>
      <c r="M4473" s="46" t="s">
        <v>340</v>
      </c>
      <c r="N4473" s="46">
        <v>153447</v>
      </c>
      <c r="O4473" s="49"/>
      <c r="P4473" s="46">
        <v>93068</v>
      </c>
      <c r="Q4473" s="66">
        <v>237.75</v>
      </c>
      <c r="R4473" s="66">
        <v>0</v>
      </c>
      <c r="S4473" s="66">
        <v>15</v>
      </c>
      <c r="T4473" s="46" t="s">
        <v>127</v>
      </c>
      <c r="U4473" s="64">
        <f>Data!$Q4473+Data!$R4473+Data!$S4473</f>
        <v>252.75</v>
      </c>
      <c r="V4473" s="9" t="str">
        <f>VLOOKUP(TRIM(Data!$B4473),Team!A:B,2,FALSE)</f>
        <v>Heating</v>
      </c>
      <c r="W4473" s="9" t="str">
        <f>VLOOKUP(Data!$D4473,Current!A:B,2,FALSE)</f>
        <v>ACT</v>
      </c>
      <c r="X4473" s="9" t="str">
        <f>IF(Data!$W4473=Data!$E4473,"CURRENT","NO")</f>
        <v>CURRENT</v>
      </c>
    </row>
    <row r="4474" spans="1:24" hidden="1">
      <c r="A4474" s="46" t="s">
        <v>2174</v>
      </c>
      <c r="B4474" s="41" t="s">
        <v>795</v>
      </c>
      <c r="C4474" s="8" t="s">
        <v>458</v>
      </c>
      <c r="D4474" s="41" t="s">
        <v>2173</v>
      </c>
      <c r="E4474" s="8" t="s">
        <v>2166</v>
      </c>
      <c r="F4474" s="45" t="s">
        <v>206</v>
      </c>
      <c r="G4474" s="46" t="s">
        <v>158</v>
      </c>
      <c r="H4474" s="47">
        <v>42332</v>
      </c>
      <c r="I4474" s="46">
        <v>480</v>
      </c>
      <c r="J4474" s="66">
        <v>69.94</v>
      </c>
      <c r="K4474" s="104">
        <f t="shared" si="95"/>
        <v>33571.199999999997</v>
      </c>
      <c r="L4474" s="46" t="s">
        <v>213</v>
      </c>
      <c r="M4474" s="46" t="s">
        <v>358</v>
      </c>
      <c r="N4474" s="46">
        <v>153477</v>
      </c>
      <c r="O4474" s="49"/>
      <c r="P4474" s="46">
        <v>93069</v>
      </c>
      <c r="Q4474" s="66">
        <v>167.9</v>
      </c>
      <c r="R4474" s="66">
        <v>0</v>
      </c>
      <c r="S4474" s="66">
        <v>15</v>
      </c>
      <c r="T4474" s="46" t="s">
        <v>127</v>
      </c>
      <c r="U4474" s="64">
        <f>Data!$Q4474+Data!$R4474+Data!$S4474</f>
        <v>182.9</v>
      </c>
      <c r="V4474" s="9" t="str">
        <f>VLOOKUP(TRIM(Data!$B4474),Team!A:B,2,FALSE)</f>
        <v>Heating</v>
      </c>
      <c r="W4474" s="9" t="str">
        <f>VLOOKUP(Data!$D4474,Current!A:B,2,FALSE)</f>
        <v>ACT</v>
      </c>
      <c r="X4474" s="9" t="str">
        <f>IF(Data!$W4474=Data!$E4474,"CURRENT","NO")</f>
        <v>CURRENT</v>
      </c>
    </row>
    <row r="4475" spans="1:24" hidden="1">
      <c r="A4475" s="46" t="s">
        <v>2174</v>
      </c>
      <c r="B4475" s="41" t="s">
        <v>795</v>
      </c>
      <c r="C4475" s="8" t="s">
        <v>458</v>
      </c>
      <c r="D4475" s="41" t="s">
        <v>2173</v>
      </c>
      <c r="E4475" s="8" t="s">
        <v>2166</v>
      </c>
      <c r="F4475" s="45" t="s">
        <v>686</v>
      </c>
      <c r="G4475" s="46" t="s">
        <v>158</v>
      </c>
      <c r="H4475" s="47">
        <v>42332</v>
      </c>
      <c r="I4475" s="46">
        <v>700</v>
      </c>
      <c r="J4475" s="66">
        <v>67.92</v>
      </c>
      <c r="K4475" s="104">
        <f t="shared" ref="K4475:K4480" si="96">I4475*J4475</f>
        <v>47544</v>
      </c>
      <c r="L4475" s="46" t="s">
        <v>157</v>
      </c>
      <c r="M4475" s="46" t="s">
        <v>1765</v>
      </c>
      <c r="N4475" s="46">
        <v>153480</v>
      </c>
      <c r="O4475" s="49"/>
      <c r="P4475" s="46">
        <v>93070</v>
      </c>
      <c r="Q4475" s="66">
        <v>237.7</v>
      </c>
      <c r="R4475" s="66">
        <v>0</v>
      </c>
      <c r="S4475" s="66">
        <v>15</v>
      </c>
      <c r="T4475" s="46" t="s">
        <v>127</v>
      </c>
      <c r="U4475" s="64">
        <f>Data!$Q4475+Data!$R4475+Data!$S4475</f>
        <v>252.7</v>
      </c>
      <c r="V4475" s="9" t="str">
        <f>VLOOKUP(TRIM(Data!$B4475),Team!A:B,2,FALSE)</f>
        <v>Heating</v>
      </c>
      <c r="W4475" s="9" t="str">
        <f>VLOOKUP(Data!$D4475,Current!A:B,2,FALSE)</f>
        <v>ACT</v>
      </c>
      <c r="X4475" s="9" t="str">
        <f>IF(Data!$W4475=Data!$E4475,"CURRENT","NO")</f>
        <v>CURRENT</v>
      </c>
    </row>
    <row r="4476" spans="1:24" hidden="1">
      <c r="A4476" s="46" t="s">
        <v>2174</v>
      </c>
      <c r="B4476" s="41" t="s">
        <v>795</v>
      </c>
      <c r="C4476" s="8" t="s">
        <v>458</v>
      </c>
      <c r="D4476" s="41" t="s">
        <v>2173</v>
      </c>
      <c r="E4476" s="8" t="s">
        <v>2166</v>
      </c>
      <c r="F4476" s="45" t="s">
        <v>1752</v>
      </c>
      <c r="G4476" s="46" t="s">
        <v>158</v>
      </c>
      <c r="H4476" s="47">
        <v>42332</v>
      </c>
      <c r="I4476" s="46">
        <v>20</v>
      </c>
      <c r="J4476" s="66">
        <v>184.71</v>
      </c>
      <c r="K4476" s="104">
        <f t="shared" si="96"/>
        <v>3694.2000000000003</v>
      </c>
      <c r="L4476" s="46" t="s">
        <v>157</v>
      </c>
      <c r="M4476" s="46" t="s">
        <v>340</v>
      </c>
      <c r="N4476" s="46">
        <v>153481</v>
      </c>
      <c r="O4476" s="49"/>
      <c r="P4476" s="46">
        <v>93071</v>
      </c>
      <c r="Q4476" s="66">
        <v>80</v>
      </c>
      <c r="R4476" s="66">
        <v>0</v>
      </c>
      <c r="S4476" s="66">
        <v>15</v>
      </c>
      <c r="T4476" s="46" t="s">
        <v>127</v>
      </c>
      <c r="U4476" s="64">
        <f>Data!$Q4476+Data!$R4476+Data!$S4476</f>
        <v>95</v>
      </c>
      <c r="V4476" s="9" t="str">
        <f>VLOOKUP(TRIM(Data!$B4476),Team!A:B,2,FALSE)</f>
        <v>Heating</v>
      </c>
      <c r="W4476" s="9" t="str">
        <f>VLOOKUP(Data!$D4476,Current!A:B,2,FALSE)</f>
        <v>ACT</v>
      </c>
      <c r="X4476" s="9" t="str">
        <f>IF(Data!$W4476=Data!$E4476,"CURRENT","NO")</f>
        <v>CURRENT</v>
      </c>
    </row>
    <row r="4477" spans="1:24" hidden="1">
      <c r="A4477" s="46" t="s">
        <v>2174</v>
      </c>
      <c r="B4477" s="41" t="s">
        <v>795</v>
      </c>
      <c r="C4477" s="8" t="s">
        <v>458</v>
      </c>
      <c r="D4477" s="41" t="s">
        <v>2173</v>
      </c>
      <c r="E4477" s="8" t="s">
        <v>2166</v>
      </c>
      <c r="F4477" s="45" t="s">
        <v>1459</v>
      </c>
      <c r="G4477" s="46" t="s">
        <v>158</v>
      </c>
      <c r="H4477" s="47">
        <v>42333</v>
      </c>
      <c r="I4477" s="46">
        <v>152</v>
      </c>
      <c r="J4477" s="66">
        <v>55.04</v>
      </c>
      <c r="K4477" s="104">
        <f t="shared" si="96"/>
        <v>8366.08</v>
      </c>
      <c r="L4477" s="46" t="s">
        <v>213</v>
      </c>
      <c r="M4477" s="46" t="s">
        <v>1751</v>
      </c>
      <c r="N4477" s="46">
        <v>153508</v>
      </c>
      <c r="O4477" s="49"/>
      <c r="P4477" s="46">
        <v>93072</v>
      </c>
      <c r="Q4477" s="66">
        <v>80</v>
      </c>
      <c r="R4477" s="66">
        <v>0</v>
      </c>
      <c r="S4477" s="66">
        <v>15</v>
      </c>
      <c r="T4477" s="46" t="s">
        <v>127</v>
      </c>
      <c r="U4477" s="64">
        <f>Data!$Q4477+Data!$R4477+Data!$S4477</f>
        <v>95</v>
      </c>
      <c r="V4477" s="9" t="str">
        <f>VLOOKUP(TRIM(Data!$B4477),Team!A:B,2,FALSE)</f>
        <v>Heating</v>
      </c>
      <c r="W4477" s="9" t="str">
        <f>VLOOKUP(Data!$D4477,Current!A:B,2,FALSE)</f>
        <v>ACT</v>
      </c>
      <c r="X4477" s="9" t="str">
        <f>IF(Data!$W4477=Data!$E4477,"CURRENT","NO")</f>
        <v>CURRENT</v>
      </c>
    </row>
    <row r="4478" spans="1:24" hidden="1">
      <c r="A4478" s="46" t="s">
        <v>2174</v>
      </c>
      <c r="B4478" s="41" t="s">
        <v>795</v>
      </c>
      <c r="C4478" s="8" t="s">
        <v>458</v>
      </c>
      <c r="D4478" s="41" t="s">
        <v>2173</v>
      </c>
      <c r="E4478" s="8" t="s">
        <v>2166</v>
      </c>
      <c r="F4478" s="45" t="s">
        <v>1766</v>
      </c>
      <c r="G4478" s="46" t="s">
        <v>158</v>
      </c>
      <c r="H4478" s="47">
        <v>42334</v>
      </c>
      <c r="I4478" s="46">
        <v>528</v>
      </c>
      <c r="J4478" s="66">
        <v>52.9</v>
      </c>
      <c r="K4478" s="104">
        <f t="shared" si="96"/>
        <v>27931.200000000001</v>
      </c>
      <c r="L4478" s="46" t="s">
        <v>213</v>
      </c>
      <c r="M4478" s="46" t="s">
        <v>594</v>
      </c>
      <c r="N4478" s="46">
        <v>153560</v>
      </c>
      <c r="O4478" s="49"/>
      <c r="P4478" s="46">
        <v>93073</v>
      </c>
      <c r="Q4478" s="66">
        <v>160</v>
      </c>
      <c r="R4478" s="66">
        <v>0</v>
      </c>
      <c r="S4478" s="66">
        <v>15</v>
      </c>
      <c r="T4478" s="46" t="s">
        <v>127</v>
      </c>
      <c r="U4478" s="64">
        <f>Data!$Q4478+Data!$R4478+Data!$S4478</f>
        <v>175</v>
      </c>
      <c r="V4478" s="9" t="str">
        <f>VLOOKUP(TRIM(Data!$B4478),Team!A:B,2,FALSE)</f>
        <v>Heating</v>
      </c>
      <c r="W4478" s="9" t="str">
        <f>VLOOKUP(Data!$D4478,Current!A:B,2,FALSE)</f>
        <v>ACT</v>
      </c>
      <c r="X4478" s="9" t="str">
        <f>IF(Data!$W4478=Data!$E4478,"CURRENT","NO")</f>
        <v>CURRENT</v>
      </c>
    </row>
    <row r="4479" spans="1:24" hidden="1">
      <c r="A4479" s="46" t="s">
        <v>2174</v>
      </c>
      <c r="B4479" s="41" t="s">
        <v>795</v>
      </c>
      <c r="C4479" s="8" t="s">
        <v>458</v>
      </c>
      <c r="D4479" s="41" t="s">
        <v>2173</v>
      </c>
      <c r="E4479" s="8" t="s">
        <v>2166</v>
      </c>
      <c r="F4479" s="45" t="s">
        <v>198</v>
      </c>
      <c r="G4479" s="46" t="s">
        <v>158</v>
      </c>
      <c r="H4479" s="47">
        <v>42338</v>
      </c>
      <c r="I4479" s="46">
        <v>232</v>
      </c>
      <c r="J4479" s="66">
        <v>166.64</v>
      </c>
      <c r="K4479" s="104">
        <f t="shared" si="96"/>
        <v>38660.479999999996</v>
      </c>
      <c r="L4479" s="46" t="s">
        <v>213</v>
      </c>
      <c r="M4479" s="46" t="s">
        <v>1767</v>
      </c>
      <c r="N4479" s="46">
        <v>153644</v>
      </c>
      <c r="O4479" s="49"/>
      <c r="P4479" s="46">
        <v>93074</v>
      </c>
      <c r="Q4479" s="66">
        <v>193.3</v>
      </c>
      <c r="R4479" s="66">
        <v>0</v>
      </c>
      <c r="S4479" s="66">
        <v>15</v>
      </c>
      <c r="T4479" s="46" t="s">
        <v>127</v>
      </c>
      <c r="U4479" s="64">
        <f>Data!$Q4479+Data!$R4479+Data!$S4479</f>
        <v>208.3</v>
      </c>
      <c r="V4479" s="9" t="str">
        <f>VLOOKUP(TRIM(Data!$B4479),Team!A:B,2,FALSE)</f>
        <v>Heating</v>
      </c>
      <c r="W4479" s="9" t="str">
        <f>VLOOKUP(Data!$D4479,Current!A:B,2,FALSE)</f>
        <v>ACT</v>
      </c>
      <c r="X4479" s="9" t="str">
        <f>IF(Data!$W4479=Data!$E4479,"CURRENT","NO")</f>
        <v>CURRENT</v>
      </c>
    </row>
    <row r="4480" spans="1:24" hidden="1">
      <c r="A4480" s="46" t="s">
        <v>2174</v>
      </c>
      <c r="B4480" s="41" t="s">
        <v>795</v>
      </c>
      <c r="C4480" s="8" t="s">
        <v>458</v>
      </c>
      <c r="D4480" s="41" t="s">
        <v>2173</v>
      </c>
      <c r="E4480" s="8" t="s">
        <v>2166</v>
      </c>
      <c r="F4480" s="45" t="s">
        <v>704</v>
      </c>
      <c r="G4480" s="46" t="s">
        <v>158</v>
      </c>
      <c r="H4480" s="47">
        <v>42338</v>
      </c>
      <c r="I4480" s="46">
        <v>324</v>
      </c>
      <c r="J4480" s="66">
        <v>146.76</v>
      </c>
      <c r="K4480" s="104">
        <f t="shared" si="96"/>
        <v>47550.239999999998</v>
      </c>
      <c r="L4480" s="46" t="s">
        <v>213</v>
      </c>
      <c r="M4480" s="46" t="s">
        <v>340</v>
      </c>
      <c r="N4480" s="46">
        <v>153646</v>
      </c>
      <c r="O4480" s="49"/>
      <c r="P4480" s="46">
        <v>93075</v>
      </c>
      <c r="Q4480" s="66">
        <v>237.75</v>
      </c>
      <c r="R4480" s="66">
        <v>0</v>
      </c>
      <c r="S4480" s="66">
        <v>15</v>
      </c>
      <c r="T4480" s="46" t="s">
        <v>127</v>
      </c>
      <c r="U4480" s="64">
        <f>Data!$Q4480+Data!$R4480+Data!$S4480</f>
        <v>252.75</v>
      </c>
      <c r="V4480" s="9" t="str">
        <f>VLOOKUP(TRIM(Data!$B4480),Team!A:B,2,FALSE)</f>
        <v>Heating</v>
      </c>
      <c r="W4480" s="9" t="str">
        <f>VLOOKUP(Data!$D4480,Current!A:B,2,FALSE)</f>
        <v>ACT</v>
      </c>
      <c r="X4480" s="9" t="str">
        <f>IF(Data!$W4480=Data!$E4480,"CURRENT","NO")</f>
        <v>CURRENT</v>
      </c>
    </row>
    <row r="4481" spans="1:24" hidden="1">
      <c r="A4481" s="46" t="s">
        <v>1722</v>
      </c>
      <c r="B4481" s="41" t="s">
        <v>2175</v>
      </c>
      <c r="C4481" s="8" t="s">
        <v>458</v>
      </c>
      <c r="D4481" s="41" t="s">
        <v>2173</v>
      </c>
      <c r="E4481" s="8" t="s">
        <v>2166</v>
      </c>
      <c r="F4481" s="77" t="s">
        <v>1768</v>
      </c>
      <c r="G4481" s="78" t="s">
        <v>83</v>
      </c>
      <c r="H4481" s="79">
        <v>42311</v>
      </c>
      <c r="I4481" s="78">
        <v>1969</v>
      </c>
      <c r="J4481" s="66">
        <v>57.42</v>
      </c>
      <c r="K4481" s="66">
        <f>I4481*J4481</f>
        <v>113059.98000000001</v>
      </c>
      <c r="L4481" s="78" t="s">
        <v>77</v>
      </c>
      <c r="M4481" s="78" t="s">
        <v>1672</v>
      </c>
      <c r="N4481" s="78">
        <v>152854</v>
      </c>
      <c r="O4481" s="46"/>
      <c r="P4481" s="78">
        <v>92563</v>
      </c>
      <c r="Q4481" s="80">
        <v>565.29999999999995</v>
      </c>
      <c r="R4481" s="80">
        <v>0</v>
      </c>
      <c r="S4481" s="80">
        <v>17.5</v>
      </c>
      <c r="T4481" s="46" t="s">
        <v>127</v>
      </c>
      <c r="U4481" s="64">
        <f>Data!$Q4481+Data!$R4481+Data!$S4481</f>
        <v>582.79999999999995</v>
      </c>
      <c r="V4481" s="9" t="str">
        <f>VLOOKUP(TRIM(Data!$B4481),Team!A:B,2,FALSE)</f>
        <v>HVAC</v>
      </c>
      <c r="W4481" s="9" t="str">
        <f>VLOOKUP(Data!$D4481,Current!A:B,2,FALSE)</f>
        <v>ACT</v>
      </c>
      <c r="X4481" s="9" t="str">
        <f>IF(Data!$W4481=Data!$E4481,"CURRENT","NO")</f>
        <v>CURRENT</v>
      </c>
    </row>
    <row r="4482" spans="1:24" hidden="1">
      <c r="A4482" s="46" t="s">
        <v>1722</v>
      </c>
      <c r="B4482" s="41" t="s">
        <v>2175</v>
      </c>
      <c r="C4482" s="8" t="s">
        <v>458</v>
      </c>
      <c r="D4482" s="41" t="s">
        <v>2173</v>
      </c>
      <c r="E4482" s="8" t="s">
        <v>2166</v>
      </c>
      <c r="F4482" s="77" t="s">
        <v>1529</v>
      </c>
      <c r="G4482" s="78" t="s">
        <v>83</v>
      </c>
      <c r="H4482" s="79">
        <v>42311</v>
      </c>
      <c r="I4482" s="78">
        <v>478</v>
      </c>
      <c r="J4482" s="66">
        <v>79.2</v>
      </c>
      <c r="K4482" s="66">
        <f>I4482*J4482</f>
        <v>37857.599999999999</v>
      </c>
      <c r="L4482" s="78" t="s">
        <v>77</v>
      </c>
      <c r="M4482" s="78" t="s">
        <v>1769</v>
      </c>
      <c r="N4482" s="78">
        <v>152855</v>
      </c>
      <c r="O4482" s="46"/>
      <c r="P4482" s="78">
        <v>92564</v>
      </c>
      <c r="Q4482" s="80">
        <v>200</v>
      </c>
      <c r="R4482" s="80">
        <v>0</v>
      </c>
      <c r="S4482" s="80">
        <v>17.5</v>
      </c>
      <c r="T4482" s="46" t="s">
        <v>127</v>
      </c>
      <c r="U4482" s="64">
        <f>Data!$Q4482+Data!$R4482+Data!$S4482</f>
        <v>217.5</v>
      </c>
      <c r="V4482" s="9" t="str">
        <f>VLOOKUP(TRIM(Data!$B4482),Team!A:B,2,FALSE)</f>
        <v>HVAC</v>
      </c>
      <c r="W4482" s="9" t="str">
        <f>VLOOKUP(Data!$D4482,Current!A:B,2,FALSE)</f>
        <v>ACT</v>
      </c>
      <c r="X4482" s="9" t="str">
        <f>IF(Data!$W4482=Data!$E4482,"CURRENT","NO")</f>
        <v>CURRENT</v>
      </c>
    </row>
    <row r="4483" spans="1:24" hidden="1">
      <c r="A4483" s="46" t="s">
        <v>2174</v>
      </c>
      <c r="B4483" s="41" t="s">
        <v>2175</v>
      </c>
      <c r="C4483" s="8" t="s">
        <v>458</v>
      </c>
      <c r="D4483" s="41" t="s">
        <v>2173</v>
      </c>
      <c r="E4483" s="8" t="s">
        <v>2166</v>
      </c>
      <c r="F4483" s="45" t="s">
        <v>1770</v>
      </c>
      <c r="G4483" s="46" t="s">
        <v>146</v>
      </c>
      <c r="H4483" s="47">
        <v>42334</v>
      </c>
      <c r="I4483" s="46">
        <v>630</v>
      </c>
      <c r="J4483" s="66">
        <v>25.4</v>
      </c>
      <c r="K4483" s="66">
        <f t="shared" ref="K4483:K4492" si="97">I4483*J4483</f>
        <v>16002</v>
      </c>
      <c r="L4483" s="46" t="s">
        <v>69</v>
      </c>
      <c r="M4483" s="46" t="s">
        <v>1278</v>
      </c>
      <c r="N4483" s="46">
        <v>153558</v>
      </c>
      <c r="O4483" s="49"/>
      <c r="P4483" s="46">
        <v>92982</v>
      </c>
      <c r="Q4483" s="66">
        <v>180</v>
      </c>
      <c r="R4483" s="66">
        <v>0</v>
      </c>
      <c r="S4483" s="66">
        <v>17.5</v>
      </c>
      <c r="T4483" s="46" t="s">
        <v>127</v>
      </c>
      <c r="U4483" s="64">
        <f>Data!$Q4483+Data!$R4483+Data!$S4483</f>
        <v>197.5</v>
      </c>
      <c r="V4483" s="9" t="str">
        <f>VLOOKUP(TRIM(Data!$B4483),Team!A:B,2,FALSE)</f>
        <v>HVAC</v>
      </c>
      <c r="W4483" s="9" t="str">
        <f>VLOOKUP(Data!$D4483,Current!A:B,2,FALSE)</f>
        <v>ACT</v>
      </c>
      <c r="X4483" s="9" t="str">
        <f>IF(Data!$W4483=Data!$E4483,"CURRENT","NO")</f>
        <v>CURRENT</v>
      </c>
    </row>
    <row r="4484" spans="1:24" hidden="1">
      <c r="A4484" s="46" t="s">
        <v>2174</v>
      </c>
      <c r="B4484" s="41" t="s">
        <v>2175</v>
      </c>
      <c r="C4484" s="8" t="s">
        <v>458</v>
      </c>
      <c r="D4484" s="41" t="s">
        <v>2173</v>
      </c>
      <c r="E4484" s="8" t="s">
        <v>2166</v>
      </c>
      <c r="F4484" s="45" t="s">
        <v>359</v>
      </c>
      <c r="G4484" s="46" t="s">
        <v>146</v>
      </c>
      <c r="H4484" s="47">
        <v>42334</v>
      </c>
      <c r="I4484" s="46">
        <v>580</v>
      </c>
      <c r="J4484" s="66">
        <v>25.3</v>
      </c>
      <c r="K4484" s="66">
        <f t="shared" si="97"/>
        <v>14674</v>
      </c>
      <c r="L4484" s="46" t="s">
        <v>69</v>
      </c>
      <c r="M4484" s="46" t="s">
        <v>282</v>
      </c>
      <c r="N4484" s="46">
        <v>153559</v>
      </c>
      <c r="O4484" s="49"/>
      <c r="P4484" s="46">
        <v>92983</v>
      </c>
      <c r="Q4484" s="66">
        <v>180</v>
      </c>
      <c r="R4484" s="66">
        <v>0</v>
      </c>
      <c r="S4484" s="66">
        <v>17.5</v>
      </c>
      <c r="T4484" s="46" t="s">
        <v>127</v>
      </c>
      <c r="U4484" s="64">
        <f>Data!$Q4484+Data!$R4484+Data!$S4484</f>
        <v>197.5</v>
      </c>
      <c r="V4484" s="9" t="str">
        <f>VLOOKUP(TRIM(Data!$B4484),Team!A:B,2,FALSE)</f>
        <v>HVAC</v>
      </c>
      <c r="W4484" s="9" t="str">
        <f>VLOOKUP(Data!$D4484,Current!A:B,2,FALSE)</f>
        <v>ACT</v>
      </c>
      <c r="X4484" s="9" t="str">
        <f>IF(Data!$W4484=Data!$E4484,"CURRENT","NO")</f>
        <v>CURRENT</v>
      </c>
    </row>
    <row r="4485" spans="1:24" hidden="1">
      <c r="A4485" s="46" t="s">
        <v>2174</v>
      </c>
      <c r="B4485" s="41" t="s">
        <v>2175</v>
      </c>
      <c r="C4485" s="8" t="s">
        <v>458</v>
      </c>
      <c r="D4485" s="41" t="s">
        <v>2173</v>
      </c>
      <c r="E4485" s="8" t="s">
        <v>2166</v>
      </c>
      <c r="F4485" s="45" t="s">
        <v>1771</v>
      </c>
      <c r="G4485" s="46" t="s">
        <v>146</v>
      </c>
      <c r="H4485" s="47">
        <v>42335</v>
      </c>
      <c r="I4485" s="46">
        <v>895</v>
      </c>
      <c r="J4485" s="66">
        <v>31.65</v>
      </c>
      <c r="K4485" s="66">
        <f t="shared" si="97"/>
        <v>28326.75</v>
      </c>
      <c r="L4485" s="46" t="s">
        <v>69</v>
      </c>
      <c r="M4485" s="46" t="s">
        <v>1707</v>
      </c>
      <c r="N4485" s="46">
        <v>153597</v>
      </c>
      <c r="O4485" s="49"/>
      <c r="P4485" s="46">
        <v>92984</v>
      </c>
      <c r="Q4485" s="66">
        <v>180</v>
      </c>
      <c r="R4485" s="66">
        <v>0</v>
      </c>
      <c r="S4485" s="66">
        <v>35</v>
      </c>
      <c r="T4485" s="46" t="s">
        <v>127</v>
      </c>
      <c r="U4485" s="64">
        <f>Data!$Q4485+Data!$R4485+Data!$S4485</f>
        <v>215</v>
      </c>
      <c r="V4485" s="9" t="str">
        <f>VLOOKUP(TRIM(Data!$B4485),Team!A:B,2,FALSE)</f>
        <v>HVAC</v>
      </c>
      <c r="W4485" s="9" t="str">
        <f>VLOOKUP(Data!$D4485,Current!A:B,2,FALSE)</f>
        <v>ACT</v>
      </c>
      <c r="X4485" s="9" t="str">
        <f>IF(Data!$W4485=Data!$E4485,"CURRENT","NO")</f>
        <v>CURRENT</v>
      </c>
    </row>
    <row r="4486" spans="1:24" hidden="1">
      <c r="A4486" s="46" t="s">
        <v>2174</v>
      </c>
      <c r="B4486" s="41" t="s">
        <v>2175</v>
      </c>
      <c r="C4486" s="8" t="s">
        <v>458</v>
      </c>
      <c r="D4486" s="41" t="s">
        <v>2173</v>
      </c>
      <c r="E4486" s="8" t="s">
        <v>2166</v>
      </c>
      <c r="F4486" s="45" t="s">
        <v>2176</v>
      </c>
      <c r="G4486" s="46" t="s">
        <v>158</v>
      </c>
      <c r="H4486" s="47">
        <v>42335</v>
      </c>
      <c r="I4486" s="46">
        <v>80</v>
      </c>
      <c r="J4486" s="66">
        <v>82.61</v>
      </c>
      <c r="K4486" s="66">
        <f t="shared" si="97"/>
        <v>6608.8</v>
      </c>
      <c r="L4486" s="46" t="s">
        <v>213</v>
      </c>
      <c r="M4486" s="46" t="s">
        <v>1772</v>
      </c>
      <c r="N4486" s="46">
        <v>153598</v>
      </c>
      <c r="O4486" s="49"/>
      <c r="P4486" s="46">
        <v>92985</v>
      </c>
      <c r="Q4486" s="66">
        <v>80</v>
      </c>
      <c r="R4486" s="66">
        <v>0</v>
      </c>
      <c r="S4486" s="66">
        <v>15</v>
      </c>
      <c r="T4486" s="46" t="s">
        <v>127</v>
      </c>
      <c r="U4486" s="64">
        <f>Data!$Q4486+Data!$R4486+Data!$S4486</f>
        <v>95</v>
      </c>
      <c r="V4486" s="9" t="str">
        <f>VLOOKUP(TRIM(Data!$B4486),Team!A:B,2,FALSE)</f>
        <v>HVAC</v>
      </c>
      <c r="W4486" s="9" t="str">
        <f>VLOOKUP(Data!$D4486,Current!A:B,2,FALSE)</f>
        <v>ACT</v>
      </c>
      <c r="X4486" s="9" t="str">
        <f>IF(Data!$W4486=Data!$E4486,"CURRENT","NO")</f>
        <v>CURRENT</v>
      </c>
    </row>
    <row r="4487" spans="1:24" hidden="1">
      <c r="A4487" s="46" t="s">
        <v>2174</v>
      </c>
      <c r="B4487" s="41" t="s">
        <v>2175</v>
      </c>
      <c r="C4487" s="8" t="s">
        <v>458</v>
      </c>
      <c r="D4487" s="41" t="s">
        <v>2173</v>
      </c>
      <c r="E4487" s="8" t="s">
        <v>2166</v>
      </c>
      <c r="F4487" s="45" t="s">
        <v>1300</v>
      </c>
      <c r="G4487" s="46" t="s">
        <v>153</v>
      </c>
      <c r="H4487" s="47">
        <v>42336</v>
      </c>
      <c r="I4487" s="46">
        <v>260</v>
      </c>
      <c r="J4487" s="66">
        <v>200</v>
      </c>
      <c r="K4487" s="66">
        <f t="shared" si="97"/>
        <v>52000</v>
      </c>
      <c r="L4487" s="46" t="s">
        <v>108</v>
      </c>
      <c r="M4487" s="46" t="s">
        <v>1773</v>
      </c>
      <c r="N4487" s="46">
        <v>153614</v>
      </c>
      <c r="O4487" s="49"/>
      <c r="P4487" s="46">
        <v>92986</v>
      </c>
      <c r="Q4487" s="66">
        <v>260</v>
      </c>
      <c r="R4487" s="66">
        <v>0</v>
      </c>
      <c r="S4487" s="66">
        <v>25</v>
      </c>
      <c r="T4487" s="46" t="s">
        <v>127</v>
      </c>
      <c r="U4487" s="64">
        <f>Data!$Q4487+Data!$R4487+Data!$S4487</f>
        <v>285</v>
      </c>
      <c r="V4487" s="9" t="str">
        <f>VLOOKUP(TRIM(Data!$B4487),Team!A:B,2,FALSE)</f>
        <v>HVAC</v>
      </c>
      <c r="W4487" s="9" t="str">
        <f>VLOOKUP(Data!$D4487,Current!A:B,2,FALSE)</f>
        <v>ACT</v>
      </c>
      <c r="X4487" s="9" t="str">
        <f>IF(Data!$W4487=Data!$E4487,"CURRENT","NO")</f>
        <v>CURRENT</v>
      </c>
    </row>
    <row r="4488" spans="1:24" hidden="1">
      <c r="A4488" s="46" t="s">
        <v>2174</v>
      </c>
      <c r="B4488" s="41" t="s">
        <v>2175</v>
      </c>
      <c r="C4488" s="8" t="s">
        <v>458</v>
      </c>
      <c r="D4488" s="41" t="s">
        <v>2173</v>
      </c>
      <c r="E4488" s="8" t="s">
        <v>2166</v>
      </c>
      <c r="F4488" s="45" t="s">
        <v>1308</v>
      </c>
      <c r="G4488" s="46" t="s">
        <v>153</v>
      </c>
      <c r="H4488" s="47">
        <v>42336</v>
      </c>
      <c r="I4488" s="46">
        <v>240</v>
      </c>
      <c r="J4488" s="66">
        <v>269</v>
      </c>
      <c r="K4488" s="66">
        <f t="shared" si="97"/>
        <v>64560</v>
      </c>
      <c r="L4488" s="46" t="s">
        <v>108</v>
      </c>
      <c r="M4488" s="46" t="s">
        <v>1774</v>
      </c>
      <c r="N4488" s="46">
        <v>153615</v>
      </c>
      <c r="O4488" s="49"/>
      <c r="P4488" s="46">
        <v>92987</v>
      </c>
      <c r="Q4488" s="66">
        <v>322.8</v>
      </c>
      <c r="R4488" s="66">
        <v>0</v>
      </c>
      <c r="S4488" s="66">
        <v>25</v>
      </c>
      <c r="T4488" s="46" t="s">
        <v>127</v>
      </c>
      <c r="U4488" s="64">
        <f>Data!$Q4488+Data!$R4488+Data!$S4488</f>
        <v>347.8</v>
      </c>
      <c r="V4488" s="9" t="str">
        <f>VLOOKUP(TRIM(Data!$B4488),Team!A:B,2,FALSE)</f>
        <v>HVAC</v>
      </c>
      <c r="W4488" s="9" t="str">
        <f>VLOOKUP(Data!$D4488,Current!A:B,2,FALSE)</f>
        <v>ACT</v>
      </c>
      <c r="X4488" s="9" t="str">
        <f>IF(Data!$W4488=Data!$E4488,"CURRENT","NO")</f>
        <v>CURRENT</v>
      </c>
    </row>
    <row r="4489" spans="1:24" hidden="1">
      <c r="A4489" s="46" t="s">
        <v>2174</v>
      </c>
      <c r="B4489" s="41" t="s">
        <v>2175</v>
      </c>
      <c r="C4489" s="8" t="s">
        <v>458</v>
      </c>
      <c r="D4489" s="41" t="s">
        <v>2173</v>
      </c>
      <c r="E4489" s="8" t="s">
        <v>2166</v>
      </c>
      <c r="F4489" s="45" t="s">
        <v>1310</v>
      </c>
      <c r="G4489" s="46" t="s">
        <v>153</v>
      </c>
      <c r="H4489" s="47">
        <v>42338</v>
      </c>
      <c r="I4489" s="46">
        <v>240</v>
      </c>
      <c r="J4489" s="66">
        <v>279.5</v>
      </c>
      <c r="K4489" s="66">
        <f t="shared" si="97"/>
        <v>67080</v>
      </c>
      <c r="L4489" s="46" t="s">
        <v>108</v>
      </c>
      <c r="M4489" s="46" t="s">
        <v>371</v>
      </c>
      <c r="N4489" s="46">
        <v>153652</v>
      </c>
      <c r="O4489" s="49"/>
      <c r="P4489" s="46">
        <v>92988</v>
      </c>
      <c r="Q4489" s="66">
        <v>335.4</v>
      </c>
      <c r="R4489" s="66">
        <v>0</v>
      </c>
      <c r="S4489" s="66">
        <v>50</v>
      </c>
      <c r="T4489" s="46" t="s">
        <v>127</v>
      </c>
      <c r="U4489" s="64">
        <f>Data!$Q4489+Data!$R4489+Data!$S4489</f>
        <v>385.4</v>
      </c>
      <c r="V4489" s="9" t="str">
        <f>VLOOKUP(TRIM(Data!$B4489),Team!A:B,2,FALSE)</f>
        <v>HVAC</v>
      </c>
      <c r="W4489" s="9" t="str">
        <f>VLOOKUP(Data!$D4489,Current!A:B,2,FALSE)</f>
        <v>ACT</v>
      </c>
      <c r="X4489" s="9" t="str">
        <f>IF(Data!$W4489=Data!$E4489,"CURRENT","NO")</f>
        <v>CURRENT</v>
      </c>
    </row>
    <row r="4490" spans="1:24" hidden="1">
      <c r="A4490" s="46" t="s">
        <v>2174</v>
      </c>
      <c r="B4490" s="41" t="s">
        <v>2175</v>
      </c>
      <c r="C4490" s="8" t="s">
        <v>458</v>
      </c>
      <c r="D4490" s="41" t="s">
        <v>2173</v>
      </c>
      <c r="E4490" s="8" t="s">
        <v>2166</v>
      </c>
      <c r="F4490" s="45" t="s">
        <v>1529</v>
      </c>
      <c r="G4490" s="46" t="s">
        <v>83</v>
      </c>
      <c r="H4490" s="47">
        <v>42333</v>
      </c>
      <c r="I4490" s="46">
        <v>611</v>
      </c>
      <c r="J4490" s="66">
        <v>79.2</v>
      </c>
      <c r="K4490" s="66">
        <f t="shared" si="97"/>
        <v>48391.200000000004</v>
      </c>
      <c r="L4490" s="46" t="s">
        <v>1727</v>
      </c>
      <c r="M4490" s="46" t="s">
        <v>150</v>
      </c>
      <c r="N4490" s="46">
        <v>153523</v>
      </c>
      <c r="O4490" s="49"/>
      <c r="P4490" s="46">
        <v>92989</v>
      </c>
      <c r="Q4490" s="66">
        <v>242</v>
      </c>
      <c r="R4490" s="66">
        <v>0</v>
      </c>
      <c r="S4490" s="66">
        <v>17.5</v>
      </c>
      <c r="T4490" s="46" t="s">
        <v>127</v>
      </c>
      <c r="U4490" s="64">
        <f>Data!$Q4490+Data!$R4490+Data!$S4490</f>
        <v>259.5</v>
      </c>
      <c r="V4490" s="9" t="str">
        <f>VLOOKUP(TRIM(Data!$B4490),Team!A:B,2,FALSE)</f>
        <v>HVAC</v>
      </c>
      <c r="W4490" s="9" t="str">
        <f>VLOOKUP(Data!$D4490,Current!A:B,2,FALSE)</f>
        <v>ACT</v>
      </c>
      <c r="X4490" s="9" t="str">
        <f>IF(Data!$W4490=Data!$E4490,"CURRENT","NO")</f>
        <v>CURRENT</v>
      </c>
    </row>
    <row r="4491" spans="1:24" hidden="1">
      <c r="A4491" s="46" t="s">
        <v>2174</v>
      </c>
      <c r="B4491" s="41" t="s">
        <v>2175</v>
      </c>
      <c r="C4491" s="8" t="s">
        <v>458</v>
      </c>
      <c r="D4491" s="41" t="s">
        <v>2173</v>
      </c>
      <c r="E4491" s="8" t="s">
        <v>2166</v>
      </c>
      <c r="F4491" s="45" t="s">
        <v>1768</v>
      </c>
      <c r="G4491" s="46" t="s">
        <v>83</v>
      </c>
      <c r="H4491" s="47">
        <v>42333</v>
      </c>
      <c r="I4491" s="46">
        <v>1995</v>
      </c>
      <c r="J4491" s="66">
        <v>57.42</v>
      </c>
      <c r="K4491" s="66">
        <f t="shared" si="97"/>
        <v>114552.90000000001</v>
      </c>
      <c r="L4491" s="46" t="s">
        <v>1727</v>
      </c>
      <c r="M4491" s="46" t="s">
        <v>1775</v>
      </c>
      <c r="N4491" s="46">
        <v>153524</v>
      </c>
      <c r="O4491" s="49"/>
      <c r="P4491" s="46">
        <v>92990</v>
      </c>
      <c r="Q4491" s="66">
        <v>572.79999999999995</v>
      </c>
      <c r="R4491" s="66">
        <v>0</v>
      </c>
      <c r="S4491" s="66">
        <v>17.5</v>
      </c>
      <c r="T4491" s="46" t="s">
        <v>127</v>
      </c>
      <c r="U4491" s="64">
        <f>Data!$Q4491+Data!$R4491+Data!$S4491</f>
        <v>590.29999999999995</v>
      </c>
      <c r="V4491" s="9" t="str">
        <f>VLOOKUP(TRIM(Data!$B4491),Team!A:B,2,FALSE)</f>
        <v>HVAC</v>
      </c>
      <c r="W4491" s="9" t="str">
        <f>VLOOKUP(Data!$D4491,Current!A:B,2,FALSE)</f>
        <v>ACT</v>
      </c>
      <c r="X4491" s="9" t="str">
        <f>IF(Data!$W4491=Data!$E4491,"CURRENT","NO")</f>
        <v>CURRENT</v>
      </c>
    </row>
    <row r="4492" spans="1:24" hidden="1">
      <c r="A4492" s="46" t="s">
        <v>2174</v>
      </c>
      <c r="B4492" s="41" t="s">
        <v>2175</v>
      </c>
      <c r="C4492" s="8" t="s">
        <v>458</v>
      </c>
      <c r="D4492" s="41" t="s">
        <v>2173</v>
      </c>
      <c r="E4492" s="8" t="s">
        <v>2166</v>
      </c>
      <c r="F4492" s="45" t="s">
        <v>1776</v>
      </c>
      <c r="G4492" s="46" t="s">
        <v>224</v>
      </c>
      <c r="H4492" s="47">
        <v>42334</v>
      </c>
      <c r="I4492" s="46">
        <v>72</v>
      </c>
      <c r="J4492" s="66">
        <v>246.71</v>
      </c>
      <c r="K4492" s="66">
        <f t="shared" si="97"/>
        <v>17763.12</v>
      </c>
      <c r="L4492" s="46" t="s">
        <v>223</v>
      </c>
      <c r="M4492" s="46" t="s">
        <v>226</v>
      </c>
      <c r="N4492" s="46">
        <v>153580</v>
      </c>
      <c r="O4492" s="49"/>
      <c r="P4492" s="46">
        <v>92991</v>
      </c>
      <c r="Q4492" s="66">
        <v>200</v>
      </c>
      <c r="R4492" s="66">
        <v>0</v>
      </c>
      <c r="S4492" s="66">
        <v>25</v>
      </c>
      <c r="T4492" s="46" t="s">
        <v>127</v>
      </c>
      <c r="U4492" s="64">
        <f>Data!$Q4492+Data!$R4492+Data!$S4492</f>
        <v>225</v>
      </c>
      <c r="V4492" s="9" t="str">
        <f>VLOOKUP(TRIM(Data!$B4492),Team!A:B,2,FALSE)</f>
        <v>HVAC</v>
      </c>
      <c r="W4492" s="9" t="str">
        <f>VLOOKUP(Data!$D4492,Current!A:B,2,FALSE)</f>
        <v>ACT</v>
      </c>
      <c r="X4492" s="9" t="str">
        <f>IF(Data!$W4492=Data!$E4492,"CURRENT","NO")</f>
        <v>CURRENT</v>
      </c>
    </row>
    <row r="4493" spans="1:24" hidden="1">
      <c r="A4493" s="46" t="s">
        <v>1723</v>
      </c>
      <c r="B4493" s="41" t="s">
        <v>2157</v>
      </c>
      <c r="C4493" s="8" t="s">
        <v>458</v>
      </c>
      <c r="D4493" s="41" t="s">
        <v>2173</v>
      </c>
      <c r="E4493" s="8" t="s">
        <v>2166</v>
      </c>
      <c r="F4493" s="45" t="s">
        <v>664</v>
      </c>
      <c r="G4493" s="46" t="s">
        <v>665</v>
      </c>
      <c r="H4493" s="47">
        <v>42318</v>
      </c>
      <c r="I4493" s="46">
        <v>10008</v>
      </c>
      <c r="J4493" s="66">
        <v>8.1</v>
      </c>
      <c r="K4493" s="66">
        <f>I4493*J4493</f>
        <v>81064.800000000003</v>
      </c>
      <c r="L4493" s="46" t="s">
        <v>1777</v>
      </c>
      <c r="M4493" s="46" t="s">
        <v>1778</v>
      </c>
      <c r="N4493" s="46">
        <v>153030</v>
      </c>
      <c r="O4493" s="46"/>
      <c r="P4493" s="46">
        <v>92631</v>
      </c>
      <c r="Q4493" s="66">
        <v>405.3</v>
      </c>
      <c r="R4493" s="66">
        <v>0</v>
      </c>
      <c r="S4493" s="66">
        <v>35</v>
      </c>
      <c r="T4493" s="46" t="s">
        <v>2122</v>
      </c>
      <c r="U4493" s="64">
        <f>Data!$Q4493+Data!$R4493+Data!$S4493</f>
        <v>440.3</v>
      </c>
      <c r="V4493" s="9" t="str">
        <f>VLOOKUP(TRIM(Data!$B4493),Team!A:B,2,FALSE)</f>
        <v>HVAC</v>
      </c>
      <c r="W4493" s="9" t="str">
        <f>VLOOKUP(Data!$D4493,Current!A:B,2,FALSE)</f>
        <v>ACT</v>
      </c>
      <c r="X4493" s="9" t="str">
        <f>IF(Data!$W4493=Data!$E4493,"CURRENT","NO")</f>
        <v>CURRENT</v>
      </c>
    </row>
    <row r="4494" spans="1:24" hidden="1">
      <c r="A4494" s="46" t="s">
        <v>1729</v>
      </c>
      <c r="B4494" s="41" t="s">
        <v>2157</v>
      </c>
      <c r="C4494" s="8" t="s">
        <v>458</v>
      </c>
      <c r="D4494" s="41" t="s">
        <v>2173</v>
      </c>
      <c r="E4494" s="8" t="s">
        <v>2166</v>
      </c>
      <c r="F4494" s="45" t="s">
        <v>1779</v>
      </c>
      <c r="G4494" s="46" t="s">
        <v>1533</v>
      </c>
      <c r="H4494" s="47">
        <v>42321</v>
      </c>
      <c r="I4494" s="46">
        <v>126</v>
      </c>
      <c r="J4494" s="66">
        <v>166.86</v>
      </c>
      <c r="K4494" s="66">
        <f>I4494*J4494</f>
        <v>21024.36</v>
      </c>
      <c r="L4494" s="46" t="s">
        <v>89</v>
      </c>
      <c r="M4494" s="46" t="s">
        <v>88</v>
      </c>
      <c r="N4494" s="46">
        <v>153143</v>
      </c>
      <c r="O4494" s="46"/>
      <c r="P4494" s="46">
        <v>92795</v>
      </c>
      <c r="Q4494" s="66">
        <v>200</v>
      </c>
      <c r="R4494" s="66">
        <v>45</v>
      </c>
      <c r="S4494" s="66">
        <v>20</v>
      </c>
      <c r="T4494" s="46" t="s">
        <v>127</v>
      </c>
      <c r="U4494" s="64">
        <f>Data!$Q4494+Data!$R4494+Data!$S4494</f>
        <v>265</v>
      </c>
      <c r="V4494" s="9" t="str">
        <f>VLOOKUP(TRIM(Data!$B4494),Team!A:B,2,FALSE)</f>
        <v>HVAC</v>
      </c>
      <c r="W4494" s="9" t="str">
        <f>VLOOKUP(Data!$D4494,Current!A:B,2,FALSE)</f>
        <v>ACT</v>
      </c>
      <c r="X4494" s="9" t="str">
        <f>IF(Data!$W4494=Data!$E4494,"CURRENT","NO")</f>
        <v>CURRENT</v>
      </c>
    </row>
    <row r="4495" spans="1:24" hidden="1">
      <c r="A4495" s="46" t="s">
        <v>1729</v>
      </c>
      <c r="B4495" s="41" t="s">
        <v>2157</v>
      </c>
      <c r="C4495" s="8" t="s">
        <v>458</v>
      </c>
      <c r="D4495" s="41" t="s">
        <v>2173</v>
      </c>
      <c r="E4495" s="8" t="s">
        <v>2166</v>
      </c>
      <c r="F4495" s="45" t="s">
        <v>1780</v>
      </c>
      <c r="G4495" s="46" t="s">
        <v>661</v>
      </c>
      <c r="H4495" s="47">
        <v>42321</v>
      </c>
      <c r="I4495" s="46">
        <v>5004</v>
      </c>
      <c r="J4495" s="66">
        <v>6.86</v>
      </c>
      <c r="K4495" s="66">
        <f>I4495*J4495</f>
        <v>34327.440000000002</v>
      </c>
      <c r="L4495" s="46" t="s">
        <v>1410</v>
      </c>
      <c r="M4495" s="46" t="s">
        <v>1781</v>
      </c>
      <c r="N4495" s="46">
        <v>153154</v>
      </c>
      <c r="O4495" s="46"/>
      <c r="P4495" s="46">
        <v>92796</v>
      </c>
      <c r="Q4495" s="66">
        <v>200</v>
      </c>
      <c r="R4495" s="66">
        <v>0</v>
      </c>
      <c r="S4495" s="66">
        <v>40</v>
      </c>
      <c r="T4495" s="46" t="s">
        <v>127</v>
      </c>
      <c r="U4495" s="64">
        <f>Data!$Q4495+Data!$R4495+Data!$S4495</f>
        <v>240</v>
      </c>
      <c r="V4495" s="9" t="str">
        <f>VLOOKUP(TRIM(Data!$B4495),Team!A:B,2,FALSE)</f>
        <v>HVAC</v>
      </c>
      <c r="W4495" s="9" t="str">
        <f>VLOOKUP(Data!$D4495,Current!A:B,2,FALSE)</f>
        <v>ACT</v>
      </c>
      <c r="X4495" s="9" t="str">
        <f>IF(Data!$W4495=Data!$E4495,"CURRENT","NO")</f>
        <v>CURRENT</v>
      </c>
    </row>
    <row r="4496" spans="1:24" hidden="1">
      <c r="A4496" s="46" t="s">
        <v>2174</v>
      </c>
      <c r="B4496" s="41" t="s">
        <v>2157</v>
      </c>
      <c r="C4496" s="8" t="s">
        <v>458</v>
      </c>
      <c r="D4496" s="41" t="s">
        <v>2173</v>
      </c>
      <c r="E4496" s="8" t="s">
        <v>2166</v>
      </c>
      <c r="F4496" s="45" t="s">
        <v>228</v>
      </c>
      <c r="G4496" s="46" t="s">
        <v>224</v>
      </c>
      <c r="H4496" s="47">
        <v>42333</v>
      </c>
      <c r="I4496" s="46">
        <v>112</v>
      </c>
      <c r="J4496" s="66">
        <v>276.98</v>
      </c>
      <c r="K4496" s="66">
        <f>I4496*J4496</f>
        <v>31021.760000000002</v>
      </c>
      <c r="L4496" s="46" t="s">
        <v>227</v>
      </c>
      <c r="M4496" s="46" t="s">
        <v>226</v>
      </c>
      <c r="N4496" s="46">
        <v>153520</v>
      </c>
      <c r="O4496" s="49"/>
      <c r="P4496" s="46">
        <v>92992</v>
      </c>
      <c r="Q4496" s="66">
        <v>155.1</v>
      </c>
      <c r="R4496" s="66">
        <v>0</v>
      </c>
      <c r="S4496" s="66">
        <v>25</v>
      </c>
      <c r="T4496" s="46" t="s">
        <v>127</v>
      </c>
      <c r="U4496" s="64">
        <f>Data!$Q4496+Data!$R4496+Data!$S4496</f>
        <v>180.1</v>
      </c>
      <c r="V4496" s="9" t="str">
        <f>VLOOKUP(TRIM(Data!$B4496),Team!A:B,2,FALSE)</f>
        <v>HVAC</v>
      </c>
      <c r="W4496" s="9" t="str">
        <f>VLOOKUP(Data!$D4496,Current!A:B,2,FALSE)</f>
        <v>ACT</v>
      </c>
      <c r="X4496" s="9" t="str">
        <f>IF(Data!$W4496=Data!$E4496,"CURRENT","NO")</f>
        <v>CURRENT</v>
      </c>
    </row>
    <row r="4497" spans="1:24" hidden="1">
      <c r="A4497" s="46" t="s">
        <v>2174</v>
      </c>
      <c r="B4497" s="41" t="s">
        <v>2157</v>
      </c>
      <c r="C4497" s="8" t="s">
        <v>458</v>
      </c>
      <c r="D4497" s="41" t="s">
        <v>2173</v>
      </c>
      <c r="E4497" s="8" t="s">
        <v>2166</v>
      </c>
      <c r="F4497" s="45" t="s">
        <v>225</v>
      </c>
      <c r="G4497" s="46" t="s">
        <v>224</v>
      </c>
      <c r="H4497" s="47">
        <v>42334</v>
      </c>
      <c r="I4497" s="46">
        <v>48</v>
      </c>
      <c r="J4497" s="66">
        <v>378</v>
      </c>
      <c r="K4497" s="66">
        <f>I4497*J4497</f>
        <v>18144</v>
      </c>
      <c r="L4497" s="46" t="s">
        <v>223</v>
      </c>
      <c r="M4497" s="46" t="s">
        <v>226</v>
      </c>
      <c r="N4497" s="46">
        <v>153581</v>
      </c>
      <c r="O4497" s="49"/>
      <c r="P4497" s="46">
        <v>92993</v>
      </c>
      <c r="Q4497" s="66">
        <v>100</v>
      </c>
      <c r="R4497" s="66">
        <v>0</v>
      </c>
      <c r="S4497" s="66">
        <v>25</v>
      </c>
      <c r="T4497" s="46" t="s">
        <v>127</v>
      </c>
      <c r="U4497" s="64">
        <f>Data!$Q4497+Data!$R4497+Data!$S4497</f>
        <v>125</v>
      </c>
      <c r="V4497" s="9" t="str">
        <f>VLOOKUP(TRIM(Data!$B4497),Team!A:B,2,FALSE)</f>
        <v>HVAC</v>
      </c>
      <c r="W4497" s="9" t="str">
        <f>VLOOKUP(Data!$D4497,Current!A:B,2,FALSE)</f>
        <v>ACT</v>
      </c>
      <c r="X4497" s="9" t="str">
        <f>IF(Data!$W4497=Data!$E4497,"CURRENT","NO")</f>
        <v>CURRENT</v>
      </c>
    </row>
    <row r="4498" spans="1:24" hidden="1">
      <c r="A4498" s="105" t="s">
        <v>2177</v>
      </c>
      <c r="B4498" s="106" t="s">
        <v>2178</v>
      </c>
      <c r="C4498" s="8" t="s">
        <v>2149</v>
      </c>
      <c r="D4498" s="106" t="s">
        <v>2179</v>
      </c>
      <c r="E4498" s="8" t="s">
        <v>2166</v>
      </c>
      <c r="F4498" s="45" t="s">
        <v>249</v>
      </c>
      <c r="G4498" s="46" t="s">
        <v>248</v>
      </c>
      <c r="H4498" s="47">
        <v>42324</v>
      </c>
      <c r="I4498" s="46">
        <v>2952</v>
      </c>
      <c r="J4498" s="104">
        <v>12.56</v>
      </c>
      <c r="K4498" s="104">
        <f t="shared" ref="K4498:K4504" si="98">I4498*J4498</f>
        <v>37077.120000000003</v>
      </c>
      <c r="L4498" s="46" t="s">
        <v>862</v>
      </c>
      <c r="M4498" s="46" t="s">
        <v>1444</v>
      </c>
      <c r="N4498" s="46">
        <v>153194</v>
      </c>
      <c r="O4498" s="105"/>
      <c r="P4498" s="46">
        <v>92815</v>
      </c>
      <c r="Q4498" s="66">
        <v>200</v>
      </c>
      <c r="R4498" s="66">
        <v>0</v>
      </c>
      <c r="S4498" s="66">
        <v>60</v>
      </c>
      <c r="T4498" s="46" t="s">
        <v>246</v>
      </c>
      <c r="U4498" s="64">
        <f>Data!$Q4498+Data!$R4498+Data!$S4498</f>
        <v>260</v>
      </c>
      <c r="V4498" s="9" t="str">
        <f>VLOOKUP(TRIM(Data!$B4498),Team!A:B,2,FALSE)</f>
        <v>Heating</v>
      </c>
      <c r="W4498" s="9" t="str">
        <f>VLOOKUP(Data!$D4498,Current!A:B,2,FALSE)</f>
        <v>ACT</v>
      </c>
      <c r="X4498" s="9" t="str">
        <f>IF(Data!$W4498=Data!$E4498,"CURRENT","NO")</f>
        <v>CURRENT</v>
      </c>
    </row>
    <row r="4499" spans="1:24" hidden="1">
      <c r="A4499" s="105" t="s">
        <v>2177</v>
      </c>
      <c r="B4499" s="106" t="s">
        <v>2178</v>
      </c>
      <c r="C4499" s="8" t="s">
        <v>2149</v>
      </c>
      <c r="D4499" s="106" t="s">
        <v>2179</v>
      </c>
      <c r="E4499" s="8" t="s">
        <v>2166</v>
      </c>
      <c r="F4499" s="45" t="s">
        <v>243</v>
      </c>
      <c r="G4499" s="46" t="s">
        <v>224</v>
      </c>
      <c r="H4499" s="47">
        <v>42326</v>
      </c>
      <c r="I4499" s="46">
        <v>180</v>
      </c>
      <c r="J4499" s="104">
        <v>24.61</v>
      </c>
      <c r="K4499" s="104">
        <f t="shared" si="98"/>
        <v>4429.8</v>
      </c>
      <c r="L4499" s="46" t="s">
        <v>223</v>
      </c>
      <c r="M4499" s="46" t="s">
        <v>226</v>
      </c>
      <c r="N4499" s="46">
        <v>153279</v>
      </c>
      <c r="O4499" s="105"/>
      <c r="P4499" s="46">
        <v>92816</v>
      </c>
      <c r="Q4499" s="66">
        <v>200</v>
      </c>
      <c r="R4499" s="66">
        <v>0</v>
      </c>
      <c r="S4499" s="66">
        <v>25</v>
      </c>
      <c r="T4499" s="46" t="s">
        <v>127</v>
      </c>
      <c r="U4499" s="64">
        <f>Data!$Q4499+Data!$R4499+Data!$S4499</f>
        <v>225</v>
      </c>
      <c r="V4499" s="9" t="str">
        <f>VLOOKUP(TRIM(Data!$B4499),Team!A:B,2,FALSE)</f>
        <v>Heating</v>
      </c>
      <c r="W4499" s="9" t="str">
        <f>VLOOKUP(Data!$D4499,Current!A:B,2,FALSE)</f>
        <v>ACT</v>
      </c>
      <c r="X4499" s="9" t="str">
        <f>IF(Data!$W4499=Data!$E4499,"CURRENT","NO")</f>
        <v>CURRENT</v>
      </c>
    </row>
    <row r="4500" spans="1:24" hidden="1">
      <c r="A4500" s="105" t="s">
        <v>2177</v>
      </c>
      <c r="B4500" s="106" t="s">
        <v>2178</v>
      </c>
      <c r="C4500" s="8" t="s">
        <v>2149</v>
      </c>
      <c r="D4500" s="106" t="s">
        <v>2179</v>
      </c>
      <c r="E4500" s="8" t="s">
        <v>2166</v>
      </c>
      <c r="F4500" s="45" t="s">
        <v>242</v>
      </c>
      <c r="G4500" s="46" t="s">
        <v>224</v>
      </c>
      <c r="H4500" s="47">
        <v>42326</v>
      </c>
      <c r="I4500" s="46">
        <v>180</v>
      </c>
      <c r="J4500" s="66">
        <v>14.23</v>
      </c>
      <c r="K4500" s="104">
        <f t="shared" si="98"/>
        <v>2561.4</v>
      </c>
      <c r="L4500" s="46" t="s">
        <v>223</v>
      </c>
      <c r="M4500" s="46" t="s">
        <v>226</v>
      </c>
      <c r="N4500" s="46">
        <v>153280</v>
      </c>
      <c r="O4500" s="46"/>
      <c r="P4500" s="46">
        <v>92817</v>
      </c>
      <c r="Q4500" s="66">
        <v>200</v>
      </c>
      <c r="R4500" s="66">
        <v>0</v>
      </c>
      <c r="S4500" s="66">
        <v>25</v>
      </c>
      <c r="T4500" s="46" t="s">
        <v>127</v>
      </c>
      <c r="U4500" s="64">
        <f>Data!$Q4500+Data!$R4500+Data!$S4500</f>
        <v>225</v>
      </c>
      <c r="V4500" s="9" t="str">
        <f>VLOOKUP(TRIM(Data!$B4500),Team!A:B,2,FALSE)</f>
        <v>Heating</v>
      </c>
      <c r="W4500" s="9" t="str">
        <f>VLOOKUP(Data!$D4500,Current!A:B,2,FALSE)</f>
        <v>ACT</v>
      </c>
      <c r="X4500" s="9" t="str">
        <f>IF(Data!$W4500=Data!$E4500,"CURRENT","NO")</f>
        <v>CURRENT</v>
      </c>
    </row>
    <row r="4501" spans="1:24" hidden="1">
      <c r="A4501" s="105" t="s">
        <v>2177</v>
      </c>
      <c r="B4501" s="106" t="s">
        <v>2178</v>
      </c>
      <c r="C4501" s="8" t="s">
        <v>2149</v>
      </c>
      <c r="D4501" s="106" t="s">
        <v>2179</v>
      </c>
      <c r="E4501" s="8" t="s">
        <v>2166</v>
      </c>
      <c r="F4501" s="45" t="s">
        <v>242</v>
      </c>
      <c r="G4501" s="46" t="s">
        <v>224</v>
      </c>
      <c r="H4501" s="47">
        <v>42327</v>
      </c>
      <c r="I4501" s="46">
        <v>180</v>
      </c>
      <c r="J4501" s="66">
        <v>14.23</v>
      </c>
      <c r="K4501" s="104">
        <f t="shared" si="98"/>
        <v>2561.4</v>
      </c>
      <c r="L4501" s="46" t="s">
        <v>223</v>
      </c>
      <c r="M4501" s="46" t="s">
        <v>222</v>
      </c>
      <c r="N4501" s="46">
        <v>153326</v>
      </c>
      <c r="O4501" s="46"/>
      <c r="P4501" s="46">
        <v>92818</v>
      </c>
      <c r="Q4501" s="66">
        <v>100</v>
      </c>
      <c r="R4501" s="66">
        <v>0</v>
      </c>
      <c r="S4501" s="66">
        <v>25</v>
      </c>
      <c r="T4501" s="46" t="s">
        <v>127</v>
      </c>
      <c r="U4501" s="64">
        <f>Data!$Q4501+Data!$R4501+Data!$S4501</f>
        <v>125</v>
      </c>
      <c r="V4501" s="9" t="str">
        <f>VLOOKUP(TRIM(Data!$B4501),Team!A:B,2,FALSE)</f>
        <v>Heating</v>
      </c>
      <c r="W4501" s="9" t="str">
        <f>VLOOKUP(Data!$D4501,Current!A:B,2,FALSE)</f>
        <v>ACT</v>
      </c>
      <c r="X4501" s="9" t="str">
        <f>IF(Data!$W4501=Data!$E4501,"CURRENT","NO")</f>
        <v>CURRENT</v>
      </c>
    </row>
    <row r="4502" spans="1:24" hidden="1">
      <c r="A4502" s="105" t="s">
        <v>2177</v>
      </c>
      <c r="B4502" s="106" t="s">
        <v>2178</v>
      </c>
      <c r="C4502" s="8" t="s">
        <v>2149</v>
      </c>
      <c r="D4502" s="106" t="s">
        <v>2179</v>
      </c>
      <c r="E4502" s="8" t="s">
        <v>2166</v>
      </c>
      <c r="F4502" s="45" t="s">
        <v>241</v>
      </c>
      <c r="G4502" s="46" t="s">
        <v>224</v>
      </c>
      <c r="H4502" s="47">
        <v>42327</v>
      </c>
      <c r="I4502" s="46">
        <v>336</v>
      </c>
      <c r="J4502" s="66">
        <v>28.76</v>
      </c>
      <c r="K4502" s="104">
        <f t="shared" si="98"/>
        <v>9663.36</v>
      </c>
      <c r="L4502" s="46" t="s">
        <v>240</v>
      </c>
      <c r="M4502" s="46" t="s">
        <v>222</v>
      </c>
      <c r="N4502" s="46">
        <v>153327</v>
      </c>
      <c r="O4502" s="46"/>
      <c r="P4502" s="46">
        <v>92819</v>
      </c>
      <c r="Q4502" s="66">
        <v>100</v>
      </c>
      <c r="R4502" s="66">
        <v>0</v>
      </c>
      <c r="S4502" s="66">
        <v>25</v>
      </c>
      <c r="T4502" s="46" t="s">
        <v>127</v>
      </c>
      <c r="U4502" s="64">
        <f>Data!$Q4502+Data!$R4502+Data!$S4502</f>
        <v>125</v>
      </c>
      <c r="V4502" s="9" t="str">
        <f>VLOOKUP(TRIM(Data!$B4502),Team!A:B,2,FALSE)</f>
        <v>Heating</v>
      </c>
      <c r="W4502" s="9" t="str">
        <f>VLOOKUP(Data!$D4502,Current!A:B,2,FALSE)</f>
        <v>ACT</v>
      </c>
      <c r="X4502" s="9" t="str">
        <f>IF(Data!$W4502=Data!$E4502,"CURRENT","NO")</f>
        <v>CURRENT</v>
      </c>
    </row>
    <row r="4503" spans="1:24" hidden="1">
      <c r="A4503" s="105" t="s">
        <v>2177</v>
      </c>
      <c r="B4503" s="106" t="s">
        <v>2178</v>
      </c>
      <c r="C4503" s="8" t="s">
        <v>2149</v>
      </c>
      <c r="D4503" s="106" t="s">
        <v>2179</v>
      </c>
      <c r="E4503" s="8" t="s">
        <v>2166</v>
      </c>
      <c r="F4503" s="45" t="s">
        <v>244</v>
      </c>
      <c r="G4503" s="46" t="s">
        <v>224</v>
      </c>
      <c r="H4503" s="47">
        <v>42328</v>
      </c>
      <c r="I4503" s="46">
        <v>270</v>
      </c>
      <c r="J4503" s="66">
        <v>21.18</v>
      </c>
      <c r="K4503" s="104">
        <f t="shared" si="98"/>
        <v>5718.6</v>
      </c>
      <c r="L4503" s="46" t="s">
        <v>223</v>
      </c>
      <c r="M4503" s="46" t="s">
        <v>222</v>
      </c>
      <c r="N4503" s="46">
        <v>153361</v>
      </c>
      <c r="O4503" s="46"/>
      <c r="P4503" s="46">
        <v>92820</v>
      </c>
      <c r="Q4503" s="66">
        <v>200</v>
      </c>
      <c r="R4503" s="66">
        <v>0</v>
      </c>
      <c r="S4503" s="66">
        <v>25</v>
      </c>
      <c r="T4503" s="46" t="s">
        <v>127</v>
      </c>
      <c r="U4503" s="64">
        <f>Data!$Q4503+Data!$R4503+Data!$S4503</f>
        <v>225</v>
      </c>
      <c r="V4503" s="9" t="str">
        <f>VLOOKUP(TRIM(Data!$B4503),Team!A:B,2,FALSE)</f>
        <v>Heating</v>
      </c>
      <c r="W4503" s="9" t="str">
        <f>VLOOKUP(Data!$D4503,Current!A:B,2,FALSE)</f>
        <v>ACT</v>
      </c>
      <c r="X4503" s="9" t="str">
        <f>IF(Data!$W4503=Data!$E4503,"CURRENT","NO")</f>
        <v>CURRENT</v>
      </c>
    </row>
    <row r="4504" spans="1:24" hidden="1">
      <c r="A4504" s="46" t="s">
        <v>2174</v>
      </c>
      <c r="B4504" s="106" t="s">
        <v>2178</v>
      </c>
      <c r="C4504" s="8" t="s">
        <v>2149</v>
      </c>
      <c r="D4504" s="106" t="s">
        <v>2179</v>
      </c>
      <c r="E4504" s="8" t="s">
        <v>2166</v>
      </c>
      <c r="F4504" s="45" t="s">
        <v>1537</v>
      </c>
      <c r="G4504" s="46" t="s">
        <v>224</v>
      </c>
      <c r="H4504" s="47">
        <v>42333</v>
      </c>
      <c r="I4504" s="46">
        <v>48</v>
      </c>
      <c r="J4504" s="66">
        <v>271.81</v>
      </c>
      <c r="K4504" s="104">
        <f t="shared" si="98"/>
        <v>13046.880000000001</v>
      </c>
      <c r="L4504" s="46" t="s">
        <v>223</v>
      </c>
      <c r="M4504" s="46" t="s">
        <v>222</v>
      </c>
      <c r="N4504" s="46">
        <v>153504</v>
      </c>
      <c r="O4504" s="46"/>
      <c r="P4504" s="46">
        <v>93036</v>
      </c>
      <c r="Q4504" s="66">
        <v>200</v>
      </c>
      <c r="R4504" s="66">
        <v>0</v>
      </c>
      <c r="S4504" s="66">
        <v>25</v>
      </c>
      <c r="T4504" s="46" t="s">
        <v>127</v>
      </c>
      <c r="U4504" s="64">
        <f>Data!$Q4504+Data!$R4504+Data!$S4504</f>
        <v>225</v>
      </c>
      <c r="V4504" s="9" t="str">
        <f>VLOOKUP(TRIM(Data!$B4504),Team!A:B,2,FALSE)</f>
        <v>Heating</v>
      </c>
      <c r="W4504" s="9" t="str">
        <f>VLOOKUP(Data!$D4504,Current!A:B,2,FALSE)</f>
        <v>ACT</v>
      </c>
      <c r="X4504" s="9" t="str">
        <f>IF(Data!$W4504=Data!$E4504,"CURRENT","NO")</f>
        <v>CURRENT</v>
      </c>
    </row>
    <row r="4505" spans="1:24" hidden="1">
      <c r="A4505" s="78" t="s">
        <v>1722</v>
      </c>
      <c r="B4505" s="41" t="s">
        <v>2186</v>
      </c>
      <c r="C4505" s="8" t="s">
        <v>458</v>
      </c>
      <c r="D4505" s="41" t="s">
        <v>2173</v>
      </c>
      <c r="E4505" s="8" t="s">
        <v>2166</v>
      </c>
      <c r="F4505" s="77" t="s">
        <v>94</v>
      </c>
      <c r="G4505" s="78" t="s">
        <v>93</v>
      </c>
      <c r="H4505" s="79">
        <v>42313</v>
      </c>
      <c r="I4505" s="78">
        <v>404</v>
      </c>
      <c r="J4505" s="66">
        <v>170</v>
      </c>
      <c r="K4505" s="66">
        <f>I4505*J4505</f>
        <v>68680</v>
      </c>
      <c r="L4505" s="78" t="s">
        <v>92</v>
      </c>
      <c r="M4505" s="78" t="s">
        <v>1783</v>
      </c>
      <c r="N4505" s="78">
        <v>152899</v>
      </c>
      <c r="O4505" s="46"/>
      <c r="P4505" s="78">
        <v>92566</v>
      </c>
      <c r="Q4505" s="80">
        <v>343.4</v>
      </c>
      <c r="R4505" s="80">
        <v>0</v>
      </c>
      <c r="S4505" s="80">
        <v>60</v>
      </c>
      <c r="T4505" s="78" t="s">
        <v>127</v>
      </c>
      <c r="U4505" s="64">
        <f>Data!$Q4505+Data!$R4505+Data!$S4505</f>
        <v>403.4</v>
      </c>
      <c r="V4505" s="9" t="str">
        <f>VLOOKUP(TRIM(Data!$B4505),Team!A:B,2,FALSE)</f>
        <v>HVAC</v>
      </c>
      <c r="W4505" s="9" t="str">
        <f>VLOOKUP(Data!$D4505,Current!A:B,2,FALSE)</f>
        <v>ACT</v>
      </c>
      <c r="X4505" s="9" t="str">
        <f>IF(Data!$W4505=Data!$E4505,"CURRENT","NO")</f>
        <v>CURRENT</v>
      </c>
    </row>
    <row r="4506" spans="1:24" hidden="1">
      <c r="A4506" s="78" t="s">
        <v>1722</v>
      </c>
      <c r="B4506" s="41" t="s">
        <v>2186</v>
      </c>
      <c r="C4506" s="8" t="s">
        <v>458</v>
      </c>
      <c r="D4506" s="41" t="s">
        <v>2173</v>
      </c>
      <c r="E4506" s="8" t="s">
        <v>2166</v>
      </c>
      <c r="F4506" s="77" t="s">
        <v>1784</v>
      </c>
      <c r="G4506" s="78" t="s">
        <v>83</v>
      </c>
      <c r="H4506" s="79">
        <v>42312</v>
      </c>
      <c r="I4506" s="78">
        <v>134</v>
      </c>
      <c r="J4506" s="66">
        <v>98</v>
      </c>
      <c r="K4506" s="66">
        <f>I4506*J4506</f>
        <v>13132</v>
      </c>
      <c r="L4506" s="78" t="s">
        <v>77</v>
      </c>
      <c r="M4506" s="78" t="s">
        <v>1785</v>
      </c>
      <c r="N4506" s="78">
        <v>152870</v>
      </c>
      <c r="O4506" s="46"/>
      <c r="P4506" s="78">
        <v>92567</v>
      </c>
      <c r="Q4506" s="80">
        <v>100</v>
      </c>
      <c r="R4506" s="80">
        <v>0</v>
      </c>
      <c r="S4506" s="80">
        <v>17.5</v>
      </c>
      <c r="T4506" s="78" t="s">
        <v>127</v>
      </c>
      <c r="U4506" s="64">
        <f>Data!$Q4506+Data!$R4506+Data!$S4506</f>
        <v>117.5</v>
      </c>
      <c r="V4506" s="9" t="str">
        <f>VLOOKUP(TRIM(Data!$B4506),Team!A:B,2,FALSE)</f>
        <v>HVAC</v>
      </c>
      <c r="W4506" s="9" t="str">
        <f>VLOOKUP(Data!$D4506,Current!A:B,2,FALSE)</f>
        <v>ACT</v>
      </c>
      <c r="X4506" s="9" t="str">
        <f>IF(Data!$W4506=Data!$E4506,"CURRENT","NO")</f>
        <v>CURRENT</v>
      </c>
    </row>
    <row r="4507" spans="1:24" hidden="1">
      <c r="A4507" s="78" t="s">
        <v>1722</v>
      </c>
      <c r="B4507" s="41" t="s">
        <v>2186</v>
      </c>
      <c r="C4507" s="8" t="s">
        <v>458</v>
      </c>
      <c r="D4507" s="41" t="s">
        <v>2173</v>
      </c>
      <c r="E4507" s="8" t="s">
        <v>2166</v>
      </c>
      <c r="F4507" s="77" t="s">
        <v>117</v>
      </c>
      <c r="G4507" s="78" t="s">
        <v>83</v>
      </c>
      <c r="H4507" s="79">
        <v>42312</v>
      </c>
      <c r="I4507" s="78">
        <v>250</v>
      </c>
      <c r="J4507" s="66">
        <v>63.21</v>
      </c>
      <c r="K4507" s="66">
        <f>I4507*J4507</f>
        <v>15802.5</v>
      </c>
      <c r="L4507" s="78" t="s">
        <v>77</v>
      </c>
      <c r="M4507" s="78" t="s">
        <v>1786</v>
      </c>
      <c r="N4507" s="78">
        <v>152871</v>
      </c>
      <c r="O4507" s="46"/>
      <c r="P4507" s="78">
        <v>92568</v>
      </c>
      <c r="Q4507" s="80">
        <v>100</v>
      </c>
      <c r="R4507" s="80">
        <v>0</v>
      </c>
      <c r="S4507" s="80">
        <v>17.5</v>
      </c>
      <c r="T4507" s="78" t="s">
        <v>127</v>
      </c>
      <c r="U4507" s="64">
        <f>Data!$Q4507+Data!$R4507+Data!$S4507</f>
        <v>117.5</v>
      </c>
      <c r="V4507" s="9" t="str">
        <f>VLOOKUP(TRIM(Data!$B4507),Team!A:B,2,FALSE)</f>
        <v>HVAC</v>
      </c>
      <c r="W4507" s="9" t="str">
        <f>VLOOKUP(Data!$D4507,Current!A:B,2,FALSE)</f>
        <v>ACT</v>
      </c>
      <c r="X4507" s="9" t="str">
        <f>IF(Data!$W4507=Data!$E4507,"CURRENT","NO")</f>
        <v>CURRENT</v>
      </c>
    </row>
    <row r="4508" spans="1:24" hidden="1">
      <c r="A4508" s="78" t="s">
        <v>1722</v>
      </c>
      <c r="B4508" s="41" t="s">
        <v>2186</v>
      </c>
      <c r="C4508" s="8" t="s">
        <v>2117</v>
      </c>
      <c r="D4508" s="41" t="s">
        <v>2173</v>
      </c>
      <c r="E4508" s="8" t="s">
        <v>2166</v>
      </c>
      <c r="F4508" s="77" t="s">
        <v>75</v>
      </c>
      <c r="G4508" s="78" t="s">
        <v>70</v>
      </c>
      <c r="H4508" s="79">
        <v>42310</v>
      </c>
      <c r="I4508" s="78">
        <v>274</v>
      </c>
      <c r="J4508" s="66">
        <v>0</v>
      </c>
      <c r="K4508" s="66">
        <f>I4508*J4508</f>
        <v>0</v>
      </c>
      <c r="L4508" s="78" t="s">
        <v>1777</v>
      </c>
      <c r="M4508" s="78" t="s">
        <v>208</v>
      </c>
      <c r="N4508" s="78">
        <v>152829</v>
      </c>
      <c r="O4508" s="49"/>
      <c r="P4508" s="78">
        <v>92569</v>
      </c>
      <c r="Q4508" s="80">
        <v>200</v>
      </c>
      <c r="R4508" s="80">
        <v>0</v>
      </c>
      <c r="S4508" s="80">
        <v>35</v>
      </c>
      <c r="T4508" s="78" t="s">
        <v>0</v>
      </c>
      <c r="U4508" s="64">
        <f>Data!$Q4508+Data!$R4508+Data!$S4508</f>
        <v>235</v>
      </c>
      <c r="V4508" s="9" t="str">
        <f>VLOOKUP(TRIM(Data!$B4508),Team!A:B,2,FALSE)</f>
        <v>HVAC</v>
      </c>
      <c r="W4508" s="9" t="str">
        <f>VLOOKUP(Data!$D4508,Current!A:B,2,FALSE)</f>
        <v>ACT</v>
      </c>
      <c r="X4508" s="9" t="str">
        <f>IF(Data!$W4508=Data!$E4508,"CURRENT","NO")</f>
        <v>CURRENT</v>
      </c>
    </row>
    <row r="4509" spans="1:24" hidden="1">
      <c r="A4509" s="78" t="s">
        <v>1722</v>
      </c>
      <c r="B4509" s="41" t="s">
        <v>2186</v>
      </c>
      <c r="C4509" s="8" t="s">
        <v>2117</v>
      </c>
      <c r="D4509" s="41" t="s">
        <v>2173</v>
      </c>
      <c r="E4509" s="8" t="s">
        <v>2166</v>
      </c>
      <c r="F4509" s="77" t="s">
        <v>1131</v>
      </c>
      <c r="G4509" s="78" t="s">
        <v>1132</v>
      </c>
      <c r="H4509" s="79">
        <v>42310</v>
      </c>
      <c r="I4509" s="78">
        <v>152</v>
      </c>
      <c r="J4509" s="66">
        <v>0</v>
      </c>
      <c r="K4509" s="66">
        <f>I4509*J4509</f>
        <v>0</v>
      </c>
      <c r="L4509" s="78" t="s">
        <v>14</v>
      </c>
      <c r="M4509" s="78" t="s">
        <v>1787</v>
      </c>
      <c r="N4509" s="78">
        <v>152823</v>
      </c>
      <c r="O4509" s="49"/>
      <c r="P4509" s="78">
        <v>92570</v>
      </c>
      <c r="Q4509" s="80">
        <v>200</v>
      </c>
      <c r="R4509" s="80">
        <v>0</v>
      </c>
      <c r="S4509" s="80">
        <v>90</v>
      </c>
      <c r="T4509" s="78" t="s">
        <v>0</v>
      </c>
      <c r="U4509" s="64">
        <f>Data!$Q4509+Data!$R4509+Data!$S4509</f>
        <v>290</v>
      </c>
      <c r="V4509" s="9" t="str">
        <f>VLOOKUP(TRIM(Data!$B4509),Team!A:B,2,FALSE)</f>
        <v>HVAC</v>
      </c>
      <c r="W4509" s="9" t="str">
        <f>VLOOKUP(Data!$D4509,Current!A:B,2,FALSE)</f>
        <v>ACT</v>
      </c>
      <c r="X4509" s="9" t="str">
        <f>IF(Data!$W4509=Data!$E4509,"CURRENT","NO")</f>
        <v>CURRENT</v>
      </c>
    </row>
    <row r="4510" spans="1:24" hidden="1">
      <c r="A4510" s="46" t="s">
        <v>1723</v>
      </c>
      <c r="B4510" s="41" t="s">
        <v>2186</v>
      </c>
      <c r="C4510" s="8" t="s">
        <v>2117</v>
      </c>
      <c r="D4510" s="41" t="s">
        <v>2173</v>
      </c>
      <c r="E4510" s="8" t="s">
        <v>2166</v>
      </c>
      <c r="F4510" s="45" t="s">
        <v>94</v>
      </c>
      <c r="G4510" s="46" t="s">
        <v>93</v>
      </c>
      <c r="H4510" s="47">
        <v>42318</v>
      </c>
      <c r="I4510" s="46">
        <v>404</v>
      </c>
      <c r="J4510" s="66">
        <v>0</v>
      </c>
      <c r="K4510" s="66">
        <f t="shared" ref="K4510:K4520" si="99">I4510*J4510</f>
        <v>0</v>
      </c>
      <c r="L4510" s="46" t="s">
        <v>1681</v>
      </c>
      <c r="M4510" s="46" t="s">
        <v>1602</v>
      </c>
      <c r="N4510" s="46">
        <v>153029</v>
      </c>
      <c r="O4510" s="49"/>
      <c r="P4510" s="46">
        <v>92635</v>
      </c>
      <c r="Q4510" s="80">
        <v>200</v>
      </c>
      <c r="R4510" s="66">
        <v>0</v>
      </c>
      <c r="S4510" s="66">
        <v>60</v>
      </c>
      <c r="T4510" s="78" t="s">
        <v>0</v>
      </c>
      <c r="U4510" s="64">
        <f>Data!$Q4510+Data!$R4510+Data!$S4510</f>
        <v>260</v>
      </c>
      <c r="V4510" s="9" t="str">
        <f>VLOOKUP(TRIM(Data!$B4510),Team!A:B,2,FALSE)</f>
        <v>HVAC</v>
      </c>
      <c r="W4510" s="9" t="str">
        <f>VLOOKUP(Data!$D4510,Current!A:B,2,FALSE)</f>
        <v>ACT</v>
      </c>
      <c r="X4510" s="9" t="str">
        <f>IF(Data!$W4510=Data!$E4510,"CURRENT","NO")</f>
        <v>CURRENT</v>
      </c>
    </row>
    <row r="4511" spans="1:24" hidden="1">
      <c r="A4511" s="46" t="s">
        <v>1723</v>
      </c>
      <c r="B4511" s="41" t="s">
        <v>2186</v>
      </c>
      <c r="C4511" s="8" t="s">
        <v>458</v>
      </c>
      <c r="D4511" s="41" t="s">
        <v>2173</v>
      </c>
      <c r="E4511" s="8" t="s">
        <v>2166</v>
      </c>
      <c r="F4511" s="45" t="s">
        <v>297</v>
      </c>
      <c r="G4511" s="46" t="s">
        <v>93</v>
      </c>
      <c r="H4511" s="47">
        <v>42320</v>
      </c>
      <c r="I4511" s="46">
        <v>144</v>
      </c>
      <c r="J4511" s="66">
        <v>109.6</v>
      </c>
      <c r="K4511" s="66">
        <f t="shared" si="99"/>
        <v>15782.4</v>
      </c>
      <c r="L4511" s="46" t="s">
        <v>81</v>
      </c>
      <c r="M4511" s="46" t="s">
        <v>283</v>
      </c>
      <c r="N4511" s="46">
        <v>153105</v>
      </c>
      <c r="O4511" s="49"/>
      <c r="P4511" s="46">
        <v>92636</v>
      </c>
      <c r="Q4511" s="66">
        <v>200</v>
      </c>
      <c r="R4511" s="66">
        <v>0</v>
      </c>
      <c r="S4511" s="66">
        <v>25</v>
      </c>
      <c r="T4511" s="46" t="s">
        <v>127</v>
      </c>
      <c r="U4511" s="64">
        <f>Data!$Q4511+Data!$R4511+Data!$S4511</f>
        <v>225</v>
      </c>
      <c r="V4511" s="9" t="str">
        <f>VLOOKUP(TRIM(Data!$B4511),Team!A:B,2,FALSE)</f>
        <v>HVAC</v>
      </c>
      <c r="W4511" s="9" t="str">
        <f>VLOOKUP(Data!$D4511,Current!A:B,2,FALSE)</f>
        <v>ACT</v>
      </c>
      <c r="X4511" s="9" t="str">
        <f>IF(Data!$W4511=Data!$E4511,"CURRENT","NO")</f>
        <v>CURRENT</v>
      </c>
    </row>
    <row r="4512" spans="1:24" hidden="1">
      <c r="A4512" s="46" t="s">
        <v>1723</v>
      </c>
      <c r="B4512" s="41" t="s">
        <v>2186</v>
      </c>
      <c r="C4512" s="8" t="s">
        <v>458</v>
      </c>
      <c r="D4512" s="41" t="s">
        <v>2173</v>
      </c>
      <c r="E4512" s="8" t="s">
        <v>2166</v>
      </c>
      <c r="F4512" s="45" t="s">
        <v>99</v>
      </c>
      <c r="G4512" s="46" t="s">
        <v>97</v>
      </c>
      <c r="H4512" s="47">
        <v>42315</v>
      </c>
      <c r="I4512" s="46">
        <v>256</v>
      </c>
      <c r="J4512" s="66">
        <v>152</v>
      </c>
      <c r="K4512" s="66">
        <f t="shared" si="99"/>
        <v>38912</v>
      </c>
      <c r="L4512" s="46" t="s">
        <v>77</v>
      </c>
      <c r="M4512" s="46" t="s">
        <v>1788</v>
      </c>
      <c r="N4512" s="46">
        <v>152980</v>
      </c>
      <c r="O4512" s="49"/>
      <c r="P4512" s="46">
        <v>92637</v>
      </c>
      <c r="Q4512" s="66">
        <v>194.6</v>
      </c>
      <c r="R4512" s="66">
        <v>0</v>
      </c>
      <c r="S4512" s="66">
        <v>17.5</v>
      </c>
      <c r="T4512" s="46" t="s">
        <v>127</v>
      </c>
      <c r="U4512" s="64">
        <f>Data!$Q4512+Data!$R4512+Data!$S4512</f>
        <v>212.1</v>
      </c>
      <c r="V4512" s="9" t="str">
        <f>VLOOKUP(TRIM(Data!$B4512),Team!A:B,2,FALSE)</f>
        <v>HVAC</v>
      </c>
      <c r="W4512" s="9" t="str">
        <f>VLOOKUP(Data!$D4512,Current!A:B,2,FALSE)</f>
        <v>ACT</v>
      </c>
      <c r="X4512" s="9" t="str">
        <f>IF(Data!$W4512=Data!$E4512,"CURRENT","NO")</f>
        <v>CURRENT</v>
      </c>
    </row>
    <row r="4513" spans="1:24" hidden="1">
      <c r="A4513" s="46" t="s">
        <v>1723</v>
      </c>
      <c r="B4513" s="41" t="s">
        <v>2186</v>
      </c>
      <c r="C4513" s="8" t="s">
        <v>458</v>
      </c>
      <c r="D4513" s="41" t="s">
        <v>2173</v>
      </c>
      <c r="E4513" s="8" t="s">
        <v>2166</v>
      </c>
      <c r="F4513" s="45" t="s">
        <v>942</v>
      </c>
      <c r="G4513" s="46" t="s">
        <v>97</v>
      </c>
      <c r="H4513" s="47">
        <v>42315</v>
      </c>
      <c r="I4513" s="46">
        <v>84</v>
      </c>
      <c r="J4513" s="66">
        <v>158</v>
      </c>
      <c r="K4513" s="66">
        <f t="shared" si="99"/>
        <v>13272</v>
      </c>
      <c r="L4513" s="46" t="s">
        <v>77</v>
      </c>
      <c r="M4513" s="46" t="s">
        <v>1789</v>
      </c>
      <c r="N4513" s="46">
        <v>152981</v>
      </c>
      <c r="O4513" s="46"/>
      <c r="P4513" s="46">
        <v>92638</v>
      </c>
      <c r="Q4513" s="66">
        <v>100</v>
      </c>
      <c r="R4513" s="66">
        <v>0</v>
      </c>
      <c r="S4513" s="66">
        <v>17.5</v>
      </c>
      <c r="T4513" s="46" t="s">
        <v>127</v>
      </c>
      <c r="U4513" s="64">
        <f>Data!$Q4513+Data!$R4513+Data!$S4513</f>
        <v>117.5</v>
      </c>
      <c r="V4513" s="9" t="str">
        <f>VLOOKUP(TRIM(Data!$B4513),Team!A:B,2,FALSE)</f>
        <v>HVAC</v>
      </c>
      <c r="W4513" s="9" t="str">
        <f>VLOOKUP(Data!$D4513,Current!A:B,2,FALSE)</f>
        <v>ACT</v>
      </c>
      <c r="X4513" s="9" t="str">
        <f>IF(Data!$W4513=Data!$E4513,"CURRENT","NO")</f>
        <v>CURRENT</v>
      </c>
    </row>
    <row r="4514" spans="1:24" hidden="1">
      <c r="A4514" s="46" t="s">
        <v>1723</v>
      </c>
      <c r="B4514" s="41" t="s">
        <v>2186</v>
      </c>
      <c r="C4514" s="8" t="s">
        <v>458</v>
      </c>
      <c r="D4514" s="41" t="s">
        <v>2173</v>
      </c>
      <c r="E4514" s="8" t="s">
        <v>2166</v>
      </c>
      <c r="F4514" s="45" t="s">
        <v>605</v>
      </c>
      <c r="G4514" s="46" t="s">
        <v>70</v>
      </c>
      <c r="H4514" s="47">
        <v>42314</v>
      </c>
      <c r="I4514" s="46">
        <v>548</v>
      </c>
      <c r="J4514" s="66">
        <v>71</v>
      </c>
      <c r="K4514" s="66">
        <f t="shared" si="99"/>
        <v>38908</v>
      </c>
      <c r="L4514" s="46" t="s">
        <v>69</v>
      </c>
      <c r="M4514" s="46" t="s">
        <v>208</v>
      </c>
      <c r="N4514" s="46">
        <v>152956</v>
      </c>
      <c r="O4514" s="46"/>
      <c r="P4514" s="46">
        <v>92639</v>
      </c>
      <c r="Q4514" s="66">
        <v>200</v>
      </c>
      <c r="R4514" s="66">
        <v>0</v>
      </c>
      <c r="S4514" s="66">
        <v>35</v>
      </c>
      <c r="T4514" s="46" t="s">
        <v>127</v>
      </c>
      <c r="U4514" s="64">
        <f>Data!$Q4514+Data!$R4514+Data!$S4514</f>
        <v>235</v>
      </c>
      <c r="V4514" s="9" t="str">
        <f>VLOOKUP(TRIM(Data!$B4514),Team!A:B,2,FALSE)</f>
        <v>HVAC</v>
      </c>
      <c r="W4514" s="9" t="str">
        <f>VLOOKUP(Data!$D4514,Current!A:B,2,FALSE)</f>
        <v>ACT</v>
      </c>
      <c r="X4514" s="9" t="str">
        <f>IF(Data!$W4514=Data!$E4514,"CURRENT","NO")</f>
        <v>CURRENT</v>
      </c>
    </row>
    <row r="4515" spans="1:24" hidden="1">
      <c r="A4515" s="46" t="s">
        <v>1723</v>
      </c>
      <c r="B4515" s="41" t="s">
        <v>2186</v>
      </c>
      <c r="C4515" s="8" t="s">
        <v>458</v>
      </c>
      <c r="D4515" s="41" t="s">
        <v>2173</v>
      </c>
      <c r="E4515" s="8" t="s">
        <v>2166</v>
      </c>
      <c r="F4515" s="45" t="s">
        <v>96</v>
      </c>
      <c r="G4515" s="46" t="s">
        <v>70</v>
      </c>
      <c r="H4515" s="47">
        <v>42317</v>
      </c>
      <c r="I4515" s="46">
        <v>108</v>
      </c>
      <c r="J4515" s="66">
        <v>232</v>
      </c>
      <c r="K4515" s="66">
        <f t="shared" si="99"/>
        <v>25056</v>
      </c>
      <c r="L4515" s="46" t="s">
        <v>86</v>
      </c>
      <c r="M4515" s="46" t="s">
        <v>288</v>
      </c>
      <c r="N4515" s="46">
        <v>152996</v>
      </c>
      <c r="O4515" s="46"/>
      <c r="P4515" s="46">
        <v>92640</v>
      </c>
      <c r="Q4515" s="66">
        <v>125.3</v>
      </c>
      <c r="R4515" s="66">
        <v>0</v>
      </c>
      <c r="S4515" s="66">
        <v>25</v>
      </c>
      <c r="T4515" s="46" t="s">
        <v>817</v>
      </c>
      <c r="U4515" s="64">
        <f>Data!$Q4515+Data!$R4515+Data!$S4515</f>
        <v>150.30000000000001</v>
      </c>
      <c r="V4515" s="9" t="str">
        <f>VLOOKUP(TRIM(Data!$B4515),Team!A:B,2,FALSE)</f>
        <v>HVAC</v>
      </c>
      <c r="W4515" s="9" t="str">
        <f>VLOOKUP(Data!$D4515,Current!A:B,2,FALSE)</f>
        <v>ACT</v>
      </c>
      <c r="X4515" s="9" t="str">
        <f>IF(Data!$W4515=Data!$E4515,"CURRENT","NO")</f>
        <v>CURRENT</v>
      </c>
    </row>
    <row r="4516" spans="1:24" hidden="1">
      <c r="A4516" s="46" t="s">
        <v>1723</v>
      </c>
      <c r="B4516" s="41" t="s">
        <v>2186</v>
      </c>
      <c r="C4516" s="8" t="s">
        <v>458</v>
      </c>
      <c r="D4516" s="41" t="s">
        <v>2173</v>
      </c>
      <c r="E4516" s="8" t="s">
        <v>2166</v>
      </c>
      <c r="F4516" s="45" t="s">
        <v>82</v>
      </c>
      <c r="G4516" s="46" t="s">
        <v>70</v>
      </c>
      <c r="H4516" s="47">
        <v>42317</v>
      </c>
      <c r="I4516" s="46">
        <v>108</v>
      </c>
      <c r="J4516" s="66">
        <v>222.9</v>
      </c>
      <c r="K4516" s="66">
        <f t="shared" si="99"/>
        <v>24073.200000000001</v>
      </c>
      <c r="L4516" s="46" t="s">
        <v>86</v>
      </c>
      <c r="M4516" s="46" t="s">
        <v>285</v>
      </c>
      <c r="N4516" s="46">
        <v>152997</v>
      </c>
      <c r="O4516" s="46"/>
      <c r="P4516" s="46">
        <v>92641</v>
      </c>
      <c r="Q4516" s="66">
        <v>120.4</v>
      </c>
      <c r="R4516" s="66">
        <v>0</v>
      </c>
      <c r="S4516" s="66">
        <v>25</v>
      </c>
      <c r="T4516" s="46" t="s">
        <v>0</v>
      </c>
      <c r="U4516" s="64">
        <f>Data!$Q4516+Data!$R4516+Data!$S4516</f>
        <v>145.4</v>
      </c>
      <c r="V4516" s="9" t="str">
        <f>VLOOKUP(TRIM(Data!$B4516),Team!A:B,2,FALSE)</f>
        <v>HVAC</v>
      </c>
      <c r="W4516" s="9" t="str">
        <f>VLOOKUP(Data!$D4516,Current!A:B,2,FALSE)</f>
        <v>ACT</v>
      </c>
      <c r="X4516" s="9" t="str">
        <f>IF(Data!$W4516=Data!$E4516,"CURRENT","NO")</f>
        <v>CURRENT</v>
      </c>
    </row>
    <row r="4517" spans="1:24" hidden="1">
      <c r="A4517" s="46" t="s">
        <v>1723</v>
      </c>
      <c r="B4517" s="41" t="s">
        <v>2186</v>
      </c>
      <c r="C4517" s="8" t="s">
        <v>2117</v>
      </c>
      <c r="D4517" s="41" t="s">
        <v>2173</v>
      </c>
      <c r="E4517" s="8" t="s">
        <v>2166</v>
      </c>
      <c r="F4517" s="45" t="s">
        <v>1790</v>
      </c>
      <c r="G4517" s="46" t="s">
        <v>70</v>
      </c>
      <c r="H4517" s="47">
        <v>42318</v>
      </c>
      <c r="I4517" s="46">
        <v>105</v>
      </c>
      <c r="J4517" s="66">
        <v>0</v>
      </c>
      <c r="K4517" s="66">
        <f t="shared" si="99"/>
        <v>0</v>
      </c>
      <c r="L4517" s="46" t="s">
        <v>81</v>
      </c>
      <c r="M4517" s="46" t="s">
        <v>283</v>
      </c>
      <c r="N4517" s="46">
        <v>153024</v>
      </c>
      <c r="O4517" s="46"/>
      <c r="P4517" s="46">
        <v>92642</v>
      </c>
      <c r="Q4517" s="66">
        <v>200</v>
      </c>
      <c r="R4517" s="66">
        <v>0</v>
      </c>
      <c r="S4517" s="66">
        <v>25</v>
      </c>
      <c r="T4517" s="46" t="s">
        <v>0</v>
      </c>
      <c r="U4517" s="64">
        <f>Data!$Q4517+Data!$R4517+Data!$S4517</f>
        <v>225</v>
      </c>
      <c r="V4517" s="9" t="str">
        <f>VLOOKUP(TRIM(Data!$B4517),Team!A:B,2,FALSE)</f>
        <v>HVAC</v>
      </c>
      <c r="W4517" s="9" t="str">
        <f>VLOOKUP(Data!$D4517,Current!A:B,2,FALSE)</f>
        <v>ACT</v>
      </c>
      <c r="X4517" s="9" t="str">
        <f>IF(Data!$W4517=Data!$E4517,"CURRENT","NO")</f>
        <v>CURRENT</v>
      </c>
    </row>
    <row r="4518" spans="1:24" hidden="1">
      <c r="A4518" s="46" t="s">
        <v>1723</v>
      </c>
      <c r="B4518" s="41" t="s">
        <v>2186</v>
      </c>
      <c r="C4518" s="8" t="s">
        <v>2117</v>
      </c>
      <c r="D4518" s="41" t="s">
        <v>2173</v>
      </c>
      <c r="E4518" s="8" t="s">
        <v>2166</v>
      </c>
      <c r="F4518" s="45" t="s">
        <v>96</v>
      </c>
      <c r="G4518" s="46" t="s">
        <v>70</v>
      </c>
      <c r="H4518" s="47">
        <v>42319</v>
      </c>
      <c r="I4518" s="46">
        <v>108</v>
      </c>
      <c r="J4518" s="66">
        <v>0</v>
      </c>
      <c r="K4518" s="66">
        <f t="shared" si="99"/>
        <v>0</v>
      </c>
      <c r="L4518" s="46" t="s">
        <v>81</v>
      </c>
      <c r="M4518" s="46" t="s">
        <v>285</v>
      </c>
      <c r="N4518" s="46">
        <v>153058</v>
      </c>
      <c r="O4518" s="46"/>
      <c r="P4518" s="46">
        <v>92643</v>
      </c>
      <c r="Q4518" s="66">
        <v>200</v>
      </c>
      <c r="R4518" s="66">
        <v>0</v>
      </c>
      <c r="S4518" s="66">
        <v>25</v>
      </c>
      <c r="T4518" s="46" t="s">
        <v>0</v>
      </c>
      <c r="U4518" s="64">
        <f>Data!$Q4518+Data!$R4518+Data!$S4518</f>
        <v>225</v>
      </c>
      <c r="V4518" s="9" t="str">
        <f>VLOOKUP(TRIM(Data!$B4518),Team!A:B,2,FALSE)</f>
        <v>HVAC</v>
      </c>
      <c r="W4518" s="9" t="str">
        <f>VLOOKUP(Data!$D4518,Current!A:B,2,FALSE)</f>
        <v>ACT</v>
      </c>
      <c r="X4518" s="9" t="str">
        <f>IF(Data!$W4518=Data!$E4518,"CURRENT","NO")</f>
        <v>CURRENT</v>
      </c>
    </row>
    <row r="4519" spans="1:24" hidden="1">
      <c r="A4519" s="46" t="s">
        <v>1723</v>
      </c>
      <c r="B4519" s="41" t="s">
        <v>2186</v>
      </c>
      <c r="C4519" s="8" t="s">
        <v>458</v>
      </c>
      <c r="D4519" s="41" t="s">
        <v>2173</v>
      </c>
      <c r="E4519" s="8" t="s">
        <v>2166</v>
      </c>
      <c r="F4519" s="45" t="s">
        <v>91</v>
      </c>
      <c r="G4519" s="46" t="s">
        <v>90</v>
      </c>
      <c r="H4519" s="47">
        <v>42318</v>
      </c>
      <c r="I4519" s="46">
        <v>212</v>
      </c>
      <c r="J4519" s="66">
        <v>89</v>
      </c>
      <c r="K4519" s="66">
        <f t="shared" si="99"/>
        <v>18868</v>
      </c>
      <c r="L4519" s="46" t="s">
        <v>1791</v>
      </c>
      <c r="M4519" s="46" t="s">
        <v>113</v>
      </c>
      <c r="N4519" s="46">
        <v>153032</v>
      </c>
      <c r="O4519" s="46"/>
      <c r="P4519" s="46">
        <v>92644</v>
      </c>
      <c r="Q4519" s="66">
        <v>100</v>
      </c>
      <c r="R4519" s="66">
        <v>22.5</v>
      </c>
      <c r="S4519" s="66">
        <v>270</v>
      </c>
      <c r="T4519" s="46" t="s">
        <v>127</v>
      </c>
      <c r="U4519" s="64">
        <f>Data!$Q4519+Data!$R4519+Data!$S4519</f>
        <v>392.5</v>
      </c>
      <c r="V4519" s="9" t="str">
        <f>VLOOKUP(TRIM(Data!$B4519),Team!A:B,2,FALSE)</f>
        <v>HVAC</v>
      </c>
      <c r="W4519" s="9" t="str">
        <f>VLOOKUP(Data!$D4519,Current!A:B,2,FALSE)</f>
        <v>ACT</v>
      </c>
      <c r="X4519" s="9" t="str">
        <f>IF(Data!$W4519=Data!$E4519,"CURRENT","NO")</f>
        <v>CURRENT</v>
      </c>
    </row>
    <row r="4520" spans="1:24" hidden="1">
      <c r="A4520" s="46" t="s">
        <v>1723</v>
      </c>
      <c r="B4520" s="41" t="s">
        <v>2186</v>
      </c>
      <c r="C4520" s="8" t="s">
        <v>458</v>
      </c>
      <c r="D4520" s="41" t="s">
        <v>2173</v>
      </c>
      <c r="E4520" s="8" t="s">
        <v>2166</v>
      </c>
      <c r="F4520" s="45" t="s">
        <v>107</v>
      </c>
      <c r="G4520" s="46" t="s">
        <v>90</v>
      </c>
      <c r="H4520" s="47">
        <v>42318</v>
      </c>
      <c r="I4520" s="46">
        <v>168</v>
      </c>
      <c r="J4520" s="66">
        <v>105</v>
      </c>
      <c r="K4520" s="66">
        <f t="shared" si="99"/>
        <v>17640</v>
      </c>
      <c r="L4520" s="46" t="s">
        <v>114</v>
      </c>
      <c r="M4520" s="46" t="s">
        <v>113</v>
      </c>
      <c r="N4520" s="46">
        <v>153033</v>
      </c>
      <c r="O4520" s="46"/>
      <c r="P4520" s="46">
        <v>92645</v>
      </c>
      <c r="Q4520" s="66">
        <v>100</v>
      </c>
      <c r="R4520" s="66">
        <v>22.5</v>
      </c>
      <c r="S4520" s="66">
        <v>10</v>
      </c>
      <c r="T4520" s="46" t="s">
        <v>127</v>
      </c>
      <c r="U4520" s="64">
        <f>Data!$Q4520+Data!$R4520+Data!$S4520</f>
        <v>132.5</v>
      </c>
      <c r="V4520" s="9" t="str">
        <f>VLOOKUP(TRIM(Data!$B4520),Team!A:B,2,FALSE)</f>
        <v>HVAC</v>
      </c>
      <c r="W4520" s="9" t="str">
        <f>VLOOKUP(Data!$D4520,Current!A:B,2,FALSE)</f>
        <v>ACT</v>
      </c>
      <c r="X4520" s="9" t="str">
        <f>IF(Data!$W4520=Data!$E4520,"CURRENT","NO")</f>
        <v>CURRENT</v>
      </c>
    </row>
    <row r="4521" spans="1:24" hidden="1">
      <c r="A4521" s="46" t="s">
        <v>1729</v>
      </c>
      <c r="B4521" s="41" t="s">
        <v>2186</v>
      </c>
      <c r="C4521" s="46" t="s">
        <v>2161</v>
      </c>
      <c r="D4521" s="41" t="s">
        <v>2173</v>
      </c>
      <c r="E4521" s="8" t="s">
        <v>2166</v>
      </c>
      <c r="F4521" s="45" t="s">
        <v>94</v>
      </c>
      <c r="G4521" s="46" t="s">
        <v>93</v>
      </c>
      <c r="H4521" s="47">
        <v>42321</v>
      </c>
      <c r="I4521" s="46">
        <v>505</v>
      </c>
      <c r="J4521" s="66">
        <v>170</v>
      </c>
      <c r="K4521" s="66">
        <f>I4521*J4521</f>
        <v>85850</v>
      </c>
      <c r="L4521" s="46" t="s">
        <v>92</v>
      </c>
      <c r="M4521" s="46" t="s">
        <v>1792</v>
      </c>
      <c r="N4521" s="46">
        <v>153152</v>
      </c>
      <c r="O4521" s="46"/>
      <c r="P4521" s="46">
        <v>92799</v>
      </c>
      <c r="Q4521" s="66">
        <v>429.25</v>
      </c>
      <c r="R4521" s="66">
        <v>0</v>
      </c>
      <c r="S4521" s="66">
        <v>60</v>
      </c>
      <c r="T4521" s="46" t="s">
        <v>127</v>
      </c>
      <c r="U4521" s="64">
        <f>Data!$Q4521+Data!$R4521+Data!$S4521</f>
        <v>489.25</v>
      </c>
      <c r="V4521" s="9" t="str">
        <f>VLOOKUP(TRIM(Data!$B4521),Team!A:B,2,FALSE)</f>
        <v>HVAC</v>
      </c>
      <c r="W4521" s="9" t="str">
        <f>VLOOKUP(Data!$D4521,Current!A:B,2,FALSE)</f>
        <v>ACT</v>
      </c>
      <c r="X4521" s="9" t="str">
        <f>IF(Data!$W4521=Data!$E4521,"CURRENT","NO")</f>
        <v>CURRENT</v>
      </c>
    </row>
    <row r="4522" spans="1:24" hidden="1">
      <c r="A4522" s="46" t="s">
        <v>1729</v>
      </c>
      <c r="B4522" s="41" t="s">
        <v>2186</v>
      </c>
      <c r="C4522" s="46" t="s">
        <v>2180</v>
      </c>
      <c r="D4522" s="41" t="s">
        <v>2173</v>
      </c>
      <c r="E4522" s="8" t="s">
        <v>2166</v>
      </c>
      <c r="F4522" s="45" t="s">
        <v>297</v>
      </c>
      <c r="G4522" s="46" t="s">
        <v>93</v>
      </c>
      <c r="H4522" s="47">
        <v>42322</v>
      </c>
      <c r="I4522" s="46">
        <v>144</v>
      </c>
      <c r="J4522" s="66">
        <v>0</v>
      </c>
      <c r="K4522" s="66">
        <f t="shared" ref="K4522:K4563" si="100">I4522*J4522</f>
        <v>0</v>
      </c>
      <c r="L4522" s="46" t="s">
        <v>86</v>
      </c>
      <c r="M4522" s="46" t="s">
        <v>85</v>
      </c>
      <c r="N4522" s="46">
        <v>153168</v>
      </c>
      <c r="O4522" s="46"/>
      <c r="P4522" s="46">
        <v>92800</v>
      </c>
      <c r="Q4522" s="66">
        <v>200</v>
      </c>
      <c r="R4522" s="66">
        <v>0</v>
      </c>
      <c r="S4522" s="66">
        <v>25</v>
      </c>
      <c r="T4522" s="46" t="s">
        <v>2181</v>
      </c>
      <c r="U4522" s="64">
        <f>Data!$Q4522+Data!$R4522+Data!$S4522</f>
        <v>225</v>
      </c>
      <c r="V4522" s="9" t="str">
        <f>VLOOKUP(TRIM(Data!$B4522),Team!A:B,2,FALSE)</f>
        <v>HVAC</v>
      </c>
      <c r="W4522" s="9" t="str">
        <f>VLOOKUP(Data!$D4522,Current!A:B,2,FALSE)</f>
        <v>ACT</v>
      </c>
      <c r="X4522" s="9" t="str">
        <f>IF(Data!$W4522=Data!$E4522,"CURRENT","NO")</f>
        <v>CURRENT</v>
      </c>
    </row>
    <row r="4523" spans="1:24" hidden="1">
      <c r="A4523" s="46" t="s">
        <v>1729</v>
      </c>
      <c r="B4523" s="41" t="s">
        <v>2186</v>
      </c>
      <c r="C4523" s="46" t="s">
        <v>2161</v>
      </c>
      <c r="D4523" s="41" t="s">
        <v>2173</v>
      </c>
      <c r="E4523" s="8" t="s">
        <v>2166</v>
      </c>
      <c r="F4523" s="45" t="s">
        <v>602</v>
      </c>
      <c r="G4523" s="46" t="s">
        <v>93</v>
      </c>
      <c r="H4523" s="47">
        <v>42325</v>
      </c>
      <c r="I4523" s="46">
        <v>264</v>
      </c>
      <c r="J4523" s="66">
        <v>81.5</v>
      </c>
      <c r="K4523" s="66">
        <f t="shared" si="100"/>
        <v>21516</v>
      </c>
      <c r="L4523" s="46" t="s">
        <v>81</v>
      </c>
      <c r="M4523" s="46" t="s">
        <v>285</v>
      </c>
      <c r="N4523" s="46">
        <v>153234</v>
      </c>
      <c r="O4523" s="46"/>
      <c r="P4523" s="46">
        <v>92801</v>
      </c>
      <c r="Q4523" s="66">
        <v>200</v>
      </c>
      <c r="R4523" s="66">
        <v>0</v>
      </c>
      <c r="S4523" s="66">
        <v>25</v>
      </c>
      <c r="T4523" s="46" t="s">
        <v>127</v>
      </c>
      <c r="U4523" s="64">
        <f>Data!$Q4523+Data!$R4523+Data!$S4523</f>
        <v>225</v>
      </c>
      <c r="V4523" s="9" t="str">
        <f>VLOOKUP(TRIM(Data!$B4523),Team!A:B,2,FALSE)</f>
        <v>HVAC</v>
      </c>
      <c r="W4523" s="9" t="str">
        <f>VLOOKUP(Data!$D4523,Current!A:B,2,FALSE)</f>
        <v>ACT</v>
      </c>
      <c r="X4523" s="9" t="str">
        <f>IF(Data!$W4523=Data!$E4523,"CURRENT","NO")</f>
        <v>CURRENT</v>
      </c>
    </row>
    <row r="4524" spans="1:24" hidden="1">
      <c r="A4524" s="46" t="s">
        <v>1729</v>
      </c>
      <c r="B4524" s="41" t="s">
        <v>2186</v>
      </c>
      <c r="C4524" s="46" t="s">
        <v>2161</v>
      </c>
      <c r="D4524" s="41" t="s">
        <v>2173</v>
      </c>
      <c r="E4524" s="8" t="s">
        <v>2166</v>
      </c>
      <c r="F4524" s="45" t="s">
        <v>311</v>
      </c>
      <c r="G4524" s="46" t="s">
        <v>93</v>
      </c>
      <c r="H4524" s="47">
        <v>42326</v>
      </c>
      <c r="I4524" s="46">
        <v>18</v>
      </c>
      <c r="J4524" s="66">
        <v>635.6</v>
      </c>
      <c r="K4524" s="66">
        <f t="shared" si="100"/>
        <v>11440.800000000001</v>
      </c>
      <c r="L4524" s="46" t="s">
        <v>86</v>
      </c>
      <c r="M4524" s="46" t="s">
        <v>288</v>
      </c>
      <c r="N4524" s="46">
        <v>153283</v>
      </c>
      <c r="O4524" s="46"/>
      <c r="P4524" s="46">
        <v>92802</v>
      </c>
      <c r="Q4524" s="66">
        <v>100</v>
      </c>
      <c r="R4524" s="66">
        <v>0</v>
      </c>
      <c r="S4524" s="66">
        <v>25</v>
      </c>
      <c r="T4524" s="46" t="s">
        <v>127</v>
      </c>
      <c r="U4524" s="64">
        <f>Data!$Q4524+Data!$R4524+Data!$S4524</f>
        <v>125</v>
      </c>
      <c r="V4524" s="9" t="str">
        <f>VLOOKUP(TRIM(Data!$B4524),Team!A:B,2,FALSE)</f>
        <v>HVAC</v>
      </c>
      <c r="W4524" s="9" t="str">
        <f>VLOOKUP(Data!$D4524,Current!A:B,2,FALSE)</f>
        <v>ACT</v>
      </c>
      <c r="X4524" s="9" t="str">
        <f>IF(Data!$W4524=Data!$E4524,"CURRENT","NO")</f>
        <v>CURRENT</v>
      </c>
    </row>
    <row r="4525" spans="1:24" hidden="1">
      <c r="A4525" s="46" t="s">
        <v>1729</v>
      </c>
      <c r="B4525" s="41" t="s">
        <v>2186</v>
      </c>
      <c r="C4525" s="46" t="s">
        <v>2161</v>
      </c>
      <c r="D4525" s="41" t="s">
        <v>2173</v>
      </c>
      <c r="E4525" s="8" t="s">
        <v>2166</v>
      </c>
      <c r="F4525" s="45" t="s">
        <v>315</v>
      </c>
      <c r="G4525" s="46" t="s">
        <v>93</v>
      </c>
      <c r="H4525" s="47">
        <v>42326</v>
      </c>
      <c r="I4525" s="46">
        <v>18</v>
      </c>
      <c r="J4525" s="66">
        <v>641.6</v>
      </c>
      <c r="K4525" s="66">
        <f t="shared" si="100"/>
        <v>11548.800000000001</v>
      </c>
      <c r="L4525" s="46" t="s">
        <v>86</v>
      </c>
      <c r="M4525" s="46" t="s">
        <v>288</v>
      </c>
      <c r="N4525" s="46">
        <v>153284</v>
      </c>
      <c r="O4525" s="46"/>
      <c r="P4525" s="46">
        <v>92803</v>
      </c>
      <c r="Q4525" s="66">
        <v>100</v>
      </c>
      <c r="R4525" s="66">
        <v>0</v>
      </c>
      <c r="S4525" s="66">
        <v>25</v>
      </c>
      <c r="T4525" s="46" t="s">
        <v>127</v>
      </c>
      <c r="U4525" s="64">
        <f>Data!$Q4525+Data!$R4525+Data!$S4525</f>
        <v>125</v>
      </c>
      <c r="V4525" s="9" t="str">
        <f>VLOOKUP(TRIM(Data!$B4525),Team!A:B,2,FALSE)</f>
        <v>HVAC</v>
      </c>
      <c r="W4525" s="9" t="str">
        <f>VLOOKUP(Data!$D4525,Current!A:B,2,FALSE)</f>
        <v>ACT</v>
      </c>
      <c r="X4525" s="9" t="str">
        <f>IF(Data!$W4525=Data!$E4525,"CURRENT","NO")</f>
        <v>CURRENT</v>
      </c>
    </row>
    <row r="4526" spans="1:24" hidden="1">
      <c r="A4526" s="46" t="s">
        <v>1729</v>
      </c>
      <c r="B4526" s="41" t="s">
        <v>2186</v>
      </c>
      <c r="C4526" s="46" t="s">
        <v>2180</v>
      </c>
      <c r="D4526" s="41" t="s">
        <v>2173</v>
      </c>
      <c r="E4526" s="8" t="s">
        <v>2166</v>
      </c>
      <c r="F4526" s="45" t="s">
        <v>102</v>
      </c>
      <c r="G4526" s="46" t="s">
        <v>93</v>
      </c>
      <c r="H4526" s="47">
        <v>42326</v>
      </c>
      <c r="I4526" s="46">
        <v>264</v>
      </c>
      <c r="J4526" s="66">
        <v>0</v>
      </c>
      <c r="K4526" s="66">
        <f t="shared" si="100"/>
        <v>0</v>
      </c>
      <c r="L4526" s="46" t="s">
        <v>1732</v>
      </c>
      <c r="M4526" s="46" t="s">
        <v>306</v>
      </c>
      <c r="N4526" s="46">
        <v>153301</v>
      </c>
      <c r="O4526" s="46"/>
      <c r="P4526" s="46">
        <v>92804</v>
      </c>
      <c r="Q4526" s="66">
        <v>200</v>
      </c>
      <c r="R4526" s="66">
        <v>0</v>
      </c>
      <c r="S4526" s="66">
        <v>25</v>
      </c>
      <c r="T4526" s="46" t="s">
        <v>0</v>
      </c>
      <c r="U4526" s="64">
        <f>Data!$Q4526+Data!$R4526+Data!$S4526</f>
        <v>225</v>
      </c>
      <c r="V4526" s="9" t="str">
        <f>VLOOKUP(TRIM(Data!$B4526),Team!A:B,2,FALSE)</f>
        <v>HVAC</v>
      </c>
      <c r="W4526" s="9" t="str">
        <f>VLOOKUP(Data!$D4526,Current!A:B,2,FALSE)</f>
        <v>ACT</v>
      </c>
      <c r="X4526" s="9" t="str">
        <f>IF(Data!$W4526=Data!$E4526,"CURRENT","NO")</f>
        <v>CURRENT</v>
      </c>
    </row>
    <row r="4527" spans="1:24" hidden="1">
      <c r="A4527" s="46" t="s">
        <v>1729</v>
      </c>
      <c r="B4527" s="41" t="s">
        <v>2186</v>
      </c>
      <c r="C4527" s="46" t="s">
        <v>2180</v>
      </c>
      <c r="D4527" s="41" t="s">
        <v>2173</v>
      </c>
      <c r="E4527" s="8" t="s">
        <v>2166</v>
      </c>
      <c r="F4527" s="45" t="s">
        <v>301</v>
      </c>
      <c r="G4527" s="46" t="s">
        <v>93</v>
      </c>
      <c r="H4527" s="47">
        <v>42327</v>
      </c>
      <c r="I4527" s="46">
        <v>108</v>
      </c>
      <c r="J4527" s="66">
        <v>0</v>
      </c>
      <c r="K4527" s="66">
        <f t="shared" si="100"/>
        <v>0</v>
      </c>
      <c r="L4527" s="46" t="s">
        <v>86</v>
      </c>
      <c r="M4527" s="46" t="s">
        <v>1793</v>
      </c>
      <c r="N4527" s="46">
        <v>153329</v>
      </c>
      <c r="O4527" s="46"/>
      <c r="P4527" s="46">
        <v>92805</v>
      </c>
      <c r="Q4527" s="66">
        <v>200</v>
      </c>
      <c r="R4527" s="66">
        <v>0</v>
      </c>
      <c r="S4527" s="66">
        <v>25</v>
      </c>
      <c r="T4527" s="46" t="s">
        <v>0</v>
      </c>
      <c r="U4527" s="64">
        <f>Data!$Q4527+Data!$R4527+Data!$S4527</f>
        <v>225</v>
      </c>
      <c r="V4527" s="9" t="str">
        <f>VLOOKUP(TRIM(Data!$B4527),Team!A:B,2,FALSE)</f>
        <v>HVAC</v>
      </c>
      <c r="W4527" s="9" t="str">
        <f>VLOOKUP(Data!$D4527,Current!A:B,2,FALSE)</f>
        <v>ACT</v>
      </c>
      <c r="X4527" s="9" t="str">
        <f>IF(Data!$W4527=Data!$E4527,"CURRENT","NO")</f>
        <v>CURRENT</v>
      </c>
    </row>
    <row r="4528" spans="1:24" hidden="1">
      <c r="A4528" s="46" t="s">
        <v>1729</v>
      </c>
      <c r="B4528" s="41" t="s">
        <v>2186</v>
      </c>
      <c r="C4528" s="46" t="s">
        <v>2161</v>
      </c>
      <c r="D4528" s="41" t="s">
        <v>2173</v>
      </c>
      <c r="E4528" s="8" t="s">
        <v>2166</v>
      </c>
      <c r="F4528" s="45" t="s">
        <v>98</v>
      </c>
      <c r="G4528" s="46" t="s">
        <v>97</v>
      </c>
      <c r="H4528" s="47">
        <v>42326</v>
      </c>
      <c r="I4528" s="46">
        <v>255</v>
      </c>
      <c r="J4528" s="66">
        <v>152</v>
      </c>
      <c r="K4528" s="66">
        <f t="shared" si="100"/>
        <v>38760</v>
      </c>
      <c r="L4528" s="46" t="s">
        <v>77</v>
      </c>
      <c r="M4528" s="46" t="s">
        <v>1129</v>
      </c>
      <c r="N4528" s="46">
        <v>153292</v>
      </c>
      <c r="O4528" s="46"/>
      <c r="P4528" s="46">
        <v>92806</v>
      </c>
      <c r="Q4528" s="66">
        <v>193.8</v>
      </c>
      <c r="R4528" s="66">
        <v>0</v>
      </c>
      <c r="S4528" s="66">
        <v>17.5</v>
      </c>
      <c r="T4528" s="46" t="s">
        <v>127</v>
      </c>
      <c r="U4528" s="64">
        <f>Data!$Q4528+Data!$R4528+Data!$S4528</f>
        <v>211.3</v>
      </c>
      <c r="V4528" s="9" t="str">
        <f>VLOOKUP(TRIM(Data!$B4528),Team!A:B,2,FALSE)</f>
        <v>HVAC</v>
      </c>
      <c r="W4528" s="9" t="str">
        <f>VLOOKUP(Data!$D4528,Current!A:B,2,FALSE)</f>
        <v>ACT</v>
      </c>
      <c r="X4528" s="9" t="str">
        <f>IF(Data!$W4528=Data!$E4528,"CURRENT","NO")</f>
        <v>CURRENT</v>
      </c>
    </row>
    <row r="4529" spans="1:24" hidden="1">
      <c r="A4529" s="46" t="s">
        <v>1729</v>
      </c>
      <c r="B4529" s="41" t="s">
        <v>2186</v>
      </c>
      <c r="C4529" s="46" t="s">
        <v>2161</v>
      </c>
      <c r="D4529" s="41" t="s">
        <v>2173</v>
      </c>
      <c r="E4529" s="8" t="s">
        <v>2166</v>
      </c>
      <c r="F4529" s="45" t="s">
        <v>635</v>
      </c>
      <c r="G4529" s="46" t="s">
        <v>97</v>
      </c>
      <c r="H4529" s="47">
        <v>42326</v>
      </c>
      <c r="I4529" s="46">
        <v>163</v>
      </c>
      <c r="J4529" s="66">
        <v>158</v>
      </c>
      <c r="K4529" s="66">
        <f t="shared" si="100"/>
        <v>25754</v>
      </c>
      <c r="L4529" s="46" t="s">
        <v>1727</v>
      </c>
      <c r="M4529" s="46" t="s">
        <v>324</v>
      </c>
      <c r="N4529" s="46">
        <v>153294</v>
      </c>
      <c r="O4529" s="46"/>
      <c r="P4529" s="46">
        <v>92807</v>
      </c>
      <c r="Q4529" s="66">
        <v>128.80000000000001</v>
      </c>
      <c r="R4529" s="66">
        <v>0</v>
      </c>
      <c r="S4529" s="66">
        <v>17.5</v>
      </c>
      <c r="T4529" s="46" t="s">
        <v>127</v>
      </c>
      <c r="U4529" s="64">
        <f>Data!$Q4529+Data!$R4529+Data!$S4529</f>
        <v>146.30000000000001</v>
      </c>
      <c r="V4529" s="9" t="str">
        <f>VLOOKUP(TRIM(Data!$B4529),Team!A:B,2,FALSE)</f>
        <v>HVAC</v>
      </c>
      <c r="W4529" s="9" t="str">
        <f>VLOOKUP(Data!$D4529,Current!A:B,2,FALSE)</f>
        <v>ACT</v>
      </c>
      <c r="X4529" s="9" t="str">
        <f>IF(Data!$W4529=Data!$E4529,"CURRENT","NO")</f>
        <v>CURRENT</v>
      </c>
    </row>
    <row r="4530" spans="1:24" hidden="1">
      <c r="A4530" s="46" t="s">
        <v>1729</v>
      </c>
      <c r="B4530" s="41" t="s">
        <v>2186</v>
      </c>
      <c r="C4530" s="46" t="s">
        <v>2180</v>
      </c>
      <c r="D4530" s="41" t="s">
        <v>2173</v>
      </c>
      <c r="E4530" s="8" t="s">
        <v>2166</v>
      </c>
      <c r="F4530" s="45" t="s">
        <v>82</v>
      </c>
      <c r="G4530" s="46" t="s">
        <v>70</v>
      </c>
      <c r="H4530" s="47">
        <v>42325</v>
      </c>
      <c r="I4530" s="46">
        <v>108</v>
      </c>
      <c r="J4530" s="66">
        <v>0</v>
      </c>
      <c r="K4530" s="66">
        <f t="shared" si="100"/>
        <v>0</v>
      </c>
      <c r="L4530" s="46" t="s">
        <v>81</v>
      </c>
      <c r="M4530" s="46" t="s">
        <v>80</v>
      </c>
      <c r="N4530" s="46">
        <v>153235</v>
      </c>
      <c r="O4530" s="46"/>
      <c r="P4530" s="46">
        <v>92808</v>
      </c>
      <c r="Q4530" s="66">
        <v>200</v>
      </c>
      <c r="R4530" s="66">
        <v>0</v>
      </c>
      <c r="S4530" s="66">
        <v>25</v>
      </c>
      <c r="T4530" s="46" t="s">
        <v>0</v>
      </c>
      <c r="U4530" s="64">
        <f>Data!$Q4530+Data!$R4530+Data!$S4530</f>
        <v>225</v>
      </c>
      <c r="V4530" s="9" t="str">
        <f>VLOOKUP(TRIM(Data!$B4530),Team!A:B,2,FALSE)</f>
        <v>HVAC</v>
      </c>
      <c r="W4530" s="9" t="str">
        <f>VLOOKUP(Data!$D4530,Current!A:B,2,FALSE)</f>
        <v>ACT</v>
      </c>
      <c r="X4530" s="9" t="str">
        <f>IF(Data!$W4530=Data!$E4530,"CURRENT","NO")</f>
        <v>CURRENT</v>
      </c>
    </row>
    <row r="4531" spans="1:24" hidden="1">
      <c r="A4531" s="46" t="s">
        <v>1729</v>
      </c>
      <c r="B4531" s="41" t="s">
        <v>2186</v>
      </c>
      <c r="C4531" s="46" t="s">
        <v>2180</v>
      </c>
      <c r="D4531" s="41" t="s">
        <v>2173</v>
      </c>
      <c r="E4531" s="8" t="s">
        <v>2166</v>
      </c>
      <c r="F4531" s="45" t="s">
        <v>605</v>
      </c>
      <c r="G4531" s="46" t="s">
        <v>70</v>
      </c>
      <c r="H4531" s="47">
        <v>42321</v>
      </c>
      <c r="I4531" s="46">
        <v>274</v>
      </c>
      <c r="J4531" s="66">
        <v>0</v>
      </c>
      <c r="K4531" s="66">
        <f t="shared" si="100"/>
        <v>0</v>
      </c>
      <c r="L4531" s="46" t="s">
        <v>69</v>
      </c>
      <c r="M4531" s="46" t="s">
        <v>369</v>
      </c>
      <c r="N4531" s="46">
        <v>153144</v>
      </c>
      <c r="O4531" s="46"/>
      <c r="P4531" s="46">
        <v>92809</v>
      </c>
      <c r="Q4531" s="66">
        <v>200</v>
      </c>
      <c r="R4531" s="66">
        <v>0</v>
      </c>
      <c r="S4531" s="66">
        <v>35</v>
      </c>
      <c r="T4531" s="46" t="s">
        <v>0</v>
      </c>
      <c r="U4531" s="64">
        <f>Data!$Q4531+Data!$R4531+Data!$S4531</f>
        <v>235</v>
      </c>
      <c r="V4531" s="9" t="str">
        <f>VLOOKUP(TRIM(Data!$B4531),Team!A:B,2,FALSE)</f>
        <v>HVAC</v>
      </c>
      <c r="W4531" s="9" t="str">
        <f>VLOOKUP(Data!$D4531,Current!A:B,2,FALSE)</f>
        <v>ACT</v>
      </c>
      <c r="X4531" s="9" t="str">
        <f>IF(Data!$W4531=Data!$E4531,"CURRENT","NO")</f>
        <v>CURRENT</v>
      </c>
    </row>
    <row r="4532" spans="1:24" hidden="1">
      <c r="A4532" s="46" t="s">
        <v>1729</v>
      </c>
      <c r="B4532" s="41" t="s">
        <v>2186</v>
      </c>
      <c r="C4532" s="46" t="s">
        <v>2180</v>
      </c>
      <c r="D4532" s="41" t="s">
        <v>2173</v>
      </c>
      <c r="E4532" s="8" t="s">
        <v>2166</v>
      </c>
      <c r="F4532" s="45" t="s">
        <v>107</v>
      </c>
      <c r="G4532" s="46" t="s">
        <v>90</v>
      </c>
      <c r="H4532" s="47">
        <v>42324</v>
      </c>
      <c r="I4532" s="46">
        <v>168</v>
      </c>
      <c r="J4532" s="66">
        <v>0</v>
      </c>
      <c r="K4532" s="66">
        <f t="shared" si="100"/>
        <v>0</v>
      </c>
      <c r="L4532" s="46" t="s">
        <v>89</v>
      </c>
      <c r="M4532" s="46" t="s">
        <v>88</v>
      </c>
      <c r="N4532" s="46">
        <v>153192</v>
      </c>
      <c r="O4532" s="46"/>
      <c r="P4532" s="46">
        <v>92810</v>
      </c>
      <c r="Q4532" s="66">
        <v>200</v>
      </c>
      <c r="R4532" s="66">
        <v>45</v>
      </c>
      <c r="S4532" s="66">
        <v>280</v>
      </c>
      <c r="T4532" s="46" t="s">
        <v>0</v>
      </c>
      <c r="U4532" s="64">
        <f>Data!$Q4532+Data!$R4532+Data!$S4532</f>
        <v>525</v>
      </c>
      <c r="V4532" s="9" t="str">
        <f>VLOOKUP(TRIM(Data!$B4532),Team!A:B,2,FALSE)</f>
        <v>HVAC</v>
      </c>
      <c r="W4532" s="9" t="str">
        <f>VLOOKUP(Data!$D4532,Current!A:B,2,FALSE)</f>
        <v>ACT</v>
      </c>
      <c r="X4532" s="9" t="str">
        <f>IF(Data!$W4532=Data!$E4532,"CURRENT","NO")</f>
        <v>CURRENT</v>
      </c>
    </row>
    <row r="4533" spans="1:24" hidden="1">
      <c r="A4533" s="46" t="s">
        <v>2174</v>
      </c>
      <c r="B4533" s="41" t="s">
        <v>2186</v>
      </c>
      <c r="C4533" s="46" t="s">
        <v>2149</v>
      </c>
      <c r="D4533" s="41" t="s">
        <v>2173</v>
      </c>
      <c r="E4533" s="8" t="s">
        <v>2166</v>
      </c>
      <c r="F4533" s="45" t="s">
        <v>1794</v>
      </c>
      <c r="G4533" s="46" t="s">
        <v>109</v>
      </c>
      <c r="H4533" s="47">
        <v>42332</v>
      </c>
      <c r="I4533" s="46">
        <v>54</v>
      </c>
      <c r="J4533" s="66">
        <v>220</v>
      </c>
      <c r="K4533" s="66">
        <f t="shared" si="100"/>
        <v>11880</v>
      </c>
      <c r="L4533" s="46" t="s">
        <v>1630</v>
      </c>
      <c r="M4533" s="46" t="s">
        <v>1340</v>
      </c>
      <c r="N4533" s="46">
        <v>153486</v>
      </c>
      <c r="O4533" s="49"/>
      <c r="P4533" s="46">
        <v>92994</v>
      </c>
      <c r="Q4533" s="66">
        <v>100</v>
      </c>
      <c r="R4533" s="66">
        <v>0</v>
      </c>
      <c r="S4533" s="66">
        <v>25</v>
      </c>
      <c r="T4533" s="46" t="s">
        <v>127</v>
      </c>
      <c r="U4533" s="64">
        <f>Data!$Q4533+Data!$R4533+Data!$S4533</f>
        <v>125</v>
      </c>
      <c r="V4533" s="9" t="str">
        <f>VLOOKUP(TRIM(Data!$B4533),Team!A:B,2,FALSE)</f>
        <v>HVAC</v>
      </c>
      <c r="W4533" s="9" t="str">
        <f>VLOOKUP(Data!$D4533,Current!A:B,2,FALSE)</f>
        <v>ACT</v>
      </c>
      <c r="X4533" s="9" t="str">
        <f>IF(Data!$W4533=Data!$E4533,"CURRENT","NO")</f>
        <v>CURRENT</v>
      </c>
    </row>
    <row r="4534" spans="1:24" hidden="1">
      <c r="A4534" s="46" t="s">
        <v>2174</v>
      </c>
      <c r="B4534" s="41" t="s">
        <v>2186</v>
      </c>
      <c r="C4534" s="46" t="s">
        <v>2149</v>
      </c>
      <c r="D4534" s="41" t="s">
        <v>2173</v>
      </c>
      <c r="E4534" s="8" t="s">
        <v>2166</v>
      </c>
      <c r="F4534" s="45" t="s">
        <v>1346</v>
      </c>
      <c r="G4534" s="46" t="s">
        <v>109</v>
      </c>
      <c r="H4534" s="47">
        <v>42332</v>
      </c>
      <c r="I4534" s="46">
        <v>146</v>
      </c>
      <c r="J4534" s="66">
        <v>145</v>
      </c>
      <c r="K4534" s="66">
        <f t="shared" si="100"/>
        <v>21170</v>
      </c>
      <c r="L4534" s="46" t="s">
        <v>1630</v>
      </c>
      <c r="M4534" s="46" t="s">
        <v>947</v>
      </c>
      <c r="N4534" s="46">
        <v>153487</v>
      </c>
      <c r="O4534" s="49"/>
      <c r="P4534" s="46">
        <v>92995</v>
      </c>
      <c r="Q4534" s="66">
        <v>105.85</v>
      </c>
      <c r="R4534" s="66">
        <v>0</v>
      </c>
      <c r="S4534" s="66">
        <v>25</v>
      </c>
      <c r="T4534" s="46" t="s">
        <v>127</v>
      </c>
      <c r="U4534" s="64">
        <f>Data!$Q4534+Data!$R4534+Data!$S4534</f>
        <v>130.85</v>
      </c>
      <c r="V4534" s="9" t="str">
        <f>VLOOKUP(TRIM(Data!$B4534),Team!A:B,2,FALSE)</f>
        <v>HVAC</v>
      </c>
      <c r="W4534" s="9" t="str">
        <f>VLOOKUP(Data!$D4534,Current!A:B,2,FALSE)</f>
        <v>ACT</v>
      </c>
      <c r="X4534" s="9" t="str">
        <f>IF(Data!$W4534=Data!$E4534,"CURRENT","NO")</f>
        <v>CURRENT</v>
      </c>
    </row>
    <row r="4535" spans="1:24" hidden="1">
      <c r="A4535" s="46" t="s">
        <v>2174</v>
      </c>
      <c r="B4535" s="41" t="s">
        <v>2186</v>
      </c>
      <c r="C4535" s="46" t="s">
        <v>2149</v>
      </c>
      <c r="D4535" s="41" t="s">
        <v>2173</v>
      </c>
      <c r="E4535" s="8" t="s">
        <v>2166</v>
      </c>
      <c r="F4535" s="45" t="s">
        <v>318</v>
      </c>
      <c r="G4535" s="46" t="s">
        <v>109</v>
      </c>
      <c r="H4535" s="47">
        <v>42333</v>
      </c>
      <c r="I4535" s="46">
        <v>292</v>
      </c>
      <c r="J4535" s="66">
        <v>150</v>
      </c>
      <c r="K4535" s="66">
        <f t="shared" si="100"/>
        <v>43800</v>
      </c>
      <c r="L4535" s="46" t="s">
        <v>1032</v>
      </c>
      <c r="M4535" s="46" t="s">
        <v>1795</v>
      </c>
      <c r="N4535" s="46">
        <v>153519</v>
      </c>
      <c r="O4535" s="49"/>
      <c r="P4535" s="46">
        <v>92996</v>
      </c>
      <c r="Q4535" s="66">
        <v>219</v>
      </c>
      <c r="R4535" s="66">
        <v>0</v>
      </c>
      <c r="S4535" s="66">
        <v>25</v>
      </c>
      <c r="T4535" s="46" t="s">
        <v>127</v>
      </c>
      <c r="U4535" s="64">
        <f>Data!$Q4535+Data!$R4535+Data!$S4535</f>
        <v>244</v>
      </c>
      <c r="V4535" s="9" t="str">
        <f>VLOOKUP(TRIM(Data!$B4535),Team!A:B,2,FALSE)</f>
        <v>HVAC</v>
      </c>
      <c r="W4535" s="9" t="str">
        <f>VLOOKUP(Data!$D4535,Current!A:B,2,FALSE)</f>
        <v>ACT</v>
      </c>
      <c r="X4535" s="9" t="str">
        <f>IF(Data!$W4535=Data!$E4535,"CURRENT","NO")</f>
        <v>CURRENT</v>
      </c>
    </row>
    <row r="4536" spans="1:24" hidden="1">
      <c r="A4536" s="46" t="s">
        <v>2174</v>
      </c>
      <c r="B4536" s="41" t="s">
        <v>2186</v>
      </c>
      <c r="C4536" s="46" t="s">
        <v>2149</v>
      </c>
      <c r="D4536" s="41" t="s">
        <v>2173</v>
      </c>
      <c r="E4536" s="8" t="s">
        <v>2166</v>
      </c>
      <c r="F4536" s="45" t="s">
        <v>110</v>
      </c>
      <c r="G4536" s="46" t="s">
        <v>109</v>
      </c>
      <c r="H4536" s="47">
        <v>42333</v>
      </c>
      <c r="I4536" s="46">
        <v>216</v>
      </c>
      <c r="J4536" s="66">
        <v>230</v>
      </c>
      <c r="K4536" s="66">
        <f t="shared" si="100"/>
        <v>49680</v>
      </c>
      <c r="L4536" s="46" t="s">
        <v>1630</v>
      </c>
      <c r="M4536" s="46" t="s">
        <v>947</v>
      </c>
      <c r="N4536" s="46">
        <v>153525</v>
      </c>
      <c r="O4536" s="49"/>
      <c r="P4536" s="46">
        <v>92997</v>
      </c>
      <c r="Q4536" s="66">
        <v>248.4</v>
      </c>
      <c r="R4536" s="66">
        <v>0</v>
      </c>
      <c r="S4536" s="66">
        <v>25</v>
      </c>
      <c r="T4536" s="46" t="s">
        <v>127</v>
      </c>
      <c r="U4536" s="64">
        <f>Data!$Q4536+Data!$R4536+Data!$S4536</f>
        <v>273.39999999999998</v>
      </c>
      <c r="V4536" s="9" t="str">
        <f>VLOOKUP(TRIM(Data!$B4536),Team!A:B,2,FALSE)</f>
        <v>HVAC</v>
      </c>
      <c r="W4536" s="9" t="str">
        <f>VLOOKUP(Data!$D4536,Current!A:B,2,FALSE)</f>
        <v>ACT</v>
      </c>
      <c r="X4536" s="9" t="str">
        <f>IF(Data!$W4536=Data!$E4536,"CURRENT","NO")</f>
        <v>CURRENT</v>
      </c>
    </row>
    <row r="4537" spans="1:24" hidden="1">
      <c r="A4537" s="46" t="s">
        <v>2174</v>
      </c>
      <c r="B4537" s="41" t="s">
        <v>2186</v>
      </c>
      <c r="C4537" s="46" t="s">
        <v>2182</v>
      </c>
      <c r="D4537" s="41" t="s">
        <v>2173</v>
      </c>
      <c r="E4537" s="8" t="s">
        <v>2166</v>
      </c>
      <c r="F4537" s="45" t="s">
        <v>1794</v>
      </c>
      <c r="G4537" s="46" t="s">
        <v>109</v>
      </c>
      <c r="H4537" s="47">
        <v>42336</v>
      </c>
      <c r="I4537" s="46">
        <v>200</v>
      </c>
      <c r="J4537" s="66">
        <v>0</v>
      </c>
      <c r="K4537" s="66">
        <f t="shared" si="100"/>
        <v>0</v>
      </c>
      <c r="L4537" s="46" t="s">
        <v>108</v>
      </c>
      <c r="M4537" s="46" t="s">
        <v>1796</v>
      </c>
      <c r="N4537" s="46">
        <v>153617</v>
      </c>
      <c r="O4537" s="49"/>
      <c r="P4537" s="46">
        <v>92998</v>
      </c>
      <c r="Q4537" s="66">
        <v>400</v>
      </c>
      <c r="R4537" s="66">
        <v>0</v>
      </c>
      <c r="S4537" s="66">
        <v>50</v>
      </c>
      <c r="T4537" s="46" t="s">
        <v>0</v>
      </c>
      <c r="U4537" s="64">
        <f>Data!$Q4537+Data!$R4537+Data!$S4537</f>
        <v>450</v>
      </c>
      <c r="V4537" s="9" t="str">
        <f>VLOOKUP(TRIM(Data!$B4537),Team!A:B,2,FALSE)</f>
        <v>HVAC</v>
      </c>
      <c r="W4537" s="9" t="str">
        <f>VLOOKUP(Data!$D4537,Current!A:B,2,FALSE)</f>
        <v>ACT</v>
      </c>
      <c r="X4537" s="9" t="str">
        <f>IF(Data!$W4537=Data!$E4537,"CURRENT","NO")</f>
        <v>CURRENT</v>
      </c>
    </row>
    <row r="4538" spans="1:24" hidden="1">
      <c r="A4538" s="46" t="s">
        <v>2174</v>
      </c>
      <c r="B4538" s="41" t="s">
        <v>2186</v>
      </c>
      <c r="C4538" s="46" t="s">
        <v>2149</v>
      </c>
      <c r="D4538" s="41" t="s">
        <v>2173</v>
      </c>
      <c r="E4538" s="8" t="s">
        <v>2166</v>
      </c>
      <c r="F4538" s="45" t="s">
        <v>1123</v>
      </c>
      <c r="G4538" s="46" t="s">
        <v>952</v>
      </c>
      <c r="H4538" s="47">
        <v>42332</v>
      </c>
      <c r="I4538" s="46">
        <v>170</v>
      </c>
      <c r="J4538" s="66">
        <v>105</v>
      </c>
      <c r="K4538" s="66">
        <f t="shared" si="100"/>
        <v>17850</v>
      </c>
      <c r="L4538" s="46" t="s">
        <v>1630</v>
      </c>
      <c r="M4538" s="46" t="s">
        <v>1631</v>
      </c>
      <c r="N4538" s="46">
        <v>153488</v>
      </c>
      <c r="O4538" s="49"/>
      <c r="P4538" s="46">
        <v>92999</v>
      </c>
      <c r="Q4538" s="66">
        <v>200</v>
      </c>
      <c r="R4538" s="66">
        <v>0</v>
      </c>
      <c r="S4538" s="66">
        <v>50</v>
      </c>
      <c r="T4538" s="46" t="s">
        <v>127</v>
      </c>
      <c r="U4538" s="64">
        <f>Data!$Q4538+Data!$R4538+Data!$S4538</f>
        <v>250</v>
      </c>
      <c r="V4538" s="9" t="str">
        <f>VLOOKUP(TRIM(Data!$B4538),Team!A:B,2,FALSE)</f>
        <v>HVAC</v>
      </c>
      <c r="W4538" s="9" t="str">
        <f>VLOOKUP(Data!$D4538,Current!A:B,2,FALSE)</f>
        <v>ACT</v>
      </c>
      <c r="X4538" s="9" t="str">
        <f>IF(Data!$W4538=Data!$E4538,"CURRENT","NO")</f>
        <v>CURRENT</v>
      </c>
    </row>
    <row r="4539" spans="1:24" hidden="1">
      <c r="A4539" s="46" t="s">
        <v>2174</v>
      </c>
      <c r="B4539" s="41" t="s">
        <v>2186</v>
      </c>
      <c r="C4539" s="46" t="s">
        <v>2149</v>
      </c>
      <c r="D4539" s="41" t="s">
        <v>2173</v>
      </c>
      <c r="E4539" s="8" t="s">
        <v>2166</v>
      </c>
      <c r="F4539" s="45" t="s">
        <v>611</v>
      </c>
      <c r="G4539" s="46" t="s">
        <v>93</v>
      </c>
      <c r="H4539" s="47">
        <v>42331</v>
      </c>
      <c r="I4539" s="46">
        <v>112</v>
      </c>
      <c r="J4539" s="66">
        <v>121.7</v>
      </c>
      <c r="K4539" s="66">
        <f t="shared" si="100"/>
        <v>13630.4</v>
      </c>
      <c r="L4539" s="46" t="s">
        <v>92</v>
      </c>
      <c r="M4539" s="46" t="s">
        <v>1797</v>
      </c>
      <c r="N4539" s="46">
        <v>153449</v>
      </c>
      <c r="O4539" s="49"/>
      <c r="P4539" s="46">
        <v>93000</v>
      </c>
      <c r="Q4539" s="66">
        <v>200</v>
      </c>
      <c r="R4539" s="66">
        <v>0</v>
      </c>
      <c r="S4539" s="66">
        <v>60</v>
      </c>
      <c r="T4539" s="46" t="s">
        <v>127</v>
      </c>
      <c r="U4539" s="64">
        <f>Data!$Q4539+Data!$R4539+Data!$S4539</f>
        <v>260</v>
      </c>
      <c r="V4539" s="9" t="str">
        <f>VLOOKUP(TRIM(Data!$B4539),Team!A:B,2,FALSE)</f>
        <v>HVAC</v>
      </c>
      <c r="W4539" s="9" t="str">
        <f>VLOOKUP(Data!$D4539,Current!A:B,2,FALSE)</f>
        <v>ACT</v>
      </c>
      <c r="X4539" s="9" t="str">
        <f>IF(Data!$W4539=Data!$E4539,"CURRENT","NO")</f>
        <v>CURRENT</v>
      </c>
    </row>
    <row r="4540" spans="1:24" hidden="1">
      <c r="A4540" s="46" t="s">
        <v>2174</v>
      </c>
      <c r="B4540" s="41" t="s">
        <v>2186</v>
      </c>
      <c r="C4540" s="46" t="s">
        <v>2182</v>
      </c>
      <c r="D4540" s="41" t="s">
        <v>2173</v>
      </c>
      <c r="E4540" s="8" t="s">
        <v>2166</v>
      </c>
      <c r="F4540" s="45" t="s">
        <v>94</v>
      </c>
      <c r="G4540" s="46" t="s">
        <v>93</v>
      </c>
      <c r="H4540" s="47">
        <v>42332</v>
      </c>
      <c r="I4540" s="46">
        <v>505</v>
      </c>
      <c r="J4540" s="66">
        <v>0</v>
      </c>
      <c r="K4540" s="66">
        <f t="shared" si="100"/>
        <v>0</v>
      </c>
      <c r="L4540" s="46" t="s">
        <v>1681</v>
      </c>
      <c r="M4540" s="46" t="s">
        <v>1796</v>
      </c>
      <c r="N4540" s="46">
        <v>153492</v>
      </c>
      <c r="O4540" s="49"/>
      <c r="P4540" s="46">
        <v>93001</v>
      </c>
      <c r="Q4540" s="66">
        <v>200</v>
      </c>
      <c r="R4540" s="66">
        <v>0</v>
      </c>
      <c r="S4540" s="66">
        <v>60</v>
      </c>
      <c r="T4540" s="46" t="s">
        <v>0</v>
      </c>
      <c r="U4540" s="64">
        <f>Data!$Q4540+Data!$R4540+Data!$S4540</f>
        <v>260</v>
      </c>
      <c r="V4540" s="9" t="str">
        <f>VLOOKUP(TRIM(Data!$B4540),Team!A:B,2,FALSE)</f>
        <v>HVAC</v>
      </c>
      <c r="W4540" s="9" t="str">
        <f>VLOOKUP(Data!$D4540,Current!A:B,2,FALSE)</f>
        <v>ACT</v>
      </c>
      <c r="X4540" s="9" t="str">
        <f>IF(Data!$W4540=Data!$E4540,"CURRENT","NO")</f>
        <v>CURRENT</v>
      </c>
    </row>
    <row r="4541" spans="1:24" hidden="1">
      <c r="A4541" s="46" t="s">
        <v>2174</v>
      </c>
      <c r="B4541" s="41" t="s">
        <v>2186</v>
      </c>
      <c r="C4541" s="46" t="s">
        <v>2149</v>
      </c>
      <c r="D4541" s="41" t="s">
        <v>2173</v>
      </c>
      <c r="E4541" s="8" t="s">
        <v>2166</v>
      </c>
      <c r="F4541" s="45" t="s">
        <v>94</v>
      </c>
      <c r="G4541" s="46" t="s">
        <v>93</v>
      </c>
      <c r="H4541" s="47">
        <v>42334</v>
      </c>
      <c r="I4541" s="46">
        <v>606</v>
      </c>
      <c r="J4541" s="66">
        <v>170</v>
      </c>
      <c r="K4541" s="66">
        <f t="shared" si="100"/>
        <v>103020</v>
      </c>
      <c r="L4541" s="46" t="s">
        <v>92</v>
      </c>
      <c r="M4541" s="46" t="s">
        <v>1798</v>
      </c>
      <c r="N4541" s="46">
        <v>153576</v>
      </c>
      <c r="O4541" s="49"/>
      <c r="P4541" s="46">
        <v>93002</v>
      </c>
      <c r="Q4541" s="66">
        <v>515.1</v>
      </c>
      <c r="R4541" s="66">
        <v>0</v>
      </c>
      <c r="S4541" s="66">
        <v>60</v>
      </c>
      <c r="T4541" s="46" t="s">
        <v>127</v>
      </c>
      <c r="U4541" s="64">
        <f>Data!$Q4541+Data!$R4541+Data!$S4541</f>
        <v>575.1</v>
      </c>
      <c r="V4541" s="9" t="str">
        <f>VLOOKUP(TRIM(Data!$B4541),Team!A:B,2,FALSE)</f>
        <v>HVAC</v>
      </c>
      <c r="W4541" s="9" t="str">
        <f>VLOOKUP(Data!$D4541,Current!A:B,2,FALSE)</f>
        <v>ACT</v>
      </c>
      <c r="X4541" s="9" t="str">
        <f>IF(Data!$W4541=Data!$E4541,"CURRENT","NO")</f>
        <v>CURRENT</v>
      </c>
    </row>
    <row r="4542" spans="1:24" hidden="1">
      <c r="A4542" s="46" t="s">
        <v>2174</v>
      </c>
      <c r="B4542" s="41" t="s">
        <v>2186</v>
      </c>
      <c r="C4542" s="46" t="s">
        <v>2182</v>
      </c>
      <c r="D4542" s="41" t="s">
        <v>2173</v>
      </c>
      <c r="E4542" s="8" t="s">
        <v>2166</v>
      </c>
      <c r="F4542" s="45" t="s">
        <v>320</v>
      </c>
      <c r="G4542" s="46" t="s">
        <v>93</v>
      </c>
      <c r="H4542" s="47">
        <v>42336</v>
      </c>
      <c r="I4542" s="46">
        <v>176</v>
      </c>
      <c r="J4542" s="66">
        <v>0</v>
      </c>
      <c r="K4542" s="66">
        <f t="shared" si="100"/>
        <v>0</v>
      </c>
      <c r="L4542" s="46" t="s">
        <v>1681</v>
      </c>
      <c r="M4542" s="46" t="s">
        <v>296</v>
      </c>
      <c r="N4542" s="46">
        <v>153616</v>
      </c>
      <c r="O4542" s="49"/>
      <c r="P4542" s="46">
        <v>93003</v>
      </c>
      <c r="Q4542" s="66">
        <v>200</v>
      </c>
      <c r="R4542" s="66">
        <v>0</v>
      </c>
      <c r="S4542" s="66">
        <v>60</v>
      </c>
      <c r="T4542" s="46" t="s">
        <v>0</v>
      </c>
      <c r="U4542" s="64">
        <f>Data!$Q4542+Data!$R4542+Data!$S4542</f>
        <v>260</v>
      </c>
      <c r="V4542" s="9" t="str">
        <f>VLOOKUP(TRIM(Data!$B4542),Team!A:B,2,FALSE)</f>
        <v>HVAC</v>
      </c>
      <c r="W4542" s="9" t="str">
        <f>VLOOKUP(Data!$D4542,Current!A:B,2,FALSE)</f>
        <v>ACT</v>
      </c>
      <c r="X4542" s="9" t="str">
        <f>IF(Data!$W4542=Data!$E4542,"CURRENT","NO")</f>
        <v>CURRENT</v>
      </c>
    </row>
    <row r="4543" spans="1:24" hidden="1">
      <c r="A4543" s="46" t="s">
        <v>2174</v>
      </c>
      <c r="B4543" s="41" t="s">
        <v>2186</v>
      </c>
      <c r="C4543" s="46" t="s">
        <v>2182</v>
      </c>
      <c r="D4543" s="41" t="s">
        <v>2173</v>
      </c>
      <c r="E4543" s="8" t="s">
        <v>2166</v>
      </c>
      <c r="F4543" s="45" t="s">
        <v>602</v>
      </c>
      <c r="G4543" s="46" t="s">
        <v>93</v>
      </c>
      <c r="H4543" s="47">
        <v>42328</v>
      </c>
      <c r="I4543" s="46">
        <v>264</v>
      </c>
      <c r="J4543" s="66">
        <v>0</v>
      </c>
      <c r="K4543" s="66">
        <f t="shared" si="100"/>
        <v>0</v>
      </c>
      <c r="L4543" s="46" t="s">
        <v>1732</v>
      </c>
      <c r="M4543" s="46" t="s">
        <v>306</v>
      </c>
      <c r="N4543" s="46">
        <v>153386</v>
      </c>
      <c r="O4543" s="49"/>
      <c r="P4543" s="46">
        <v>93004</v>
      </c>
      <c r="Q4543" s="66">
        <v>200</v>
      </c>
      <c r="R4543" s="66">
        <v>0</v>
      </c>
      <c r="S4543" s="66">
        <v>25</v>
      </c>
      <c r="T4543" s="46" t="s">
        <v>0</v>
      </c>
      <c r="U4543" s="64">
        <f>Data!$Q4543+Data!$R4543+Data!$S4543</f>
        <v>225</v>
      </c>
      <c r="V4543" s="9" t="str">
        <f>VLOOKUP(TRIM(Data!$B4543),Team!A:B,2,FALSE)</f>
        <v>HVAC</v>
      </c>
      <c r="W4543" s="9" t="str">
        <f>VLOOKUP(Data!$D4543,Current!A:B,2,FALSE)</f>
        <v>ACT</v>
      </c>
      <c r="X4543" s="9" t="str">
        <f>IF(Data!$W4543=Data!$E4543,"CURRENT","NO")</f>
        <v>CURRENT</v>
      </c>
    </row>
    <row r="4544" spans="1:24" hidden="1">
      <c r="A4544" s="46" t="s">
        <v>2174</v>
      </c>
      <c r="B4544" s="41" t="s">
        <v>2186</v>
      </c>
      <c r="C4544" s="46" t="s">
        <v>2182</v>
      </c>
      <c r="D4544" s="41" t="s">
        <v>2173</v>
      </c>
      <c r="E4544" s="8" t="s">
        <v>2166</v>
      </c>
      <c r="F4544" s="45" t="s">
        <v>315</v>
      </c>
      <c r="G4544" s="46" t="s">
        <v>93</v>
      </c>
      <c r="H4544" s="47">
        <v>42329</v>
      </c>
      <c r="I4544" s="46">
        <v>36</v>
      </c>
      <c r="J4544" s="66">
        <v>0</v>
      </c>
      <c r="K4544" s="66">
        <f t="shared" si="100"/>
        <v>0</v>
      </c>
      <c r="L4544" s="46" t="s">
        <v>81</v>
      </c>
      <c r="M4544" s="46" t="s">
        <v>285</v>
      </c>
      <c r="N4544" s="46">
        <v>153403</v>
      </c>
      <c r="O4544" s="49"/>
      <c r="P4544" s="46">
        <v>93005</v>
      </c>
      <c r="Q4544" s="66">
        <v>200</v>
      </c>
      <c r="R4544" s="66">
        <v>0</v>
      </c>
      <c r="S4544" s="66">
        <v>25</v>
      </c>
      <c r="T4544" s="46" t="s">
        <v>0</v>
      </c>
      <c r="U4544" s="64">
        <f>Data!$Q4544+Data!$R4544+Data!$S4544</f>
        <v>225</v>
      </c>
      <c r="V4544" s="9" t="str">
        <f>VLOOKUP(TRIM(Data!$B4544),Team!A:B,2,FALSE)</f>
        <v>HVAC</v>
      </c>
      <c r="W4544" s="9" t="str">
        <f>VLOOKUP(Data!$D4544,Current!A:B,2,FALSE)</f>
        <v>ACT</v>
      </c>
      <c r="X4544" s="9" t="str">
        <f>IF(Data!$W4544=Data!$E4544,"CURRENT","NO")</f>
        <v>CURRENT</v>
      </c>
    </row>
    <row r="4545" spans="1:24" hidden="1">
      <c r="A4545" s="46" t="s">
        <v>2174</v>
      </c>
      <c r="B4545" s="41" t="s">
        <v>2186</v>
      </c>
      <c r="C4545" s="46" t="s">
        <v>2149</v>
      </c>
      <c r="D4545" s="41" t="s">
        <v>2173</v>
      </c>
      <c r="E4545" s="8" t="s">
        <v>2166</v>
      </c>
      <c r="F4545" s="45" t="s">
        <v>305</v>
      </c>
      <c r="G4545" s="46" t="s">
        <v>93</v>
      </c>
      <c r="H4545" s="47">
        <v>42331</v>
      </c>
      <c r="I4545" s="46">
        <v>116</v>
      </c>
      <c r="J4545" s="66">
        <v>131</v>
      </c>
      <c r="K4545" s="66">
        <f t="shared" si="100"/>
        <v>15196</v>
      </c>
      <c r="L4545" s="46" t="s">
        <v>86</v>
      </c>
      <c r="M4545" s="46" t="s">
        <v>306</v>
      </c>
      <c r="N4545" s="46">
        <v>153452</v>
      </c>
      <c r="O4545" s="49"/>
      <c r="P4545" s="46">
        <v>93006</v>
      </c>
      <c r="Q4545" s="66">
        <v>200</v>
      </c>
      <c r="R4545" s="66">
        <v>0</v>
      </c>
      <c r="S4545" s="66">
        <v>25</v>
      </c>
      <c r="T4545" s="46" t="s">
        <v>127</v>
      </c>
      <c r="U4545" s="64">
        <f>Data!$Q4545+Data!$R4545+Data!$S4545</f>
        <v>225</v>
      </c>
      <c r="V4545" s="9" t="str">
        <f>VLOOKUP(TRIM(Data!$B4545),Team!A:B,2,FALSE)</f>
        <v>HVAC</v>
      </c>
      <c r="W4545" s="9" t="str">
        <f>VLOOKUP(Data!$D4545,Current!A:B,2,FALSE)</f>
        <v>ACT</v>
      </c>
      <c r="X4545" s="9" t="str">
        <f>IF(Data!$W4545=Data!$E4545,"CURRENT","NO")</f>
        <v>CURRENT</v>
      </c>
    </row>
    <row r="4546" spans="1:24" hidden="1">
      <c r="A4546" s="46" t="s">
        <v>2174</v>
      </c>
      <c r="B4546" s="41" t="s">
        <v>2186</v>
      </c>
      <c r="C4546" s="46" t="s">
        <v>2149</v>
      </c>
      <c r="D4546" s="41" t="s">
        <v>2173</v>
      </c>
      <c r="E4546" s="8" t="s">
        <v>2166</v>
      </c>
      <c r="F4546" s="45" t="s">
        <v>313</v>
      </c>
      <c r="G4546" s="46" t="s">
        <v>93</v>
      </c>
      <c r="H4546" s="47">
        <v>42333</v>
      </c>
      <c r="I4546" s="46">
        <v>108</v>
      </c>
      <c r="J4546" s="66">
        <v>180.4</v>
      </c>
      <c r="K4546" s="66">
        <f t="shared" si="100"/>
        <v>19483.2</v>
      </c>
      <c r="L4546" s="46" t="s">
        <v>81</v>
      </c>
      <c r="M4546" s="46" t="s">
        <v>285</v>
      </c>
      <c r="N4546" s="46">
        <v>153515</v>
      </c>
      <c r="O4546" s="49"/>
      <c r="P4546" s="46">
        <v>93007</v>
      </c>
      <c r="Q4546" s="66">
        <v>100</v>
      </c>
      <c r="R4546" s="66">
        <v>0</v>
      </c>
      <c r="S4546" s="66">
        <v>25</v>
      </c>
      <c r="T4546" s="46" t="s">
        <v>127</v>
      </c>
      <c r="U4546" s="64">
        <f>Data!$Q4546+Data!$R4546+Data!$S4546</f>
        <v>125</v>
      </c>
      <c r="V4546" s="9" t="str">
        <f>VLOOKUP(TRIM(Data!$B4546),Team!A:B,2,FALSE)</f>
        <v>HVAC</v>
      </c>
      <c r="W4546" s="9" t="str">
        <f>VLOOKUP(Data!$D4546,Current!A:B,2,FALSE)</f>
        <v>ACT</v>
      </c>
      <c r="X4546" s="9" t="str">
        <f>IF(Data!$W4546=Data!$E4546,"CURRENT","NO")</f>
        <v>CURRENT</v>
      </c>
    </row>
    <row r="4547" spans="1:24" hidden="1">
      <c r="A4547" s="46" t="s">
        <v>2174</v>
      </c>
      <c r="B4547" s="41" t="s">
        <v>2186</v>
      </c>
      <c r="C4547" s="46" t="s">
        <v>2149</v>
      </c>
      <c r="D4547" s="41" t="s">
        <v>2173</v>
      </c>
      <c r="E4547" s="8" t="s">
        <v>2166</v>
      </c>
      <c r="F4547" s="45" t="s">
        <v>301</v>
      </c>
      <c r="G4547" s="46" t="s">
        <v>93</v>
      </c>
      <c r="H4547" s="47">
        <v>42333</v>
      </c>
      <c r="I4547" s="46">
        <v>216</v>
      </c>
      <c r="J4547" s="66">
        <v>162.1</v>
      </c>
      <c r="K4547" s="66">
        <f t="shared" si="100"/>
        <v>35013.599999999999</v>
      </c>
      <c r="L4547" s="46" t="s">
        <v>81</v>
      </c>
      <c r="M4547" s="46" t="s">
        <v>283</v>
      </c>
      <c r="N4547" s="46">
        <v>153518</v>
      </c>
      <c r="O4547" s="49"/>
      <c r="P4547" s="46">
        <v>93008</v>
      </c>
      <c r="Q4547" s="66">
        <v>175.1</v>
      </c>
      <c r="R4547" s="66">
        <v>0</v>
      </c>
      <c r="S4547" s="66">
        <v>25</v>
      </c>
      <c r="T4547" s="46" t="s">
        <v>127</v>
      </c>
      <c r="U4547" s="64">
        <f>Data!$Q4547+Data!$R4547+Data!$S4547</f>
        <v>200.1</v>
      </c>
      <c r="V4547" s="9" t="str">
        <f>VLOOKUP(TRIM(Data!$B4547),Team!A:B,2,FALSE)</f>
        <v>HVAC</v>
      </c>
      <c r="W4547" s="9" t="str">
        <f>VLOOKUP(Data!$D4547,Current!A:B,2,FALSE)</f>
        <v>ACT</v>
      </c>
      <c r="X4547" s="9" t="str">
        <f>IF(Data!$W4547=Data!$E4547,"CURRENT","NO")</f>
        <v>CURRENT</v>
      </c>
    </row>
    <row r="4548" spans="1:24" hidden="1">
      <c r="A4548" s="46" t="s">
        <v>2174</v>
      </c>
      <c r="B4548" s="41" t="s">
        <v>2186</v>
      </c>
      <c r="C4548" s="46" t="s">
        <v>2182</v>
      </c>
      <c r="D4548" s="41" t="s">
        <v>2173</v>
      </c>
      <c r="E4548" s="8" t="s">
        <v>2166</v>
      </c>
      <c r="F4548" s="45" t="s">
        <v>1143</v>
      </c>
      <c r="G4548" s="46" t="s">
        <v>93</v>
      </c>
      <c r="H4548" s="47">
        <v>42334</v>
      </c>
      <c r="I4548" s="46">
        <v>528</v>
      </c>
      <c r="J4548" s="66">
        <v>0</v>
      </c>
      <c r="K4548" s="66">
        <f t="shared" si="100"/>
        <v>0</v>
      </c>
      <c r="L4548" s="46" t="s">
        <v>81</v>
      </c>
      <c r="M4548" s="46" t="s">
        <v>288</v>
      </c>
      <c r="N4548" s="46">
        <v>153563</v>
      </c>
      <c r="O4548" s="49"/>
      <c r="P4548" s="46">
        <v>93009</v>
      </c>
      <c r="Q4548" s="66">
        <v>400</v>
      </c>
      <c r="R4548" s="66">
        <v>0</v>
      </c>
      <c r="S4548" s="66">
        <v>25</v>
      </c>
      <c r="T4548" s="46" t="s">
        <v>0</v>
      </c>
      <c r="U4548" s="64">
        <f>Data!$Q4548+Data!$R4548+Data!$S4548</f>
        <v>425</v>
      </c>
      <c r="V4548" s="9" t="str">
        <f>VLOOKUP(TRIM(Data!$B4548),Team!A:B,2,FALSE)</f>
        <v>HVAC</v>
      </c>
      <c r="W4548" s="9" t="str">
        <f>VLOOKUP(Data!$D4548,Current!A:B,2,FALSE)</f>
        <v>ACT</v>
      </c>
      <c r="X4548" s="9" t="str">
        <f>IF(Data!$W4548=Data!$E4548,"CURRENT","NO")</f>
        <v>CURRENT</v>
      </c>
    </row>
    <row r="4549" spans="1:24" hidden="1">
      <c r="A4549" s="46" t="s">
        <v>2174</v>
      </c>
      <c r="B4549" s="41" t="s">
        <v>2186</v>
      </c>
      <c r="C4549" s="46" t="s">
        <v>2182</v>
      </c>
      <c r="D4549" s="41" t="s">
        <v>2173</v>
      </c>
      <c r="E4549" s="8" t="s">
        <v>2166</v>
      </c>
      <c r="F4549" s="45" t="s">
        <v>1799</v>
      </c>
      <c r="G4549" s="46" t="s">
        <v>93</v>
      </c>
      <c r="H4549" s="47">
        <v>42335</v>
      </c>
      <c r="I4549" s="46">
        <v>236</v>
      </c>
      <c r="J4549" s="66">
        <v>0</v>
      </c>
      <c r="K4549" s="66">
        <f t="shared" si="100"/>
        <v>0</v>
      </c>
      <c r="L4549" s="46" t="s">
        <v>81</v>
      </c>
      <c r="M4549" s="46" t="s">
        <v>288</v>
      </c>
      <c r="N4549" s="46">
        <v>153624</v>
      </c>
      <c r="O4549" s="49"/>
      <c r="P4549" s="46">
        <v>93010</v>
      </c>
      <c r="Q4549" s="66">
        <v>200</v>
      </c>
      <c r="R4549" s="66">
        <v>0</v>
      </c>
      <c r="S4549" s="66">
        <v>25</v>
      </c>
      <c r="T4549" s="46" t="s">
        <v>0</v>
      </c>
      <c r="U4549" s="64">
        <f>Data!$Q4549+Data!$R4549+Data!$S4549</f>
        <v>225</v>
      </c>
      <c r="V4549" s="9" t="str">
        <f>VLOOKUP(TRIM(Data!$B4549),Team!A:B,2,FALSE)</f>
        <v>HVAC</v>
      </c>
      <c r="W4549" s="9" t="str">
        <f>VLOOKUP(Data!$D4549,Current!A:B,2,FALSE)</f>
        <v>ACT</v>
      </c>
      <c r="X4549" s="9" t="str">
        <f>IF(Data!$W4549=Data!$E4549,"CURRENT","NO")</f>
        <v>CURRENT</v>
      </c>
    </row>
    <row r="4550" spans="1:24" hidden="1">
      <c r="A4550" s="46" t="s">
        <v>2174</v>
      </c>
      <c r="B4550" s="41" t="s">
        <v>2186</v>
      </c>
      <c r="C4550" s="46" t="s">
        <v>2182</v>
      </c>
      <c r="D4550" s="41" t="s">
        <v>2173</v>
      </c>
      <c r="E4550" s="8" t="s">
        <v>2166</v>
      </c>
      <c r="F4550" s="45" t="s">
        <v>102</v>
      </c>
      <c r="G4550" s="46" t="s">
        <v>93</v>
      </c>
      <c r="H4550" s="47">
        <v>42336</v>
      </c>
      <c r="I4550" s="46">
        <v>264</v>
      </c>
      <c r="J4550" s="66">
        <v>0</v>
      </c>
      <c r="K4550" s="66">
        <f t="shared" si="100"/>
        <v>0</v>
      </c>
      <c r="L4550" s="46" t="s">
        <v>1732</v>
      </c>
      <c r="M4550" s="46" t="s">
        <v>306</v>
      </c>
      <c r="N4550" s="46">
        <v>153620</v>
      </c>
      <c r="O4550" s="49"/>
      <c r="P4550" s="46">
        <v>93011</v>
      </c>
      <c r="Q4550" s="66">
        <v>200</v>
      </c>
      <c r="R4550" s="66">
        <v>0</v>
      </c>
      <c r="S4550" s="66">
        <v>25</v>
      </c>
      <c r="T4550" s="46" t="s">
        <v>0</v>
      </c>
      <c r="U4550" s="64">
        <f>Data!$Q4550+Data!$R4550+Data!$S4550</f>
        <v>225</v>
      </c>
      <c r="V4550" s="9" t="str">
        <f>VLOOKUP(TRIM(Data!$B4550),Team!A:B,2,FALSE)</f>
        <v>HVAC</v>
      </c>
      <c r="W4550" s="9" t="str">
        <f>VLOOKUP(Data!$D4550,Current!A:B,2,FALSE)</f>
        <v>ACT</v>
      </c>
      <c r="X4550" s="9" t="str">
        <f>IF(Data!$W4550=Data!$E4550,"CURRENT","NO")</f>
        <v>CURRENT</v>
      </c>
    </row>
    <row r="4551" spans="1:24" hidden="1">
      <c r="A4551" s="46" t="s">
        <v>2174</v>
      </c>
      <c r="B4551" s="41" t="s">
        <v>2186</v>
      </c>
      <c r="C4551" s="46" t="s">
        <v>2182</v>
      </c>
      <c r="D4551" s="41" t="s">
        <v>2173</v>
      </c>
      <c r="E4551" s="8" t="s">
        <v>2166</v>
      </c>
      <c r="F4551" s="45" t="s">
        <v>616</v>
      </c>
      <c r="G4551" s="46" t="s">
        <v>93</v>
      </c>
      <c r="H4551" s="47">
        <v>42338</v>
      </c>
      <c r="I4551" s="46">
        <v>275</v>
      </c>
      <c r="J4551" s="66">
        <v>0</v>
      </c>
      <c r="K4551" s="66">
        <f t="shared" si="100"/>
        <v>0</v>
      </c>
      <c r="L4551" s="46" t="s">
        <v>81</v>
      </c>
      <c r="M4551" s="46" t="s">
        <v>80</v>
      </c>
      <c r="N4551" s="46">
        <v>153653</v>
      </c>
      <c r="O4551" s="49"/>
      <c r="P4551" s="46">
        <v>93012</v>
      </c>
      <c r="Q4551" s="66">
        <v>200</v>
      </c>
      <c r="R4551" s="66">
        <v>0</v>
      </c>
      <c r="S4551" s="66">
        <v>25</v>
      </c>
      <c r="T4551" s="46" t="s">
        <v>0</v>
      </c>
      <c r="U4551" s="64">
        <f>Data!$Q4551+Data!$R4551+Data!$S4551</f>
        <v>225</v>
      </c>
      <c r="V4551" s="9" t="str">
        <f>VLOOKUP(TRIM(Data!$B4551),Team!A:B,2,FALSE)</f>
        <v>HVAC</v>
      </c>
      <c r="W4551" s="9" t="str">
        <f>VLOOKUP(Data!$D4551,Current!A:B,2,FALSE)</f>
        <v>ACT</v>
      </c>
      <c r="X4551" s="9" t="str">
        <f>IF(Data!$W4551=Data!$E4551,"CURRENT","NO")</f>
        <v>CURRENT</v>
      </c>
    </row>
    <row r="4552" spans="1:24" hidden="1">
      <c r="A4552" s="46" t="s">
        <v>2174</v>
      </c>
      <c r="B4552" s="41" t="s">
        <v>2186</v>
      </c>
      <c r="C4552" s="46" t="s">
        <v>2149</v>
      </c>
      <c r="D4552" s="41" t="s">
        <v>2173</v>
      </c>
      <c r="E4552" s="8" t="s">
        <v>2166</v>
      </c>
      <c r="F4552" s="45" t="s">
        <v>1140</v>
      </c>
      <c r="G4552" s="46" t="s">
        <v>97</v>
      </c>
      <c r="H4552" s="47">
        <v>42328</v>
      </c>
      <c r="I4552" s="46">
        <v>85</v>
      </c>
      <c r="J4552" s="66">
        <v>148</v>
      </c>
      <c r="K4552" s="66">
        <f t="shared" si="100"/>
        <v>12580</v>
      </c>
      <c r="L4552" s="46" t="s">
        <v>1727</v>
      </c>
      <c r="M4552" s="46" t="s">
        <v>1800</v>
      </c>
      <c r="N4552" s="46">
        <v>153372</v>
      </c>
      <c r="O4552" s="49"/>
      <c r="P4552" s="46">
        <v>93013</v>
      </c>
      <c r="Q4552" s="66">
        <v>100</v>
      </c>
      <c r="R4552" s="66">
        <v>0</v>
      </c>
      <c r="S4552" s="66">
        <v>17.5</v>
      </c>
      <c r="T4552" s="46" t="s">
        <v>127</v>
      </c>
      <c r="U4552" s="64">
        <f>Data!$Q4552+Data!$R4552+Data!$S4552</f>
        <v>117.5</v>
      </c>
      <c r="V4552" s="9" t="str">
        <f>VLOOKUP(TRIM(Data!$B4552),Team!A:B,2,FALSE)</f>
        <v>HVAC</v>
      </c>
      <c r="W4552" s="9" t="str">
        <f>VLOOKUP(Data!$D4552,Current!A:B,2,FALSE)</f>
        <v>ACT</v>
      </c>
      <c r="X4552" s="9" t="str">
        <f>IF(Data!$W4552=Data!$E4552,"CURRENT","NO")</f>
        <v>CURRENT</v>
      </c>
    </row>
    <row r="4553" spans="1:24" hidden="1">
      <c r="A4553" s="46" t="s">
        <v>2174</v>
      </c>
      <c r="B4553" s="41" t="s">
        <v>2186</v>
      </c>
      <c r="C4553" s="46" t="s">
        <v>2149</v>
      </c>
      <c r="D4553" s="41" t="s">
        <v>2173</v>
      </c>
      <c r="E4553" s="8" t="s">
        <v>2166</v>
      </c>
      <c r="F4553" s="45" t="s">
        <v>942</v>
      </c>
      <c r="G4553" s="46" t="s">
        <v>97</v>
      </c>
      <c r="H4553" s="47">
        <v>42328</v>
      </c>
      <c r="I4553" s="46">
        <v>84</v>
      </c>
      <c r="J4553" s="66">
        <v>148</v>
      </c>
      <c r="K4553" s="66">
        <f t="shared" si="100"/>
        <v>12432</v>
      </c>
      <c r="L4553" s="46" t="s">
        <v>1727</v>
      </c>
      <c r="M4553" s="46" t="s">
        <v>1800</v>
      </c>
      <c r="N4553" s="46">
        <v>153373</v>
      </c>
      <c r="O4553" s="49"/>
      <c r="P4553" s="46">
        <v>93014</v>
      </c>
      <c r="Q4553" s="66">
        <v>100</v>
      </c>
      <c r="R4553" s="66">
        <v>0</v>
      </c>
      <c r="S4553" s="66">
        <v>17.5</v>
      </c>
      <c r="T4553" s="46" t="s">
        <v>127</v>
      </c>
      <c r="U4553" s="64">
        <f>Data!$Q4553+Data!$R4553+Data!$S4553</f>
        <v>117.5</v>
      </c>
      <c r="V4553" s="9" t="str">
        <f>VLOOKUP(TRIM(Data!$B4553),Team!A:B,2,FALSE)</f>
        <v>HVAC</v>
      </c>
      <c r="W4553" s="9" t="str">
        <f>VLOOKUP(Data!$D4553,Current!A:B,2,FALSE)</f>
        <v>ACT</v>
      </c>
      <c r="X4553" s="9" t="str">
        <f>IF(Data!$W4553=Data!$E4553,"CURRENT","NO")</f>
        <v>CURRENT</v>
      </c>
    </row>
    <row r="4554" spans="1:24" hidden="1">
      <c r="A4554" s="46" t="s">
        <v>2174</v>
      </c>
      <c r="B4554" s="41" t="s">
        <v>2186</v>
      </c>
      <c r="C4554" s="46" t="s">
        <v>2149</v>
      </c>
      <c r="D4554" s="41" t="s">
        <v>2173</v>
      </c>
      <c r="E4554" s="8" t="s">
        <v>2166</v>
      </c>
      <c r="F4554" s="45" t="s">
        <v>101</v>
      </c>
      <c r="G4554" s="46" t="s">
        <v>97</v>
      </c>
      <c r="H4554" s="47">
        <v>42332</v>
      </c>
      <c r="I4554" s="46">
        <v>127</v>
      </c>
      <c r="J4554" s="66">
        <v>152</v>
      </c>
      <c r="K4554" s="66">
        <f t="shared" si="100"/>
        <v>19304</v>
      </c>
      <c r="L4554" s="46" t="s">
        <v>1727</v>
      </c>
      <c r="M4554" s="46" t="s">
        <v>1801</v>
      </c>
      <c r="N4554" s="46">
        <v>153489</v>
      </c>
      <c r="O4554" s="49"/>
      <c r="P4554" s="46">
        <v>93015</v>
      </c>
      <c r="Q4554" s="66">
        <v>200</v>
      </c>
      <c r="R4554" s="66">
        <v>0</v>
      </c>
      <c r="S4554" s="66">
        <v>35</v>
      </c>
      <c r="T4554" s="46" t="s">
        <v>127</v>
      </c>
      <c r="U4554" s="64">
        <f>Data!$Q4554+Data!$R4554+Data!$S4554</f>
        <v>235</v>
      </c>
      <c r="V4554" s="9" t="str">
        <f>VLOOKUP(TRIM(Data!$B4554),Team!A:B,2,FALSE)</f>
        <v>HVAC</v>
      </c>
      <c r="W4554" s="9" t="str">
        <f>VLOOKUP(Data!$D4554,Current!A:B,2,FALSE)</f>
        <v>ACT</v>
      </c>
      <c r="X4554" s="9" t="str">
        <f>IF(Data!$W4554=Data!$E4554,"CURRENT","NO")</f>
        <v>CURRENT</v>
      </c>
    </row>
    <row r="4555" spans="1:24" hidden="1">
      <c r="A4555" s="46" t="s">
        <v>2174</v>
      </c>
      <c r="B4555" s="41" t="s">
        <v>2186</v>
      </c>
      <c r="C4555" s="46" t="s">
        <v>2149</v>
      </c>
      <c r="D4555" s="41" t="s">
        <v>2173</v>
      </c>
      <c r="E4555" s="8" t="s">
        <v>2166</v>
      </c>
      <c r="F4555" s="45" t="s">
        <v>1784</v>
      </c>
      <c r="G4555" s="46" t="s">
        <v>83</v>
      </c>
      <c r="H4555" s="47">
        <v>42329</v>
      </c>
      <c r="I4555" s="46">
        <v>140</v>
      </c>
      <c r="J4555" s="66">
        <v>98</v>
      </c>
      <c r="K4555" s="66">
        <f t="shared" si="100"/>
        <v>13720</v>
      </c>
      <c r="L4555" s="46" t="s">
        <v>1727</v>
      </c>
      <c r="M4555" s="46" t="s">
        <v>1802</v>
      </c>
      <c r="N4555" s="46">
        <v>153404</v>
      </c>
      <c r="O4555" s="49"/>
      <c r="P4555" s="46">
        <v>93016</v>
      </c>
      <c r="Q4555" s="66">
        <v>100</v>
      </c>
      <c r="R4555" s="66">
        <v>0</v>
      </c>
      <c r="S4555" s="66">
        <v>17.5</v>
      </c>
      <c r="T4555" s="46" t="s">
        <v>127</v>
      </c>
      <c r="U4555" s="64">
        <f>Data!$Q4555+Data!$R4555+Data!$S4555</f>
        <v>117.5</v>
      </c>
      <c r="V4555" s="9" t="str">
        <f>VLOOKUP(TRIM(Data!$B4555),Team!A:B,2,FALSE)</f>
        <v>HVAC</v>
      </c>
      <c r="W4555" s="9" t="str">
        <f>VLOOKUP(Data!$D4555,Current!A:B,2,FALSE)</f>
        <v>ACT</v>
      </c>
      <c r="X4555" s="9" t="str">
        <f>IF(Data!$W4555=Data!$E4555,"CURRENT","NO")</f>
        <v>CURRENT</v>
      </c>
    </row>
    <row r="4556" spans="1:24" hidden="1">
      <c r="A4556" s="46" t="s">
        <v>2174</v>
      </c>
      <c r="B4556" s="41" t="s">
        <v>2186</v>
      </c>
      <c r="C4556" s="46" t="s">
        <v>2149</v>
      </c>
      <c r="D4556" s="41" t="s">
        <v>2173</v>
      </c>
      <c r="E4556" s="8" t="s">
        <v>2166</v>
      </c>
      <c r="F4556" s="45" t="s">
        <v>1564</v>
      </c>
      <c r="G4556" s="46" t="s">
        <v>83</v>
      </c>
      <c r="H4556" s="47">
        <v>42329</v>
      </c>
      <c r="I4556" s="46">
        <v>140</v>
      </c>
      <c r="J4556" s="66">
        <v>73.5</v>
      </c>
      <c r="K4556" s="66">
        <f t="shared" si="100"/>
        <v>10290</v>
      </c>
      <c r="L4556" s="46" t="s">
        <v>77</v>
      </c>
      <c r="M4556" s="46" t="s">
        <v>1803</v>
      </c>
      <c r="N4556" s="46">
        <v>153405</v>
      </c>
      <c r="O4556" s="49"/>
      <c r="P4556" s="46">
        <v>93017</v>
      </c>
      <c r="Q4556" s="66">
        <v>100</v>
      </c>
      <c r="R4556" s="66">
        <v>0</v>
      </c>
      <c r="S4556" s="66">
        <v>17.5</v>
      </c>
      <c r="T4556" s="46" t="s">
        <v>127</v>
      </c>
      <c r="U4556" s="64">
        <f>Data!$Q4556+Data!$R4556+Data!$S4556</f>
        <v>117.5</v>
      </c>
      <c r="V4556" s="9" t="str">
        <f>VLOOKUP(TRIM(Data!$B4556),Team!A:B,2,FALSE)</f>
        <v>HVAC</v>
      </c>
      <c r="W4556" s="9" t="str">
        <f>VLOOKUP(Data!$D4556,Current!A:B,2,FALSE)</f>
        <v>ACT</v>
      </c>
      <c r="X4556" s="9" t="str">
        <f>IF(Data!$W4556=Data!$E4556,"CURRENT","NO")</f>
        <v>CURRENT</v>
      </c>
    </row>
    <row r="4557" spans="1:24" hidden="1">
      <c r="A4557" s="46" t="s">
        <v>2174</v>
      </c>
      <c r="B4557" s="41" t="s">
        <v>2186</v>
      </c>
      <c r="C4557" s="46" t="s">
        <v>2149</v>
      </c>
      <c r="D4557" s="41" t="s">
        <v>2173</v>
      </c>
      <c r="E4557" s="8" t="s">
        <v>2166</v>
      </c>
      <c r="F4557" s="45" t="s">
        <v>1804</v>
      </c>
      <c r="G4557" s="46" t="s">
        <v>83</v>
      </c>
      <c r="H4557" s="47">
        <v>42331</v>
      </c>
      <c r="I4557" s="46">
        <v>96</v>
      </c>
      <c r="J4557" s="66">
        <v>225.6</v>
      </c>
      <c r="K4557" s="66">
        <f t="shared" si="100"/>
        <v>21657.599999999999</v>
      </c>
      <c r="L4557" s="46" t="s">
        <v>1727</v>
      </c>
      <c r="M4557" s="46" t="s">
        <v>631</v>
      </c>
      <c r="N4557" s="46">
        <v>153450</v>
      </c>
      <c r="O4557" s="49"/>
      <c r="P4557" s="46">
        <v>93018</v>
      </c>
      <c r="Q4557" s="66">
        <v>108.4</v>
      </c>
      <c r="R4557" s="66">
        <v>0</v>
      </c>
      <c r="S4557" s="66">
        <v>17.5</v>
      </c>
      <c r="T4557" s="46" t="s">
        <v>127</v>
      </c>
      <c r="U4557" s="64">
        <f>Data!$Q4557+Data!$R4557+Data!$S4557</f>
        <v>125.9</v>
      </c>
      <c r="V4557" s="9" t="str">
        <f>VLOOKUP(TRIM(Data!$B4557),Team!A:B,2,FALSE)</f>
        <v>HVAC</v>
      </c>
      <c r="W4557" s="9" t="str">
        <f>VLOOKUP(Data!$D4557,Current!A:B,2,FALSE)</f>
        <v>ACT</v>
      </c>
      <c r="X4557" s="9" t="str">
        <f>IF(Data!$W4557=Data!$E4557,"CURRENT","NO")</f>
        <v>CURRENT</v>
      </c>
    </row>
    <row r="4558" spans="1:24" hidden="1">
      <c r="A4558" s="46" t="s">
        <v>2174</v>
      </c>
      <c r="B4558" s="41" t="s">
        <v>2186</v>
      </c>
      <c r="C4558" s="46" t="s">
        <v>2149</v>
      </c>
      <c r="D4558" s="41" t="s">
        <v>2173</v>
      </c>
      <c r="E4558" s="8" t="s">
        <v>2166</v>
      </c>
      <c r="F4558" s="45" t="s">
        <v>1570</v>
      </c>
      <c r="G4558" s="46" t="s">
        <v>83</v>
      </c>
      <c r="H4558" s="47">
        <v>42331</v>
      </c>
      <c r="I4558" s="46">
        <v>96</v>
      </c>
      <c r="J4558" s="66">
        <v>225.6</v>
      </c>
      <c r="K4558" s="66">
        <f t="shared" si="100"/>
        <v>21657.599999999999</v>
      </c>
      <c r="L4558" s="46" t="s">
        <v>77</v>
      </c>
      <c r="M4558" s="46" t="s">
        <v>1805</v>
      </c>
      <c r="N4558" s="46">
        <v>153451</v>
      </c>
      <c r="O4558" s="49"/>
      <c r="P4558" s="46">
        <v>93019</v>
      </c>
      <c r="Q4558" s="66">
        <v>108.3</v>
      </c>
      <c r="R4558" s="66">
        <v>0</v>
      </c>
      <c r="S4558" s="66">
        <v>17.5</v>
      </c>
      <c r="T4558" s="46" t="s">
        <v>127</v>
      </c>
      <c r="U4558" s="64">
        <f>Data!$Q4558+Data!$R4558+Data!$S4558</f>
        <v>125.8</v>
      </c>
      <c r="V4558" s="9" t="str">
        <f>VLOOKUP(TRIM(Data!$B4558),Team!A:B,2,FALSE)</f>
        <v>HVAC</v>
      </c>
      <c r="W4558" s="9" t="str">
        <f>VLOOKUP(Data!$D4558,Current!A:B,2,FALSE)</f>
        <v>ACT</v>
      </c>
      <c r="X4558" s="9" t="str">
        <f>IF(Data!$W4558=Data!$E4558,"CURRENT","NO")</f>
        <v>CURRENT</v>
      </c>
    </row>
    <row r="4559" spans="1:24" hidden="1">
      <c r="A4559" s="46" t="s">
        <v>2174</v>
      </c>
      <c r="B4559" s="41" t="s">
        <v>2186</v>
      </c>
      <c r="C4559" s="46" t="s">
        <v>2149</v>
      </c>
      <c r="D4559" s="41" t="s">
        <v>2173</v>
      </c>
      <c r="E4559" s="8" t="s">
        <v>2166</v>
      </c>
      <c r="F4559" s="45" t="s">
        <v>1365</v>
      </c>
      <c r="G4559" s="46" t="s">
        <v>70</v>
      </c>
      <c r="H4559" s="47">
        <v>42332</v>
      </c>
      <c r="I4559" s="46">
        <v>215</v>
      </c>
      <c r="J4559" s="66">
        <v>138</v>
      </c>
      <c r="K4559" s="66">
        <f t="shared" si="100"/>
        <v>29670</v>
      </c>
      <c r="L4559" s="46" t="s">
        <v>81</v>
      </c>
      <c r="M4559" s="46" t="s">
        <v>288</v>
      </c>
      <c r="N4559" s="46">
        <v>153472</v>
      </c>
      <c r="O4559" s="49"/>
      <c r="P4559" s="46">
        <v>93020</v>
      </c>
      <c r="Q4559" s="66">
        <v>200</v>
      </c>
      <c r="R4559" s="66">
        <v>0</v>
      </c>
      <c r="S4559" s="66">
        <v>25</v>
      </c>
      <c r="T4559" s="46" t="s">
        <v>127</v>
      </c>
      <c r="U4559" s="64">
        <f>Data!$Q4559+Data!$R4559+Data!$S4559</f>
        <v>225</v>
      </c>
      <c r="V4559" s="9" t="str">
        <f>VLOOKUP(TRIM(Data!$B4559),Team!A:B,2,FALSE)</f>
        <v>HVAC</v>
      </c>
      <c r="W4559" s="9" t="str">
        <f>VLOOKUP(Data!$D4559,Current!A:B,2,FALSE)</f>
        <v>ACT</v>
      </c>
      <c r="X4559" s="9" t="str">
        <f>IF(Data!$W4559=Data!$E4559,"CURRENT","NO")</f>
        <v>CURRENT</v>
      </c>
    </row>
    <row r="4560" spans="1:24" hidden="1">
      <c r="A4560" s="46" t="s">
        <v>2174</v>
      </c>
      <c r="B4560" s="41" t="s">
        <v>2186</v>
      </c>
      <c r="C4560" s="46" t="s">
        <v>2149</v>
      </c>
      <c r="D4560" s="41" t="s">
        <v>2173</v>
      </c>
      <c r="E4560" s="8" t="s">
        <v>2166</v>
      </c>
      <c r="F4560" s="45" t="s">
        <v>1351</v>
      </c>
      <c r="G4560" s="46" t="s">
        <v>70</v>
      </c>
      <c r="H4560" s="47">
        <v>42338</v>
      </c>
      <c r="I4560" s="46">
        <v>107</v>
      </c>
      <c r="J4560" s="66">
        <v>125</v>
      </c>
      <c r="K4560" s="66">
        <f t="shared" si="100"/>
        <v>13375</v>
      </c>
      <c r="L4560" s="46" t="s">
        <v>86</v>
      </c>
      <c r="M4560" s="46" t="s">
        <v>288</v>
      </c>
      <c r="N4560" s="46">
        <v>153656</v>
      </c>
      <c r="O4560" s="49"/>
      <c r="P4560" s="46">
        <v>93021</v>
      </c>
      <c r="Q4560" s="66">
        <v>200</v>
      </c>
      <c r="R4560" s="66">
        <v>0</v>
      </c>
      <c r="S4560" s="66">
        <v>25</v>
      </c>
      <c r="T4560" s="46" t="s">
        <v>127</v>
      </c>
      <c r="U4560" s="64">
        <f>Data!$Q4560+Data!$R4560+Data!$S4560</f>
        <v>225</v>
      </c>
      <c r="V4560" s="9" t="str">
        <f>VLOOKUP(TRIM(Data!$B4560),Team!A:B,2,FALSE)</f>
        <v>HVAC</v>
      </c>
      <c r="W4560" s="9" t="str">
        <f>VLOOKUP(Data!$D4560,Current!A:B,2,FALSE)</f>
        <v>ACT</v>
      </c>
      <c r="X4560" s="9" t="str">
        <f>IF(Data!$W4560=Data!$E4560,"CURRENT","NO")</f>
        <v>CURRENT</v>
      </c>
    </row>
    <row r="4561" spans="1:24" hidden="1">
      <c r="A4561" s="46" t="s">
        <v>2174</v>
      </c>
      <c r="B4561" s="41" t="s">
        <v>2186</v>
      </c>
      <c r="C4561" s="46" t="s">
        <v>2149</v>
      </c>
      <c r="D4561" s="41" t="s">
        <v>2173</v>
      </c>
      <c r="E4561" s="8" t="s">
        <v>2166</v>
      </c>
      <c r="F4561" s="45" t="s">
        <v>75</v>
      </c>
      <c r="G4561" s="46" t="s">
        <v>70</v>
      </c>
      <c r="H4561" s="47">
        <v>42329</v>
      </c>
      <c r="I4561" s="46">
        <v>510</v>
      </c>
      <c r="J4561" s="66">
        <v>73</v>
      </c>
      <c r="K4561" s="66">
        <f t="shared" si="100"/>
        <v>37230</v>
      </c>
      <c r="L4561" s="46" t="s">
        <v>69</v>
      </c>
      <c r="M4561" s="46" t="s">
        <v>145</v>
      </c>
      <c r="N4561" s="46">
        <v>153415</v>
      </c>
      <c r="O4561" s="49"/>
      <c r="P4561" s="46">
        <v>93022</v>
      </c>
      <c r="Q4561" s="66">
        <v>200</v>
      </c>
      <c r="R4561" s="66">
        <v>0</v>
      </c>
      <c r="S4561" s="66">
        <v>35</v>
      </c>
      <c r="T4561" s="46" t="s">
        <v>127</v>
      </c>
      <c r="U4561" s="64">
        <f>Data!$Q4561+Data!$R4561+Data!$S4561</f>
        <v>235</v>
      </c>
      <c r="V4561" s="9" t="str">
        <f>VLOOKUP(TRIM(Data!$B4561),Team!A:B,2,FALSE)</f>
        <v>HVAC</v>
      </c>
      <c r="W4561" s="9" t="str">
        <f>VLOOKUP(Data!$D4561,Current!A:B,2,FALSE)</f>
        <v>ACT</v>
      </c>
      <c r="X4561" s="9" t="str">
        <f>IF(Data!$W4561=Data!$E4561,"CURRENT","NO")</f>
        <v>CURRENT</v>
      </c>
    </row>
    <row r="4562" spans="1:24" hidden="1">
      <c r="A4562" s="46" t="s">
        <v>2174</v>
      </c>
      <c r="B4562" s="41" t="s">
        <v>2186</v>
      </c>
      <c r="C4562" s="46" t="s">
        <v>2182</v>
      </c>
      <c r="D4562" s="41" t="s">
        <v>2173</v>
      </c>
      <c r="E4562" s="8" t="s">
        <v>2166</v>
      </c>
      <c r="F4562" s="45" t="s">
        <v>75</v>
      </c>
      <c r="G4562" s="46" t="s">
        <v>70</v>
      </c>
      <c r="H4562" s="47">
        <v>42331</v>
      </c>
      <c r="I4562" s="46">
        <v>548</v>
      </c>
      <c r="J4562" s="66">
        <v>0</v>
      </c>
      <c r="K4562" s="66">
        <f t="shared" si="100"/>
        <v>0</v>
      </c>
      <c r="L4562" s="46" t="s">
        <v>1585</v>
      </c>
      <c r="M4562" s="46" t="s">
        <v>208</v>
      </c>
      <c r="N4562" s="46">
        <v>153429</v>
      </c>
      <c r="O4562" s="49"/>
      <c r="P4562" s="46">
        <v>93023</v>
      </c>
      <c r="Q4562" s="66">
        <v>200</v>
      </c>
      <c r="R4562" s="66">
        <v>0</v>
      </c>
      <c r="S4562" s="66">
        <v>35</v>
      </c>
      <c r="T4562" s="46" t="s">
        <v>0</v>
      </c>
      <c r="U4562" s="64">
        <f>Data!$Q4562+Data!$R4562+Data!$S4562</f>
        <v>235</v>
      </c>
      <c r="V4562" s="9" t="str">
        <f>VLOOKUP(TRIM(Data!$B4562),Team!A:B,2,FALSE)</f>
        <v>HVAC</v>
      </c>
      <c r="W4562" s="9" t="str">
        <f>VLOOKUP(Data!$D4562,Current!A:B,2,FALSE)</f>
        <v>ACT</v>
      </c>
      <c r="X4562" s="9" t="str">
        <f>IF(Data!$W4562=Data!$E4562,"CURRENT","NO")</f>
        <v>CURRENT</v>
      </c>
    </row>
    <row r="4563" spans="1:24" hidden="1">
      <c r="A4563" s="46" t="s">
        <v>2174</v>
      </c>
      <c r="B4563" s="41" t="s">
        <v>2186</v>
      </c>
      <c r="C4563" s="46" t="s">
        <v>2149</v>
      </c>
      <c r="D4563" s="41" t="s">
        <v>2173</v>
      </c>
      <c r="E4563" s="8" t="s">
        <v>2166</v>
      </c>
      <c r="F4563" s="45" t="s">
        <v>75</v>
      </c>
      <c r="G4563" s="46" t="s">
        <v>70</v>
      </c>
      <c r="H4563" s="47">
        <v>42335</v>
      </c>
      <c r="I4563" s="46">
        <v>274</v>
      </c>
      <c r="J4563" s="66">
        <v>73</v>
      </c>
      <c r="K4563" s="66">
        <f t="shared" si="100"/>
        <v>20002</v>
      </c>
      <c r="L4563" s="46" t="s">
        <v>213</v>
      </c>
      <c r="M4563" s="46" t="s">
        <v>145</v>
      </c>
      <c r="N4563" s="46">
        <v>153603</v>
      </c>
      <c r="O4563" s="49"/>
      <c r="P4563" s="46">
        <v>93024</v>
      </c>
      <c r="Q4563" s="66">
        <v>200</v>
      </c>
      <c r="R4563" s="66">
        <v>0</v>
      </c>
      <c r="S4563" s="66">
        <v>35</v>
      </c>
      <c r="T4563" s="46" t="s">
        <v>127</v>
      </c>
      <c r="U4563" s="64">
        <f>Data!$Q4563+Data!$R4563+Data!$S4563</f>
        <v>235</v>
      </c>
      <c r="V4563" s="9" t="str">
        <f>VLOOKUP(TRIM(Data!$B4563),Team!A:B,2,FALSE)</f>
        <v>HVAC</v>
      </c>
      <c r="W4563" s="9" t="str">
        <f>VLOOKUP(Data!$D4563,Current!A:B,2,FALSE)</f>
        <v>ACT</v>
      </c>
      <c r="X4563" s="9" t="str">
        <f>IF(Data!$W4563=Data!$E4563,"CURRENT","NO")</f>
        <v>CURRENT</v>
      </c>
    </row>
    <row r="4564" spans="1:24" hidden="1">
      <c r="A4564" s="78" t="s">
        <v>1722</v>
      </c>
      <c r="B4564" s="106" t="s">
        <v>794</v>
      </c>
      <c r="C4564" s="8" t="s">
        <v>458</v>
      </c>
      <c r="D4564" s="106" t="s">
        <v>2173</v>
      </c>
      <c r="E4564" s="8" t="s">
        <v>2166</v>
      </c>
      <c r="F4564" s="77" t="s">
        <v>1202</v>
      </c>
      <c r="G4564" s="78" t="s">
        <v>364</v>
      </c>
      <c r="H4564" s="79">
        <v>42310</v>
      </c>
      <c r="I4564" s="78">
        <v>300</v>
      </c>
      <c r="J4564" s="104">
        <v>21.5</v>
      </c>
      <c r="K4564" s="104">
        <f>I4564*J4564</f>
        <v>6450</v>
      </c>
      <c r="L4564" s="78" t="s">
        <v>213</v>
      </c>
      <c r="M4564" s="78" t="s">
        <v>1203</v>
      </c>
      <c r="N4564" s="78">
        <v>152826</v>
      </c>
      <c r="O4564" s="105"/>
      <c r="P4564" s="78">
        <v>92572</v>
      </c>
      <c r="Q4564" s="80">
        <v>200</v>
      </c>
      <c r="R4564" s="80">
        <v>0</v>
      </c>
      <c r="S4564" s="80">
        <v>60</v>
      </c>
      <c r="T4564" s="78" t="s">
        <v>246</v>
      </c>
      <c r="U4564" s="64">
        <f>Data!$Q4564+Data!$R4564+Data!$S4564</f>
        <v>260</v>
      </c>
      <c r="V4564" s="9" t="str">
        <f>VLOOKUP(TRIM(Data!$B4564),Team!A:B,2,FALSE)</f>
        <v>Heating</v>
      </c>
      <c r="W4564" s="9" t="str">
        <f>VLOOKUP(Data!$D4564,Current!A:B,2,FALSE)</f>
        <v>ACT</v>
      </c>
      <c r="X4564" s="9" t="str">
        <f>IF(Data!$W4564=Data!$E4564,"CURRENT","NO")</f>
        <v>CURRENT</v>
      </c>
    </row>
    <row r="4565" spans="1:24" hidden="1">
      <c r="A4565" s="78" t="s">
        <v>1722</v>
      </c>
      <c r="B4565" s="106" t="s">
        <v>794</v>
      </c>
      <c r="C4565" s="8" t="s">
        <v>458</v>
      </c>
      <c r="D4565" s="106" t="s">
        <v>2173</v>
      </c>
      <c r="E4565" s="8" t="s">
        <v>2166</v>
      </c>
      <c r="F4565" s="77" t="s">
        <v>1391</v>
      </c>
      <c r="G4565" s="78" t="s">
        <v>980</v>
      </c>
      <c r="H4565" s="79">
        <v>42313</v>
      </c>
      <c r="I4565" s="78">
        <v>2070</v>
      </c>
      <c r="J4565" s="104">
        <v>22.97</v>
      </c>
      <c r="K4565" s="104">
        <f t="shared" ref="K4565:K4627" si="101">I4565*J4565</f>
        <v>47547.899999999994</v>
      </c>
      <c r="L4565" s="78" t="s">
        <v>2</v>
      </c>
      <c r="M4565" s="78" t="s">
        <v>247</v>
      </c>
      <c r="N4565" s="78">
        <v>152898</v>
      </c>
      <c r="O4565" s="105"/>
      <c r="P4565" s="78">
        <v>92573</v>
      </c>
      <c r="Q4565" s="80">
        <v>237.7</v>
      </c>
      <c r="R4565" s="80">
        <v>0</v>
      </c>
      <c r="S4565" s="80">
        <v>65</v>
      </c>
      <c r="T4565" s="78" t="s">
        <v>127</v>
      </c>
      <c r="U4565" s="64">
        <f>Data!$Q4565+Data!$R4565+Data!$S4565</f>
        <v>302.7</v>
      </c>
      <c r="V4565" s="9" t="str">
        <f>VLOOKUP(TRIM(Data!$B4565),Team!A:B,2,FALSE)</f>
        <v>Heating</v>
      </c>
      <c r="W4565" s="9" t="str">
        <f>VLOOKUP(Data!$D4565,Current!A:B,2,FALSE)</f>
        <v>ACT</v>
      </c>
      <c r="X4565" s="9" t="str">
        <f>IF(Data!$W4565=Data!$E4565,"CURRENT","NO")</f>
        <v>CURRENT</v>
      </c>
    </row>
    <row r="4566" spans="1:24" hidden="1">
      <c r="A4566" s="78" t="s">
        <v>1722</v>
      </c>
      <c r="B4566" s="106" t="s">
        <v>794</v>
      </c>
      <c r="C4566" s="8" t="s">
        <v>458</v>
      </c>
      <c r="D4566" s="106" t="s">
        <v>2173</v>
      </c>
      <c r="E4566" s="8" t="s">
        <v>2166</v>
      </c>
      <c r="F4566" s="77" t="s">
        <v>1806</v>
      </c>
      <c r="G4566" s="78" t="s">
        <v>146</v>
      </c>
      <c r="H4566" s="79">
        <v>42311</v>
      </c>
      <c r="I4566" s="78">
        <v>350</v>
      </c>
      <c r="J4566" s="104">
        <v>20.43</v>
      </c>
      <c r="K4566" s="104">
        <f t="shared" si="101"/>
        <v>7150.5</v>
      </c>
      <c r="L4566" s="78" t="s">
        <v>69</v>
      </c>
      <c r="M4566" s="78" t="s">
        <v>1203</v>
      </c>
      <c r="N4566" s="78">
        <v>152848</v>
      </c>
      <c r="O4566" s="105"/>
      <c r="P4566" s="78">
        <v>92574</v>
      </c>
      <c r="Q4566" s="80">
        <v>180</v>
      </c>
      <c r="R4566" s="80">
        <v>0</v>
      </c>
      <c r="S4566" s="80">
        <v>17.5</v>
      </c>
      <c r="T4566" s="78" t="s">
        <v>127</v>
      </c>
      <c r="U4566" s="64">
        <f>Data!$Q4566+Data!$R4566+Data!$S4566</f>
        <v>197.5</v>
      </c>
      <c r="V4566" s="9" t="str">
        <f>VLOOKUP(TRIM(Data!$B4566),Team!A:B,2,FALSE)</f>
        <v>Heating</v>
      </c>
      <c r="W4566" s="9" t="str">
        <f>VLOOKUP(Data!$D4566,Current!A:B,2,FALSE)</f>
        <v>ACT</v>
      </c>
      <c r="X4566" s="9" t="str">
        <f>IF(Data!$W4566=Data!$E4566,"CURRENT","NO")</f>
        <v>CURRENT</v>
      </c>
    </row>
    <row r="4567" spans="1:24" hidden="1">
      <c r="A4567" s="78" t="s">
        <v>1722</v>
      </c>
      <c r="B4567" s="106" t="s">
        <v>794</v>
      </c>
      <c r="C4567" s="8" t="s">
        <v>458</v>
      </c>
      <c r="D4567" s="106" t="s">
        <v>2173</v>
      </c>
      <c r="E4567" s="8" t="s">
        <v>2166</v>
      </c>
      <c r="F4567" s="77" t="s">
        <v>555</v>
      </c>
      <c r="G4567" s="78" t="s">
        <v>146</v>
      </c>
      <c r="H4567" s="79">
        <v>42311</v>
      </c>
      <c r="I4567" s="78">
        <v>1258</v>
      </c>
      <c r="J4567" s="104">
        <v>22.59</v>
      </c>
      <c r="K4567" s="104">
        <f t="shared" si="101"/>
        <v>28418.22</v>
      </c>
      <c r="L4567" s="78" t="s">
        <v>69</v>
      </c>
      <c r="M4567" s="78" t="s">
        <v>363</v>
      </c>
      <c r="N4567" s="78">
        <v>152853</v>
      </c>
      <c r="O4567" s="107"/>
      <c r="P4567" s="78">
        <v>92575</v>
      </c>
      <c r="Q4567" s="80">
        <v>180</v>
      </c>
      <c r="R4567" s="80">
        <v>0</v>
      </c>
      <c r="S4567" s="80">
        <v>17.5</v>
      </c>
      <c r="T4567" s="78" t="s">
        <v>127</v>
      </c>
      <c r="U4567" s="64">
        <f>Data!$Q4567+Data!$R4567+Data!$S4567</f>
        <v>197.5</v>
      </c>
      <c r="V4567" s="9" t="str">
        <f>VLOOKUP(TRIM(Data!$B4567),Team!A:B,2,FALSE)</f>
        <v>Heating</v>
      </c>
      <c r="W4567" s="9" t="str">
        <f>VLOOKUP(Data!$D4567,Current!A:B,2,FALSE)</f>
        <v>ACT</v>
      </c>
      <c r="X4567" s="9" t="str">
        <f>IF(Data!$W4567=Data!$E4567,"CURRENT","NO")</f>
        <v>CURRENT</v>
      </c>
    </row>
    <row r="4568" spans="1:24" hidden="1">
      <c r="A4568" s="78" t="s">
        <v>1722</v>
      </c>
      <c r="B4568" s="106" t="s">
        <v>794</v>
      </c>
      <c r="C4568" s="8" t="s">
        <v>458</v>
      </c>
      <c r="D4568" s="106" t="s">
        <v>2173</v>
      </c>
      <c r="E4568" s="8" t="s">
        <v>2166</v>
      </c>
      <c r="F4568" s="77" t="s">
        <v>1694</v>
      </c>
      <c r="G4568" s="78" t="s">
        <v>146</v>
      </c>
      <c r="H4568" s="79">
        <v>42312</v>
      </c>
      <c r="I4568" s="78">
        <v>650</v>
      </c>
      <c r="J4568" s="104">
        <v>23.67</v>
      </c>
      <c r="K4568" s="104">
        <f t="shared" si="101"/>
        <v>15385.500000000002</v>
      </c>
      <c r="L4568" s="78" t="s">
        <v>69</v>
      </c>
      <c r="M4568" s="78" t="s">
        <v>363</v>
      </c>
      <c r="N4568" s="78">
        <v>152872</v>
      </c>
      <c r="O4568" s="107"/>
      <c r="P4568" s="78">
        <v>92576</v>
      </c>
      <c r="Q4568" s="80">
        <v>180</v>
      </c>
      <c r="R4568" s="80">
        <v>0</v>
      </c>
      <c r="S4568" s="80">
        <v>35</v>
      </c>
      <c r="T4568" s="78" t="s">
        <v>127</v>
      </c>
      <c r="U4568" s="64">
        <f>Data!$Q4568+Data!$R4568+Data!$S4568</f>
        <v>215</v>
      </c>
      <c r="V4568" s="9" t="str">
        <f>VLOOKUP(TRIM(Data!$B4568),Team!A:B,2,FALSE)</f>
        <v>Heating</v>
      </c>
      <c r="W4568" s="9" t="str">
        <f>VLOOKUP(Data!$D4568,Current!A:B,2,FALSE)</f>
        <v>ACT</v>
      </c>
      <c r="X4568" s="9" t="str">
        <f>IF(Data!$W4568=Data!$E4568,"CURRENT","NO")</f>
        <v>CURRENT</v>
      </c>
    </row>
    <row r="4569" spans="1:24" hidden="1">
      <c r="A4569" s="78" t="s">
        <v>1722</v>
      </c>
      <c r="B4569" s="106" t="s">
        <v>794</v>
      </c>
      <c r="C4569" s="8" t="s">
        <v>458</v>
      </c>
      <c r="D4569" s="106" t="s">
        <v>2173</v>
      </c>
      <c r="E4569" s="8" t="s">
        <v>2166</v>
      </c>
      <c r="F4569" s="77" t="s">
        <v>387</v>
      </c>
      <c r="G4569" s="78" t="s">
        <v>146</v>
      </c>
      <c r="H4569" s="79">
        <v>42313</v>
      </c>
      <c r="I4569" s="78">
        <v>1370</v>
      </c>
      <c r="J4569" s="104">
        <v>20.43</v>
      </c>
      <c r="K4569" s="104">
        <f t="shared" si="101"/>
        <v>27989.1</v>
      </c>
      <c r="L4569" s="78" t="s">
        <v>69</v>
      </c>
      <c r="M4569" s="78" t="s">
        <v>363</v>
      </c>
      <c r="N4569" s="78">
        <v>152892</v>
      </c>
      <c r="O4569" s="107"/>
      <c r="P4569" s="78">
        <v>92577</v>
      </c>
      <c r="Q4569" s="80">
        <v>180</v>
      </c>
      <c r="R4569" s="80">
        <v>0</v>
      </c>
      <c r="S4569" s="80">
        <v>35</v>
      </c>
      <c r="T4569" s="78" t="s">
        <v>127</v>
      </c>
      <c r="U4569" s="64">
        <f>Data!$Q4569+Data!$R4569+Data!$S4569</f>
        <v>215</v>
      </c>
      <c r="V4569" s="9" t="str">
        <f>VLOOKUP(TRIM(Data!$B4569),Team!A:B,2,FALSE)</f>
        <v>Heating</v>
      </c>
      <c r="W4569" s="9" t="str">
        <f>VLOOKUP(Data!$D4569,Current!A:B,2,FALSE)</f>
        <v>ACT</v>
      </c>
      <c r="X4569" s="9" t="str">
        <f>IF(Data!$W4569=Data!$E4569,"CURRENT","NO")</f>
        <v>CURRENT</v>
      </c>
    </row>
    <row r="4570" spans="1:24" hidden="1">
      <c r="A4570" s="78" t="s">
        <v>1722</v>
      </c>
      <c r="B4570" s="106" t="s">
        <v>794</v>
      </c>
      <c r="C4570" s="8" t="s">
        <v>458</v>
      </c>
      <c r="D4570" s="106" t="s">
        <v>2173</v>
      </c>
      <c r="E4570" s="8" t="s">
        <v>2166</v>
      </c>
      <c r="F4570" s="77" t="s">
        <v>595</v>
      </c>
      <c r="G4570" s="78" t="s">
        <v>158</v>
      </c>
      <c r="H4570" s="79">
        <v>42311</v>
      </c>
      <c r="I4570" s="78">
        <v>429</v>
      </c>
      <c r="J4570" s="104">
        <v>60.27</v>
      </c>
      <c r="K4570" s="104">
        <f t="shared" si="101"/>
        <v>25855.83</v>
      </c>
      <c r="L4570" s="78" t="s">
        <v>213</v>
      </c>
      <c r="M4570" s="78" t="s">
        <v>1759</v>
      </c>
      <c r="N4570" s="78">
        <v>152847</v>
      </c>
      <c r="O4570" s="107"/>
      <c r="P4570" s="78">
        <v>92578</v>
      </c>
      <c r="Q4570" s="80">
        <v>160</v>
      </c>
      <c r="R4570" s="80">
        <v>0</v>
      </c>
      <c r="S4570" s="80">
        <v>15</v>
      </c>
      <c r="T4570" s="78" t="s">
        <v>127</v>
      </c>
      <c r="U4570" s="64">
        <f>Data!$Q4570+Data!$R4570+Data!$S4570</f>
        <v>175</v>
      </c>
      <c r="V4570" s="9" t="str">
        <f>VLOOKUP(TRIM(Data!$B4570),Team!A:B,2,FALSE)</f>
        <v>Heating</v>
      </c>
      <c r="W4570" s="9" t="str">
        <f>VLOOKUP(Data!$D4570,Current!A:B,2,FALSE)</f>
        <v>ACT</v>
      </c>
      <c r="X4570" s="9" t="str">
        <f>IF(Data!$W4570=Data!$E4570,"CURRENT","NO")</f>
        <v>CURRENT</v>
      </c>
    </row>
    <row r="4571" spans="1:24" hidden="1">
      <c r="A4571" s="78" t="s">
        <v>1722</v>
      </c>
      <c r="B4571" s="106" t="s">
        <v>794</v>
      </c>
      <c r="C4571" s="8" t="s">
        <v>458</v>
      </c>
      <c r="D4571" s="106" t="s">
        <v>2173</v>
      </c>
      <c r="E4571" s="8" t="s">
        <v>2166</v>
      </c>
      <c r="F4571" s="77" t="s">
        <v>988</v>
      </c>
      <c r="G4571" s="78" t="s">
        <v>158</v>
      </c>
      <c r="H4571" s="79">
        <v>42311</v>
      </c>
      <c r="I4571" s="78">
        <v>144</v>
      </c>
      <c r="J4571" s="104">
        <v>39.909999999999997</v>
      </c>
      <c r="K4571" s="104">
        <f t="shared" si="101"/>
        <v>5747.0399999999991</v>
      </c>
      <c r="L4571" s="78" t="s">
        <v>213</v>
      </c>
      <c r="M4571" s="78" t="s">
        <v>1807</v>
      </c>
      <c r="N4571" s="78">
        <v>152849</v>
      </c>
      <c r="O4571" s="105"/>
      <c r="P4571" s="78">
        <v>92579</v>
      </c>
      <c r="Q4571" s="80">
        <v>80</v>
      </c>
      <c r="R4571" s="80">
        <v>0</v>
      </c>
      <c r="S4571" s="80">
        <v>15</v>
      </c>
      <c r="T4571" s="78" t="s">
        <v>127</v>
      </c>
      <c r="U4571" s="64">
        <f>Data!$Q4571+Data!$R4571+Data!$S4571</f>
        <v>95</v>
      </c>
      <c r="V4571" s="9" t="str">
        <f>VLOOKUP(TRIM(Data!$B4571),Team!A:B,2,FALSE)</f>
        <v>Heating</v>
      </c>
      <c r="W4571" s="9" t="str">
        <f>VLOOKUP(Data!$D4571,Current!A:B,2,FALSE)</f>
        <v>ACT</v>
      </c>
      <c r="X4571" s="9" t="str">
        <f>IF(Data!$W4571=Data!$E4571,"CURRENT","NO")</f>
        <v>CURRENT</v>
      </c>
    </row>
    <row r="4572" spans="1:24" hidden="1">
      <c r="A4572" s="78" t="s">
        <v>1722</v>
      </c>
      <c r="B4572" s="106" t="s">
        <v>794</v>
      </c>
      <c r="C4572" s="8" t="s">
        <v>458</v>
      </c>
      <c r="D4572" s="106" t="s">
        <v>2173</v>
      </c>
      <c r="E4572" s="8" t="s">
        <v>2166</v>
      </c>
      <c r="F4572" s="77" t="s">
        <v>374</v>
      </c>
      <c r="G4572" s="78" t="s">
        <v>158</v>
      </c>
      <c r="H4572" s="79">
        <v>42311</v>
      </c>
      <c r="I4572" s="78">
        <v>429</v>
      </c>
      <c r="J4572" s="104">
        <v>60.27</v>
      </c>
      <c r="K4572" s="104">
        <f t="shared" si="101"/>
        <v>25855.83</v>
      </c>
      <c r="L4572" s="78" t="s">
        <v>213</v>
      </c>
      <c r="M4572" s="78" t="s">
        <v>1759</v>
      </c>
      <c r="N4572" s="78">
        <v>152850</v>
      </c>
      <c r="O4572" s="105"/>
      <c r="P4572" s="78">
        <v>92580</v>
      </c>
      <c r="Q4572" s="80">
        <v>160</v>
      </c>
      <c r="R4572" s="80">
        <v>0</v>
      </c>
      <c r="S4572" s="80">
        <v>15</v>
      </c>
      <c r="T4572" s="78" t="s">
        <v>246</v>
      </c>
      <c r="U4572" s="64">
        <f>Data!$Q4572+Data!$R4572+Data!$S4572</f>
        <v>175</v>
      </c>
      <c r="V4572" s="9" t="str">
        <f>VLOOKUP(TRIM(Data!$B4572),Team!A:B,2,FALSE)</f>
        <v>Heating</v>
      </c>
      <c r="W4572" s="9" t="str">
        <f>VLOOKUP(Data!$D4572,Current!A:B,2,FALSE)</f>
        <v>ACT</v>
      </c>
      <c r="X4572" s="9" t="str">
        <f>IF(Data!$W4572=Data!$E4572,"CURRENT","NO")</f>
        <v>CURRENT</v>
      </c>
    </row>
    <row r="4573" spans="1:24" hidden="1">
      <c r="A4573" s="78" t="s">
        <v>1722</v>
      </c>
      <c r="B4573" s="106" t="s">
        <v>794</v>
      </c>
      <c r="C4573" s="8" t="s">
        <v>458</v>
      </c>
      <c r="D4573" s="106" t="s">
        <v>2173</v>
      </c>
      <c r="E4573" s="8" t="s">
        <v>2166</v>
      </c>
      <c r="F4573" s="77" t="s">
        <v>1165</v>
      </c>
      <c r="G4573" s="78" t="s">
        <v>158</v>
      </c>
      <c r="H4573" s="79">
        <v>42311</v>
      </c>
      <c r="I4573" s="78">
        <v>144</v>
      </c>
      <c r="J4573" s="104">
        <v>96.88</v>
      </c>
      <c r="K4573" s="104">
        <f t="shared" si="101"/>
        <v>13950.72</v>
      </c>
      <c r="L4573" s="78" t="s">
        <v>157</v>
      </c>
      <c r="M4573" s="78" t="s">
        <v>340</v>
      </c>
      <c r="N4573" s="78">
        <v>152851</v>
      </c>
      <c r="O4573" s="105"/>
      <c r="P4573" s="78">
        <v>92581</v>
      </c>
      <c r="Q4573" s="80">
        <v>80</v>
      </c>
      <c r="R4573" s="80">
        <v>0</v>
      </c>
      <c r="S4573" s="80">
        <v>15</v>
      </c>
      <c r="T4573" s="78" t="s">
        <v>127</v>
      </c>
      <c r="U4573" s="64">
        <f>Data!$Q4573+Data!$R4573+Data!$S4573</f>
        <v>95</v>
      </c>
      <c r="V4573" s="9" t="str">
        <f>VLOOKUP(TRIM(Data!$B4573),Team!A:B,2,FALSE)</f>
        <v>Heating</v>
      </c>
      <c r="W4573" s="9" t="str">
        <f>VLOOKUP(Data!$D4573,Current!A:B,2,FALSE)</f>
        <v>ACT</v>
      </c>
      <c r="X4573" s="9" t="str">
        <f>IF(Data!$W4573=Data!$E4573,"CURRENT","NO")</f>
        <v>CURRENT</v>
      </c>
    </row>
    <row r="4574" spans="1:24" hidden="1">
      <c r="A4574" s="78" t="s">
        <v>1722</v>
      </c>
      <c r="B4574" s="106" t="s">
        <v>794</v>
      </c>
      <c r="C4574" s="8" t="s">
        <v>458</v>
      </c>
      <c r="D4574" s="106" t="s">
        <v>2173</v>
      </c>
      <c r="E4574" s="8" t="s">
        <v>2166</v>
      </c>
      <c r="F4574" s="77" t="s">
        <v>391</v>
      </c>
      <c r="G4574" s="78" t="s">
        <v>158</v>
      </c>
      <c r="H4574" s="79">
        <v>42312</v>
      </c>
      <c r="I4574" s="78">
        <v>422</v>
      </c>
      <c r="J4574" s="104">
        <v>87.28</v>
      </c>
      <c r="K4574" s="104">
        <f t="shared" si="101"/>
        <v>36832.160000000003</v>
      </c>
      <c r="L4574" s="78" t="s">
        <v>213</v>
      </c>
      <c r="M4574" s="78"/>
      <c r="N4574" s="78">
        <v>152874</v>
      </c>
      <c r="O4574" s="107"/>
      <c r="P4574" s="78">
        <v>92582</v>
      </c>
      <c r="Q4574" s="80">
        <v>184.2</v>
      </c>
      <c r="R4574" s="80">
        <v>0</v>
      </c>
      <c r="S4574" s="80">
        <v>15</v>
      </c>
      <c r="T4574" s="78" t="s">
        <v>127</v>
      </c>
      <c r="U4574" s="64">
        <f>Data!$Q4574+Data!$R4574+Data!$S4574</f>
        <v>199.2</v>
      </c>
      <c r="V4574" s="9" t="str">
        <f>VLOOKUP(TRIM(Data!$B4574),Team!A:B,2,FALSE)</f>
        <v>Heating</v>
      </c>
      <c r="W4574" s="9" t="str">
        <f>VLOOKUP(Data!$D4574,Current!A:B,2,FALSE)</f>
        <v>ACT</v>
      </c>
      <c r="X4574" s="9" t="str">
        <f>IF(Data!$W4574=Data!$E4574,"CURRENT","NO")</f>
        <v>CURRENT</v>
      </c>
    </row>
    <row r="4575" spans="1:24" hidden="1">
      <c r="A4575" s="78" t="s">
        <v>1722</v>
      </c>
      <c r="B4575" s="106" t="s">
        <v>794</v>
      </c>
      <c r="C4575" s="8" t="s">
        <v>458</v>
      </c>
      <c r="D4575" s="106" t="s">
        <v>2173</v>
      </c>
      <c r="E4575" s="8" t="s">
        <v>2166</v>
      </c>
      <c r="F4575" s="77" t="s">
        <v>549</v>
      </c>
      <c r="G4575" s="78" t="s">
        <v>158</v>
      </c>
      <c r="H4575" s="79">
        <v>42313</v>
      </c>
      <c r="I4575" s="78">
        <v>592</v>
      </c>
      <c r="J4575" s="104">
        <v>75.09</v>
      </c>
      <c r="K4575" s="104">
        <f t="shared" si="101"/>
        <v>44453.279999999999</v>
      </c>
      <c r="L4575" s="78" t="s">
        <v>213</v>
      </c>
      <c r="M4575" s="78" t="s">
        <v>594</v>
      </c>
      <c r="N4575" s="78">
        <v>152887</v>
      </c>
      <c r="O4575" s="107"/>
      <c r="P4575" s="78">
        <v>92583</v>
      </c>
      <c r="Q4575" s="80">
        <v>222.3</v>
      </c>
      <c r="R4575" s="80">
        <v>0</v>
      </c>
      <c r="S4575" s="80">
        <v>15</v>
      </c>
      <c r="T4575" s="78" t="s">
        <v>127</v>
      </c>
      <c r="U4575" s="64">
        <f>Data!$Q4575+Data!$R4575+Data!$S4575</f>
        <v>237.3</v>
      </c>
      <c r="V4575" s="9" t="str">
        <f>VLOOKUP(TRIM(Data!$B4575),Team!A:B,2,FALSE)</f>
        <v>Heating</v>
      </c>
      <c r="W4575" s="9" t="str">
        <f>VLOOKUP(Data!$D4575,Current!A:B,2,FALSE)</f>
        <v>ACT</v>
      </c>
      <c r="X4575" s="9" t="str">
        <f>IF(Data!$W4575=Data!$E4575,"CURRENT","NO")</f>
        <v>CURRENT</v>
      </c>
    </row>
    <row r="4576" spans="1:24" hidden="1">
      <c r="A4576" s="78" t="s">
        <v>1722</v>
      </c>
      <c r="B4576" s="106" t="s">
        <v>794</v>
      </c>
      <c r="C4576" s="8" t="s">
        <v>458</v>
      </c>
      <c r="D4576" s="106" t="s">
        <v>2173</v>
      </c>
      <c r="E4576" s="8" t="s">
        <v>2166</v>
      </c>
      <c r="F4576" s="77" t="s">
        <v>1167</v>
      </c>
      <c r="G4576" s="78" t="s">
        <v>158</v>
      </c>
      <c r="H4576" s="79">
        <v>42312</v>
      </c>
      <c r="I4576" s="78">
        <v>296</v>
      </c>
      <c r="J4576" s="104">
        <v>203.5</v>
      </c>
      <c r="K4576" s="104">
        <f t="shared" si="101"/>
        <v>60236</v>
      </c>
      <c r="L4576" s="78" t="s">
        <v>213</v>
      </c>
      <c r="M4576" s="78" t="s">
        <v>1808</v>
      </c>
      <c r="N4576" s="78">
        <v>152907</v>
      </c>
      <c r="O4576" s="107"/>
      <c r="P4576" s="78">
        <v>92584</v>
      </c>
      <c r="Q4576" s="80">
        <v>301.2</v>
      </c>
      <c r="R4576" s="80">
        <v>0</v>
      </c>
      <c r="S4576" s="80">
        <v>15</v>
      </c>
      <c r="T4576" s="78" t="s">
        <v>127</v>
      </c>
      <c r="U4576" s="64">
        <f>Data!$Q4576+Data!$R4576+Data!$S4576</f>
        <v>316.2</v>
      </c>
      <c r="V4576" s="9" t="str">
        <f>VLOOKUP(TRIM(Data!$B4576),Team!A:B,2,FALSE)</f>
        <v>Heating</v>
      </c>
      <c r="W4576" s="9" t="str">
        <f>VLOOKUP(Data!$D4576,Current!A:B,2,FALSE)</f>
        <v>ACT</v>
      </c>
      <c r="X4576" s="9" t="str">
        <f>IF(Data!$W4576=Data!$E4576,"CURRENT","NO")</f>
        <v>CURRENT</v>
      </c>
    </row>
    <row r="4577" spans="1:24" hidden="1">
      <c r="A4577" s="78" t="s">
        <v>1722</v>
      </c>
      <c r="B4577" s="106" t="s">
        <v>794</v>
      </c>
      <c r="C4577" s="8" t="s">
        <v>458</v>
      </c>
      <c r="D4577" s="106" t="s">
        <v>2173</v>
      </c>
      <c r="E4577" s="8" t="s">
        <v>2166</v>
      </c>
      <c r="F4577" s="77" t="s">
        <v>547</v>
      </c>
      <c r="G4577" s="78" t="s">
        <v>158</v>
      </c>
      <c r="H4577" s="79">
        <v>42313</v>
      </c>
      <c r="I4577" s="78">
        <v>792</v>
      </c>
      <c r="J4577" s="104">
        <v>76.48</v>
      </c>
      <c r="K4577" s="104">
        <f t="shared" si="101"/>
        <v>60572.160000000003</v>
      </c>
      <c r="L4577" s="78" t="s">
        <v>157</v>
      </c>
      <c r="M4577" s="78" t="s">
        <v>1809</v>
      </c>
      <c r="N4577" s="78">
        <v>152894</v>
      </c>
      <c r="O4577" s="107"/>
      <c r="P4577" s="78">
        <v>92585</v>
      </c>
      <c r="Q4577" s="80">
        <v>302.89999999999998</v>
      </c>
      <c r="R4577" s="80">
        <v>0</v>
      </c>
      <c r="S4577" s="80">
        <v>15</v>
      </c>
      <c r="T4577" s="78" t="s">
        <v>246</v>
      </c>
      <c r="U4577" s="64">
        <f>Data!$Q4577+Data!$R4577+Data!$S4577</f>
        <v>317.89999999999998</v>
      </c>
      <c r="V4577" s="9" t="str">
        <f>VLOOKUP(TRIM(Data!$B4577),Team!A:B,2,FALSE)</f>
        <v>Heating</v>
      </c>
      <c r="W4577" s="9" t="str">
        <f>VLOOKUP(Data!$D4577,Current!A:B,2,FALSE)</f>
        <v>ACT</v>
      </c>
      <c r="X4577" s="9" t="str">
        <f>IF(Data!$W4577=Data!$E4577,"CURRENT","NO")</f>
        <v>CURRENT</v>
      </c>
    </row>
    <row r="4578" spans="1:24" hidden="1">
      <c r="A4578" s="105" t="s">
        <v>1723</v>
      </c>
      <c r="B4578" s="106" t="s">
        <v>794</v>
      </c>
      <c r="C4578" s="8" t="s">
        <v>458</v>
      </c>
      <c r="D4578" s="106" t="s">
        <v>2173</v>
      </c>
      <c r="E4578" s="8" t="s">
        <v>2166</v>
      </c>
      <c r="F4578" s="108" t="s">
        <v>1394</v>
      </c>
      <c r="G4578" s="105" t="s">
        <v>980</v>
      </c>
      <c r="H4578" s="109">
        <v>42320</v>
      </c>
      <c r="I4578" s="105">
        <v>5790</v>
      </c>
      <c r="J4578" s="104">
        <v>10.96</v>
      </c>
      <c r="K4578" s="104">
        <f t="shared" si="101"/>
        <v>63458.400000000001</v>
      </c>
      <c r="L4578" s="105" t="s">
        <v>1703</v>
      </c>
      <c r="M4578" s="105" t="s">
        <v>1810</v>
      </c>
      <c r="N4578" s="105">
        <v>153097</v>
      </c>
      <c r="O4578" s="107"/>
      <c r="P4578" s="105">
        <v>92647</v>
      </c>
      <c r="Q4578" s="104">
        <v>317.3</v>
      </c>
      <c r="R4578" s="104">
        <v>0</v>
      </c>
      <c r="S4578" s="104">
        <v>65</v>
      </c>
      <c r="T4578" s="105" t="s">
        <v>127</v>
      </c>
      <c r="U4578" s="64">
        <f>Data!$Q4578+Data!$R4578+Data!$S4578</f>
        <v>382.3</v>
      </c>
      <c r="V4578" s="9" t="str">
        <f>VLOOKUP(TRIM(Data!$B4578),Team!A:B,2,FALSE)</f>
        <v>Heating</v>
      </c>
      <c r="W4578" s="9" t="str">
        <f>VLOOKUP(Data!$D4578,Current!A:B,2,FALSE)</f>
        <v>ACT</v>
      </c>
      <c r="X4578" s="9" t="str">
        <f>IF(Data!$W4578=Data!$E4578,"CURRENT","NO")</f>
        <v>CURRENT</v>
      </c>
    </row>
    <row r="4579" spans="1:24" hidden="1">
      <c r="A4579" s="105" t="s">
        <v>1723</v>
      </c>
      <c r="B4579" s="106" t="s">
        <v>794</v>
      </c>
      <c r="C4579" s="8" t="s">
        <v>458</v>
      </c>
      <c r="D4579" s="106" t="s">
        <v>2173</v>
      </c>
      <c r="E4579" s="8" t="s">
        <v>2166</v>
      </c>
      <c r="F4579" s="108" t="s">
        <v>1811</v>
      </c>
      <c r="G4579" s="105" t="s">
        <v>146</v>
      </c>
      <c r="H4579" s="109">
        <v>42315</v>
      </c>
      <c r="I4579" s="105">
        <v>830</v>
      </c>
      <c r="J4579" s="104">
        <v>14.84</v>
      </c>
      <c r="K4579" s="104">
        <f t="shared" si="101"/>
        <v>12317.2</v>
      </c>
      <c r="L4579" s="105" t="s">
        <v>69</v>
      </c>
      <c r="M4579" s="105" t="s">
        <v>363</v>
      </c>
      <c r="N4579" s="105">
        <v>152976</v>
      </c>
      <c r="O4579" s="107"/>
      <c r="P4579" s="105">
        <v>92648</v>
      </c>
      <c r="Q4579" s="104">
        <v>180</v>
      </c>
      <c r="R4579" s="104">
        <v>0</v>
      </c>
      <c r="S4579" s="104">
        <v>35</v>
      </c>
      <c r="T4579" s="105" t="s">
        <v>127</v>
      </c>
      <c r="U4579" s="64">
        <f>Data!$Q4579+Data!$R4579+Data!$S4579</f>
        <v>215</v>
      </c>
      <c r="V4579" s="9" t="str">
        <f>VLOOKUP(TRIM(Data!$B4579),Team!A:B,2,FALSE)</f>
        <v>Heating</v>
      </c>
      <c r="W4579" s="9" t="str">
        <f>VLOOKUP(Data!$D4579,Current!A:B,2,FALSE)</f>
        <v>ACT</v>
      </c>
      <c r="X4579" s="9" t="str">
        <f>IF(Data!$W4579=Data!$E4579,"CURRENT","NO")</f>
        <v>CURRENT</v>
      </c>
    </row>
    <row r="4580" spans="1:24" hidden="1">
      <c r="A4580" s="105" t="s">
        <v>1723</v>
      </c>
      <c r="B4580" s="106" t="s">
        <v>794</v>
      </c>
      <c r="C4580" s="8" t="s">
        <v>458</v>
      </c>
      <c r="D4580" s="106" t="s">
        <v>2173</v>
      </c>
      <c r="E4580" s="8" t="s">
        <v>2166</v>
      </c>
      <c r="F4580" s="108" t="s">
        <v>1583</v>
      </c>
      <c r="G4580" s="105" t="s">
        <v>146</v>
      </c>
      <c r="H4580" s="109">
        <v>42318</v>
      </c>
      <c r="I4580" s="105">
        <v>1174</v>
      </c>
      <c r="J4580" s="104">
        <v>23.67</v>
      </c>
      <c r="K4580" s="104">
        <f t="shared" si="101"/>
        <v>27788.58</v>
      </c>
      <c r="L4580" s="105" t="s">
        <v>69</v>
      </c>
      <c r="M4580" s="105" t="s">
        <v>363</v>
      </c>
      <c r="N4580" s="105">
        <v>153023</v>
      </c>
      <c r="O4580" s="107"/>
      <c r="P4580" s="105">
        <v>92649</v>
      </c>
      <c r="Q4580" s="104">
        <v>180</v>
      </c>
      <c r="R4580" s="104">
        <v>0</v>
      </c>
      <c r="S4580" s="104">
        <v>35</v>
      </c>
      <c r="T4580" s="105" t="s">
        <v>246</v>
      </c>
      <c r="U4580" s="64">
        <f>Data!$Q4580+Data!$R4580+Data!$S4580</f>
        <v>215</v>
      </c>
      <c r="V4580" s="9" t="str">
        <f>VLOOKUP(TRIM(Data!$B4580),Team!A:B,2,FALSE)</f>
        <v>Heating</v>
      </c>
      <c r="W4580" s="9" t="str">
        <f>VLOOKUP(Data!$D4580,Current!A:B,2,FALSE)</f>
        <v>ACT</v>
      </c>
      <c r="X4580" s="9" t="str">
        <f>IF(Data!$W4580=Data!$E4580,"CURRENT","NO")</f>
        <v>CURRENT</v>
      </c>
    </row>
    <row r="4581" spans="1:24" hidden="1">
      <c r="A4581" s="105" t="s">
        <v>1723</v>
      </c>
      <c r="B4581" s="106" t="s">
        <v>794</v>
      </c>
      <c r="C4581" s="8" t="s">
        <v>458</v>
      </c>
      <c r="D4581" s="106" t="s">
        <v>2173</v>
      </c>
      <c r="E4581" s="8" t="s">
        <v>2166</v>
      </c>
      <c r="F4581" s="108" t="s">
        <v>543</v>
      </c>
      <c r="G4581" s="105" t="s">
        <v>146</v>
      </c>
      <c r="H4581" s="109">
        <v>42319</v>
      </c>
      <c r="I4581" s="105">
        <v>1598</v>
      </c>
      <c r="J4581" s="104">
        <v>22.59</v>
      </c>
      <c r="K4581" s="104">
        <f t="shared" si="101"/>
        <v>36098.82</v>
      </c>
      <c r="L4581" s="105" t="s">
        <v>69</v>
      </c>
      <c r="M4581" s="105" t="s">
        <v>561</v>
      </c>
      <c r="N4581" s="105">
        <v>153057</v>
      </c>
      <c r="O4581" s="105"/>
      <c r="P4581" s="105">
        <v>92650</v>
      </c>
      <c r="Q4581" s="104">
        <v>180.5</v>
      </c>
      <c r="R4581" s="104">
        <v>0</v>
      </c>
      <c r="S4581" s="104">
        <v>35</v>
      </c>
      <c r="T4581" s="105" t="s">
        <v>127</v>
      </c>
      <c r="U4581" s="64">
        <f>Data!$Q4581+Data!$R4581+Data!$S4581</f>
        <v>215.5</v>
      </c>
      <c r="V4581" s="9" t="str">
        <f>VLOOKUP(TRIM(Data!$B4581),Team!A:B,2,FALSE)</f>
        <v>Heating</v>
      </c>
      <c r="W4581" s="9" t="str">
        <f>VLOOKUP(Data!$D4581,Current!A:B,2,FALSE)</f>
        <v>ACT</v>
      </c>
      <c r="X4581" s="9" t="str">
        <f>IF(Data!$W4581=Data!$E4581,"CURRENT","NO")</f>
        <v>CURRENT</v>
      </c>
    </row>
    <row r="4582" spans="1:24" hidden="1">
      <c r="A4582" s="105" t="s">
        <v>1723</v>
      </c>
      <c r="B4582" s="106" t="s">
        <v>794</v>
      </c>
      <c r="C4582" s="8" t="s">
        <v>458</v>
      </c>
      <c r="D4582" s="106" t="s">
        <v>2173</v>
      </c>
      <c r="E4582" s="8" t="s">
        <v>2166</v>
      </c>
      <c r="F4582" s="108" t="s">
        <v>976</v>
      </c>
      <c r="G4582" s="105" t="s">
        <v>146</v>
      </c>
      <c r="H4582" s="109">
        <v>42320</v>
      </c>
      <c r="I4582" s="105">
        <v>636</v>
      </c>
      <c r="J4582" s="104">
        <v>19.350000000000001</v>
      </c>
      <c r="K4582" s="104">
        <f t="shared" si="101"/>
        <v>12306.6</v>
      </c>
      <c r="L4582" s="105" t="s">
        <v>69</v>
      </c>
      <c r="M4582" s="105" t="s">
        <v>561</v>
      </c>
      <c r="N4582" s="105">
        <v>153106</v>
      </c>
      <c r="O4582" s="105"/>
      <c r="P4582" s="105">
        <v>92651</v>
      </c>
      <c r="Q4582" s="104">
        <v>180</v>
      </c>
      <c r="R4582" s="104">
        <v>0</v>
      </c>
      <c r="S4582" s="104">
        <v>35</v>
      </c>
      <c r="T4582" s="105" t="s">
        <v>127</v>
      </c>
      <c r="U4582" s="64">
        <f>Data!$Q4582+Data!$R4582+Data!$S4582</f>
        <v>215</v>
      </c>
      <c r="V4582" s="9" t="str">
        <f>VLOOKUP(TRIM(Data!$B4582),Team!A:B,2,FALSE)</f>
        <v>Heating</v>
      </c>
      <c r="W4582" s="9" t="str">
        <f>VLOOKUP(Data!$D4582,Current!A:B,2,FALSE)</f>
        <v>ACT</v>
      </c>
      <c r="X4582" s="9" t="str">
        <f>IF(Data!$W4582=Data!$E4582,"CURRENT","NO")</f>
        <v>CURRENT</v>
      </c>
    </row>
    <row r="4583" spans="1:24" hidden="1">
      <c r="A4583" s="105" t="s">
        <v>1723</v>
      </c>
      <c r="B4583" s="106" t="s">
        <v>794</v>
      </c>
      <c r="C4583" s="8" t="s">
        <v>458</v>
      </c>
      <c r="D4583" s="106" t="s">
        <v>2173</v>
      </c>
      <c r="E4583" s="8" t="s">
        <v>2166</v>
      </c>
      <c r="F4583" s="108" t="s">
        <v>1373</v>
      </c>
      <c r="G4583" s="105" t="s">
        <v>158</v>
      </c>
      <c r="H4583" s="109">
        <v>42315</v>
      </c>
      <c r="I4583" s="105">
        <v>315</v>
      </c>
      <c r="J4583" s="104">
        <v>99.88</v>
      </c>
      <c r="K4583" s="104">
        <f t="shared" si="101"/>
        <v>31462.199999999997</v>
      </c>
      <c r="L4583" s="105" t="s">
        <v>213</v>
      </c>
      <c r="M4583" s="105" t="s">
        <v>145</v>
      </c>
      <c r="N4583" s="105">
        <v>152970</v>
      </c>
      <c r="O4583" s="105"/>
      <c r="P4583" s="105">
        <v>92652</v>
      </c>
      <c r="Q4583" s="104">
        <v>160</v>
      </c>
      <c r="R4583" s="104">
        <v>0</v>
      </c>
      <c r="S4583" s="104">
        <v>15</v>
      </c>
      <c r="T4583" s="105" t="s">
        <v>127</v>
      </c>
      <c r="U4583" s="64">
        <f>Data!$Q4583+Data!$R4583+Data!$S4583</f>
        <v>175</v>
      </c>
      <c r="V4583" s="9" t="str">
        <f>VLOOKUP(TRIM(Data!$B4583),Team!A:B,2,FALSE)</f>
        <v>Heating</v>
      </c>
      <c r="W4583" s="9" t="str">
        <f>VLOOKUP(Data!$D4583,Current!A:B,2,FALSE)</f>
        <v>ACT</v>
      </c>
      <c r="X4583" s="9" t="str">
        <f>IF(Data!$W4583=Data!$E4583,"CURRENT","NO")</f>
        <v>CURRENT</v>
      </c>
    </row>
    <row r="4584" spans="1:24" hidden="1">
      <c r="A4584" s="105" t="s">
        <v>1723</v>
      </c>
      <c r="B4584" s="106" t="s">
        <v>794</v>
      </c>
      <c r="C4584" s="8" t="s">
        <v>458</v>
      </c>
      <c r="D4584" s="106" t="s">
        <v>2173</v>
      </c>
      <c r="E4584" s="8" t="s">
        <v>2166</v>
      </c>
      <c r="F4584" s="108" t="s">
        <v>393</v>
      </c>
      <c r="G4584" s="105" t="s">
        <v>158</v>
      </c>
      <c r="H4584" s="109">
        <v>42314</v>
      </c>
      <c r="I4584" s="105">
        <v>429</v>
      </c>
      <c r="J4584" s="104">
        <v>61.7</v>
      </c>
      <c r="K4584" s="104">
        <f t="shared" si="101"/>
        <v>26469.300000000003</v>
      </c>
      <c r="L4584" s="105" t="s">
        <v>213</v>
      </c>
      <c r="M4584" s="105" t="s">
        <v>1812</v>
      </c>
      <c r="N4584" s="105">
        <v>152971</v>
      </c>
      <c r="O4584" s="105"/>
      <c r="P4584" s="105">
        <v>92653</v>
      </c>
      <c r="Q4584" s="104">
        <v>160</v>
      </c>
      <c r="R4584" s="104">
        <v>0</v>
      </c>
      <c r="S4584" s="104">
        <v>15</v>
      </c>
      <c r="T4584" s="105" t="s">
        <v>127</v>
      </c>
      <c r="U4584" s="64">
        <f>Data!$Q4584+Data!$R4584+Data!$S4584</f>
        <v>175</v>
      </c>
      <c r="V4584" s="9" t="str">
        <f>VLOOKUP(TRIM(Data!$B4584),Team!A:B,2,FALSE)</f>
        <v>Heating</v>
      </c>
      <c r="W4584" s="9" t="str">
        <f>VLOOKUP(Data!$D4584,Current!A:B,2,FALSE)</f>
        <v>ACT</v>
      </c>
      <c r="X4584" s="9" t="str">
        <f>IF(Data!$W4584=Data!$E4584,"CURRENT","NO")</f>
        <v>CURRENT</v>
      </c>
    </row>
    <row r="4585" spans="1:24" hidden="1">
      <c r="A4585" s="105" t="s">
        <v>1723</v>
      </c>
      <c r="B4585" s="106" t="s">
        <v>794</v>
      </c>
      <c r="C4585" s="8" t="s">
        <v>458</v>
      </c>
      <c r="D4585" s="106" t="s">
        <v>2173</v>
      </c>
      <c r="E4585" s="8" t="s">
        <v>2166</v>
      </c>
      <c r="F4585" s="108" t="s">
        <v>390</v>
      </c>
      <c r="G4585" s="105" t="s">
        <v>158</v>
      </c>
      <c r="H4585" s="109">
        <v>42314</v>
      </c>
      <c r="I4585" s="105">
        <v>173</v>
      </c>
      <c r="J4585" s="104">
        <v>93.3</v>
      </c>
      <c r="K4585" s="104">
        <f t="shared" si="101"/>
        <v>16140.9</v>
      </c>
      <c r="L4585" s="105" t="s">
        <v>213</v>
      </c>
      <c r="M4585" s="105" t="s">
        <v>1809</v>
      </c>
      <c r="N4585" s="105">
        <v>152972</v>
      </c>
      <c r="O4585" s="105"/>
      <c r="P4585" s="105">
        <v>92654</v>
      </c>
      <c r="Q4585" s="104">
        <v>80.7</v>
      </c>
      <c r="R4585" s="104">
        <v>0</v>
      </c>
      <c r="S4585" s="104">
        <v>15</v>
      </c>
      <c r="T4585" s="105" t="s">
        <v>127</v>
      </c>
      <c r="U4585" s="64">
        <f>Data!$Q4585+Data!$R4585+Data!$S4585</f>
        <v>95.7</v>
      </c>
      <c r="V4585" s="9" t="str">
        <f>VLOOKUP(TRIM(Data!$B4585),Team!A:B,2,FALSE)</f>
        <v>Heating</v>
      </c>
      <c r="W4585" s="9" t="str">
        <f>VLOOKUP(Data!$D4585,Current!A:B,2,FALSE)</f>
        <v>ACT</v>
      </c>
      <c r="X4585" s="9" t="str">
        <f>IF(Data!$W4585=Data!$E4585,"CURRENT","NO")</f>
        <v>CURRENT</v>
      </c>
    </row>
    <row r="4586" spans="1:24" hidden="1">
      <c r="A4586" s="105" t="s">
        <v>1723</v>
      </c>
      <c r="B4586" s="106" t="s">
        <v>794</v>
      </c>
      <c r="C4586" s="8" t="s">
        <v>458</v>
      </c>
      <c r="D4586" s="106" t="s">
        <v>2173</v>
      </c>
      <c r="E4586" s="8" t="s">
        <v>2166</v>
      </c>
      <c r="F4586" s="108" t="s">
        <v>576</v>
      </c>
      <c r="G4586" s="105" t="s">
        <v>158</v>
      </c>
      <c r="H4586" s="109">
        <v>42315</v>
      </c>
      <c r="I4586" s="105">
        <v>416</v>
      </c>
      <c r="J4586" s="104">
        <v>52.96</v>
      </c>
      <c r="K4586" s="104">
        <f t="shared" si="101"/>
        <v>22031.360000000001</v>
      </c>
      <c r="L4586" s="105" t="s">
        <v>213</v>
      </c>
      <c r="M4586" s="105" t="s">
        <v>1813</v>
      </c>
      <c r="N4586" s="105">
        <v>152975</v>
      </c>
      <c r="O4586" s="105"/>
      <c r="P4586" s="105">
        <v>92655</v>
      </c>
      <c r="Q4586" s="104">
        <v>160</v>
      </c>
      <c r="R4586" s="104">
        <v>0</v>
      </c>
      <c r="S4586" s="104">
        <v>15</v>
      </c>
      <c r="T4586" s="105" t="s">
        <v>127</v>
      </c>
      <c r="U4586" s="64">
        <f>Data!$Q4586+Data!$R4586+Data!$S4586</f>
        <v>175</v>
      </c>
      <c r="V4586" s="9" t="str">
        <f>VLOOKUP(TRIM(Data!$B4586),Team!A:B,2,FALSE)</f>
        <v>Heating</v>
      </c>
      <c r="W4586" s="9" t="str">
        <f>VLOOKUP(Data!$D4586,Current!A:B,2,FALSE)</f>
        <v>ACT</v>
      </c>
      <c r="X4586" s="9" t="str">
        <f>IF(Data!$W4586=Data!$E4586,"CURRENT","NO")</f>
        <v>CURRENT</v>
      </c>
    </row>
    <row r="4587" spans="1:24" hidden="1">
      <c r="A4587" s="105" t="s">
        <v>1723</v>
      </c>
      <c r="B4587" s="106" t="s">
        <v>794</v>
      </c>
      <c r="C4587" s="8" t="s">
        <v>458</v>
      </c>
      <c r="D4587" s="106" t="s">
        <v>2173</v>
      </c>
      <c r="E4587" s="8" t="s">
        <v>2166</v>
      </c>
      <c r="F4587" s="108" t="s">
        <v>1814</v>
      </c>
      <c r="G4587" s="105" t="s">
        <v>158</v>
      </c>
      <c r="H4587" s="109">
        <v>42317</v>
      </c>
      <c r="I4587" s="105">
        <v>228</v>
      </c>
      <c r="J4587" s="104">
        <v>59.51</v>
      </c>
      <c r="K4587" s="104">
        <f t="shared" si="101"/>
        <v>13568.279999999999</v>
      </c>
      <c r="L4587" s="105" t="s">
        <v>157</v>
      </c>
      <c r="M4587" s="105" t="s">
        <v>1815</v>
      </c>
      <c r="N4587" s="105">
        <v>152994</v>
      </c>
      <c r="O4587" s="105"/>
      <c r="P4587" s="105">
        <v>92656</v>
      </c>
      <c r="Q4587" s="104">
        <v>80</v>
      </c>
      <c r="R4587" s="104">
        <v>0</v>
      </c>
      <c r="S4587" s="104">
        <v>15</v>
      </c>
      <c r="T4587" s="105" t="s">
        <v>2154</v>
      </c>
      <c r="U4587" s="64">
        <f>Data!$Q4587+Data!$R4587+Data!$S4587</f>
        <v>95</v>
      </c>
      <c r="V4587" s="9" t="str">
        <f>VLOOKUP(TRIM(Data!$B4587),Team!A:B,2,FALSE)</f>
        <v>Heating</v>
      </c>
      <c r="W4587" s="9" t="str">
        <f>VLOOKUP(Data!$D4587,Current!A:B,2,FALSE)</f>
        <v>ACT</v>
      </c>
      <c r="X4587" s="9" t="str">
        <f>IF(Data!$W4587=Data!$E4587,"CURRENT","NO")</f>
        <v>CURRENT</v>
      </c>
    </row>
    <row r="4588" spans="1:24" hidden="1">
      <c r="A4588" s="105" t="s">
        <v>1723</v>
      </c>
      <c r="B4588" s="106" t="s">
        <v>794</v>
      </c>
      <c r="C4588" s="8" t="s">
        <v>458</v>
      </c>
      <c r="D4588" s="106" t="s">
        <v>2173</v>
      </c>
      <c r="E4588" s="8" t="s">
        <v>2166</v>
      </c>
      <c r="F4588" s="108" t="s">
        <v>356</v>
      </c>
      <c r="G4588" s="105" t="s">
        <v>158</v>
      </c>
      <c r="H4588" s="109">
        <v>42317</v>
      </c>
      <c r="I4588" s="105">
        <v>416</v>
      </c>
      <c r="J4588" s="104">
        <v>56.12</v>
      </c>
      <c r="K4588" s="104">
        <f t="shared" si="101"/>
        <v>23345.919999999998</v>
      </c>
      <c r="L4588" s="105" t="s">
        <v>157</v>
      </c>
      <c r="M4588" s="105" t="s">
        <v>369</v>
      </c>
      <c r="N4588" s="105">
        <v>152995</v>
      </c>
      <c r="O4588" s="105"/>
      <c r="P4588" s="105">
        <v>92657</v>
      </c>
      <c r="Q4588" s="104">
        <v>160</v>
      </c>
      <c r="R4588" s="104">
        <v>0</v>
      </c>
      <c r="S4588" s="104">
        <v>15</v>
      </c>
      <c r="T4588" s="105" t="s">
        <v>127</v>
      </c>
      <c r="U4588" s="64">
        <f>Data!$Q4588+Data!$R4588+Data!$S4588</f>
        <v>175</v>
      </c>
      <c r="V4588" s="9" t="str">
        <f>VLOOKUP(TRIM(Data!$B4588),Team!A:B,2,FALSE)</f>
        <v>Heating</v>
      </c>
      <c r="W4588" s="9" t="str">
        <f>VLOOKUP(Data!$D4588,Current!A:B,2,FALSE)</f>
        <v>ACT</v>
      </c>
      <c r="X4588" s="9" t="str">
        <f>IF(Data!$W4588=Data!$E4588,"CURRENT","NO")</f>
        <v>CURRENT</v>
      </c>
    </row>
    <row r="4589" spans="1:24" hidden="1">
      <c r="A4589" s="105" t="s">
        <v>1723</v>
      </c>
      <c r="B4589" s="106" t="s">
        <v>794</v>
      </c>
      <c r="C4589" s="8" t="s">
        <v>458</v>
      </c>
      <c r="D4589" s="106" t="s">
        <v>2173</v>
      </c>
      <c r="E4589" s="8" t="s">
        <v>2166</v>
      </c>
      <c r="F4589" s="108" t="s">
        <v>1816</v>
      </c>
      <c r="G4589" s="105" t="s">
        <v>158</v>
      </c>
      <c r="H4589" s="109">
        <v>42318</v>
      </c>
      <c r="I4589" s="105">
        <v>61</v>
      </c>
      <c r="J4589" s="104">
        <v>91.54</v>
      </c>
      <c r="K4589" s="104">
        <f t="shared" si="101"/>
        <v>5583.9400000000005</v>
      </c>
      <c r="L4589" s="105" t="s">
        <v>213</v>
      </c>
      <c r="M4589" s="105" t="s">
        <v>340</v>
      </c>
      <c r="N4589" s="105">
        <v>153019</v>
      </c>
      <c r="O4589" s="105"/>
      <c r="P4589" s="105">
        <v>92658</v>
      </c>
      <c r="Q4589" s="104">
        <v>80</v>
      </c>
      <c r="R4589" s="104">
        <v>0</v>
      </c>
      <c r="S4589" s="104">
        <v>15</v>
      </c>
      <c r="T4589" s="105" t="s">
        <v>127</v>
      </c>
      <c r="U4589" s="64">
        <f>Data!$Q4589+Data!$R4589+Data!$S4589</f>
        <v>95</v>
      </c>
      <c r="V4589" s="9" t="str">
        <f>VLOOKUP(TRIM(Data!$B4589),Team!A:B,2,FALSE)</f>
        <v>Heating</v>
      </c>
      <c r="W4589" s="9" t="str">
        <f>VLOOKUP(Data!$D4589,Current!A:B,2,FALSE)</f>
        <v>ACT</v>
      </c>
      <c r="X4589" s="9" t="str">
        <f>IF(Data!$W4589=Data!$E4589,"CURRENT","NO")</f>
        <v>CURRENT</v>
      </c>
    </row>
    <row r="4590" spans="1:24" hidden="1">
      <c r="A4590" s="105" t="s">
        <v>1723</v>
      </c>
      <c r="B4590" s="106" t="s">
        <v>794</v>
      </c>
      <c r="C4590" s="8" t="s">
        <v>458</v>
      </c>
      <c r="D4590" s="106" t="s">
        <v>2173</v>
      </c>
      <c r="E4590" s="8" t="s">
        <v>2166</v>
      </c>
      <c r="F4590" s="108" t="s">
        <v>377</v>
      </c>
      <c r="G4590" s="105" t="s">
        <v>158</v>
      </c>
      <c r="H4590" s="109">
        <v>42319</v>
      </c>
      <c r="I4590" s="105">
        <v>1521</v>
      </c>
      <c r="J4590" s="104">
        <v>70.11</v>
      </c>
      <c r="K4590" s="104">
        <f t="shared" si="101"/>
        <v>106637.31</v>
      </c>
      <c r="L4590" s="105" t="s">
        <v>157</v>
      </c>
      <c r="M4590" s="105" t="s">
        <v>1759</v>
      </c>
      <c r="N4590" s="105">
        <v>153059</v>
      </c>
      <c r="O4590" s="105"/>
      <c r="P4590" s="105">
        <v>92659</v>
      </c>
      <c r="Q4590" s="104">
        <v>533.20000000000005</v>
      </c>
      <c r="R4590" s="104">
        <v>0</v>
      </c>
      <c r="S4590" s="104">
        <v>15</v>
      </c>
      <c r="T4590" s="105" t="s">
        <v>127</v>
      </c>
      <c r="U4590" s="64">
        <f>Data!$Q4590+Data!$R4590+Data!$S4590</f>
        <v>548.20000000000005</v>
      </c>
      <c r="V4590" s="9" t="str">
        <f>VLOOKUP(TRIM(Data!$B4590),Team!A:B,2,FALSE)</f>
        <v>Heating</v>
      </c>
      <c r="W4590" s="9" t="str">
        <f>VLOOKUP(Data!$D4590,Current!A:B,2,FALSE)</f>
        <v>ACT</v>
      </c>
      <c r="X4590" s="9" t="str">
        <f>IF(Data!$W4590=Data!$E4590,"CURRENT","NO")</f>
        <v>CURRENT</v>
      </c>
    </row>
    <row r="4591" spans="1:24" hidden="1">
      <c r="A4591" s="105" t="s">
        <v>1723</v>
      </c>
      <c r="B4591" s="106" t="s">
        <v>794</v>
      </c>
      <c r="C4591" s="8" t="s">
        <v>458</v>
      </c>
      <c r="D4591" s="106" t="s">
        <v>2173</v>
      </c>
      <c r="E4591" s="8" t="s">
        <v>2166</v>
      </c>
      <c r="F4591" s="108" t="s">
        <v>351</v>
      </c>
      <c r="G4591" s="105" t="s">
        <v>158</v>
      </c>
      <c r="H4591" s="109">
        <v>42319</v>
      </c>
      <c r="I4591" s="105">
        <v>180</v>
      </c>
      <c r="J4591" s="104">
        <v>48.01</v>
      </c>
      <c r="K4591" s="104">
        <f t="shared" si="101"/>
        <v>8641.7999999999993</v>
      </c>
      <c r="L4591" s="105" t="s">
        <v>157</v>
      </c>
      <c r="M4591" s="105" t="s">
        <v>340</v>
      </c>
      <c r="N4591" s="105">
        <v>153060</v>
      </c>
      <c r="O4591" s="105"/>
      <c r="P4591" s="105">
        <v>92660</v>
      </c>
      <c r="Q4591" s="104">
        <v>80</v>
      </c>
      <c r="R4591" s="104">
        <v>0</v>
      </c>
      <c r="S4591" s="104">
        <v>15</v>
      </c>
      <c r="T4591" s="105" t="s">
        <v>2154</v>
      </c>
      <c r="U4591" s="64">
        <f>Data!$Q4591+Data!$R4591+Data!$S4591</f>
        <v>95</v>
      </c>
      <c r="V4591" s="9" t="str">
        <f>VLOOKUP(TRIM(Data!$B4591),Team!A:B,2,FALSE)</f>
        <v>Heating</v>
      </c>
      <c r="W4591" s="9" t="str">
        <f>VLOOKUP(Data!$D4591,Current!A:B,2,FALSE)</f>
        <v>ACT</v>
      </c>
      <c r="X4591" s="9" t="str">
        <f>IF(Data!$W4591=Data!$E4591,"CURRENT","NO")</f>
        <v>CURRENT</v>
      </c>
    </row>
    <row r="4592" spans="1:24" hidden="1">
      <c r="A4592" s="105" t="s">
        <v>1723</v>
      </c>
      <c r="B4592" s="106" t="s">
        <v>794</v>
      </c>
      <c r="C4592" s="8" t="s">
        <v>458</v>
      </c>
      <c r="D4592" s="106" t="s">
        <v>2173</v>
      </c>
      <c r="E4592" s="8" t="s">
        <v>2166</v>
      </c>
      <c r="F4592" s="108" t="s">
        <v>1010</v>
      </c>
      <c r="G4592" s="105" t="s">
        <v>158</v>
      </c>
      <c r="H4592" s="109">
        <v>42320</v>
      </c>
      <c r="I4592" s="105">
        <v>144</v>
      </c>
      <c r="J4592" s="104">
        <v>89.59</v>
      </c>
      <c r="K4592" s="104">
        <f t="shared" si="101"/>
        <v>12900.960000000001</v>
      </c>
      <c r="L4592" s="105" t="s">
        <v>157</v>
      </c>
      <c r="M4592" s="105" t="s">
        <v>340</v>
      </c>
      <c r="N4592" s="105">
        <v>153102</v>
      </c>
      <c r="O4592" s="105"/>
      <c r="P4592" s="105">
        <v>92661</v>
      </c>
      <c r="Q4592" s="104">
        <v>80</v>
      </c>
      <c r="R4592" s="104">
        <v>0</v>
      </c>
      <c r="S4592" s="104">
        <v>15</v>
      </c>
      <c r="T4592" s="105" t="s">
        <v>246</v>
      </c>
      <c r="U4592" s="64">
        <f>Data!$Q4592+Data!$R4592+Data!$S4592</f>
        <v>95</v>
      </c>
      <c r="V4592" s="9" t="str">
        <f>VLOOKUP(TRIM(Data!$B4592),Team!A:B,2,FALSE)</f>
        <v>Heating</v>
      </c>
      <c r="W4592" s="9" t="str">
        <f>VLOOKUP(Data!$D4592,Current!A:B,2,FALSE)</f>
        <v>ACT</v>
      </c>
      <c r="X4592" s="9" t="str">
        <f>IF(Data!$W4592=Data!$E4592,"CURRENT","NO")</f>
        <v>CURRENT</v>
      </c>
    </row>
    <row r="4593" spans="1:24" hidden="1">
      <c r="A4593" s="105" t="s">
        <v>1723</v>
      </c>
      <c r="B4593" s="106" t="s">
        <v>794</v>
      </c>
      <c r="C4593" s="8" t="s">
        <v>458</v>
      </c>
      <c r="D4593" s="106" t="s">
        <v>2173</v>
      </c>
      <c r="E4593" s="8" t="s">
        <v>2166</v>
      </c>
      <c r="F4593" s="108" t="s">
        <v>549</v>
      </c>
      <c r="G4593" s="105" t="s">
        <v>158</v>
      </c>
      <c r="H4593" s="109">
        <v>42318</v>
      </c>
      <c r="I4593" s="105">
        <v>792</v>
      </c>
      <c r="J4593" s="104">
        <v>75.09</v>
      </c>
      <c r="K4593" s="104">
        <f t="shared" si="101"/>
        <v>59471.280000000006</v>
      </c>
      <c r="L4593" s="105" t="s">
        <v>157</v>
      </c>
      <c r="M4593" s="105" t="s">
        <v>594</v>
      </c>
      <c r="N4593" s="105">
        <v>153022</v>
      </c>
      <c r="O4593" s="105"/>
      <c r="P4593" s="105">
        <v>92662</v>
      </c>
      <c r="Q4593" s="104">
        <v>300.60000000000002</v>
      </c>
      <c r="R4593" s="104">
        <v>0</v>
      </c>
      <c r="S4593" s="104">
        <v>15</v>
      </c>
      <c r="T4593" s="105" t="s">
        <v>246</v>
      </c>
      <c r="U4593" s="64">
        <f>Data!$Q4593+Data!$R4593+Data!$S4593</f>
        <v>315.60000000000002</v>
      </c>
      <c r="V4593" s="9" t="str">
        <f>VLOOKUP(TRIM(Data!$B4593),Team!A:B,2,FALSE)</f>
        <v>Heating</v>
      </c>
      <c r="W4593" s="9" t="str">
        <f>VLOOKUP(Data!$D4593,Current!A:B,2,FALSE)</f>
        <v>ACT</v>
      </c>
      <c r="X4593" s="9" t="str">
        <f>IF(Data!$W4593=Data!$E4593,"CURRENT","NO")</f>
        <v>CURRENT</v>
      </c>
    </row>
    <row r="4594" spans="1:24" hidden="1">
      <c r="A4594" s="105" t="s">
        <v>1723</v>
      </c>
      <c r="B4594" s="106" t="s">
        <v>794</v>
      </c>
      <c r="C4594" s="8" t="s">
        <v>458</v>
      </c>
      <c r="D4594" s="106" t="s">
        <v>2173</v>
      </c>
      <c r="E4594" s="8" t="s">
        <v>2166</v>
      </c>
      <c r="F4594" s="108" t="s">
        <v>1414</v>
      </c>
      <c r="G4594" s="105" t="s">
        <v>158</v>
      </c>
      <c r="H4594" s="109">
        <v>42320</v>
      </c>
      <c r="I4594" s="105">
        <v>507</v>
      </c>
      <c r="J4594" s="104">
        <v>81.94</v>
      </c>
      <c r="K4594" s="104">
        <f t="shared" si="101"/>
        <v>41543.58</v>
      </c>
      <c r="L4594" s="105" t="s">
        <v>213</v>
      </c>
      <c r="M4594" s="105" t="s">
        <v>1759</v>
      </c>
      <c r="N4594" s="105">
        <v>153107</v>
      </c>
      <c r="O4594" s="105"/>
      <c r="P4594" s="105">
        <v>92663</v>
      </c>
      <c r="Q4594" s="104">
        <v>207.7</v>
      </c>
      <c r="R4594" s="104">
        <v>0</v>
      </c>
      <c r="S4594" s="104">
        <v>15</v>
      </c>
      <c r="T4594" s="105" t="s">
        <v>2148</v>
      </c>
      <c r="U4594" s="64">
        <f>Data!$Q4594+Data!$R4594+Data!$S4594</f>
        <v>222.7</v>
      </c>
      <c r="V4594" s="9" t="str">
        <f>VLOOKUP(TRIM(Data!$B4594),Team!A:B,2,FALSE)</f>
        <v>Heating</v>
      </c>
      <c r="W4594" s="9" t="str">
        <f>VLOOKUP(Data!$D4594,Current!A:B,2,FALSE)</f>
        <v>ACT</v>
      </c>
      <c r="X4594" s="9" t="str">
        <f>IF(Data!$W4594=Data!$E4594,"CURRENT","NO")</f>
        <v>CURRENT</v>
      </c>
    </row>
    <row r="4595" spans="1:24" hidden="1">
      <c r="A4595" s="46" t="s">
        <v>1729</v>
      </c>
      <c r="B4595" s="106" t="s">
        <v>794</v>
      </c>
      <c r="C4595" s="8" t="s">
        <v>458</v>
      </c>
      <c r="D4595" s="106" t="s">
        <v>2173</v>
      </c>
      <c r="E4595" s="8" t="s">
        <v>2166</v>
      </c>
      <c r="F4595" s="77" t="s">
        <v>968</v>
      </c>
      <c r="G4595" s="78" t="s">
        <v>364</v>
      </c>
      <c r="H4595" s="79">
        <v>42322</v>
      </c>
      <c r="I4595" s="78">
        <v>2016</v>
      </c>
      <c r="J4595" s="104">
        <v>17</v>
      </c>
      <c r="K4595" s="104">
        <f t="shared" si="101"/>
        <v>34272</v>
      </c>
      <c r="L4595" s="78" t="s">
        <v>213</v>
      </c>
      <c r="M4595" s="78" t="s">
        <v>527</v>
      </c>
      <c r="N4595" s="78">
        <v>153167</v>
      </c>
      <c r="O4595" s="107"/>
      <c r="P4595" s="78">
        <v>92821</v>
      </c>
      <c r="Q4595" s="80">
        <v>200</v>
      </c>
      <c r="R4595" s="80">
        <v>0</v>
      </c>
      <c r="S4595" s="80">
        <v>60</v>
      </c>
      <c r="T4595" s="78" t="s">
        <v>127</v>
      </c>
      <c r="U4595" s="64">
        <f>Data!$Q4595+Data!$R4595+Data!$S4595</f>
        <v>260</v>
      </c>
      <c r="V4595" s="9" t="str">
        <f>VLOOKUP(TRIM(Data!$B4595),Team!A:B,2,FALSE)</f>
        <v>Heating</v>
      </c>
      <c r="W4595" s="9" t="str">
        <f>VLOOKUP(Data!$D4595,Current!A:B,2,FALSE)</f>
        <v>ACT</v>
      </c>
      <c r="X4595" s="9" t="str">
        <f>IF(Data!$W4595=Data!$E4595,"CURRENT","NO")</f>
        <v>CURRENT</v>
      </c>
    </row>
    <row r="4596" spans="1:24" hidden="1">
      <c r="A4596" s="46" t="s">
        <v>1729</v>
      </c>
      <c r="B4596" s="110" t="s">
        <v>794</v>
      </c>
      <c r="C4596" s="8" t="s">
        <v>458</v>
      </c>
      <c r="D4596" s="110" t="s">
        <v>2173</v>
      </c>
      <c r="E4596" s="8" t="s">
        <v>2166</v>
      </c>
      <c r="F4596" s="77" t="s">
        <v>409</v>
      </c>
      <c r="G4596" s="78" t="s">
        <v>146</v>
      </c>
      <c r="H4596" s="79">
        <v>42322</v>
      </c>
      <c r="I4596" s="78">
        <v>432</v>
      </c>
      <c r="J4596" s="104">
        <v>58.7</v>
      </c>
      <c r="K4596" s="104">
        <f t="shared" si="101"/>
        <v>25358.400000000001</v>
      </c>
      <c r="L4596" s="78" t="s">
        <v>213</v>
      </c>
      <c r="M4596" s="78" t="s">
        <v>1817</v>
      </c>
      <c r="N4596" s="78">
        <v>153165</v>
      </c>
      <c r="O4596" s="107"/>
      <c r="P4596" s="78">
        <v>92822</v>
      </c>
      <c r="Q4596" s="80">
        <v>180</v>
      </c>
      <c r="R4596" s="80">
        <v>0</v>
      </c>
      <c r="S4596" s="80">
        <v>35</v>
      </c>
      <c r="T4596" s="78" t="s">
        <v>127</v>
      </c>
      <c r="U4596" s="64">
        <f>Data!$Q4596+Data!$R4596+Data!$S4596</f>
        <v>215</v>
      </c>
      <c r="V4596" s="9" t="str">
        <f>VLOOKUP(TRIM(Data!$B4596),Team!A:B,2,FALSE)</f>
        <v>Heating</v>
      </c>
      <c r="W4596" s="9" t="str">
        <f>VLOOKUP(Data!$D4596,Current!A:B,2,FALSE)</f>
        <v>ACT</v>
      </c>
      <c r="X4596" s="9" t="str">
        <f>IF(Data!$W4596=Data!$E4596,"CURRENT","NO")</f>
        <v>CURRENT</v>
      </c>
    </row>
    <row r="4597" spans="1:24" hidden="1">
      <c r="A4597" s="46" t="s">
        <v>1729</v>
      </c>
      <c r="B4597" s="106" t="s">
        <v>794</v>
      </c>
      <c r="C4597" s="8" t="s">
        <v>458</v>
      </c>
      <c r="D4597" s="106" t="s">
        <v>2173</v>
      </c>
      <c r="E4597" s="8" t="s">
        <v>2166</v>
      </c>
      <c r="F4597" s="77" t="s">
        <v>408</v>
      </c>
      <c r="G4597" s="78" t="s">
        <v>146</v>
      </c>
      <c r="H4597" s="79">
        <v>42326</v>
      </c>
      <c r="I4597" s="78">
        <v>432</v>
      </c>
      <c r="J4597" s="104">
        <v>65.78</v>
      </c>
      <c r="K4597" s="104">
        <f t="shared" si="101"/>
        <v>28416.959999999999</v>
      </c>
      <c r="L4597" s="78" t="s">
        <v>69</v>
      </c>
      <c r="M4597" s="78" t="s">
        <v>1278</v>
      </c>
      <c r="N4597" s="78">
        <v>153282</v>
      </c>
      <c r="O4597" s="107"/>
      <c r="P4597" s="78">
        <v>92824</v>
      </c>
      <c r="Q4597" s="80">
        <v>180</v>
      </c>
      <c r="R4597" s="80">
        <v>0</v>
      </c>
      <c r="S4597" s="80">
        <v>35</v>
      </c>
      <c r="T4597" s="78" t="s">
        <v>127</v>
      </c>
      <c r="U4597" s="64">
        <f>Data!$Q4597+Data!$R4597+Data!$S4597</f>
        <v>215</v>
      </c>
      <c r="V4597" s="9" t="str">
        <f>VLOOKUP(TRIM(Data!$B4597),Team!A:B,2,FALSE)</f>
        <v>Heating</v>
      </c>
      <c r="W4597" s="9" t="str">
        <f>VLOOKUP(Data!$D4597,Current!A:B,2,FALSE)</f>
        <v>ACT</v>
      </c>
      <c r="X4597" s="9" t="str">
        <f>IF(Data!$W4597=Data!$E4597,"CURRENT","NO")</f>
        <v>CURRENT</v>
      </c>
    </row>
    <row r="4598" spans="1:24" hidden="1">
      <c r="A4598" s="46" t="s">
        <v>1729</v>
      </c>
      <c r="B4598" s="106" t="s">
        <v>794</v>
      </c>
      <c r="C4598" s="8" t="s">
        <v>458</v>
      </c>
      <c r="D4598" s="106" t="s">
        <v>2173</v>
      </c>
      <c r="E4598" s="8" t="s">
        <v>2166</v>
      </c>
      <c r="F4598" s="77" t="s">
        <v>1818</v>
      </c>
      <c r="G4598" s="78" t="s">
        <v>158</v>
      </c>
      <c r="H4598" s="79">
        <v>42321</v>
      </c>
      <c r="I4598" s="78">
        <v>163</v>
      </c>
      <c r="J4598" s="104">
        <v>61.31</v>
      </c>
      <c r="K4598" s="104">
        <f t="shared" si="101"/>
        <v>9993.5300000000007</v>
      </c>
      <c r="L4598" s="78" t="s">
        <v>213</v>
      </c>
      <c r="M4598" s="78" t="s">
        <v>358</v>
      </c>
      <c r="N4598" s="78">
        <v>153150</v>
      </c>
      <c r="O4598" s="105"/>
      <c r="P4598" s="78">
        <v>92825</v>
      </c>
      <c r="Q4598" s="80">
        <v>80</v>
      </c>
      <c r="R4598" s="80">
        <v>0</v>
      </c>
      <c r="S4598" s="80">
        <v>15</v>
      </c>
      <c r="T4598" s="78" t="s">
        <v>127</v>
      </c>
      <c r="U4598" s="64">
        <f>Data!$Q4598+Data!$R4598+Data!$S4598</f>
        <v>95</v>
      </c>
      <c r="V4598" s="9" t="str">
        <f>VLOOKUP(TRIM(Data!$B4598),Team!A:B,2,FALSE)</f>
        <v>Heating</v>
      </c>
      <c r="W4598" s="9" t="str">
        <f>VLOOKUP(Data!$D4598,Current!A:B,2,FALSE)</f>
        <v>ACT</v>
      </c>
      <c r="X4598" s="9" t="str">
        <f>IF(Data!$W4598=Data!$E4598,"CURRENT","NO")</f>
        <v>CURRENT</v>
      </c>
    </row>
    <row r="4599" spans="1:24" hidden="1">
      <c r="A4599" s="46" t="s">
        <v>1729</v>
      </c>
      <c r="B4599" s="106" t="s">
        <v>794</v>
      </c>
      <c r="C4599" s="8" t="s">
        <v>458</v>
      </c>
      <c r="D4599" s="106" t="s">
        <v>2173</v>
      </c>
      <c r="E4599" s="8" t="s">
        <v>2166</v>
      </c>
      <c r="F4599" s="77" t="s">
        <v>1819</v>
      </c>
      <c r="G4599" s="78" t="s">
        <v>158</v>
      </c>
      <c r="H4599" s="79">
        <v>42322</v>
      </c>
      <c r="I4599" s="78">
        <v>871</v>
      </c>
      <c r="J4599" s="104">
        <v>41.27</v>
      </c>
      <c r="K4599" s="104">
        <f t="shared" si="101"/>
        <v>35946.170000000006</v>
      </c>
      <c r="L4599" s="78" t="s">
        <v>213</v>
      </c>
      <c r="M4599" s="78" t="s">
        <v>1741</v>
      </c>
      <c r="N4599" s="78">
        <v>153158</v>
      </c>
      <c r="O4599" s="105"/>
      <c r="P4599" s="78">
        <v>92826</v>
      </c>
      <c r="Q4599" s="80">
        <v>179.7</v>
      </c>
      <c r="R4599" s="80">
        <v>0</v>
      </c>
      <c r="S4599" s="80">
        <v>15</v>
      </c>
      <c r="T4599" s="78" t="s">
        <v>127</v>
      </c>
      <c r="U4599" s="64">
        <f>Data!$Q4599+Data!$R4599+Data!$S4599</f>
        <v>194.7</v>
      </c>
      <c r="V4599" s="9" t="str">
        <f>VLOOKUP(TRIM(Data!$B4599),Team!A:B,2,FALSE)</f>
        <v>Heating</v>
      </c>
      <c r="W4599" s="9" t="str">
        <f>VLOOKUP(Data!$D4599,Current!A:B,2,FALSE)</f>
        <v>ACT</v>
      </c>
      <c r="X4599" s="9" t="str">
        <f>IF(Data!$W4599=Data!$E4599,"CURRENT","NO")</f>
        <v>CURRENT</v>
      </c>
    </row>
    <row r="4600" spans="1:24" hidden="1">
      <c r="A4600" s="46" t="s">
        <v>1729</v>
      </c>
      <c r="B4600" s="106" t="s">
        <v>794</v>
      </c>
      <c r="C4600" s="8" t="s">
        <v>458</v>
      </c>
      <c r="D4600" s="106" t="s">
        <v>2173</v>
      </c>
      <c r="E4600" s="8" t="s">
        <v>2166</v>
      </c>
      <c r="F4600" s="77" t="s">
        <v>1820</v>
      </c>
      <c r="G4600" s="78" t="s">
        <v>158</v>
      </c>
      <c r="H4600" s="79">
        <v>42322</v>
      </c>
      <c r="I4600" s="78">
        <v>68</v>
      </c>
      <c r="J4600" s="104">
        <v>102.28</v>
      </c>
      <c r="K4600" s="104">
        <f t="shared" si="101"/>
        <v>6955.04</v>
      </c>
      <c r="L4600" s="78" t="s">
        <v>213</v>
      </c>
      <c r="M4600" s="78" t="s">
        <v>340</v>
      </c>
      <c r="N4600" s="78">
        <v>153160</v>
      </c>
      <c r="O4600" s="107"/>
      <c r="P4600" s="78">
        <v>92827</v>
      </c>
      <c r="Q4600" s="80">
        <v>80</v>
      </c>
      <c r="R4600" s="80">
        <v>0</v>
      </c>
      <c r="S4600" s="80">
        <v>15</v>
      </c>
      <c r="T4600" s="78" t="s">
        <v>127</v>
      </c>
      <c r="U4600" s="64">
        <f>Data!$Q4600+Data!$R4600+Data!$S4600</f>
        <v>95</v>
      </c>
      <c r="V4600" s="9" t="str">
        <f>VLOOKUP(TRIM(Data!$B4600),Team!A:B,2,FALSE)</f>
        <v>Heating</v>
      </c>
      <c r="W4600" s="9" t="str">
        <f>VLOOKUP(Data!$D4600,Current!A:B,2,FALSE)</f>
        <v>ACT</v>
      </c>
      <c r="X4600" s="9" t="str">
        <f>IF(Data!$W4600=Data!$E4600,"CURRENT","NO")</f>
        <v>CURRENT</v>
      </c>
    </row>
    <row r="4601" spans="1:24" hidden="1">
      <c r="A4601" s="46" t="s">
        <v>1729</v>
      </c>
      <c r="B4601" s="106" t="s">
        <v>794</v>
      </c>
      <c r="C4601" s="8" t="s">
        <v>458</v>
      </c>
      <c r="D4601" s="106" t="s">
        <v>2173</v>
      </c>
      <c r="E4601" s="8" t="s">
        <v>2166</v>
      </c>
      <c r="F4601" s="77" t="s">
        <v>1399</v>
      </c>
      <c r="G4601" s="78" t="s">
        <v>158</v>
      </c>
      <c r="H4601" s="79">
        <v>42324</v>
      </c>
      <c r="I4601" s="78">
        <v>200</v>
      </c>
      <c r="J4601" s="104">
        <v>60.27</v>
      </c>
      <c r="K4601" s="104">
        <f t="shared" si="101"/>
        <v>12054</v>
      </c>
      <c r="L4601" s="78" t="s">
        <v>157</v>
      </c>
      <c r="M4601" s="78" t="s">
        <v>407</v>
      </c>
      <c r="N4601" s="78">
        <v>153175</v>
      </c>
      <c r="O4601" s="107"/>
      <c r="P4601" s="78">
        <v>92828</v>
      </c>
      <c r="Q4601" s="80">
        <v>80</v>
      </c>
      <c r="R4601" s="80">
        <v>0</v>
      </c>
      <c r="S4601" s="80">
        <v>15</v>
      </c>
      <c r="T4601" s="78" t="s">
        <v>2183</v>
      </c>
      <c r="U4601" s="64">
        <f>Data!$Q4601+Data!$R4601+Data!$S4601</f>
        <v>95</v>
      </c>
      <c r="V4601" s="9" t="str">
        <f>VLOOKUP(TRIM(Data!$B4601),Team!A:B,2,FALSE)</f>
        <v>Heating</v>
      </c>
      <c r="W4601" s="9" t="str">
        <f>VLOOKUP(Data!$D4601,Current!A:B,2,FALSE)</f>
        <v>ACT</v>
      </c>
      <c r="X4601" s="9" t="str">
        <f>IF(Data!$W4601=Data!$E4601,"CURRENT","NO")</f>
        <v>CURRENT</v>
      </c>
    </row>
    <row r="4602" spans="1:24" hidden="1">
      <c r="A4602" s="46" t="s">
        <v>1729</v>
      </c>
      <c r="B4602" s="106" t="s">
        <v>794</v>
      </c>
      <c r="C4602" s="8" t="s">
        <v>458</v>
      </c>
      <c r="D4602" s="106" t="s">
        <v>2173</v>
      </c>
      <c r="E4602" s="8" t="s">
        <v>2166</v>
      </c>
      <c r="F4602" s="77" t="s">
        <v>978</v>
      </c>
      <c r="G4602" s="78" t="s">
        <v>158</v>
      </c>
      <c r="H4602" s="79">
        <v>42324</v>
      </c>
      <c r="I4602" s="78">
        <v>792</v>
      </c>
      <c r="J4602" s="104">
        <v>59.09</v>
      </c>
      <c r="K4602" s="104">
        <f t="shared" si="101"/>
        <v>46799.280000000006</v>
      </c>
      <c r="L4602" s="78" t="s">
        <v>213</v>
      </c>
      <c r="M4602" s="78" t="s">
        <v>561</v>
      </c>
      <c r="N4602" s="78">
        <v>153191</v>
      </c>
      <c r="O4602" s="107"/>
      <c r="P4602" s="78">
        <v>92829</v>
      </c>
      <c r="Q4602" s="80">
        <v>234</v>
      </c>
      <c r="R4602" s="80">
        <v>0</v>
      </c>
      <c r="S4602" s="80">
        <v>15</v>
      </c>
      <c r="T4602" s="78" t="s">
        <v>127</v>
      </c>
      <c r="U4602" s="64">
        <f>Data!$Q4602+Data!$R4602+Data!$S4602</f>
        <v>249</v>
      </c>
      <c r="V4602" s="9" t="str">
        <f>VLOOKUP(TRIM(Data!$B4602),Team!A:B,2,FALSE)</f>
        <v>Heating</v>
      </c>
      <c r="W4602" s="9" t="str">
        <f>VLOOKUP(Data!$D4602,Current!A:B,2,FALSE)</f>
        <v>ACT</v>
      </c>
      <c r="X4602" s="9" t="str">
        <f>IF(Data!$W4602=Data!$E4602,"CURRENT","NO")</f>
        <v>CURRENT</v>
      </c>
    </row>
    <row r="4603" spans="1:24" hidden="1">
      <c r="A4603" s="46" t="s">
        <v>1729</v>
      </c>
      <c r="B4603" s="106" t="s">
        <v>794</v>
      </c>
      <c r="C4603" s="8" t="s">
        <v>458</v>
      </c>
      <c r="D4603" s="106" t="s">
        <v>2173</v>
      </c>
      <c r="E4603" s="8" t="s">
        <v>2166</v>
      </c>
      <c r="F4603" s="77" t="s">
        <v>405</v>
      </c>
      <c r="G4603" s="78" t="s">
        <v>158</v>
      </c>
      <c r="H4603" s="79">
        <v>42325</v>
      </c>
      <c r="I4603" s="78">
        <v>116</v>
      </c>
      <c r="J4603" s="104">
        <v>147.38</v>
      </c>
      <c r="K4603" s="104">
        <f t="shared" si="101"/>
        <v>17096.079999999998</v>
      </c>
      <c r="L4603" s="78" t="s">
        <v>157</v>
      </c>
      <c r="M4603" s="78" t="s">
        <v>1759</v>
      </c>
      <c r="N4603" s="78">
        <v>153239</v>
      </c>
      <c r="O4603" s="107"/>
      <c r="P4603" s="78">
        <v>92833</v>
      </c>
      <c r="Q4603" s="80">
        <v>85.5</v>
      </c>
      <c r="R4603" s="80">
        <v>0</v>
      </c>
      <c r="S4603" s="80">
        <v>15</v>
      </c>
      <c r="T4603" s="78" t="s">
        <v>127</v>
      </c>
      <c r="U4603" s="64">
        <f>Data!$Q4603+Data!$R4603+Data!$S4603</f>
        <v>100.5</v>
      </c>
      <c r="V4603" s="9" t="str">
        <f>VLOOKUP(TRIM(Data!$B4603),Team!A:B,2,FALSE)</f>
        <v>Heating</v>
      </c>
      <c r="W4603" s="9" t="str">
        <f>VLOOKUP(Data!$D4603,Current!A:B,2,FALSE)</f>
        <v>ACT</v>
      </c>
      <c r="X4603" s="9" t="str">
        <f>IF(Data!$W4603=Data!$E4603,"CURRENT","NO")</f>
        <v>CURRENT</v>
      </c>
    </row>
    <row r="4604" spans="1:24" hidden="1">
      <c r="A4604" s="46" t="s">
        <v>1729</v>
      </c>
      <c r="B4604" s="106" t="s">
        <v>794</v>
      </c>
      <c r="C4604" s="8" t="s">
        <v>458</v>
      </c>
      <c r="D4604" s="106" t="s">
        <v>2173</v>
      </c>
      <c r="E4604" s="8" t="s">
        <v>2166</v>
      </c>
      <c r="F4604" s="77" t="s">
        <v>592</v>
      </c>
      <c r="G4604" s="78" t="s">
        <v>158</v>
      </c>
      <c r="H4604" s="79">
        <v>42326</v>
      </c>
      <c r="I4604" s="78">
        <v>345</v>
      </c>
      <c r="J4604" s="104">
        <v>85.17</v>
      </c>
      <c r="K4604" s="104">
        <f t="shared" si="101"/>
        <v>29383.65</v>
      </c>
      <c r="L4604" s="78" t="s">
        <v>213</v>
      </c>
      <c r="M4604" s="78" t="s">
        <v>358</v>
      </c>
      <c r="N4604" s="78">
        <v>153278</v>
      </c>
      <c r="O4604" s="107"/>
      <c r="P4604" s="78">
        <v>92834</v>
      </c>
      <c r="Q4604" s="80">
        <v>160</v>
      </c>
      <c r="R4604" s="80">
        <v>0</v>
      </c>
      <c r="S4604" s="80">
        <v>15</v>
      </c>
      <c r="T4604" s="78" t="s">
        <v>127</v>
      </c>
      <c r="U4604" s="64">
        <f>Data!$Q4604+Data!$R4604+Data!$S4604</f>
        <v>175</v>
      </c>
      <c r="V4604" s="9" t="str">
        <f>VLOOKUP(TRIM(Data!$B4604),Team!A:B,2,FALSE)</f>
        <v>Heating</v>
      </c>
      <c r="W4604" s="9" t="str">
        <f>VLOOKUP(Data!$D4604,Current!A:B,2,FALSE)</f>
        <v>ACT</v>
      </c>
      <c r="X4604" s="9" t="str">
        <f>IF(Data!$W4604=Data!$E4604,"CURRENT","NO")</f>
        <v>CURRENT</v>
      </c>
    </row>
    <row r="4605" spans="1:24" hidden="1">
      <c r="A4605" s="46" t="s">
        <v>1729</v>
      </c>
      <c r="B4605" s="106" t="s">
        <v>794</v>
      </c>
      <c r="C4605" s="8" t="s">
        <v>458</v>
      </c>
      <c r="D4605" s="106" t="s">
        <v>2173</v>
      </c>
      <c r="E4605" s="8" t="s">
        <v>2166</v>
      </c>
      <c r="F4605" s="77" t="s">
        <v>593</v>
      </c>
      <c r="G4605" s="78" t="s">
        <v>158</v>
      </c>
      <c r="H4605" s="79">
        <v>42328</v>
      </c>
      <c r="I4605" s="78">
        <v>416</v>
      </c>
      <c r="J4605" s="104">
        <v>53.8</v>
      </c>
      <c r="K4605" s="104">
        <f t="shared" si="101"/>
        <v>22380.799999999999</v>
      </c>
      <c r="L4605" s="78" t="s">
        <v>213</v>
      </c>
      <c r="M4605" s="78" t="s">
        <v>1759</v>
      </c>
      <c r="N4605" s="78">
        <v>153367</v>
      </c>
      <c r="O4605" s="107"/>
      <c r="P4605" s="78">
        <v>92836</v>
      </c>
      <c r="Q4605" s="80">
        <v>160</v>
      </c>
      <c r="R4605" s="80">
        <v>0</v>
      </c>
      <c r="S4605" s="80">
        <v>15</v>
      </c>
      <c r="T4605" s="78" t="s">
        <v>127</v>
      </c>
      <c r="U4605" s="64">
        <f>Data!$Q4605+Data!$R4605+Data!$S4605</f>
        <v>175</v>
      </c>
      <c r="V4605" s="9" t="str">
        <f>VLOOKUP(TRIM(Data!$B4605),Team!A:B,2,FALSE)</f>
        <v>Heating</v>
      </c>
      <c r="W4605" s="9" t="str">
        <f>VLOOKUP(Data!$D4605,Current!A:B,2,FALSE)</f>
        <v>ACT</v>
      </c>
      <c r="X4605" s="9" t="str">
        <f>IF(Data!$W4605=Data!$E4605,"CURRENT","NO")</f>
        <v>CURRENT</v>
      </c>
    </row>
    <row r="4606" spans="1:24" hidden="1">
      <c r="A4606" s="46" t="s">
        <v>2174</v>
      </c>
      <c r="B4606" s="106" t="s">
        <v>794</v>
      </c>
      <c r="C4606" s="8" t="s">
        <v>458</v>
      </c>
      <c r="D4606" s="106" t="s">
        <v>2173</v>
      </c>
      <c r="E4606" s="8" t="s">
        <v>2166</v>
      </c>
      <c r="F4606" s="45" t="s">
        <v>368</v>
      </c>
      <c r="G4606" s="46" t="s">
        <v>146</v>
      </c>
      <c r="H4606" s="47">
        <v>42328</v>
      </c>
      <c r="I4606" s="46">
        <v>1174</v>
      </c>
      <c r="J4606" s="104">
        <v>26.302</v>
      </c>
      <c r="K4606" s="104">
        <f t="shared" si="101"/>
        <v>30878.547999999999</v>
      </c>
      <c r="L4606" s="46" t="s">
        <v>69</v>
      </c>
      <c r="M4606" s="46" t="s">
        <v>527</v>
      </c>
      <c r="N4606" s="46">
        <v>153374</v>
      </c>
      <c r="O4606" s="49"/>
      <c r="P4606" s="46">
        <v>93037</v>
      </c>
      <c r="Q4606" s="66">
        <v>180</v>
      </c>
      <c r="R4606" s="66">
        <v>0</v>
      </c>
      <c r="S4606" s="66">
        <v>17.5</v>
      </c>
      <c r="T4606" s="46" t="s">
        <v>127</v>
      </c>
      <c r="U4606" s="64">
        <f>Data!$Q4606+Data!$R4606+Data!$S4606</f>
        <v>197.5</v>
      </c>
      <c r="V4606" s="9" t="str">
        <f>VLOOKUP(TRIM(Data!$B4606),Team!A:B,2,FALSE)</f>
        <v>Heating</v>
      </c>
      <c r="W4606" s="9" t="str">
        <f>VLOOKUP(Data!$D4606,Current!A:B,2,FALSE)</f>
        <v>ACT</v>
      </c>
      <c r="X4606" s="9" t="str">
        <f>IF(Data!$W4606=Data!$E4606,"CURRENT","NO")</f>
        <v>CURRENT</v>
      </c>
    </row>
    <row r="4607" spans="1:24" hidden="1">
      <c r="A4607" s="46" t="s">
        <v>2174</v>
      </c>
      <c r="B4607" s="106" t="s">
        <v>794</v>
      </c>
      <c r="C4607" s="8" t="s">
        <v>458</v>
      </c>
      <c r="D4607" s="106" t="s">
        <v>2173</v>
      </c>
      <c r="E4607" s="8" t="s">
        <v>2166</v>
      </c>
      <c r="F4607" s="45" t="s">
        <v>387</v>
      </c>
      <c r="G4607" s="46" t="s">
        <v>146</v>
      </c>
      <c r="H4607" s="47">
        <v>42328</v>
      </c>
      <c r="I4607" s="46">
        <v>1370</v>
      </c>
      <c r="J4607" s="104">
        <v>20.43</v>
      </c>
      <c r="K4607" s="104">
        <f t="shared" si="101"/>
        <v>27989.1</v>
      </c>
      <c r="L4607" s="46" t="s">
        <v>1821</v>
      </c>
      <c r="M4607" s="46" t="s">
        <v>1150</v>
      </c>
      <c r="N4607" s="46">
        <v>153375</v>
      </c>
      <c r="O4607" s="49"/>
      <c r="P4607" s="46">
        <v>93038</v>
      </c>
      <c r="Q4607" s="66">
        <v>180</v>
      </c>
      <c r="R4607" s="66">
        <v>0</v>
      </c>
      <c r="S4607" s="66">
        <v>17.5</v>
      </c>
      <c r="T4607" s="46" t="s">
        <v>127</v>
      </c>
      <c r="U4607" s="64">
        <f>Data!$Q4607+Data!$R4607+Data!$S4607</f>
        <v>197.5</v>
      </c>
      <c r="V4607" s="9" t="str">
        <f>VLOOKUP(TRIM(Data!$B4607),Team!A:B,2,FALSE)</f>
        <v>Heating</v>
      </c>
      <c r="W4607" s="9" t="str">
        <f>VLOOKUP(Data!$D4607,Current!A:B,2,FALSE)</f>
        <v>ACT</v>
      </c>
      <c r="X4607" s="9" t="str">
        <f>IF(Data!$W4607=Data!$E4607,"CURRENT","NO")</f>
        <v>CURRENT</v>
      </c>
    </row>
    <row r="4608" spans="1:24" hidden="1">
      <c r="A4608" s="46" t="s">
        <v>2174</v>
      </c>
      <c r="B4608" s="106" t="s">
        <v>794</v>
      </c>
      <c r="C4608" s="8" t="s">
        <v>458</v>
      </c>
      <c r="D4608" s="106" t="s">
        <v>2173</v>
      </c>
      <c r="E4608" s="8" t="s">
        <v>2166</v>
      </c>
      <c r="F4608" s="45" t="s">
        <v>1583</v>
      </c>
      <c r="G4608" s="46" t="s">
        <v>146</v>
      </c>
      <c r="H4608" s="47">
        <v>42329</v>
      </c>
      <c r="I4608" s="46">
        <v>1174</v>
      </c>
      <c r="J4608" s="104">
        <v>23.67</v>
      </c>
      <c r="K4608" s="104">
        <f t="shared" si="101"/>
        <v>27788.58</v>
      </c>
      <c r="L4608" s="46" t="s">
        <v>69</v>
      </c>
      <c r="M4608" s="46" t="s">
        <v>363</v>
      </c>
      <c r="N4608" s="46">
        <v>153414</v>
      </c>
      <c r="O4608" s="49"/>
      <c r="P4608" s="46">
        <v>93039</v>
      </c>
      <c r="Q4608" s="66">
        <v>180</v>
      </c>
      <c r="R4608" s="66">
        <v>0</v>
      </c>
      <c r="S4608" s="66">
        <v>35</v>
      </c>
      <c r="T4608" s="46" t="s">
        <v>127</v>
      </c>
      <c r="U4608" s="64">
        <f>Data!$Q4608+Data!$R4608+Data!$S4608</f>
        <v>215</v>
      </c>
      <c r="V4608" s="9" t="str">
        <f>VLOOKUP(TRIM(Data!$B4608),Team!A:B,2,FALSE)</f>
        <v>Heating</v>
      </c>
      <c r="W4608" s="9" t="str">
        <f>VLOOKUP(Data!$D4608,Current!A:B,2,FALSE)</f>
        <v>ACT</v>
      </c>
      <c r="X4608" s="9" t="str">
        <f>IF(Data!$W4608=Data!$E4608,"CURRENT","NO")</f>
        <v>CURRENT</v>
      </c>
    </row>
    <row r="4609" spans="1:24" hidden="1">
      <c r="A4609" s="46" t="s">
        <v>2174</v>
      </c>
      <c r="B4609" s="106" t="s">
        <v>794</v>
      </c>
      <c r="C4609" s="8" t="s">
        <v>458</v>
      </c>
      <c r="D4609" s="106" t="s">
        <v>2173</v>
      </c>
      <c r="E4609" s="8" t="s">
        <v>2166</v>
      </c>
      <c r="F4609" s="45" t="s">
        <v>1404</v>
      </c>
      <c r="G4609" s="46" t="s">
        <v>146</v>
      </c>
      <c r="H4609" s="47">
        <v>42331</v>
      </c>
      <c r="I4609" s="46">
        <v>1008</v>
      </c>
      <c r="J4609" s="104">
        <v>29.46</v>
      </c>
      <c r="K4609" s="104">
        <f t="shared" si="101"/>
        <v>29695.68</v>
      </c>
      <c r="L4609" s="46" t="s">
        <v>69</v>
      </c>
      <c r="M4609" s="46" t="s">
        <v>282</v>
      </c>
      <c r="N4609" s="46">
        <v>153442</v>
      </c>
      <c r="O4609" s="49"/>
      <c r="P4609" s="46">
        <v>93040</v>
      </c>
      <c r="Q4609" s="66">
        <v>180</v>
      </c>
      <c r="R4609" s="66">
        <v>0</v>
      </c>
      <c r="S4609" s="66">
        <v>17.5</v>
      </c>
      <c r="T4609" s="46" t="s">
        <v>127</v>
      </c>
      <c r="U4609" s="64">
        <f>Data!$Q4609+Data!$R4609+Data!$S4609</f>
        <v>197.5</v>
      </c>
      <c r="V4609" s="9" t="str">
        <f>VLOOKUP(TRIM(Data!$B4609),Team!A:B,2,FALSE)</f>
        <v>Heating</v>
      </c>
      <c r="W4609" s="9" t="str">
        <f>VLOOKUP(Data!$D4609,Current!A:B,2,FALSE)</f>
        <v>ACT</v>
      </c>
      <c r="X4609" s="9" t="str">
        <f>IF(Data!$W4609=Data!$E4609,"CURRENT","NO")</f>
        <v>CURRENT</v>
      </c>
    </row>
    <row r="4610" spans="1:24" hidden="1">
      <c r="A4610" s="46" t="s">
        <v>2174</v>
      </c>
      <c r="B4610" s="106" t="s">
        <v>794</v>
      </c>
      <c r="C4610" s="8" t="s">
        <v>458</v>
      </c>
      <c r="D4610" s="106" t="s">
        <v>2173</v>
      </c>
      <c r="E4610" s="8" t="s">
        <v>2166</v>
      </c>
      <c r="F4610" s="45" t="s">
        <v>1193</v>
      </c>
      <c r="G4610" s="46" t="s">
        <v>146</v>
      </c>
      <c r="H4610" s="47">
        <v>42331</v>
      </c>
      <c r="I4610" s="46">
        <v>1144</v>
      </c>
      <c r="J4610" s="104">
        <v>23.45</v>
      </c>
      <c r="K4610" s="104">
        <f t="shared" si="101"/>
        <v>26826.799999999999</v>
      </c>
      <c r="L4610" s="46" t="s">
        <v>69</v>
      </c>
      <c r="M4610" s="46" t="s">
        <v>363</v>
      </c>
      <c r="N4610" s="46">
        <v>153443</v>
      </c>
      <c r="O4610" s="49"/>
      <c r="P4610" s="46">
        <v>93041</v>
      </c>
      <c r="Q4610" s="66">
        <v>180</v>
      </c>
      <c r="R4610" s="66">
        <v>0</v>
      </c>
      <c r="S4610" s="66">
        <v>17.5</v>
      </c>
      <c r="T4610" s="46" t="s">
        <v>127</v>
      </c>
      <c r="U4610" s="64">
        <f>Data!$Q4610+Data!$R4610+Data!$S4610</f>
        <v>197.5</v>
      </c>
      <c r="V4610" s="9" t="str">
        <f>VLOOKUP(TRIM(Data!$B4610),Team!A:B,2,FALSE)</f>
        <v>Heating</v>
      </c>
      <c r="W4610" s="9" t="str">
        <f>VLOOKUP(Data!$D4610,Current!A:B,2,FALSE)</f>
        <v>ACT</v>
      </c>
      <c r="X4610" s="9" t="str">
        <f>IF(Data!$W4610=Data!$E4610,"CURRENT","NO")</f>
        <v>CURRENT</v>
      </c>
    </row>
    <row r="4611" spans="1:24" hidden="1">
      <c r="A4611" s="46" t="s">
        <v>2174</v>
      </c>
      <c r="B4611" s="106" t="s">
        <v>794</v>
      </c>
      <c r="C4611" s="8" t="s">
        <v>458</v>
      </c>
      <c r="D4611" s="106" t="s">
        <v>2173</v>
      </c>
      <c r="E4611" s="8" t="s">
        <v>2166</v>
      </c>
      <c r="F4611" s="45" t="s">
        <v>1371</v>
      </c>
      <c r="G4611" s="46" t="s">
        <v>146</v>
      </c>
      <c r="H4611" s="47">
        <v>42332</v>
      </c>
      <c r="I4611" s="46">
        <v>540</v>
      </c>
      <c r="J4611" s="104">
        <v>49.67</v>
      </c>
      <c r="K4611" s="104">
        <f t="shared" si="101"/>
        <v>26821.8</v>
      </c>
      <c r="L4611" s="46" t="s">
        <v>157</v>
      </c>
      <c r="M4611" s="46" t="s">
        <v>363</v>
      </c>
      <c r="N4611" s="46">
        <v>153482</v>
      </c>
      <c r="O4611" s="49"/>
      <c r="P4611" s="46">
        <v>93042</v>
      </c>
      <c r="Q4611" s="66">
        <v>180</v>
      </c>
      <c r="R4611" s="66">
        <v>0</v>
      </c>
      <c r="S4611" s="66">
        <v>35</v>
      </c>
      <c r="T4611" s="46" t="s">
        <v>127</v>
      </c>
      <c r="U4611" s="64">
        <f>Data!$Q4611+Data!$R4611+Data!$S4611</f>
        <v>215</v>
      </c>
      <c r="V4611" s="9" t="str">
        <f>VLOOKUP(TRIM(Data!$B4611),Team!A:B,2,FALSE)</f>
        <v>Heating</v>
      </c>
      <c r="W4611" s="9" t="str">
        <f>VLOOKUP(Data!$D4611,Current!A:B,2,FALSE)</f>
        <v>ACT</v>
      </c>
      <c r="X4611" s="9" t="str">
        <f>IF(Data!$W4611=Data!$E4611,"CURRENT","NO")</f>
        <v>CURRENT</v>
      </c>
    </row>
    <row r="4612" spans="1:24" hidden="1">
      <c r="A4612" s="46" t="s">
        <v>2174</v>
      </c>
      <c r="B4612" s="106" t="s">
        <v>794</v>
      </c>
      <c r="C4612" s="8" t="s">
        <v>458</v>
      </c>
      <c r="D4612" s="106" t="s">
        <v>2173</v>
      </c>
      <c r="E4612" s="8" t="s">
        <v>2166</v>
      </c>
      <c r="F4612" s="45" t="s">
        <v>1822</v>
      </c>
      <c r="G4612" s="46" t="s">
        <v>158</v>
      </c>
      <c r="H4612" s="47">
        <v>42328</v>
      </c>
      <c r="I4612" s="46">
        <v>68</v>
      </c>
      <c r="J4612" s="104">
        <v>102.28</v>
      </c>
      <c r="K4612" s="104">
        <f t="shared" si="101"/>
        <v>6955.04</v>
      </c>
      <c r="L4612" s="46" t="s">
        <v>1585</v>
      </c>
      <c r="M4612" s="46" t="s">
        <v>564</v>
      </c>
      <c r="N4612" s="46">
        <v>153381</v>
      </c>
      <c r="O4612" s="49"/>
      <c r="P4612" s="46">
        <v>93043</v>
      </c>
      <c r="Q4612" s="66">
        <v>80</v>
      </c>
      <c r="R4612" s="66">
        <v>0</v>
      </c>
      <c r="S4612" s="66">
        <v>15</v>
      </c>
      <c r="T4612" s="46" t="s">
        <v>127</v>
      </c>
      <c r="U4612" s="64">
        <f>Data!$Q4612+Data!$R4612+Data!$S4612</f>
        <v>95</v>
      </c>
      <c r="V4612" s="9" t="str">
        <f>VLOOKUP(TRIM(Data!$B4612),Team!A:B,2,FALSE)</f>
        <v>Heating</v>
      </c>
      <c r="W4612" s="9" t="str">
        <f>VLOOKUP(Data!$D4612,Current!A:B,2,FALSE)</f>
        <v>ACT</v>
      </c>
      <c r="X4612" s="9" t="str">
        <f>IF(Data!$W4612=Data!$E4612,"CURRENT","NO")</f>
        <v>CURRENT</v>
      </c>
    </row>
    <row r="4613" spans="1:24" hidden="1">
      <c r="A4613" s="46" t="s">
        <v>2174</v>
      </c>
      <c r="B4613" s="106" t="s">
        <v>794</v>
      </c>
      <c r="C4613" s="8" t="s">
        <v>458</v>
      </c>
      <c r="D4613" s="106" t="s">
        <v>2173</v>
      </c>
      <c r="E4613" s="8" t="s">
        <v>2166</v>
      </c>
      <c r="F4613" s="45" t="s">
        <v>1373</v>
      </c>
      <c r="G4613" s="46" t="s">
        <v>158</v>
      </c>
      <c r="H4613" s="47">
        <v>42328</v>
      </c>
      <c r="I4613" s="46">
        <v>315</v>
      </c>
      <c r="J4613" s="104">
        <v>99.88</v>
      </c>
      <c r="K4613" s="104">
        <f t="shared" si="101"/>
        <v>31462.199999999997</v>
      </c>
      <c r="L4613" s="46" t="s">
        <v>213</v>
      </c>
      <c r="M4613" s="46" t="s">
        <v>1823</v>
      </c>
      <c r="N4613" s="46">
        <v>153382</v>
      </c>
      <c r="O4613" s="49"/>
      <c r="P4613" s="46">
        <v>93044</v>
      </c>
      <c r="Q4613" s="66">
        <v>160</v>
      </c>
      <c r="R4613" s="66">
        <v>0</v>
      </c>
      <c r="S4613" s="66">
        <v>15</v>
      </c>
      <c r="T4613" s="46" t="s">
        <v>127</v>
      </c>
      <c r="U4613" s="64">
        <f>Data!$Q4613+Data!$R4613+Data!$S4613</f>
        <v>175</v>
      </c>
      <c r="V4613" s="9" t="str">
        <f>VLOOKUP(TRIM(Data!$B4613),Team!A:B,2,FALSE)</f>
        <v>Heating</v>
      </c>
      <c r="W4613" s="9" t="str">
        <f>VLOOKUP(Data!$D4613,Current!A:B,2,FALSE)</f>
        <v>ACT</v>
      </c>
      <c r="X4613" s="9" t="str">
        <f>IF(Data!$W4613=Data!$E4613,"CURRENT","NO")</f>
        <v>CURRENT</v>
      </c>
    </row>
    <row r="4614" spans="1:24" hidden="1">
      <c r="A4614" s="46" t="s">
        <v>2174</v>
      </c>
      <c r="B4614" s="106" t="s">
        <v>794</v>
      </c>
      <c r="C4614" s="8" t="s">
        <v>458</v>
      </c>
      <c r="D4614" s="106" t="s">
        <v>2173</v>
      </c>
      <c r="E4614" s="8" t="s">
        <v>2166</v>
      </c>
      <c r="F4614" s="45" t="s">
        <v>597</v>
      </c>
      <c r="G4614" s="46" t="s">
        <v>158</v>
      </c>
      <c r="H4614" s="47">
        <v>42329</v>
      </c>
      <c r="I4614" s="46">
        <v>568</v>
      </c>
      <c r="J4614" s="104">
        <v>47.83</v>
      </c>
      <c r="K4614" s="104">
        <f t="shared" si="101"/>
        <v>27167.439999999999</v>
      </c>
      <c r="L4614" s="46" t="s">
        <v>213</v>
      </c>
      <c r="M4614" s="46" t="s">
        <v>1751</v>
      </c>
      <c r="N4614" s="46">
        <v>153411</v>
      </c>
      <c r="O4614" s="49"/>
      <c r="P4614" s="46">
        <v>93045</v>
      </c>
      <c r="Q4614" s="66">
        <v>160</v>
      </c>
      <c r="R4614" s="66">
        <v>0</v>
      </c>
      <c r="S4614" s="66">
        <v>15</v>
      </c>
      <c r="T4614" s="46" t="s">
        <v>127</v>
      </c>
      <c r="U4614" s="64">
        <f>Data!$Q4614+Data!$R4614+Data!$S4614</f>
        <v>175</v>
      </c>
      <c r="V4614" s="9" t="str">
        <f>VLOOKUP(TRIM(Data!$B4614),Team!A:B,2,FALSE)</f>
        <v>Heating</v>
      </c>
      <c r="W4614" s="9" t="str">
        <f>VLOOKUP(Data!$D4614,Current!A:B,2,FALSE)</f>
        <v>ACT</v>
      </c>
      <c r="X4614" s="9" t="str">
        <f>IF(Data!$W4614=Data!$E4614,"CURRENT","NO")</f>
        <v>CURRENT</v>
      </c>
    </row>
    <row r="4615" spans="1:24" hidden="1">
      <c r="A4615" s="46" t="s">
        <v>2174</v>
      </c>
      <c r="B4615" s="106" t="s">
        <v>794</v>
      </c>
      <c r="C4615" s="8" t="s">
        <v>458</v>
      </c>
      <c r="D4615" s="106" t="s">
        <v>2173</v>
      </c>
      <c r="E4615" s="8" t="s">
        <v>2166</v>
      </c>
      <c r="F4615" s="45" t="s">
        <v>1171</v>
      </c>
      <c r="G4615" s="46" t="s">
        <v>158</v>
      </c>
      <c r="H4615" s="47">
        <v>42329</v>
      </c>
      <c r="I4615" s="46">
        <v>148</v>
      </c>
      <c r="J4615" s="104">
        <v>110.96</v>
      </c>
      <c r="K4615" s="104">
        <f t="shared" si="101"/>
        <v>16422.079999999998</v>
      </c>
      <c r="L4615" s="46" t="s">
        <v>157</v>
      </c>
      <c r="M4615" s="46" t="s">
        <v>340</v>
      </c>
      <c r="N4615" s="46">
        <v>153412</v>
      </c>
      <c r="O4615" s="49"/>
      <c r="P4615" s="46">
        <v>93046</v>
      </c>
      <c r="Q4615" s="66">
        <v>82.1</v>
      </c>
      <c r="R4615" s="66">
        <v>0</v>
      </c>
      <c r="S4615" s="66">
        <v>15</v>
      </c>
      <c r="T4615" s="46" t="s">
        <v>127</v>
      </c>
      <c r="U4615" s="64">
        <f>Data!$Q4615+Data!$R4615+Data!$S4615</f>
        <v>97.1</v>
      </c>
      <c r="V4615" s="9" t="str">
        <f>VLOOKUP(TRIM(Data!$B4615),Team!A:B,2,FALSE)</f>
        <v>Heating</v>
      </c>
      <c r="W4615" s="9" t="str">
        <f>VLOOKUP(Data!$D4615,Current!A:B,2,FALSE)</f>
        <v>ACT</v>
      </c>
      <c r="X4615" s="9" t="str">
        <f>IF(Data!$W4615=Data!$E4615,"CURRENT","NO")</f>
        <v>CURRENT</v>
      </c>
    </row>
    <row r="4616" spans="1:24" hidden="1">
      <c r="A4616" s="46" t="s">
        <v>2174</v>
      </c>
      <c r="B4616" s="106" t="s">
        <v>794</v>
      </c>
      <c r="C4616" s="8" t="s">
        <v>458</v>
      </c>
      <c r="D4616" s="106" t="s">
        <v>2173</v>
      </c>
      <c r="E4616" s="8" t="s">
        <v>2166</v>
      </c>
      <c r="F4616" s="45" t="s">
        <v>1824</v>
      </c>
      <c r="G4616" s="46" t="s">
        <v>158</v>
      </c>
      <c r="H4616" s="47">
        <v>42329</v>
      </c>
      <c r="I4616" s="46">
        <v>232</v>
      </c>
      <c r="J4616" s="104">
        <v>148.11000000000001</v>
      </c>
      <c r="K4616" s="104">
        <f t="shared" si="101"/>
        <v>34361.520000000004</v>
      </c>
      <c r="L4616" s="46" t="s">
        <v>157</v>
      </c>
      <c r="M4616" s="46" t="s">
        <v>1751</v>
      </c>
      <c r="N4616" s="46">
        <v>153413</v>
      </c>
      <c r="O4616" s="49"/>
      <c r="P4616" s="46">
        <v>93047</v>
      </c>
      <c r="Q4616" s="66">
        <v>171.8</v>
      </c>
      <c r="R4616" s="66">
        <v>0</v>
      </c>
      <c r="S4616" s="66">
        <v>15</v>
      </c>
      <c r="T4616" s="46" t="s">
        <v>127</v>
      </c>
      <c r="U4616" s="64">
        <f>Data!$Q4616+Data!$R4616+Data!$S4616</f>
        <v>186.8</v>
      </c>
      <c r="V4616" s="9" t="str">
        <f>VLOOKUP(TRIM(Data!$B4616),Team!A:B,2,FALSE)</f>
        <v>Heating</v>
      </c>
      <c r="W4616" s="9" t="str">
        <f>VLOOKUP(Data!$D4616,Current!A:B,2,FALSE)</f>
        <v>ACT</v>
      </c>
      <c r="X4616" s="9" t="str">
        <f>IF(Data!$W4616=Data!$E4616,"CURRENT","NO")</f>
        <v>CURRENT</v>
      </c>
    </row>
    <row r="4617" spans="1:24" hidden="1">
      <c r="A4617" s="46" t="s">
        <v>2174</v>
      </c>
      <c r="B4617" s="106" t="s">
        <v>794</v>
      </c>
      <c r="C4617" s="8" t="s">
        <v>458</v>
      </c>
      <c r="D4617" s="106" t="s">
        <v>2173</v>
      </c>
      <c r="E4617" s="8" t="s">
        <v>2166</v>
      </c>
      <c r="F4617" s="45" t="s">
        <v>1825</v>
      </c>
      <c r="G4617" s="46" t="s">
        <v>158</v>
      </c>
      <c r="H4617" s="47">
        <v>42332</v>
      </c>
      <c r="I4617" s="46">
        <v>1050</v>
      </c>
      <c r="J4617" s="104">
        <v>45.99</v>
      </c>
      <c r="K4617" s="104">
        <f t="shared" si="101"/>
        <v>48289.5</v>
      </c>
      <c r="L4617" s="46" t="s">
        <v>157</v>
      </c>
      <c r="M4617" s="46" t="s">
        <v>1751</v>
      </c>
      <c r="N4617" s="46">
        <v>153483</v>
      </c>
      <c r="O4617" s="49"/>
      <c r="P4617" s="46">
        <v>93049</v>
      </c>
      <c r="Q4617" s="66">
        <v>241</v>
      </c>
      <c r="R4617" s="66">
        <v>0</v>
      </c>
      <c r="S4617" s="66">
        <v>15</v>
      </c>
      <c r="T4617" s="46" t="s">
        <v>127</v>
      </c>
      <c r="U4617" s="64">
        <f>Data!$Q4617+Data!$R4617+Data!$S4617</f>
        <v>256</v>
      </c>
      <c r="V4617" s="9" t="str">
        <f>VLOOKUP(TRIM(Data!$B4617),Team!A:B,2,FALSE)</f>
        <v>Heating</v>
      </c>
      <c r="W4617" s="9" t="str">
        <f>VLOOKUP(Data!$D4617,Current!A:B,2,FALSE)</f>
        <v>ACT</v>
      </c>
      <c r="X4617" s="9" t="str">
        <f>IF(Data!$W4617=Data!$E4617,"CURRENT","NO")</f>
        <v>CURRENT</v>
      </c>
    </row>
    <row r="4618" spans="1:24" hidden="1">
      <c r="A4618" s="46" t="s">
        <v>2174</v>
      </c>
      <c r="B4618" s="106" t="s">
        <v>794</v>
      </c>
      <c r="C4618" s="8" t="s">
        <v>458</v>
      </c>
      <c r="D4618" s="106" t="s">
        <v>2173</v>
      </c>
      <c r="E4618" s="8" t="s">
        <v>2166</v>
      </c>
      <c r="F4618" s="45" t="s">
        <v>1826</v>
      </c>
      <c r="G4618" s="46" t="s">
        <v>158</v>
      </c>
      <c r="H4618" s="47">
        <v>42332</v>
      </c>
      <c r="I4618" s="46">
        <v>314</v>
      </c>
      <c r="J4618" s="104">
        <v>48.67</v>
      </c>
      <c r="K4618" s="104">
        <f t="shared" si="101"/>
        <v>15282.380000000001</v>
      </c>
      <c r="L4618" s="46" t="s">
        <v>157</v>
      </c>
      <c r="M4618" s="46" t="s">
        <v>1759</v>
      </c>
      <c r="N4618" s="46">
        <v>153484</v>
      </c>
      <c r="O4618" s="49"/>
      <c r="P4618" s="46">
        <v>93050</v>
      </c>
      <c r="Q4618" s="66">
        <v>160</v>
      </c>
      <c r="R4618" s="66">
        <v>0</v>
      </c>
      <c r="S4618" s="66">
        <v>15</v>
      </c>
      <c r="T4618" s="46" t="s">
        <v>127</v>
      </c>
      <c r="U4618" s="64">
        <f>Data!$Q4618+Data!$R4618+Data!$S4618</f>
        <v>175</v>
      </c>
      <c r="V4618" s="9" t="str">
        <f>VLOOKUP(TRIM(Data!$B4618),Team!A:B,2,FALSE)</f>
        <v>Heating</v>
      </c>
      <c r="W4618" s="9" t="str">
        <f>VLOOKUP(Data!$D4618,Current!A:B,2,FALSE)</f>
        <v>ACT</v>
      </c>
      <c r="X4618" s="9" t="str">
        <f>IF(Data!$W4618=Data!$E4618,"CURRENT","NO")</f>
        <v>CURRENT</v>
      </c>
    </row>
    <row r="4619" spans="1:24" hidden="1">
      <c r="A4619" s="46" t="s">
        <v>2174</v>
      </c>
      <c r="B4619" s="106" t="s">
        <v>794</v>
      </c>
      <c r="C4619" s="8" t="s">
        <v>458</v>
      </c>
      <c r="D4619" s="106" t="s">
        <v>2173</v>
      </c>
      <c r="E4619" s="8" t="s">
        <v>2166</v>
      </c>
      <c r="F4619" s="45" t="s">
        <v>1827</v>
      </c>
      <c r="G4619" s="46" t="s">
        <v>158</v>
      </c>
      <c r="H4619" s="47">
        <v>42333</v>
      </c>
      <c r="I4619" s="46">
        <v>250</v>
      </c>
      <c r="J4619" s="104">
        <v>46.29</v>
      </c>
      <c r="K4619" s="104">
        <f t="shared" si="101"/>
        <v>11572.5</v>
      </c>
      <c r="L4619" s="46" t="s">
        <v>157</v>
      </c>
      <c r="M4619" s="46" t="s">
        <v>369</v>
      </c>
      <c r="N4619" s="46">
        <v>153513</v>
      </c>
      <c r="O4619" s="49"/>
      <c r="P4619" s="46">
        <v>93051</v>
      </c>
      <c r="Q4619" s="66">
        <v>80</v>
      </c>
      <c r="R4619" s="66">
        <v>0</v>
      </c>
      <c r="S4619" s="66">
        <v>15</v>
      </c>
      <c r="T4619" s="46" t="s">
        <v>127</v>
      </c>
      <c r="U4619" s="64">
        <f>Data!$Q4619+Data!$R4619+Data!$S4619</f>
        <v>95</v>
      </c>
      <c r="V4619" s="9" t="str">
        <f>VLOOKUP(TRIM(Data!$B4619),Team!A:B,2,FALSE)</f>
        <v>Heating</v>
      </c>
      <c r="W4619" s="9" t="str">
        <f>VLOOKUP(Data!$D4619,Current!A:B,2,FALSE)</f>
        <v>ACT</v>
      </c>
      <c r="X4619" s="9" t="str">
        <f>IF(Data!$W4619=Data!$E4619,"CURRENT","NO")</f>
        <v>CURRENT</v>
      </c>
    </row>
    <row r="4620" spans="1:24" hidden="1">
      <c r="A4620" s="46" t="s">
        <v>2174</v>
      </c>
      <c r="B4620" s="106" t="s">
        <v>794</v>
      </c>
      <c r="C4620" s="8" t="s">
        <v>458</v>
      </c>
      <c r="D4620" s="106" t="s">
        <v>2173</v>
      </c>
      <c r="E4620" s="8" t="s">
        <v>2166</v>
      </c>
      <c r="F4620" s="45" t="s">
        <v>390</v>
      </c>
      <c r="G4620" s="46" t="s">
        <v>158</v>
      </c>
      <c r="H4620" s="47">
        <v>42333</v>
      </c>
      <c r="I4620" s="46">
        <v>240</v>
      </c>
      <c r="J4620" s="66">
        <v>93.3</v>
      </c>
      <c r="K4620" s="104">
        <f t="shared" si="101"/>
        <v>22392</v>
      </c>
      <c r="L4620" s="46" t="s">
        <v>157</v>
      </c>
      <c r="M4620" s="46" t="s">
        <v>163</v>
      </c>
      <c r="N4620" s="46">
        <v>153514</v>
      </c>
      <c r="O4620" s="49"/>
      <c r="P4620" s="46">
        <v>93052</v>
      </c>
      <c r="Q4620" s="66">
        <v>112</v>
      </c>
      <c r="R4620" s="66">
        <v>0</v>
      </c>
      <c r="S4620" s="66">
        <v>15</v>
      </c>
      <c r="T4620" s="46" t="s">
        <v>127</v>
      </c>
      <c r="U4620" s="64">
        <f>Data!$Q4620+Data!$R4620+Data!$S4620</f>
        <v>127</v>
      </c>
      <c r="V4620" s="9" t="str">
        <f>VLOOKUP(TRIM(Data!$B4620),Team!A:B,2,FALSE)</f>
        <v>Heating</v>
      </c>
      <c r="W4620" s="9" t="str">
        <f>VLOOKUP(Data!$D4620,Current!A:B,2,FALSE)</f>
        <v>ACT</v>
      </c>
      <c r="X4620" s="9" t="str">
        <f>IF(Data!$W4620=Data!$E4620,"CURRENT","NO")</f>
        <v>CURRENT</v>
      </c>
    </row>
    <row r="4621" spans="1:24" hidden="1">
      <c r="A4621" s="46" t="s">
        <v>2174</v>
      </c>
      <c r="B4621" s="106" t="s">
        <v>794</v>
      </c>
      <c r="C4621" s="8" t="s">
        <v>458</v>
      </c>
      <c r="D4621" s="106" t="s">
        <v>2173</v>
      </c>
      <c r="E4621" s="8" t="s">
        <v>2166</v>
      </c>
      <c r="F4621" s="45" t="s">
        <v>1828</v>
      </c>
      <c r="G4621" s="46" t="s">
        <v>158</v>
      </c>
      <c r="H4621" s="47">
        <v>42334</v>
      </c>
      <c r="I4621" s="46">
        <v>121</v>
      </c>
      <c r="J4621" s="104">
        <v>82.61</v>
      </c>
      <c r="K4621" s="104">
        <f t="shared" si="101"/>
        <v>9995.81</v>
      </c>
      <c r="L4621" s="46" t="s">
        <v>213</v>
      </c>
      <c r="M4621" s="46" t="s">
        <v>1829</v>
      </c>
      <c r="N4621" s="46">
        <v>153561</v>
      </c>
      <c r="O4621" s="49"/>
      <c r="P4621" s="46">
        <v>93053</v>
      </c>
      <c r="Q4621" s="66">
        <v>80</v>
      </c>
      <c r="R4621" s="66">
        <v>0</v>
      </c>
      <c r="S4621" s="66">
        <v>15</v>
      </c>
      <c r="T4621" s="46" t="s">
        <v>1675</v>
      </c>
      <c r="U4621" s="64">
        <f>Data!$Q4621+Data!$R4621+Data!$S4621</f>
        <v>95</v>
      </c>
      <c r="V4621" s="9" t="str">
        <f>VLOOKUP(TRIM(Data!$B4621),Team!A:B,2,FALSE)</f>
        <v>Heating</v>
      </c>
      <c r="W4621" s="9" t="str">
        <f>VLOOKUP(Data!$D4621,Current!A:B,2,FALSE)</f>
        <v>ACT</v>
      </c>
      <c r="X4621" s="9" t="str">
        <f>IF(Data!$W4621=Data!$E4621,"CURRENT","NO")</f>
        <v>CURRENT</v>
      </c>
    </row>
    <row r="4622" spans="1:24" hidden="1">
      <c r="A4622" s="46" t="s">
        <v>2174</v>
      </c>
      <c r="B4622" s="106" t="s">
        <v>794</v>
      </c>
      <c r="C4622" s="8" t="s">
        <v>458</v>
      </c>
      <c r="D4622" s="106" t="s">
        <v>2173</v>
      </c>
      <c r="E4622" s="8" t="s">
        <v>2166</v>
      </c>
      <c r="F4622" s="45" t="s">
        <v>1830</v>
      </c>
      <c r="G4622" s="46" t="s">
        <v>158</v>
      </c>
      <c r="H4622" s="47">
        <v>42334</v>
      </c>
      <c r="I4622" s="46">
        <v>150</v>
      </c>
      <c r="J4622" s="104">
        <v>44.33</v>
      </c>
      <c r="K4622" s="104">
        <f t="shared" si="101"/>
        <v>6649.5</v>
      </c>
      <c r="L4622" s="46" t="s">
        <v>213</v>
      </c>
      <c r="M4622" s="46" t="s">
        <v>594</v>
      </c>
      <c r="N4622" s="46">
        <v>153562</v>
      </c>
      <c r="O4622" s="49"/>
      <c r="P4622" s="46">
        <v>93054</v>
      </c>
      <c r="Q4622" s="66">
        <v>80</v>
      </c>
      <c r="R4622" s="66">
        <v>0</v>
      </c>
      <c r="S4622" s="66">
        <v>15</v>
      </c>
      <c r="T4622" s="46" t="s">
        <v>127</v>
      </c>
      <c r="U4622" s="64">
        <f>Data!$Q4622+Data!$R4622+Data!$S4622</f>
        <v>95</v>
      </c>
      <c r="V4622" s="9" t="str">
        <f>VLOOKUP(TRIM(Data!$B4622),Team!A:B,2,FALSE)</f>
        <v>Heating</v>
      </c>
      <c r="W4622" s="9" t="str">
        <f>VLOOKUP(Data!$D4622,Current!A:B,2,FALSE)</f>
        <v>ACT</v>
      </c>
      <c r="X4622" s="9" t="str">
        <f>IF(Data!$W4622=Data!$E4622,"CURRENT","NO")</f>
        <v>CURRENT</v>
      </c>
    </row>
    <row r="4623" spans="1:24" hidden="1">
      <c r="A4623" s="46" t="s">
        <v>2174</v>
      </c>
      <c r="B4623" s="106" t="s">
        <v>794</v>
      </c>
      <c r="C4623" s="8" t="s">
        <v>458</v>
      </c>
      <c r="D4623" s="106" t="s">
        <v>2173</v>
      </c>
      <c r="E4623" s="8" t="s">
        <v>2166</v>
      </c>
      <c r="F4623" s="45" t="s">
        <v>401</v>
      </c>
      <c r="G4623" s="46" t="s">
        <v>158</v>
      </c>
      <c r="H4623" s="47">
        <v>42335</v>
      </c>
      <c r="I4623" s="46">
        <v>68</v>
      </c>
      <c r="J4623" s="104">
        <v>161.77000000000001</v>
      </c>
      <c r="K4623" s="104">
        <f t="shared" si="101"/>
        <v>11000.36</v>
      </c>
      <c r="L4623" s="46" t="s">
        <v>213</v>
      </c>
      <c r="M4623" s="46" t="s">
        <v>1512</v>
      </c>
      <c r="N4623" s="46">
        <v>153600</v>
      </c>
      <c r="O4623" s="49"/>
      <c r="P4623" s="46">
        <v>93055</v>
      </c>
      <c r="Q4623" s="66">
        <v>80</v>
      </c>
      <c r="R4623" s="66">
        <v>0</v>
      </c>
      <c r="S4623" s="66">
        <v>15</v>
      </c>
      <c r="T4623" s="46" t="s">
        <v>127</v>
      </c>
      <c r="U4623" s="64">
        <f>Data!$Q4623+Data!$R4623+Data!$S4623</f>
        <v>95</v>
      </c>
      <c r="V4623" s="9" t="str">
        <f>VLOOKUP(TRIM(Data!$B4623),Team!A:B,2,FALSE)</f>
        <v>Heating</v>
      </c>
      <c r="W4623" s="9" t="str">
        <f>VLOOKUP(Data!$D4623,Current!A:B,2,FALSE)</f>
        <v>ACT</v>
      </c>
      <c r="X4623" s="9" t="str">
        <f>IF(Data!$W4623=Data!$E4623,"CURRENT","NO")</f>
        <v>CURRENT</v>
      </c>
    </row>
    <row r="4624" spans="1:24" hidden="1">
      <c r="A4624" s="46" t="s">
        <v>2174</v>
      </c>
      <c r="B4624" s="106" t="s">
        <v>794</v>
      </c>
      <c r="C4624" s="8" t="s">
        <v>458</v>
      </c>
      <c r="D4624" s="106" t="s">
        <v>2173</v>
      </c>
      <c r="E4624" s="8" t="s">
        <v>2166</v>
      </c>
      <c r="F4624" s="45" t="s">
        <v>1831</v>
      </c>
      <c r="G4624" s="46" t="s">
        <v>158</v>
      </c>
      <c r="H4624" s="47">
        <v>42335</v>
      </c>
      <c r="I4624" s="46">
        <v>384</v>
      </c>
      <c r="J4624" s="104">
        <v>58.12</v>
      </c>
      <c r="K4624" s="104">
        <f t="shared" si="101"/>
        <v>22318.079999999998</v>
      </c>
      <c r="L4624" s="46" t="s">
        <v>213</v>
      </c>
      <c r="M4624" s="46" t="s">
        <v>163</v>
      </c>
      <c r="N4624" s="46">
        <v>153601</v>
      </c>
      <c r="O4624" s="49"/>
      <c r="P4624" s="46">
        <v>93056</v>
      </c>
      <c r="Q4624" s="66">
        <v>160</v>
      </c>
      <c r="R4624" s="66">
        <v>0</v>
      </c>
      <c r="S4624" s="66">
        <v>15</v>
      </c>
      <c r="T4624" s="46" t="s">
        <v>127</v>
      </c>
      <c r="U4624" s="64">
        <f>Data!$Q4624+Data!$R4624+Data!$S4624</f>
        <v>175</v>
      </c>
      <c r="V4624" s="9" t="str">
        <f>VLOOKUP(TRIM(Data!$B4624),Team!A:B,2,FALSE)</f>
        <v>Heating</v>
      </c>
      <c r="W4624" s="9" t="str">
        <f>VLOOKUP(Data!$D4624,Current!A:B,2,FALSE)</f>
        <v>ACT</v>
      </c>
      <c r="X4624" s="9" t="str">
        <f>IF(Data!$W4624=Data!$E4624,"CURRENT","NO")</f>
        <v>CURRENT</v>
      </c>
    </row>
    <row r="4625" spans="1:24" hidden="1">
      <c r="A4625" s="46" t="s">
        <v>2174</v>
      </c>
      <c r="B4625" s="106" t="s">
        <v>794</v>
      </c>
      <c r="C4625" s="8" t="s">
        <v>458</v>
      </c>
      <c r="D4625" s="106" t="s">
        <v>2173</v>
      </c>
      <c r="E4625" s="8" t="s">
        <v>2166</v>
      </c>
      <c r="F4625" s="45" t="s">
        <v>1376</v>
      </c>
      <c r="G4625" s="46" t="s">
        <v>158</v>
      </c>
      <c r="H4625" s="47">
        <v>42335</v>
      </c>
      <c r="I4625" s="46">
        <v>315</v>
      </c>
      <c r="J4625" s="104">
        <v>106.23</v>
      </c>
      <c r="K4625" s="104">
        <f t="shared" si="101"/>
        <v>33462.450000000004</v>
      </c>
      <c r="L4625" s="46" t="s">
        <v>213</v>
      </c>
      <c r="M4625" s="46" t="s">
        <v>1750</v>
      </c>
      <c r="N4625" s="46">
        <v>153602</v>
      </c>
      <c r="O4625" s="49"/>
      <c r="P4625" s="46">
        <v>93057</v>
      </c>
      <c r="Q4625" s="66">
        <v>167.5</v>
      </c>
      <c r="R4625" s="66">
        <v>0</v>
      </c>
      <c r="S4625" s="66">
        <v>15</v>
      </c>
      <c r="T4625" s="46" t="s">
        <v>246</v>
      </c>
      <c r="U4625" s="64">
        <f>Data!$Q4625+Data!$R4625+Data!$S4625</f>
        <v>182.5</v>
      </c>
      <c r="V4625" s="9" t="str">
        <f>VLOOKUP(TRIM(Data!$B4625),Team!A:B,2,FALSE)</f>
        <v>Heating</v>
      </c>
      <c r="W4625" s="9" t="str">
        <f>VLOOKUP(Data!$D4625,Current!A:B,2,FALSE)</f>
        <v>ACT</v>
      </c>
      <c r="X4625" s="9" t="str">
        <f>IF(Data!$W4625=Data!$E4625,"CURRENT","NO")</f>
        <v>CURRENT</v>
      </c>
    </row>
    <row r="4626" spans="1:24" hidden="1">
      <c r="A4626" s="46" t="s">
        <v>2174</v>
      </c>
      <c r="B4626" s="106" t="s">
        <v>794</v>
      </c>
      <c r="C4626" s="8" t="s">
        <v>458</v>
      </c>
      <c r="D4626" s="106" t="s">
        <v>2173</v>
      </c>
      <c r="E4626" s="8" t="s">
        <v>2166</v>
      </c>
      <c r="F4626" s="45" t="s">
        <v>350</v>
      </c>
      <c r="G4626" s="46" t="s">
        <v>158</v>
      </c>
      <c r="H4626" s="47">
        <v>42336</v>
      </c>
      <c r="I4626" s="46">
        <v>648</v>
      </c>
      <c r="J4626" s="104">
        <v>77.900000000000006</v>
      </c>
      <c r="K4626" s="104">
        <f t="shared" si="101"/>
        <v>50479.200000000004</v>
      </c>
      <c r="L4626" s="46" t="s">
        <v>157</v>
      </c>
      <c r="M4626" s="46" t="s">
        <v>1772</v>
      </c>
      <c r="N4626" s="46">
        <v>153628</v>
      </c>
      <c r="O4626" s="49"/>
      <c r="P4626" s="46">
        <v>93058</v>
      </c>
      <c r="Q4626" s="66">
        <v>252.4</v>
      </c>
      <c r="R4626" s="66">
        <v>0</v>
      </c>
      <c r="S4626" s="66">
        <v>15</v>
      </c>
      <c r="T4626" s="46" t="s">
        <v>127</v>
      </c>
      <c r="U4626" s="64">
        <f>Data!$Q4626+Data!$R4626+Data!$S4626</f>
        <v>267.39999999999998</v>
      </c>
      <c r="V4626" s="9" t="str">
        <f>VLOOKUP(TRIM(Data!$B4626),Team!A:B,2,FALSE)</f>
        <v>Heating</v>
      </c>
      <c r="W4626" s="9" t="str">
        <f>VLOOKUP(Data!$D4626,Current!A:B,2,FALSE)</f>
        <v>ACT</v>
      </c>
      <c r="X4626" s="9" t="str">
        <f>IF(Data!$W4626=Data!$E4626,"CURRENT","NO")</f>
        <v>CURRENT</v>
      </c>
    </row>
    <row r="4627" spans="1:24" hidden="1">
      <c r="A4627" s="46" t="s">
        <v>2174</v>
      </c>
      <c r="B4627" s="106" t="s">
        <v>794</v>
      </c>
      <c r="C4627" s="8" t="s">
        <v>458</v>
      </c>
      <c r="D4627" s="106" t="s">
        <v>2173</v>
      </c>
      <c r="E4627" s="8" t="s">
        <v>2166</v>
      </c>
      <c r="F4627" s="45" t="s">
        <v>343</v>
      </c>
      <c r="G4627" s="46" t="s">
        <v>158</v>
      </c>
      <c r="H4627" s="47">
        <v>42338</v>
      </c>
      <c r="I4627" s="46">
        <v>792</v>
      </c>
      <c r="J4627" s="104">
        <v>55.52</v>
      </c>
      <c r="K4627" s="104">
        <f t="shared" si="101"/>
        <v>43971.840000000004</v>
      </c>
      <c r="L4627" s="46" t="s">
        <v>213</v>
      </c>
      <c r="M4627" s="46" t="s">
        <v>74</v>
      </c>
      <c r="N4627" s="46">
        <v>153645</v>
      </c>
      <c r="O4627" s="49"/>
      <c r="P4627" s="46">
        <v>93059</v>
      </c>
      <c r="Q4627" s="66">
        <v>219.9</v>
      </c>
      <c r="R4627" s="66">
        <v>0</v>
      </c>
      <c r="S4627" s="66">
        <v>15</v>
      </c>
      <c r="T4627" s="46" t="s">
        <v>246</v>
      </c>
      <c r="U4627" s="64">
        <f>Data!$Q4627+Data!$R4627+Data!$S4627</f>
        <v>234.9</v>
      </c>
      <c r="V4627" s="9" t="str">
        <f>VLOOKUP(TRIM(Data!$B4627),Team!A:B,2,FALSE)</f>
        <v>Heating</v>
      </c>
      <c r="W4627" s="9" t="str">
        <f>VLOOKUP(Data!$D4627,Current!A:B,2,FALSE)</f>
        <v>ACT</v>
      </c>
      <c r="X4627" s="9" t="str">
        <f>IF(Data!$W4627=Data!$E4627,"CURRENT","NO")</f>
        <v>CURRENT</v>
      </c>
    </row>
    <row r="4628" spans="1:24" hidden="1">
      <c r="A4628" s="46" t="s">
        <v>1722</v>
      </c>
      <c r="B4628" s="41" t="s">
        <v>1610</v>
      </c>
      <c r="C4628" s="8" t="s">
        <v>458</v>
      </c>
      <c r="D4628" s="41" t="s">
        <v>2173</v>
      </c>
      <c r="E4628" s="8" t="s">
        <v>2166</v>
      </c>
      <c r="F4628" s="77" t="s">
        <v>1832</v>
      </c>
      <c r="G4628" s="78" t="s">
        <v>130</v>
      </c>
      <c r="H4628" s="79">
        <v>42311</v>
      </c>
      <c r="I4628" s="78">
        <v>540</v>
      </c>
      <c r="J4628" s="66">
        <v>133</v>
      </c>
      <c r="K4628" s="66">
        <f>I4628*J4628</f>
        <v>71820</v>
      </c>
      <c r="L4628" s="78" t="s">
        <v>108</v>
      </c>
      <c r="M4628" s="78" t="s">
        <v>948</v>
      </c>
      <c r="N4628" s="78">
        <v>152856</v>
      </c>
      <c r="O4628" s="46"/>
      <c r="P4628" s="78">
        <v>92565</v>
      </c>
      <c r="Q4628" s="80">
        <v>359.1</v>
      </c>
      <c r="R4628" s="80">
        <v>0</v>
      </c>
      <c r="S4628" s="80">
        <v>35</v>
      </c>
      <c r="T4628" s="46" t="s">
        <v>127</v>
      </c>
      <c r="U4628" s="64">
        <f>Data!$Q4628+Data!$R4628+Data!$S4628</f>
        <v>394.1</v>
      </c>
      <c r="V4628" s="9" t="str">
        <f>VLOOKUP(TRIM(Data!$B4628),Team!A:B,2,FALSE)</f>
        <v>HVAC</v>
      </c>
      <c r="W4628" s="9" t="str">
        <f>VLOOKUP(Data!$D4628,Current!A:B,2,FALSE)</f>
        <v>ACT</v>
      </c>
      <c r="X4628" s="9" t="str">
        <f>IF(Data!$W4628=Data!$E4628,"CURRENT","NO")</f>
        <v>CURRENT</v>
      </c>
    </row>
    <row r="4629" spans="1:24" hidden="1">
      <c r="A4629" s="46" t="s">
        <v>1723</v>
      </c>
      <c r="B4629" s="41" t="s">
        <v>1610</v>
      </c>
      <c r="C4629" s="8" t="s">
        <v>458</v>
      </c>
      <c r="D4629" s="41" t="s">
        <v>2173</v>
      </c>
      <c r="E4629" s="8" t="s">
        <v>2166</v>
      </c>
      <c r="F4629" s="45" t="s">
        <v>1423</v>
      </c>
      <c r="G4629" s="46" t="s">
        <v>153</v>
      </c>
      <c r="H4629" s="47">
        <v>42318</v>
      </c>
      <c r="I4629" s="46">
        <v>301</v>
      </c>
      <c r="J4629" s="66">
        <v>149</v>
      </c>
      <c r="K4629" s="66">
        <f>I4629*J4629</f>
        <v>44849</v>
      </c>
      <c r="L4629" s="46" t="s">
        <v>1630</v>
      </c>
      <c r="M4629" s="46" t="s">
        <v>1833</v>
      </c>
      <c r="N4629" s="46">
        <v>153027</v>
      </c>
      <c r="O4629" s="49"/>
      <c r="P4629" s="46">
        <v>92632</v>
      </c>
      <c r="Q4629" s="66">
        <v>224.25</v>
      </c>
      <c r="R4629" s="66">
        <v>0</v>
      </c>
      <c r="S4629" s="66">
        <v>25</v>
      </c>
      <c r="T4629" s="46" t="s">
        <v>127</v>
      </c>
      <c r="U4629" s="64">
        <f>Data!$Q4629+Data!$R4629+Data!$S4629</f>
        <v>249.25</v>
      </c>
      <c r="V4629" s="9" t="str">
        <f>VLOOKUP(TRIM(Data!$B4629),Team!A:B,2,FALSE)</f>
        <v>HVAC</v>
      </c>
      <c r="W4629" s="9" t="str">
        <f>VLOOKUP(Data!$D4629,Current!A:B,2,FALSE)</f>
        <v>ACT</v>
      </c>
      <c r="X4629" s="9" t="str">
        <f>IF(Data!$W4629=Data!$E4629,"CURRENT","NO")</f>
        <v>CURRENT</v>
      </c>
    </row>
    <row r="4630" spans="1:24" hidden="1">
      <c r="A4630" s="46" t="s">
        <v>1723</v>
      </c>
      <c r="B4630" s="41" t="s">
        <v>1610</v>
      </c>
      <c r="C4630" s="8" t="s">
        <v>458</v>
      </c>
      <c r="D4630" s="41" t="s">
        <v>2173</v>
      </c>
      <c r="E4630" s="8" t="s">
        <v>2166</v>
      </c>
      <c r="F4630" s="45" t="s">
        <v>1611</v>
      </c>
      <c r="G4630" s="46" t="s">
        <v>153</v>
      </c>
      <c r="H4630" s="47">
        <v>42318</v>
      </c>
      <c r="I4630" s="46">
        <v>90</v>
      </c>
      <c r="J4630" s="66">
        <v>191.5</v>
      </c>
      <c r="K4630" s="66">
        <f>I4630*J4630</f>
        <v>17235</v>
      </c>
      <c r="L4630" s="46" t="s">
        <v>1630</v>
      </c>
      <c r="M4630" s="46" t="s">
        <v>1834</v>
      </c>
      <c r="N4630" s="46">
        <v>153028</v>
      </c>
      <c r="O4630" s="49"/>
      <c r="P4630" s="46">
        <v>92633</v>
      </c>
      <c r="Q4630" s="66">
        <v>100</v>
      </c>
      <c r="R4630" s="66">
        <v>0</v>
      </c>
      <c r="S4630" s="66">
        <v>25</v>
      </c>
      <c r="T4630" s="46" t="s">
        <v>127</v>
      </c>
      <c r="U4630" s="64">
        <f>Data!$Q4630+Data!$R4630+Data!$S4630</f>
        <v>125</v>
      </c>
      <c r="V4630" s="9" t="str">
        <f>VLOOKUP(TRIM(Data!$B4630),Team!A:B,2,FALSE)</f>
        <v>HVAC</v>
      </c>
      <c r="W4630" s="9" t="str">
        <f>VLOOKUP(Data!$D4630,Current!A:B,2,FALSE)</f>
        <v>ACT</v>
      </c>
      <c r="X4630" s="9" t="str">
        <f>IF(Data!$W4630=Data!$E4630,"CURRENT","NO")</f>
        <v>CURRENT</v>
      </c>
    </row>
    <row r="4631" spans="1:24" hidden="1">
      <c r="A4631" s="46" t="s">
        <v>1723</v>
      </c>
      <c r="B4631" s="41" t="s">
        <v>1610</v>
      </c>
      <c r="C4631" s="8" t="s">
        <v>458</v>
      </c>
      <c r="D4631" s="41" t="s">
        <v>2173</v>
      </c>
      <c r="E4631" s="8" t="s">
        <v>2166</v>
      </c>
      <c r="F4631" s="45" t="s">
        <v>1613</v>
      </c>
      <c r="G4631" s="46" t="s">
        <v>97</v>
      </c>
      <c r="H4631" s="47">
        <v>42317</v>
      </c>
      <c r="I4631" s="46">
        <v>162</v>
      </c>
      <c r="J4631" s="66">
        <v>171</v>
      </c>
      <c r="K4631" s="66">
        <f>I4631*J4631</f>
        <v>27702</v>
      </c>
      <c r="L4631" s="46" t="s">
        <v>77</v>
      </c>
      <c r="M4631" s="46" t="s">
        <v>1835</v>
      </c>
      <c r="N4631" s="46">
        <v>152998</v>
      </c>
      <c r="O4631" s="46"/>
      <c r="P4631" s="46">
        <v>92634</v>
      </c>
      <c r="Q4631" s="66">
        <v>200</v>
      </c>
      <c r="R4631" s="66">
        <v>0</v>
      </c>
      <c r="S4631" s="66">
        <v>35</v>
      </c>
      <c r="T4631" s="46" t="s">
        <v>127</v>
      </c>
      <c r="U4631" s="64">
        <f>Data!$Q4631+Data!$R4631+Data!$S4631</f>
        <v>235</v>
      </c>
      <c r="V4631" s="9" t="str">
        <f>VLOOKUP(TRIM(Data!$B4631),Team!A:B,2,FALSE)</f>
        <v>HVAC</v>
      </c>
      <c r="W4631" s="9" t="str">
        <f>VLOOKUP(Data!$D4631,Current!A:B,2,FALSE)</f>
        <v>ACT</v>
      </c>
      <c r="X4631" s="9" t="str">
        <f>IF(Data!$W4631=Data!$E4631,"CURRENT","NO")</f>
        <v>CURRENT</v>
      </c>
    </row>
    <row r="4632" spans="1:24" hidden="1">
      <c r="A4632" s="78" t="s">
        <v>1722</v>
      </c>
      <c r="B4632" s="106" t="s">
        <v>798</v>
      </c>
      <c r="C4632" s="8" t="s">
        <v>458</v>
      </c>
      <c r="D4632" s="106" t="s">
        <v>2173</v>
      </c>
      <c r="E4632" s="8" t="s">
        <v>2166</v>
      </c>
      <c r="F4632" s="77" t="s">
        <v>1836</v>
      </c>
      <c r="G4632" s="78" t="s">
        <v>789</v>
      </c>
      <c r="H4632" s="79">
        <v>42311</v>
      </c>
      <c r="I4632" s="78">
        <v>72</v>
      </c>
      <c r="J4632" s="104">
        <v>174.2</v>
      </c>
      <c r="K4632" s="104">
        <f>J4632*I4632</f>
        <v>12542.4</v>
      </c>
      <c r="L4632" s="78" t="s">
        <v>14</v>
      </c>
      <c r="M4632" s="78" t="s">
        <v>1377</v>
      </c>
      <c r="N4632" s="78">
        <v>152857</v>
      </c>
      <c r="O4632" s="107"/>
      <c r="P4632" s="78">
        <v>92571</v>
      </c>
      <c r="Q4632" s="80">
        <v>200</v>
      </c>
      <c r="R4632" s="80">
        <v>0</v>
      </c>
      <c r="S4632" s="80">
        <v>90</v>
      </c>
      <c r="T4632" s="78" t="s">
        <v>127</v>
      </c>
      <c r="U4632" s="64">
        <f>Data!$Q4632+Data!$R4632+Data!$S4632</f>
        <v>290</v>
      </c>
      <c r="V4632" s="9" t="str">
        <f>VLOOKUP(TRIM(Data!$B4632),Team!A:B,2,FALSE)</f>
        <v>HVAC</v>
      </c>
      <c r="W4632" s="9" t="str">
        <f>VLOOKUP(Data!$D4632,Current!A:B,2,FALSE)</f>
        <v>ACT</v>
      </c>
      <c r="X4632" s="9" t="str">
        <f>IF(Data!$W4632=Data!$E4632,"CURRENT","NO")</f>
        <v>CURRENT</v>
      </c>
    </row>
    <row r="4633" spans="1:24" hidden="1">
      <c r="A4633" s="105" t="s">
        <v>1723</v>
      </c>
      <c r="B4633" s="106" t="s">
        <v>798</v>
      </c>
      <c r="C4633" s="8" t="s">
        <v>2117</v>
      </c>
      <c r="D4633" s="106" t="s">
        <v>2173</v>
      </c>
      <c r="E4633" s="8" t="s">
        <v>2166</v>
      </c>
      <c r="F4633" s="108" t="s">
        <v>1836</v>
      </c>
      <c r="G4633" s="105" t="s">
        <v>789</v>
      </c>
      <c r="H4633" s="109">
        <v>42315</v>
      </c>
      <c r="I4633" s="105">
        <v>105</v>
      </c>
      <c r="J4633" s="104">
        <v>0</v>
      </c>
      <c r="K4633" s="104">
        <f t="shared" ref="K4633:K4648" si="102">J4633*I4633</f>
        <v>0</v>
      </c>
      <c r="L4633" s="105" t="s">
        <v>1837</v>
      </c>
      <c r="M4633" s="105" t="s">
        <v>76</v>
      </c>
      <c r="N4633" s="105">
        <v>152983</v>
      </c>
      <c r="O4633" s="107"/>
      <c r="P4633" s="78">
        <v>92646</v>
      </c>
      <c r="Q4633" s="80">
        <v>200</v>
      </c>
      <c r="R4633" s="80">
        <v>0</v>
      </c>
      <c r="S4633" s="80">
        <v>90</v>
      </c>
      <c r="T4633" s="105" t="s">
        <v>0</v>
      </c>
      <c r="U4633" s="64">
        <f>Data!$Q4633+Data!$R4633+Data!$S4633</f>
        <v>290</v>
      </c>
      <c r="V4633" s="9" t="str">
        <f>VLOOKUP(TRIM(Data!$B4633),Team!A:B,2,FALSE)</f>
        <v>HVAC</v>
      </c>
      <c r="W4633" s="9" t="str">
        <f>VLOOKUP(Data!$D4633,Current!A:B,2,FALSE)</f>
        <v>ACT</v>
      </c>
      <c r="X4633" s="9" t="str">
        <f>IF(Data!$W4633=Data!$E4633,"CURRENT","NO")</f>
        <v>CURRENT</v>
      </c>
    </row>
    <row r="4634" spans="1:24" hidden="1">
      <c r="A4634" s="105" t="s">
        <v>1729</v>
      </c>
      <c r="B4634" s="106" t="s">
        <v>798</v>
      </c>
      <c r="C4634" s="8" t="s">
        <v>458</v>
      </c>
      <c r="D4634" s="106" t="s">
        <v>2173</v>
      </c>
      <c r="E4634" s="8" t="s">
        <v>2166</v>
      </c>
      <c r="F4634" s="108" t="s">
        <v>1426</v>
      </c>
      <c r="G4634" s="105" t="s">
        <v>121</v>
      </c>
      <c r="H4634" s="109">
        <v>42327</v>
      </c>
      <c r="I4634" s="105">
        <v>15</v>
      </c>
      <c r="J4634" s="104">
        <v>386</v>
      </c>
      <c r="K4634" s="104">
        <f t="shared" si="102"/>
        <v>5790</v>
      </c>
      <c r="L4634" s="105" t="s">
        <v>114</v>
      </c>
      <c r="M4634" s="105" t="s">
        <v>88</v>
      </c>
      <c r="N4634" s="105">
        <v>153331</v>
      </c>
      <c r="O4634" s="105"/>
      <c r="P4634" s="105">
        <v>92811</v>
      </c>
      <c r="Q4634" s="104">
        <v>50</v>
      </c>
      <c r="R4634" s="104">
        <v>12</v>
      </c>
      <c r="S4634" s="104">
        <v>5</v>
      </c>
      <c r="T4634" s="105" t="s">
        <v>246</v>
      </c>
      <c r="U4634" s="64">
        <f>Data!$Q4634+Data!$R4634+Data!$S4634</f>
        <v>67</v>
      </c>
      <c r="V4634" s="9" t="str">
        <f>VLOOKUP(TRIM(Data!$B4634),Team!A:B,2,FALSE)</f>
        <v>HVAC</v>
      </c>
      <c r="W4634" s="9" t="str">
        <f>VLOOKUP(Data!$D4634,Current!A:B,2,FALSE)</f>
        <v>ACT</v>
      </c>
      <c r="X4634" s="9" t="str">
        <f>IF(Data!$W4634=Data!$E4634,"CURRENT","NO")</f>
        <v>CURRENT</v>
      </c>
    </row>
    <row r="4635" spans="1:24" hidden="1">
      <c r="A4635" s="105" t="s">
        <v>1729</v>
      </c>
      <c r="B4635" s="106" t="s">
        <v>798</v>
      </c>
      <c r="C4635" s="8" t="s">
        <v>458</v>
      </c>
      <c r="D4635" s="106" t="s">
        <v>2173</v>
      </c>
      <c r="E4635" s="8" t="s">
        <v>2166</v>
      </c>
      <c r="F4635" s="108" t="s">
        <v>414</v>
      </c>
      <c r="G4635" s="105" t="s">
        <v>121</v>
      </c>
      <c r="H4635" s="109">
        <v>42327</v>
      </c>
      <c r="I4635" s="105">
        <v>15</v>
      </c>
      <c r="J4635" s="104">
        <v>386</v>
      </c>
      <c r="K4635" s="104">
        <f t="shared" si="102"/>
        <v>5790</v>
      </c>
      <c r="L4635" s="105" t="s">
        <v>114</v>
      </c>
      <c r="M4635" s="105" t="s">
        <v>88</v>
      </c>
      <c r="N4635" s="105">
        <v>153332</v>
      </c>
      <c r="O4635" s="105"/>
      <c r="P4635" s="105">
        <v>92812</v>
      </c>
      <c r="Q4635" s="104">
        <v>50</v>
      </c>
      <c r="R4635" s="104">
        <v>12</v>
      </c>
      <c r="S4635" s="104">
        <v>5</v>
      </c>
      <c r="T4635" s="105" t="s">
        <v>127</v>
      </c>
      <c r="U4635" s="64">
        <f>Data!$Q4635+Data!$R4635+Data!$S4635</f>
        <v>67</v>
      </c>
      <c r="V4635" s="9" t="str">
        <f>VLOOKUP(TRIM(Data!$B4635),Team!A:B,2,FALSE)</f>
        <v>HVAC</v>
      </c>
      <c r="W4635" s="9" t="str">
        <f>VLOOKUP(Data!$D4635,Current!A:B,2,FALSE)</f>
        <v>ACT</v>
      </c>
      <c r="X4635" s="9" t="str">
        <f>IF(Data!$W4635=Data!$E4635,"CURRENT","NO")</f>
        <v>CURRENT</v>
      </c>
    </row>
    <row r="4636" spans="1:24" hidden="1">
      <c r="A4636" s="105" t="s">
        <v>1729</v>
      </c>
      <c r="B4636" s="106" t="s">
        <v>798</v>
      </c>
      <c r="C4636" s="8" t="s">
        <v>458</v>
      </c>
      <c r="D4636" s="106" t="s">
        <v>2173</v>
      </c>
      <c r="E4636" s="8" t="s">
        <v>2166</v>
      </c>
      <c r="F4636" s="108" t="s">
        <v>422</v>
      </c>
      <c r="G4636" s="105" t="s">
        <v>121</v>
      </c>
      <c r="H4636" s="109">
        <v>42327</v>
      </c>
      <c r="I4636" s="105">
        <v>10</v>
      </c>
      <c r="J4636" s="104">
        <v>218</v>
      </c>
      <c r="K4636" s="104">
        <f t="shared" si="102"/>
        <v>2180</v>
      </c>
      <c r="L4636" s="105" t="s">
        <v>114</v>
      </c>
      <c r="M4636" s="105" t="s">
        <v>88</v>
      </c>
      <c r="N4636" s="105">
        <v>153334</v>
      </c>
      <c r="O4636" s="105"/>
      <c r="P4636" s="105">
        <v>92813</v>
      </c>
      <c r="Q4636" s="104">
        <v>50</v>
      </c>
      <c r="R4636" s="104">
        <v>12</v>
      </c>
      <c r="S4636" s="104">
        <v>5</v>
      </c>
      <c r="T4636" s="105" t="s">
        <v>127</v>
      </c>
      <c r="U4636" s="64">
        <f>Data!$Q4636+Data!$R4636+Data!$S4636</f>
        <v>67</v>
      </c>
      <c r="V4636" s="9" t="str">
        <f>VLOOKUP(TRIM(Data!$B4636),Team!A:B,2,FALSE)</f>
        <v>HVAC</v>
      </c>
      <c r="W4636" s="9" t="str">
        <f>VLOOKUP(Data!$D4636,Current!A:B,2,FALSE)</f>
        <v>ACT</v>
      </c>
      <c r="X4636" s="9" t="str">
        <f>IF(Data!$W4636=Data!$E4636,"CURRENT","NO")</f>
        <v>CURRENT</v>
      </c>
    </row>
    <row r="4637" spans="1:24" hidden="1">
      <c r="A4637" s="105" t="s">
        <v>1729</v>
      </c>
      <c r="B4637" s="106" t="s">
        <v>798</v>
      </c>
      <c r="C4637" s="8" t="s">
        <v>458</v>
      </c>
      <c r="D4637" s="106" t="s">
        <v>2173</v>
      </c>
      <c r="E4637" s="8" t="s">
        <v>2166</v>
      </c>
      <c r="F4637" s="108" t="s">
        <v>424</v>
      </c>
      <c r="G4637" s="105" t="s">
        <v>121</v>
      </c>
      <c r="H4637" s="109">
        <v>42327</v>
      </c>
      <c r="I4637" s="105">
        <v>15</v>
      </c>
      <c r="J4637" s="104">
        <v>251</v>
      </c>
      <c r="K4637" s="104">
        <f t="shared" si="102"/>
        <v>3765</v>
      </c>
      <c r="L4637" s="105" t="s">
        <v>114</v>
      </c>
      <c r="M4637" s="105" t="s">
        <v>88</v>
      </c>
      <c r="N4637" s="105">
        <v>153335</v>
      </c>
      <c r="O4637" s="105"/>
      <c r="P4637" s="105">
        <v>92814</v>
      </c>
      <c r="Q4637" s="104">
        <v>50</v>
      </c>
      <c r="R4637" s="104">
        <v>12</v>
      </c>
      <c r="S4637" s="104">
        <v>5</v>
      </c>
      <c r="T4637" s="105" t="s">
        <v>127</v>
      </c>
      <c r="U4637" s="64">
        <f>Data!$Q4637+Data!$R4637+Data!$S4637</f>
        <v>67</v>
      </c>
      <c r="V4637" s="9" t="str">
        <f>VLOOKUP(TRIM(Data!$B4637),Team!A:B,2,FALSE)</f>
        <v>HVAC</v>
      </c>
      <c r="W4637" s="9" t="str">
        <f>VLOOKUP(Data!$D4637,Current!A:B,2,FALSE)</f>
        <v>ACT</v>
      </c>
      <c r="X4637" s="9" t="str">
        <f>IF(Data!$W4637=Data!$E4637,"CURRENT","NO")</f>
        <v>CURRENT</v>
      </c>
    </row>
    <row r="4638" spans="1:24" hidden="1">
      <c r="A4638" s="46" t="s">
        <v>2174</v>
      </c>
      <c r="B4638" s="106" t="s">
        <v>798</v>
      </c>
      <c r="C4638" s="8" t="s">
        <v>458</v>
      </c>
      <c r="D4638" s="106" t="s">
        <v>2173</v>
      </c>
      <c r="E4638" s="8" t="s">
        <v>2166</v>
      </c>
      <c r="F4638" s="45" t="s">
        <v>416</v>
      </c>
      <c r="G4638" s="46" t="s">
        <v>121</v>
      </c>
      <c r="H4638" s="47">
        <v>42328</v>
      </c>
      <c r="I4638" s="46">
        <v>15</v>
      </c>
      <c r="J4638" s="104">
        <v>249</v>
      </c>
      <c r="K4638" s="104">
        <f t="shared" si="102"/>
        <v>3735</v>
      </c>
      <c r="L4638" s="46" t="s">
        <v>114</v>
      </c>
      <c r="M4638" s="46" t="s">
        <v>113</v>
      </c>
      <c r="N4638" s="46">
        <v>153387</v>
      </c>
      <c r="O4638" s="49"/>
      <c r="P4638" s="46">
        <v>93025</v>
      </c>
      <c r="Q4638" s="66">
        <v>50</v>
      </c>
      <c r="R4638" s="66">
        <v>12</v>
      </c>
      <c r="S4638" s="66">
        <v>5</v>
      </c>
      <c r="T4638" s="46" t="s">
        <v>127</v>
      </c>
      <c r="U4638" s="64">
        <f>Data!$Q4638+Data!$R4638+Data!$S4638</f>
        <v>67</v>
      </c>
      <c r="V4638" s="9" t="str">
        <f>VLOOKUP(TRIM(Data!$B4638),Team!A:B,2,FALSE)</f>
        <v>HVAC</v>
      </c>
      <c r="W4638" s="9" t="str">
        <f>VLOOKUP(Data!$D4638,Current!A:B,2,FALSE)</f>
        <v>ACT</v>
      </c>
      <c r="X4638" s="9" t="str">
        <f>IF(Data!$W4638=Data!$E4638,"CURRENT","NO")</f>
        <v>CURRENT</v>
      </c>
    </row>
    <row r="4639" spans="1:24" hidden="1">
      <c r="A4639" s="46" t="s">
        <v>2174</v>
      </c>
      <c r="B4639" s="106" t="s">
        <v>798</v>
      </c>
      <c r="C4639" s="8" t="s">
        <v>458</v>
      </c>
      <c r="D4639" s="106" t="s">
        <v>2173</v>
      </c>
      <c r="E4639" s="8" t="s">
        <v>2166</v>
      </c>
      <c r="F4639" s="45" t="s">
        <v>1716</v>
      </c>
      <c r="G4639" s="46" t="s">
        <v>121</v>
      </c>
      <c r="H4639" s="47">
        <v>42328</v>
      </c>
      <c r="I4639" s="46">
        <v>10</v>
      </c>
      <c r="J4639" s="104">
        <v>215</v>
      </c>
      <c r="K4639" s="104">
        <f t="shared" si="102"/>
        <v>2150</v>
      </c>
      <c r="L4639" s="46" t="s">
        <v>419</v>
      </c>
      <c r="M4639" s="46" t="s">
        <v>113</v>
      </c>
      <c r="N4639" s="46">
        <v>153388</v>
      </c>
      <c r="O4639" s="49"/>
      <c r="P4639" s="46">
        <v>93026</v>
      </c>
      <c r="Q4639" s="66">
        <v>50</v>
      </c>
      <c r="R4639" s="66">
        <v>12</v>
      </c>
      <c r="S4639" s="66">
        <v>5</v>
      </c>
      <c r="T4639" s="46" t="s">
        <v>127</v>
      </c>
      <c r="U4639" s="64">
        <f>Data!$Q4639+Data!$R4639+Data!$S4639</f>
        <v>67</v>
      </c>
      <c r="V4639" s="9" t="str">
        <f>VLOOKUP(TRIM(Data!$B4639),Team!A:B,2,FALSE)</f>
        <v>HVAC</v>
      </c>
      <c r="W4639" s="9" t="str">
        <f>VLOOKUP(Data!$D4639,Current!A:B,2,FALSE)</f>
        <v>ACT</v>
      </c>
      <c r="X4639" s="9" t="str">
        <f>IF(Data!$W4639=Data!$E4639,"CURRENT","NO")</f>
        <v>CURRENT</v>
      </c>
    </row>
    <row r="4640" spans="1:24" hidden="1">
      <c r="A4640" s="46" t="s">
        <v>2174</v>
      </c>
      <c r="B4640" s="106" t="s">
        <v>798</v>
      </c>
      <c r="C4640" s="8" t="s">
        <v>458</v>
      </c>
      <c r="D4640" s="106" t="s">
        <v>2173</v>
      </c>
      <c r="E4640" s="8" t="s">
        <v>2166</v>
      </c>
      <c r="F4640" s="45" t="s">
        <v>415</v>
      </c>
      <c r="G4640" s="46" t="s">
        <v>121</v>
      </c>
      <c r="H4640" s="47">
        <v>42328</v>
      </c>
      <c r="I4640" s="46">
        <v>10</v>
      </c>
      <c r="J4640" s="104">
        <v>449</v>
      </c>
      <c r="K4640" s="104">
        <f t="shared" si="102"/>
        <v>4490</v>
      </c>
      <c r="L4640" s="46" t="s">
        <v>419</v>
      </c>
      <c r="M4640" s="46" t="s">
        <v>113</v>
      </c>
      <c r="N4640" s="46">
        <v>153389</v>
      </c>
      <c r="O4640" s="49"/>
      <c r="P4640" s="46">
        <v>93027</v>
      </c>
      <c r="Q4640" s="66">
        <v>50</v>
      </c>
      <c r="R4640" s="66">
        <v>12</v>
      </c>
      <c r="S4640" s="66">
        <v>5</v>
      </c>
      <c r="T4640" s="46" t="s">
        <v>127</v>
      </c>
      <c r="U4640" s="64">
        <f>Data!$Q4640+Data!$R4640+Data!$S4640</f>
        <v>67</v>
      </c>
      <c r="V4640" s="9" t="str">
        <f>VLOOKUP(TRIM(Data!$B4640),Team!A:B,2,FALSE)</f>
        <v>HVAC</v>
      </c>
      <c r="W4640" s="9" t="str">
        <f>VLOOKUP(Data!$D4640,Current!A:B,2,FALSE)</f>
        <v>ACT</v>
      </c>
      <c r="X4640" s="9" t="str">
        <f>IF(Data!$W4640=Data!$E4640,"CURRENT","NO")</f>
        <v>CURRENT</v>
      </c>
    </row>
    <row r="4641" spans="1:24" hidden="1">
      <c r="A4641" s="46" t="s">
        <v>2174</v>
      </c>
      <c r="B4641" s="106" t="s">
        <v>798</v>
      </c>
      <c r="C4641" s="8" t="s">
        <v>458</v>
      </c>
      <c r="D4641" s="106" t="s">
        <v>2173</v>
      </c>
      <c r="E4641" s="8" t="s">
        <v>2166</v>
      </c>
      <c r="F4641" s="45" t="s">
        <v>515</v>
      </c>
      <c r="G4641" s="46" t="s">
        <v>121</v>
      </c>
      <c r="H4641" s="47">
        <v>42328</v>
      </c>
      <c r="I4641" s="46">
        <v>15</v>
      </c>
      <c r="J4641" s="104">
        <v>265</v>
      </c>
      <c r="K4641" s="104">
        <f t="shared" si="102"/>
        <v>3975</v>
      </c>
      <c r="L4641" s="46" t="s">
        <v>419</v>
      </c>
      <c r="M4641" s="46" t="s">
        <v>113</v>
      </c>
      <c r="N4641" s="46">
        <v>153391</v>
      </c>
      <c r="O4641" s="49"/>
      <c r="P4641" s="46">
        <v>93028</v>
      </c>
      <c r="Q4641" s="66">
        <v>50</v>
      </c>
      <c r="R4641" s="66">
        <v>12</v>
      </c>
      <c r="S4641" s="66">
        <v>5</v>
      </c>
      <c r="T4641" s="46" t="s">
        <v>127</v>
      </c>
      <c r="U4641" s="64">
        <f>Data!$Q4641+Data!$R4641+Data!$S4641</f>
        <v>67</v>
      </c>
      <c r="V4641" s="9" t="str">
        <f>VLOOKUP(TRIM(Data!$B4641),Team!A:B,2,FALSE)</f>
        <v>HVAC</v>
      </c>
      <c r="W4641" s="9" t="str">
        <f>VLOOKUP(Data!$D4641,Current!A:B,2,FALSE)</f>
        <v>ACT</v>
      </c>
      <c r="X4641" s="9" t="str">
        <f>IF(Data!$W4641=Data!$E4641,"CURRENT","NO")</f>
        <v>CURRENT</v>
      </c>
    </row>
    <row r="4642" spans="1:24" hidden="1">
      <c r="A4642" s="46" t="s">
        <v>2174</v>
      </c>
      <c r="B4642" s="106" t="s">
        <v>798</v>
      </c>
      <c r="C4642" s="8" t="s">
        <v>458</v>
      </c>
      <c r="D4642" s="106" t="s">
        <v>2173</v>
      </c>
      <c r="E4642" s="8" t="s">
        <v>2166</v>
      </c>
      <c r="F4642" s="45" t="s">
        <v>427</v>
      </c>
      <c r="G4642" s="46" t="s">
        <v>121</v>
      </c>
      <c r="H4642" s="47">
        <v>42329</v>
      </c>
      <c r="I4642" s="46">
        <v>15</v>
      </c>
      <c r="J4642" s="104">
        <v>453</v>
      </c>
      <c r="K4642" s="104">
        <f t="shared" si="102"/>
        <v>6795</v>
      </c>
      <c r="L4642" s="46" t="s">
        <v>89</v>
      </c>
      <c r="M4642" s="46" t="s">
        <v>88</v>
      </c>
      <c r="N4642" s="46">
        <v>153406</v>
      </c>
      <c r="O4642" s="49"/>
      <c r="P4642" s="46">
        <v>93029</v>
      </c>
      <c r="Q4642" s="66">
        <v>50</v>
      </c>
      <c r="R4642" s="66">
        <v>12</v>
      </c>
      <c r="S4642" s="66">
        <v>5</v>
      </c>
      <c r="T4642" s="46" t="s">
        <v>127</v>
      </c>
      <c r="U4642" s="64">
        <f>Data!$Q4642+Data!$R4642+Data!$S4642</f>
        <v>67</v>
      </c>
      <c r="V4642" s="9" t="str">
        <f>VLOOKUP(TRIM(Data!$B4642),Team!A:B,2,FALSE)</f>
        <v>HVAC</v>
      </c>
      <c r="W4642" s="9" t="str">
        <f>VLOOKUP(Data!$D4642,Current!A:B,2,FALSE)</f>
        <v>ACT</v>
      </c>
      <c r="X4642" s="9" t="str">
        <f>IF(Data!$W4642=Data!$E4642,"CURRENT","NO")</f>
        <v>CURRENT</v>
      </c>
    </row>
    <row r="4643" spans="1:24" hidden="1">
      <c r="A4643" s="46" t="s">
        <v>2174</v>
      </c>
      <c r="B4643" s="106" t="s">
        <v>798</v>
      </c>
      <c r="C4643" s="8" t="s">
        <v>458</v>
      </c>
      <c r="D4643" s="106" t="s">
        <v>2173</v>
      </c>
      <c r="E4643" s="8" t="s">
        <v>2166</v>
      </c>
      <c r="F4643" s="45" t="s">
        <v>432</v>
      </c>
      <c r="G4643" s="46" t="s">
        <v>121</v>
      </c>
      <c r="H4643" s="47">
        <v>42329</v>
      </c>
      <c r="I4643" s="46">
        <v>41</v>
      </c>
      <c r="J4643" s="104">
        <v>249</v>
      </c>
      <c r="K4643" s="104">
        <f t="shared" si="102"/>
        <v>10209</v>
      </c>
      <c r="L4643" s="46" t="s">
        <v>89</v>
      </c>
      <c r="M4643" s="46" t="s">
        <v>88</v>
      </c>
      <c r="N4643" s="46">
        <v>153408</v>
      </c>
      <c r="O4643" s="49"/>
      <c r="P4643" s="46">
        <v>93030</v>
      </c>
      <c r="Q4643" s="66">
        <v>50</v>
      </c>
      <c r="R4643" s="66">
        <v>12</v>
      </c>
      <c r="S4643" s="66">
        <v>5</v>
      </c>
      <c r="T4643" s="46" t="s">
        <v>127</v>
      </c>
      <c r="U4643" s="64">
        <f>Data!$Q4643+Data!$R4643+Data!$S4643</f>
        <v>67</v>
      </c>
      <c r="V4643" s="9" t="str">
        <f>VLOOKUP(TRIM(Data!$B4643),Team!A:B,2,FALSE)</f>
        <v>HVAC</v>
      </c>
      <c r="W4643" s="9" t="str">
        <f>VLOOKUP(Data!$D4643,Current!A:B,2,FALSE)</f>
        <v>ACT</v>
      </c>
      <c r="X4643" s="9" t="str">
        <f>IF(Data!$W4643=Data!$E4643,"CURRENT","NO")</f>
        <v>CURRENT</v>
      </c>
    </row>
    <row r="4644" spans="1:24" hidden="1">
      <c r="A4644" s="46" t="s">
        <v>2174</v>
      </c>
      <c r="B4644" s="106" t="s">
        <v>798</v>
      </c>
      <c r="C4644" s="8" t="s">
        <v>458</v>
      </c>
      <c r="D4644" s="106" t="s">
        <v>2173</v>
      </c>
      <c r="E4644" s="8" t="s">
        <v>2166</v>
      </c>
      <c r="F4644" s="45" t="s">
        <v>420</v>
      </c>
      <c r="G4644" s="46" t="s">
        <v>121</v>
      </c>
      <c r="H4644" s="47">
        <v>42329</v>
      </c>
      <c r="I4644" s="46">
        <v>20</v>
      </c>
      <c r="J4644" s="104">
        <v>215</v>
      </c>
      <c r="K4644" s="104">
        <f t="shared" si="102"/>
        <v>4300</v>
      </c>
      <c r="L4644" s="46" t="s">
        <v>89</v>
      </c>
      <c r="M4644" s="46" t="s">
        <v>88</v>
      </c>
      <c r="N4644" s="46">
        <v>153409</v>
      </c>
      <c r="O4644" s="49"/>
      <c r="P4644" s="46">
        <v>93031</v>
      </c>
      <c r="Q4644" s="66">
        <v>50</v>
      </c>
      <c r="R4644" s="66">
        <v>12</v>
      </c>
      <c r="S4644" s="66">
        <v>5</v>
      </c>
      <c r="T4644" s="46" t="s">
        <v>127</v>
      </c>
      <c r="U4644" s="64">
        <f>Data!$Q4644+Data!$R4644+Data!$S4644</f>
        <v>67</v>
      </c>
      <c r="V4644" s="9" t="str">
        <f>VLOOKUP(TRIM(Data!$B4644),Team!A:B,2,FALSE)</f>
        <v>HVAC</v>
      </c>
      <c r="W4644" s="9" t="str">
        <f>VLOOKUP(Data!$D4644,Current!A:B,2,FALSE)</f>
        <v>ACT</v>
      </c>
      <c r="X4644" s="9" t="str">
        <f>IF(Data!$W4644=Data!$E4644,"CURRENT","NO")</f>
        <v>CURRENT</v>
      </c>
    </row>
    <row r="4645" spans="1:24" hidden="1">
      <c r="A4645" s="46" t="s">
        <v>2174</v>
      </c>
      <c r="B4645" s="106" t="s">
        <v>798</v>
      </c>
      <c r="C4645" s="8" t="s">
        <v>458</v>
      </c>
      <c r="D4645" s="106" t="s">
        <v>2173</v>
      </c>
      <c r="E4645" s="8" t="s">
        <v>2166</v>
      </c>
      <c r="F4645" s="45" t="s">
        <v>1615</v>
      </c>
      <c r="G4645" s="46" t="s">
        <v>121</v>
      </c>
      <c r="H4645" s="47">
        <v>42329</v>
      </c>
      <c r="I4645" s="46">
        <v>15</v>
      </c>
      <c r="J4645" s="104">
        <v>499</v>
      </c>
      <c r="K4645" s="104">
        <f t="shared" si="102"/>
        <v>7485</v>
      </c>
      <c r="L4645" s="46" t="s">
        <v>89</v>
      </c>
      <c r="M4645" s="46" t="s">
        <v>88</v>
      </c>
      <c r="N4645" s="46">
        <v>153410</v>
      </c>
      <c r="O4645" s="49"/>
      <c r="P4645" s="46">
        <v>93032</v>
      </c>
      <c r="Q4645" s="66">
        <v>50</v>
      </c>
      <c r="R4645" s="66">
        <v>12</v>
      </c>
      <c r="S4645" s="66">
        <v>5</v>
      </c>
      <c r="T4645" s="46" t="s">
        <v>127</v>
      </c>
      <c r="U4645" s="64">
        <f>Data!$Q4645+Data!$R4645+Data!$S4645</f>
        <v>67</v>
      </c>
      <c r="V4645" s="9" t="str">
        <f>VLOOKUP(TRIM(Data!$B4645),Team!A:B,2,FALSE)</f>
        <v>HVAC</v>
      </c>
      <c r="W4645" s="9" t="str">
        <f>VLOOKUP(Data!$D4645,Current!A:B,2,FALSE)</f>
        <v>ACT</v>
      </c>
      <c r="X4645" s="9" t="str">
        <f>IF(Data!$W4645=Data!$E4645,"CURRENT","NO")</f>
        <v>CURRENT</v>
      </c>
    </row>
    <row r="4646" spans="1:24" hidden="1">
      <c r="A4646" s="46" t="s">
        <v>2174</v>
      </c>
      <c r="B4646" s="106" t="s">
        <v>798</v>
      </c>
      <c r="C4646" s="8" t="s">
        <v>458</v>
      </c>
      <c r="D4646" s="106" t="s">
        <v>2173</v>
      </c>
      <c r="E4646" s="8" t="s">
        <v>2166</v>
      </c>
      <c r="F4646" s="45" t="s">
        <v>123</v>
      </c>
      <c r="G4646" s="46" t="s">
        <v>121</v>
      </c>
      <c r="H4646" s="47">
        <v>42330</v>
      </c>
      <c r="I4646" s="46">
        <v>15</v>
      </c>
      <c r="J4646" s="104">
        <v>585</v>
      </c>
      <c r="K4646" s="104">
        <f t="shared" si="102"/>
        <v>8775</v>
      </c>
      <c r="L4646" s="46" t="s">
        <v>114</v>
      </c>
      <c r="M4646" s="46" t="s">
        <v>88</v>
      </c>
      <c r="N4646" s="46">
        <v>153407</v>
      </c>
      <c r="O4646" s="49"/>
      <c r="P4646" s="46">
        <v>93033</v>
      </c>
      <c r="Q4646" s="66">
        <v>200</v>
      </c>
      <c r="R4646" s="66">
        <v>45</v>
      </c>
      <c r="S4646" s="66">
        <v>20</v>
      </c>
      <c r="T4646" s="46" t="s">
        <v>127</v>
      </c>
      <c r="U4646" s="64">
        <f>Data!$Q4646+Data!$R4646+Data!$S4646</f>
        <v>265</v>
      </c>
      <c r="V4646" s="9" t="str">
        <f>VLOOKUP(TRIM(Data!$B4646),Team!A:B,2,FALSE)</f>
        <v>HVAC</v>
      </c>
      <c r="W4646" s="9" t="str">
        <f>VLOOKUP(Data!$D4646,Current!A:B,2,FALSE)</f>
        <v>ACT</v>
      </c>
      <c r="X4646" s="9" t="str">
        <f>IF(Data!$W4646=Data!$E4646,"CURRENT","NO")</f>
        <v>CURRENT</v>
      </c>
    </row>
    <row r="4647" spans="1:24" hidden="1">
      <c r="A4647" s="46" t="s">
        <v>2174</v>
      </c>
      <c r="B4647" s="106" t="s">
        <v>798</v>
      </c>
      <c r="C4647" s="8" t="s">
        <v>2117</v>
      </c>
      <c r="D4647" s="106" t="s">
        <v>2173</v>
      </c>
      <c r="E4647" s="8" t="s">
        <v>2166</v>
      </c>
      <c r="F4647" s="45" t="s">
        <v>415</v>
      </c>
      <c r="G4647" s="46" t="s">
        <v>121</v>
      </c>
      <c r="H4647" s="47">
        <v>42331</v>
      </c>
      <c r="I4647" s="46">
        <v>40</v>
      </c>
      <c r="J4647" s="104">
        <v>0</v>
      </c>
      <c r="K4647" s="104">
        <f t="shared" si="102"/>
        <v>0</v>
      </c>
      <c r="L4647" s="46" t="s">
        <v>89</v>
      </c>
      <c r="M4647" s="46" t="s">
        <v>88</v>
      </c>
      <c r="N4647" s="46">
        <v>153444</v>
      </c>
      <c r="O4647" s="49"/>
      <c r="P4647" s="46">
        <v>93034</v>
      </c>
      <c r="Q4647" s="66">
        <v>200</v>
      </c>
      <c r="R4647" s="66">
        <v>45</v>
      </c>
      <c r="S4647" s="66">
        <v>20</v>
      </c>
      <c r="T4647" s="46" t="s">
        <v>0</v>
      </c>
      <c r="U4647" s="64">
        <f>Data!$Q4647+Data!$R4647+Data!$S4647</f>
        <v>265</v>
      </c>
      <c r="V4647" s="9" t="str">
        <f>VLOOKUP(TRIM(Data!$B4647),Team!A:B,2,FALSE)</f>
        <v>HVAC</v>
      </c>
      <c r="W4647" s="9" t="str">
        <f>VLOOKUP(Data!$D4647,Current!A:B,2,FALSE)</f>
        <v>ACT</v>
      </c>
      <c r="X4647" s="9" t="str">
        <f>IF(Data!$W4647=Data!$E4647,"CURRENT","NO")</f>
        <v>CURRENT</v>
      </c>
    </row>
    <row r="4648" spans="1:24" hidden="1">
      <c r="A4648" s="46" t="s">
        <v>2174</v>
      </c>
      <c r="B4648" s="106" t="s">
        <v>798</v>
      </c>
      <c r="C4648" s="8" t="s">
        <v>2117</v>
      </c>
      <c r="D4648" s="106" t="s">
        <v>2173</v>
      </c>
      <c r="E4648" s="8" t="s">
        <v>2166</v>
      </c>
      <c r="F4648" s="45" t="s">
        <v>432</v>
      </c>
      <c r="G4648" s="46" t="s">
        <v>121</v>
      </c>
      <c r="H4648" s="47">
        <v>42332</v>
      </c>
      <c r="I4648" s="46">
        <v>63</v>
      </c>
      <c r="J4648" s="104">
        <v>0</v>
      </c>
      <c r="K4648" s="104">
        <f t="shared" si="102"/>
        <v>0</v>
      </c>
      <c r="L4648" s="46" t="s">
        <v>89</v>
      </c>
      <c r="M4648" s="46" t="s">
        <v>88</v>
      </c>
      <c r="N4648" s="46">
        <v>153478</v>
      </c>
      <c r="O4648" s="49"/>
      <c r="P4648" s="46">
        <v>93035</v>
      </c>
      <c r="Q4648" s="66">
        <v>200</v>
      </c>
      <c r="R4648" s="66">
        <v>45</v>
      </c>
      <c r="S4648" s="66">
        <v>20</v>
      </c>
      <c r="T4648" s="46" t="s">
        <v>0</v>
      </c>
      <c r="U4648" s="64">
        <f>Data!$Q4648+Data!$R4648+Data!$S4648</f>
        <v>265</v>
      </c>
      <c r="V4648" s="9" t="str">
        <f>VLOOKUP(TRIM(Data!$B4648),Team!A:B,2,FALSE)</f>
        <v>HVAC</v>
      </c>
      <c r="W4648" s="9" t="str">
        <f>VLOOKUP(Data!$D4648,Current!A:B,2,FALSE)</f>
        <v>ACT</v>
      </c>
      <c r="X4648" s="9" t="str">
        <f>IF(Data!$W4648=Data!$E4648,"CURRENT","NO")</f>
        <v>CURRENT</v>
      </c>
    </row>
    <row r="4649" spans="1:24" hidden="1">
      <c r="A4649" s="105" t="s">
        <v>1729</v>
      </c>
      <c r="B4649" s="106" t="s">
        <v>802</v>
      </c>
      <c r="C4649" s="8" t="s">
        <v>458</v>
      </c>
      <c r="D4649" s="106" t="s">
        <v>2185</v>
      </c>
      <c r="E4649" s="8" t="s">
        <v>2166</v>
      </c>
      <c r="F4649" s="108" t="s">
        <v>1429</v>
      </c>
      <c r="G4649" s="105" t="s">
        <v>1430</v>
      </c>
      <c r="H4649" s="109">
        <v>42326</v>
      </c>
      <c r="I4649" s="105">
        <v>960</v>
      </c>
      <c r="J4649" s="104">
        <v>7.4</v>
      </c>
      <c r="K4649" s="104">
        <v>7104</v>
      </c>
      <c r="L4649" s="105" t="s">
        <v>1838</v>
      </c>
      <c r="M4649" s="105" t="s">
        <v>1839</v>
      </c>
      <c r="N4649" s="105">
        <v>153299</v>
      </c>
      <c r="O4649" s="105"/>
      <c r="P4649" s="105">
        <v>92797</v>
      </c>
      <c r="Q4649" s="104">
        <v>200</v>
      </c>
      <c r="R4649" s="104">
        <v>0</v>
      </c>
      <c r="S4649" s="104">
        <v>25</v>
      </c>
      <c r="T4649" s="105" t="s">
        <v>186</v>
      </c>
      <c r="U4649" s="64">
        <f>Data!$Q4649+Data!$R4649+Data!$S4649</f>
        <v>225</v>
      </c>
      <c r="V4649" s="9" t="str">
        <f>VLOOKUP(TRIM(Data!$B4649),Team!A:B,2,FALSE)</f>
        <v>HVAC</v>
      </c>
      <c r="W4649" s="9" t="str">
        <f>VLOOKUP(Data!$D4649,Current!A:B,2,FALSE)</f>
        <v>ACT</v>
      </c>
      <c r="X4649" s="9" t="str">
        <f>IF(Data!$W4649=Data!$E4649,"CURRENT","NO")</f>
        <v>CURRENT</v>
      </c>
    </row>
    <row r="4650" spans="1:24" hidden="1">
      <c r="A4650" s="105" t="s">
        <v>1729</v>
      </c>
      <c r="B4650" s="106" t="s">
        <v>802</v>
      </c>
      <c r="C4650" s="8" t="s">
        <v>458</v>
      </c>
      <c r="D4650" s="106" t="s">
        <v>2185</v>
      </c>
      <c r="E4650" s="8" t="s">
        <v>2166</v>
      </c>
      <c r="F4650" s="108" t="s">
        <v>1433</v>
      </c>
      <c r="G4650" s="105" t="s">
        <v>1430</v>
      </c>
      <c r="H4650" s="109">
        <v>42326</v>
      </c>
      <c r="I4650" s="105">
        <v>704</v>
      </c>
      <c r="J4650" s="104">
        <v>6.9</v>
      </c>
      <c r="K4650" s="104">
        <v>4857.6000000000004</v>
      </c>
      <c r="L4650" s="105" t="s">
        <v>1410</v>
      </c>
      <c r="M4650" s="105" t="s">
        <v>1337</v>
      </c>
      <c r="N4650" s="105">
        <v>153300</v>
      </c>
      <c r="O4650" s="105"/>
      <c r="P4650" s="105">
        <v>92798</v>
      </c>
      <c r="Q4650" s="104">
        <v>200</v>
      </c>
      <c r="R4650" s="104">
        <v>0</v>
      </c>
      <c r="S4650" s="104">
        <v>25</v>
      </c>
      <c r="T4650" s="105" t="s">
        <v>127</v>
      </c>
      <c r="U4650" s="64">
        <f>Data!$Q4650+Data!$R4650+Data!$S4650</f>
        <v>225</v>
      </c>
      <c r="V4650" s="9" t="str">
        <f>VLOOKUP(TRIM(Data!$B4650),Team!A:B,2,FALSE)</f>
        <v>HVAC</v>
      </c>
      <c r="W4650" s="9" t="str">
        <f>VLOOKUP(Data!$D4650,Current!A:B,2,FALSE)</f>
        <v>ACT</v>
      </c>
      <c r="X4650" s="9" t="str">
        <f>IF(Data!$W4650=Data!$E4650,"CURRENT","NO")</f>
        <v>CURRENT</v>
      </c>
    </row>
    <row r="4651" spans="1:24" hidden="1">
      <c r="A4651" s="67" t="s">
        <v>2187</v>
      </c>
      <c r="B4651" s="99" t="s">
        <v>2188</v>
      </c>
      <c r="C4651" s="8" t="s">
        <v>2149</v>
      </c>
      <c r="D4651" s="99" t="s">
        <v>2189</v>
      </c>
      <c r="E4651" s="8" t="s">
        <v>463</v>
      </c>
      <c r="F4651" s="69" t="s">
        <v>827</v>
      </c>
      <c r="G4651" s="67" t="s">
        <v>1840</v>
      </c>
      <c r="H4651" s="70">
        <v>42341</v>
      </c>
      <c r="I4651" s="67">
        <v>1494</v>
      </c>
      <c r="J4651" s="97">
        <v>36</v>
      </c>
      <c r="K4651" s="97">
        <f t="shared" ref="K4651:K4706" si="103">I4651*J4651</f>
        <v>53784</v>
      </c>
      <c r="L4651" s="67" t="s">
        <v>108</v>
      </c>
      <c r="M4651" s="67" t="s">
        <v>1841</v>
      </c>
      <c r="N4651" s="67">
        <v>153756</v>
      </c>
      <c r="O4651" s="98"/>
      <c r="P4651" s="67">
        <v>93182</v>
      </c>
      <c r="Q4651" s="71">
        <v>268.89999999999998</v>
      </c>
      <c r="R4651" s="97">
        <v>0</v>
      </c>
      <c r="S4651" s="97">
        <v>35</v>
      </c>
      <c r="T4651" s="67" t="s">
        <v>127</v>
      </c>
      <c r="U4651" s="64">
        <f>Data!$Q4651+Data!$R4651+Data!$S4651</f>
        <v>303.89999999999998</v>
      </c>
      <c r="V4651" s="9" t="str">
        <f>VLOOKUP(TRIM(Data!$B4651),Team!A:B,2,FALSE)</f>
        <v>HVAC</v>
      </c>
      <c r="W4651" s="9" t="str">
        <f>VLOOKUP(Data!$D4651,Current!A:B,2,FALSE)</f>
        <v>ACT</v>
      </c>
      <c r="X4651" s="9" t="str">
        <f>IF(Data!$W4651=Data!$E4651,"CURRENT","NO")</f>
        <v>NO</v>
      </c>
    </row>
    <row r="4652" spans="1:24" hidden="1">
      <c r="A4652" s="67" t="s">
        <v>1842</v>
      </c>
      <c r="B4652" s="99" t="s">
        <v>2188</v>
      </c>
      <c r="C4652" s="8" t="s">
        <v>2149</v>
      </c>
      <c r="D4652" s="99" t="s">
        <v>2189</v>
      </c>
      <c r="E4652" s="8" t="s">
        <v>463</v>
      </c>
      <c r="F4652" s="69" t="s">
        <v>829</v>
      </c>
      <c r="G4652" s="67" t="s">
        <v>1840</v>
      </c>
      <c r="H4652" s="70">
        <v>42342</v>
      </c>
      <c r="I4652" s="67">
        <v>1404</v>
      </c>
      <c r="J4652" s="97">
        <v>35.700000000000003</v>
      </c>
      <c r="K4652" s="97">
        <f t="shared" si="103"/>
        <v>50122.8</v>
      </c>
      <c r="L4652" s="67" t="s">
        <v>108</v>
      </c>
      <c r="M4652" s="67" t="s">
        <v>1843</v>
      </c>
      <c r="N4652" s="67">
        <v>153794</v>
      </c>
      <c r="O4652" s="98"/>
      <c r="P4652" s="67">
        <v>93258</v>
      </c>
      <c r="Q4652" s="71">
        <v>250.6</v>
      </c>
      <c r="R4652" s="97">
        <v>0</v>
      </c>
      <c r="S4652" s="71">
        <v>35</v>
      </c>
      <c r="T4652" s="67" t="s">
        <v>186</v>
      </c>
      <c r="U4652" s="64">
        <f>Data!$Q4652+Data!$R4652+Data!$S4652</f>
        <v>285.60000000000002</v>
      </c>
      <c r="V4652" s="9" t="str">
        <f>VLOOKUP(TRIM(Data!$B4652),Team!A:B,2,FALSE)</f>
        <v>HVAC</v>
      </c>
      <c r="W4652" s="9" t="str">
        <f>VLOOKUP(Data!$D4652,Current!A:B,2,FALSE)</f>
        <v>ACT</v>
      </c>
      <c r="X4652" s="9" t="str">
        <f>IF(Data!$W4652=Data!$E4652,"CURRENT","NO")</f>
        <v>NO</v>
      </c>
    </row>
    <row r="4653" spans="1:24" hidden="1">
      <c r="A4653" s="67" t="s">
        <v>1842</v>
      </c>
      <c r="B4653" s="99" t="s">
        <v>2188</v>
      </c>
      <c r="C4653" s="8" t="s">
        <v>2149</v>
      </c>
      <c r="D4653" s="99" t="s">
        <v>2189</v>
      </c>
      <c r="E4653" s="8" t="s">
        <v>463</v>
      </c>
      <c r="F4653" s="69" t="s">
        <v>156</v>
      </c>
      <c r="G4653" s="67" t="s">
        <v>1840</v>
      </c>
      <c r="H4653" s="70">
        <v>42343</v>
      </c>
      <c r="I4653" s="67">
        <v>489</v>
      </c>
      <c r="J4653" s="97">
        <v>40.799999999999997</v>
      </c>
      <c r="K4653" s="97">
        <f t="shared" si="103"/>
        <v>19951.199999999997</v>
      </c>
      <c r="L4653" s="67" t="s">
        <v>108</v>
      </c>
      <c r="M4653" s="67" t="s">
        <v>1844</v>
      </c>
      <c r="N4653" s="67">
        <v>153827</v>
      </c>
      <c r="P4653" s="67">
        <v>93259</v>
      </c>
      <c r="Q4653" s="71">
        <v>150</v>
      </c>
      <c r="R4653" s="97">
        <v>0</v>
      </c>
      <c r="S4653" s="71">
        <v>17.5</v>
      </c>
      <c r="T4653" s="67" t="s">
        <v>127</v>
      </c>
      <c r="U4653" s="64">
        <f>Data!$Q4653+Data!$R4653+Data!$S4653</f>
        <v>167.5</v>
      </c>
      <c r="V4653" s="9" t="str">
        <f>VLOOKUP(TRIM(Data!$B4653),Team!A:B,2,FALSE)</f>
        <v>HVAC</v>
      </c>
      <c r="W4653" s="9" t="str">
        <f>VLOOKUP(Data!$D4653,Current!A:B,2,FALSE)</f>
        <v>ACT</v>
      </c>
      <c r="X4653" s="9" t="str">
        <f>IF(Data!$W4653=Data!$E4653,"CURRENT","NO")</f>
        <v>NO</v>
      </c>
    </row>
    <row r="4654" spans="1:24" hidden="1">
      <c r="A4654" s="67" t="s">
        <v>1842</v>
      </c>
      <c r="B4654" s="99" t="s">
        <v>2188</v>
      </c>
      <c r="C4654" s="8" t="s">
        <v>2149</v>
      </c>
      <c r="D4654" s="99" t="s">
        <v>2189</v>
      </c>
      <c r="E4654" s="8" t="s">
        <v>463</v>
      </c>
      <c r="F4654" s="69" t="s">
        <v>142</v>
      </c>
      <c r="G4654" s="67" t="s">
        <v>1840</v>
      </c>
      <c r="H4654" s="70">
        <v>42343</v>
      </c>
      <c r="I4654" s="67">
        <v>639</v>
      </c>
      <c r="J4654" s="97">
        <v>40.799999999999997</v>
      </c>
      <c r="K4654" s="97">
        <f t="shared" si="103"/>
        <v>26071.199999999997</v>
      </c>
      <c r="L4654" s="67" t="s">
        <v>1727</v>
      </c>
      <c r="M4654" s="67" t="s">
        <v>1845</v>
      </c>
      <c r="N4654" s="67">
        <v>153828</v>
      </c>
      <c r="P4654" s="67">
        <v>93260</v>
      </c>
      <c r="Q4654" s="71">
        <v>150</v>
      </c>
      <c r="R4654" s="97">
        <v>0</v>
      </c>
      <c r="S4654" s="71">
        <v>17.5</v>
      </c>
      <c r="T4654" s="67" t="s">
        <v>127</v>
      </c>
      <c r="U4654" s="64">
        <f>Data!$Q4654+Data!$R4654+Data!$S4654</f>
        <v>167.5</v>
      </c>
      <c r="V4654" s="9" t="str">
        <f>VLOOKUP(TRIM(Data!$B4654),Team!A:B,2,FALSE)</f>
        <v>HVAC</v>
      </c>
      <c r="W4654" s="9" t="str">
        <f>VLOOKUP(Data!$D4654,Current!A:B,2,FALSE)</f>
        <v>ACT</v>
      </c>
      <c r="X4654" s="9" t="str">
        <f>IF(Data!$W4654=Data!$E4654,"CURRENT","NO")</f>
        <v>NO</v>
      </c>
    </row>
    <row r="4655" spans="1:24" hidden="1">
      <c r="A4655" s="67" t="s">
        <v>1842</v>
      </c>
      <c r="B4655" s="99" t="s">
        <v>2188</v>
      </c>
      <c r="C4655" s="8" t="s">
        <v>2149</v>
      </c>
      <c r="D4655" s="99" t="s">
        <v>2189</v>
      </c>
      <c r="E4655" s="8" t="s">
        <v>463</v>
      </c>
      <c r="F4655" s="69" t="s">
        <v>732</v>
      </c>
      <c r="G4655" s="67" t="s">
        <v>731</v>
      </c>
      <c r="H4655" s="70">
        <v>42349</v>
      </c>
      <c r="I4655" s="67">
        <v>1530</v>
      </c>
      <c r="J4655" s="97">
        <v>24.1</v>
      </c>
      <c r="K4655" s="97">
        <f t="shared" si="103"/>
        <v>36873</v>
      </c>
      <c r="L4655" s="67" t="s">
        <v>521</v>
      </c>
      <c r="M4655" s="67" t="s">
        <v>1846</v>
      </c>
      <c r="N4655" s="67">
        <v>154010</v>
      </c>
      <c r="P4655" s="67">
        <v>93261</v>
      </c>
      <c r="Q4655" s="71">
        <v>184.4</v>
      </c>
      <c r="R4655" s="97">
        <v>0</v>
      </c>
      <c r="S4655" s="71">
        <v>45</v>
      </c>
      <c r="T4655" s="67" t="s">
        <v>127</v>
      </c>
      <c r="U4655" s="64">
        <f>Data!$Q4655+Data!$R4655+Data!$S4655</f>
        <v>229.4</v>
      </c>
      <c r="V4655" s="9" t="str">
        <f>VLOOKUP(TRIM(Data!$B4655),Team!A:B,2,FALSE)</f>
        <v>HVAC</v>
      </c>
      <c r="W4655" s="9" t="str">
        <f>VLOOKUP(Data!$D4655,Current!A:B,2,FALSE)</f>
        <v>ACT</v>
      </c>
      <c r="X4655" s="9" t="str">
        <f>IF(Data!$W4655=Data!$E4655,"CURRENT","NO")</f>
        <v>NO</v>
      </c>
    </row>
    <row r="4656" spans="1:24" hidden="1">
      <c r="A4656" s="67" t="s">
        <v>1842</v>
      </c>
      <c r="B4656" s="99" t="s">
        <v>2188</v>
      </c>
      <c r="C4656" s="8" t="s">
        <v>2149</v>
      </c>
      <c r="D4656" s="99" t="s">
        <v>2189</v>
      </c>
      <c r="E4656" s="8" t="s">
        <v>463</v>
      </c>
      <c r="F4656" s="69" t="s">
        <v>1622</v>
      </c>
      <c r="G4656" s="67" t="s">
        <v>93</v>
      </c>
      <c r="H4656" s="70">
        <v>42348</v>
      </c>
      <c r="I4656" s="67">
        <v>236</v>
      </c>
      <c r="J4656" s="97">
        <v>82.6</v>
      </c>
      <c r="K4656" s="97">
        <f t="shared" si="103"/>
        <v>19493.599999999999</v>
      </c>
      <c r="L4656" s="67" t="s">
        <v>81</v>
      </c>
      <c r="M4656" s="67" t="s">
        <v>288</v>
      </c>
      <c r="N4656" s="67">
        <v>153972</v>
      </c>
      <c r="P4656" s="67">
        <v>93262</v>
      </c>
      <c r="Q4656" s="71">
        <v>150</v>
      </c>
      <c r="R4656" s="97">
        <v>0</v>
      </c>
      <c r="S4656" s="71">
        <v>25</v>
      </c>
      <c r="T4656" s="67" t="s">
        <v>127</v>
      </c>
      <c r="U4656" s="64">
        <f>Data!$Q4656+Data!$R4656+Data!$S4656</f>
        <v>175</v>
      </c>
      <c r="V4656" s="9" t="str">
        <f>VLOOKUP(TRIM(Data!$B4656),Team!A:B,2,FALSE)</f>
        <v>HVAC</v>
      </c>
      <c r="W4656" s="9" t="str">
        <f>VLOOKUP(Data!$D4656,Current!A:B,2,FALSE)</f>
        <v>ACT</v>
      </c>
      <c r="X4656" s="9" t="str">
        <f>IF(Data!$W4656=Data!$E4656,"CURRENT","NO")</f>
        <v>NO</v>
      </c>
    </row>
    <row r="4657" spans="1:24" hidden="1">
      <c r="A4657" s="67" t="s">
        <v>1847</v>
      </c>
      <c r="B4657" s="99" t="s">
        <v>2188</v>
      </c>
      <c r="C4657" s="8" t="s">
        <v>2149</v>
      </c>
      <c r="D4657" s="99" t="s">
        <v>2189</v>
      </c>
      <c r="E4657" s="8" t="s">
        <v>463</v>
      </c>
      <c r="F4657" s="69" t="s">
        <v>1455</v>
      </c>
      <c r="G4657" s="67" t="s">
        <v>93</v>
      </c>
      <c r="H4657" s="70">
        <v>42353</v>
      </c>
      <c r="I4657" s="67">
        <v>118</v>
      </c>
      <c r="J4657" s="71">
        <v>88.8</v>
      </c>
      <c r="K4657" s="97">
        <f t="shared" si="103"/>
        <v>10478.4</v>
      </c>
      <c r="L4657" s="67" t="s">
        <v>86</v>
      </c>
      <c r="M4657" s="67" t="s">
        <v>306</v>
      </c>
      <c r="N4657" s="67">
        <v>154182</v>
      </c>
      <c r="P4657" s="67">
        <v>93366</v>
      </c>
      <c r="Q4657" s="71">
        <v>150</v>
      </c>
      <c r="R4657" s="71">
        <v>0</v>
      </c>
      <c r="S4657" s="71">
        <v>25</v>
      </c>
      <c r="T4657" s="67" t="s">
        <v>127</v>
      </c>
      <c r="U4657" s="64">
        <f>Data!$Q4657+Data!$R4657+Data!$S4657</f>
        <v>175</v>
      </c>
      <c r="V4657" s="9" t="str">
        <f>VLOOKUP(TRIM(Data!$B4657),Team!A:B,2,FALSE)</f>
        <v>HVAC</v>
      </c>
      <c r="W4657" s="9" t="str">
        <f>VLOOKUP(Data!$D4657,Current!A:B,2,FALSE)</f>
        <v>ACT</v>
      </c>
      <c r="X4657" s="9" t="str">
        <f>IF(Data!$W4657=Data!$E4657,"CURRENT","NO")</f>
        <v>NO</v>
      </c>
    </row>
    <row r="4658" spans="1:24" hidden="1">
      <c r="A4658" s="67" t="s">
        <v>1847</v>
      </c>
      <c r="B4658" s="99" t="s">
        <v>2188</v>
      </c>
      <c r="C4658" s="8" t="s">
        <v>2149</v>
      </c>
      <c r="D4658" s="99" t="s">
        <v>2189</v>
      </c>
      <c r="E4658" s="8" t="s">
        <v>463</v>
      </c>
      <c r="F4658" s="69" t="s">
        <v>128</v>
      </c>
      <c r="G4658" s="67" t="s">
        <v>93</v>
      </c>
      <c r="H4658" s="70">
        <v>42354</v>
      </c>
      <c r="I4658" s="67">
        <v>98</v>
      </c>
      <c r="J4658" s="71">
        <v>139.69999999999999</v>
      </c>
      <c r="K4658" s="97">
        <f t="shared" si="103"/>
        <v>13690.599999999999</v>
      </c>
      <c r="L4658" s="67" t="s">
        <v>86</v>
      </c>
      <c r="M4658" s="67" t="s">
        <v>80</v>
      </c>
      <c r="N4658" s="67">
        <v>154207</v>
      </c>
      <c r="P4658" s="67">
        <v>93367</v>
      </c>
      <c r="Q4658" s="71">
        <v>150</v>
      </c>
      <c r="R4658" s="71">
        <v>0</v>
      </c>
      <c r="S4658" s="71">
        <v>25</v>
      </c>
      <c r="T4658" s="67" t="s">
        <v>127</v>
      </c>
      <c r="U4658" s="64">
        <f>Data!$Q4658+Data!$R4658+Data!$S4658</f>
        <v>175</v>
      </c>
      <c r="V4658" s="9" t="str">
        <f>VLOOKUP(TRIM(Data!$B4658),Team!A:B,2,FALSE)</f>
        <v>HVAC</v>
      </c>
      <c r="W4658" s="9" t="str">
        <f>VLOOKUP(Data!$D4658,Current!A:B,2,FALSE)</f>
        <v>ACT</v>
      </c>
      <c r="X4658" s="9" t="str">
        <f>IF(Data!$W4658=Data!$E4658,"CURRENT","NO")</f>
        <v>NO</v>
      </c>
    </row>
    <row r="4659" spans="1:24" hidden="1">
      <c r="A4659" s="67" t="s">
        <v>1847</v>
      </c>
      <c r="B4659" s="99" t="s">
        <v>2188</v>
      </c>
      <c r="C4659" s="8" t="s">
        <v>2149</v>
      </c>
      <c r="D4659" s="99" t="s">
        <v>2189</v>
      </c>
      <c r="E4659" s="8" t="s">
        <v>463</v>
      </c>
      <c r="F4659" s="69" t="s">
        <v>1454</v>
      </c>
      <c r="G4659" s="67" t="s">
        <v>93</v>
      </c>
      <c r="H4659" s="70">
        <v>42355</v>
      </c>
      <c r="I4659" s="67">
        <v>118</v>
      </c>
      <c r="J4659" s="71">
        <v>78.7</v>
      </c>
      <c r="K4659" s="97">
        <f t="shared" si="103"/>
        <v>9286.6</v>
      </c>
      <c r="L4659" s="67" t="s">
        <v>86</v>
      </c>
      <c r="M4659" s="67" t="s">
        <v>80</v>
      </c>
      <c r="N4659" s="67">
        <v>154258</v>
      </c>
      <c r="P4659" s="67">
        <v>93368</v>
      </c>
      <c r="Q4659" s="71">
        <v>150</v>
      </c>
      <c r="R4659" s="71">
        <v>0</v>
      </c>
      <c r="S4659" s="71">
        <v>25</v>
      </c>
      <c r="T4659" s="67" t="s">
        <v>127</v>
      </c>
      <c r="U4659" s="64">
        <f>Data!$Q4659+Data!$R4659+Data!$S4659</f>
        <v>175</v>
      </c>
      <c r="V4659" s="9" t="str">
        <f>VLOOKUP(TRIM(Data!$B4659),Team!A:B,2,FALSE)</f>
        <v>HVAC</v>
      </c>
      <c r="W4659" s="9" t="str">
        <f>VLOOKUP(Data!$D4659,Current!A:B,2,FALSE)</f>
        <v>ACT</v>
      </c>
      <c r="X4659" s="9" t="str">
        <f>IF(Data!$W4659=Data!$E4659,"CURRENT","NO")</f>
        <v>NO</v>
      </c>
    </row>
    <row r="4660" spans="1:24" hidden="1">
      <c r="A4660" s="67" t="s">
        <v>1848</v>
      </c>
      <c r="B4660" s="99" t="s">
        <v>2188</v>
      </c>
      <c r="C4660" s="8" t="s">
        <v>2149</v>
      </c>
      <c r="D4660" s="99" t="s">
        <v>2189</v>
      </c>
      <c r="E4660" s="8" t="s">
        <v>463</v>
      </c>
      <c r="F4660" s="69" t="s">
        <v>730</v>
      </c>
      <c r="G4660" s="67" t="s">
        <v>2190</v>
      </c>
      <c r="H4660" s="70">
        <v>42359</v>
      </c>
      <c r="I4660" s="67">
        <v>1468</v>
      </c>
      <c r="J4660" s="71">
        <v>30.25</v>
      </c>
      <c r="K4660" s="97">
        <f t="shared" si="103"/>
        <v>44407</v>
      </c>
      <c r="L4660" s="67" t="s">
        <v>138</v>
      </c>
      <c r="M4660" s="67" t="s">
        <v>265</v>
      </c>
      <c r="N4660" s="67">
        <v>154403</v>
      </c>
      <c r="P4660" s="67">
        <v>93534</v>
      </c>
      <c r="Q4660" s="71">
        <v>222</v>
      </c>
      <c r="R4660" s="71">
        <v>0</v>
      </c>
      <c r="S4660" s="71">
        <v>40</v>
      </c>
      <c r="T4660" s="67" t="s">
        <v>127</v>
      </c>
      <c r="U4660" s="64">
        <f>Data!$Q4660+Data!$R4660+Data!$S4660</f>
        <v>262</v>
      </c>
      <c r="V4660" s="9" t="str">
        <f>VLOOKUP(TRIM(Data!$B4660),Team!A:B,2,FALSE)</f>
        <v>HVAC</v>
      </c>
      <c r="W4660" s="9" t="str">
        <f>VLOOKUP(Data!$D4660,Current!A:B,2,FALSE)</f>
        <v>ACT</v>
      </c>
      <c r="X4660" s="9" t="str">
        <f>IF(Data!$W4660=Data!$E4660,"CURRENT","NO")</f>
        <v>NO</v>
      </c>
    </row>
    <row r="4661" spans="1:24" hidden="1">
      <c r="A4661" s="67" t="s">
        <v>1848</v>
      </c>
      <c r="B4661" s="99" t="s">
        <v>2188</v>
      </c>
      <c r="C4661" s="8" t="s">
        <v>2149</v>
      </c>
      <c r="D4661" s="99" t="s">
        <v>2189</v>
      </c>
      <c r="E4661" s="8" t="s">
        <v>463</v>
      </c>
      <c r="F4661" s="69" t="s">
        <v>1447</v>
      </c>
      <c r="G4661" s="67" t="s">
        <v>93</v>
      </c>
      <c r="H4661" s="70">
        <v>42360</v>
      </c>
      <c r="I4661" s="67">
        <v>144</v>
      </c>
      <c r="J4661" s="71">
        <v>107.6</v>
      </c>
      <c r="K4661" s="97">
        <f t="shared" si="103"/>
        <v>15494.4</v>
      </c>
      <c r="L4661" s="67" t="s">
        <v>86</v>
      </c>
      <c r="M4661" s="67" t="s">
        <v>306</v>
      </c>
      <c r="N4661" s="67">
        <v>154454</v>
      </c>
      <c r="P4661" s="67">
        <v>93535</v>
      </c>
      <c r="Q4661" s="71">
        <v>150</v>
      </c>
      <c r="R4661" s="71">
        <v>0</v>
      </c>
      <c r="S4661" s="71">
        <v>25</v>
      </c>
      <c r="T4661" s="67" t="s">
        <v>127</v>
      </c>
      <c r="U4661" s="64">
        <f>Data!$Q4661+Data!$R4661+Data!$S4661</f>
        <v>175</v>
      </c>
      <c r="V4661" s="9" t="str">
        <f>VLOOKUP(TRIM(Data!$B4661),Team!A:B,2,FALSE)</f>
        <v>HVAC</v>
      </c>
      <c r="W4661" s="9" t="str">
        <f>VLOOKUP(Data!$D4661,Current!A:B,2,FALSE)</f>
        <v>ACT</v>
      </c>
      <c r="X4661" s="9" t="str">
        <f>IF(Data!$W4661=Data!$E4661,"CURRENT","NO")</f>
        <v>NO</v>
      </c>
    </row>
    <row r="4662" spans="1:24" hidden="1">
      <c r="A4662" s="67" t="s">
        <v>1848</v>
      </c>
      <c r="B4662" s="99" t="s">
        <v>2188</v>
      </c>
      <c r="C4662" s="8" t="s">
        <v>2149</v>
      </c>
      <c r="D4662" s="99" t="s">
        <v>2189</v>
      </c>
      <c r="E4662" s="8" t="s">
        <v>463</v>
      </c>
      <c r="F4662" s="69" t="s">
        <v>1037</v>
      </c>
      <c r="G4662" s="67" t="s">
        <v>1849</v>
      </c>
      <c r="H4662" s="70">
        <v>42356</v>
      </c>
      <c r="I4662" s="67">
        <v>162</v>
      </c>
      <c r="J4662" s="71">
        <v>159</v>
      </c>
      <c r="K4662" s="97">
        <f t="shared" si="103"/>
        <v>25758</v>
      </c>
      <c r="L4662" s="67" t="s">
        <v>77</v>
      </c>
      <c r="M4662" s="67" t="s">
        <v>1129</v>
      </c>
      <c r="N4662" s="67">
        <v>154310</v>
      </c>
      <c r="P4662" s="67">
        <v>93623</v>
      </c>
      <c r="Q4662" s="71">
        <v>150</v>
      </c>
      <c r="R4662" s="71">
        <v>0</v>
      </c>
      <c r="S4662" s="71">
        <v>35</v>
      </c>
      <c r="T4662" s="67" t="s">
        <v>127</v>
      </c>
      <c r="U4662" s="64">
        <f>Data!$Q4662+Data!$R4662+Data!$S4662</f>
        <v>185</v>
      </c>
      <c r="V4662" s="9" t="str">
        <f>VLOOKUP(TRIM(Data!$B4662),Team!A:B,2,FALSE)</f>
        <v>HVAC</v>
      </c>
      <c r="W4662" s="9" t="str">
        <f>VLOOKUP(Data!$D4662,Current!A:B,2,FALSE)</f>
        <v>ACT</v>
      </c>
      <c r="X4662" s="9" t="str">
        <f>IF(Data!$W4662=Data!$E4662,"CURRENT","NO")</f>
        <v>NO</v>
      </c>
    </row>
    <row r="4663" spans="1:24" hidden="1">
      <c r="A4663" s="67" t="s">
        <v>2191</v>
      </c>
      <c r="B4663" s="99" t="s">
        <v>2188</v>
      </c>
      <c r="C4663" s="8" t="s">
        <v>2149</v>
      </c>
      <c r="D4663" s="99" t="s">
        <v>2189</v>
      </c>
      <c r="E4663" s="8" t="s">
        <v>463</v>
      </c>
      <c r="F4663" s="69" t="s">
        <v>1850</v>
      </c>
      <c r="G4663" s="67" t="s">
        <v>93</v>
      </c>
      <c r="H4663" s="70">
        <v>42363</v>
      </c>
      <c r="I4663" s="67">
        <v>245</v>
      </c>
      <c r="J4663" s="71">
        <v>80.2</v>
      </c>
      <c r="K4663" s="97">
        <f t="shared" si="103"/>
        <v>19649</v>
      </c>
      <c r="L4663" s="67" t="s">
        <v>81</v>
      </c>
      <c r="M4663" s="67" t="s">
        <v>1851</v>
      </c>
      <c r="N4663" s="67">
        <v>154640</v>
      </c>
      <c r="P4663" s="67">
        <v>93754</v>
      </c>
      <c r="Q4663" s="71">
        <v>150</v>
      </c>
      <c r="R4663" s="71">
        <v>0</v>
      </c>
      <c r="S4663" s="71">
        <v>25</v>
      </c>
      <c r="T4663" s="67" t="s">
        <v>127</v>
      </c>
      <c r="U4663" s="64">
        <f>Data!$Q4663+Data!$R4663+Data!$S4663</f>
        <v>175</v>
      </c>
      <c r="V4663" s="9" t="str">
        <f>VLOOKUP(TRIM(Data!$B4663),Team!A:B,2,FALSE)</f>
        <v>HVAC</v>
      </c>
      <c r="W4663" s="9" t="str">
        <f>VLOOKUP(Data!$D4663,Current!A:B,2,FALSE)</f>
        <v>ACT</v>
      </c>
      <c r="X4663" s="9" t="str">
        <f>IF(Data!$W4663=Data!$E4663,"CURRENT","NO")</f>
        <v>NO</v>
      </c>
    </row>
    <row r="4664" spans="1:24" hidden="1">
      <c r="A4664" s="67" t="s">
        <v>2187</v>
      </c>
      <c r="B4664" s="99" t="s">
        <v>2192</v>
      </c>
      <c r="C4664" s="8" t="s">
        <v>2149</v>
      </c>
      <c r="D4664" s="99" t="s">
        <v>2189</v>
      </c>
      <c r="E4664" s="8" t="s">
        <v>463</v>
      </c>
      <c r="F4664" s="69" t="s">
        <v>1086</v>
      </c>
      <c r="G4664" s="67" t="s">
        <v>2193</v>
      </c>
      <c r="H4664" s="70">
        <v>42339</v>
      </c>
      <c r="I4664" s="67">
        <v>100</v>
      </c>
      <c r="J4664" s="97">
        <v>159.88999999999999</v>
      </c>
      <c r="K4664" s="97">
        <f t="shared" si="103"/>
        <v>15988.999999999998</v>
      </c>
      <c r="L4664" s="67" t="s">
        <v>11</v>
      </c>
      <c r="M4664" s="67" t="s">
        <v>1</v>
      </c>
      <c r="N4664" s="67">
        <v>153712</v>
      </c>
      <c r="O4664" s="98"/>
      <c r="P4664" s="67">
        <v>93203</v>
      </c>
      <c r="Q4664" s="71">
        <v>79.95</v>
      </c>
      <c r="R4664" s="71">
        <v>0</v>
      </c>
      <c r="S4664" s="71">
        <v>22.5</v>
      </c>
      <c r="T4664" s="67" t="s">
        <v>127</v>
      </c>
      <c r="U4664" s="64">
        <f>Data!$Q4664+Data!$R4664+Data!$S4664</f>
        <v>102.45</v>
      </c>
      <c r="V4664" s="9" t="str">
        <f>VLOOKUP(TRIM(Data!$B4664),Team!A:B,2,FALSE)</f>
        <v>Heating</v>
      </c>
      <c r="W4664" s="9" t="str">
        <f>VLOOKUP(Data!$D4664,Current!A:B,2,FALSE)</f>
        <v>ACT</v>
      </c>
      <c r="X4664" s="9" t="str">
        <f>IF(Data!$W4664=Data!$E4664,"CURRENT","NO")</f>
        <v>NO</v>
      </c>
    </row>
    <row r="4665" spans="1:24" hidden="1">
      <c r="A4665" s="67" t="s">
        <v>2187</v>
      </c>
      <c r="B4665" s="99" t="s">
        <v>2192</v>
      </c>
      <c r="C4665" s="8" t="s">
        <v>2149</v>
      </c>
      <c r="D4665" s="99" t="s">
        <v>2189</v>
      </c>
      <c r="E4665" s="8" t="s">
        <v>463</v>
      </c>
      <c r="F4665" s="69" t="s">
        <v>864</v>
      </c>
      <c r="G4665" s="67" t="s">
        <v>2193</v>
      </c>
      <c r="H4665" s="70">
        <v>42339</v>
      </c>
      <c r="I4665" s="67">
        <v>150</v>
      </c>
      <c r="J4665" s="97">
        <v>40.380000000000003</v>
      </c>
      <c r="K4665" s="97">
        <f t="shared" si="103"/>
        <v>6057</v>
      </c>
      <c r="L4665" s="67" t="s">
        <v>11</v>
      </c>
      <c r="M4665" s="67" t="s">
        <v>1</v>
      </c>
      <c r="N4665" s="67">
        <v>153713</v>
      </c>
      <c r="O4665" s="98"/>
      <c r="P4665" s="67">
        <v>93204</v>
      </c>
      <c r="Q4665" s="71">
        <v>75</v>
      </c>
      <c r="R4665" s="71">
        <v>0</v>
      </c>
      <c r="S4665" s="71">
        <v>22.5</v>
      </c>
      <c r="T4665" s="67" t="s">
        <v>127</v>
      </c>
      <c r="U4665" s="64">
        <f>Data!$Q4665+Data!$R4665+Data!$S4665</f>
        <v>97.5</v>
      </c>
      <c r="V4665" s="9" t="str">
        <f>VLOOKUP(TRIM(Data!$B4665),Team!A:B,2,FALSE)</f>
        <v>Heating</v>
      </c>
      <c r="W4665" s="9" t="str">
        <f>VLOOKUP(Data!$D4665,Current!A:B,2,FALSE)</f>
        <v>ACT</v>
      </c>
      <c r="X4665" s="9" t="str">
        <f>IF(Data!$W4665=Data!$E4665,"CURRENT","NO")</f>
        <v>NO</v>
      </c>
    </row>
    <row r="4666" spans="1:24" hidden="1">
      <c r="A4666" s="67" t="s">
        <v>2187</v>
      </c>
      <c r="B4666" s="99" t="s">
        <v>2192</v>
      </c>
      <c r="C4666" s="8" t="s">
        <v>2149</v>
      </c>
      <c r="D4666" s="99" t="s">
        <v>2189</v>
      </c>
      <c r="E4666" s="8" t="s">
        <v>463</v>
      </c>
      <c r="F4666" s="69" t="s">
        <v>177</v>
      </c>
      <c r="G4666" s="67" t="s">
        <v>2194</v>
      </c>
      <c r="H4666" s="70">
        <v>42339</v>
      </c>
      <c r="I4666" s="67">
        <v>324</v>
      </c>
      <c r="J4666" s="71">
        <v>123.1</v>
      </c>
      <c r="K4666" s="97">
        <f t="shared" si="103"/>
        <v>39884.400000000001</v>
      </c>
      <c r="L4666" s="67" t="s">
        <v>157</v>
      </c>
      <c r="M4666" s="67" t="s">
        <v>1759</v>
      </c>
      <c r="N4666" s="67">
        <v>153703</v>
      </c>
      <c r="O4666" s="67"/>
      <c r="P4666" s="67">
        <v>93205</v>
      </c>
      <c r="Q4666" s="71">
        <v>199.4</v>
      </c>
      <c r="R4666" s="71">
        <v>0</v>
      </c>
      <c r="S4666" s="71">
        <v>15</v>
      </c>
      <c r="T4666" s="67" t="s">
        <v>127</v>
      </c>
      <c r="U4666" s="64">
        <f>Data!$Q4666+Data!$R4666+Data!$S4666</f>
        <v>214.4</v>
      </c>
      <c r="V4666" s="9" t="str">
        <f>VLOOKUP(TRIM(Data!$B4666),Team!A:B,2,FALSE)</f>
        <v>Heating</v>
      </c>
      <c r="W4666" s="9" t="str">
        <f>VLOOKUP(Data!$D4666,Current!A:B,2,FALSE)</f>
        <v>ACT</v>
      </c>
      <c r="X4666" s="9" t="str">
        <f>IF(Data!$W4666=Data!$E4666,"CURRENT","NO")</f>
        <v>NO</v>
      </c>
    </row>
    <row r="4667" spans="1:24" hidden="1">
      <c r="A4667" s="67" t="s">
        <v>2187</v>
      </c>
      <c r="B4667" s="99" t="s">
        <v>2192</v>
      </c>
      <c r="C4667" s="8" t="s">
        <v>2149</v>
      </c>
      <c r="D4667" s="99" t="s">
        <v>2189</v>
      </c>
      <c r="E4667" s="8" t="s">
        <v>463</v>
      </c>
      <c r="F4667" s="69" t="s">
        <v>704</v>
      </c>
      <c r="G4667" s="67" t="s">
        <v>2194</v>
      </c>
      <c r="H4667" s="70">
        <v>42339</v>
      </c>
      <c r="I4667" s="67">
        <v>162</v>
      </c>
      <c r="J4667" s="71">
        <v>146.69999999999999</v>
      </c>
      <c r="K4667" s="97">
        <f t="shared" si="103"/>
        <v>23765.399999999998</v>
      </c>
      <c r="L4667" s="67" t="s">
        <v>157</v>
      </c>
      <c r="M4667" s="67" t="s">
        <v>340</v>
      </c>
      <c r="N4667" s="67">
        <v>153705</v>
      </c>
      <c r="O4667" s="67"/>
      <c r="P4667" s="67">
        <v>93206</v>
      </c>
      <c r="Q4667" s="71">
        <v>118.9</v>
      </c>
      <c r="R4667" s="71">
        <v>0</v>
      </c>
      <c r="S4667" s="71">
        <v>15</v>
      </c>
      <c r="T4667" s="67" t="s">
        <v>127</v>
      </c>
      <c r="U4667" s="64">
        <f>Data!$Q4667+Data!$R4667+Data!$S4667</f>
        <v>133.9</v>
      </c>
      <c r="V4667" s="9" t="str">
        <f>VLOOKUP(TRIM(Data!$B4667),Team!A:B,2,FALSE)</f>
        <v>Heating</v>
      </c>
      <c r="W4667" s="9" t="str">
        <f>VLOOKUP(Data!$D4667,Current!A:B,2,FALSE)</f>
        <v>ACT</v>
      </c>
      <c r="X4667" s="9" t="str">
        <f>IF(Data!$W4667=Data!$E4667,"CURRENT","NO")</f>
        <v>NO</v>
      </c>
    </row>
    <row r="4668" spans="1:24" hidden="1">
      <c r="A4668" s="67" t="s">
        <v>2187</v>
      </c>
      <c r="B4668" s="99" t="s">
        <v>2192</v>
      </c>
      <c r="C4668" s="8" t="s">
        <v>2149</v>
      </c>
      <c r="D4668" s="99" t="s">
        <v>2189</v>
      </c>
      <c r="E4668" s="8" t="s">
        <v>463</v>
      </c>
      <c r="F4668" s="69" t="s">
        <v>1266</v>
      </c>
      <c r="G4668" s="67" t="s">
        <v>2194</v>
      </c>
      <c r="H4668" s="70">
        <v>42341</v>
      </c>
      <c r="I4668" s="67">
        <v>324</v>
      </c>
      <c r="J4668" s="71">
        <v>129.52000000000001</v>
      </c>
      <c r="K4668" s="97">
        <f t="shared" si="103"/>
        <v>41964.480000000003</v>
      </c>
      <c r="L4668" s="67" t="s">
        <v>1585</v>
      </c>
      <c r="M4668" s="67" t="s">
        <v>1852</v>
      </c>
      <c r="N4668" s="67">
        <v>153759</v>
      </c>
      <c r="O4668" s="67"/>
      <c r="P4668" s="67">
        <v>93207</v>
      </c>
      <c r="Q4668" s="71">
        <v>209.8</v>
      </c>
      <c r="R4668" s="71">
        <v>0</v>
      </c>
      <c r="S4668" s="71">
        <v>15</v>
      </c>
      <c r="T4668" s="67" t="s">
        <v>127</v>
      </c>
      <c r="U4668" s="64">
        <f>Data!$Q4668+Data!$R4668+Data!$S4668</f>
        <v>224.8</v>
      </c>
      <c r="V4668" s="9" t="str">
        <f>VLOOKUP(TRIM(Data!$B4668),Team!A:B,2,FALSE)</f>
        <v>Heating</v>
      </c>
      <c r="W4668" s="9" t="str">
        <f>VLOOKUP(Data!$D4668,Current!A:B,2,FALSE)</f>
        <v>ACT</v>
      </c>
      <c r="X4668" s="9" t="str">
        <f>IF(Data!$W4668=Data!$E4668,"CURRENT","NO")</f>
        <v>NO</v>
      </c>
    </row>
    <row r="4669" spans="1:24" hidden="1">
      <c r="A4669" s="67" t="s">
        <v>1842</v>
      </c>
      <c r="B4669" s="99" t="s">
        <v>2192</v>
      </c>
      <c r="C4669" s="8" t="s">
        <v>2149</v>
      </c>
      <c r="D4669" s="99" t="s">
        <v>2189</v>
      </c>
      <c r="E4669" s="8" t="s">
        <v>463</v>
      </c>
      <c r="F4669" s="69" t="s">
        <v>214</v>
      </c>
      <c r="G4669" s="67" t="s">
        <v>2194</v>
      </c>
      <c r="H4669" s="70">
        <v>42343</v>
      </c>
      <c r="I4669" s="67">
        <v>259</v>
      </c>
      <c r="J4669" s="71">
        <v>153.12</v>
      </c>
      <c r="K4669" s="97">
        <f t="shared" si="103"/>
        <v>39658.080000000002</v>
      </c>
      <c r="L4669" s="67" t="s">
        <v>157</v>
      </c>
      <c r="M4669" s="67" t="s">
        <v>1742</v>
      </c>
      <c r="N4669" s="67">
        <v>153816</v>
      </c>
      <c r="O4669" s="67"/>
      <c r="P4669" s="67">
        <v>93312</v>
      </c>
      <c r="Q4669" s="71">
        <v>150.80000000000001</v>
      </c>
      <c r="R4669" s="71">
        <v>0</v>
      </c>
      <c r="S4669" s="71">
        <v>15</v>
      </c>
      <c r="T4669" s="67" t="s">
        <v>127</v>
      </c>
      <c r="U4669" s="64">
        <f>Data!$Q4669+Data!$R4669+Data!$S4669</f>
        <v>165.8</v>
      </c>
      <c r="V4669" s="9" t="str">
        <f>VLOOKUP(TRIM(Data!$B4669),Team!A:B,2,FALSE)</f>
        <v>Heating</v>
      </c>
      <c r="W4669" s="9" t="str">
        <f>VLOOKUP(Data!$D4669,Current!A:B,2,FALSE)</f>
        <v>ACT</v>
      </c>
      <c r="X4669" s="9" t="str">
        <f>IF(Data!$W4669=Data!$E4669,"CURRENT","NO")</f>
        <v>NO</v>
      </c>
    </row>
    <row r="4670" spans="1:24" hidden="1">
      <c r="A4670" s="67" t="s">
        <v>1842</v>
      </c>
      <c r="B4670" s="99" t="s">
        <v>2192</v>
      </c>
      <c r="C4670" s="8" t="s">
        <v>2149</v>
      </c>
      <c r="D4670" s="99" t="s">
        <v>2189</v>
      </c>
      <c r="E4670" s="8" t="s">
        <v>463</v>
      </c>
      <c r="F4670" s="69" t="s">
        <v>1063</v>
      </c>
      <c r="G4670" s="67" t="s">
        <v>2194</v>
      </c>
      <c r="H4670" s="70">
        <v>42345</v>
      </c>
      <c r="I4670" s="67">
        <v>380</v>
      </c>
      <c r="J4670" s="71">
        <v>84.01</v>
      </c>
      <c r="K4670" s="97">
        <f t="shared" si="103"/>
        <v>31923.800000000003</v>
      </c>
      <c r="L4670" s="67" t="s">
        <v>157</v>
      </c>
      <c r="M4670" s="67" t="s">
        <v>1829</v>
      </c>
      <c r="N4670" s="67">
        <v>153844</v>
      </c>
      <c r="O4670" s="67"/>
      <c r="P4670" s="67">
        <v>93314</v>
      </c>
      <c r="Q4670" s="71">
        <v>159.6</v>
      </c>
      <c r="R4670" s="71">
        <v>0</v>
      </c>
      <c r="S4670" s="71">
        <v>15</v>
      </c>
      <c r="T4670" s="67" t="s">
        <v>127</v>
      </c>
      <c r="U4670" s="64">
        <f>Data!$Q4670+Data!$R4670+Data!$S4670</f>
        <v>174.6</v>
      </c>
      <c r="V4670" s="9" t="str">
        <f>VLOOKUP(TRIM(Data!$B4670),Team!A:B,2,FALSE)</f>
        <v>Heating</v>
      </c>
      <c r="W4670" s="9" t="str">
        <f>VLOOKUP(Data!$D4670,Current!A:B,2,FALSE)</f>
        <v>ACT</v>
      </c>
      <c r="X4670" s="9" t="str">
        <f>IF(Data!$W4670=Data!$E4670,"CURRENT","NO")</f>
        <v>NO</v>
      </c>
    </row>
    <row r="4671" spans="1:24" hidden="1">
      <c r="A4671" s="67" t="s">
        <v>1842</v>
      </c>
      <c r="B4671" s="99" t="s">
        <v>2192</v>
      </c>
      <c r="C4671" s="8" t="s">
        <v>2149</v>
      </c>
      <c r="D4671" s="99" t="s">
        <v>2189</v>
      </c>
      <c r="E4671" s="8" t="s">
        <v>463</v>
      </c>
      <c r="F4671" s="69" t="s">
        <v>196</v>
      </c>
      <c r="G4671" s="67" t="s">
        <v>2194</v>
      </c>
      <c r="H4671" s="70">
        <v>42347</v>
      </c>
      <c r="I4671" s="67">
        <v>305</v>
      </c>
      <c r="J4671" s="71">
        <v>106.57</v>
      </c>
      <c r="K4671" s="97">
        <f t="shared" si="103"/>
        <v>32503.85</v>
      </c>
      <c r="L4671" s="67" t="s">
        <v>213</v>
      </c>
      <c r="M4671" s="67" t="s">
        <v>594</v>
      </c>
      <c r="N4671" s="67">
        <v>153938</v>
      </c>
      <c r="O4671" s="67"/>
      <c r="P4671" s="67">
        <v>93315</v>
      </c>
      <c r="Q4671" s="71">
        <v>162.5</v>
      </c>
      <c r="R4671" s="71">
        <v>0</v>
      </c>
      <c r="S4671" s="71">
        <v>15</v>
      </c>
      <c r="T4671" s="67" t="s">
        <v>127</v>
      </c>
      <c r="U4671" s="64">
        <f>Data!$Q4671+Data!$R4671+Data!$S4671</f>
        <v>177.5</v>
      </c>
      <c r="V4671" s="9" t="str">
        <f>VLOOKUP(TRIM(Data!$B4671),Team!A:B,2,FALSE)</f>
        <v>Heating</v>
      </c>
      <c r="W4671" s="9" t="str">
        <f>VLOOKUP(Data!$D4671,Current!A:B,2,FALSE)</f>
        <v>ACT</v>
      </c>
      <c r="X4671" s="9" t="str">
        <f>IF(Data!$W4671=Data!$E4671,"CURRENT","NO")</f>
        <v>NO</v>
      </c>
    </row>
    <row r="4672" spans="1:24" hidden="1">
      <c r="A4672" s="67" t="s">
        <v>1842</v>
      </c>
      <c r="B4672" s="99" t="s">
        <v>2192</v>
      </c>
      <c r="C4672" s="8" t="s">
        <v>2149</v>
      </c>
      <c r="D4672" s="99" t="s">
        <v>2189</v>
      </c>
      <c r="E4672" s="8" t="s">
        <v>463</v>
      </c>
      <c r="F4672" s="69" t="s">
        <v>172</v>
      </c>
      <c r="G4672" s="67" t="s">
        <v>2194</v>
      </c>
      <c r="H4672" s="70">
        <v>42349</v>
      </c>
      <c r="I4672" s="67">
        <v>696</v>
      </c>
      <c r="J4672" s="71">
        <v>150.72999999999999</v>
      </c>
      <c r="K4672" s="97">
        <f t="shared" si="103"/>
        <v>104908.07999999999</v>
      </c>
      <c r="L4672" s="67" t="s">
        <v>213</v>
      </c>
      <c r="M4672" s="67" t="s">
        <v>1853</v>
      </c>
      <c r="N4672" s="67">
        <v>154009</v>
      </c>
      <c r="O4672" s="67"/>
      <c r="P4672" s="67">
        <v>93316</v>
      </c>
      <c r="Q4672" s="71">
        <v>524.5</v>
      </c>
      <c r="R4672" s="71">
        <v>0</v>
      </c>
      <c r="S4672" s="71">
        <v>15</v>
      </c>
      <c r="T4672" s="67" t="s">
        <v>127</v>
      </c>
      <c r="U4672" s="64">
        <f>Data!$Q4672+Data!$R4672+Data!$S4672</f>
        <v>539.5</v>
      </c>
      <c r="V4672" s="9" t="str">
        <f>VLOOKUP(TRIM(Data!$B4672),Team!A:B,2,FALSE)</f>
        <v>Heating</v>
      </c>
      <c r="W4672" s="9" t="str">
        <f>VLOOKUP(Data!$D4672,Current!A:B,2,FALSE)</f>
        <v>ACT</v>
      </c>
      <c r="X4672" s="9" t="str">
        <f>IF(Data!$W4672=Data!$E4672,"CURRENT","NO")</f>
        <v>NO</v>
      </c>
    </row>
    <row r="4673" spans="1:24" hidden="1">
      <c r="A4673" s="67" t="s">
        <v>1847</v>
      </c>
      <c r="B4673" s="99" t="s">
        <v>2192</v>
      </c>
      <c r="C4673" s="8" t="s">
        <v>2149</v>
      </c>
      <c r="D4673" s="99" t="s">
        <v>2189</v>
      </c>
      <c r="E4673" s="8" t="s">
        <v>463</v>
      </c>
      <c r="F4673" s="69" t="s">
        <v>203</v>
      </c>
      <c r="G4673" s="67" t="s">
        <v>2193</v>
      </c>
      <c r="H4673" s="70">
        <v>42352</v>
      </c>
      <c r="I4673" s="67">
        <v>200</v>
      </c>
      <c r="J4673" s="71">
        <v>71.52</v>
      </c>
      <c r="K4673" s="97">
        <f t="shared" si="103"/>
        <v>14304</v>
      </c>
      <c r="L4673" s="67" t="s">
        <v>11</v>
      </c>
      <c r="M4673" s="67" t="s">
        <v>1854</v>
      </c>
      <c r="N4673" s="67">
        <v>154104</v>
      </c>
      <c r="O4673" s="67"/>
      <c r="P4673" s="67">
        <v>93445</v>
      </c>
      <c r="Q4673" s="71">
        <v>75</v>
      </c>
      <c r="R4673" s="71">
        <v>0</v>
      </c>
      <c r="S4673" s="71">
        <v>15</v>
      </c>
      <c r="T4673" s="67" t="s">
        <v>127</v>
      </c>
      <c r="U4673" s="64">
        <f>Data!$Q4673+Data!$R4673+Data!$S4673</f>
        <v>90</v>
      </c>
      <c r="V4673" s="9" t="str">
        <f>VLOOKUP(TRIM(Data!$B4673),Team!A:B,2,FALSE)</f>
        <v>Heating</v>
      </c>
      <c r="W4673" s="9" t="str">
        <f>VLOOKUP(Data!$D4673,Current!A:B,2,FALSE)</f>
        <v>ACT</v>
      </c>
      <c r="X4673" s="9" t="str">
        <f>IF(Data!$W4673=Data!$E4673,"CURRENT","NO")</f>
        <v>NO</v>
      </c>
    </row>
    <row r="4674" spans="1:24" hidden="1">
      <c r="A4674" s="67" t="s">
        <v>1847</v>
      </c>
      <c r="B4674" s="99" t="s">
        <v>2192</v>
      </c>
      <c r="C4674" s="8" t="s">
        <v>2149</v>
      </c>
      <c r="D4674" s="99" t="s">
        <v>2189</v>
      </c>
      <c r="E4674" s="8" t="s">
        <v>463</v>
      </c>
      <c r="F4674" s="69" t="s">
        <v>193</v>
      </c>
      <c r="G4674" s="67" t="s">
        <v>2193</v>
      </c>
      <c r="H4674" s="70">
        <v>42352</v>
      </c>
      <c r="I4674" s="67">
        <v>100</v>
      </c>
      <c r="J4674" s="71">
        <v>78.03</v>
      </c>
      <c r="K4674" s="97">
        <f t="shared" si="103"/>
        <v>7803</v>
      </c>
      <c r="L4674" s="67" t="s">
        <v>11</v>
      </c>
      <c r="M4674" s="67" t="s">
        <v>1855</v>
      </c>
      <c r="N4674" s="67">
        <v>154106</v>
      </c>
      <c r="O4674" s="67"/>
      <c r="P4674" s="67">
        <v>93446</v>
      </c>
      <c r="Q4674" s="71">
        <v>75</v>
      </c>
      <c r="R4674" s="71">
        <v>0</v>
      </c>
      <c r="S4674" s="71">
        <v>15</v>
      </c>
      <c r="T4674" s="67" t="s">
        <v>127</v>
      </c>
      <c r="U4674" s="64">
        <f>Data!$Q4674+Data!$R4674+Data!$S4674</f>
        <v>90</v>
      </c>
      <c r="V4674" s="9" t="str">
        <f>VLOOKUP(TRIM(Data!$B4674),Team!A:B,2,FALSE)</f>
        <v>Heating</v>
      </c>
      <c r="W4674" s="9" t="str">
        <f>VLOOKUP(Data!$D4674,Current!A:B,2,FALSE)</f>
        <v>ACT</v>
      </c>
      <c r="X4674" s="9" t="str">
        <f>IF(Data!$W4674=Data!$E4674,"CURRENT","NO")</f>
        <v>NO</v>
      </c>
    </row>
    <row r="4675" spans="1:24" hidden="1">
      <c r="A4675" s="67" t="s">
        <v>1847</v>
      </c>
      <c r="B4675" s="99" t="s">
        <v>2192</v>
      </c>
      <c r="C4675" s="8" t="s">
        <v>2149</v>
      </c>
      <c r="D4675" s="99" t="s">
        <v>2189</v>
      </c>
      <c r="E4675" s="8" t="s">
        <v>463</v>
      </c>
      <c r="F4675" s="69" t="s">
        <v>696</v>
      </c>
      <c r="G4675" s="67" t="s">
        <v>2193</v>
      </c>
      <c r="H4675" s="70">
        <v>42352</v>
      </c>
      <c r="I4675" s="67">
        <v>100</v>
      </c>
      <c r="J4675" s="71">
        <v>41.14</v>
      </c>
      <c r="K4675" s="97">
        <f t="shared" si="103"/>
        <v>4114</v>
      </c>
      <c r="L4675" s="67" t="s">
        <v>11</v>
      </c>
      <c r="M4675" s="67" t="s">
        <v>1854</v>
      </c>
      <c r="N4675" s="67">
        <v>154108</v>
      </c>
      <c r="O4675" s="67"/>
      <c r="P4675" s="67">
        <v>93447</v>
      </c>
      <c r="Q4675" s="71">
        <v>75</v>
      </c>
      <c r="R4675" s="71">
        <v>0</v>
      </c>
      <c r="S4675" s="71">
        <v>15</v>
      </c>
      <c r="T4675" s="67" t="s">
        <v>127</v>
      </c>
      <c r="U4675" s="64">
        <f>Data!$Q4675+Data!$R4675+Data!$S4675</f>
        <v>90</v>
      </c>
      <c r="V4675" s="9" t="str">
        <f>VLOOKUP(TRIM(Data!$B4675),Team!A:B,2,FALSE)</f>
        <v>Heating</v>
      </c>
      <c r="W4675" s="9" t="str">
        <f>VLOOKUP(Data!$D4675,Current!A:B,2,FALSE)</f>
        <v>ACT</v>
      </c>
      <c r="X4675" s="9" t="str">
        <f>IF(Data!$W4675=Data!$E4675,"CURRENT","NO")</f>
        <v>NO</v>
      </c>
    </row>
    <row r="4676" spans="1:24" hidden="1">
      <c r="A4676" s="67" t="s">
        <v>1847</v>
      </c>
      <c r="B4676" s="99" t="s">
        <v>2192</v>
      </c>
      <c r="C4676" s="8" t="s">
        <v>2149</v>
      </c>
      <c r="D4676" s="99" t="s">
        <v>2189</v>
      </c>
      <c r="E4676" s="8" t="s">
        <v>463</v>
      </c>
      <c r="F4676" s="69" t="s">
        <v>870</v>
      </c>
      <c r="G4676" s="67" t="s">
        <v>2193</v>
      </c>
      <c r="H4676" s="70">
        <v>42353</v>
      </c>
      <c r="I4676" s="67">
        <v>425</v>
      </c>
      <c r="J4676" s="71">
        <v>23.9</v>
      </c>
      <c r="K4676" s="97">
        <f t="shared" si="103"/>
        <v>10157.5</v>
      </c>
      <c r="L4676" s="67" t="s">
        <v>11</v>
      </c>
      <c r="M4676" s="67" t="s">
        <v>861</v>
      </c>
      <c r="N4676" s="67">
        <v>154175</v>
      </c>
      <c r="O4676" s="67"/>
      <c r="P4676" s="67">
        <v>93448</v>
      </c>
      <c r="Q4676" s="71">
        <v>150</v>
      </c>
      <c r="R4676" s="71">
        <v>0</v>
      </c>
      <c r="S4676" s="71">
        <v>15</v>
      </c>
      <c r="T4676" s="67" t="s">
        <v>127</v>
      </c>
      <c r="U4676" s="64">
        <f>Data!$Q4676+Data!$R4676+Data!$S4676</f>
        <v>165</v>
      </c>
      <c r="V4676" s="9" t="str">
        <f>VLOOKUP(TRIM(Data!$B4676),Team!A:B,2,FALSE)</f>
        <v>Heating</v>
      </c>
      <c r="W4676" s="9" t="str">
        <f>VLOOKUP(Data!$D4676,Current!A:B,2,FALSE)</f>
        <v>ACT</v>
      </c>
      <c r="X4676" s="9" t="str">
        <f>IF(Data!$W4676=Data!$E4676,"CURRENT","NO")</f>
        <v>NO</v>
      </c>
    </row>
    <row r="4677" spans="1:24" hidden="1">
      <c r="A4677" s="67" t="s">
        <v>1847</v>
      </c>
      <c r="B4677" s="99" t="s">
        <v>2192</v>
      </c>
      <c r="C4677" s="8" t="s">
        <v>2149</v>
      </c>
      <c r="D4677" s="99" t="s">
        <v>2189</v>
      </c>
      <c r="E4677" s="8" t="s">
        <v>463</v>
      </c>
      <c r="F4677" s="69" t="s">
        <v>1745</v>
      </c>
      <c r="G4677" s="67" t="s">
        <v>2193</v>
      </c>
      <c r="H4677" s="70">
        <v>42353</v>
      </c>
      <c r="I4677" s="67">
        <v>25</v>
      </c>
      <c r="J4677" s="71">
        <v>21.12</v>
      </c>
      <c r="K4677" s="97">
        <f t="shared" si="103"/>
        <v>528</v>
      </c>
      <c r="L4677" s="67" t="s">
        <v>11</v>
      </c>
      <c r="M4677" s="67" t="s">
        <v>47</v>
      </c>
      <c r="N4677" s="67">
        <v>154176</v>
      </c>
      <c r="O4677" s="67"/>
      <c r="P4677" s="67">
        <v>93449</v>
      </c>
      <c r="Q4677" s="71">
        <v>75</v>
      </c>
      <c r="R4677" s="71">
        <v>0</v>
      </c>
      <c r="S4677" s="71">
        <v>15</v>
      </c>
      <c r="T4677" s="67" t="s">
        <v>127</v>
      </c>
      <c r="U4677" s="64">
        <f>Data!$Q4677+Data!$R4677+Data!$S4677</f>
        <v>90</v>
      </c>
      <c r="V4677" s="9" t="str">
        <f>VLOOKUP(TRIM(Data!$B4677),Team!A:B,2,FALSE)</f>
        <v>Heating</v>
      </c>
      <c r="W4677" s="9" t="str">
        <f>VLOOKUP(Data!$D4677,Current!A:B,2,FALSE)</f>
        <v>ACT</v>
      </c>
      <c r="X4677" s="9" t="str">
        <f>IF(Data!$W4677=Data!$E4677,"CURRENT","NO")</f>
        <v>NO</v>
      </c>
    </row>
    <row r="4678" spans="1:24" hidden="1">
      <c r="A4678" s="67" t="s">
        <v>1847</v>
      </c>
      <c r="B4678" s="99" t="s">
        <v>2192</v>
      </c>
      <c r="C4678" s="8" t="s">
        <v>2149</v>
      </c>
      <c r="D4678" s="99" t="s">
        <v>2189</v>
      </c>
      <c r="E4678" s="8" t="s">
        <v>463</v>
      </c>
      <c r="F4678" s="69" t="s">
        <v>1643</v>
      </c>
      <c r="G4678" s="67" t="s">
        <v>2193</v>
      </c>
      <c r="H4678" s="70">
        <v>42353</v>
      </c>
      <c r="I4678" s="67">
        <v>25</v>
      </c>
      <c r="J4678" s="71">
        <v>84.18</v>
      </c>
      <c r="K4678" s="97">
        <f t="shared" si="103"/>
        <v>2104.5</v>
      </c>
      <c r="L4678" s="67" t="s">
        <v>11</v>
      </c>
      <c r="M4678" s="67" t="s">
        <v>899</v>
      </c>
      <c r="N4678" s="67">
        <v>154177</v>
      </c>
      <c r="O4678" s="67"/>
      <c r="P4678" s="67">
        <v>93450</v>
      </c>
      <c r="Q4678" s="71">
        <v>75</v>
      </c>
      <c r="R4678" s="71">
        <v>0</v>
      </c>
      <c r="S4678" s="71">
        <v>15</v>
      </c>
      <c r="T4678" s="67" t="s">
        <v>127</v>
      </c>
      <c r="U4678" s="64">
        <f>Data!$Q4678+Data!$R4678+Data!$S4678</f>
        <v>90</v>
      </c>
      <c r="V4678" s="9" t="str">
        <f>VLOOKUP(TRIM(Data!$B4678),Team!A:B,2,FALSE)</f>
        <v>Heating</v>
      </c>
      <c r="W4678" s="9" t="str">
        <f>VLOOKUP(Data!$D4678,Current!A:B,2,FALSE)</f>
        <v>ACT</v>
      </c>
      <c r="X4678" s="9" t="str">
        <f>IF(Data!$W4678=Data!$E4678,"CURRENT","NO")</f>
        <v>NO</v>
      </c>
    </row>
    <row r="4679" spans="1:24" hidden="1">
      <c r="A4679" s="67" t="s">
        <v>1847</v>
      </c>
      <c r="B4679" s="99" t="s">
        <v>2192</v>
      </c>
      <c r="C4679" s="8" t="s">
        <v>2149</v>
      </c>
      <c r="D4679" s="99" t="s">
        <v>2189</v>
      </c>
      <c r="E4679" s="8" t="s">
        <v>463</v>
      </c>
      <c r="F4679" s="69" t="s">
        <v>867</v>
      </c>
      <c r="G4679" s="67" t="s">
        <v>2193</v>
      </c>
      <c r="H4679" s="70">
        <v>42355</v>
      </c>
      <c r="I4679" s="67">
        <v>800</v>
      </c>
      <c r="J4679" s="71">
        <v>30.3</v>
      </c>
      <c r="K4679" s="97">
        <f t="shared" si="103"/>
        <v>24240</v>
      </c>
      <c r="L4679" s="67" t="s">
        <v>11</v>
      </c>
      <c r="M4679" s="67" t="s">
        <v>1856</v>
      </c>
      <c r="N4679" s="67">
        <v>154266</v>
      </c>
      <c r="O4679" s="67"/>
      <c r="P4679" s="67">
        <v>93451</v>
      </c>
      <c r="Q4679" s="71">
        <v>150</v>
      </c>
      <c r="R4679" s="71">
        <v>0</v>
      </c>
      <c r="S4679" s="71">
        <v>45</v>
      </c>
      <c r="T4679" s="67" t="s">
        <v>186</v>
      </c>
      <c r="U4679" s="64">
        <f>Data!$Q4679+Data!$R4679+Data!$S4679</f>
        <v>195</v>
      </c>
      <c r="V4679" s="9" t="str">
        <f>VLOOKUP(TRIM(Data!$B4679),Team!A:B,2,FALSE)</f>
        <v>Heating</v>
      </c>
      <c r="W4679" s="9" t="str">
        <f>VLOOKUP(Data!$D4679,Current!A:B,2,FALSE)</f>
        <v>ACT</v>
      </c>
      <c r="X4679" s="9" t="str">
        <f>IF(Data!$W4679=Data!$E4679,"CURRENT","NO")</f>
        <v>NO</v>
      </c>
    </row>
    <row r="4680" spans="1:24" hidden="1">
      <c r="A4680" s="67" t="s">
        <v>1847</v>
      </c>
      <c r="B4680" s="99" t="s">
        <v>2192</v>
      </c>
      <c r="C4680" s="8" t="s">
        <v>2149</v>
      </c>
      <c r="D4680" s="99" t="s">
        <v>2189</v>
      </c>
      <c r="E4680" s="8" t="s">
        <v>463</v>
      </c>
      <c r="F4680" s="69" t="s">
        <v>906</v>
      </c>
      <c r="G4680" s="67" t="s">
        <v>1857</v>
      </c>
      <c r="H4680" s="70">
        <v>42350</v>
      </c>
      <c r="I4680" s="67">
        <v>1425</v>
      </c>
      <c r="J4680" s="71">
        <v>65</v>
      </c>
      <c r="K4680" s="97">
        <f t="shared" si="103"/>
        <v>92625</v>
      </c>
      <c r="L4680" s="67" t="s">
        <v>108</v>
      </c>
      <c r="M4680" s="67" t="s">
        <v>1858</v>
      </c>
      <c r="N4680" s="67">
        <v>154048</v>
      </c>
      <c r="O4680" s="67"/>
      <c r="P4680" s="67">
        <v>93452</v>
      </c>
      <c r="Q4680" s="71">
        <v>463.1</v>
      </c>
      <c r="R4680" s="71">
        <v>0</v>
      </c>
      <c r="S4680" s="71">
        <v>50</v>
      </c>
      <c r="T4680" s="67" t="s">
        <v>127</v>
      </c>
      <c r="U4680" s="64">
        <f>Data!$Q4680+Data!$R4680+Data!$S4680</f>
        <v>513.1</v>
      </c>
      <c r="V4680" s="9" t="str">
        <f>VLOOKUP(TRIM(Data!$B4680),Team!A:B,2,FALSE)</f>
        <v>Heating</v>
      </c>
      <c r="W4680" s="9" t="str">
        <f>VLOOKUP(Data!$D4680,Current!A:B,2,FALSE)</f>
        <v>ACT</v>
      </c>
      <c r="X4680" s="9" t="str">
        <f>IF(Data!$W4680=Data!$E4680,"CURRENT","NO")</f>
        <v>NO</v>
      </c>
    </row>
    <row r="4681" spans="1:24" hidden="1">
      <c r="A4681" s="67" t="s">
        <v>1847</v>
      </c>
      <c r="B4681" s="99" t="s">
        <v>2192</v>
      </c>
      <c r="C4681" s="8" t="s">
        <v>2149</v>
      </c>
      <c r="D4681" s="99" t="s">
        <v>2189</v>
      </c>
      <c r="E4681" s="8" t="s">
        <v>463</v>
      </c>
      <c r="F4681" s="69" t="s">
        <v>909</v>
      </c>
      <c r="G4681" s="67" t="s">
        <v>1859</v>
      </c>
      <c r="H4681" s="70">
        <v>42350</v>
      </c>
      <c r="I4681" s="67">
        <v>223</v>
      </c>
      <c r="J4681" s="71">
        <v>172.46</v>
      </c>
      <c r="K4681" s="97">
        <f t="shared" si="103"/>
        <v>38458.58</v>
      </c>
      <c r="L4681" s="67" t="s">
        <v>6</v>
      </c>
      <c r="M4681" s="67" t="s">
        <v>706</v>
      </c>
      <c r="N4681" s="67">
        <v>154042</v>
      </c>
      <c r="O4681" s="67"/>
      <c r="P4681" s="67">
        <v>93453</v>
      </c>
      <c r="Q4681" s="71">
        <v>192.3</v>
      </c>
      <c r="R4681" s="71">
        <v>0</v>
      </c>
      <c r="S4681" s="71">
        <v>40</v>
      </c>
      <c r="T4681" s="67" t="s">
        <v>246</v>
      </c>
      <c r="U4681" s="64">
        <f>Data!$Q4681+Data!$R4681+Data!$S4681</f>
        <v>232.3</v>
      </c>
      <c r="V4681" s="9" t="str">
        <f>VLOOKUP(TRIM(Data!$B4681),Team!A:B,2,FALSE)</f>
        <v>Heating</v>
      </c>
      <c r="W4681" s="9" t="str">
        <f>VLOOKUP(Data!$D4681,Current!A:B,2,FALSE)</f>
        <v>ACT</v>
      </c>
      <c r="X4681" s="9" t="str">
        <f>IF(Data!$W4681=Data!$E4681,"CURRENT","NO")</f>
        <v>NO</v>
      </c>
    </row>
    <row r="4682" spans="1:24" hidden="1">
      <c r="A4682" s="67" t="s">
        <v>1847</v>
      </c>
      <c r="B4682" s="99" t="s">
        <v>2192</v>
      </c>
      <c r="C4682" s="8" t="s">
        <v>2149</v>
      </c>
      <c r="D4682" s="99" t="s">
        <v>2189</v>
      </c>
      <c r="E4682" s="8" t="s">
        <v>463</v>
      </c>
      <c r="F4682" s="69" t="s">
        <v>170</v>
      </c>
      <c r="G4682" s="67" t="s">
        <v>2194</v>
      </c>
      <c r="H4682" s="70">
        <v>42347</v>
      </c>
      <c r="I4682" s="67">
        <v>555</v>
      </c>
      <c r="J4682" s="71">
        <v>136.58000000000001</v>
      </c>
      <c r="K4682" s="97">
        <f t="shared" si="103"/>
        <v>75801.900000000009</v>
      </c>
      <c r="L4682" s="67" t="s">
        <v>213</v>
      </c>
      <c r="M4682" s="67" t="s">
        <v>163</v>
      </c>
      <c r="N4682" s="67">
        <v>154014</v>
      </c>
      <c r="O4682" s="67"/>
      <c r="P4682" s="67">
        <v>93454</v>
      </c>
      <c r="Q4682" s="71">
        <v>379</v>
      </c>
      <c r="R4682" s="71">
        <v>0</v>
      </c>
      <c r="S4682" s="71">
        <v>15</v>
      </c>
      <c r="T4682" s="67" t="s">
        <v>127</v>
      </c>
      <c r="U4682" s="64">
        <f>Data!$Q4682+Data!$R4682+Data!$S4682</f>
        <v>394</v>
      </c>
      <c r="V4682" s="9" t="str">
        <f>VLOOKUP(TRIM(Data!$B4682),Team!A:B,2,FALSE)</f>
        <v>Heating</v>
      </c>
      <c r="W4682" s="9" t="str">
        <f>VLOOKUP(Data!$D4682,Current!A:B,2,FALSE)</f>
        <v>ACT</v>
      </c>
      <c r="X4682" s="9" t="str">
        <f>IF(Data!$W4682=Data!$E4682,"CURRENT","NO")</f>
        <v>NO</v>
      </c>
    </row>
    <row r="4683" spans="1:24" hidden="1">
      <c r="A4683" s="67" t="s">
        <v>1847</v>
      </c>
      <c r="B4683" s="99" t="s">
        <v>2192</v>
      </c>
      <c r="C4683" s="8" t="s">
        <v>2149</v>
      </c>
      <c r="D4683" s="99" t="s">
        <v>2189</v>
      </c>
      <c r="E4683" s="8" t="s">
        <v>463</v>
      </c>
      <c r="F4683" s="69" t="s">
        <v>677</v>
      </c>
      <c r="G4683" s="67" t="s">
        <v>2194</v>
      </c>
      <c r="H4683" s="70">
        <v>42353</v>
      </c>
      <c r="I4683" s="67">
        <v>282</v>
      </c>
      <c r="J4683" s="71">
        <v>154.25</v>
      </c>
      <c r="K4683" s="97">
        <f t="shared" si="103"/>
        <v>43498.5</v>
      </c>
      <c r="L4683" s="67" t="s">
        <v>213</v>
      </c>
      <c r="M4683" s="67" t="s">
        <v>358</v>
      </c>
      <c r="N4683" s="67">
        <v>154156</v>
      </c>
      <c r="O4683" s="67"/>
      <c r="P4683" s="67">
        <v>93455</v>
      </c>
      <c r="Q4683" s="71">
        <v>217.5</v>
      </c>
      <c r="R4683" s="71">
        <v>0</v>
      </c>
      <c r="S4683" s="71">
        <v>15</v>
      </c>
      <c r="T4683" s="67" t="s">
        <v>127</v>
      </c>
      <c r="U4683" s="64">
        <f>Data!$Q4683+Data!$R4683+Data!$S4683</f>
        <v>232.5</v>
      </c>
      <c r="V4683" s="9" t="str">
        <f>VLOOKUP(TRIM(Data!$B4683),Team!A:B,2,FALSE)</f>
        <v>Heating</v>
      </c>
      <c r="W4683" s="9" t="str">
        <f>VLOOKUP(Data!$D4683,Current!A:B,2,FALSE)</f>
        <v>ACT</v>
      </c>
      <c r="X4683" s="9" t="str">
        <f>IF(Data!$W4683=Data!$E4683,"CURRENT","NO")</f>
        <v>NO</v>
      </c>
    </row>
    <row r="4684" spans="1:24" hidden="1">
      <c r="A4684" s="67" t="s">
        <v>1847</v>
      </c>
      <c r="B4684" s="99" t="s">
        <v>2192</v>
      </c>
      <c r="C4684" s="8" t="s">
        <v>2149</v>
      </c>
      <c r="D4684" s="99" t="s">
        <v>2189</v>
      </c>
      <c r="E4684" s="8" t="s">
        <v>463</v>
      </c>
      <c r="F4684" s="69" t="s">
        <v>195</v>
      </c>
      <c r="G4684" s="67" t="s">
        <v>2194</v>
      </c>
      <c r="H4684" s="70">
        <v>42355</v>
      </c>
      <c r="I4684" s="67">
        <v>660</v>
      </c>
      <c r="J4684" s="71">
        <v>116.86</v>
      </c>
      <c r="K4684" s="97">
        <f t="shared" si="103"/>
        <v>77127.600000000006</v>
      </c>
      <c r="L4684" s="67" t="s">
        <v>157</v>
      </c>
      <c r="M4684" s="67" t="s">
        <v>1860</v>
      </c>
      <c r="N4684" s="67">
        <v>154254</v>
      </c>
      <c r="O4684" s="67"/>
      <c r="P4684" s="67">
        <v>93456</v>
      </c>
      <c r="Q4684" s="71">
        <v>385.6</v>
      </c>
      <c r="R4684" s="71">
        <v>0</v>
      </c>
      <c r="S4684" s="71">
        <v>15</v>
      </c>
      <c r="T4684" s="67" t="s">
        <v>246</v>
      </c>
      <c r="U4684" s="64">
        <f>Data!$Q4684+Data!$R4684+Data!$S4684</f>
        <v>400.6</v>
      </c>
      <c r="V4684" s="9" t="str">
        <f>VLOOKUP(TRIM(Data!$B4684),Team!A:B,2,FALSE)</f>
        <v>Heating</v>
      </c>
      <c r="W4684" s="9" t="str">
        <f>VLOOKUP(Data!$D4684,Current!A:B,2,FALSE)</f>
        <v>ACT</v>
      </c>
      <c r="X4684" s="9" t="str">
        <f>IF(Data!$W4684=Data!$E4684,"CURRENT","NO")</f>
        <v>NO</v>
      </c>
    </row>
    <row r="4685" spans="1:24" hidden="1">
      <c r="A4685" s="67" t="s">
        <v>1847</v>
      </c>
      <c r="B4685" s="99" t="s">
        <v>2192</v>
      </c>
      <c r="C4685" s="8" t="s">
        <v>2149</v>
      </c>
      <c r="D4685" s="99" t="s">
        <v>2189</v>
      </c>
      <c r="E4685" s="8" t="s">
        <v>463</v>
      </c>
      <c r="F4685" s="69" t="s">
        <v>198</v>
      </c>
      <c r="G4685" s="67" t="s">
        <v>2194</v>
      </c>
      <c r="H4685" s="70">
        <v>42356</v>
      </c>
      <c r="I4685" s="67">
        <v>464</v>
      </c>
      <c r="J4685" s="71">
        <v>166.64</v>
      </c>
      <c r="K4685" s="97">
        <f t="shared" si="103"/>
        <v>77320.959999999992</v>
      </c>
      <c r="L4685" s="67" t="s">
        <v>157</v>
      </c>
      <c r="M4685" s="67" t="s">
        <v>594</v>
      </c>
      <c r="N4685" s="67">
        <v>154293</v>
      </c>
      <c r="O4685" s="67"/>
      <c r="P4685" s="67">
        <v>93457</v>
      </c>
      <c r="Q4685" s="71">
        <v>386.6</v>
      </c>
      <c r="R4685" s="71">
        <v>0</v>
      </c>
      <c r="S4685" s="71">
        <v>15</v>
      </c>
      <c r="T4685" s="67" t="s">
        <v>127</v>
      </c>
      <c r="U4685" s="64">
        <f>Data!$Q4685+Data!$R4685+Data!$S4685</f>
        <v>401.6</v>
      </c>
      <c r="V4685" s="9" t="str">
        <f>VLOOKUP(TRIM(Data!$B4685),Team!A:B,2,FALSE)</f>
        <v>Heating</v>
      </c>
      <c r="W4685" s="9" t="str">
        <f>VLOOKUP(Data!$D4685,Current!A:B,2,FALSE)</f>
        <v>ACT</v>
      </c>
      <c r="X4685" s="9" t="str">
        <f>IF(Data!$W4685=Data!$E4685,"CURRENT","NO")</f>
        <v>NO</v>
      </c>
    </row>
    <row r="4686" spans="1:24" hidden="1">
      <c r="A4686" s="67" t="s">
        <v>1848</v>
      </c>
      <c r="B4686" s="99" t="s">
        <v>2192</v>
      </c>
      <c r="C4686" s="8" t="s">
        <v>2149</v>
      </c>
      <c r="D4686" s="99" t="s">
        <v>2189</v>
      </c>
      <c r="E4686" s="8" t="s">
        <v>463</v>
      </c>
      <c r="F4686" s="69" t="s">
        <v>905</v>
      </c>
      <c r="G4686" s="67" t="s">
        <v>1861</v>
      </c>
      <c r="H4686" s="70">
        <v>42360</v>
      </c>
      <c r="I4686" s="67">
        <v>150</v>
      </c>
      <c r="J4686" s="71">
        <v>46.77</v>
      </c>
      <c r="K4686" s="97">
        <f t="shared" si="103"/>
        <v>7015.5000000000009</v>
      </c>
      <c r="L4686" s="67" t="s">
        <v>11</v>
      </c>
      <c r="M4686" s="67" t="s">
        <v>1</v>
      </c>
      <c r="N4686" s="67">
        <v>154462</v>
      </c>
      <c r="O4686" s="67"/>
      <c r="P4686" s="67">
        <v>93610</v>
      </c>
      <c r="Q4686" s="71">
        <v>75</v>
      </c>
      <c r="R4686" s="71">
        <v>0</v>
      </c>
      <c r="S4686" s="71">
        <v>15</v>
      </c>
      <c r="T4686" s="67" t="s">
        <v>127</v>
      </c>
      <c r="U4686" s="64">
        <f>Data!$Q4686+Data!$R4686+Data!$S4686</f>
        <v>90</v>
      </c>
      <c r="V4686" s="9" t="str">
        <f>VLOOKUP(TRIM(Data!$B4686),Team!A:B,2,FALSE)</f>
        <v>Heating</v>
      </c>
      <c r="W4686" s="9" t="str">
        <f>VLOOKUP(Data!$D4686,Current!A:B,2,FALSE)</f>
        <v>ACT</v>
      </c>
      <c r="X4686" s="9" t="str">
        <f>IF(Data!$W4686=Data!$E4686,"CURRENT","NO")</f>
        <v>NO</v>
      </c>
    </row>
    <row r="4687" spans="1:24" hidden="1">
      <c r="A4687" s="67" t="s">
        <v>1848</v>
      </c>
      <c r="B4687" s="99" t="s">
        <v>2192</v>
      </c>
      <c r="C4687" s="8" t="s">
        <v>2149</v>
      </c>
      <c r="D4687" s="99" t="s">
        <v>2189</v>
      </c>
      <c r="E4687" s="8" t="s">
        <v>463</v>
      </c>
      <c r="F4687" s="69" t="s">
        <v>898</v>
      </c>
      <c r="G4687" s="67" t="s">
        <v>1861</v>
      </c>
      <c r="H4687" s="70">
        <v>42360</v>
      </c>
      <c r="I4687" s="67">
        <v>25</v>
      </c>
      <c r="J4687" s="71">
        <v>106.55</v>
      </c>
      <c r="K4687" s="97">
        <f t="shared" si="103"/>
        <v>2663.75</v>
      </c>
      <c r="L4687" s="67" t="s">
        <v>11</v>
      </c>
      <c r="M4687" s="67" t="s">
        <v>47</v>
      </c>
      <c r="N4687" s="67">
        <v>154463</v>
      </c>
      <c r="O4687" s="67"/>
      <c r="P4687" s="67">
        <v>93611</v>
      </c>
      <c r="Q4687" s="71">
        <v>75</v>
      </c>
      <c r="R4687" s="71">
        <v>0</v>
      </c>
      <c r="S4687" s="71">
        <v>15</v>
      </c>
      <c r="T4687" s="67" t="s">
        <v>127</v>
      </c>
      <c r="U4687" s="64">
        <f>Data!$Q4687+Data!$R4687+Data!$S4687</f>
        <v>90</v>
      </c>
      <c r="V4687" s="9" t="str">
        <f>VLOOKUP(TRIM(Data!$B4687),Team!A:B,2,FALSE)</f>
        <v>Heating</v>
      </c>
      <c r="W4687" s="9" t="str">
        <f>VLOOKUP(Data!$D4687,Current!A:B,2,FALSE)</f>
        <v>ACT</v>
      </c>
      <c r="X4687" s="9" t="str">
        <f>IF(Data!$W4687=Data!$E4687,"CURRENT","NO")</f>
        <v>NO</v>
      </c>
    </row>
    <row r="4688" spans="1:24" hidden="1">
      <c r="A4688" s="67" t="s">
        <v>1848</v>
      </c>
      <c r="B4688" s="99" t="s">
        <v>2192</v>
      </c>
      <c r="C4688" s="8" t="s">
        <v>2149</v>
      </c>
      <c r="D4688" s="99" t="s">
        <v>2189</v>
      </c>
      <c r="E4688" s="8" t="s">
        <v>463</v>
      </c>
      <c r="F4688" s="69" t="s">
        <v>675</v>
      </c>
      <c r="G4688" s="67" t="s">
        <v>1861</v>
      </c>
      <c r="H4688" s="70">
        <v>42360</v>
      </c>
      <c r="I4688" s="67">
        <v>25</v>
      </c>
      <c r="J4688" s="71">
        <v>161.38999999999999</v>
      </c>
      <c r="K4688" s="97">
        <f t="shared" si="103"/>
        <v>4034.7499999999995</v>
      </c>
      <c r="L4688" s="67" t="s">
        <v>11</v>
      </c>
      <c r="M4688" s="67" t="s">
        <v>47</v>
      </c>
      <c r="N4688" s="67">
        <v>154464</v>
      </c>
      <c r="O4688" s="67"/>
      <c r="P4688" s="67">
        <v>93612</v>
      </c>
      <c r="Q4688" s="71">
        <v>75</v>
      </c>
      <c r="R4688" s="71">
        <v>0</v>
      </c>
      <c r="S4688" s="71">
        <v>15</v>
      </c>
      <c r="T4688" s="67" t="s">
        <v>127</v>
      </c>
      <c r="U4688" s="64">
        <f>Data!$Q4688+Data!$R4688+Data!$S4688</f>
        <v>90</v>
      </c>
      <c r="V4688" s="9" t="str">
        <f>VLOOKUP(TRIM(Data!$B4688),Team!A:B,2,FALSE)</f>
        <v>Heating</v>
      </c>
      <c r="W4688" s="9" t="str">
        <f>VLOOKUP(Data!$D4688,Current!A:B,2,FALSE)</f>
        <v>ACT</v>
      </c>
      <c r="X4688" s="9" t="str">
        <f>IF(Data!$W4688=Data!$E4688,"CURRENT","NO")</f>
        <v>NO</v>
      </c>
    </row>
    <row r="4689" spans="1:24" hidden="1">
      <c r="A4689" s="67" t="s">
        <v>1848</v>
      </c>
      <c r="B4689" s="99" t="s">
        <v>2192</v>
      </c>
      <c r="C4689" s="8" t="s">
        <v>2149</v>
      </c>
      <c r="D4689" s="99" t="s">
        <v>2189</v>
      </c>
      <c r="E4689" s="8" t="s">
        <v>463</v>
      </c>
      <c r="F4689" s="69" t="s">
        <v>1736</v>
      </c>
      <c r="G4689" s="67" t="s">
        <v>1861</v>
      </c>
      <c r="H4689" s="70">
        <v>42361</v>
      </c>
      <c r="I4689" s="67">
        <v>50</v>
      </c>
      <c r="J4689" s="71">
        <v>65.97</v>
      </c>
      <c r="K4689" s="97">
        <f t="shared" si="103"/>
        <v>3298.5</v>
      </c>
      <c r="L4689" s="67" t="s">
        <v>11</v>
      </c>
      <c r="M4689" s="67" t="s">
        <v>1</v>
      </c>
      <c r="N4689" s="67">
        <v>154530</v>
      </c>
      <c r="O4689" s="67"/>
      <c r="P4689" s="67">
        <v>93613</v>
      </c>
      <c r="Q4689" s="71">
        <v>75</v>
      </c>
      <c r="R4689" s="71">
        <v>0</v>
      </c>
      <c r="S4689" s="71">
        <v>22.5</v>
      </c>
      <c r="T4689" s="67" t="s">
        <v>127</v>
      </c>
      <c r="U4689" s="64">
        <f>Data!$Q4689+Data!$R4689+Data!$S4689</f>
        <v>97.5</v>
      </c>
      <c r="V4689" s="9" t="str">
        <f>VLOOKUP(TRIM(Data!$B4689),Team!A:B,2,FALSE)</f>
        <v>Heating</v>
      </c>
      <c r="W4689" s="9" t="str">
        <f>VLOOKUP(Data!$D4689,Current!A:B,2,FALSE)</f>
        <v>ACT</v>
      </c>
      <c r="X4689" s="9" t="str">
        <f>IF(Data!$W4689=Data!$E4689,"CURRENT","NO")</f>
        <v>NO</v>
      </c>
    </row>
    <row r="4690" spans="1:24" hidden="1">
      <c r="A4690" s="67" t="s">
        <v>1848</v>
      </c>
      <c r="B4690" s="99" t="s">
        <v>2192</v>
      </c>
      <c r="C4690" s="8" t="s">
        <v>2149</v>
      </c>
      <c r="D4690" s="99" t="s">
        <v>2189</v>
      </c>
      <c r="E4690" s="8" t="s">
        <v>463</v>
      </c>
      <c r="F4690" s="69" t="s">
        <v>902</v>
      </c>
      <c r="G4690" s="67" t="s">
        <v>1861</v>
      </c>
      <c r="H4690" s="70">
        <v>42361</v>
      </c>
      <c r="I4690" s="67">
        <v>400</v>
      </c>
      <c r="J4690" s="71">
        <v>30.44</v>
      </c>
      <c r="K4690" s="97">
        <f t="shared" si="103"/>
        <v>12176</v>
      </c>
      <c r="L4690" s="67" t="s">
        <v>11</v>
      </c>
      <c r="M4690" s="67" t="s">
        <v>1</v>
      </c>
      <c r="N4690" s="67">
        <v>154532</v>
      </c>
      <c r="O4690" s="67"/>
      <c r="P4690" s="67">
        <v>93614</v>
      </c>
      <c r="Q4690" s="71">
        <v>150</v>
      </c>
      <c r="R4690" s="71">
        <v>0</v>
      </c>
      <c r="S4690" s="71">
        <v>22.5</v>
      </c>
      <c r="T4690" s="67" t="s">
        <v>127</v>
      </c>
      <c r="U4690" s="64">
        <f>Data!$Q4690+Data!$R4690+Data!$S4690</f>
        <v>172.5</v>
      </c>
      <c r="V4690" s="9" t="str">
        <f>VLOOKUP(TRIM(Data!$B4690),Team!A:B,2,FALSE)</f>
        <v>Heating</v>
      </c>
      <c r="W4690" s="9" t="str">
        <f>VLOOKUP(Data!$D4690,Current!A:B,2,FALSE)</f>
        <v>ACT</v>
      </c>
      <c r="X4690" s="9" t="str">
        <f>IF(Data!$W4690=Data!$E4690,"CURRENT","NO")</f>
        <v>NO</v>
      </c>
    </row>
    <row r="4691" spans="1:24" hidden="1">
      <c r="A4691" s="67" t="s">
        <v>1848</v>
      </c>
      <c r="B4691" s="99" t="s">
        <v>2192</v>
      </c>
      <c r="C4691" s="8" t="s">
        <v>2149</v>
      </c>
      <c r="D4691" s="99" t="s">
        <v>2189</v>
      </c>
      <c r="E4691" s="8" t="s">
        <v>463</v>
      </c>
      <c r="F4691" s="69" t="s">
        <v>1505</v>
      </c>
      <c r="G4691" s="67" t="s">
        <v>1857</v>
      </c>
      <c r="H4691" s="70">
        <v>42356</v>
      </c>
      <c r="I4691" s="67">
        <v>2196</v>
      </c>
      <c r="J4691" s="71">
        <v>72</v>
      </c>
      <c r="K4691" s="97">
        <f t="shared" si="103"/>
        <v>158112</v>
      </c>
      <c r="L4691" s="67" t="s">
        <v>108</v>
      </c>
      <c r="M4691" s="67" t="s">
        <v>1862</v>
      </c>
      <c r="N4691" s="67">
        <v>154313</v>
      </c>
      <c r="O4691" s="67"/>
      <c r="P4691" s="67">
        <v>93615</v>
      </c>
      <c r="Q4691" s="71">
        <v>790.6</v>
      </c>
      <c r="R4691" s="71">
        <v>0</v>
      </c>
      <c r="S4691" s="71">
        <v>50</v>
      </c>
      <c r="T4691" s="67" t="s">
        <v>127</v>
      </c>
      <c r="U4691" s="64">
        <f>Data!$Q4691+Data!$R4691+Data!$S4691</f>
        <v>840.6</v>
      </c>
      <c r="V4691" s="9" t="str">
        <f>VLOOKUP(TRIM(Data!$B4691),Team!A:B,2,FALSE)</f>
        <v>Heating</v>
      </c>
      <c r="W4691" s="9" t="str">
        <f>VLOOKUP(Data!$D4691,Current!A:B,2,FALSE)</f>
        <v>ACT</v>
      </c>
      <c r="X4691" s="9" t="str">
        <f>IF(Data!$W4691=Data!$E4691,"CURRENT","NO")</f>
        <v>NO</v>
      </c>
    </row>
    <row r="4692" spans="1:24" hidden="1">
      <c r="A4692" s="67" t="s">
        <v>1848</v>
      </c>
      <c r="B4692" s="99" t="s">
        <v>2192</v>
      </c>
      <c r="C4692" s="8" t="s">
        <v>2149</v>
      </c>
      <c r="D4692" s="99" t="s">
        <v>2189</v>
      </c>
      <c r="E4692" s="8" t="s">
        <v>463</v>
      </c>
      <c r="F4692" s="69" t="s">
        <v>1500</v>
      </c>
      <c r="G4692" s="67" t="s">
        <v>1859</v>
      </c>
      <c r="H4692" s="70">
        <v>42356</v>
      </c>
      <c r="I4692" s="67">
        <v>56</v>
      </c>
      <c r="J4692" s="71">
        <v>29.73</v>
      </c>
      <c r="K4692" s="97">
        <f t="shared" si="103"/>
        <v>1664.88</v>
      </c>
      <c r="L4692" s="67" t="s">
        <v>6</v>
      </c>
      <c r="M4692" s="67" t="s">
        <v>1863</v>
      </c>
      <c r="N4692" s="67">
        <v>154314</v>
      </c>
      <c r="O4692" s="67"/>
      <c r="P4692" s="67">
        <v>93616</v>
      </c>
      <c r="Q4692" s="71">
        <v>150</v>
      </c>
      <c r="R4692" s="71">
        <v>0</v>
      </c>
      <c r="S4692" s="71">
        <v>40</v>
      </c>
      <c r="T4692" s="67" t="s">
        <v>127</v>
      </c>
      <c r="U4692" s="64">
        <f>Data!$Q4692+Data!$R4692+Data!$S4692</f>
        <v>190</v>
      </c>
      <c r="V4692" s="9" t="str">
        <f>VLOOKUP(TRIM(Data!$B4692),Team!A:B,2,FALSE)</f>
        <v>Heating</v>
      </c>
      <c r="W4692" s="9" t="str">
        <f>VLOOKUP(Data!$D4692,Current!A:B,2,FALSE)</f>
        <v>ACT</v>
      </c>
      <c r="X4692" s="9" t="str">
        <f>IF(Data!$W4692=Data!$E4692,"CURRENT","NO")</f>
        <v>NO</v>
      </c>
    </row>
    <row r="4693" spans="1:24" hidden="1">
      <c r="A4693" s="67" t="s">
        <v>1848</v>
      </c>
      <c r="B4693" s="99" t="s">
        <v>2192</v>
      </c>
      <c r="C4693" s="8" t="s">
        <v>2149</v>
      </c>
      <c r="D4693" s="99" t="s">
        <v>2189</v>
      </c>
      <c r="E4693" s="8" t="s">
        <v>463</v>
      </c>
      <c r="F4693" s="69" t="s">
        <v>1500</v>
      </c>
      <c r="G4693" s="67" t="s">
        <v>1859</v>
      </c>
      <c r="H4693" s="70">
        <v>42360</v>
      </c>
      <c r="I4693" s="67">
        <v>56</v>
      </c>
      <c r="J4693" s="71">
        <v>29.73</v>
      </c>
      <c r="K4693" s="97">
        <f t="shared" si="103"/>
        <v>1664.88</v>
      </c>
      <c r="L4693" s="67" t="s">
        <v>6</v>
      </c>
      <c r="M4693" s="67" t="s">
        <v>713</v>
      </c>
      <c r="N4693" s="67">
        <v>154465</v>
      </c>
      <c r="O4693" s="67"/>
      <c r="P4693" s="67">
        <v>93617</v>
      </c>
      <c r="Q4693" s="71">
        <v>150</v>
      </c>
      <c r="R4693" s="71">
        <v>0</v>
      </c>
      <c r="S4693" s="71">
        <v>40</v>
      </c>
      <c r="T4693" s="67" t="s">
        <v>127</v>
      </c>
      <c r="U4693" s="64">
        <f>Data!$Q4693+Data!$R4693+Data!$S4693</f>
        <v>190</v>
      </c>
      <c r="V4693" s="9" t="str">
        <f>VLOOKUP(TRIM(Data!$B4693),Team!A:B,2,FALSE)</f>
        <v>Heating</v>
      </c>
      <c r="W4693" s="9" t="str">
        <f>VLOOKUP(Data!$D4693,Current!A:B,2,FALSE)</f>
        <v>ACT</v>
      </c>
      <c r="X4693" s="9" t="str">
        <f>IF(Data!$W4693=Data!$E4693,"CURRENT","NO")</f>
        <v>NO</v>
      </c>
    </row>
    <row r="4694" spans="1:24" hidden="1">
      <c r="A4694" s="67" t="s">
        <v>1848</v>
      </c>
      <c r="B4694" s="99" t="s">
        <v>2192</v>
      </c>
      <c r="C4694" s="8" t="s">
        <v>2149</v>
      </c>
      <c r="D4694" s="99" t="s">
        <v>2189</v>
      </c>
      <c r="E4694" s="8" t="s">
        <v>463</v>
      </c>
      <c r="F4694" s="69" t="s">
        <v>1864</v>
      </c>
      <c r="G4694" s="67" t="s">
        <v>1865</v>
      </c>
      <c r="H4694" s="70">
        <v>42357</v>
      </c>
      <c r="I4694" s="67">
        <v>200</v>
      </c>
      <c r="J4694" s="71">
        <v>150.30000000000001</v>
      </c>
      <c r="K4694" s="97">
        <f t="shared" si="103"/>
        <v>30060.000000000004</v>
      </c>
      <c r="L4694" s="67" t="s">
        <v>157</v>
      </c>
      <c r="M4694" s="67" t="s">
        <v>340</v>
      </c>
      <c r="N4694" s="67">
        <v>154315</v>
      </c>
      <c r="O4694" s="67"/>
      <c r="P4694" s="67">
        <v>93618</v>
      </c>
      <c r="Q4694" s="71">
        <v>150.30000000000001</v>
      </c>
      <c r="R4694" s="71">
        <v>0</v>
      </c>
      <c r="S4694" s="71">
        <v>15</v>
      </c>
      <c r="T4694" s="67" t="s">
        <v>127</v>
      </c>
      <c r="U4694" s="64">
        <f>Data!$Q4694+Data!$R4694+Data!$S4694</f>
        <v>165.3</v>
      </c>
      <c r="V4694" s="9" t="str">
        <f>VLOOKUP(TRIM(Data!$B4694),Team!A:B,2,FALSE)</f>
        <v>Heating</v>
      </c>
      <c r="W4694" s="9" t="str">
        <f>VLOOKUP(Data!$D4694,Current!A:B,2,FALSE)</f>
        <v>ACT</v>
      </c>
      <c r="X4694" s="9" t="str">
        <f>IF(Data!$W4694=Data!$E4694,"CURRENT","NO")</f>
        <v>NO</v>
      </c>
    </row>
    <row r="4695" spans="1:24" hidden="1">
      <c r="A4695" s="67" t="s">
        <v>1848</v>
      </c>
      <c r="B4695" s="99" t="s">
        <v>2192</v>
      </c>
      <c r="C4695" s="8" t="s">
        <v>2149</v>
      </c>
      <c r="D4695" s="99" t="s">
        <v>2189</v>
      </c>
      <c r="E4695" s="8" t="s">
        <v>463</v>
      </c>
      <c r="F4695" s="69" t="s">
        <v>207</v>
      </c>
      <c r="G4695" s="67" t="s">
        <v>1865</v>
      </c>
      <c r="H4695" s="70">
        <v>42357</v>
      </c>
      <c r="I4695" s="67">
        <v>112</v>
      </c>
      <c r="J4695" s="71">
        <v>147.47999999999999</v>
      </c>
      <c r="K4695" s="97">
        <f t="shared" si="103"/>
        <v>16517.759999999998</v>
      </c>
      <c r="L4695" s="67" t="s">
        <v>157</v>
      </c>
      <c r="M4695" s="67" t="s">
        <v>1860</v>
      </c>
      <c r="N4695" s="67">
        <v>154342</v>
      </c>
      <c r="O4695" s="67"/>
      <c r="P4695" s="67">
        <v>93619</v>
      </c>
      <c r="Q4695" s="71">
        <v>82.6</v>
      </c>
      <c r="R4695" s="71">
        <v>0</v>
      </c>
      <c r="S4695" s="71">
        <v>15</v>
      </c>
      <c r="T4695" s="67" t="s">
        <v>127</v>
      </c>
      <c r="U4695" s="64">
        <f>Data!$Q4695+Data!$R4695+Data!$S4695</f>
        <v>97.6</v>
      </c>
      <c r="V4695" s="9" t="str">
        <f>VLOOKUP(TRIM(Data!$B4695),Team!A:B,2,FALSE)</f>
        <v>Heating</v>
      </c>
      <c r="W4695" s="9" t="str">
        <f>VLOOKUP(Data!$D4695,Current!A:B,2,FALSE)</f>
        <v>ACT</v>
      </c>
      <c r="X4695" s="9" t="str">
        <f>IF(Data!$W4695=Data!$E4695,"CURRENT","NO")</f>
        <v>NO</v>
      </c>
    </row>
    <row r="4696" spans="1:24" hidden="1">
      <c r="A4696" s="67" t="s">
        <v>1848</v>
      </c>
      <c r="B4696" s="99" t="s">
        <v>2192</v>
      </c>
      <c r="C4696" s="8" t="s">
        <v>2149</v>
      </c>
      <c r="D4696" s="99" t="s">
        <v>2189</v>
      </c>
      <c r="E4696" s="8" t="s">
        <v>463</v>
      </c>
      <c r="F4696" s="69" t="s">
        <v>1866</v>
      </c>
      <c r="G4696" s="67" t="s">
        <v>1865</v>
      </c>
      <c r="H4696" s="70">
        <v>42359</v>
      </c>
      <c r="I4696" s="67">
        <v>50</v>
      </c>
      <c r="J4696" s="71">
        <v>189.31</v>
      </c>
      <c r="K4696" s="97">
        <f t="shared" si="103"/>
        <v>9465.5</v>
      </c>
      <c r="L4696" s="67" t="s">
        <v>213</v>
      </c>
      <c r="M4696" s="67" t="s">
        <v>1867</v>
      </c>
      <c r="N4696" s="67">
        <v>154452</v>
      </c>
      <c r="O4696" s="67"/>
      <c r="P4696" s="67">
        <v>93620</v>
      </c>
      <c r="Q4696" s="71">
        <v>75</v>
      </c>
      <c r="R4696" s="71">
        <v>0</v>
      </c>
      <c r="S4696" s="71">
        <v>15</v>
      </c>
      <c r="T4696" s="67" t="s">
        <v>127</v>
      </c>
      <c r="U4696" s="64">
        <f>Data!$Q4696+Data!$R4696+Data!$S4696</f>
        <v>90</v>
      </c>
      <c r="V4696" s="9" t="str">
        <f>VLOOKUP(TRIM(Data!$B4696),Team!A:B,2,FALSE)</f>
        <v>Heating</v>
      </c>
      <c r="W4696" s="9" t="str">
        <f>VLOOKUP(Data!$D4696,Current!A:B,2,FALSE)</f>
        <v>ACT</v>
      </c>
      <c r="X4696" s="9" t="str">
        <f>IF(Data!$W4696=Data!$E4696,"CURRENT","NO")</f>
        <v>NO</v>
      </c>
    </row>
    <row r="4697" spans="1:24" hidden="1">
      <c r="A4697" s="67" t="s">
        <v>1848</v>
      </c>
      <c r="B4697" s="99" t="s">
        <v>2192</v>
      </c>
      <c r="C4697" s="8" t="s">
        <v>2149</v>
      </c>
      <c r="D4697" s="99" t="s">
        <v>2189</v>
      </c>
      <c r="E4697" s="8" t="s">
        <v>463</v>
      </c>
      <c r="F4697" s="69" t="s">
        <v>1276</v>
      </c>
      <c r="G4697" s="67" t="s">
        <v>1865</v>
      </c>
      <c r="H4697" s="70">
        <v>42361</v>
      </c>
      <c r="I4697" s="67">
        <v>152</v>
      </c>
      <c r="J4697" s="71">
        <v>161.18</v>
      </c>
      <c r="K4697" s="97">
        <f t="shared" si="103"/>
        <v>24499.360000000001</v>
      </c>
      <c r="L4697" s="67" t="s">
        <v>213</v>
      </c>
      <c r="M4697" s="67" t="s">
        <v>1868</v>
      </c>
      <c r="N4697" s="67">
        <v>154525</v>
      </c>
      <c r="O4697" s="67"/>
      <c r="P4697" s="67">
        <v>93621</v>
      </c>
      <c r="Q4697" s="71">
        <v>122.5</v>
      </c>
      <c r="R4697" s="71">
        <v>0</v>
      </c>
      <c r="S4697" s="71">
        <v>15</v>
      </c>
      <c r="T4697" s="67" t="s">
        <v>127</v>
      </c>
      <c r="U4697" s="64">
        <f>Data!$Q4697+Data!$R4697+Data!$S4697</f>
        <v>137.5</v>
      </c>
      <c r="V4697" s="9" t="str">
        <f>VLOOKUP(TRIM(Data!$B4697),Team!A:B,2,FALSE)</f>
        <v>Heating</v>
      </c>
      <c r="W4697" s="9" t="str">
        <f>VLOOKUP(Data!$D4697,Current!A:B,2,FALSE)</f>
        <v>ACT</v>
      </c>
      <c r="X4697" s="9" t="str">
        <f>IF(Data!$W4697=Data!$E4697,"CURRENT","NO")</f>
        <v>NO</v>
      </c>
    </row>
    <row r="4698" spans="1:24" hidden="1">
      <c r="A4698" s="67" t="s">
        <v>1869</v>
      </c>
      <c r="B4698" s="99" t="s">
        <v>2192</v>
      </c>
      <c r="C4698" s="8" t="s">
        <v>2149</v>
      </c>
      <c r="D4698" s="99" t="s">
        <v>2189</v>
      </c>
      <c r="E4698" s="8" t="s">
        <v>463</v>
      </c>
      <c r="F4698" s="69" t="s">
        <v>712</v>
      </c>
      <c r="G4698" s="67" t="s">
        <v>1859</v>
      </c>
      <c r="H4698" s="70">
        <v>42363</v>
      </c>
      <c r="I4698" s="67">
        <v>80</v>
      </c>
      <c r="J4698" s="71">
        <v>161.71</v>
      </c>
      <c r="K4698" s="71">
        <f t="shared" si="103"/>
        <v>12936.800000000001</v>
      </c>
      <c r="L4698" s="67" t="s">
        <v>6</v>
      </c>
      <c r="M4698" s="67" t="s">
        <v>706</v>
      </c>
      <c r="N4698" s="67">
        <v>154624</v>
      </c>
      <c r="O4698" s="67"/>
      <c r="P4698" s="67">
        <v>93831</v>
      </c>
      <c r="Q4698" s="71">
        <v>150</v>
      </c>
      <c r="R4698" s="71">
        <v>0</v>
      </c>
      <c r="S4698" s="71">
        <v>40</v>
      </c>
      <c r="T4698" s="67" t="s">
        <v>127</v>
      </c>
      <c r="U4698" s="64">
        <f>Data!$Q4698+Data!$R4698+Data!$S4698</f>
        <v>190</v>
      </c>
      <c r="V4698" s="9" t="str">
        <f>VLOOKUP(TRIM(Data!$B4698),Team!A:B,2,FALSE)</f>
        <v>Heating</v>
      </c>
      <c r="W4698" s="9" t="str">
        <f>VLOOKUP(Data!$D4698,Current!A:B,2,FALSE)</f>
        <v>ACT</v>
      </c>
      <c r="X4698" s="9" t="str">
        <f>IF(Data!$W4698=Data!$E4698,"CURRENT","NO")</f>
        <v>NO</v>
      </c>
    </row>
    <row r="4699" spans="1:24" hidden="1">
      <c r="A4699" s="67" t="s">
        <v>1869</v>
      </c>
      <c r="B4699" s="99" t="s">
        <v>2192</v>
      </c>
      <c r="C4699" s="8" t="s">
        <v>2149</v>
      </c>
      <c r="D4699" s="99" t="s">
        <v>2189</v>
      </c>
      <c r="E4699" s="8" t="s">
        <v>463</v>
      </c>
      <c r="F4699" s="69" t="s">
        <v>1500</v>
      </c>
      <c r="G4699" s="67" t="s">
        <v>1859</v>
      </c>
      <c r="H4699" s="70">
        <v>42366</v>
      </c>
      <c r="I4699" s="67">
        <v>56</v>
      </c>
      <c r="J4699" s="71">
        <v>267.22000000000003</v>
      </c>
      <c r="K4699" s="71">
        <f t="shared" si="103"/>
        <v>14964.320000000002</v>
      </c>
      <c r="L4699" s="67" t="s">
        <v>6</v>
      </c>
      <c r="M4699" s="67" t="s">
        <v>706</v>
      </c>
      <c r="N4699" s="67">
        <v>154661</v>
      </c>
      <c r="O4699" s="67"/>
      <c r="P4699" s="67">
        <v>93832</v>
      </c>
      <c r="Q4699" s="71">
        <v>150</v>
      </c>
      <c r="R4699" s="71">
        <v>0</v>
      </c>
      <c r="S4699" s="71">
        <v>40</v>
      </c>
      <c r="T4699" s="67" t="s">
        <v>127</v>
      </c>
      <c r="U4699" s="64">
        <f>Data!$Q4699+Data!$R4699+Data!$S4699</f>
        <v>190</v>
      </c>
      <c r="V4699" s="9" t="str">
        <f>VLOOKUP(TRIM(Data!$B4699),Team!A:B,2,FALSE)</f>
        <v>Heating</v>
      </c>
      <c r="W4699" s="9" t="str">
        <f>VLOOKUP(Data!$D4699,Current!A:B,2,FALSE)</f>
        <v>ACT</v>
      </c>
      <c r="X4699" s="9" t="str">
        <f>IF(Data!$W4699=Data!$E4699,"CURRENT","NO")</f>
        <v>NO</v>
      </c>
    </row>
    <row r="4700" spans="1:24" hidden="1">
      <c r="A4700" s="67" t="s">
        <v>1869</v>
      </c>
      <c r="B4700" s="99" t="s">
        <v>2192</v>
      </c>
      <c r="C4700" s="8" t="s">
        <v>2149</v>
      </c>
      <c r="D4700" s="99" t="s">
        <v>2189</v>
      </c>
      <c r="E4700" s="8" t="s">
        <v>463</v>
      </c>
      <c r="F4700" s="69" t="s">
        <v>712</v>
      </c>
      <c r="G4700" s="67" t="s">
        <v>1859</v>
      </c>
      <c r="H4700" s="70">
        <v>42367</v>
      </c>
      <c r="I4700" s="67">
        <v>80</v>
      </c>
      <c r="J4700" s="71">
        <v>161.71</v>
      </c>
      <c r="K4700" s="71">
        <f t="shared" si="103"/>
        <v>12936.800000000001</v>
      </c>
      <c r="L4700" s="67" t="s">
        <v>6</v>
      </c>
      <c r="M4700" s="67" t="s">
        <v>1870</v>
      </c>
      <c r="N4700" s="67">
        <v>154706</v>
      </c>
      <c r="O4700" s="67"/>
      <c r="P4700" s="67">
        <v>93833</v>
      </c>
      <c r="Q4700" s="71">
        <v>150</v>
      </c>
      <c r="R4700" s="71">
        <v>0</v>
      </c>
      <c r="S4700" s="71">
        <v>40</v>
      </c>
      <c r="T4700" s="67" t="s">
        <v>127</v>
      </c>
      <c r="U4700" s="64">
        <f>Data!$Q4700+Data!$R4700+Data!$S4700</f>
        <v>190</v>
      </c>
      <c r="V4700" s="9" t="str">
        <f>VLOOKUP(TRIM(Data!$B4700),Team!A:B,2,FALSE)</f>
        <v>Heating</v>
      </c>
      <c r="W4700" s="9" t="str">
        <f>VLOOKUP(Data!$D4700,Current!A:B,2,FALSE)</f>
        <v>ACT</v>
      </c>
      <c r="X4700" s="9" t="str">
        <f>IF(Data!$W4700=Data!$E4700,"CURRENT","NO")</f>
        <v>NO</v>
      </c>
    </row>
    <row r="4701" spans="1:24" hidden="1">
      <c r="A4701" s="67" t="s">
        <v>1869</v>
      </c>
      <c r="B4701" s="99" t="s">
        <v>2192</v>
      </c>
      <c r="C4701" s="8" t="s">
        <v>2149</v>
      </c>
      <c r="D4701" s="99" t="s">
        <v>2189</v>
      </c>
      <c r="E4701" s="8" t="s">
        <v>463</v>
      </c>
      <c r="F4701" s="69" t="s">
        <v>1752</v>
      </c>
      <c r="G4701" s="67" t="s">
        <v>2194</v>
      </c>
      <c r="H4701" s="70">
        <v>42362</v>
      </c>
      <c r="I4701" s="67">
        <v>20</v>
      </c>
      <c r="J4701" s="71">
        <v>184.71</v>
      </c>
      <c r="K4701" s="71">
        <f t="shared" si="103"/>
        <v>3694.2000000000003</v>
      </c>
      <c r="L4701" s="67" t="s">
        <v>213</v>
      </c>
      <c r="M4701" s="67" t="s">
        <v>340</v>
      </c>
      <c r="N4701" s="67">
        <v>154626</v>
      </c>
      <c r="O4701" s="67"/>
      <c r="P4701" s="67">
        <v>93834</v>
      </c>
      <c r="Q4701" s="71">
        <v>75</v>
      </c>
      <c r="R4701" s="71">
        <v>0</v>
      </c>
      <c r="S4701" s="71">
        <v>15</v>
      </c>
      <c r="T4701" s="67" t="s">
        <v>127</v>
      </c>
      <c r="U4701" s="64">
        <f>Data!$Q4701+Data!$R4701+Data!$S4701</f>
        <v>90</v>
      </c>
      <c r="V4701" s="9" t="str">
        <f>VLOOKUP(TRIM(Data!$B4701),Team!A:B,2,FALSE)</f>
        <v>Heating</v>
      </c>
      <c r="W4701" s="9" t="str">
        <f>VLOOKUP(Data!$D4701,Current!A:B,2,FALSE)</f>
        <v>ACT</v>
      </c>
      <c r="X4701" s="9" t="str">
        <f>IF(Data!$W4701=Data!$E4701,"CURRENT","NO")</f>
        <v>NO</v>
      </c>
    </row>
    <row r="4702" spans="1:24" hidden="1">
      <c r="A4702" s="67" t="s">
        <v>1869</v>
      </c>
      <c r="B4702" s="99" t="s">
        <v>2192</v>
      </c>
      <c r="C4702" s="8" t="s">
        <v>2149</v>
      </c>
      <c r="D4702" s="99" t="s">
        <v>2189</v>
      </c>
      <c r="E4702" s="8" t="s">
        <v>463</v>
      </c>
      <c r="F4702" s="69" t="s">
        <v>1871</v>
      </c>
      <c r="G4702" s="67" t="s">
        <v>2194</v>
      </c>
      <c r="H4702" s="70">
        <v>42363</v>
      </c>
      <c r="I4702" s="67">
        <v>50</v>
      </c>
      <c r="J4702" s="71">
        <v>13.06</v>
      </c>
      <c r="K4702" s="71">
        <f t="shared" si="103"/>
        <v>653</v>
      </c>
      <c r="L4702" s="67" t="s">
        <v>213</v>
      </c>
      <c r="M4702" s="67" t="s">
        <v>1872</v>
      </c>
      <c r="N4702" s="67">
        <v>154630</v>
      </c>
      <c r="O4702" s="67"/>
      <c r="P4702" s="67">
        <v>93835</v>
      </c>
      <c r="Q4702" s="71">
        <v>75</v>
      </c>
      <c r="R4702" s="71">
        <v>0</v>
      </c>
      <c r="S4702" s="71">
        <v>15</v>
      </c>
      <c r="T4702" s="67" t="s">
        <v>127</v>
      </c>
      <c r="U4702" s="64">
        <f>Data!$Q4702+Data!$R4702+Data!$S4702</f>
        <v>90</v>
      </c>
      <c r="V4702" s="9" t="str">
        <f>VLOOKUP(TRIM(Data!$B4702),Team!A:B,2,FALSE)</f>
        <v>Heating</v>
      </c>
      <c r="W4702" s="9" t="str">
        <f>VLOOKUP(Data!$D4702,Current!A:B,2,FALSE)</f>
        <v>ACT</v>
      </c>
      <c r="X4702" s="9" t="str">
        <f>IF(Data!$W4702=Data!$E4702,"CURRENT","NO")</f>
        <v>NO</v>
      </c>
    </row>
    <row r="4703" spans="1:24" hidden="1">
      <c r="A4703" s="67" t="s">
        <v>1869</v>
      </c>
      <c r="B4703" s="99" t="s">
        <v>2192</v>
      </c>
      <c r="C4703" s="8" t="s">
        <v>2149</v>
      </c>
      <c r="D4703" s="99" t="s">
        <v>2189</v>
      </c>
      <c r="E4703" s="8" t="s">
        <v>463</v>
      </c>
      <c r="F4703" s="69" t="s">
        <v>164</v>
      </c>
      <c r="G4703" s="67" t="s">
        <v>2194</v>
      </c>
      <c r="H4703" s="70">
        <v>42364</v>
      </c>
      <c r="I4703" s="67">
        <v>609</v>
      </c>
      <c r="J4703" s="71">
        <v>0</v>
      </c>
      <c r="K4703" s="71">
        <f t="shared" si="103"/>
        <v>0</v>
      </c>
      <c r="L4703" s="67" t="s">
        <v>157</v>
      </c>
      <c r="M4703" s="67" t="s">
        <v>1873</v>
      </c>
      <c r="N4703" s="67">
        <v>154645</v>
      </c>
      <c r="O4703" s="67"/>
      <c r="P4703" s="67">
        <v>93836</v>
      </c>
      <c r="Q4703" s="71">
        <v>150</v>
      </c>
      <c r="R4703" s="71">
        <v>0</v>
      </c>
      <c r="S4703" s="71">
        <v>15</v>
      </c>
      <c r="T4703" s="67" t="s">
        <v>127</v>
      </c>
      <c r="U4703" s="64">
        <f>Data!$Q4703+Data!$R4703+Data!$S4703</f>
        <v>165</v>
      </c>
      <c r="V4703" s="9" t="str">
        <f>VLOOKUP(TRIM(Data!$B4703),Team!A:B,2,FALSE)</f>
        <v>Heating</v>
      </c>
      <c r="W4703" s="9" t="str">
        <f>VLOOKUP(Data!$D4703,Current!A:B,2,FALSE)</f>
        <v>ACT</v>
      </c>
      <c r="X4703" s="9" t="str">
        <f>IF(Data!$W4703=Data!$E4703,"CURRENT","NO")</f>
        <v>NO</v>
      </c>
    </row>
    <row r="4704" spans="1:24" hidden="1">
      <c r="A4704" s="67" t="s">
        <v>1869</v>
      </c>
      <c r="B4704" s="99" t="s">
        <v>2192</v>
      </c>
      <c r="C4704" s="8" t="s">
        <v>2149</v>
      </c>
      <c r="D4704" s="99" t="s">
        <v>2189</v>
      </c>
      <c r="E4704" s="8" t="s">
        <v>463</v>
      </c>
      <c r="F4704" s="69" t="s">
        <v>1866</v>
      </c>
      <c r="G4704" s="67" t="s">
        <v>2194</v>
      </c>
      <c r="H4704" s="70">
        <v>42364</v>
      </c>
      <c r="I4704" s="67">
        <v>300</v>
      </c>
      <c r="J4704" s="71">
        <v>187.15</v>
      </c>
      <c r="K4704" s="71">
        <f t="shared" si="103"/>
        <v>56145</v>
      </c>
      <c r="L4704" s="67" t="s">
        <v>213</v>
      </c>
      <c r="M4704" s="67" t="s">
        <v>1807</v>
      </c>
      <c r="N4704" s="67">
        <v>154669</v>
      </c>
      <c r="O4704" s="67"/>
      <c r="P4704" s="67">
        <v>93837</v>
      </c>
      <c r="Q4704" s="71">
        <v>580.70000000000005</v>
      </c>
      <c r="R4704" s="71">
        <v>0</v>
      </c>
      <c r="S4704" s="71">
        <v>15</v>
      </c>
      <c r="T4704" s="67" t="s">
        <v>127</v>
      </c>
      <c r="U4704" s="64">
        <f>Data!$Q4704+Data!$R4704+Data!$S4704</f>
        <v>595.70000000000005</v>
      </c>
      <c r="V4704" s="9" t="str">
        <f>VLOOKUP(TRIM(Data!$B4704),Team!A:B,2,FALSE)</f>
        <v>Heating</v>
      </c>
      <c r="W4704" s="9" t="str">
        <f>VLOOKUP(Data!$D4704,Current!A:B,2,FALSE)</f>
        <v>ACT</v>
      </c>
      <c r="X4704" s="9" t="str">
        <f>IF(Data!$W4704=Data!$E4704,"CURRENT","NO")</f>
        <v>NO</v>
      </c>
    </row>
    <row r="4705" spans="1:24" hidden="1">
      <c r="A4705" s="67" t="s">
        <v>1869</v>
      </c>
      <c r="B4705" s="99" t="s">
        <v>2192</v>
      </c>
      <c r="C4705" s="8" t="s">
        <v>2149</v>
      </c>
      <c r="D4705" s="99" t="s">
        <v>2189</v>
      </c>
      <c r="E4705" s="8" t="s">
        <v>463</v>
      </c>
      <c r="F4705" s="69" t="s">
        <v>678</v>
      </c>
      <c r="G4705" s="67" t="s">
        <v>2194</v>
      </c>
      <c r="H4705" s="70">
        <v>42366</v>
      </c>
      <c r="I4705" s="67">
        <v>384</v>
      </c>
      <c r="J4705" s="71">
        <v>117.17</v>
      </c>
      <c r="K4705" s="71">
        <f t="shared" si="103"/>
        <v>44993.279999999999</v>
      </c>
      <c r="L4705" s="67" t="s">
        <v>157</v>
      </c>
      <c r="M4705" s="67" t="s">
        <v>1874</v>
      </c>
      <c r="N4705" s="67">
        <v>154673</v>
      </c>
      <c r="O4705" s="67"/>
      <c r="P4705" s="67">
        <v>93839</v>
      </c>
      <c r="Q4705" s="71">
        <v>225</v>
      </c>
      <c r="R4705" s="71">
        <v>0</v>
      </c>
      <c r="S4705" s="71">
        <v>15</v>
      </c>
      <c r="T4705" s="67" t="s">
        <v>2116</v>
      </c>
      <c r="U4705" s="64">
        <f>Data!$Q4705+Data!$R4705+Data!$S4705</f>
        <v>240</v>
      </c>
      <c r="V4705" s="9" t="str">
        <f>VLOOKUP(TRIM(Data!$B4705),Team!A:B,2,FALSE)</f>
        <v>Heating</v>
      </c>
      <c r="W4705" s="9" t="str">
        <f>VLOOKUP(Data!$D4705,Current!A:B,2,FALSE)</f>
        <v>ACT</v>
      </c>
      <c r="X4705" s="9" t="str">
        <f>IF(Data!$W4705=Data!$E4705,"CURRENT","NO")</f>
        <v>NO</v>
      </c>
    </row>
    <row r="4706" spans="1:24" hidden="1">
      <c r="A4706" s="67" t="s">
        <v>1869</v>
      </c>
      <c r="B4706" s="99" t="s">
        <v>2192</v>
      </c>
      <c r="C4706" s="8" t="s">
        <v>2149</v>
      </c>
      <c r="D4706" s="99" t="s">
        <v>2189</v>
      </c>
      <c r="E4706" s="8" t="s">
        <v>463</v>
      </c>
      <c r="F4706" s="69" t="s">
        <v>1458</v>
      </c>
      <c r="G4706" s="67" t="s">
        <v>2194</v>
      </c>
      <c r="H4706" s="70">
        <v>42367</v>
      </c>
      <c r="I4706" s="67">
        <v>185</v>
      </c>
      <c r="J4706" s="71">
        <v>115.76</v>
      </c>
      <c r="K4706" s="71">
        <f t="shared" si="103"/>
        <v>21415.600000000002</v>
      </c>
      <c r="L4706" s="67" t="s">
        <v>157</v>
      </c>
      <c r="M4706" s="67" t="s">
        <v>1875</v>
      </c>
      <c r="N4706" s="67">
        <v>154705</v>
      </c>
      <c r="O4706" s="67"/>
      <c r="P4706" s="67">
        <v>93840</v>
      </c>
      <c r="Q4706" s="71">
        <v>107.1</v>
      </c>
      <c r="R4706" s="71">
        <v>0</v>
      </c>
      <c r="S4706" s="71">
        <v>15</v>
      </c>
      <c r="T4706" s="67" t="s">
        <v>2116</v>
      </c>
      <c r="U4706" s="64">
        <f>Data!$Q4706+Data!$R4706+Data!$S4706</f>
        <v>122.1</v>
      </c>
      <c r="V4706" s="9" t="str">
        <f>VLOOKUP(TRIM(Data!$B4706),Team!A:B,2,FALSE)</f>
        <v>Heating</v>
      </c>
      <c r="W4706" s="9" t="str">
        <f>VLOOKUP(Data!$D4706,Current!A:B,2,FALSE)</f>
        <v>ACT</v>
      </c>
      <c r="X4706" s="9" t="str">
        <f>IF(Data!$W4706=Data!$E4706,"CURRENT","NO")</f>
        <v>NO</v>
      </c>
    </row>
    <row r="4707" spans="1:24" hidden="1">
      <c r="A4707" s="67" t="s">
        <v>2187</v>
      </c>
      <c r="B4707" s="99" t="s">
        <v>2195</v>
      </c>
      <c r="C4707" s="8" t="s">
        <v>2149</v>
      </c>
      <c r="D4707" s="99" t="s">
        <v>2189</v>
      </c>
      <c r="E4707" s="8" t="s">
        <v>463</v>
      </c>
      <c r="F4707" s="69" t="s">
        <v>1876</v>
      </c>
      <c r="G4707" s="67" t="s">
        <v>1877</v>
      </c>
      <c r="H4707" s="70">
        <v>42340</v>
      </c>
      <c r="I4707" s="67">
        <v>490</v>
      </c>
      <c r="J4707" s="97">
        <v>31.15</v>
      </c>
      <c r="K4707" s="97">
        <f>I4707*J4707</f>
        <v>15263.5</v>
      </c>
      <c r="L4707" s="67" t="s">
        <v>69</v>
      </c>
      <c r="M4707" s="67" t="s">
        <v>282</v>
      </c>
      <c r="N4707" s="67">
        <v>153733</v>
      </c>
      <c r="O4707" s="98"/>
      <c r="P4707" s="67">
        <v>93183</v>
      </c>
      <c r="Q4707" s="71">
        <v>150</v>
      </c>
      <c r="R4707" s="71">
        <v>0</v>
      </c>
      <c r="S4707" s="71">
        <v>17.5</v>
      </c>
      <c r="T4707" s="67" t="s">
        <v>127</v>
      </c>
      <c r="U4707" s="64">
        <f>Data!$Q4707+Data!$R4707+Data!$S4707</f>
        <v>167.5</v>
      </c>
      <c r="V4707" s="9" t="str">
        <f>VLOOKUP(TRIM(Data!$B4707),Team!A:B,2,FALSE)</f>
        <v>HVAC</v>
      </c>
      <c r="W4707" s="9" t="str">
        <f>VLOOKUP(Data!$D4707,Current!A:B,2,FALSE)</f>
        <v>ACT</v>
      </c>
      <c r="X4707" s="9" t="str">
        <f>IF(Data!$W4707=Data!$E4707,"CURRENT","NO")</f>
        <v>NO</v>
      </c>
    </row>
    <row r="4708" spans="1:24" hidden="1">
      <c r="A4708" s="67" t="s">
        <v>2187</v>
      </c>
      <c r="B4708" s="99" t="s">
        <v>2195</v>
      </c>
      <c r="C4708" s="8" t="s">
        <v>2149</v>
      </c>
      <c r="D4708" s="99" t="s">
        <v>2189</v>
      </c>
      <c r="E4708" s="8" t="s">
        <v>463</v>
      </c>
      <c r="F4708" s="69" t="s">
        <v>1878</v>
      </c>
      <c r="G4708" s="67" t="s">
        <v>1877</v>
      </c>
      <c r="H4708" s="70">
        <v>42340</v>
      </c>
      <c r="I4708" s="67">
        <v>2020</v>
      </c>
      <c r="J4708" s="97">
        <v>32.090000000000003</v>
      </c>
      <c r="K4708" s="97">
        <f>I4708*J4708</f>
        <v>64821.80000000001</v>
      </c>
      <c r="L4708" s="67" t="s">
        <v>69</v>
      </c>
      <c r="M4708" s="67" t="s">
        <v>984</v>
      </c>
      <c r="N4708" s="67">
        <v>153734</v>
      </c>
      <c r="O4708" s="98"/>
      <c r="P4708" s="67">
        <v>93184</v>
      </c>
      <c r="Q4708" s="71">
        <v>324.10000000000002</v>
      </c>
      <c r="R4708" s="71">
        <v>0</v>
      </c>
      <c r="S4708" s="71">
        <v>17.5</v>
      </c>
      <c r="T4708" s="67" t="s">
        <v>127</v>
      </c>
      <c r="U4708" s="64">
        <f>Data!$Q4708+Data!$R4708+Data!$S4708</f>
        <v>341.6</v>
      </c>
      <c r="V4708" s="9" t="str">
        <f>VLOOKUP(TRIM(Data!$B4708),Team!A:B,2,FALSE)</f>
        <v>HVAC</v>
      </c>
      <c r="W4708" s="9" t="str">
        <f>VLOOKUP(Data!$D4708,Current!A:B,2,FALSE)</f>
        <v>ACT</v>
      </c>
      <c r="X4708" s="9" t="str">
        <f>IF(Data!$W4708=Data!$E4708,"CURRENT","NO")</f>
        <v>NO</v>
      </c>
    </row>
    <row r="4709" spans="1:24" hidden="1">
      <c r="A4709" s="67" t="s">
        <v>2187</v>
      </c>
      <c r="B4709" s="99" t="s">
        <v>2195</v>
      </c>
      <c r="C4709" s="8" t="s">
        <v>2149</v>
      </c>
      <c r="D4709" s="99" t="s">
        <v>2189</v>
      </c>
      <c r="E4709" s="8" t="s">
        <v>463</v>
      </c>
      <c r="F4709" s="69" t="s">
        <v>1879</v>
      </c>
      <c r="G4709" s="67" t="s">
        <v>224</v>
      </c>
      <c r="H4709" s="70">
        <v>42342</v>
      </c>
      <c r="I4709" s="67">
        <v>60</v>
      </c>
      <c r="J4709" s="71">
        <v>314.8</v>
      </c>
      <c r="K4709" s="97">
        <f>I4709*J4709</f>
        <v>18888</v>
      </c>
      <c r="L4709" s="67" t="s">
        <v>240</v>
      </c>
      <c r="M4709" s="67" t="s">
        <v>222</v>
      </c>
      <c r="N4709" s="67">
        <v>153792</v>
      </c>
      <c r="O4709" s="67"/>
      <c r="P4709" s="67">
        <v>93185</v>
      </c>
      <c r="Q4709" s="71">
        <v>94.4</v>
      </c>
      <c r="R4709" s="71">
        <v>0</v>
      </c>
      <c r="S4709" s="71">
        <v>25</v>
      </c>
      <c r="T4709" s="67" t="s">
        <v>127</v>
      </c>
      <c r="U4709" s="64">
        <f>Data!$Q4709+Data!$R4709+Data!$S4709</f>
        <v>119.4</v>
      </c>
      <c r="V4709" s="9" t="str">
        <f>VLOOKUP(TRIM(Data!$B4709),Team!A:B,2,FALSE)</f>
        <v>HVAC</v>
      </c>
      <c r="W4709" s="9" t="str">
        <f>VLOOKUP(Data!$D4709,Current!A:B,2,FALSE)</f>
        <v>ACT</v>
      </c>
      <c r="X4709" s="9" t="str">
        <f>IF(Data!$W4709=Data!$E4709,"CURRENT","NO")</f>
        <v>NO</v>
      </c>
    </row>
    <row r="4710" spans="1:24" hidden="1">
      <c r="A4710" s="67" t="s">
        <v>2187</v>
      </c>
      <c r="B4710" s="99" t="s">
        <v>2195</v>
      </c>
      <c r="C4710" s="8" t="s">
        <v>2149</v>
      </c>
      <c r="D4710" s="99" t="s">
        <v>2189</v>
      </c>
      <c r="E4710" s="8" t="s">
        <v>463</v>
      </c>
      <c r="F4710" s="69" t="s">
        <v>1880</v>
      </c>
      <c r="G4710" s="67" t="s">
        <v>224</v>
      </c>
      <c r="H4710" s="70">
        <v>42342</v>
      </c>
      <c r="I4710" s="67">
        <v>76</v>
      </c>
      <c r="J4710" s="71">
        <v>214.49</v>
      </c>
      <c r="K4710" s="97">
        <f>I4710*J4710</f>
        <v>16301.240000000002</v>
      </c>
      <c r="L4710" s="67" t="s">
        <v>223</v>
      </c>
      <c r="M4710" s="67" t="s">
        <v>222</v>
      </c>
      <c r="N4710" s="67">
        <v>153790</v>
      </c>
      <c r="O4710" s="67"/>
      <c r="P4710" s="67">
        <v>93186</v>
      </c>
      <c r="Q4710" s="71">
        <v>81.5</v>
      </c>
      <c r="R4710" s="71">
        <v>0</v>
      </c>
      <c r="S4710" s="71">
        <v>25</v>
      </c>
      <c r="T4710" s="67" t="s">
        <v>127</v>
      </c>
      <c r="U4710" s="64">
        <f>Data!$Q4710+Data!$R4710+Data!$S4710</f>
        <v>106.5</v>
      </c>
      <c r="V4710" s="9" t="str">
        <f>VLOOKUP(TRIM(Data!$B4710),Team!A:B,2,FALSE)</f>
        <v>HVAC</v>
      </c>
      <c r="W4710" s="9" t="str">
        <f>VLOOKUP(Data!$D4710,Current!A:B,2,FALSE)</f>
        <v>ACT</v>
      </c>
      <c r="X4710" s="9" t="str">
        <f>IF(Data!$W4710=Data!$E4710,"CURRENT","NO")</f>
        <v>NO</v>
      </c>
    </row>
    <row r="4711" spans="1:24" hidden="1">
      <c r="A4711" s="67" t="s">
        <v>2187</v>
      </c>
      <c r="B4711" s="99" t="s">
        <v>2195</v>
      </c>
      <c r="C4711" s="8" t="s">
        <v>2149</v>
      </c>
      <c r="D4711" s="99" t="s">
        <v>2189</v>
      </c>
      <c r="E4711" s="8" t="s">
        <v>463</v>
      </c>
      <c r="F4711" s="69" t="s">
        <v>1529</v>
      </c>
      <c r="G4711" s="67" t="s">
        <v>1881</v>
      </c>
      <c r="H4711" s="70">
        <v>42339</v>
      </c>
      <c r="I4711" s="67">
        <v>234</v>
      </c>
      <c r="J4711" s="71">
        <v>79.2</v>
      </c>
      <c r="K4711" s="97">
        <f>I4711*J4711</f>
        <v>18532.8</v>
      </c>
      <c r="L4711" s="67" t="s">
        <v>1727</v>
      </c>
      <c r="M4711" s="67" t="s">
        <v>361</v>
      </c>
      <c r="N4711" s="67">
        <v>153709</v>
      </c>
      <c r="O4711" s="67"/>
      <c r="P4711" s="67">
        <v>93187</v>
      </c>
      <c r="Q4711" s="71">
        <v>150</v>
      </c>
      <c r="R4711" s="71">
        <v>0</v>
      </c>
      <c r="S4711" s="71">
        <v>35</v>
      </c>
      <c r="T4711" s="67" t="s">
        <v>127</v>
      </c>
      <c r="U4711" s="64">
        <f>Data!$Q4711+Data!$R4711+Data!$S4711</f>
        <v>185</v>
      </c>
      <c r="V4711" s="9" t="str">
        <f>VLOOKUP(TRIM(Data!$B4711),Team!A:B,2,FALSE)</f>
        <v>HVAC</v>
      </c>
      <c r="W4711" s="9" t="str">
        <f>VLOOKUP(Data!$D4711,Current!A:B,2,FALSE)</f>
        <v>ACT</v>
      </c>
      <c r="X4711" s="9" t="str">
        <f>IF(Data!$W4711=Data!$E4711,"CURRENT","NO")</f>
        <v>NO</v>
      </c>
    </row>
    <row r="4712" spans="1:24" hidden="1">
      <c r="A4712" s="67" t="s">
        <v>1842</v>
      </c>
      <c r="B4712" s="99" t="s">
        <v>2195</v>
      </c>
      <c r="C4712" s="8" t="s">
        <v>2149</v>
      </c>
      <c r="D4712" s="99" t="s">
        <v>2189</v>
      </c>
      <c r="E4712" s="8" t="s">
        <v>463</v>
      </c>
      <c r="F4712" s="69" t="s">
        <v>1882</v>
      </c>
      <c r="G4712" s="67" t="s">
        <v>1877</v>
      </c>
      <c r="H4712" s="70">
        <v>42343</v>
      </c>
      <c r="I4712" s="67">
        <v>2920</v>
      </c>
      <c r="J4712" s="71">
        <v>38.369999999999997</v>
      </c>
      <c r="K4712" s="97">
        <f t="shared" ref="K4712:K4775" si="104">I4712*J4712</f>
        <v>112040.4</v>
      </c>
      <c r="L4712" s="67" t="s">
        <v>69</v>
      </c>
      <c r="M4712" s="67" t="s">
        <v>561</v>
      </c>
      <c r="N4712" s="67">
        <v>153831</v>
      </c>
      <c r="O4712" s="67"/>
      <c r="P4712" s="67">
        <v>93263</v>
      </c>
      <c r="Q4712" s="71">
        <v>560.20000000000005</v>
      </c>
      <c r="R4712" s="71">
        <v>0</v>
      </c>
      <c r="S4712" s="71">
        <v>35</v>
      </c>
      <c r="T4712" s="111" t="s">
        <v>127</v>
      </c>
      <c r="U4712" s="64">
        <f>Data!$Q4712+Data!$R4712+Data!$S4712</f>
        <v>595.20000000000005</v>
      </c>
      <c r="V4712" s="9" t="str">
        <f>VLOOKUP(TRIM(Data!$B4712),Team!A:B,2,FALSE)</f>
        <v>HVAC</v>
      </c>
      <c r="W4712" s="9" t="str">
        <f>VLOOKUP(Data!$D4712,Current!A:B,2,FALSE)</f>
        <v>ACT</v>
      </c>
      <c r="X4712" s="9" t="str">
        <f>IF(Data!$W4712=Data!$E4712,"CURRENT","NO")</f>
        <v>NO</v>
      </c>
    </row>
    <row r="4713" spans="1:24" hidden="1">
      <c r="A4713" s="67" t="s">
        <v>1842</v>
      </c>
      <c r="B4713" s="99" t="s">
        <v>2195</v>
      </c>
      <c r="C4713" s="8" t="s">
        <v>2149</v>
      </c>
      <c r="D4713" s="99" t="s">
        <v>2189</v>
      </c>
      <c r="E4713" s="8" t="s">
        <v>463</v>
      </c>
      <c r="F4713" s="69" t="s">
        <v>329</v>
      </c>
      <c r="G4713" s="67" t="s">
        <v>1877</v>
      </c>
      <c r="H4713" s="70">
        <v>42345</v>
      </c>
      <c r="I4713" s="67">
        <v>640</v>
      </c>
      <c r="J4713" s="71">
        <v>31.55</v>
      </c>
      <c r="K4713" s="97">
        <f t="shared" si="104"/>
        <v>20192</v>
      </c>
      <c r="L4713" s="67" t="s">
        <v>69</v>
      </c>
      <c r="M4713" s="67" t="s">
        <v>282</v>
      </c>
      <c r="N4713" s="67">
        <v>153870</v>
      </c>
      <c r="O4713" s="67"/>
      <c r="P4713" s="67">
        <v>93264</v>
      </c>
      <c r="Q4713" s="71">
        <v>150</v>
      </c>
      <c r="R4713" s="71">
        <v>0</v>
      </c>
      <c r="S4713" s="71">
        <v>35</v>
      </c>
      <c r="T4713" s="111" t="s">
        <v>127</v>
      </c>
      <c r="U4713" s="64">
        <f>Data!$Q4713+Data!$R4713+Data!$S4713</f>
        <v>185</v>
      </c>
      <c r="V4713" s="9" t="str">
        <f>VLOOKUP(TRIM(Data!$B4713),Team!A:B,2,FALSE)</f>
        <v>HVAC</v>
      </c>
      <c r="W4713" s="9" t="str">
        <f>VLOOKUP(Data!$D4713,Current!A:B,2,FALSE)</f>
        <v>ACT</v>
      </c>
      <c r="X4713" s="9" t="str">
        <f>IF(Data!$W4713=Data!$E4713,"CURRENT","NO")</f>
        <v>NO</v>
      </c>
    </row>
    <row r="4714" spans="1:24" hidden="1">
      <c r="A4714" s="67" t="s">
        <v>1842</v>
      </c>
      <c r="B4714" s="99" t="s">
        <v>2195</v>
      </c>
      <c r="C4714" s="8" t="s">
        <v>2149</v>
      </c>
      <c r="D4714" s="99" t="s">
        <v>2189</v>
      </c>
      <c r="E4714" s="8" t="s">
        <v>463</v>
      </c>
      <c r="F4714" s="69" t="s">
        <v>329</v>
      </c>
      <c r="G4714" s="67" t="s">
        <v>1877</v>
      </c>
      <c r="H4714" s="70">
        <v>42346</v>
      </c>
      <c r="I4714" s="67">
        <v>320</v>
      </c>
      <c r="J4714" s="71">
        <v>31.55</v>
      </c>
      <c r="K4714" s="97">
        <f t="shared" si="104"/>
        <v>10096</v>
      </c>
      <c r="L4714" s="67" t="s">
        <v>69</v>
      </c>
      <c r="M4714" s="67" t="s">
        <v>363</v>
      </c>
      <c r="N4714" s="67">
        <v>153888</v>
      </c>
      <c r="O4714" s="67"/>
      <c r="P4714" s="67">
        <v>93265</v>
      </c>
      <c r="Q4714" s="71">
        <v>150</v>
      </c>
      <c r="R4714" s="71">
        <v>0</v>
      </c>
      <c r="S4714" s="71">
        <v>35</v>
      </c>
      <c r="T4714" s="111" t="s">
        <v>127</v>
      </c>
      <c r="U4714" s="64">
        <f>Data!$Q4714+Data!$R4714+Data!$S4714</f>
        <v>185</v>
      </c>
      <c r="V4714" s="9" t="str">
        <f>VLOOKUP(TRIM(Data!$B4714),Team!A:B,2,FALSE)</f>
        <v>HVAC</v>
      </c>
      <c r="W4714" s="9" t="str">
        <f>VLOOKUP(Data!$D4714,Current!A:B,2,FALSE)</f>
        <v>ACT</v>
      </c>
      <c r="X4714" s="9" t="str">
        <f>IF(Data!$W4714=Data!$E4714,"CURRENT","NO")</f>
        <v>NO</v>
      </c>
    </row>
    <row r="4715" spans="1:24" hidden="1">
      <c r="A4715" s="67" t="s">
        <v>1842</v>
      </c>
      <c r="B4715" s="99" t="s">
        <v>2195</v>
      </c>
      <c r="C4715" s="8" t="s">
        <v>2149</v>
      </c>
      <c r="D4715" s="99" t="s">
        <v>2189</v>
      </c>
      <c r="E4715" s="8" t="s">
        <v>463</v>
      </c>
      <c r="F4715" s="69" t="s">
        <v>1883</v>
      </c>
      <c r="G4715" s="67" t="s">
        <v>1877</v>
      </c>
      <c r="H4715" s="70">
        <v>42347</v>
      </c>
      <c r="I4715" s="67">
        <v>380</v>
      </c>
      <c r="J4715" s="71">
        <v>37.409999999999997</v>
      </c>
      <c r="K4715" s="97">
        <f t="shared" si="104"/>
        <v>14215.8</v>
      </c>
      <c r="L4715" s="67" t="s">
        <v>69</v>
      </c>
      <c r="M4715" s="67" t="s">
        <v>527</v>
      </c>
      <c r="N4715" s="67">
        <v>153950</v>
      </c>
      <c r="O4715" s="67"/>
      <c r="P4715" s="67">
        <v>93266</v>
      </c>
      <c r="Q4715" s="71">
        <v>150</v>
      </c>
      <c r="R4715" s="71">
        <v>0</v>
      </c>
      <c r="S4715" s="71">
        <v>35</v>
      </c>
      <c r="T4715" s="111" t="s">
        <v>127</v>
      </c>
      <c r="U4715" s="64">
        <f>Data!$Q4715+Data!$R4715+Data!$S4715</f>
        <v>185</v>
      </c>
      <c r="V4715" s="9" t="str">
        <f>VLOOKUP(TRIM(Data!$B4715),Team!A:B,2,FALSE)</f>
        <v>HVAC</v>
      </c>
      <c r="W4715" s="9" t="str">
        <f>VLOOKUP(Data!$D4715,Current!A:B,2,FALSE)</f>
        <v>ACT</v>
      </c>
      <c r="X4715" s="9" t="str">
        <f>IF(Data!$W4715=Data!$E4715,"CURRENT","NO")</f>
        <v>NO</v>
      </c>
    </row>
    <row r="4716" spans="1:24" hidden="1">
      <c r="A4716" s="67" t="s">
        <v>1842</v>
      </c>
      <c r="B4716" s="99" t="s">
        <v>2195</v>
      </c>
      <c r="C4716" s="8" t="s">
        <v>2149</v>
      </c>
      <c r="D4716" s="99" t="s">
        <v>2189</v>
      </c>
      <c r="E4716" s="8" t="s">
        <v>463</v>
      </c>
      <c r="F4716" s="69" t="s">
        <v>1884</v>
      </c>
      <c r="G4716" s="67" t="s">
        <v>1865</v>
      </c>
      <c r="H4716" s="70">
        <v>42345</v>
      </c>
      <c r="I4716" s="67">
        <v>610</v>
      </c>
      <c r="J4716" s="71">
        <v>95.82</v>
      </c>
      <c r="K4716" s="97">
        <f t="shared" si="104"/>
        <v>58450.2</v>
      </c>
      <c r="L4716" s="67" t="s">
        <v>213</v>
      </c>
      <c r="M4716" s="67" t="s">
        <v>594</v>
      </c>
      <c r="N4716" s="67">
        <v>153866</v>
      </c>
      <c r="O4716" s="67"/>
      <c r="P4716" s="67">
        <v>93267</v>
      </c>
      <c r="Q4716" s="71">
        <v>292.25</v>
      </c>
      <c r="R4716" s="71">
        <v>0</v>
      </c>
      <c r="S4716" s="71">
        <v>15</v>
      </c>
      <c r="T4716" s="111" t="s">
        <v>127</v>
      </c>
      <c r="U4716" s="64">
        <f>Data!$Q4716+Data!$R4716+Data!$S4716</f>
        <v>307.25</v>
      </c>
      <c r="V4716" s="9" t="str">
        <f>VLOOKUP(TRIM(Data!$B4716),Team!A:B,2,FALSE)</f>
        <v>HVAC</v>
      </c>
      <c r="W4716" s="9" t="str">
        <f>VLOOKUP(Data!$D4716,Current!A:B,2,FALSE)</f>
        <v>ACT</v>
      </c>
      <c r="X4716" s="9" t="str">
        <f>IF(Data!$W4716=Data!$E4716,"CURRENT","NO")</f>
        <v>NO</v>
      </c>
    </row>
    <row r="4717" spans="1:24" hidden="1">
      <c r="A4717" s="67" t="s">
        <v>1842</v>
      </c>
      <c r="B4717" s="99" t="s">
        <v>2195</v>
      </c>
      <c r="C4717" s="8" t="s">
        <v>2149</v>
      </c>
      <c r="D4717" s="99" t="s">
        <v>2189</v>
      </c>
      <c r="E4717" s="8" t="s">
        <v>463</v>
      </c>
      <c r="F4717" s="69" t="s">
        <v>1885</v>
      </c>
      <c r="G4717" s="67" t="s">
        <v>1865</v>
      </c>
      <c r="H4717" s="70">
        <v>42345</v>
      </c>
      <c r="I4717" s="67">
        <v>300</v>
      </c>
      <c r="J4717" s="71">
        <v>30.03</v>
      </c>
      <c r="K4717" s="97">
        <f t="shared" si="104"/>
        <v>9009</v>
      </c>
      <c r="L4717" s="67" t="s">
        <v>157</v>
      </c>
      <c r="M4717" s="67" t="s">
        <v>1767</v>
      </c>
      <c r="N4717" s="67">
        <v>153869</v>
      </c>
      <c r="O4717" s="67"/>
      <c r="P4717" s="67">
        <v>93268</v>
      </c>
      <c r="Q4717" s="71">
        <v>150</v>
      </c>
      <c r="R4717" s="71">
        <v>0</v>
      </c>
      <c r="S4717" s="71">
        <v>15</v>
      </c>
      <c r="T4717" s="111" t="s">
        <v>127</v>
      </c>
      <c r="U4717" s="64">
        <f>Data!$Q4717+Data!$R4717+Data!$S4717</f>
        <v>165</v>
      </c>
      <c r="V4717" s="9" t="str">
        <f>VLOOKUP(TRIM(Data!$B4717),Team!A:B,2,FALSE)</f>
        <v>HVAC</v>
      </c>
      <c r="W4717" s="9" t="str">
        <f>VLOOKUP(Data!$D4717,Current!A:B,2,FALSE)</f>
        <v>ACT</v>
      </c>
      <c r="X4717" s="9" t="str">
        <f>IF(Data!$W4717=Data!$E4717,"CURRENT","NO")</f>
        <v>NO</v>
      </c>
    </row>
    <row r="4718" spans="1:24" hidden="1">
      <c r="A4718" s="67" t="s">
        <v>1842</v>
      </c>
      <c r="B4718" s="99" t="s">
        <v>2195</v>
      </c>
      <c r="C4718" s="8" t="s">
        <v>2149</v>
      </c>
      <c r="D4718" s="99" t="s">
        <v>2189</v>
      </c>
      <c r="E4718" s="8" t="s">
        <v>463</v>
      </c>
      <c r="F4718" s="69" t="s">
        <v>1886</v>
      </c>
      <c r="G4718" s="67" t="s">
        <v>1865</v>
      </c>
      <c r="H4718" s="70">
        <v>42348</v>
      </c>
      <c r="I4718" s="67">
        <v>296</v>
      </c>
      <c r="J4718" s="71">
        <v>48.67</v>
      </c>
      <c r="K4718" s="97">
        <f t="shared" si="104"/>
        <v>14406.32</v>
      </c>
      <c r="L4718" s="67" t="s">
        <v>213</v>
      </c>
      <c r="M4718" s="67" t="s">
        <v>1829</v>
      </c>
      <c r="N4718" s="67">
        <v>153971</v>
      </c>
      <c r="O4718" s="67"/>
      <c r="P4718" s="67">
        <v>93269</v>
      </c>
      <c r="Q4718" s="71">
        <v>150</v>
      </c>
      <c r="R4718" s="71">
        <v>0</v>
      </c>
      <c r="S4718" s="71">
        <v>15</v>
      </c>
      <c r="T4718" s="111" t="s">
        <v>127</v>
      </c>
      <c r="U4718" s="64">
        <f>Data!$Q4718+Data!$R4718+Data!$S4718</f>
        <v>165</v>
      </c>
      <c r="V4718" s="9" t="str">
        <f>VLOOKUP(TRIM(Data!$B4718),Team!A:B,2,FALSE)</f>
        <v>HVAC</v>
      </c>
      <c r="W4718" s="9" t="str">
        <f>VLOOKUP(Data!$D4718,Current!A:B,2,FALSE)</f>
        <v>ACT</v>
      </c>
      <c r="X4718" s="9" t="str">
        <f>IF(Data!$W4718=Data!$E4718,"CURRENT","NO")</f>
        <v>NO</v>
      </c>
    </row>
    <row r="4719" spans="1:24" hidden="1">
      <c r="A4719" s="67" t="s">
        <v>1842</v>
      </c>
      <c r="B4719" s="99" t="s">
        <v>2195</v>
      </c>
      <c r="C4719" s="8" t="s">
        <v>2149</v>
      </c>
      <c r="D4719" s="99" t="s">
        <v>2189</v>
      </c>
      <c r="E4719" s="8" t="s">
        <v>463</v>
      </c>
      <c r="F4719" s="69" t="s">
        <v>1887</v>
      </c>
      <c r="G4719" s="67" t="s">
        <v>1888</v>
      </c>
      <c r="H4719" s="70">
        <v>42347</v>
      </c>
      <c r="I4719" s="67">
        <v>98</v>
      </c>
      <c r="J4719" s="71">
        <v>215.6</v>
      </c>
      <c r="K4719" s="97">
        <f t="shared" si="104"/>
        <v>21128.799999999999</v>
      </c>
      <c r="L4719" s="67" t="s">
        <v>108</v>
      </c>
      <c r="M4719" s="67" t="s">
        <v>1889</v>
      </c>
      <c r="N4719" s="67">
        <v>153922</v>
      </c>
      <c r="O4719" s="67"/>
      <c r="P4719" s="67">
        <v>93270</v>
      </c>
      <c r="Q4719" s="71">
        <v>105.6</v>
      </c>
      <c r="R4719" s="71">
        <v>0</v>
      </c>
      <c r="S4719" s="71">
        <v>25</v>
      </c>
      <c r="T4719" s="111" t="s">
        <v>127</v>
      </c>
      <c r="U4719" s="64">
        <f>Data!$Q4719+Data!$R4719+Data!$S4719</f>
        <v>130.6</v>
      </c>
      <c r="V4719" s="9" t="str">
        <f>VLOOKUP(TRIM(Data!$B4719),Team!A:B,2,FALSE)</f>
        <v>HVAC</v>
      </c>
      <c r="W4719" s="9" t="str">
        <f>VLOOKUP(Data!$D4719,Current!A:B,2,FALSE)</f>
        <v>ACT</v>
      </c>
      <c r="X4719" s="9" t="str">
        <f>IF(Data!$W4719=Data!$E4719,"CURRENT","NO")</f>
        <v>NO</v>
      </c>
    </row>
    <row r="4720" spans="1:24" hidden="1">
      <c r="A4720" s="67" t="s">
        <v>1842</v>
      </c>
      <c r="B4720" s="99" t="s">
        <v>2195</v>
      </c>
      <c r="C4720" s="8" t="s">
        <v>2149</v>
      </c>
      <c r="D4720" s="99" t="s">
        <v>2189</v>
      </c>
      <c r="E4720" s="8" t="s">
        <v>463</v>
      </c>
      <c r="F4720" s="69" t="s">
        <v>1890</v>
      </c>
      <c r="G4720" s="67" t="s">
        <v>1888</v>
      </c>
      <c r="H4720" s="70">
        <v>42347</v>
      </c>
      <c r="I4720" s="67">
        <v>105</v>
      </c>
      <c r="J4720" s="71">
        <v>323.39999999999998</v>
      </c>
      <c r="K4720" s="97">
        <f t="shared" si="104"/>
        <v>33957</v>
      </c>
      <c r="L4720" s="67" t="s">
        <v>108</v>
      </c>
      <c r="M4720" s="67" t="s">
        <v>1891</v>
      </c>
      <c r="N4720" s="67">
        <v>153924</v>
      </c>
      <c r="O4720" s="67"/>
      <c r="P4720" s="67">
        <v>93271</v>
      </c>
      <c r="Q4720" s="71">
        <v>169.8</v>
      </c>
      <c r="R4720" s="71">
        <v>0</v>
      </c>
      <c r="S4720" s="71">
        <v>25</v>
      </c>
      <c r="T4720" s="111" t="s">
        <v>127</v>
      </c>
      <c r="U4720" s="64">
        <f>Data!$Q4720+Data!$R4720+Data!$S4720</f>
        <v>194.8</v>
      </c>
      <c r="V4720" s="9" t="str">
        <f>VLOOKUP(TRIM(Data!$B4720),Team!A:B,2,FALSE)</f>
        <v>HVAC</v>
      </c>
      <c r="W4720" s="9" t="str">
        <f>VLOOKUP(Data!$D4720,Current!A:B,2,FALSE)</f>
        <v>ACT</v>
      </c>
      <c r="X4720" s="9" t="str">
        <f>IF(Data!$W4720=Data!$E4720,"CURRENT","NO")</f>
        <v>NO</v>
      </c>
    </row>
    <row r="4721" spans="1:24" hidden="1">
      <c r="A4721" s="67" t="s">
        <v>1847</v>
      </c>
      <c r="B4721" s="99" t="s">
        <v>2195</v>
      </c>
      <c r="C4721" s="8" t="s">
        <v>2149</v>
      </c>
      <c r="D4721" s="99" t="s">
        <v>2189</v>
      </c>
      <c r="E4721" s="8" t="s">
        <v>463</v>
      </c>
      <c r="F4721" s="69" t="s">
        <v>1892</v>
      </c>
      <c r="G4721" s="67" t="s">
        <v>1877</v>
      </c>
      <c r="H4721" s="70">
        <v>42350</v>
      </c>
      <c r="I4721" s="67">
        <v>1660</v>
      </c>
      <c r="J4721" s="71">
        <v>20</v>
      </c>
      <c r="K4721" s="97">
        <f t="shared" si="104"/>
        <v>33200</v>
      </c>
      <c r="L4721" s="67" t="s">
        <v>69</v>
      </c>
      <c r="M4721" s="67" t="s">
        <v>363</v>
      </c>
      <c r="N4721" s="67">
        <v>154058</v>
      </c>
      <c r="O4721" s="67"/>
      <c r="P4721" s="67">
        <v>93369</v>
      </c>
      <c r="Q4721" s="71">
        <v>166</v>
      </c>
      <c r="R4721" s="71">
        <v>0</v>
      </c>
      <c r="S4721" s="71">
        <v>35</v>
      </c>
      <c r="T4721" s="111" t="s">
        <v>127</v>
      </c>
      <c r="U4721" s="64">
        <f>Data!$Q4721+Data!$R4721+Data!$S4721</f>
        <v>201</v>
      </c>
      <c r="V4721" s="9" t="str">
        <f>VLOOKUP(TRIM(Data!$B4721),Team!A:B,2,FALSE)</f>
        <v>HVAC</v>
      </c>
      <c r="W4721" s="9" t="str">
        <f>VLOOKUP(Data!$D4721,Current!A:B,2,FALSE)</f>
        <v>ACT</v>
      </c>
      <c r="X4721" s="9" t="str">
        <f>IF(Data!$W4721=Data!$E4721,"CURRENT","NO")</f>
        <v>NO</v>
      </c>
    </row>
    <row r="4722" spans="1:24" hidden="1">
      <c r="A4722" s="67" t="s">
        <v>1847</v>
      </c>
      <c r="B4722" s="99" t="s">
        <v>2195</v>
      </c>
      <c r="C4722" s="8" t="s">
        <v>2149</v>
      </c>
      <c r="D4722" s="99" t="s">
        <v>2189</v>
      </c>
      <c r="E4722" s="8" t="s">
        <v>463</v>
      </c>
      <c r="F4722" s="69" t="s">
        <v>1770</v>
      </c>
      <c r="G4722" s="67" t="s">
        <v>1877</v>
      </c>
      <c r="H4722" s="70">
        <v>42355</v>
      </c>
      <c r="I4722" s="67">
        <v>761</v>
      </c>
      <c r="J4722" s="71">
        <v>25.4</v>
      </c>
      <c r="K4722" s="97">
        <f t="shared" si="104"/>
        <v>19329.399999999998</v>
      </c>
      <c r="L4722" s="67" t="s">
        <v>69</v>
      </c>
      <c r="M4722" s="67" t="s">
        <v>363</v>
      </c>
      <c r="N4722" s="67">
        <v>154263</v>
      </c>
      <c r="O4722" s="67"/>
      <c r="P4722" s="67">
        <v>93370</v>
      </c>
      <c r="Q4722" s="71">
        <v>150</v>
      </c>
      <c r="R4722" s="71">
        <v>0</v>
      </c>
      <c r="S4722" s="71">
        <v>17.5</v>
      </c>
      <c r="T4722" s="111" t="s">
        <v>127</v>
      </c>
      <c r="U4722" s="64">
        <f>Data!$Q4722+Data!$R4722+Data!$S4722</f>
        <v>167.5</v>
      </c>
      <c r="V4722" s="9" t="str">
        <f>VLOOKUP(TRIM(Data!$B4722),Team!A:B,2,FALSE)</f>
        <v>HVAC</v>
      </c>
      <c r="W4722" s="9" t="str">
        <f>VLOOKUP(Data!$D4722,Current!A:B,2,FALSE)</f>
        <v>ACT</v>
      </c>
      <c r="X4722" s="9" t="str">
        <f>IF(Data!$W4722=Data!$E4722,"CURRENT","NO")</f>
        <v>NO</v>
      </c>
    </row>
    <row r="4723" spans="1:24" hidden="1">
      <c r="A4723" s="67" t="s">
        <v>1847</v>
      </c>
      <c r="B4723" s="99" t="s">
        <v>2195</v>
      </c>
      <c r="C4723" s="8" t="s">
        <v>2149</v>
      </c>
      <c r="D4723" s="99" t="s">
        <v>2189</v>
      </c>
      <c r="E4723" s="8" t="s">
        <v>463</v>
      </c>
      <c r="F4723" s="69" t="s">
        <v>1893</v>
      </c>
      <c r="G4723" s="67" t="s">
        <v>1865</v>
      </c>
      <c r="H4723" s="70">
        <v>42352</v>
      </c>
      <c r="I4723" s="67">
        <v>580</v>
      </c>
      <c r="J4723" s="71">
        <v>54.12</v>
      </c>
      <c r="K4723" s="97">
        <f t="shared" si="104"/>
        <v>31389.599999999999</v>
      </c>
      <c r="L4723" s="67" t="s">
        <v>213</v>
      </c>
      <c r="M4723" s="67" t="s">
        <v>1767</v>
      </c>
      <c r="N4723" s="67">
        <v>154111</v>
      </c>
      <c r="O4723" s="67"/>
      <c r="P4723" s="67">
        <v>93371</v>
      </c>
      <c r="Q4723" s="71">
        <v>156.94999999999999</v>
      </c>
      <c r="R4723" s="71">
        <v>0</v>
      </c>
      <c r="S4723" s="71">
        <v>15</v>
      </c>
      <c r="T4723" s="111" t="s">
        <v>127</v>
      </c>
      <c r="U4723" s="64">
        <f>Data!$Q4723+Data!$R4723+Data!$S4723</f>
        <v>171.95</v>
      </c>
      <c r="V4723" s="9" t="str">
        <f>VLOOKUP(TRIM(Data!$B4723),Team!A:B,2,FALSE)</f>
        <v>HVAC</v>
      </c>
      <c r="W4723" s="9" t="str">
        <f>VLOOKUP(Data!$D4723,Current!A:B,2,FALSE)</f>
        <v>ACT</v>
      </c>
      <c r="X4723" s="9" t="str">
        <f>IF(Data!$W4723=Data!$E4723,"CURRENT","NO")</f>
        <v>NO</v>
      </c>
    </row>
    <row r="4724" spans="1:24" hidden="1">
      <c r="A4724" s="67" t="s">
        <v>1847</v>
      </c>
      <c r="B4724" s="99" t="s">
        <v>2195</v>
      </c>
      <c r="C4724" s="8" t="s">
        <v>2149</v>
      </c>
      <c r="D4724" s="99" t="s">
        <v>2189</v>
      </c>
      <c r="E4724" s="8" t="s">
        <v>463</v>
      </c>
      <c r="F4724" s="69" t="s">
        <v>1894</v>
      </c>
      <c r="G4724" s="67" t="s">
        <v>1865</v>
      </c>
      <c r="H4724" s="70">
        <v>42354</v>
      </c>
      <c r="I4724" s="67">
        <v>30</v>
      </c>
      <c r="J4724" s="71">
        <v>62.45</v>
      </c>
      <c r="K4724" s="97">
        <f t="shared" si="104"/>
        <v>1873.5</v>
      </c>
      <c r="L4724" s="67" t="s">
        <v>213</v>
      </c>
      <c r="M4724" s="67" t="s">
        <v>1742</v>
      </c>
      <c r="N4724" s="67">
        <v>154213</v>
      </c>
      <c r="O4724" s="67"/>
      <c r="P4724" s="67">
        <v>93372</v>
      </c>
      <c r="Q4724" s="71">
        <v>75</v>
      </c>
      <c r="R4724" s="71">
        <v>0</v>
      </c>
      <c r="S4724" s="71">
        <v>15</v>
      </c>
      <c r="T4724" s="111" t="s">
        <v>127</v>
      </c>
      <c r="U4724" s="64">
        <f>Data!$Q4724+Data!$R4724+Data!$S4724</f>
        <v>90</v>
      </c>
      <c r="V4724" s="9" t="str">
        <f>VLOOKUP(TRIM(Data!$B4724),Team!A:B,2,FALSE)</f>
        <v>HVAC</v>
      </c>
      <c r="W4724" s="9" t="str">
        <f>VLOOKUP(Data!$D4724,Current!A:B,2,FALSE)</f>
        <v>ACT</v>
      </c>
      <c r="X4724" s="9" t="str">
        <f>IF(Data!$W4724=Data!$E4724,"CURRENT","NO")</f>
        <v>NO</v>
      </c>
    </row>
    <row r="4725" spans="1:24" hidden="1">
      <c r="A4725" s="67" t="s">
        <v>1848</v>
      </c>
      <c r="B4725" s="99" t="s">
        <v>2195</v>
      </c>
      <c r="C4725" s="8" t="s">
        <v>2149</v>
      </c>
      <c r="D4725" s="99" t="s">
        <v>2189</v>
      </c>
      <c r="E4725" s="8" t="s">
        <v>463</v>
      </c>
      <c r="F4725" s="69" t="s">
        <v>1895</v>
      </c>
      <c r="G4725" s="67" t="s">
        <v>1896</v>
      </c>
      <c r="H4725" s="70">
        <v>42361</v>
      </c>
      <c r="I4725" s="67">
        <v>1300</v>
      </c>
      <c r="J4725" s="67">
        <v>28.8</v>
      </c>
      <c r="K4725" s="97">
        <f t="shared" si="104"/>
        <v>37440</v>
      </c>
      <c r="L4725" s="67" t="s">
        <v>11</v>
      </c>
      <c r="M4725" s="67" t="s">
        <v>1530</v>
      </c>
      <c r="N4725" s="67">
        <v>154531</v>
      </c>
      <c r="O4725" s="67"/>
      <c r="P4725" s="67">
        <v>93536</v>
      </c>
      <c r="Q4725" s="71">
        <v>187.2</v>
      </c>
      <c r="R4725" s="71">
        <v>0</v>
      </c>
      <c r="S4725" s="71">
        <v>40</v>
      </c>
      <c r="T4725" s="67" t="s">
        <v>186</v>
      </c>
      <c r="U4725" s="64">
        <f>Data!$Q4725+Data!$R4725+Data!$S4725</f>
        <v>227.2</v>
      </c>
      <c r="V4725" s="9" t="str">
        <f>VLOOKUP(TRIM(Data!$B4725),Team!A:B,2,FALSE)</f>
        <v>HVAC</v>
      </c>
      <c r="W4725" s="9" t="str">
        <f>VLOOKUP(Data!$D4725,Current!A:B,2,FALSE)</f>
        <v>ACT</v>
      </c>
      <c r="X4725" s="9" t="str">
        <f>IF(Data!$W4725=Data!$E4725,"CURRENT","NO")</f>
        <v>NO</v>
      </c>
    </row>
    <row r="4726" spans="1:24" hidden="1">
      <c r="A4726" s="67" t="s">
        <v>1848</v>
      </c>
      <c r="B4726" s="99" t="s">
        <v>2195</v>
      </c>
      <c r="C4726" s="8" t="s">
        <v>2149</v>
      </c>
      <c r="D4726" s="99" t="s">
        <v>2189</v>
      </c>
      <c r="E4726" s="8" t="s">
        <v>463</v>
      </c>
      <c r="F4726" s="69" t="s">
        <v>1876</v>
      </c>
      <c r="G4726" s="67" t="s">
        <v>1877</v>
      </c>
      <c r="H4726" s="70">
        <v>42356</v>
      </c>
      <c r="I4726" s="67">
        <v>695</v>
      </c>
      <c r="J4726" s="67">
        <v>0.01</v>
      </c>
      <c r="K4726" s="97">
        <f t="shared" si="104"/>
        <v>6.95</v>
      </c>
      <c r="L4726" s="67" t="s">
        <v>1585</v>
      </c>
      <c r="M4726" s="67" t="s">
        <v>1897</v>
      </c>
      <c r="N4726" s="67">
        <v>154321</v>
      </c>
      <c r="O4726" s="67"/>
      <c r="P4726" s="67">
        <v>93537</v>
      </c>
      <c r="Q4726" s="71">
        <v>150</v>
      </c>
      <c r="R4726" s="71">
        <v>0</v>
      </c>
      <c r="S4726" s="71">
        <v>35</v>
      </c>
      <c r="T4726" s="67" t="s">
        <v>127</v>
      </c>
      <c r="U4726" s="64">
        <f>Data!$Q4726+Data!$R4726+Data!$S4726</f>
        <v>185</v>
      </c>
      <c r="V4726" s="9" t="str">
        <f>VLOOKUP(TRIM(Data!$B4726),Team!A:B,2,FALSE)</f>
        <v>HVAC</v>
      </c>
      <c r="W4726" s="9" t="str">
        <f>VLOOKUP(Data!$D4726,Current!A:B,2,FALSE)</f>
        <v>ACT</v>
      </c>
      <c r="X4726" s="9" t="str">
        <f>IF(Data!$W4726=Data!$E4726,"CURRENT","NO")</f>
        <v>NO</v>
      </c>
    </row>
    <row r="4727" spans="1:24" hidden="1">
      <c r="A4727" s="67" t="s">
        <v>1848</v>
      </c>
      <c r="B4727" s="99" t="s">
        <v>2195</v>
      </c>
      <c r="C4727" s="8" t="s">
        <v>2149</v>
      </c>
      <c r="D4727" s="99" t="s">
        <v>2189</v>
      </c>
      <c r="E4727" s="8" t="s">
        <v>463</v>
      </c>
      <c r="F4727" s="69" t="s">
        <v>1878</v>
      </c>
      <c r="G4727" s="67" t="s">
        <v>1877</v>
      </c>
      <c r="H4727" s="70">
        <v>42357</v>
      </c>
      <c r="I4727" s="67">
        <v>1057</v>
      </c>
      <c r="J4727" s="67">
        <v>0.01</v>
      </c>
      <c r="K4727" s="97">
        <f t="shared" si="104"/>
        <v>10.57</v>
      </c>
      <c r="L4727" s="67" t="s">
        <v>69</v>
      </c>
      <c r="M4727" s="67" t="s">
        <v>363</v>
      </c>
      <c r="N4727" s="67">
        <v>154319</v>
      </c>
      <c r="O4727" s="67"/>
      <c r="P4727" s="67">
        <v>93538</v>
      </c>
      <c r="Q4727" s="71">
        <v>150</v>
      </c>
      <c r="R4727" s="71">
        <v>0</v>
      </c>
      <c r="S4727" s="71">
        <v>17.5</v>
      </c>
      <c r="T4727" s="67" t="s">
        <v>127</v>
      </c>
      <c r="U4727" s="64">
        <f>Data!$Q4727+Data!$R4727+Data!$S4727</f>
        <v>167.5</v>
      </c>
      <c r="V4727" s="9" t="str">
        <f>VLOOKUP(TRIM(Data!$B4727),Team!A:B,2,FALSE)</f>
        <v>HVAC</v>
      </c>
      <c r="W4727" s="9" t="str">
        <f>VLOOKUP(Data!$D4727,Current!A:B,2,FALSE)</f>
        <v>ACT</v>
      </c>
      <c r="X4727" s="9" t="str">
        <f>IF(Data!$W4727=Data!$E4727,"CURRENT","NO")</f>
        <v>NO</v>
      </c>
    </row>
    <row r="4728" spans="1:24" hidden="1">
      <c r="A4728" s="67" t="s">
        <v>1848</v>
      </c>
      <c r="B4728" s="99" t="s">
        <v>2195</v>
      </c>
      <c r="C4728" s="8" t="s">
        <v>2149</v>
      </c>
      <c r="D4728" s="99" t="s">
        <v>2189</v>
      </c>
      <c r="E4728" s="8" t="s">
        <v>463</v>
      </c>
      <c r="F4728" s="69" t="s">
        <v>1883</v>
      </c>
      <c r="G4728" s="67" t="s">
        <v>1877</v>
      </c>
      <c r="H4728" s="70">
        <v>42357</v>
      </c>
      <c r="I4728" s="67">
        <v>599</v>
      </c>
      <c r="J4728" s="67">
        <v>0.01</v>
      </c>
      <c r="K4728" s="97">
        <f t="shared" si="104"/>
        <v>5.99</v>
      </c>
      <c r="L4728" s="67" t="s">
        <v>69</v>
      </c>
      <c r="M4728" s="67" t="s">
        <v>282</v>
      </c>
      <c r="N4728" s="67">
        <v>154341</v>
      </c>
      <c r="O4728" s="67"/>
      <c r="P4728" s="67">
        <v>93539</v>
      </c>
      <c r="Q4728" s="71">
        <v>150</v>
      </c>
      <c r="R4728" s="71">
        <v>0</v>
      </c>
      <c r="S4728" s="71">
        <v>17.5</v>
      </c>
      <c r="T4728" s="67" t="s">
        <v>127</v>
      </c>
      <c r="U4728" s="64">
        <f>Data!$Q4728+Data!$R4728+Data!$S4728</f>
        <v>167.5</v>
      </c>
      <c r="V4728" s="9" t="str">
        <f>VLOOKUP(TRIM(Data!$B4728),Team!A:B,2,FALSE)</f>
        <v>HVAC</v>
      </c>
      <c r="W4728" s="9" t="str">
        <f>VLOOKUP(Data!$D4728,Current!A:B,2,FALSE)</f>
        <v>ACT</v>
      </c>
      <c r="X4728" s="9" t="str">
        <f>IF(Data!$W4728=Data!$E4728,"CURRENT","NO")</f>
        <v>NO</v>
      </c>
    </row>
    <row r="4729" spans="1:24" hidden="1">
      <c r="A4729" s="67" t="s">
        <v>1848</v>
      </c>
      <c r="B4729" s="99" t="s">
        <v>2195</v>
      </c>
      <c r="C4729" s="8" t="s">
        <v>2149</v>
      </c>
      <c r="D4729" s="99" t="s">
        <v>2189</v>
      </c>
      <c r="E4729" s="8" t="s">
        <v>463</v>
      </c>
      <c r="F4729" s="69" t="s">
        <v>359</v>
      </c>
      <c r="G4729" s="67" t="s">
        <v>1877</v>
      </c>
      <c r="H4729" s="70">
        <v>42360</v>
      </c>
      <c r="I4729" s="67">
        <v>852</v>
      </c>
      <c r="J4729" s="67">
        <v>0.01</v>
      </c>
      <c r="K4729" s="97">
        <f t="shared" si="104"/>
        <v>8.52</v>
      </c>
      <c r="L4729" s="67" t="s">
        <v>69</v>
      </c>
      <c r="M4729" s="67" t="s">
        <v>363</v>
      </c>
      <c r="N4729" s="67">
        <v>154474</v>
      </c>
      <c r="O4729" s="67"/>
      <c r="P4729" s="67">
        <v>93540</v>
      </c>
      <c r="Q4729" s="71">
        <v>150</v>
      </c>
      <c r="R4729" s="71">
        <v>0</v>
      </c>
      <c r="S4729" s="71">
        <v>35</v>
      </c>
      <c r="T4729" s="67" t="s">
        <v>127</v>
      </c>
      <c r="U4729" s="64">
        <f>Data!$Q4729+Data!$R4729+Data!$S4729</f>
        <v>185</v>
      </c>
      <c r="V4729" s="9" t="str">
        <f>VLOOKUP(TRIM(Data!$B4729),Team!A:B,2,FALSE)</f>
        <v>HVAC</v>
      </c>
      <c r="W4729" s="9" t="str">
        <f>VLOOKUP(Data!$D4729,Current!A:B,2,FALSE)</f>
        <v>ACT</v>
      </c>
      <c r="X4729" s="9" t="str">
        <f>IF(Data!$W4729=Data!$E4729,"CURRENT","NO")</f>
        <v>NO</v>
      </c>
    </row>
    <row r="4730" spans="1:24" hidden="1">
      <c r="A4730" s="67" t="s">
        <v>1848</v>
      </c>
      <c r="B4730" s="99" t="s">
        <v>2195</v>
      </c>
      <c r="C4730" s="8" t="s">
        <v>2149</v>
      </c>
      <c r="D4730" s="99" t="s">
        <v>2189</v>
      </c>
      <c r="E4730" s="8" t="s">
        <v>463</v>
      </c>
      <c r="F4730" s="69" t="s">
        <v>1892</v>
      </c>
      <c r="G4730" s="67" t="s">
        <v>1877</v>
      </c>
      <c r="H4730" s="70">
        <v>42361</v>
      </c>
      <c r="I4730" s="67">
        <v>2240</v>
      </c>
      <c r="J4730" s="67">
        <v>20</v>
      </c>
      <c r="K4730" s="97">
        <f t="shared" si="104"/>
        <v>44800</v>
      </c>
      <c r="L4730" s="67" t="s">
        <v>69</v>
      </c>
      <c r="M4730" s="67" t="s">
        <v>282</v>
      </c>
      <c r="N4730" s="67">
        <v>154545</v>
      </c>
      <c r="O4730" s="67"/>
      <c r="P4730" s="67">
        <v>93541</v>
      </c>
      <c r="Q4730" s="71">
        <v>224</v>
      </c>
      <c r="R4730" s="71">
        <v>0</v>
      </c>
      <c r="S4730" s="71">
        <v>35</v>
      </c>
      <c r="T4730" s="67" t="s">
        <v>127</v>
      </c>
      <c r="U4730" s="64">
        <f>Data!$Q4730+Data!$R4730+Data!$S4730</f>
        <v>259</v>
      </c>
      <c r="V4730" s="9" t="str">
        <f>VLOOKUP(TRIM(Data!$B4730),Team!A:B,2,FALSE)</f>
        <v>HVAC</v>
      </c>
      <c r="W4730" s="9" t="str">
        <f>VLOOKUP(Data!$D4730,Current!A:B,2,FALSE)</f>
        <v>ACT</v>
      </c>
      <c r="X4730" s="9" t="str">
        <f>IF(Data!$W4730=Data!$E4730,"CURRENT","NO")</f>
        <v>NO</v>
      </c>
    </row>
    <row r="4731" spans="1:24" hidden="1">
      <c r="A4731" s="67" t="s">
        <v>1848</v>
      </c>
      <c r="B4731" s="99" t="s">
        <v>2195</v>
      </c>
      <c r="C4731" s="8" t="s">
        <v>2149</v>
      </c>
      <c r="D4731" s="99" t="s">
        <v>2189</v>
      </c>
      <c r="E4731" s="8" t="s">
        <v>463</v>
      </c>
      <c r="F4731" s="69" t="s">
        <v>1898</v>
      </c>
      <c r="G4731" s="67" t="s">
        <v>1865</v>
      </c>
      <c r="H4731" s="70">
        <v>42360</v>
      </c>
      <c r="I4731" s="67">
        <v>75</v>
      </c>
      <c r="J4731" s="67">
        <v>60.84</v>
      </c>
      <c r="K4731" s="97">
        <f t="shared" si="104"/>
        <v>4563</v>
      </c>
      <c r="L4731" s="67" t="s">
        <v>213</v>
      </c>
      <c r="M4731" s="67" t="s">
        <v>1873</v>
      </c>
      <c r="N4731" s="67">
        <v>154466</v>
      </c>
      <c r="O4731" s="67"/>
      <c r="P4731" s="67">
        <v>93542</v>
      </c>
      <c r="Q4731" s="71">
        <v>75</v>
      </c>
      <c r="R4731" s="71">
        <v>0</v>
      </c>
      <c r="S4731" s="71">
        <v>15</v>
      </c>
      <c r="T4731" s="67" t="s">
        <v>127</v>
      </c>
      <c r="U4731" s="64">
        <f>Data!$Q4731+Data!$R4731+Data!$S4731</f>
        <v>90</v>
      </c>
      <c r="V4731" s="9" t="str">
        <f>VLOOKUP(TRIM(Data!$B4731),Team!A:B,2,FALSE)</f>
        <v>HVAC</v>
      </c>
      <c r="W4731" s="9" t="str">
        <f>VLOOKUP(Data!$D4731,Current!A:B,2,FALSE)</f>
        <v>ACT</v>
      </c>
      <c r="X4731" s="9" t="str">
        <f>IF(Data!$W4731=Data!$E4731,"CURRENT","NO")</f>
        <v>NO</v>
      </c>
    </row>
    <row r="4732" spans="1:24" hidden="1">
      <c r="A4732" s="67" t="s">
        <v>2191</v>
      </c>
      <c r="B4732" s="99" t="s">
        <v>2195</v>
      </c>
      <c r="C4732" s="8" t="s">
        <v>2149</v>
      </c>
      <c r="D4732" s="99" t="s">
        <v>2189</v>
      </c>
      <c r="E4732" s="8" t="s">
        <v>463</v>
      </c>
      <c r="F4732" s="69" t="s">
        <v>1899</v>
      </c>
      <c r="G4732" s="67" t="s">
        <v>1900</v>
      </c>
      <c r="H4732" s="70">
        <v>42366</v>
      </c>
      <c r="I4732" s="67">
        <v>376</v>
      </c>
      <c r="J4732" s="67">
        <v>19.8</v>
      </c>
      <c r="K4732" s="67">
        <f t="shared" si="104"/>
        <v>7444.8</v>
      </c>
      <c r="L4732" s="67" t="s">
        <v>2</v>
      </c>
      <c r="M4732" s="67" t="s">
        <v>1901</v>
      </c>
      <c r="N4732" s="67">
        <v>154668</v>
      </c>
      <c r="O4732" s="67"/>
      <c r="P4732" s="67">
        <v>93755</v>
      </c>
      <c r="Q4732" s="71">
        <v>150</v>
      </c>
      <c r="R4732" s="71">
        <v>0</v>
      </c>
      <c r="S4732" s="71">
        <v>22</v>
      </c>
      <c r="T4732" s="67" t="s">
        <v>2118</v>
      </c>
      <c r="U4732" s="64">
        <f>Data!$Q4732+Data!$R4732+Data!$S4732</f>
        <v>172</v>
      </c>
      <c r="V4732" s="9" t="str">
        <f>VLOOKUP(TRIM(Data!$B4732),Team!A:B,2,FALSE)</f>
        <v>HVAC</v>
      </c>
      <c r="W4732" s="9" t="str">
        <f>VLOOKUP(Data!$D4732,Current!A:B,2,FALSE)</f>
        <v>ACT</v>
      </c>
      <c r="X4732" s="9" t="str">
        <f>IF(Data!$W4732=Data!$E4732,"CURRENT","NO")</f>
        <v>NO</v>
      </c>
    </row>
    <row r="4733" spans="1:24" hidden="1">
      <c r="A4733" s="67" t="s">
        <v>2191</v>
      </c>
      <c r="B4733" s="99" t="s">
        <v>2195</v>
      </c>
      <c r="C4733" s="8" t="s">
        <v>2149</v>
      </c>
      <c r="D4733" s="99" t="s">
        <v>2189</v>
      </c>
      <c r="E4733" s="8" t="s">
        <v>463</v>
      </c>
      <c r="F4733" s="69" t="s">
        <v>1902</v>
      </c>
      <c r="G4733" s="67" t="s">
        <v>1900</v>
      </c>
      <c r="H4733" s="70">
        <v>42366</v>
      </c>
      <c r="I4733" s="67">
        <v>752</v>
      </c>
      <c r="J4733" s="67">
        <v>117.6</v>
      </c>
      <c r="K4733" s="67">
        <f t="shared" si="104"/>
        <v>88435.199999999997</v>
      </c>
      <c r="L4733" s="67" t="s">
        <v>2</v>
      </c>
      <c r="M4733" s="67" t="s">
        <v>183</v>
      </c>
      <c r="N4733" s="67">
        <v>154670</v>
      </c>
      <c r="O4733" s="67"/>
      <c r="P4733" s="67">
        <v>93756</v>
      </c>
      <c r="Q4733" s="71">
        <v>150</v>
      </c>
      <c r="R4733" s="71">
        <v>0</v>
      </c>
      <c r="S4733" s="71">
        <v>22</v>
      </c>
      <c r="T4733" s="67" t="s">
        <v>2118</v>
      </c>
      <c r="U4733" s="64">
        <f>Data!$Q4733+Data!$R4733+Data!$S4733</f>
        <v>172</v>
      </c>
      <c r="V4733" s="9" t="str">
        <f>VLOOKUP(TRIM(Data!$B4733),Team!A:B,2,FALSE)</f>
        <v>HVAC</v>
      </c>
      <c r="W4733" s="9" t="str">
        <f>VLOOKUP(Data!$D4733,Current!A:B,2,FALSE)</f>
        <v>ACT</v>
      </c>
      <c r="X4733" s="9" t="str">
        <f>IF(Data!$W4733=Data!$E4733,"CURRENT","NO")</f>
        <v>NO</v>
      </c>
    </row>
    <row r="4734" spans="1:24" hidden="1">
      <c r="A4734" s="67" t="s">
        <v>2191</v>
      </c>
      <c r="B4734" s="99" t="s">
        <v>2195</v>
      </c>
      <c r="C4734" s="8" t="s">
        <v>2149</v>
      </c>
      <c r="D4734" s="99" t="s">
        <v>2189</v>
      </c>
      <c r="E4734" s="8" t="s">
        <v>463</v>
      </c>
      <c r="F4734" s="69" t="s">
        <v>1903</v>
      </c>
      <c r="G4734" s="67" t="s">
        <v>1900</v>
      </c>
      <c r="H4734" s="70">
        <v>42366</v>
      </c>
      <c r="I4734" s="67">
        <v>1000</v>
      </c>
      <c r="J4734" s="67">
        <v>18.66</v>
      </c>
      <c r="K4734" s="67">
        <f t="shared" si="104"/>
        <v>18660</v>
      </c>
      <c r="L4734" s="67" t="s">
        <v>1703</v>
      </c>
      <c r="M4734" s="67" t="s">
        <v>212</v>
      </c>
      <c r="N4734" s="67">
        <v>154672</v>
      </c>
      <c r="O4734" s="67"/>
      <c r="P4734" s="67">
        <v>93757</v>
      </c>
      <c r="Q4734" s="71">
        <v>150</v>
      </c>
      <c r="R4734" s="71">
        <v>0</v>
      </c>
      <c r="S4734" s="71">
        <v>22</v>
      </c>
      <c r="T4734" s="67" t="s">
        <v>2118</v>
      </c>
      <c r="U4734" s="64">
        <f>Data!$Q4734+Data!$R4734+Data!$S4734</f>
        <v>172</v>
      </c>
      <c r="V4734" s="9" t="str">
        <f>VLOOKUP(TRIM(Data!$B4734),Team!A:B,2,FALSE)</f>
        <v>HVAC</v>
      </c>
      <c r="W4734" s="9" t="str">
        <f>VLOOKUP(Data!$D4734,Current!A:B,2,FALSE)</f>
        <v>ACT</v>
      </c>
      <c r="X4734" s="9" t="str">
        <f>IF(Data!$W4734=Data!$E4734,"CURRENT","NO")</f>
        <v>NO</v>
      </c>
    </row>
    <row r="4735" spans="1:24" hidden="1">
      <c r="A4735" s="67" t="s">
        <v>2191</v>
      </c>
      <c r="B4735" s="99" t="s">
        <v>2195</v>
      </c>
      <c r="C4735" s="8" t="s">
        <v>2149</v>
      </c>
      <c r="D4735" s="99" t="s">
        <v>2189</v>
      </c>
      <c r="E4735" s="8" t="s">
        <v>463</v>
      </c>
      <c r="F4735" s="69" t="s">
        <v>1904</v>
      </c>
      <c r="G4735" s="67" t="s">
        <v>1900</v>
      </c>
      <c r="H4735" s="70">
        <v>42367</v>
      </c>
      <c r="I4735" s="67">
        <v>500</v>
      </c>
      <c r="J4735" s="67">
        <v>17.350000000000001</v>
      </c>
      <c r="K4735" s="67">
        <f t="shared" si="104"/>
        <v>8675</v>
      </c>
      <c r="L4735" s="67" t="s">
        <v>2</v>
      </c>
      <c r="M4735" s="67" t="s">
        <v>1905</v>
      </c>
      <c r="N4735" s="67">
        <v>154697</v>
      </c>
      <c r="O4735" s="67"/>
      <c r="P4735" s="67">
        <v>93758</v>
      </c>
      <c r="Q4735" s="71">
        <v>150</v>
      </c>
      <c r="R4735" s="71">
        <v>0</v>
      </c>
      <c r="S4735" s="71">
        <v>16.3</v>
      </c>
      <c r="T4735" s="67" t="s">
        <v>127</v>
      </c>
      <c r="U4735" s="64">
        <f>Data!$Q4735+Data!$R4735+Data!$S4735</f>
        <v>166.3</v>
      </c>
      <c r="V4735" s="9" t="str">
        <f>VLOOKUP(TRIM(Data!$B4735),Team!A:B,2,FALSE)</f>
        <v>HVAC</v>
      </c>
      <c r="W4735" s="9" t="str">
        <f>VLOOKUP(Data!$D4735,Current!A:B,2,FALSE)</f>
        <v>ACT</v>
      </c>
      <c r="X4735" s="9" t="str">
        <f>IF(Data!$W4735=Data!$E4735,"CURRENT","NO")</f>
        <v>NO</v>
      </c>
    </row>
    <row r="4736" spans="1:24" hidden="1">
      <c r="A4736" s="67" t="s">
        <v>2191</v>
      </c>
      <c r="B4736" s="99" t="s">
        <v>2195</v>
      </c>
      <c r="C4736" s="8" t="s">
        <v>2149</v>
      </c>
      <c r="D4736" s="99" t="s">
        <v>2189</v>
      </c>
      <c r="E4736" s="8" t="s">
        <v>463</v>
      </c>
      <c r="F4736" s="69" t="s">
        <v>1906</v>
      </c>
      <c r="G4736" s="67" t="s">
        <v>1900</v>
      </c>
      <c r="H4736" s="70">
        <v>42367</v>
      </c>
      <c r="I4736" s="67">
        <v>376</v>
      </c>
      <c r="J4736" s="67">
        <v>22.11</v>
      </c>
      <c r="K4736" s="67">
        <f t="shared" si="104"/>
        <v>8313.36</v>
      </c>
      <c r="L4736" s="67" t="s">
        <v>2</v>
      </c>
      <c r="M4736" s="67" t="s">
        <v>1907</v>
      </c>
      <c r="N4736" s="67">
        <v>154699</v>
      </c>
      <c r="O4736" s="67"/>
      <c r="P4736" s="67">
        <v>93759</v>
      </c>
      <c r="Q4736" s="71">
        <v>150</v>
      </c>
      <c r="R4736" s="71">
        <v>0</v>
      </c>
      <c r="S4736" s="71">
        <v>16.3</v>
      </c>
      <c r="T4736" s="67" t="s">
        <v>127</v>
      </c>
      <c r="U4736" s="64">
        <f>Data!$Q4736+Data!$R4736+Data!$S4736</f>
        <v>166.3</v>
      </c>
      <c r="V4736" s="9" t="str">
        <f>VLOOKUP(TRIM(Data!$B4736),Team!A:B,2,FALSE)</f>
        <v>HVAC</v>
      </c>
      <c r="W4736" s="9" t="str">
        <f>VLOOKUP(Data!$D4736,Current!A:B,2,FALSE)</f>
        <v>ACT</v>
      </c>
      <c r="X4736" s="9" t="str">
        <f>IF(Data!$W4736=Data!$E4736,"CURRENT","NO")</f>
        <v>NO</v>
      </c>
    </row>
    <row r="4737" spans="1:24" hidden="1">
      <c r="A4737" s="67" t="s">
        <v>2191</v>
      </c>
      <c r="B4737" s="99" t="s">
        <v>2195</v>
      </c>
      <c r="C4737" s="8" t="s">
        <v>2149</v>
      </c>
      <c r="D4737" s="99" t="s">
        <v>2189</v>
      </c>
      <c r="E4737" s="8" t="s">
        <v>463</v>
      </c>
      <c r="F4737" s="69" t="s">
        <v>1908</v>
      </c>
      <c r="G4737" s="67" t="s">
        <v>1900</v>
      </c>
      <c r="H4737" s="70">
        <v>42367</v>
      </c>
      <c r="I4737" s="67">
        <v>850</v>
      </c>
      <c r="J4737" s="67">
        <v>36.06</v>
      </c>
      <c r="K4737" s="67">
        <f t="shared" si="104"/>
        <v>30651.000000000004</v>
      </c>
      <c r="L4737" s="67" t="s">
        <v>1186</v>
      </c>
      <c r="M4737" s="67" t="s">
        <v>1909</v>
      </c>
      <c r="N4737" s="67">
        <v>154700</v>
      </c>
      <c r="O4737" s="67"/>
      <c r="P4737" s="67">
        <v>93760</v>
      </c>
      <c r="Q4737" s="71">
        <v>153.30000000000001</v>
      </c>
      <c r="R4737" s="71">
        <v>0</v>
      </c>
      <c r="S4737" s="71">
        <v>16.3</v>
      </c>
      <c r="T4737" s="67" t="s">
        <v>127</v>
      </c>
      <c r="U4737" s="64">
        <f>Data!$Q4737+Data!$R4737+Data!$S4737</f>
        <v>169.60000000000002</v>
      </c>
      <c r="V4737" s="9" t="str">
        <f>VLOOKUP(TRIM(Data!$B4737),Team!A:B,2,FALSE)</f>
        <v>HVAC</v>
      </c>
      <c r="W4737" s="9" t="str">
        <f>VLOOKUP(Data!$D4737,Current!A:B,2,FALSE)</f>
        <v>ACT</v>
      </c>
      <c r="X4737" s="9" t="str">
        <f>IF(Data!$W4737=Data!$E4737,"CURRENT","NO")</f>
        <v>NO</v>
      </c>
    </row>
    <row r="4738" spans="1:24" hidden="1">
      <c r="A4738" s="67" t="s">
        <v>2191</v>
      </c>
      <c r="B4738" s="99" t="s">
        <v>2195</v>
      </c>
      <c r="C4738" s="8" t="s">
        <v>2149</v>
      </c>
      <c r="D4738" s="99" t="s">
        <v>2189</v>
      </c>
      <c r="E4738" s="8" t="s">
        <v>463</v>
      </c>
      <c r="F4738" s="69" t="s">
        <v>1910</v>
      </c>
      <c r="G4738" s="67" t="s">
        <v>1900</v>
      </c>
      <c r="H4738" s="70">
        <v>42367</v>
      </c>
      <c r="I4738" s="67">
        <v>276</v>
      </c>
      <c r="J4738" s="67">
        <v>39.28</v>
      </c>
      <c r="K4738" s="67">
        <f t="shared" si="104"/>
        <v>10841.28</v>
      </c>
      <c r="L4738" s="67" t="s">
        <v>2</v>
      </c>
      <c r="M4738" s="67" t="s">
        <v>1911</v>
      </c>
      <c r="N4738" s="67">
        <v>154701</v>
      </c>
      <c r="O4738" s="67"/>
      <c r="P4738" s="67">
        <v>93761</v>
      </c>
      <c r="Q4738" s="71">
        <v>150</v>
      </c>
      <c r="R4738" s="71">
        <v>0</v>
      </c>
      <c r="S4738" s="71">
        <v>16</v>
      </c>
      <c r="T4738" s="67" t="s">
        <v>127</v>
      </c>
      <c r="U4738" s="64">
        <f>Data!$Q4738+Data!$R4738+Data!$S4738</f>
        <v>166</v>
      </c>
      <c r="V4738" s="9" t="str">
        <f>VLOOKUP(TRIM(Data!$B4738),Team!A:B,2,FALSE)</f>
        <v>HVAC</v>
      </c>
      <c r="W4738" s="9" t="str">
        <f>VLOOKUP(Data!$D4738,Current!A:B,2,FALSE)</f>
        <v>ACT</v>
      </c>
      <c r="X4738" s="9" t="str">
        <f>IF(Data!$W4738=Data!$E4738,"CURRENT","NO")</f>
        <v>NO</v>
      </c>
    </row>
    <row r="4739" spans="1:24" hidden="1">
      <c r="A4739" s="67" t="s">
        <v>2191</v>
      </c>
      <c r="B4739" s="99" t="s">
        <v>2195</v>
      </c>
      <c r="C4739" s="8" t="s">
        <v>2149</v>
      </c>
      <c r="D4739" s="99" t="s">
        <v>2189</v>
      </c>
      <c r="E4739" s="8" t="s">
        <v>463</v>
      </c>
      <c r="F4739" s="69" t="s">
        <v>1912</v>
      </c>
      <c r="G4739" s="67" t="s">
        <v>2196</v>
      </c>
      <c r="H4739" s="70">
        <v>42366</v>
      </c>
      <c r="I4739" s="67">
        <v>1000</v>
      </c>
      <c r="J4739" s="67">
        <v>40.9</v>
      </c>
      <c r="K4739" s="67">
        <f t="shared" si="104"/>
        <v>40900</v>
      </c>
      <c r="L4739" s="67" t="s">
        <v>11</v>
      </c>
      <c r="M4739" s="67" t="s">
        <v>47</v>
      </c>
      <c r="N4739" s="67">
        <v>154675</v>
      </c>
      <c r="O4739" s="67"/>
      <c r="P4739" s="67">
        <v>93762</v>
      </c>
      <c r="Q4739" s="71">
        <v>204.5</v>
      </c>
      <c r="R4739" s="71">
        <v>0</v>
      </c>
      <c r="S4739" s="71">
        <v>20</v>
      </c>
      <c r="T4739" s="67" t="s">
        <v>2118</v>
      </c>
      <c r="U4739" s="64">
        <f>Data!$Q4739+Data!$R4739+Data!$S4739</f>
        <v>224.5</v>
      </c>
      <c r="V4739" s="9" t="str">
        <f>VLOOKUP(TRIM(Data!$B4739),Team!A:B,2,FALSE)</f>
        <v>HVAC</v>
      </c>
      <c r="W4739" s="9" t="str">
        <f>VLOOKUP(Data!$D4739,Current!A:B,2,FALSE)</f>
        <v>ACT</v>
      </c>
      <c r="X4739" s="9" t="str">
        <f>IF(Data!$W4739=Data!$E4739,"CURRENT","NO")</f>
        <v>NO</v>
      </c>
    </row>
    <row r="4740" spans="1:24" hidden="1">
      <c r="A4740" s="67" t="s">
        <v>2191</v>
      </c>
      <c r="B4740" s="99" t="s">
        <v>2195</v>
      </c>
      <c r="C4740" s="8" t="s">
        <v>2149</v>
      </c>
      <c r="D4740" s="99" t="s">
        <v>2189</v>
      </c>
      <c r="E4740" s="8" t="s">
        <v>463</v>
      </c>
      <c r="F4740" s="69" t="s">
        <v>1913</v>
      </c>
      <c r="G4740" s="67" t="s">
        <v>2196</v>
      </c>
      <c r="H4740" s="70">
        <v>42366</v>
      </c>
      <c r="I4740" s="67">
        <v>1470</v>
      </c>
      <c r="J4740" s="67">
        <v>35.9</v>
      </c>
      <c r="K4740" s="67">
        <f t="shared" si="104"/>
        <v>52773</v>
      </c>
      <c r="L4740" s="67" t="s">
        <v>11</v>
      </c>
      <c r="M4740" s="67" t="s">
        <v>1530</v>
      </c>
      <c r="N4740" s="67">
        <v>154674</v>
      </c>
      <c r="O4740" s="67"/>
      <c r="P4740" s="67">
        <v>93763</v>
      </c>
      <c r="Q4740" s="71">
        <v>263.89999999999998</v>
      </c>
      <c r="R4740" s="71">
        <v>0</v>
      </c>
      <c r="S4740" s="71">
        <v>20</v>
      </c>
      <c r="T4740" s="67" t="s">
        <v>127</v>
      </c>
      <c r="U4740" s="64">
        <f>Data!$Q4740+Data!$R4740+Data!$S4740</f>
        <v>283.89999999999998</v>
      </c>
      <c r="V4740" s="9" t="str">
        <f>VLOOKUP(TRIM(Data!$B4740),Team!A:B,2,FALSE)</f>
        <v>HVAC</v>
      </c>
      <c r="W4740" s="9" t="str">
        <f>VLOOKUP(Data!$D4740,Current!A:B,2,FALSE)</f>
        <v>ACT</v>
      </c>
      <c r="X4740" s="9" t="str">
        <f>IF(Data!$W4740=Data!$E4740,"CURRENT","NO")</f>
        <v>NO</v>
      </c>
    </row>
    <row r="4741" spans="1:24" hidden="1">
      <c r="A4741" s="67" t="s">
        <v>2191</v>
      </c>
      <c r="B4741" s="99" t="s">
        <v>2195</v>
      </c>
      <c r="C4741" s="8" t="s">
        <v>2149</v>
      </c>
      <c r="D4741" s="99" t="s">
        <v>2189</v>
      </c>
      <c r="E4741" s="8" t="s">
        <v>463</v>
      </c>
      <c r="F4741" s="69" t="s">
        <v>1882</v>
      </c>
      <c r="G4741" s="67" t="s">
        <v>1877</v>
      </c>
      <c r="H4741" s="70">
        <v>42362</v>
      </c>
      <c r="I4741" s="67">
        <v>3724</v>
      </c>
      <c r="J4741" s="67">
        <v>0.01</v>
      </c>
      <c r="K4741" s="67">
        <f t="shared" si="104"/>
        <v>37.24</v>
      </c>
      <c r="L4741" s="67" t="s">
        <v>69</v>
      </c>
      <c r="M4741" s="67" t="s">
        <v>1914</v>
      </c>
      <c r="N4741" s="67">
        <v>154602</v>
      </c>
      <c r="O4741" s="67"/>
      <c r="P4741" s="67">
        <v>93764</v>
      </c>
      <c r="Q4741" s="71">
        <v>150</v>
      </c>
      <c r="R4741" s="71">
        <v>0</v>
      </c>
      <c r="S4741" s="71">
        <v>35</v>
      </c>
      <c r="T4741" s="67" t="s">
        <v>2118</v>
      </c>
      <c r="U4741" s="64">
        <f>Data!$Q4741+Data!$R4741+Data!$S4741</f>
        <v>185</v>
      </c>
      <c r="V4741" s="9" t="str">
        <f>VLOOKUP(TRIM(Data!$B4741),Team!A:B,2,FALSE)</f>
        <v>HVAC</v>
      </c>
      <c r="W4741" s="9" t="str">
        <f>VLOOKUP(Data!$D4741,Current!A:B,2,FALSE)</f>
        <v>ACT</v>
      </c>
      <c r="X4741" s="9" t="str">
        <f>IF(Data!$W4741=Data!$E4741,"CURRENT","NO")</f>
        <v>NO</v>
      </c>
    </row>
    <row r="4742" spans="1:24" hidden="1">
      <c r="A4742" s="67" t="s">
        <v>2191</v>
      </c>
      <c r="B4742" s="99" t="s">
        <v>2195</v>
      </c>
      <c r="C4742" s="8" t="s">
        <v>2149</v>
      </c>
      <c r="D4742" s="99" t="s">
        <v>2189</v>
      </c>
      <c r="E4742" s="8" t="s">
        <v>463</v>
      </c>
      <c r="F4742" s="69" t="s">
        <v>329</v>
      </c>
      <c r="G4742" s="67" t="s">
        <v>1877</v>
      </c>
      <c r="H4742" s="70">
        <v>42363</v>
      </c>
      <c r="I4742" s="67">
        <v>905</v>
      </c>
      <c r="J4742" s="67">
        <v>31.55</v>
      </c>
      <c r="K4742" s="67">
        <f t="shared" si="104"/>
        <v>28552.75</v>
      </c>
      <c r="L4742" s="67" t="s">
        <v>69</v>
      </c>
      <c r="M4742" s="67" t="s">
        <v>363</v>
      </c>
      <c r="N4742" s="67">
        <v>154638</v>
      </c>
      <c r="O4742" s="67"/>
      <c r="P4742" s="67">
        <v>93765</v>
      </c>
      <c r="Q4742" s="71">
        <v>150</v>
      </c>
      <c r="R4742" s="71">
        <v>0</v>
      </c>
      <c r="S4742" s="71">
        <v>17.5</v>
      </c>
      <c r="T4742" s="67" t="s">
        <v>127</v>
      </c>
      <c r="U4742" s="64">
        <f>Data!$Q4742+Data!$R4742+Data!$S4742</f>
        <v>167.5</v>
      </c>
      <c r="V4742" s="9" t="str">
        <f>VLOOKUP(TRIM(Data!$B4742),Team!A:B,2,FALSE)</f>
        <v>HVAC</v>
      </c>
      <c r="W4742" s="9" t="str">
        <f>VLOOKUP(Data!$D4742,Current!A:B,2,FALSE)</f>
        <v>ACT</v>
      </c>
      <c r="X4742" s="9" t="str">
        <f>IF(Data!$W4742=Data!$E4742,"CURRENT","NO")</f>
        <v>NO</v>
      </c>
    </row>
    <row r="4743" spans="1:24" hidden="1">
      <c r="A4743" s="67" t="s">
        <v>2191</v>
      </c>
      <c r="B4743" s="99" t="s">
        <v>2195</v>
      </c>
      <c r="C4743" s="8" t="s">
        <v>2149</v>
      </c>
      <c r="D4743" s="99" t="s">
        <v>2189</v>
      </c>
      <c r="E4743" s="8" t="s">
        <v>463</v>
      </c>
      <c r="F4743" s="69" t="s">
        <v>1878</v>
      </c>
      <c r="G4743" s="67" t="s">
        <v>1877</v>
      </c>
      <c r="H4743" s="70">
        <v>42363</v>
      </c>
      <c r="I4743" s="67">
        <v>1620</v>
      </c>
      <c r="J4743" s="67">
        <v>32.090000000000003</v>
      </c>
      <c r="K4743" s="67">
        <f t="shared" si="104"/>
        <v>51985.8</v>
      </c>
      <c r="L4743" s="67" t="s">
        <v>69</v>
      </c>
      <c r="M4743" s="67" t="s">
        <v>1915</v>
      </c>
      <c r="N4743" s="67">
        <v>154639</v>
      </c>
      <c r="O4743" s="67"/>
      <c r="P4743" s="67">
        <v>93766</v>
      </c>
      <c r="Q4743" s="71">
        <v>259.89999999999998</v>
      </c>
      <c r="R4743" s="71">
        <v>0</v>
      </c>
      <c r="S4743" s="71">
        <v>17.5</v>
      </c>
      <c r="T4743" s="67" t="s">
        <v>127</v>
      </c>
      <c r="U4743" s="64">
        <f>Data!$Q4743+Data!$R4743+Data!$S4743</f>
        <v>277.39999999999998</v>
      </c>
      <c r="V4743" s="9" t="str">
        <f>VLOOKUP(TRIM(Data!$B4743),Team!A:B,2,FALSE)</f>
        <v>HVAC</v>
      </c>
      <c r="W4743" s="9" t="str">
        <f>VLOOKUP(Data!$D4743,Current!A:B,2,FALSE)</f>
        <v>ACT</v>
      </c>
      <c r="X4743" s="9" t="str">
        <f>IF(Data!$W4743=Data!$E4743,"CURRENT","NO")</f>
        <v>NO</v>
      </c>
    </row>
    <row r="4744" spans="1:24" hidden="1">
      <c r="A4744" s="67" t="s">
        <v>2191</v>
      </c>
      <c r="B4744" s="99" t="s">
        <v>2195</v>
      </c>
      <c r="C4744" s="8" t="s">
        <v>2149</v>
      </c>
      <c r="D4744" s="99" t="s">
        <v>2189</v>
      </c>
      <c r="E4744" s="8" t="s">
        <v>463</v>
      </c>
      <c r="F4744" s="69" t="s">
        <v>1771</v>
      </c>
      <c r="G4744" s="67" t="s">
        <v>1877</v>
      </c>
      <c r="H4744" s="70">
        <v>42364</v>
      </c>
      <c r="I4744" s="67">
        <v>1139</v>
      </c>
      <c r="J4744" s="67">
        <v>31.65</v>
      </c>
      <c r="K4744" s="67">
        <f t="shared" si="104"/>
        <v>36049.35</v>
      </c>
      <c r="L4744" s="67" t="s">
        <v>69</v>
      </c>
      <c r="M4744" s="67" t="s">
        <v>1916</v>
      </c>
      <c r="N4744" s="67">
        <v>154641</v>
      </c>
      <c r="O4744" s="67"/>
      <c r="P4744" s="67">
        <v>93767</v>
      </c>
      <c r="Q4744" s="71">
        <v>180.25</v>
      </c>
      <c r="R4744" s="71">
        <v>0</v>
      </c>
      <c r="S4744" s="71">
        <v>35</v>
      </c>
      <c r="T4744" s="67" t="s">
        <v>127</v>
      </c>
      <c r="U4744" s="64">
        <f>Data!$Q4744+Data!$R4744+Data!$S4744</f>
        <v>215.25</v>
      </c>
      <c r="V4744" s="9" t="str">
        <f>VLOOKUP(TRIM(Data!$B4744),Team!A:B,2,FALSE)</f>
        <v>HVAC</v>
      </c>
      <c r="W4744" s="9" t="str">
        <f>VLOOKUP(Data!$D4744,Current!A:B,2,FALSE)</f>
        <v>ACT</v>
      </c>
      <c r="X4744" s="9" t="str">
        <f>IF(Data!$W4744=Data!$E4744,"CURRENT","NO")</f>
        <v>NO</v>
      </c>
    </row>
    <row r="4745" spans="1:24" hidden="1">
      <c r="A4745" s="67" t="s">
        <v>2191</v>
      </c>
      <c r="B4745" s="99" t="s">
        <v>2195</v>
      </c>
      <c r="C4745" s="8" t="s">
        <v>2149</v>
      </c>
      <c r="D4745" s="99" t="s">
        <v>2189</v>
      </c>
      <c r="E4745" s="8" t="s">
        <v>463</v>
      </c>
      <c r="F4745" s="69" t="s">
        <v>1917</v>
      </c>
      <c r="G4745" s="67" t="s">
        <v>1865</v>
      </c>
      <c r="H4745" s="70">
        <v>42363</v>
      </c>
      <c r="I4745" s="67">
        <v>739</v>
      </c>
      <c r="J4745" s="67">
        <v>41.27</v>
      </c>
      <c r="K4745" s="67">
        <f t="shared" si="104"/>
        <v>30498.530000000002</v>
      </c>
      <c r="L4745" s="67" t="s">
        <v>157</v>
      </c>
      <c r="M4745" s="67" t="s">
        <v>1868</v>
      </c>
      <c r="N4745" s="67">
        <v>154628</v>
      </c>
      <c r="O4745" s="67"/>
      <c r="P4745" s="67">
        <v>93768</v>
      </c>
      <c r="Q4745" s="71">
        <v>152.5</v>
      </c>
      <c r="R4745" s="71">
        <v>0</v>
      </c>
      <c r="S4745" s="71">
        <v>15</v>
      </c>
      <c r="T4745" s="67" t="s">
        <v>127</v>
      </c>
      <c r="U4745" s="64">
        <f>Data!$Q4745+Data!$R4745+Data!$S4745</f>
        <v>167.5</v>
      </c>
      <c r="V4745" s="9" t="str">
        <f>VLOOKUP(TRIM(Data!$B4745),Team!A:B,2,FALSE)</f>
        <v>HVAC</v>
      </c>
      <c r="W4745" s="9" t="str">
        <f>VLOOKUP(Data!$D4745,Current!A:B,2,FALSE)</f>
        <v>ACT</v>
      </c>
      <c r="X4745" s="9" t="str">
        <f>IF(Data!$W4745=Data!$E4745,"CURRENT","NO")</f>
        <v>NO</v>
      </c>
    </row>
    <row r="4746" spans="1:24" hidden="1">
      <c r="A4746" s="67" t="s">
        <v>1847</v>
      </c>
      <c r="B4746" s="99" t="s">
        <v>799</v>
      </c>
      <c r="C4746" s="8" t="s">
        <v>2149</v>
      </c>
      <c r="D4746" s="99" t="s">
        <v>2189</v>
      </c>
      <c r="E4746" s="8" t="s">
        <v>463</v>
      </c>
      <c r="F4746" s="69" t="s">
        <v>1115</v>
      </c>
      <c r="G4746" s="67" t="s">
        <v>1918</v>
      </c>
      <c r="H4746" s="70">
        <v>42352</v>
      </c>
      <c r="I4746" s="67">
        <v>20</v>
      </c>
      <c r="J4746" s="97">
        <v>382.96</v>
      </c>
      <c r="K4746" s="97">
        <f t="shared" si="104"/>
        <v>7659.2</v>
      </c>
      <c r="L4746" s="67" t="s">
        <v>1919</v>
      </c>
      <c r="M4746" s="67" t="s">
        <v>1920</v>
      </c>
      <c r="N4746" s="67">
        <v>154132</v>
      </c>
      <c r="O4746" s="98"/>
      <c r="P4746" s="67">
        <v>93373</v>
      </c>
      <c r="Q4746" s="71">
        <v>75</v>
      </c>
      <c r="R4746" s="71">
        <v>0</v>
      </c>
      <c r="S4746" s="71">
        <v>15</v>
      </c>
      <c r="T4746" s="67" t="s">
        <v>127</v>
      </c>
      <c r="U4746" s="64">
        <f>Data!$Q4746+Data!$R4746+Data!$S4746</f>
        <v>90</v>
      </c>
      <c r="V4746" s="9" t="str">
        <f>VLOOKUP(TRIM(Data!$B4746),Team!A:B,2,FALSE)</f>
        <v>HVAC</v>
      </c>
      <c r="W4746" s="9" t="str">
        <f>VLOOKUP(Data!$D4746,Current!A:B,2,FALSE)</f>
        <v>ACT</v>
      </c>
      <c r="X4746" s="9" t="str">
        <f>IF(Data!$W4746=Data!$E4746,"CURRENT","NO")</f>
        <v>NO</v>
      </c>
    </row>
    <row r="4747" spans="1:24" hidden="1">
      <c r="A4747" s="67" t="s">
        <v>1847</v>
      </c>
      <c r="B4747" s="99" t="s">
        <v>799</v>
      </c>
      <c r="C4747" s="8" t="s">
        <v>2149</v>
      </c>
      <c r="D4747" s="99" t="s">
        <v>2189</v>
      </c>
      <c r="E4747" s="8" t="s">
        <v>463</v>
      </c>
      <c r="F4747" s="69" t="s">
        <v>1921</v>
      </c>
      <c r="G4747" s="67" t="s">
        <v>1918</v>
      </c>
      <c r="H4747" s="70">
        <v>42352</v>
      </c>
      <c r="I4747" s="67">
        <v>20</v>
      </c>
      <c r="J4747" s="97">
        <v>352.8</v>
      </c>
      <c r="K4747" s="97">
        <f t="shared" si="104"/>
        <v>7056</v>
      </c>
      <c r="L4747" s="67" t="s">
        <v>599</v>
      </c>
      <c r="M4747" s="67" t="s">
        <v>1920</v>
      </c>
      <c r="N4747" s="67">
        <v>154133</v>
      </c>
      <c r="O4747" s="98"/>
      <c r="P4747" s="67">
        <v>93374</v>
      </c>
      <c r="Q4747" s="71">
        <v>75</v>
      </c>
      <c r="R4747" s="71">
        <v>0</v>
      </c>
      <c r="S4747" s="71">
        <v>15</v>
      </c>
      <c r="T4747" s="67" t="s">
        <v>127</v>
      </c>
      <c r="U4747" s="64">
        <f>Data!$Q4747+Data!$R4747+Data!$S4747</f>
        <v>90</v>
      </c>
      <c r="V4747" s="9" t="str">
        <f>VLOOKUP(TRIM(Data!$B4747),Team!A:B,2,FALSE)</f>
        <v>HVAC</v>
      </c>
      <c r="W4747" s="9" t="str">
        <f>VLOOKUP(Data!$D4747,Current!A:B,2,FALSE)</f>
        <v>ACT</v>
      </c>
      <c r="X4747" s="9" t="str">
        <f>IF(Data!$W4747=Data!$E4747,"CURRENT","NO")</f>
        <v>NO</v>
      </c>
    </row>
    <row r="4748" spans="1:24" hidden="1">
      <c r="A4748" s="67" t="s">
        <v>1847</v>
      </c>
      <c r="B4748" s="99" t="s">
        <v>799</v>
      </c>
      <c r="C4748" s="8" t="s">
        <v>2149</v>
      </c>
      <c r="D4748" s="99" t="s">
        <v>2189</v>
      </c>
      <c r="E4748" s="8" t="s">
        <v>463</v>
      </c>
      <c r="F4748" s="69" t="s">
        <v>1922</v>
      </c>
      <c r="G4748" s="67" t="s">
        <v>1918</v>
      </c>
      <c r="H4748" s="70">
        <v>42352</v>
      </c>
      <c r="I4748" s="67">
        <v>10</v>
      </c>
      <c r="J4748" s="97">
        <v>251.72</v>
      </c>
      <c r="K4748" s="97">
        <f t="shared" si="104"/>
        <v>2517.1999999999998</v>
      </c>
      <c r="L4748" s="67" t="s">
        <v>599</v>
      </c>
      <c r="M4748" s="67" t="s">
        <v>1920</v>
      </c>
      <c r="N4748" s="67">
        <v>154134</v>
      </c>
      <c r="P4748" s="67">
        <v>93375</v>
      </c>
      <c r="Q4748" s="71">
        <v>75</v>
      </c>
      <c r="R4748" s="71">
        <v>0</v>
      </c>
      <c r="S4748" s="71">
        <v>15</v>
      </c>
      <c r="T4748" s="67" t="s">
        <v>127</v>
      </c>
      <c r="U4748" s="64">
        <f>Data!$Q4748+Data!$R4748+Data!$S4748</f>
        <v>90</v>
      </c>
      <c r="V4748" s="9" t="str">
        <f>VLOOKUP(TRIM(Data!$B4748),Team!A:B,2,FALSE)</f>
        <v>HVAC</v>
      </c>
      <c r="W4748" s="9" t="str">
        <f>VLOOKUP(Data!$D4748,Current!A:B,2,FALSE)</f>
        <v>ACT</v>
      </c>
      <c r="X4748" s="9" t="str">
        <f>IF(Data!$W4748=Data!$E4748,"CURRENT","NO")</f>
        <v>NO</v>
      </c>
    </row>
    <row r="4749" spans="1:24" hidden="1">
      <c r="A4749" s="67" t="s">
        <v>1847</v>
      </c>
      <c r="B4749" s="99" t="s">
        <v>799</v>
      </c>
      <c r="C4749" s="8" t="s">
        <v>2149</v>
      </c>
      <c r="D4749" s="99" t="s">
        <v>2189</v>
      </c>
      <c r="E4749" s="8" t="s">
        <v>463</v>
      </c>
      <c r="F4749" s="69" t="s">
        <v>1923</v>
      </c>
      <c r="G4749" s="67" t="s">
        <v>1918</v>
      </c>
      <c r="H4749" s="70">
        <v>42352</v>
      </c>
      <c r="I4749" s="67">
        <v>22</v>
      </c>
      <c r="J4749" s="97">
        <v>251.72</v>
      </c>
      <c r="K4749" s="97">
        <f t="shared" si="104"/>
        <v>5537.84</v>
      </c>
      <c r="L4749" s="67" t="s">
        <v>599</v>
      </c>
      <c r="M4749" s="67" t="s">
        <v>1924</v>
      </c>
      <c r="N4749" s="67">
        <v>154135</v>
      </c>
      <c r="P4749" s="67">
        <v>93376</v>
      </c>
      <c r="Q4749" s="71">
        <v>75</v>
      </c>
      <c r="R4749" s="71">
        <v>0</v>
      </c>
      <c r="S4749" s="71">
        <v>15</v>
      </c>
      <c r="T4749" s="67" t="s">
        <v>127</v>
      </c>
      <c r="U4749" s="64">
        <f>Data!$Q4749+Data!$R4749+Data!$S4749</f>
        <v>90</v>
      </c>
      <c r="V4749" s="9" t="str">
        <f>VLOOKUP(TRIM(Data!$B4749),Team!A:B,2,FALSE)</f>
        <v>HVAC</v>
      </c>
      <c r="W4749" s="9" t="str">
        <f>VLOOKUP(Data!$D4749,Current!A:B,2,FALSE)</f>
        <v>ACT</v>
      </c>
      <c r="X4749" s="9" t="str">
        <f>IF(Data!$W4749=Data!$E4749,"CURRENT","NO")</f>
        <v>NO</v>
      </c>
    </row>
    <row r="4750" spans="1:24" hidden="1">
      <c r="A4750" s="67" t="s">
        <v>2191</v>
      </c>
      <c r="B4750" s="99" t="s">
        <v>799</v>
      </c>
      <c r="C4750" s="8" t="s">
        <v>2149</v>
      </c>
      <c r="D4750" s="99" t="s">
        <v>2189</v>
      </c>
      <c r="E4750" s="8" t="s">
        <v>463</v>
      </c>
      <c r="F4750" s="69" t="s">
        <v>221</v>
      </c>
      <c r="G4750" s="67" t="s">
        <v>220</v>
      </c>
      <c r="H4750" s="70">
        <v>42368</v>
      </c>
      <c r="I4750" s="67">
        <v>5004</v>
      </c>
      <c r="J4750" s="97">
        <v>7.5</v>
      </c>
      <c r="K4750" s="97">
        <f t="shared" si="104"/>
        <v>37530</v>
      </c>
      <c r="L4750" s="67" t="s">
        <v>6</v>
      </c>
      <c r="M4750" s="67" t="s">
        <v>1444</v>
      </c>
      <c r="N4750" s="67">
        <v>154759</v>
      </c>
      <c r="P4750" s="67">
        <v>93769</v>
      </c>
      <c r="Q4750" s="71">
        <v>187.65</v>
      </c>
      <c r="R4750" s="71">
        <v>0</v>
      </c>
      <c r="S4750" s="71">
        <v>40</v>
      </c>
      <c r="T4750" s="67" t="s">
        <v>127</v>
      </c>
      <c r="U4750" s="64">
        <f>Data!$Q4750+Data!$R4750+Data!$S4750</f>
        <v>227.65</v>
      </c>
      <c r="V4750" s="9" t="str">
        <f>VLOOKUP(TRIM(Data!$B4750),Team!A:B,2,FALSE)</f>
        <v>HVAC</v>
      </c>
      <c r="W4750" s="9" t="str">
        <f>VLOOKUP(Data!$D4750,Current!A:B,2,FALSE)</f>
        <v>ACT</v>
      </c>
      <c r="X4750" s="9" t="str">
        <f>IF(Data!$W4750=Data!$E4750,"CURRENT","NO")</f>
        <v>NO</v>
      </c>
    </row>
    <row r="4751" spans="1:24" hidden="1">
      <c r="A4751" s="67" t="s">
        <v>2191</v>
      </c>
      <c r="B4751" s="99" t="s">
        <v>799</v>
      </c>
      <c r="C4751" s="8" t="s">
        <v>2149</v>
      </c>
      <c r="D4751" s="99" t="s">
        <v>2189</v>
      </c>
      <c r="E4751" s="8" t="s">
        <v>463</v>
      </c>
      <c r="F4751" s="69" t="s">
        <v>1779</v>
      </c>
      <c r="G4751" s="67" t="s">
        <v>1533</v>
      </c>
      <c r="H4751" s="70">
        <v>42369</v>
      </c>
      <c r="I4751" s="67">
        <v>126</v>
      </c>
      <c r="J4751" s="97">
        <v>106.86</v>
      </c>
      <c r="K4751" s="97">
        <f t="shared" si="104"/>
        <v>13464.36</v>
      </c>
      <c r="L4751" s="67" t="s">
        <v>157</v>
      </c>
      <c r="M4751" s="67" t="s">
        <v>88</v>
      </c>
      <c r="N4751" s="67">
        <v>154791</v>
      </c>
      <c r="P4751" s="67">
        <v>93770</v>
      </c>
      <c r="Q4751" s="71">
        <v>150</v>
      </c>
      <c r="R4751" s="71">
        <v>45</v>
      </c>
      <c r="S4751" s="71">
        <v>150</v>
      </c>
      <c r="T4751" s="67" t="s">
        <v>127</v>
      </c>
      <c r="U4751" s="64">
        <f>Data!$Q4751+Data!$R4751+Data!$S4751</f>
        <v>345</v>
      </c>
      <c r="V4751" s="9" t="str">
        <f>VLOOKUP(TRIM(Data!$B4751),Team!A:B,2,FALSE)</f>
        <v>HVAC</v>
      </c>
      <c r="W4751" s="9" t="str">
        <f>VLOOKUP(Data!$D4751,Current!A:B,2,FALSE)</f>
        <v>ACT</v>
      </c>
      <c r="X4751" s="9" t="str">
        <f>IF(Data!$W4751=Data!$E4751,"CURRENT","NO")</f>
        <v>NO</v>
      </c>
    </row>
    <row r="4752" spans="1:24" hidden="1">
      <c r="A4752" s="67" t="s">
        <v>2187</v>
      </c>
      <c r="B4752" s="99" t="s">
        <v>1925</v>
      </c>
      <c r="C4752" s="8" t="s">
        <v>2149</v>
      </c>
      <c r="D4752" s="8" t="s">
        <v>2189</v>
      </c>
      <c r="E4752" s="8" t="s">
        <v>463</v>
      </c>
      <c r="F4752" s="69" t="s">
        <v>239</v>
      </c>
      <c r="G4752" s="67" t="s">
        <v>224</v>
      </c>
      <c r="H4752" s="70">
        <v>42340</v>
      </c>
      <c r="I4752" s="67">
        <v>450</v>
      </c>
      <c r="J4752" s="97">
        <v>23.54</v>
      </c>
      <c r="K4752" s="97">
        <f t="shared" si="104"/>
        <v>10593</v>
      </c>
      <c r="L4752" s="67" t="s">
        <v>223</v>
      </c>
      <c r="M4752" s="67" t="s">
        <v>226</v>
      </c>
      <c r="N4752" s="67">
        <v>153726</v>
      </c>
      <c r="O4752" s="98"/>
      <c r="P4752" s="67">
        <v>93195</v>
      </c>
      <c r="Q4752" s="71">
        <v>150</v>
      </c>
      <c r="R4752" s="71">
        <v>0</v>
      </c>
      <c r="S4752" s="71">
        <v>25</v>
      </c>
      <c r="T4752" s="67" t="s">
        <v>127</v>
      </c>
      <c r="U4752" s="64">
        <f>Data!$Q4752+Data!$R4752+Data!$S4752</f>
        <v>175</v>
      </c>
      <c r="V4752" s="9" t="str">
        <f>VLOOKUP(TRIM(Data!$B4752),Team!A:B,2,FALSE)</f>
        <v>Heating</v>
      </c>
      <c r="W4752" s="9" t="str">
        <f>VLOOKUP(Data!$D4752,Current!A:B,2,FALSE)</f>
        <v>ACT</v>
      </c>
      <c r="X4752" s="9" t="str">
        <f>IF(Data!$W4752=Data!$E4752,"CURRENT","NO")</f>
        <v>NO</v>
      </c>
    </row>
    <row r="4753" spans="1:24" hidden="1">
      <c r="A4753" s="67" t="s">
        <v>2187</v>
      </c>
      <c r="B4753" s="99" t="s">
        <v>1925</v>
      </c>
      <c r="C4753" s="8" t="s">
        <v>2149</v>
      </c>
      <c r="D4753" s="8" t="s">
        <v>2189</v>
      </c>
      <c r="E4753" s="8" t="s">
        <v>463</v>
      </c>
      <c r="F4753" s="69" t="s">
        <v>243</v>
      </c>
      <c r="G4753" s="67" t="s">
        <v>224</v>
      </c>
      <c r="H4753" s="70">
        <v>42340</v>
      </c>
      <c r="I4753" s="67">
        <v>360</v>
      </c>
      <c r="J4753" s="97">
        <v>24.61</v>
      </c>
      <c r="K4753" s="97">
        <f t="shared" si="104"/>
        <v>8859.6</v>
      </c>
      <c r="L4753" s="67" t="s">
        <v>223</v>
      </c>
      <c r="M4753" s="67" t="s">
        <v>222</v>
      </c>
      <c r="N4753" s="67">
        <v>153729</v>
      </c>
      <c r="O4753" s="98"/>
      <c r="P4753" s="67">
        <v>93196</v>
      </c>
      <c r="Q4753" s="71">
        <v>150</v>
      </c>
      <c r="R4753" s="71">
        <v>0</v>
      </c>
      <c r="S4753" s="71">
        <v>25</v>
      </c>
      <c r="T4753" s="67" t="s">
        <v>127</v>
      </c>
      <c r="U4753" s="64">
        <f>Data!$Q4753+Data!$R4753+Data!$S4753</f>
        <v>175</v>
      </c>
      <c r="V4753" s="9" t="str">
        <f>VLOOKUP(TRIM(Data!$B4753),Team!A:B,2,FALSE)</f>
        <v>Heating</v>
      </c>
      <c r="W4753" s="9" t="str">
        <f>VLOOKUP(Data!$D4753,Current!A:B,2,FALSE)</f>
        <v>ACT</v>
      </c>
      <c r="X4753" s="9" t="str">
        <f>IF(Data!$W4753=Data!$E4753,"CURRENT","NO")</f>
        <v>NO</v>
      </c>
    </row>
    <row r="4754" spans="1:24" hidden="1">
      <c r="A4754" s="67" t="s">
        <v>2187</v>
      </c>
      <c r="B4754" s="99" t="s">
        <v>1925</v>
      </c>
      <c r="C4754" s="8" t="s">
        <v>2149</v>
      </c>
      <c r="D4754" s="8" t="s">
        <v>2189</v>
      </c>
      <c r="E4754" s="8" t="s">
        <v>463</v>
      </c>
      <c r="F4754" s="69" t="s">
        <v>242</v>
      </c>
      <c r="G4754" s="67" t="s">
        <v>224</v>
      </c>
      <c r="H4754" s="70">
        <v>42341</v>
      </c>
      <c r="I4754" s="67">
        <v>180</v>
      </c>
      <c r="J4754" s="71">
        <v>14.22</v>
      </c>
      <c r="K4754" s="97">
        <f t="shared" si="104"/>
        <v>2559.6</v>
      </c>
      <c r="L4754" s="67" t="s">
        <v>223</v>
      </c>
      <c r="M4754" s="67" t="s">
        <v>222</v>
      </c>
      <c r="N4754" s="67">
        <v>153750</v>
      </c>
      <c r="O4754" s="67"/>
      <c r="P4754" s="67">
        <v>93197</v>
      </c>
      <c r="Q4754" s="71">
        <v>75</v>
      </c>
      <c r="R4754" s="71">
        <v>0</v>
      </c>
      <c r="S4754" s="71">
        <v>25</v>
      </c>
      <c r="T4754" s="67" t="s">
        <v>127</v>
      </c>
      <c r="U4754" s="64">
        <f>Data!$Q4754+Data!$R4754+Data!$S4754</f>
        <v>100</v>
      </c>
      <c r="V4754" s="9" t="str">
        <f>VLOOKUP(TRIM(Data!$B4754),Team!A:B,2,FALSE)</f>
        <v>Heating</v>
      </c>
      <c r="W4754" s="9" t="str">
        <f>VLOOKUP(Data!$D4754,Current!A:B,2,FALSE)</f>
        <v>ACT</v>
      </c>
      <c r="X4754" s="9" t="str">
        <f>IF(Data!$W4754=Data!$E4754,"CURRENT","NO")</f>
        <v>NO</v>
      </c>
    </row>
    <row r="4755" spans="1:24" hidden="1">
      <c r="A4755" s="67" t="s">
        <v>2187</v>
      </c>
      <c r="B4755" s="99" t="s">
        <v>1925</v>
      </c>
      <c r="C4755" s="8" t="s">
        <v>2149</v>
      </c>
      <c r="D4755" s="8" t="s">
        <v>2189</v>
      </c>
      <c r="E4755" s="8" t="s">
        <v>463</v>
      </c>
      <c r="F4755" s="69" t="s">
        <v>244</v>
      </c>
      <c r="G4755" s="67" t="s">
        <v>224</v>
      </c>
      <c r="H4755" s="70">
        <v>42341</v>
      </c>
      <c r="I4755" s="67">
        <v>360</v>
      </c>
      <c r="J4755" s="71">
        <v>21.18</v>
      </c>
      <c r="K4755" s="97">
        <f t="shared" si="104"/>
        <v>7624.8</v>
      </c>
      <c r="L4755" s="67" t="s">
        <v>223</v>
      </c>
      <c r="M4755" s="67" t="s">
        <v>226</v>
      </c>
      <c r="N4755" s="67">
        <v>153751</v>
      </c>
      <c r="O4755" s="67"/>
      <c r="P4755" s="67">
        <v>93198</v>
      </c>
      <c r="Q4755" s="71">
        <v>150</v>
      </c>
      <c r="R4755" s="71">
        <v>0</v>
      </c>
      <c r="S4755" s="71">
        <v>25</v>
      </c>
      <c r="T4755" s="67" t="s">
        <v>127</v>
      </c>
      <c r="U4755" s="64">
        <f>Data!$Q4755+Data!$R4755+Data!$S4755</f>
        <v>175</v>
      </c>
      <c r="V4755" s="9" t="str">
        <f>VLOOKUP(TRIM(Data!$B4755),Team!A:B,2,FALSE)</f>
        <v>Heating</v>
      </c>
      <c r="W4755" s="9" t="str">
        <f>VLOOKUP(Data!$D4755,Current!A:B,2,FALSE)</f>
        <v>ACT</v>
      </c>
      <c r="X4755" s="9" t="str">
        <f>IF(Data!$W4755=Data!$E4755,"CURRENT","NO")</f>
        <v>NO</v>
      </c>
    </row>
    <row r="4756" spans="1:24" hidden="1">
      <c r="A4756" s="67" t="s">
        <v>1842</v>
      </c>
      <c r="B4756" s="99" t="s">
        <v>1925</v>
      </c>
      <c r="C4756" s="8" t="s">
        <v>2149</v>
      </c>
      <c r="D4756" s="8" t="s">
        <v>2189</v>
      </c>
      <c r="E4756" s="8" t="s">
        <v>463</v>
      </c>
      <c r="F4756" s="69" t="s">
        <v>241</v>
      </c>
      <c r="G4756" s="67" t="s">
        <v>224</v>
      </c>
      <c r="H4756" s="70">
        <v>42345</v>
      </c>
      <c r="I4756" s="67">
        <v>490</v>
      </c>
      <c r="J4756" s="71">
        <v>28.76</v>
      </c>
      <c r="K4756" s="97">
        <f t="shared" si="104"/>
        <v>14092.400000000001</v>
      </c>
      <c r="L4756" s="67" t="s">
        <v>223</v>
      </c>
      <c r="M4756" s="67" t="s">
        <v>222</v>
      </c>
      <c r="N4756" s="67">
        <v>153841</v>
      </c>
      <c r="O4756" s="67"/>
      <c r="P4756" s="67">
        <v>93295</v>
      </c>
      <c r="Q4756" s="71">
        <v>150</v>
      </c>
      <c r="R4756" s="71">
        <v>0</v>
      </c>
      <c r="S4756" s="71">
        <v>25</v>
      </c>
      <c r="T4756" s="67" t="s">
        <v>127</v>
      </c>
      <c r="U4756" s="64">
        <f>Data!$Q4756+Data!$R4756+Data!$S4756</f>
        <v>175</v>
      </c>
      <c r="V4756" s="9" t="str">
        <f>VLOOKUP(TRIM(Data!$B4756),Team!A:B,2,FALSE)</f>
        <v>Heating</v>
      </c>
      <c r="W4756" s="9" t="str">
        <f>VLOOKUP(Data!$D4756,Current!A:B,2,FALSE)</f>
        <v>ACT</v>
      </c>
      <c r="X4756" s="9" t="str">
        <f>IF(Data!$W4756=Data!$E4756,"CURRENT","NO")</f>
        <v>NO</v>
      </c>
    </row>
    <row r="4757" spans="1:24" hidden="1">
      <c r="A4757" s="67" t="s">
        <v>1847</v>
      </c>
      <c r="B4757" s="99" t="s">
        <v>1925</v>
      </c>
      <c r="C4757" s="8" t="s">
        <v>2149</v>
      </c>
      <c r="D4757" s="8" t="s">
        <v>2189</v>
      </c>
      <c r="E4757" s="8" t="s">
        <v>463</v>
      </c>
      <c r="F4757" s="69" t="s">
        <v>1546</v>
      </c>
      <c r="G4757" s="67" t="s">
        <v>224</v>
      </c>
      <c r="H4757" s="70">
        <v>42349</v>
      </c>
      <c r="I4757" s="67">
        <v>112</v>
      </c>
      <c r="J4757" s="71">
        <v>288.86</v>
      </c>
      <c r="K4757" s="97">
        <f t="shared" si="104"/>
        <v>32352.32</v>
      </c>
      <c r="L4757" s="67" t="s">
        <v>223</v>
      </c>
      <c r="M4757" s="67" t="s">
        <v>226</v>
      </c>
      <c r="N4757" s="67">
        <v>154027</v>
      </c>
      <c r="O4757" s="67"/>
      <c r="P4757" s="67">
        <v>93419</v>
      </c>
      <c r="Q4757" s="71">
        <v>161.80000000000001</v>
      </c>
      <c r="R4757" s="71">
        <v>0</v>
      </c>
      <c r="S4757" s="71">
        <v>25</v>
      </c>
      <c r="T4757" s="67" t="s">
        <v>127</v>
      </c>
      <c r="U4757" s="64">
        <f>Data!$Q4757+Data!$R4757+Data!$S4757</f>
        <v>186.8</v>
      </c>
      <c r="V4757" s="9" t="str">
        <f>VLOOKUP(TRIM(Data!$B4757),Team!A:B,2,FALSE)</f>
        <v>Heating</v>
      </c>
      <c r="W4757" s="9" t="str">
        <f>VLOOKUP(Data!$D4757,Current!A:B,2,FALSE)</f>
        <v>ACT</v>
      </c>
      <c r="X4757" s="9" t="str">
        <f>IF(Data!$W4757=Data!$E4757,"CURRENT","NO")</f>
        <v>NO</v>
      </c>
    </row>
    <row r="4758" spans="1:24" hidden="1">
      <c r="A4758" s="67" t="s">
        <v>1847</v>
      </c>
      <c r="B4758" s="99" t="s">
        <v>1925</v>
      </c>
      <c r="C4758" s="8" t="s">
        <v>2149</v>
      </c>
      <c r="D4758" s="8" t="s">
        <v>2189</v>
      </c>
      <c r="E4758" s="8" t="s">
        <v>463</v>
      </c>
      <c r="F4758" s="69" t="s">
        <v>1926</v>
      </c>
      <c r="G4758" s="67" t="s">
        <v>224</v>
      </c>
      <c r="H4758" s="70">
        <v>42349</v>
      </c>
      <c r="I4758" s="67">
        <v>120</v>
      </c>
      <c r="J4758" s="71">
        <v>238.95</v>
      </c>
      <c r="K4758" s="97">
        <f t="shared" si="104"/>
        <v>28674</v>
      </c>
      <c r="L4758" s="67" t="s">
        <v>223</v>
      </c>
      <c r="M4758" s="67" t="s">
        <v>226</v>
      </c>
      <c r="N4758" s="67">
        <v>154028</v>
      </c>
      <c r="O4758" s="67"/>
      <c r="P4758" s="67">
        <v>93420</v>
      </c>
      <c r="Q4758" s="71">
        <v>143.4</v>
      </c>
      <c r="R4758" s="71">
        <v>0</v>
      </c>
      <c r="S4758" s="71">
        <v>25</v>
      </c>
      <c r="T4758" s="67" t="s">
        <v>127</v>
      </c>
      <c r="U4758" s="64">
        <f>Data!$Q4758+Data!$R4758+Data!$S4758</f>
        <v>168.4</v>
      </c>
      <c r="V4758" s="9" t="str">
        <f>VLOOKUP(TRIM(Data!$B4758),Team!A:B,2,FALSE)</f>
        <v>Heating</v>
      </c>
      <c r="W4758" s="9" t="str">
        <f>VLOOKUP(Data!$D4758,Current!A:B,2,FALSE)</f>
        <v>ACT</v>
      </c>
      <c r="X4758" s="9" t="str">
        <f>IF(Data!$W4758=Data!$E4758,"CURRENT","NO")</f>
        <v>NO</v>
      </c>
    </row>
    <row r="4759" spans="1:24" hidden="1">
      <c r="A4759" s="67" t="s">
        <v>1847</v>
      </c>
      <c r="B4759" s="99" t="s">
        <v>1925</v>
      </c>
      <c r="C4759" s="8" t="s">
        <v>2149</v>
      </c>
      <c r="D4759" s="8" t="s">
        <v>2189</v>
      </c>
      <c r="E4759" s="8" t="s">
        <v>463</v>
      </c>
      <c r="F4759" s="69" t="s">
        <v>241</v>
      </c>
      <c r="G4759" s="67" t="s">
        <v>224</v>
      </c>
      <c r="H4759" s="70">
        <v>42352</v>
      </c>
      <c r="I4759" s="67">
        <v>196</v>
      </c>
      <c r="J4759" s="71">
        <v>28.76</v>
      </c>
      <c r="K4759" s="97">
        <f t="shared" si="104"/>
        <v>5636.96</v>
      </c>
      <c r="L4759" s="67" t="s">
        <v>223</v>
      </c>
      <c r="M4759" s="67" t="s">
        <v>222</v>
      </c>
      <c r="N4759" s="67">
        <v>154079</v>
      </c>
      <c r="O4759" s="67"/>
      <c r="P4759" s="67">
        <v>93421</v>
      </c>
      <c r="Q4759" s="71">
        <v>75</v>
      </c>
      <c r="R4759" s="71">
        <v>0</v>
      </c>
      <c r="S4759" s="71">
        <v>25</v>
      </c>
      <c r="T4759" s="67" t="s">
        <v>127</v>
      </c>
      <c r="U4759" s="64">
        <f>Data!$Q4759+Data!$R4759+Data!$S4759</f>
        <v>100</v>
      </c>
      <c r="V4759" s="9" t="str">
        <f>VLOOKUP(TRIM(Data!$B4759),Team!A:B,2,FALSE)</f>
        <v>Heating</v>
      </c>
      <c r="W4759" s="9" t="str">
        <f>VLOOKUP(Data!$D4759,Current!A:B,2,FALSE)</f>
        <v>ACT</v>
      </c>
      <c r="X4759" s="9" t="str">
        <f>IF(Data!$W4759=Data!$E4759,"CURRENT","NO")</f>
        <v>NO</v>
      </c>
    </row>
    <row r="4760" spans="1:24" hidden="1">
      <c r="A4760" s="67" t="s">
        <v>1847</v>
      </c>
      <c r="B4760" s="99" t="s">
        <v>1925</v>
      </c>
      <c r="C4760" s="8" t="s">
        <v>2149</v>
      </c>
      <c r="D4760" s="8" t="s">
        <v>2189</v>
      </c>
      <c r="E4760" s="8" t="s">
        <v>463</v>
      </c>
      <c r="F4760" s="69" t="s">
        <v>1537</v>
      </c>
      <c r="G4760" s="67" t="s">
        <v>224</v>
      </c>
      <c r="H4760" s="70">
        <v>42352</v>
      </c>
      <c r="I4760" s="67">
        <v>136</v>
      </c>
      <c r="J4760" s="71">
        <v>271.81</v>
      </c>
      <c r="K4760" s="97">
        <f t="shared" si="104"/>
        <v>36966.160000000003</v>
      </c>
      <c r="L4760" s="67" t="s">
        <v>223</v>
      </c>
      <c r="M4760" s="67" t="s">
        <v>222</v>
      </c>
      <c r="N4760" s="67">
        <v>154089</v>
      </c>
      <c r="O4760" s="67"/>
      <c r="P4760" s="67">
        <v>93422</v>
      </c>
      <c r="Q4760" s="71">
        <v>184.8</v>
      </c>
      <c r="R4760" s="71">
        <v>0</v>
      </c>
      <c r="S4760" s="71">
        <v>25</v>
      </c>
      <c r="T4760" s="67" t="s">
        <v>127</v>
      </c>
      <c r="U4760" s="64">
        <f>Data!$Q4760+Data!$R4760+Data!$S4760</f>
        <v>209.8</v>
      </c>
      <c r="V4760" s="9" t="str">
        <f>VLOOKUP(TRIM(Data!$B4760),Team!A:B,2,FALSE)</f>
        <v>Heating</v>
      </c>
      <c r="W4760" s="9" t="str">
        <f>VLOOKUP(Data!$D4760,Current!A:B,2,FALSE)</f>
        <v>ACT</v>
      </c>
      <c r="X4760" s="9" t="str">
        <f>IF(Data!$W4760=Data!$E4760,"CURRENT","NO")</f>
        <v>NO</v>
      </c>
    </row>
    <row r="4761" spans="1:24" hidden="1">
      <c r="A4761" s="67" t="s">
        <v>1847</v>
      </c>
      <c r="B4761" s="99" t="s">
        <v>1925</v>
      </c>
      <c r="C4761" s="8" t="s">
        <v>2149</v>
      </c>
      <c r="D4761" s="8" t="s">
        <v>2189</v>
      </c>
      <c r="E4761" s="8" t="s">
        <v>463</v>
      </c>
      <c r="F4761" s="69" t="s">
        <v>242</v>
      </c>
      <c r="G4761" s="67" t="s">
        <v>224</v>
      </c>
      <c r="H4761" s="70">
        <v>42356</v>
      </c>
      <c r="I4761" s="67">
        <v>90</v>
      </c>
      <c r="J4761" s="71">
        <v>14.23</v>
      </c>
      <c r="K4761" s="97">
        <f t="shared" si="104"/>
        <v>1280.7</v>
      </c>
      <c r="L4761" s="67" t="s">
        <v>223</v>
      </c>
      <c r="M4761" s="67" t="s">
        <v>222</v>
      </c>
      <c r="N4761" s="67">
        <v>154279</v>
      </c>
      <c r="O4761" s="67"/>
      <c r="P4761" s="67">
        <v>93423</v>
      </c>
      <c r="Q4761" s="71">
        <v>150</v>
      </c>
      <c r="R4761" s="71">
        <v>0</v>
      </c>
      <c r="S4761" s="71">
        <v>25</v>
      </c>
      <c r="T4761" s="67" t="s">
        <v>127</v>
      </c>
      <c r="U4761" s="64">
        <f>Data!$Q4761+Data!$R4761+Data!$S4761</f>
        <v>175</v>
      </c>
      <c r="V4761" s="9" t="str">
        <f>VLOOKUP(TRIM(Data!$B4761),Team!A:B,2,FALSE)</f>
        <v>Heating</v>
      </c>
      <c r="W4761" s="9" t="str">
        <f>VLOOKUP(Data!$D4761,Current!A:B,2,FALSE)</f>
        <v>ACT</v>
      </c>
      <c r="X4761" s="9" t="str">
        <f>IF(Data!$W4761=Data!$E4761,"CURRENT","NO")</f>
        <v>NO</v>
      </c>
    </row>
    <row r="4762" spans="1:24" hidden="1">
      <c r="A4762" s="67" t="s">
        <v>1869</v>
      </c>
      <c r="B4762" s="99" t="s">
        <v>1925</v>
      </c>
      <c r="C4762" s="8" t="s">
        <v>2149</v>
      </c>
      <c r="D4762" s="8" t="s">
        <v>2189</v>
      </c>
      <c r="E4762" s="8" t="s">
        <v>463</v>
      </c>
      <c r="F4762" s="69" t="s">
        <v>249</v>
      </c>
      <c r="G4762" s="67" t="s">
        <v>248</v>
      </c>
      <c r="H4762" s="70">
        <v>42362</v>
      </c>
      <c r="I4762" s="67">
        <v>2952</v>
      </c>
      <c r="J4762" s="71">
        <v>12.56</v>
      </c>
      <c r="K4762" s="71">
        <f t="shared" si="104"/>
        <v>37077.120000000003</v>
      </c>
      <c r="L4762" s="67" t="s">
        <v>862</v>
      </c>
      <c r="M4762" s="67" t="s">
        <v>1927</v>
      </c>
      <c r="N4762" s="67">
        <v>154604</v>
      </c>
      <c r="O4762" s="67"/>
      <c r="P4762" s="67">
        <v>93815</v>
      </c>
      <c r="Q4762" s="71">
        <v>185.4</v>
      </c>
      <c r="R4762" s="71">
        <v>0</v>
      </c>
      <c r="S4762" s="71">
        <v>60</v>
      </c>
      <c r="T4762" s="67" t="s">
        <v>127</v>
      </c>
      <c r="U4762" s="64">
        <f>Data!$Q4762+Data!$R4762+Data!$S4762</f>
        <v>245.4</v>
      </c>
      <c r="V4762" s="9" t="str">
        <f>VLOOKUP(TRIM(Data!$B4762),Team!A:B,2,FALSE)</f>
        <v>Heating</v>
      </c>
      <c r="W4762" s="9" t="str">
        <f>VLOOKUP(Data!$D4762,Current!A:B,2,FALSE)</f>
        <v>ACT</v>
      </c>
      <c r="X4762" s="9" t="str">
        <f>IF(Data!$W4762=Data!$E4762,"CURRENT","NO")</f>
        <v>NO</v>
      </c>
    </row>
    <row r="4763" spans="1:24" hidden="1">
      <c r="A4763" s="67" t="s">
        <v>1847</v>
      </c>
      <c r="B4763" s="98" t="s">
        <v>2197</v>
      </c>
      <c r="C4763" s="8" t="s">
        <v>2149</v>
      </c>
      <c r="D4763" s="99" t="s">
        <v>2198</v>
      </c>
      <c r="E4763" s="8" t="s">
        <v>463</v>
      </c>
      <c r="F4763" s="69" t="s">
        <v>644</v>
      </c>
      <c r="G4763" s="67" t="s">
        <v>1896</v>
      </c>
      <c r="H4763" s="70">
        <v>42355</v>
      </c>
      <c r="I4763" s="67">
        <v>718</v>
      </c>
      <c r="J4763" s="97">
        <v>46.7</v>
      </c>
      <c r="K4763" s="97">
        <f t="shared" si="104"/>
        <v>33530.6</v>
      </c>
      <c r="L4763" s="67" t="s">
        <v>11</v>
      </c>
      <c r="M4763" s="67" t="s">
        <v>1154</v>
      </c>
      <c r="N4763" s="67">
        <v>154267</v>
      </c>
      <c r="O4763" s="98"/>
      <c r="P4763" s="67">
        <v>93377</v>
      </c>
      <c r="Q4763" s="71">
        <v>167.65</v>
      </c>
      <c r="R4763" s="71">
        <v>0</v>
      </c>
      <c r="S4763" s="71">
        <v>40</v>
      </c>
      <c r="T4763" s="67" t="s">
        <v>127</v>
      </c>
      <c r="U4763" s="64">
        <f>Data!$Q4763+Data!$R4763+Data!$S4763</f>
        <v>207.65</v>
      </c>
      <c r="V4763" s="9" t="str">
        <f>VLOOKUP(TRIM(Data!$B4763),Team!A:B,2,FALSE)</f>
        <v>HVAC</v>
      </c>
      <c r="W4763" s="9" t="str">
        <f>VLOOKUP(Data!$D4763,Current!A:B,2,FALSE)</f>
        <v>ACT</v>
      </c>
      <c r="X4763" s="9" t="str">
        <f>IF(Data!$W4763=Data!$E4763,"CURRENT","NO")</f>
        <v>NO</v>
      </c>
    </row>
    <row r="4764" spans="1:24" hidden="1">
      <c r="A4764" s="67" t="s">
        <v>2187</v>
      </c>
      <c r="B4764" s="99" t="s">
        <v>2199</v>
      </c>
      <c r="C4764" s="8" t="s">
        <v>2149</v>
      </c>
      <c r="D4764" s="99" t="s">
        <v>2189</v>
      </c>
      <c r="E4764" s="8" t="s">
        <v>463</v>
      </c>
      <c r="F4764" s="69" t="s">
        <v>951</v>
      </c>
      <c r="G4764" s="67" t="s">
        <v>952</v>
      </c>
      <c r="H4764" s="70">
        <v>42339</v>
      </c>
      <c r="I4764" s="67">
        <v>170</v>
      </c>
      <c r="J4764" s="97">
        <v>95</v>
      </c>
      <c r="K4764" s="97">
        <f t="shared" si="104"/>
        <v>16150</v>
      </c>
      <c r="L4764" s="67" t="s">
        <v>1630</v>
      </c>
      <c r="M4764" s="67" t="s">
        <v>947</v>
      </c>
      <c r="N4764" s="67">
        <v>153711</v>
      </c>
      <c r="O4764" s="98"/>
      <c r="P4764" s="67">
        <v>93190</v>
      </c>
      <c r="Q4764" s="71">
        <v>150</v>
      </c>
      <c r="R4764" s="71">
        <v>0</v>
      </c>
      <c r="S4764" s="71">
        <v>50</v>
      </c>
      <c r="T4764" s="67" t="s">
        <v>127</v>
      </c>
      <c r="U4764" s="64">
        <f>Data!$Q4764+Data!$R4764+Data!$S4764</f>
        <v>200</v>
      </c>
      <c r="V4764" s="9" t="str">
        <f>VLOOKUP(TRIM(Data!$B4764),Team!A:B,2,FALSE)</f>
        <v>HVAC</v>
      </c>
      <c r="W4764" s="9" t="str">
        <f>VLOOKUP(Data!$D4764,Current!A:B,2,FALSE)</f>
        <v>ACT</v>
      </c>
      <c r="X4764" s="9" t="str">
        <f>IF(Data!$W4764=Data!$E4764,"CURRENT","NO")</f>
        <v>NO</v>
      </c>
    </row>
    <row r="4765" spans="1:24" hidden="1">
      <c r="A4765" s="67" t="s">
        <v>2187</v>
      </c>
      <c r="B4765" s="99" t="s">
        <v>2199</v>
      </c>
      <c r="C4765" s="8" t="s">
        <v>2182</v>
      </c>
      <c r="D4765" s="99" t="s">
        <v>2189</v>
      </c>
      <c r="E4765" s="8" t="s">
        <v>463</v>
      </c>
      <c r="F4765" s="69" t="s">
        <v>1365</v>
      </c>
      <c r="G4765" s="67" t="s">
        <v>2200</v>
      </c>
      <c r="H4765" s="70">
        <v>42339</v>
      </c>
      <c r="I4765" s="67">
        <v>215</v>
      </c>
      <c r="J4765" s="97">
        <v>0</v>
      </c>
      <c r="K4765" s="97">
        <f t="shared" si="104"/>
        <v>0</v>
      </c>
      <c r="L4765" s="67" t="s">
        <v>81</v>
      </c>
      <c r="M4765" s="67" t="s">
        <v>288</v>
      </c>
      <c r="N4765" s="67">
        <v>153707</v>
      </c>
      <c r="O4765" s="98"/>
      <c r="P4765" s="67">
        <v>93191</v>
      </c>
      <c r="Q4765" s="71">
        <v>150</v>
      </c>
      <c r="R4765" s="71">
        <v>0</v>
      </c>
      <c r="S4765" s="71">
        <v>25</v>
      </c>
      <c r="T4765" s="67" t="s">
        <v>0</v>
      </c>
      <c r="U4765" s="64">
        <f>Data!$Q4765+Data!$R4765+Data!$S4765</f>
        <v>175</v>
      </c>
      <c r="V4765" s="9" t="str">
        <f>VLOOKUP(TRIM(Data!$B4765),Team!A:B,2,FALSE)</f>
        <v>HVAC</v>
      </c>
      <c r="W4765" s="9" t="str">
        <f>VLOOKUP(Data!$D4765,Current!A:B,2,FALSE)</f>
        <v>ACT</v>
      </c>
      <c r="X4765" s="9" t="str">
        <f>IF(Data!$W4765=Data!$E4765,"CURRENT","NO")</f>
        <v>NO</v>
      </c>
    </row>
    <row r="4766" spans="1:24" hidden="1">
      <c r="A4766" s="67" t="s">
        <v>2187</v>
      </c>
      <c r="B4766" s="99" t="s">
        <v>2199</v>
      </c>
      <c r="C4766" s="8" t="s">
        <v>2149</v>
      </c>
      <c r="D4766" s="99" t="s">
        <v>2189</v>
      </c>
      <c r="E4766" s="8" t="s">
        <v>463</v>
      </c>
      <c r="F4766" s="69" t="s">
        <v>96</v>
      </c>
      <c r="G4766" s="67" t="s">
        <v>2200</v>
      </c>
      <c r="H4766" s="70">
        <v>42340</v>
      </c>
      <c r="I4766" s="67">
        <v>50</v>
      </c>
      <c r="J4766" s="71">
        <v>232</v>
      </c>
      <c r="K4766" s="97">
        <f t="shared" si="104"/>
        <v>11600</v>
      </c>
      <c r="L4766" s="67" t="s">
        <v>86</v>
      </c>
      <c r="M4766" s="67" t="s">
        <v>285</v>
      </c>
      <c r="N4766" s="67">
        <v>153732</v>
      </c>
      <c r="O4766" s="67"/>
      <c r="P4766" s="67">
        <v>93192</v>
      </c>
      <c r="Q4766" s="71">
        <v>150</v>
      </c>
      <c r="R4766" s="71">
        <v>0</v>
      </c>
      <c r="S4766" s="71">
        <v>25</v>
      </c>
      <c r="T4766" s="67" t="s">
        <v>127</v>
      </c>
      <c r="U4766" s="64">
        <f>Data!$Q4766+Data!$R4766+Data!$S4766</f>
        <v>175</v>
      </c>
      <c r="V4766" s="9" t="str">
        <f>VLOOKUP(TRIM(Data!$B4766),Team!A:B,2,FALSE)</f>
        <v>HVAC</v>
      </c>
      <c r="W4766" s="9" t="str">
        <f>VLOOKUP(Data!$D4766,Current!A:B,2,FALSE)</f>
        <v>ACT</v>
      </c>
      <c r="X4766" s="9" t="str">
        <f>IF(Data!$W4766=Data!$E4766,"CURRENT","NO")</f>
        <v>NO</v>
      </c>
    </row>
    <row r="4767" spans="1:24" hidden="1">
      <c r="A4767" s="67" t="s">
        <v>2187</v>
      </c>
      <c r="B4767" s="99" t="s">
        <v>2199</v>
      </c>
      <c r="C4767" s="8" t="s">
        <v>2149</v>
      </c>
      <c r="D4767" s="99" t="s">
        <v>2189</v>
      </c>
      <c r="E4767" s="8" t="s">
        <v>463</v>
      </c>
      <c r="F4767" s="69" t="s">
        <v>1669</v>
      </c>
      <c r="G4767" s="67" t="s">
        <v>1928</v>
      </c>
      <c r="H4767" s="70">
        <v>42341</v>
      </c>
      <c r="I4767" s="67">
        <v>65</v>
      </c>
      <c r="J4767" s="71">
        <v>216</v>
      </c>
      <c r="K4767" s="97">
        <f t="shared" si="104"/>
        <v>14040</v>
      </c>
      <c r="L4767" s="67" t="s">
        <v>419</v>
      </c>
      <c r="M4767" s="67" t="s">
        <v>113</v>
      </c>
      <c r="N4767" s="67">
        <v>153760</v>
      </c>
      <c r="O4767" s="67"/>
      <c r="P4767" s="67">
        <v>93193</v>
      </c>
      <c r="Q4767" s="71">
        <v>75</v>
      </c>
      <c r="R4767" s="71">
        <v>22.5</v>
      </c>
      <c r="S4767" s="71">
        <v>270</v>
      </c>
      <c r="T4767" s="67" t="s">
        <v>127</v>
      </c>
      <c r="U4767" s="64">
        <f>Data!$Q4767+Data!$R4767+Data!$S4767</f>
        <v>367.5</v>
      </c>
      <c r="V4767" s="9" t="str">
        <f>VLOOKUP(TRIM(Data!$B4767),Team!A:B,2,FALSE)</f>
        <v>HVAC</v>
      </c>
      <c r="W4767" s="9" t="str">
        <f>VLOOKUP(Data!$D4767,Current!A:B,2,FALSE)</f>
        <v>ACT</v>
      </c>
      <c r="X4767" s="9" t="str">
        <f>IF(Data!$W4767=Data!$E4767,"CURRENT","NO")</f>
        <v>NO</v>
      </c>
    </row>
    <row r="4768" spans="1:24" hidden="1">
      <c r="A4768" s="67" t="s">
        <v>2187</v>
      </c>
      <c r="B4768" s="99" t="s">
        <v>2199</v>
      </c>
      <c r="C4768" s="8" t="s">
        <v>2149</v>
      </c>
      <c r="D4768" s="99" t="s">
        <v>2189</v>
      </c>
      <c r="E4768" s="8" t="s">
        <v>463</v>
      </c>
      <c r="F4768" s="69" t="s">
        <v>1671</v>
      </c>
      <c r="G4768" s="67" t="s">
        <v>1928</v>
      </c>
      <c r="H4768" s="70">
        <v>42341</v>
      </c>
      <c r="I4768" s="67">
        <v>40</v>
      </c>
      <c r="J4768" s="71">
        <v>237</v>
      </c>
      <c r="K4768" s="97">
        <f t="shared" si="104"/>
        <v>9480</v>
      </c>
      <c r="L4768" s="67" t="s">
        <v>419</v>
      </c>
      <c r="M4768" s="67" t="s">
        <v>113</v>
      </c>
      <c r="N4768" s="67">
        <v>153762</v>
      </c>
      <c r="O4768" s="67"/>
      <c r="P4768" s="67">
        <v>93194</v>
      </c>
      <c r="Q4768" s="71">
        <v>75</v>
      </c>
      <c r="R4768" s="71">
        <v>22.5</v>
      </c>
      <c r="S4768" s="71">
        <v>10</v>
      </c>
      <c r="T4768" s="67" t="s">
        <v>127</v>
      </c>
      <c r="U4768" s="64">
        <f>Data!$Q4768+Data!$R4768+Data!$S4768</f>
        <v>107.5</v>
      </c>
      <c r="V4768" s="9" t="str">
        <f>VLOOKUP(TRIM(Data!$B4768),Team!A:B,2,FALSE)</f>
        <v>HVAC</v>
      </c>
      <c r="W4768" s="9" t="str">
        <f>VLOOKUP(Data!$D4768,Current!A:B,2,FALSE)</f>
        <v>ACT</v>
      </c>
      <c r="X4768" s="9" t="str">
        <f>IF(Data!$W4768=Data!$E4768,"CURRENT","NO")</f>
        <v>NO</v>
      </c>
    </row>
    <row r="4769" spans="1:24" hidden="1">
      <c r="A4769" s="67" t="s">
        <v>1842</v>
      </c>
      <c r="B4769" s="99" t="s">
        <v>2199</v>
      </c>
      <c r="C4769" s="67" t="s">
        <v>2149</v>
      </c>
      <c r="D4769" s="99" t="s">
        <v>2189</v>
      </c>
      <c r="E4769" s="8" t="s">
        <v>463</v>
      </c>
      <c r="F4769" s="69" t="s">
        <v>280</v>
      </c>
      <c r="G4769" s="67" t="s">
        <v>1929</v>
      </c>
      <c r="H4769" s="70">
        <v>42343</v>
      </c>
      <c r="I4769" s="67">
        <v>60</v>
      </c>
      <c r="J4769" s="71">
        <v>94.31</v>
      </c>
      <c r="K4769" s="97">
        <f t="shared" si="104"/>
        <v>5658.6</v>
      </c>
      <c r="L4769" s="67" t="s">
        <v>77</v>
      </c>
      <c r="M4769" s="67" t="s">
        <v>1340</v>
      </c>
      <c r="N4769" s="67">
        <v>153824</v>
      </c>
      <c r="O4769" s="67"/>
      <c r="P4769" s="67">
        <v>93272</v>
      </c>
      <c r="Q4769" s="71">
        <v>75</v>
      </c>
      <c r="R4769" s="71">
        <v>0</v>
      </c>
      <c r="S4769" s="71">
        <v>15</v>
      </c>
      <c r="T4769" s="67" t="s">
        <v>127</v>
      </c>
      <c r="U4769" s="64">
        <f>Data!$Q4769+Data!$R4769+Data!$S4769</f>
        <v>90</v>
      </c>
      <c r="V4769" s="9" t="str">
        <f>VLOOKUP(TRIM(Data!$B4769),Team!A:B,2,FALSE)</f>
        <v>HVAC</v>
      </c>
      <c r="W4769" s="9" t="str">
        <f>VLOOKUP(Data!$D4769,Current!A:B,2,FALSE)</f>
        <v>ACT</v>
      </c>
      <c r="X4769" s="9" t="str">
        <f>IF(Data!$W4769=Data!$E4769,"CURRENT","NO")</f>
        <v>NO</v>
      </c>
    </row>
    <row r="4770" spans="1:24" hidden="1">
      <c r="A4770" s="67" t="s">
        <v>1842</v>
      </c>
      <c r="B4770" s="99" t="s">
        <v>2199</v>
      </c>
      <c r="C4770" s="67" t="s">
        <v>2149</v>
      </c>
      <c r="D4770" s="99" t="s">
        <v>2189</v>
      </c>
      <c r="E4770" s="8" t="s">
        <v>463</v>
      </c>
      <c r="F4770" s="69" t="s">
        <v>79</v>
      </c>
      <c r="G4770" s="67" t="s">
        <v>1929</v>
      </c>
      <c r="H4770" s="70">
        <v>42343</v>
      </c>
      <c r="I4770" s="67">
        <v>70</v>
      </c>
      <c r="J4770" s="71">
        <v>83.92</v>
      </c>
      <c r="K4770" s="97">
        <f t="shared" si="104"/>
        <v>5874.4000000000005</v>
      </c>
      <c r="L4770" s="67" t="s">
        <v>77</v>
      </c>
      <c r="M4770" s="67" t="s">
        <v>1930</v>
      </c>
      <c r="N4770" s="67">
        <v>153825</v>
      </c>
      <c r="O4770" s="67"/>
      <c r="P4770" s="67">
        <v>93273</v>
      </c>
      <c r="Q4770" s="71">
        <v>75</v>
      </c>
      <c r="R4770" s="71">
        <v>0</v>
      </c>
      <c r="S4770" s="71">
        <v>15</v>
      </c>
      <c r="T4770" s="67" t="s">
        <v>127</v>
      </c>
      <c r="U4770" s="64">
        <f>Data!$Q4770+Data!$R4770+Data!$S4770</f>
        <v>90</v>
      </c>
      <c r="V4770" s="9" t="str">
        <f>VLOOKUP(TRIM(Data!$B4770),Team!A:B,2,FALSE)</f>
        <v>HVAC</v>
      </c>
      <c r="W4770" s="9" t="str">
        <f>VLOOKUP(Data!$D4770,Current!A:B,2,FALSE)</f>
        <v>ACT</v>
      </c>
      <c r="X4770" s="9" t="str">
        <f>IF(Data!$W4770=Data!$E4770,"CURRENT","NO")</f>
        <v>NO</v>
      </c>
    </row>
    <row r="4771" spans="1:24" hidden="1">
      <c r="A4771" s="67" t="s">
        <v>1842</v>
      </c>
      <c r="B4771" s="99" t="s">
        <v>2199</v>
      </c>
      <c r="C4771" s="67" t="s">
        <v>2149</v>
      </c>
      <c r="D4771" s="99" t="s">
        <v>2189</v>
      </c>
      <c r="E4771" s="8" t="s">
        <v>463</v>
      </c>
      <c r="F4771" s="69" t="s">
        <v>1931</v>
      </c>
      <c r="G4771" s="67" t="s">
        <v>1929</v>
      </c>
      <c r="H4771" s="70">
        <v>42343</v>
      </c>
      <c r="I4771" s="67">
        <v>20</v>
      </c>
      <c r="J4771" s="71">
        <v>91.85</v>
      </c>
      <c r="K4771" s="97">
        <f t="shared" si="104"/>
        <v>1837</v>
      </c>
      <c r="L4771" s="67" t="s">
        <v>77</v>
      </c>
      <c r="M4771" s="67" t="s">
        <v>1548</v>
      </c>
      <c r="N4771" s="67">
        <v>153826</v>
      </c>
      <c r="O4771" s="67"/>
      <c r="P4771" s="67">
        <v>93274</v>
      </c>
      <c r="Q4771" s="71">
        <v>75</v>
      </c>
      <c r="R4771" s="71">
        <v>0</v>
      </c>
      <c r="S4771" s="71">
        <v>15</v>
      </c>
      <c r="T4771" s="67" t="s">
        <v>127</v>
      </c>
      <c r="U4771" s="64">
        <f>Data!$Q4771+Data!$R4771+Data!$S4771</f>
        <v>90</v>
      </c>
      <c r="V4771" s="9" t="str">
        <f>VLOOKUP(TRIM(Data!$B4771),Team!A:B,2,FALSE)</f>
        <v>HVAC</v>
      </c>
      <c r="W4771" s="9" t="str">
        <f>VLOOKUP(Data!$D4771,Current!A:B,2,FALSE)</f>
        <v>ACT</v>
      </c>
      <c r="X4771" s="9" t="str">
        <f>IF(Data!$W4771=Data!$E4771,"CURRENT","NO")</f>
        <v>NO</v>
      </c>
    </row>
    <row r="4772" spans="1:24" hidden="1">
      <c r="A4772" s="67" t="s">
        <v>1842</v>
      </c>
      <c r="B4772" s="99" t="s">
        <v>2199</v>
      </c>
      <c r="C4772" s="67" t="s">
        <v>2149</v>
      </c>
      <c r="D4772" s="99" t="s">
        <v>2189</v>
      </c>
      <c r="E4772" s="8" t="s">
        <v>463</v>
      </c>
      <c r="F4772" s="69" t="s">
        <v>279</v>
      </c>
      <c r="G4772" s="67" t="s">
        <v>1929</v>
      </c>
      <c r="H4772" s="70">
        <v>42345</v>
      </c>
      <c r="I4772" s="67">
        <v>55</v>
      </c>
      <c r="J4772" s="71">
        <v>104.71</v>
      </c>
      <c r="K4772" s="97">
        <f t="shared" si="104"/>
        <v>5759.0499999999993</v>
      </c>
      <c r="L4772" s="67" t="s">
        <v>77</v>
      </c>
      <c r="M4772" s="67" t="s">
        <v>1932</v>
      </c>
      <c r="N4772" s="67">
        <v>153854</v>
      </c>
      <c r="O4772" s="67"/>
      <c r="P4772" s="67">
        <v>93275</v>
      </c>
      <c r="Q4772" s="71">
        <v>75</v>
      </c>
      <c r="R4772" s="71">
        <v>0</v>
      </c>
      <c r="S4772" s="71">
        <v>17.5</v>
      </c>
      <c r="T4772" s="67" t="s">
        <v>127</v>
      </c>
      <c r="U4772" s="64">
        <f>Data!$Q4772+Data!$R4772+Data!$S4772</f>
        <v>92.5</v>
      </c>
      <c r="V4772" s="9" t="str">
        <f>VLOOKUP(TRIM(Data!$B4772),Team!A:B,2,FALSE)</f>
        <v>HVAC</v>
      </c>
      <c r="W4772" s="9" t="str">
        <f>VLOOKUP(Data!$D4772,Current!A:B,2,FALSE)</f>
        <v>ACT</v>
      </c>
      <c r="X4772" s="9" t="str">
        <f>IF(Data!$W4772=Data!$E4772,"CURRENT","NO")</f>
        <v>NO</v>
      </c>
    </row>
    <row r="4773" spans="1:24" hidden="1">
      <c r="A4773" s="67" t="s">
        <v>1842</v>
      </c>
      <c r="B4773" s="99" t="s">
        <v>2199</v>
      </c>
      <c r="C4773" s="67" t="s">
        <v>2149</v>
      </c>
      <c r="D4773" s="99" t="s">
        <v>2189</v>
      </c>
      <c r="E4773" s="8" t="s">
        <v>463</v>
      </c>
      <c r="F4773" s="69" t="s">
        <v>278</v>
      </c>
      <c r="G4773" s="67" t="s">
        <v>1929</v>
      </c>
      <c r="H4773" s="70">
        <v>42345</v>
      </c>
      <c r="I4773" s="67">
        <v>50</v>
      </c>
      <c r="J4773" s="71">
        <v>83.35</v>
      </c>
      <c r="K4773" s="97">
        <f t="shared" si="104"/>
        <v>4167.5</v>
      </c>
      <c r="L4773" s="67" t="s">
        <v>77</v>
      </c>
      <c r="M4773" s="67" t="s">
        <v>1933</v>
      </c>
      <c r="N4773" s="67">
        <v>153861</v>
      </c>
      <c r="O4773" s="67"/>
      <c r="P4773" s="67">
        <v>93276</v>
      </c>
      <c r="Q4773" s="71">
        <v>75</v>
      </c>
      <c r="R4773" s="71">
        <v>0</v>
      </c>
      <c r="S4773" s="71">
        <v>17.5</v>
      </c>
      <c r="T4773" s="67" t="s">
        <v>127</v>
      </c>
      <c r="U4773" s="64">
        <f>Data!$Q4773+Data!$R4773+Data!$S4773</f>
        <v>92.5</v>
      </c>
      <c r="V4773" s="9" t="str">
        <f>VLOOKUP(TRIM(Data!$B4773),Team!A:B,2,FALSE)</f>
        <v>HVAC</v>
      </c>
      <c r="W4773" s="9" t="str">
        <f>VLOOKUP(Data!$D4773,Current!A:B,2,FALSE)</f>
        <v>ACT</v>
      </c>
      <c r="X4773" s="9" t="str">
        <f>IF(Data!$W4773=Data!$E4773,"CURRENT","NO")</f>
        <v>NO</v>
      </c>
    </row>
    <row r="4774" spans="1:24" hidden="1">
      <c r="A4774" s="67" t="s">
        <v>1842</v>
      </c>
      <c r="B4774" s="99" t="s">
        <v>2199</v>
      </c>
      <c r="C4774" s="67" t="s">
        <v>2149</v>
      </c>
      <c r="D4774" s="99" t="s">
        <v>2189</v>
      </c>
      <c r="E4774" s="8" t="s">
        <v>463</v>
      </c>
      <c r="F4774" s="69" t="s">
        <v>625</v>
      </c>
      <c r="G4774" s="67" t="s">
        <v>1929</v>
      </c>
      <c r="H4774" s="70">
        <v>42348</v>
      </c>
      <c r="I4774" s="67">
        <v>20</v>
      </c>
      <c r="J4774" s="71">
        <v>79.66</v>
      </c>
      <c r="K4774" s="97">
        <f t="shared" si="104"/>
        <v>1593.1999999999998</v>
      </c>
      <c r="L4774" s="67" t="s">
        <v>77</v>
      </c>
      <c r="M4774" s="67" t="s">
        <v>1340</v>
      </c>
      <c r="N4774" s="67">
        <v>153969</v>
      </c>
      <c r="O4774" s="67"/>
      <c r="P4774" s="67">
        <v>93277</v>
      </c>
      <c r="Q4774" s="71">
        <v>75</v>
      </c>
      <c r="R4774" s="71">
        <v>0</v>
      </c>
      <c r="S4774" s="71">
        <v>17.5</v>
      </c>
      <c r="T4774" s="67" t="s">
        <v>127</v>
      </c>
      <c r="U4774" s="64">
        <f>Data!$Q4774+Data!$R4774+Data!$S4774</f>
        <v>92.5</v>
      </c>
      <c r="V4774" s="9" t="str">
        <f>VLOOKUP(TRIM(Data!$B4774),Team!A:B,2,FALSE)</f>
        <v>HVAC</v>
      </c>
      <c r="W4774" s="9" t="str">
        <f>VLOOKUP(Data!$D4774,Current!A:B,2,FALSE)</f>
        <v>ACT</v>
      </c>
      <c r="X4774" s="9" t="str">
        <f>IF(Data!$W4774=Data!$E4774,"CURRENT","NO")</f>
        <v>NO</v>
      </c>
    </row>
    <row r="4775" spans="1:24" hidden="1">
      <c r="A4775" s="67" t="s">
        <v>1842</v>
      </c>
      <c r="B4775" s="99" t="s">
        <v>2199</v>
      </c>
      <c r="C4775" s="67" t="s">
        <v>2149</v>
      </c>
      <c r="D4775" s="99" t="s">
        <v>2189</v>
      </c>
      <c r="E4775" s="8" t="s">
        <v>463</v>
      </c>
      <c r="F4775" s="69" t="s">
        <v>1339</v>
      </c>
      <c r="G4775" s="67" t="s">
        <v>1929</v>
      </c>
      <c r="H4775" s="70">
        <v>42348</v>
      </c>
      <c r="I4775" s="67">
        <v>150</v>
      </c>
      <c r="J4775" s="71">
        <v>80.42</v>
      </c>
      <c r="K4775" s="97">
        <f t="shared" si="104"/>
        <v>12063</v>
      </c>
      <c r="L4775" s="67" t="s">
        <v>77</v>
      </c>
      <c r="M4775" s="67" t="s">
        <v>826</v>
      </c>
      <c r="N4775" s="67">
        <v>153970</v>
      </c>
      <c r="O4775" s="67"/>
      <c r="P4775" s="67">
        <v>93278</v>
      </c>
      <c r="Q4775" s="71">
        <v>75</v>
      </c>
      <c r="R4775" s="71">
        <v>0</v>
      </c>
      <c r="S4775" s="71">
        <v>17.5</v>
      </c>
      <c r="T4775" s="67" t="s">
        <v>127</v>
      </c>
      <c r="U4775" s="64">
        <f>Data!$Q4775+Data!$R4775+Data!$S4775</f>
        <v>92.5</v>
      </c>
      <c r="V4775" s="9" t="str">
        <f>VLOOKUP(TRIM(Data!$B4775),Team!A:B,2,FALSE)</f>
        <v>HVAC</v>
      </c>
      <c r="W4775" s="9" t="str">
        <f>VLOOKUP(Data!$D4775,Current!A:B,2,FALSE)</f>
        <v>ACT</v>
      </c>
      <c r="X4775" s="9" t="str">
        <f>IF(Data!$W4775=Data!$E4775,"CURRENT","NO")</f>
        <v>NO</v>
      </c>
    </row>
    <row r="4776" spans="1:24" hidden="1">
      <c r="A4776" s="67" t="s">
        <v>1842</v>
      </c>
      <c r="B4776" s="99" t="s">
        <v>2199</v>
      </c>
      <c r="C4776" s="67" t="s">
        <v>2149</v>
      </c>
      <c r="D4776" s="99" t="s">
        <v>2189</v>
      </c>
      <c r="E4776" s="8" t="s">
        <v>463</v>
      </c>
      <c r="F4776" s="69" t="s">
        <v>117</v>
      </c>
      <c r="G4776" s="67" t="s">
        <v>1881</v>
      </c>
      <c r="H4776" s="70">
        <v>42347</v>
      </c>
      <c r="I4776" s="67">
        <v>239</v>
      </c>
      <c r="J4776" s="71">
        <v>63.21</v>
      </c>
      <c r="K4776" s="97">
        <f t="shared" ref="K4776:K4833" si="105">I4776*J4776</f>
        <v>15107.19</v>
      </c>
      <c r="L4776" s="67" t="s">
        <v>77</v>
      </c>
      <c r="M4776" s="67" t="s">
        <v>1934</v>
      </c>
      <c r="N4776" s="67">
        <v>153921</v>
      </c>
      <c r="O4776" s="67"/>
      <c r="P4776" s="67">
        <v>93279</v>
      </c>
      <c r="Q4776" s="71">
        <v>150</v>
      </c>
      <c r="R4776" s="71">
        <v>0</v>
      </c>
      <c r="S4776" s="71">
        <v>35</v>
      </c>
      <c r="T4776" s="67" t="s">
        <v>127</v>
      </c>
      <c r="U4776" s="64">
        <f>Data!$Q4776+Data!$R4776+Data!$S4776</f>
        <v>185</v>
      </c>
      <c r="V4776" s="9" t="str">
        <f>VLOOKUP(TRIM(Data!$B4776),Team!A:B,2,FALSE)</f>
        <v>HVAC</v>
      </c>
      <c r="W4776" s="9" t="str">
        <f>VLOOKUP(Data!$D4776,Current!A:B,2,FALSE)</f>
        <v>ACT</v>
      </c>
      <c r="X4776" s="9" t="str">
        <f>IF(Data!$W4776=Data!$E4776,"CURRENT","NO")</f>
        <v>NO</v>
      </c>
    </row>
    <row r="4777" spans="1:24" hidden="1">
      <c r="A4777" s="67" t="s">
        <v>1842</v>
      </c>
      <c r="B4777" s="99" t="s">
        <v>2199</v>
      </c>
      <c r="C4777" s="67" t="s">
        <v>2182</v>
      </c>
      <c r="D4777" s="99" t="s">
        <v>2189</v>
      </c>
      <c r="E4777" s="8" t="s">
        <v>463</v>
      </c>
      <c r="F4777" s="69" t="s">
        <v>300</v>
      </c>
      <c r="G4777" s="67" t="s">
        <v>93</v>
      </c>
      <c r="H4777" s="70">
        <v>42343</v>
      </c>
      <c r="I4777" s="67">
        <v>111</v>
      </c>
      <c r="J4777" s="71">
        <v>0</v>
      </c>
      <c r="K4777" s="97">
        <f t="shared" si="105"/>
        <v>0</v>
      </c>
      <c r="L4777" s="67" t="s">
        <v>86</v>
      </c>
      <c r="M4777" s="67" t="s">
        <v>306</v>
      </c>
      <c r="N4777" s="67">
        <v>153837</v>
      </c>
      <c r="O4777" s="67"/>
      <c r="P4777" s="67">
        <v>93280</v>
      </c>
      <c r="Q4777" s="71">
        <v>150</v>
      </c>
      <c r="R4777" s="71">
        <v>0</v>
      </c>
      <c r="S4777" s="71">
        <v>25</v>
      </c>
      <c r="T4777" s="67" t="s">
        <v>0</v>
      </c>
      <c r="U4777" s="64">
        <f>Data!$Q4777+Data!$R4777+Data!$S4777</f>
        <v>175</v>
      </c>
      <c r="V4777" s="9" t="str">
        <f>VLOOKUP(TRIM(Data!$B4777),Team!A:B,2,FALSE)</f>
        <v>HVAC</v>
      </c>
      <c r="W4777" s="9" t="str">
        <f>VLOOKUP(Data!$D4777,Current!A:B,2,FALSE)</f>
        <v>ACT</v>
      </c>
      <c r="X4777" s="9" t="str">
        <f>IF(Data!$W4777=Data!$E4777,"CURRENT","NO")</f>
        <v>NO</v>
      </c>
    </row>
    <row r="4778" spans="1:24" hidden="1">
      <c r="A4778" s="67" t="s">
        <v>1842</v>
      </c>
      <c r="B4778" s="99" t="s">
        <v>2199</v>
      </c>
      <c r="C4778" s="67" t="s">
        <v>2149</v>
      </c>
      <c r="D4778" s="99" t="s">
        <v>2189</v>
      </c>
      <c r="E4778" s="8" t="s">
        <v>463</v>
      </c>
      <c r="F4778" s="69" t="s">
        <v>327</v>
      </c>
      <c r="G4778" s="67" t="s">
        <v>93</v>
      </c>
      <c r="H4778" s="70">
        <v>42346</v>
      </c>
      <c r="I4778" s="67">
        <v>76</v>
      </c>
      <c r="J4778" s="71">
        <v>189.4</v>
      </c>
      <c r="K4778" s="97">
        <f t="shared" si="105"/>
        <v>14394.4</v>
      </c>
      <c r="L4778" s="67" t="s">
        <v>86</v>
      </c>
      <c r="M4778" s="67" t="s">
        <v>85</v>
      </c>
      <c r="N4778" s="67">
        <v>153895</v>
      </c>
      <c r="O4778" s="67"/>
      <c r="P4778" s="67">
        <v>93281</v>
      </c>
      <c r="Q4778" s="71">
        <v>150</v>
      </c>
      <c r="R4778" s="71">
        <v>0</v>
      </c>
      <c r="S4778" s="71">
        <v>25</v>
      </c>
      <c r="T4778" s="67" t="s">
        <v>127</v>
      </c>
      <c r="U4778" s="64">
        <f>Data!$Q4778+Data!$R4778+Data!$S4778</f>
        <v>175</v>
      </c>
      <c r="V4778" s="9" t="str">
        <f>VLOOKUP(TRIM(Data!$B4778),Team!A:B,2,FALSE)</f>
        <v>HVAC</v>
      </c>
      <c r="W4778" s="9" t="str">
        <f>VLOOKUP(Data!$D4778,Current!A:B,2,FALSE)</f>
        <v>ACT</v>
      </c>
      <c r="X4778" s="9" t="str">
        <f>IF(Data!$W4778=Data!$E4778,"CURRENT","NO")</f>
        <v>NO</v>
      </c>
    </row>
    <row r="4779" spans="1:24" hidden="1">
      <c r="A4779" s="67" t="s">
        <v>1842</v>
      </c>
      <c r="B4779" s="99" t="s">
        <v>2199</v>
      </c>
      <c r="C4779" s="67" t="s">
        <v>2182</v>
      </c>
      <c r="D4779" s="99" t="s">
        <v>2189</v>
      </c>
      <c r="E4779" s="8" t="s">
        <v>463</v>
      </c>
      <c r="F4779" s="69" t="s">
        <v>743</v>
      </c>
      <c r="G4779" s="67" t="s">
        <v>93</v>
      </c>
      <c r="H4779" s="70">
        <v>42346</v>
      </c>
      <c r="I4779" s="67">
        <v>236</v>
      </c>
      <c r="J4779" s="71">
        <v>0</v>
      </c>
      <c r="K4779" s="97">
        <f t="shared" si="105"/>
        <v>0</v>
      </c>
      <c r="L4779" s="67" t="s">
        <v>86</v>
      </c>
      <c r="M4779" s="67" t="s">
        <v>306</v>
      </c>
      <c r="N4779" s="67">
        <v>153896</v>
      </c>
      <c r="O4779" s="67"/>
      <c r="P4779" s="67">
        <v>93282</v>
      </c>
      <c r="Q4779" s="71">
        <v>150</v>
      </c>
      <c r="R4779" s="71">
        <v>0</v>
      </c>
      <c r="S4779" s="71">
        <v>25</v>
      </c>
      <c r="T4779" s="67" t="s">
        <v>0</v>
      </c>
      <c r="U4779" s="64">
        <f>Data!$Q4779+Data!$R4779+Data!$S4779</f>
        <v>175</v>
      </c>
      <c r="V4779" s="9" t="str">
        <f>VLOOKUP(TRIM(Data!$B4779),Team!A:B,2,FALSE)</f>
        <v>HVAC</v>
      </c>
      <c r="W4779" s="9" t="str">
        <f>VLOOKUP(Data!$D4779,Current!A:B,2,FALSE)</f>
        <v>ACT</v>
      </c>
      <c r="X4779" s="9" t="str">
        <f>IF(Data!$W4779=Data!$E4779,"CURRENT","NO")</f>
        <v>NO</v>
      </c>
    </row>
    <row r="4780" spans="1:24" hidden="1">
      <c r="A4780" s="67" t="s">
        <v>1842</v>
      </c>
      <c r="B4780" s="99" t="s">
        <v>2199</v>
      </c>
      <c r="C4780" s="67" t="s">
        <v>2182</v>
      </c>
      <c r="D4780" s="99" t="s">
        <v>2189</v>
      </c>
      <c r="E4780" s="8" t="s">
        <v>463</v>
      </c>
      <c r="F4780" s="69" t="s">
        <v>741</v>
      </c>
      <c r="G4780" s="67" t="s">
        <v>93</v>
      </c>
      <c r="H4780" s="70">
        <v>42347</v>
      </c>
      <c r="I4780" s="67">
        <v>264</v>
      </c>
      <c r="J4780" s="71">
        <v>0</v>
      </c>
      <c r="K4780" s="97">
        <f t="shared" si="105"/>
        <v>0</v>
      </c>
      <c r="L4780" s="67" t="s">
        <v>81</v>
      </c>
      <c r="M4780" s="67" t="s">
        <v>288</v>
      </c>
      <c r="N4780" s="67">
        <v>153937</v>
      </c>
      <c r="O4780" s="67"/>
      <c r="P4780" s="67">
        <v>93283</v>
      </c>
      <c r="Q4780" s="71">
        <v>150</v>
      </c>
      <c r="R4780" s="71">
        <v>0</v>
      </c>
      <c r="S4780" s="71">
        <v>25</v>
      </c>
      <c r="T4780" s="67" t="s">
        <v>0</v>
      </c>
      <c r="U4780" s="64">
        <f>Data!$Q4780+Data!$R4780+Data!$S4780</f>
        <v>175</v>
      </c>
      <c r="V4780" s="9" t="str">
        <f>VLOOKUP(TRIM(Data!$B4780),Team!A:B,2,FALSE)</f>
        <v>HVAC</v>
      </c>
      <c r="W4780" s="9" t="str">
        <f>VLOOKUP(Data!$D4780,Current!A:B,2,FALSE)</f>
        <v>ACT</v>
      </c>
      <c r="X4780" s="9" t="str">
        <f>IF(Data!$W4780=Data!$E4780,"CURRENT","NO")</f>
        <v>NO</v>
      </c>
    </row>
    <row r="4781" spans="1:24" hidden="1">
      <c r="A4781" s="67" t="s">
        <v>1842</v>
      </c>
      <c r="B4781" s="99" t="s">
        <v>2199</v>
      </c>
      <c r="C4781" s="67" t="s">
        <v>2182</v>
      </c>
      <c r="D4781" s="99" t="s">
        <v>2189</v>
      </c>
      <c r="E4781" s="8" t="s">
        <v>463</v>
      </c>
      <c r="F4781" s="69" t="s">
        <v>1935</v>
      </c>
      <c r="G4781" s="67" t="s">
        <v>93</v>
      </c>
      <c r="H4781" s="70">
        <v>42348</v>
      </c>
      <c r="I4781" s="67">
        <v>236</v>
      </c>
      <c r="J4781" s="71">
        <v>0</v>
      </c>
      <c r="K4781" s="97">
        <f t="shared" si="105"/>
        <v>0</v>
      </c>
      <c r="L4781" s="67" t="s">
        <v>81</v>
      </c>
      <c r="M4781" s="67" t="s">
        <v>80</v>
      </c>
      <c r="N4781" s="67">
        <v>153973</v>
      </c>
      <c r="O4781" s="67"/>
      <c r="P4781" s="67">
        <v>93284</v>
      </c>
      <c r="Q4781" s="71">
        <v>150</v>
      </c>
      <c r="R4781" s="71">
        <v>0</v>
      </c>
      <c r="S4781" s="71">
        <v>25</v>
      </c>
      <c r="T4781" s="67" t="s">
        <v>0</v>
      </c>
      <c r="U4781" s="64">
        <f>Data!$Q4781+Data!$R4781+Data!$S4781</f>
        <v>175</v>
      </c>
      <c r="V4781" s="9" t="str">
        <f>VLOOKUP(TRIM(Data!$B4781),Team!A:B,2,FALSE)</f>
        <v>HVAC</v>
      </c>
      <c r="W4781" s="9" t="str">
        <f>VLOOKUP(Data!$D4781,Current!A:B,2,FALSE)</f>
        <v>ACT</v>
      </c>
      <c r="X4781" s="9" t="str">
        <f>IF(Data!$W4781=Data!$E4781,"CURRENT","NO")</f>
        <v>NO</v>
      </c>
    </row>
    <row r="4782" spans="1:24" hidden="1">
      <c r="A4782" s="67" t="s">
        <v>1842</v>
      </c>
      <c r="B4782" s="99" t="s">
        <v>2199</v>
      </c>
      <c r="C4782" s="67" t="s">
        <v>2182</v>
      </c>
      <c r="D4782" s="99" t="s">
        <v>2189</v>
      </c>
      <c r="E4782" s="8" t="s">
        <v>463</v>
      </c>
      <c r="F4782" s="69" t="s">
        <v>605</v>
      </c>
      <c r="G4782" s="67" t="s">
        <v>70</v>
      </c>
      <c r="H4782" s="70">
        <v>42342</v>
      </c>
      <c r="I4782" s="67">
        <v>264</v>
      </c>
      <c r="J4782" s="71">
        <v>0</v>
      </c>
      <c r="K4782" s="97">
        <f t="shared" si="105"/>
        <v>0</v>
      </c>
      <c r="L4782" s="67" t="s">
        <v>69</v>
      </c>
      <c r="M4782" s="67" t="s">
        <v>208</v>
      </c>
      <c r="N4782" s="67">
        <v>153829</v>
      </c>
      <c r="O4782" s="67"/>
      <c r="P4782" s="67">
        <v>93286</v>
      </c>
      <c r="Q4782" s="71">
        <v>150</v>
      </c>
      <c r="R4782" s="71">
        <v>0</v>
      </c>
      <c r="S4782" s="71">
        <v>35</v>
      </c>
      <c r="T4782" s="67" t="s">
        <v>0</v>
      </c>
      <c r="U4782" s="64">
        <f>Data!$Q4782+Data!$R4782+Data!$S4782</f>
        <v>185</v>
      </c>
      <c r="V4782" s="9" t="str">
        <f>VLOOKUP(TRIM(Data!$B4782),Team!A:B,2,FALSE)</f>
        <v>HVAC</v>
      </c>
      <c r="W4782" s="9" t="str">
        <f>VLOOKUP(Data!$D4782,Current!A:B,2,FALSE)</f>
        <v>ACT</v>
      </c>
      <c r="X4782" s="9" t="str">
        <f>IF(Data!$W4782=Data!$E4782,"CURRENT","NO")</f>
        <v>NO</v>
      </c>
    </row>
    <row r="4783" spans="1:24" hidden="1">
      <c r="A4783" s="67" t="s">
        <v>1847</v>
      </c>
      <c r="B4783" s="99" t="s">
        <v>2199</v>
      </c>
      <c r="C4783" s="67" t="s">
        <v>2149</v>
      </c>
      <c r="D4783" s="99" t="s">
        <v>2189</v>
      </c>
      <c r="E4783" s="8" t="s">
        <v>463</v>
      </c>
      <c r="F4783" s="69" t="s">
        <v>1673</v>
      </c>
      <c r="G4783" s="67" t="s">
        <v>1929</v>
      </c>
      <c r="H4783" s="70">
        <v>42349</v>
      </c>
      <c r="I4783" s="67">
        <v>50</v>
      </c>
      <c r="J4783" s="71">
        <v>102.25</v>
      </c>
      <c r="K4783" s="97">
        <f t="shared" si="105"/>
        <v>5112.5</v>
      </c>
      <c r="L4783" s="67" t="s">
        <v>309</v>
      </c>
      <c r="M4783" s="67" t="s">
        <v>1936</v>
      </c>
      <c r="N4783" s="67">
        <v>154033</v>
      </c>
      <c r="O4783" s="67"/>
      <c r="P4783" s="67">
        <v>93379</v>
      </c>
      <c r="Q4783" s="71">
        <v>75</v>
      </c>
      <c r="R4783" s="71">
        <v>0</v>
      </c>
      <c r="S4783" s="71">
        <v>15</v>
      </c>
      <c r="T4783" s="67" t="s">
        <v>127</v>
      </c>
      <c r="U4783" s="64">
        <f>Data!$Q4783+Data!$R4783+Data!$S4783</f>
        <v>90</v>
      </c>
      <c r="V4783" s="9" t="str">
        <f>VLOOKUP(TRIM(Data!$B4783),Team!A:B,2,FALSE)</f>
        <v>HVAC</v>
      </c>
      <c r="W4783" s="9" t="str">
        <f>VLOOKUP(Data!$D4783,Current!A:B,2,FALSE)</f>
        <v>ACT</v>
      </c>
      <c r="X4783" s="9" t="str">
        <f>IF(Data!$W4783=Data!$E4783,"CURRENT","NO")</f>
        <v>NO</v>
      </c>
    </row>
    <row r="4784" spans="1:24" hidden="1">
      <c r="A4784" s="67" t="s">
        <v>1847</v>
      </c>
      <c r="B4784" s="99" t="s">
        <v>2199</v>
      </c>
      <c r="C4784" s="67" t="s">
        <v>2149</v>
      </c>
      <c r="D4784" s="99" t="s">
        <v>2189</v>
      </c>
      <c r="E4784" s="8" t="s">
        <v>463</v>
      </c>
      <c r="F4784" s="69" t="s">
        <v>1352</v>
      </c>
      <c r="G4784" s="67" t="s">
        <v>1929</v>
      </c>
      <c r="H4784" s="70">
        <v>42349</v>
      </c>
      <c r="I4784" s="67">
        <v>94</v>
      </c>
      <c r="J4784" s="71">
        <v>99.32</v>
      </c>
      <c r="K4784" s="97">
        <f t="shared" si="105"/>
        <v>9336.08</v>
      </c>
      <c r="L4784" s="67" t="s">
        <v>77</v>
      </c>
      <c r="M4784" s="67" t="s">
        <v>1936</v>
      </c>
      <c r="N4784" s="67">
        <v>154034</v>
      </c>
      <c r="O4784" s="67"/>
      <c r="P4784" s="67">
        <v>93380</v>
      </c>
      <c r="Q4784" s="71">
        <v>75</v>
      </c>
      <c r="R4784" s="71">
        <v>0</v>
      </c>
      <c r="S4784" s="71">
        <v>15</v>
      </c>
      <c r="T4784" s="67" t="s">
        <v>127</v>
      </c>
      <c r="U4784" s="64">
        <f>Data!$Q4784+Data!$R4784+Data!$S4784</f>
        <v>90</v>
      </c>
      <c r="V4784" s="9" t="str">
        <f>VLOOKUP(TRIM(Data!$B4784),Team!A:B,2,FALSE)</f>
        <v>HVAC</v>
      </c>
      <c r="W4784" s="9" t="str">
        <f>VLOOKUP(Data!$D4784,Current!A:B,2,FALSE)</f>
        <v>ACT</v>
      </c>
      <c r="X4784" s="9" t="str">
        <f>IF(Data!$W4784=Data!$E4784,"CURRENT","NO")</f>
        <v>NO</v>
      </c>
    </row>
    <row r="4785" spans="1:24" hidden="1">
      <c r="A4785" s="67" t="s">
        <v>1847</v>
      </c>
      <c r="B4785" s="99" t="s">
        <v>2199</v>
      </c>
      <c r="C4785" s="67" t="s">
        <v>2149</v>
      </c>
      <c r="D4785" s="99" t="s">
        <v>2189</v>
      </c>
      <c r="E4785" s="8" t="s">
        <v>463</v>
      </c>
      <c r="F4785" s="69" t="s">
        <v>1342</v>
      </c>
      <c r="G4785" s="67" t="s">
        <v>1929</v>
      </c>
      <c r="H4785" s="70">
        <v>42349</v>
      </c>
      <c r="I4785" s="67">
        <v>136</v>
      </c>
      <c r="J4785" s="71">
        <v>89.87</v>
      </c>
      <c r="K4785" s="97">
        <f t="shared" si="105"/>
        <v>12222.32</v>
      </c>
      <c r="L4785" s="67" t="s">
        <v>77</v>
      </c>
      <c r="M4785" s="67" t="s">
        <v>1936</v>
      </c>
      <c r="N4785" s="67">
        <v>154035</v>
      </c>
      <c r="O4785" s="67"/>
      <c r="P4785" s="67">
        <v>93381</v>
      </c>
      <c r="Q4785" s="71">
        <v>75</v>
      </c>
      <c r="R4785" s="71">
        <v>0</v>
      </c>
      <c r="S4785" s="71">
        <v>15</v>
      </c>
      <c r="T4785" s="67" t="s">
        <v>127</v>
      </c>
      <c r="U4785" s="64">
        <f>Data!$Q4785+Data!$R4785+Data!$S4785</f>
        <v>90</v>
      </c>
      <c r="V4785" s="9" t="str">
        <f>VLOOKUP(TRIM(Data!$B4785),Team!A:B,2,FALSE)</f>
        <v>HVAC</v>
      </c>
      <c r="W4785" s="9" t="str">
        <f>VLOOKUP(Data!$D4785,Current!A:B,2,FALSE)</f>
        <v>ACT</v>
      </c>
      <c r="X4785" s="9" t="str">
        <f>IF(Data!$W4785=Data!$E4785,"CURRENT","NO")</f>
        <v>NO</v>
      </c>
    </row>
    <row r="4786" spans="1:24" hidden="1">
      <c r="A4786" s="67" t="s">
        <v>1847</v>
      </c>
      <c r="B4786" s="99" t="s">
        <v>2199</v>
      </c>
      <c r="C4786" s="67" t="s">
        <v>2149</v>
      </c>
      <c r="D4786" s="99" t="s">
        <v>2189</v>
      </c>
      <c r="E4786" s="8" t="s">
        <v>463</v>
      </c>
      <c r="F4786" s="69" t="s">
        <v>1937</v>
      </c>
      <c r="G4786" s="67" t="s">
        <v>1929</v>
      </c>
      <c r="H4786" s="70">
        <v>42350</v>
      </c>
      <c r="I4786" s="67">
        <v>20</v>
      </c>
      <c r="J4786" s="71">
        <v>69.930000000000007</v>
      </c>
      <c r="K4786" s="97">
        <f t="shared" si="105"/>
        <v>1398.6000000000001</v>
      </c>
      <c r="L4786" s="67" t="s">
        <v>77</v>
      </c>
      <c r="M4786" s="67" t="s">
        <v>1548</v>
      </c>
      <c r="N4786" s="67">
        <v>154043</v>
      </c>
      <c r="O4786" s="67"/>
      <c r="P4786" s="67">
        <v>93382</v>
      </c>
      <c r="Q4786" s="71">
        <v>75</v>
      </c>
      <c r="R4786" s="71">
        <v>0</v>
      </c>
      <c r="S4786" s="71">
        <v>15</v>
      </c>
      <c r="T4786" s="67" t="s">
        <v>127</v>
      </c>
      <c r="U4786" s="64">
        <f>Data!$Q4786+Data!$R4786+Data!$S4786</f>
        <v>90</v>
      </c>
      <c r="V4786" s="9" t="str">
        <f>VLOOKUP(TRIM(Data!$B4786),Team!A:B,2,FALSE)</f>
        <v>HVAC</v>
      </c>
      <c r="W4786" s="9" t="str">
        <f>VLOOKUP(Data!$D4786,Current!A:B,2,FALSE)</f>
        <v>ACT</v>
      </c>
      <c r="X4786" s="9" t="str">
        <f>IF(Data!$W4786=Data!$E4786,"CURRENT","NO")</f>
        <v>NO</v>
      </c>
    </row>
    <row r="4787" spans="1:24" hidden="1">
      <c r="A4787" s="67" t="s">
        <v>1847</v>
      </c>
      <c r="B4787" s="99" t="s">
        <v>2199</v>
      </c>
      <c r="C4787" s="67" t="s">
        <v>2149</v>
      </c>
      <c r="D4787" s="99" t="s">
        <v>2189</v>
      </c>
      <c r="E4787" s="8" t="s">
        <v>463</v>
      </c>
      <c r="F4787" s="69" t="s">
        <v>623</v>
      </c>
      <c r="G4787" s="67" t="s">
        <v>1929</v>
      </c>
      <c r="H4787" s="70">
        <v>42350</v>
      </c>
      <c r="I4787" s="67">
        <v>40</v>
      </c>
      <c r="J4787" s="71">
        <v>63.7</v>
      </c>
      <c r="K4787" s="97">
        <f t="shared" si="105"/>
        <v>2548</v>
      </c>
      <c r="L4787" s="67" t="s">
        <v>77</v>
      </c>
      <c r="M4787" s="67" t="s">
        <v>1548</v>
      </c>
      <c r="N4787" s="67">
        <v>154044</v>
      </c>
      <c r="O4787" s="67"/>
      <c r="P4787" s="67">
        <v>93383</v>
      </c>
      <c r="Q4787" s="71">
        <v>75</v>
      </c>
      <c r="R4787" s="71">
        <v>0</v>
      </c>
      <c r="S4787" s="71">
        <v>15</v>
      </c>
      <c r="T4787" s="67" t="s">
        <v>127</v>
      </c>
      <c r="U4787" s="64">
        <f>Data!$Q4787+Data!$R4787+Data!$S4787</f>
        <v>90</v>
      </c>
      <c r="V4787" s="9" t="str">
        <f>VLOOKUP(TRIM(Data!$B4787),Team!A:B,2,FALSE)</f>
        <v>HVAC</v>
      </c>
      <c r="W4787" s="9" t="str">
        <f>VLOOKUP(Data!$D4787,Current!A:B,2,FALSE)</f>
        <v>ACT</v>
      </c>
      <c r="X4787" s="9" t="str">
        <f>IF(Data!$W4787=Data!$E4787,"CURRENT","NO")</f>
        <v>NO</v>
      </c>
    </row>
    <row r="4788" spans="1:24" hidden="1">
      <c r="A4788" s="67" t="s">
        <v>1847</v>
      </c>
      <c r="B4788" s="99" t="s">
        <v>2199</v>
      </c>
      <c r="C4788" s="67" t="s">
        <v>2149</v>
      </c>
      <c r="D4788" s="99" t="s">
        <v>2189</v>
      </c>
      <c r="E4788" s="8" t="s">
        <v>463</v>
      </c>
      <c r="F4788" s="69" t="s">
        <v>627</v>
      </c>
      <c r="G4788" s="67" t="s">
        <v>1929</v>
      </c>
      <c r="H4788" s="70">
        <v>42350</v>
      </c>
      <c r="I4788" s="67">
        <v>98</v>
      </c>
      <c r="J4788" s="71">
        <v>68.040000000000006</v>
      </c>
      <c r="K4788" s="97">
        <f t="shared" si="105"/>
        <v>6667.920000000001</v>
      </c>
      <c r="L4788" s="67" t="s">
        <v>77</v>
      </c>
      <c r="M4788" s="67" t="s">
        <v>1930</v>
      </c>
      <c r="N4788" s="67">
        <v>154045</v>
      </c>
      <c r="O4788" s="67"/>
      <c r="P4788" s="67">
        <v>93384</v>
      </c>
      <c r="Q4788" s="71">
        <v>75</v>
      </c>
      <c r="R4788" s="71">
        <v>0</v>
      </c>
      <c r="S4788" s="71">
        <v>15</v>
      </c>
      <c r="T4788" s="67" t="s">
        <v>127</v>
      </c>
      <c r="U4788" s="64">
        <f>Data!$Q4788+Data!$R4788+Data!$S4788</f>
        <v>90</v>
      </c>
      <c r="V4788" s="9" t="str">
        <f>VLOOKUP(TRIM(Data!$B4788),Team!A:B,2,FALSE)</f>
        <v>HVAC</v>
      </c>
      <c r="W4788" s="9" t="str">
        <f>VLOOKUP(Data!$D4788,Current!A:B,2,FALSE)</f>
        <v>ACT</v>
      </c>
      <c r="X4788" s="9" t="str">
        <f>IF(Data!$W4788=Data!$E4788,"CURRENT","NO")</f>
        <v>NO</v>
      </c>
    </row>
    <row r="4789" spans="1:24" hidden="1">
      <c r="A4789" s="67" t="s">
        <v>1847</v>
      </c>
      <c r="B4789" s="99" t="s">
        <v>2199</v>
      </c>
      <c r="C4789" s="67" t="s">
        <v>2182</v>
      </c>
      <c r="D4789" s="99" t="s">
        <v>2189</v>
      </c>
      <c r="E4789" s="8" t="s">
        <v>463</v>
      </c>
      <c r="F4789" s="69" t="s">
        <v>280</v>
      </c>
      <c r="G4789" s="67" t="s">
        <v>1929</v>
      </c>
      <c r="H4789" s="70">
        <v>42350</v>
      </c>
      <c r="I4789" s="67">
        <v>262</v>
      </c>
      <c r="J4789" s="71">
        <v>0</v>
      </c>
      <c r="K4789" s="97">
        <f t="shared" si="105"/>
        <v>0</v>
      </c>
      <c r="L4789" s="67" t="s">
        <v>77</v>
      </c>
      <c r="M4789" s="67" t="s">
        <v>1353</v>
      </c>
      <c r="N4789" s="67">
        <v>154047</v>
      </c>
      <c r="O4789" s="67"/>
      <c r="P4789" s="67">
        <v>93385</v>
      </c>
      <c r="Q4789" s="71">
        <v>150</v>
      </c>
      <c r="R4789" s="71">
        <v>0</v>
      </c>
      <c r="S4789" s="71">
        <v>35</v>
      </c>
      <c r="T4789" s="67" t="s">
        <v>0</v>
      </c>
      <c r="U4789" s="64">
        <f>Data!$Q4789+Data!$R4789+Data!$S4789</f>
        <v>185</v>
      </c>
      <c r="V4789" s="9" t="str">
        <f>VLOOKUP(TRIM(Data!$B4789),Team!A:B,2,FALSE)</f>
        <v>HVAC</v>
      </c>
      <c r="W4789" s="9" t="str">
        <f>VLOOKUP(Data!$D4789,Current!A:B,2,FALSE)</f>
        <v>ACT</v>
      </c>
      <c r="X4789" s="9" t="str">
        <f>IF(Data!$W4789=Data!$E4789,"CURRENT","NO")</f>
        <v>NO</v>
      </c>
    </row>
    <row r="4790" spans="1:24" hidden="1">
      <c r="A4790" s="67" t="s">
        <v>1847</v>
      </c>
      <c r="B4790" s="99" t="s">
        <v>2199</v>
      </c>
      <c r="C4790" s="67" t="s">
        <v>2149</v>
      </c>
      <c r="D4790" s="99" t="s">
        <v>2189</v>
      </c>
      <c r="E4790" s="8" t="s">
        <v>463</v>
      </c>
      <c r="F4790" s="69" t="s">
        <v>629</v>
      </c>
      <c r="G4790" s="67" t="s">
        <v>1929</v>
      </c>
      <c r="H4790" s="70">
        <v>42352</v>
      </c>
      <c r="I4790" s="67">
        <v>55</v>
      </c>
      <c r="J4790" s="71">
        <v>74.66</v>
      </c>
      <c r="K4790" s="97">
        <f t="shared" si="105"/>
        <v>4106.3</v>
      </c>
      <c r="L4790" s="67" t="s">
        <v>77</v>
      </c>
      <c r="M4790" s="67" t="s">
        <v>1930</v>
      </c>
      <c r="N4790" s="67">
        <v>154109</v>
      </c>
      <c r="O4790" s="67"/>
      <c r="P4790" s="67">
        <v>93386</v>
      </c>
      <c r="Q4790" s="71">
        <v>75</v>
      </c>
      <c r="R4790" s="71">
        <v>0</v>
      </c>
      <c r="S4790" s="71">
        <v>17.5</v>
      </c>
      <c r="T4790" s="67" t="s">
        <v>127</v>
      </c>
      <c r="U4790" s="64">
        <f>Data!$Q4790+Data!$R4790+Data!$S4790</f>
        <v>92.5</v>
      </c>
      <c r="V4790" s="9" t="str">
        <f>VLOOKUP(TRIM(Data!$B4790),Team!A:B,2,FALSE)</f>
        <v>HVAC</v>
      </c>
      <c r="W4790" s="9" t="str">
        <f>VLOOKUP(Data!$D4790,Current!A:B,2,FALSE)</f>
        <v>ACT</v>
      </c>
      <c r="X4790" s="9" t="str">
        <f>IF(Data!$W4790=Data!$E4790,"CURRENT","NO")</f>
        <v>NO</v>
      </c>
    </row>
    <row r="4791" spans="1:24" hidden="1">
      <c r="A4791" s="67" t="s">
        <v>1847</v>
      </c>
      <c r="B4791" s="99" t="s">
        <v>2199</v>
      </c>
      <c r="C4791" s="67" t="s">
        <v>2149</v>
      </c>
      <c r="D4791" s="99" t="s">
        <v>2189</v>
      </c>
      <c r="E4791" s="8" t="s">
        <v>463</v>
      </c>
      <c r="F4791" s="69" t="s">
        <v>1568</v>
      </c>
      <c r="G4791" s="67" t="s">
        <v>1929</v>
      </c>
      <c r="H4791" s="70">
        <v>42352</v>
      </c>
      <c r="I4791" s="67">
        <v>73</v>
      </c>
      <c r="J4791" s="71">
        <v>74.599999999999994</v>
      </c>
      <c r="K4791" s="97">
        <f t="shared" si="105"/>
        <v>5445.7999999999993</v>
      </c>
      <c r="L4791" s="67" t="s">
        <v>77</v>
      </c>
      <c r="M4791" s="67" t="s">
        <v>1930</v>
      </c>
      <c r="N4791" s="67">
        <v>154110</v>
      </c>
      <c r="O4791" s="67"/>
      <c r="P4791" s="67">
        <v>93387</v>
      </c>
      <c r="Q4791" s="71">
        <v>75</v>
      </c>
      <c r="R4791" s="71">
        <v>0</v>
      </c>
      <c r="S4791" s="71">
        <v>17.5</v>
      </c>
      <c r="T4791" s="67" t="s">
        <v>127</v>
      </c>
      <c r="U4791" s="64">
        <f>Data!$Q4791+Data!$R4791+Data!$S4791</f>
        <v>92.5</v>
      </c>
      <c r="V4791" s="9" t="str">
        <f>VLOOKUP(TRIM(Data!$B4791),Team!A:B,2,FALSE)</f>
        <v>HVAC</v>
      </c>
      <c r="W4791" s="9" t="str">
        <f>VLOOKUP(Data!$D4791,Current!A:B,2,FALSE)</f>
        <v>ACT</v>
      </c>
      <c r="X4791" s="9" t="str">
        <f>IF(Data!$W4791=Data!$E4791,"CURRENT","NO")</f>
        <v>NO</v>
      </c>
    </row>
    <row r="4792" spans="1:24" hidden="1">
      <c r="A4792" s="67" t="s">
        <v>1847</v>
      </c>
      <c r="B4792" s="99" t="s">
        <v>2199</v>
      </c>
      <c r="C4792" s="67" t="s">
        <v>2182</v>
      </c>
      <c r="D4792" s="99" t="s">
        <v>2189</v>
      </c>
      <c r="E4792" s="8" t="s">
        <v>463</v>
      </c>
      <c r="F4792" s="69" t="s">
        <v>79</v>
      </c>
      <c r="G4792" s="67" t="s">
        <v>1929</v>
      </c>
      <c r="H4792" s="70">
        <v>42353</v>
      </c>
      <c r="I4792" s="67">
        <v>276</v>
      </c>
      <c r="J4792" s="71">
        <v>0</v>
      </c>
      <c r="K4792" s="97">
        <f t="shared" si="105"/>
        <v>0</v>
      </c>
      <c r="L4792" s="67" t="s">
        <v>1727</v>
      </c>
      <c r="M4792" s="67" t="s">
        <v>1129</v>
      </c>
      <c r="N4792" s="67">
        <v>154180</v>
      </c>
      <c r="O4792" s="67"/>
      <c r="P4792" s="67">
        <v>93388</v>
      </c>
      <c r="Q4792" s="71">
        <v>150</v>
      </c>
      <c r="R4792" s="71">
        <v>0</v>
      </c>
      <c r="S4792" s="71">
        <v>35</v>
      </c>
      <c r="T4792" s="67" t="s">
        <v>0</v>
      </c>
      <c r="U4792" s="64">
        <f>Data!$Q4792+Data!$R4792+Data!$S4792</f>
        <v>185</v>
      </c>
      <c r="V4792" s="9" t="str">
        <f>VLOOKUP(TRIM(Data!$B4792),Team!A:B,2,FALSE)</f>
        <v>HVAC</v>
      </c>
      <c r="W4792" s="9" t="str">
        <f>VLOOKUP(Data!$D4792,Current!A:B,2,FALSE)</f>
        <v>ACT</v>
      </c>
      <c r="X4792" s="9" t="str">
        <f>IF(Data!$W4792=Data!$E4792,"CURRENT","NO")</f>
        <v>NO</v>
      </c>
    </row>
    <row r="4793" spans="1:24" hidden="1">
      <c r="A4793" s="67" t="s">
        <v>1847</v>
      </c>
      <c r="B4793" s="99" t="s">
        <v>2199</v>
      </c>
      <c r="C4793" s="67" t="s">
        <v>2182</v>
      </c>
      <c r="D4793" s="99" t="s">
        <v>2189</v>
      </c>
      <c r="E4793" s="8" t="s">
        <v>463</v>
      </c>
      <c r="F4793" s="69" t="s">
        <v>629</v>
      </c>
      <c r="G4793" s="67" t="s">
        <v>1929</v>
      </c>
      <c r="H4793" s="70">
        <v>42354</v>
      </c>
      <c r="I4793" s="67">
        <v>276</v>
      </c>
      <c r="J4793" s="71">
        <v>0</v>
      </c>
      <c r="K4793" s="97">
        <f t="shared" si="105"/>
        <v>0</v>
      </c>
      <c r="L4793" s="67" t="s">
        <v>77</v>
      </c>
      <c r="M4793" s="67" t="s">
        <v>1938</v>
      </c>
      <c r="N4793" s="67">
        <v>154229</v>
      </c>
      <c r="O4793" s="67"/>
      <c r="P4793" s="67">
        <v>93389</v>
      </c>
      <c r="Q4793" s="71">
        <v>150</v>
      </c>
      <c r="R4793" s="71">
        <v>0</v>
      </c>
      <c r="S4793" s="71">
        <v>35</v>
      </c>
      <c r="T4793" s="67" t="s">
        <v>0</v>
      </c>
      <c r="U4793" s="64">
        <f>Data!$Q4793+Data!$R4793+Data!$S4793</f>
        <v>185</v>
      </c>
      <c r="V4793" s="9" t="str">
        <f>VLOOKUP(TRIM(Data!$B4793),Team!A:B,2,FALSE)</f>
        <v>HVAC</v>
      </c>
      <c r="W4793" s="9" t="str">
        <f>VLOOKUP(Data!$D4793,Current!A:B,2,FALSE)</f>
        <v>ACT</v>
      </c>
      <c r="X4793" s="9" t="str">
        <f>IF(Data!$W4793=Data!$E4793,"CURRENT","NO")</f>
        <v>NO</v>
      </c>
    </row>
    <row r="4794" spans="1:24" hidden="1">
      <c r="A4794" s="67" t="s">
        <v>1847</v>
      </c>
      <c r="B4794" s="99" t="s">
        <v>2199</v>
      </c>
      <c r="C4794" s="67" t="s">
        <v>2182</v>
      </c>
      <c r="D4794" s="99" t="s">
        <v>2189</v>
      </c>
      <c r="E4794" s="8" t="s">
        <v>463</v>
      </c>
      <c r="F4794" s="69" t="s">
        <v>94</v>
      </c>
      <c r="G4794" s="67" t="s">
        <v>93</v>
      </c>
      <c r="H4794" s="70">
        <v>42350</v>
      </c>
      <c r="I4794" s="67">
        <v>303</v>
      </c>
      <c r="J4794" s="71">
        <v>0</v>
      </c>
      <c r="K4794" s="97">
        <f t="shared" si="105"/>
        <v>0</v>
      </c>
      <c r="L4794" s="67" t="s">
        <v>92</v>
      </c>
      <c r="M4794" s="67" t="s">
        <v>1939</v>
      </c>
      <c r="N4794" s="67">
        <v>154046</v>
      </c>
      <c r="O4794" s="67"/>
      <c r="P4794" s="67">
        <v>93390</v>
      </c>
      <c r="Q4794" s="71">
        <v>150</v>
      </c>
      <c r="R4794" s="71">
        <v>0</v>
      </c>
      <c r="S4794" s="71">
        <v>60</v>
      </c>
      <c r="T4794" s="67" t="s">
        <v>0</v>
      </c>
      <c r="U4794" s="64">
        <f>Data!$Q4794+Data!$R4794+Data!$S4794</f>
        <v>210</v>
      </c>
      <c r="V4794" s="9" t="str">
        <f>VLOOKUP(TRIM(Data!$B4794),Team!A:B,2,FALSE)</f>
        <v>HVAC</v>
      </c>
      <c r="W4794" s="9" t="str">
        <f>VLOOKUP(Data!$D4794,Current!A:B,2,FALSE)</f>
        <v>ACT</v>
      </c>
      <c r="X4794" s="9" t="str">
        <f>IF(Data!$W4794=Data!$E4794,"CURRENT","NO")</f>
        <v>NO</v>
      </c>
    </row>
    <row r="4795" spans="1:24" hidden="1">
      <c r="A4795" s="67" t="s">
        <v>1847</v>
      </c>
      <c r="B4795" s="99" t="s">
        <v>2199</v>
      </c>
      <c r="C4795" s="67" t="s">
        <v>2182</v>
      </c>
      <c r="D4795" s="99" t="s">
        <v>2189</v>
      </c>
      <c r="E4795" s="8" t="s">
        <v>463</v>
      </c>
      <c r="F4795" s="69" t="s">
        <v>320</v>
      </c>
      <c r="G4795" s="67" t="s">
        <v>93</v>
      </c>
      <c r="H4795" s="70">
        <v>42353</v>
      </c>
      <c r="I4795" s="67">
        <v>176</v>
      </c>
      <c r="J4795" s="71">
        <v>0</v>
      </c>
      <c r="K4795" s="97">
        <f t="shared" si="105"/>
        <v>0</v>
      </c>
      <c r="L4795" s="67" t="s">
        <v>745</v>
      </c>
      <c r="M4795" s="67" t="s">
        <v>1940</v>
      </c>
      <c r="N4795" s="67">
        <v>154162</v>
      </c>
      <c r="O4795" s="67"/>
      <c r="P4795" s="67">
        <v>93391</v>
      </c>
      <c r="Q4795" s="71">
        <v>150</v>
      </c>
      <c r="R4795" s="71">
        <v>0</v>
      </c>
      <c r="S4795" s="71">
        <v>60</v>
      </c>
      <c r="T4795" s="67" t="s">
        <v>0</v>
      </c>
      <c r="U4795" s="64">
        <f>Data!$Q4795+Data!$R4795+Data!$S4795</f>
        <v>210</v>
      </c>
      <c r="V4795" s="9" t="str">
        <f>VLOOKUP(TRIM(Data!$B4795),Team!A:B,2,FALSE)</f>
        <v>HVAC</v>
      </c>
      <c r="W4795" s="9" t="str">
        <f>VLOOKUP(Data!$D4795,Current!A:B,2,FALSE)</f>
        <v>ACT</v>
      </c>
      <c r="X4795" s="9" t="str">
        <f>IF(Data!$W4795=Data!$E4795,"CURRENT","NO")</f>
        <v>NO</v>
      </c>
    </row>
    <row r="4796" spans="1:24" hidden="1">
      <c r="A4796" s="67" t="s">
        <v>1847</v>
      </c>
      <c r="B4796" s="99" t="s">
        <v>2199</v>
      </c>
      <c r="C4796" s="67" t="s">
        <v>2149</v>
      </c>
      <c r="D4796" s="99" t="s">
        <v>2189</v>
      </c>
      <c r="E4796" s="8" t="s">
        <v>463</v>
      </c>
      <c r="F4796" s="69" t="s">
        <v>301</v>
      </c>
      <c r="G4796" s="67" t="s">
        <v>93</v>
      </c>
      <c r="H4796" s="70">
        <v>42352</v>
      </c>
      <c r="I4796" s="67">
        <v>108</v>
      </c>
      <c r="J4796" s="71">
        <v>162.1</v>
      </c>
      <c r="K4796" s="97">
        <f t="shared" si="105"/>
        <v>17506.8</v>
      </c>
      <c r="L4796" s="67" t="s">
        <v>86</v>
      </c>
      <c r="M4796" s="67" t="s">
        <v>285</v>
      </c>
      <c r="N4796" s="67">
        <v>154116</v>
      </c>
      <c r="O4796" s="67"/>
      <c r="P4796" s="67">
        <v>93392</v>
      </c>
      <c r="Q4796" s="71">
        <v>87.5</v>
      </c>
      <c r="R4796" s="71">
        <v>0</v>
      </c>
      <c r="S4796" s="71">
        <v>25</v>
      </c>
      <c r="T4796" s="67" t="s">
        <v>127</v>
      </c>
      <c r="U4796" s="64">
        <f>Data!$Q4796+Data!$R4796+Data!$S4796</f>
        <v>112.5</v>
      </c>
      <c r="V4796" s="9" t="str">
        <f>VLOOKUP(TRIM(Data!$B4796),Team!A:B,2,FALSE)</f>
        <v>HVAC</v>
      </c>
      <c r="W4796" s="9" t="str">
        <f>VLOOKUP(Data!$D4796,Current!A:B,2,FALSE)</f>
        <v>ACT</v>
      </c>
      <c r="X4796" s="9" t="str">
        <f>IF(Data!$W4796=Data!$E4796,"CURRENT","NO")</f>
        <v>NO</v>
      </c>
    </row>
    <row r="4797" spans="1:24" hidden="1">
      <c r="A4797" s="67" t="s">
        <v>1847</v>
      </c>
      <c r="B4797" s="99" t="s">
        <v>2199</v>
      </c>
      <c r="C4797" s="67" t="s">
        <v>2149</v>
      </c>
      <c r="D4797" s="99" t="s">
        <v>2189</v>
      </c>
      <c r="E4797" s="8" t="s">
        <v>463</v>
      </c>
      <c r="F4797" s="69" t="s">
        <v>300</v>
      </c>
      <c r="G4797" s="67" t="s">
        <v>93</v>
      </c>
      <c r="H4797" s="70">
        <v>42352</v>
      </c>
      <c r="I4797" s="67">
        <v>111</v>
      </c>
      <c r="J4797" s="71">
        <v>170.8</v>
      </c>
      <c r="K4797" s="97">
        <f t="shared" si="105"/>
        <v>18958.800000000003</v>
      </c>
      <c r="L4797" s="67" t="s">
        <v>81</v>
      </c>
      <c r="M4797" s="67" t="s">
        <v>283</v>
      </c>
      <c r="N4797" s="67">
        <v>154117</v>
      </c>
      <c r="O4797" s="67"/>
      <c r="P4797" s="67">
        <v>93393</v>
      </c>
      <c r="Q4797" s="71">
        <v>94.8</v>
      </c>
      <c r="R4797" s="71">
        <v>0</v>
      </c>
      <c r="S4797" s="71">
        <v>25</v>
      </c>
      <c r="T4797" s="67" t="s">
        <v>127</v>
      </c>
      <c r="U4797" s="64">
        <f>Data!$Q4797+Data!$R4797+Data!$S4797</f>
        <v>119.8</v>
      </c>
      <c r="V4797" s="9" t="str">
        <f>VLOOKUP(TRIM(Data!$B4797),Team!A:B,2,FALSE)</f>
        <v>HVAC</v>
      </c>
      <c r="W4797" s="9" t="str">
        <f>VLOOKUP(Data!$D4797,Current!A:B,2,FALSE)</f>
        <v>ACT</v>
      </c>
      <c r="X4797" s="9" t="str">
        <f>IF(Data!$W4797=Data!$E4797,"CURRENT","NO")</f>
        <v>NO</v>
      </c>
    </row>
    <row r="4798" spans="1:24" hidden="1">
      <c r="A4798" s="67" t="s">
        <v>1847</v>
      </c>
      <c r="B4798" s="99" t="s">
        <v>2199</v>
      </c>
      <c r="C4798" s="67" t="s">
        <v>2182</v>
      </c>
      <c r="D4798" s="99" t="s">
        <v>2189</v>
      </c>
      <c r="E4798" s="8" t="s">
        <v>463</v>
      </c>
      <c r="F4798" s="69" t="s">
        <v>1143</v>
      </c>
      <c r="G4798" s="67" t="s">
        <v>93</v>
      </c>
      <c r="H4798" s="70">
        <v>42353</v>
      </c>
      <c r="I4798" s="67">
        <v>264</v>
      </c>
      <c r="J4798" s="71">
        <v>0</v>
      </c>
      <c r="K4798" s="97">
        <f t="shared" si="105"/>
        <v>0</v>
      </c>
      <c r="L4798" s="67" t="s">
        <v>81</v>
      </c>
      <c r="M4798" s="67" t="s">
        <v>288</v>
      </c>
      <c r="N4798" s="67">
        <v>154163</v>
      </c>
      <c r="O4798" s="67"/>
      <c r="P4798" s="67">
        <v>93394</v>
      </c>
      <c r="Q4798" s="71">
        <v>150</v>
      </c>
      <c r="R4798" s="71">
        <v>0</v>
      </c>
      <c r="S4798" s="71">
        <v>25</v>
      </c>
      <c r="T4798" s="67" t="s">
        <v>0</v>
      </c>
      <c r="U4798" s="64">
        <f>Data!$Q4798+Data!$R4798+Data!$S4798</f>
        <v>175</v>
      </c>
      <c r="V4798" s="9" t="str">
        <f>VLOOKUP(TRIM(Data!$B4798),Team!A:B,2,FALSE)</f>
        <v>HVAC</v>
      </c>
      <c r="W4798" s="9" t="str">
        <f>VLOOKUP(Data!$D4798,Current!A:B,2,FALSE)</f>
        <v>ACT</v>
      </c>
      <c r="X4798" s="9" t="str">
        <f>IF(Data!$W4798=Data!$E4798,"CURRENT","NO")</f>
        <v>NO</v>
      </c>
    </row>
    <row r="4799" spans="1:24" hidden="1">
      <c r="A4799" s="67" t="s">
        <v>1847</v>
      </c>
      <c r="B4799" s="99" t="s">
        <v>2199</v>
      </c>
      <c r="C4799" s="67" t="s">
        <v>2149</v>
      </c>
      <c r="D4799" s="99" t="s">
        <v>2189</v>
      </c>
      <c r="E4799" s="8" t="s">
        <v>463</v>
      </c>
      <c r="F4799" s="69" t="s">
        <v>301</v>
      </c>
      <c r="G4799" s="67" t="s">
        <v>93</v>
      </c>
      <c r="H4799" s="70">
        <v>42354</v>
      </c>
      <c r="I4799" s="67">
        <v>108</v>
      </c>
      <c r="J4799" s="71">
        <v>162.1</v>
      </c>
      <c r="K4799" s="97">
        <f t="shared" si="105"/>
        <v>17506.8</v>
      </c>
      <c r="L4799" s="67" t="s">
        <v>86</v>
      </c>
      <c r="M4799" s="67" t="s">
        <v>288</v>
      </c>
      <c r="N4799" s="67">
        <v>154208</v>
      </c>
      <c r="O4799" s="67"/>
      <c r="P4799" s="67">
        <v>93395</v>
      </c>
      <c r="Q4799" s="71">
        <v>150</v>
      </c>
      <c r="R4799" s="71">
        <v>0</v>
      </c>
      <c r="S4799" s="71">
        <v>25</v>
      </c>
      <c r="T4799" s="67" t="s">
        <v>127</v>
      </c>
      <c r="U4799" s="64">
        <f>Data!$Q4799+Data!$R4799+Data!$S4799</f>
        <v>175</v>
      </c>
      <c r="V4799" s="9" t="str">
        <f>VLOOKUP(TRIM(Data!$B4799),Team!A:B,2,FALSE)</f>
        <v>HVAC</v>
      </c>
      <c r="W4799" s="9" t="str">
        <f>VLOOKUP(Data!$D4799,Current!A:B,2,FALSE)</f>
        <v>ACT</v>
      </c>
      <c r="X4799" s="9" t="str">
        <f>IF(Data!$W4799=Data!$E4799,"CURRENT","NO")</f>
        <v>NO</v>
      </c>
    </row>
    <row r="4800" spans="1:24" hidden="1">
      <c r="A4800" s="67" t="s">
        <v>1847</v>
      </c>
      <c r="B4800" s="99" t="s">
        <v>2199</v>
      </c>
      <c r="C4800" s="67" t="s">
        <v>2182</v>
      </c>
      <c r="D4800" s="99" t="s">
        <v>2189</v>
      </c>
      <c r="E4800" s="8" t="s">
        <v>463</v>
      </c>
      <c r="F4800" s="69" t="s">
        <v>300</v>
      </c>
      <c r="G4800" s="67" t="s">
        <v>93</v>
      </c>
      <c r="H4800" s="70">
        <v>42355</v>
      </c>
      <c r="I4800" s="67">
        <v>111</v>
      </c>
      <c r="J4800" s="71">
        <v>0</v>
      </c>
      <c r="K4800" s="97">
        <f t="shared" si="105"/>
        <v>0</v>
      </c>
      <c r="L4800" s="67" t="s">
        <v>81</v>
      </c>
      <c r="M4800" s="67" t="s">
        <v>288</v>
      </c>
      <c r="N4800" s="67">
        <v>154259</v>
      </c>
      <c r="O4800" s="67"/>
      <c r="P4800" s="67">
        <v>93396</v>
      </c>
      <c r="Q4800" s="71">
        <v>150</v>
      </c>
      <c r="R4800" s="71">
        <v>0</v>
      </c>
      <c r="S4800" s="71">
        <v>25</v>
      </c>
      <c r="T4800" s="67" t="s">
        <v>0</v>
      </c>
      <c r="U4800" s="64">
        <f>Data!$Q4800+Data!$R4800+Data!$S4800</f>
        <v>175</v>
      </c>
      <c r="V4800" s="9" t="str">
        <f>VLOOKUP(TRIM(Data!$B4800),Team!A:B,2,FALSE)</f>
        <v>HVAC</v>
      </c>
      <c r="W4800" s="9" t="str">
        <f>VLOOKUP(Data!$D4800,Current!A:B,2,FALSE)</f>
        <v>ACT</v>
      </c>
      <c r="X4800" s="9" t="str">
        <f>IF(Data!$W4800=Data!$E4800,"CURRENT","NO")</f>
        <v>NO</v>
      </c>
    </row>
    <row r="4801" spans="1:24" hidden="1">
      <c r="A4801" s="67" t="s">
        <v>1847</v>
      </c>
      <c r="B4801" s="99" t="s">
        <v>2199</v>
      </c>
      <c r="C4801" s="67" t="s">
        <v>2182</v>
      </c>
      <c r="D4801" s="99" t="s">
        <v>2189</v>
      </c>
      <c r="E4801" s="8" t="s">
        <v>463</v>
      </c>
      <c r="F4801" s="69" t="s">
        <v>75</v>
      </c>
      <c r="G4801" s="67" t="s">
        <v>70</v>
      </c>
      <c r="H4801" s="70">
        <v>42352</v>
      </c>
      <c r="I4801" s="67">
        <v>274</v>
      </c>
      <c r="J4801" s="71">
        <v>0</v>
      </c>
      <c r="K4801" s="97">
        <f t="shared" si="105"/>
        <v>0</v>
      </c>
      <c r="L4801" s="67" t="s">
        <v>69</v>
      </c>
      <c r="M4801" s="67" t="s">
        <v>145</v>
      </c>
      <c r="N4801" s="67">
        <v>154113</v>
      </c>
      <c r="O4801" s="67"/>
      <c r="P4801" s="67">
        <v>93397</v>
      </c>
      <c r="Q4801" s="71">
        <v>150</v>
      </c>
      <c r="R4801" s="71">
        <v>0</v>
      </c>
      <c r="S4801" s="71">
        <v>35</v>
      </c>
      <c r="T4801" s="67" t="s">
        <v>0</v>
      </c>
      <c r="U4801" s="64">
        <f>Data!$Q4801+Data!$R4801+Data!$S4801</f>
        <v>185</v>
      </c>
      <c r="V4801" s="9" t="str">
        <f>VLOOKUP(TRIM(Data!$B4801),Team!A:B,2,FALSE)</f>
        <v>HVAC</v>
      </c>
      <c r="W4801" s="9" t="str">
        <f>VLOOKUP(Data!$D4801,Current!A:B,2,FALSE)</f>
        <v>ACT</v>
      </c>
      <c r="X4801" s="9" t="str">
        <f>IF(Data!$W4801=Data!$E4801,"CURRENT","NO")</f>
        <v>NO</v>
      </c>
    </row>
    <row r="4802" spans="1:24" hidden="1">
      <c r="A4802" s="67" t="s">
        <v>1847</v>
      </c>
      <c r="B4802" s="99" t="s">
        <v>2199</v>
      </c>
      <c r="C4802" s="67" t="s">
        <v>2149</v>
      </c>
      <c r="D4802" s="99" t="s">
        <v>2189</v>
      </c>
      <c r="E4802" s="8" t="s">
        <v>463</v>
      </c>
      <c r="F4802" s="69" t="s">
        <v>605</v>
      </c>
      <c r="G4802" s="67" t="s">
        <v>70</v>
      </c>
      <c r="H4802" s="70">
        <v>42353</v>
      </c>
      <c r="I4802" s="67">
        <v>548</v>
      </c>
      <c r="J4802" s="71">
        <v>71</v>
      </c>
      <c r="K4802" s="97">
        <f t="shared" si="105"/>
        <v>38908</v>
      </c>
      <c r="L4802" s="67" t="s">
        <v>69</v>
      </c>
      <c r="M4802" s="67" t="s">
        <v>145</v>
      </c>
      <c r="N4802" s="67">
        <v>154154</v>
      </c>
      <c r="O4802" s="67"/>
      <c r="P4802" s="67">
        <v>93398</v>
      </c>
      <c r="Q4802" s="71">
        <v>194.5</v>
      </c>
      <c r="R4802" s="71">
        <v>0</v>
      </c>
      <c r="S4802" s="71">
        <v>35</v>
      </c>
      <c r="T4802" s="67" t="s">
        <v>127</v>
      </c>
      <c r="U4802" s="64">
        <f>Data!$Q4802+Data!$R4802+Data!$S4802</f>
        <v>229.5</v>
      </c>
      <c r="V4802" s="9" t="str">
        <f>VLOOKUP(TRIM(Data!$B4802),Team!A:B,2,FALSE)</f>
        <v>HVAC</v>
      </c>
      <c r="W4802" s="9" t="str">
        <f>VLOOKUP(Data!$D4802,Current!A:B,2,FALSE)</f>
        <v>ACT</v>
      </c>
      <c r="X4802" s="9" t="str">
        <f>IF(Data!$W4802=Data!$E4802,"CURRENT","NO")</f>
        <v>NO</v>
      </c>
    </row>
    <row r="4803" spans="1:24" hidden="1">
      <c r="A4803" s="67" t="s">
        <v>1847</v>
      </c>
      <c r="B4803" s="99" t="s">
        <v>2199</v>
      </c>
      <c r="C4803" s="67" t="s">
        <v>2149</v>
      </c>
      <c r="D4803" s="99" t="s">
        <v>2189</v>
      </c>
      <c r="E4803" s="8" t="s">
        <v>463</v>
      </c>
      <c r="F4803" s="69" t="s">
        <v>951</v>
      </c>
      <c r="G4803" s="67" t="s">
        <v>952</v>
      </c>
      <c r="H4803" s="70">
        <v>42353</v>
      </c>
      <c r="I4803" s="67">
        <v>170</v>
      </c>
      <c r="J4803" s="71">
        <v>95</v>
      </c>
      <c r="K4803" s="97">
        <f t="shared" si="105"/>
        <v>16150</v>
      </c>
      <c r="L4803" s="67" t="s">
        <v>108</v>
      </c>
      <c r="M4803" s="67" t="s">
        <v>948</v>
      </c>
      <c r="N4803" s="67">
        <v>154178</v>
      </c>
      <c r="O4803" s="67"/>
      <c r="P4803" s="67">
        <v>93399</v>
      </c>
      <c r="Q4803" s="71">
        <v>150</v>
      </c>
      <c r="R4803" s="71">
        <v>0</v>
      </c>
      <c r="S4803" s="71">
        <v>50</v>
      </c>
      <c r="T4803" s="67" t="s">
        <v>127</v>
      </c>
      <c r="U4803" s="64">
        <f>Data!$Q4803+Data!$R4803+Data!$S4803</f>
        <v>200</v>
      </c>
      <c r="V4803" s="9" t="str">
        <f>VLOOKUP(TRIM(Data!$B4803),Team!A:B,2,FALSE)</f>
        <v>HVAC</v>
      </c>
      <c r="W4803" s="9" t="str">
        <f>VLOOKUP(Data!$D4803,Current!A:B,2,FALSE)</f>
        <v>ACT</v>
      </c>
      <c r="X4803" s="9" t="str">
        <f>IF(Data!$W4803=Data!$E4803,"CURRENT","NO")</f>
        <v>NO</v>
      </c>
    </row>
    <row r="4804" spans="1:24" hidden="1">
      <c r="A4804" s="67" t="s">
        <v>1847</v>
      </c>
      <c r="B4804" s="99" t="s">
        <v>2199</v>
      </c>
      <c r="C4804" s="67" t="s">
        <v>2149</v>
      </c>
      <c r="D4804" s="99" t="s">
        <v>2189</v>
      </c>
      <c r="E4804" s="8" t="s">
        <v>463</v>
      </c>
      <c r="F4804" s="69" t="s">
        <v>106</v>
      </c>
      <c r="G4804" s="67" t="s">
        <v>1941</v>
      </c>
      <c r="H4804" s="70">
        <v>42352</v>
      </c>
      <c r="I4804" s="67">
        <v>135</v>
      </c>
      <c r="J4804" s="71">
        <v>117</v>
      </c>
      <c r="K4804" s="97">
        <f t="shared" si="105"/>
        <v>15795</v>
      </c>
      <c r="L4804" s="67" t="s">
        <v>114</v>
      </c>
      <c r="M4804" s="67" t="s">
        <v>88</v>
      </c>
      <c r="N4804" s="67">
        <v>154114</v>
      </c>
      <c r="O4804" s="67"/>
      <c r="P4804" s="67">
        <v>93400</v>
      </c>
      <c r="Q4804" s="71">
        <v>79</v>
      </c>
      <c r="R4804" s="71">
        <v>22.5</v>
      </c>
      <c r="S4804" s="71">
        <v>10</v>
      </c>
      <c r="T4804" s="67" t="s">
        <v>127</v>
      </c>
      <c r="U4804" s="64">
        <f>Data!$Q4804+Data!$R4804+Data!$S4804</f>
        <v>111.5</v>
      </c>
      <c r="V4804" s="9" t="str">
        <f>VLOOKUP(TRIM(Data!$B4804),Team!A:B,2,FALSE)</f>
        <v>HVAC</v>
      </c>
      <c r="W4804" s="9" t="str">
        <f>VLOOKUP(Data!$D4804,Current!A:B,2,FALSE)</f>
        <v>ACT</v>
      </c>
      <c r="X4804" s="9" t="str">
        <f>IF(Data!$W4804=Data!$E4804,"CURRENT","NO")</f>
        <v>NO</v>
      </c>
    </row>
    <row r="4805" spans="1:24" hidden="1">
      <c r="A4805" s="67" t="s">
        <v>1847</v>
      </c>
      <c r="B4805" s="99" t="s">
        <v>2199</v>
      </c>
      <c r="C4805" s="67" t="s">
        <v>2149</v>
      </c>
      <c r="D4805" s="99" t="s">
        <v>2189</v>
      </c>
      <c r="E4805" s="8" t="s">
        <v>463</v>
      </c>
      <c r="F4805" s="69" t="s">
        <v>91</v>
      </c>
      <c r="G4805" s="67" t="s">
        <v>1941</v>
      </c>
      <c r="H4805" s="70">
        <v>42352</v>
      </c>
      <c r="I4805" s="67">
        <v>212</v>
      </c>
      <c r="J4805" s="71">
        <v>89</v>
      </c>
      <c r="K4805" s="97">
        <f t="shared" si="105"/>
        <v>18868</v>
      </c>
      <c r="L4805" s="67" t="s">
        <v>89</v>
      </c>
      <c r="M4805" s="67" t="s">
        <v>88</v>
      </c>
      <c r="N4805" s="67">
        <v>154115</v>
      </c>
      <c r="O4805" s="67"/>
      <c r="P4805" s="67">
        <v>93401</v>
      </c>
      <c r="Q4805" s="71">
        <v>94.3</v>
      </c>
      <c r="R4805" s="71">
        <v>22.5</v>
      </c>
      <c r="S4805" s="71">
        <v>10</v>
      </c>
      <c r="T4805" s="67" t="s">
        <v>127</v>
      </c>
      <c r="U4805" s="64">
        <f>Data!$Q4805+Data!$R4805+Data!$S4805</f>
        <v>126.8</v>
      </c>
      <c r="V4805" s="9" t="str">
        <f>VLOOKUP(TRIM(Data!$B4805),Team!A:B,2,FALSE)</f>
        <v>HVAC</v>
      </c>
      <c r="W4805" s="9" t="str">
        <f>VLOOKUP(Data!$D4805,Current!A:B,2,FALSE)</f>
        <v>ACT</v>
      </c>
      <c r="X4805" s="9" t="str">
        <f>IF(Data!$W4805=Data!$E4805,"CURRENT","NO")</f>
        <v>NO</v>
      </c>
    </row>
    <row r="4806" spans="1:24" hidden="1">
      <c r="A4806" s="67" t="s">
        <v>1847</v>
      </c>
      <c r="B4806" s="99" t="s">
        <v>2199</v>
      </c>
      <c r="C4806" s="67" t="s">
        <v>2149</v>
      </c>
      <c r="D4806" s="99" t="s">
        <v>2189</v>
      </c>
      <c r="E4806" s="8" t="s">
        <v>463</v>
      </c>
      <c r="F4806" s="69" t="s">
        <v>91</v>
      </c>
      <c r="G4806" s="67" t="s">
        <v>1941</v>
      </c>
      <c r="H4806" s="70">
        <v>42353</v>
      </c>
      <c r="I4806" s="67">
        <v>212</v>
      </c>
      <c r="J4806" s="71">
        <v>289</v>
      </c>
      <c r="K4806" s="97">
        <f t="shared" si="105"/>
        <v>61268</v>
      </c>
      <c r="L4806" s="67" t="s">
        <v>89</v>
      </c>
      <c r="M4806" s="67" t="s">
        <v>88</v>
      </c>
      <c r="N4806" s="67">
        <v>154155</v>
      </c>
      <c r="O4806" s="67"/>
      <c r="P4806" s="67">
        <v>93402</v>
      </c>
      <c r="Q4806" s="71">
        <v>94.3</v>
      </c>
      <c r="R4806" s="71">
        <v>45</v>
      </c>
      <c r="S4806" s="71">
        <v>20</v>
      </c>
      <c r="T4806" s="67" t="s">
        <v>127</v>
      </c>
      <c r="U4806" s="64">
        <f>Data!$Q4806+Data!$R4806+Data!$S4806</f>
        <v>159.30000000000001</v>
      </c>
      <c r="V4806" s="9" t="str">
        <f>VLOOKUP(TRIM(Data!$B4806),Team!A:B,2,FALSE)</f>
        <v>HVAC</v>
      </c>
      <c r="W4806" s="9" t="str">
        <f>VLOOKUP(Data!$D4806,Current!A:B,2,FALSE)</f>
        <v>ACT</v>
      </c>
      <c r="X4806" s="9" t="str">
        <f>IF(Data!$W4806=Data!$E4806,"CURRENT","NO")</f>
        <v>NO</v>
      </c>
    </row>
    <row r="4807" spans="1:24" hidden="1">
      <c r="A4807" s="67" t="s">
        <v>1847</v>
      </c>
      <c r="B4807" s="99" t="s">
        <v>2199</v>
      </c>
      <c r="C4807" s="67" t="s">
        <v>2182</v>
      </c>
      <c r="D4807" s="99" t="s">
        <v>2189</v>
      </c>
      <c r="E4807" s="8" t="s">
        <v>463</v>
      </c>
      <c r="F4807" s="69" t="s">
        <v>106</v>
      </c>
      <c r="G4807" s="67" t="s">
        <v>1941</v>
      </c>
      <c r="H4807" s="70">
        <v>42354</v>
      </c>
      <c r="I4807" s="67">
        <v>135</v>
      </c>
      <c r="J4807" s="71">
        <v>0</v>
      </c>
      <c r="K4807" s="97">
        <f t="shared" si="105"/>
        <v>0</v>
      </c>
      <c r="L4807" s="67" t="s">
        <v>89</v>
      </c>
      <c r="M4807" s="67" t="s">
        <v>88</v>
      </c>
      <c r="N4807" s="67">
        <v>154214</v>
      </c>
      <c r="O4807" s="67"/>
      <c r="P4807" s="67">
        <v>93403</v>
      </c>
      <c r="Q4807" s="71">
        <v>150</v>
      </c>
      <c r="R4807" s="71">
        <v>45</v>
      </c>
      <c r="S4807" s="71">
        <v>20</v>
      </c>
      <c r="T4807" s="67" t="s">
        <v>0</v>
      </c>
      <c r="U4807" s="64">
        <f>Data!$Q4807+Data!$R4807+Data!$S4807</f>
        <v>215</v>
      </c>
      <c r="V4807" s="9" t="str">
        <f>VLOOKUP(TRIM(Data!$B4807),Team!A:B,2,FALSE)</f>
        <v>HVAC</v>
      </c>
      <c r="W4807" s="9" t="str">
        <f>VLOOKUP(Data!$D4807,Current!A:B,2,FALSE)</f>
        <v>ACT</v>
      </c>
      <c r="X4807" s="9" t="str">
        <f>IF(Data!$W4807=Data!$E4807,"CURRENT","NO")</f>
        <v>NO</v>
      </c>
    </row>
    <row r="4808" spans="1:24" hidden="1">
      <c r="A4808" s="67" t="s">
        <v>1847</v>
      </c>
      <c r="B4808" s="99" t="s">
        <v>2199</v>
      </c>
      <c r="C4808" s="67" t="s">
        <v>2149</v>
      </c>
      <c r="D4808" s="99" t="s">
        <v>2189</v>
      </c>
      <c r="E4808" s="8" t="s">
        <v>463</v>
      </c>
      <c r="F4808" s="69" t="s">
        <v>107</v>
      </c>
      <c r="G4808" s="67" t="s">
        <v>1941</v>
      </c>
      <c r="H4808" s="70">
        <v>42355</v>
      </c>
      <c r="I4808" s="67">
        <v>168</v>
      </c>
      <c r="J4808" s="71">
        <v>105</v>
      </c>
      <c r="K4808" s="97">
        <f t="shared" si="105"/>
        <v>17640</v>
      </c>
      <c r="L4808" s="67" t="s">
        <v>114</v>
      </c>
      <c r="M4808" s="67" t="s">
        <v>113</v>
      </c>
      <c r="N4808" s="67">
        <v>154268</v>
      </c>
      <c r="O4808" s="67"/>
      <c r="P4808" s="67">
        <v>93404</v>
      </c>
      <c r="Q4808" s="71">
        <v>88.2</v>
      </c>
      <c r="R4808" s="71">
        <v>22.5</v>
      </c>
      <c r="S4808" s="71">
        <v>10</v>
      </c>
      <c r="T4808" s="67" t="s">
        <v>127</v>
      </c>
      <c r="U4808" s="64">
        <f>Data!$Q4808+Data!$R4808+Data!$S4808</f>
        <v>120.7</v>
      </c>
      <c r="V4808" s="9" t="str">
        <f>VLOOKUP(TRIM(Data!$B4808),Team!A:B,2,FALSE)</f>
        <v>HVAC</v>
      </c>
      <c r="W4808" s="9" t="str">
        <f>VLOOKUP(Data!$D4808,Current!A:B,2,FALSE)</f>
        <v>ACT</v>
      </c>
      <c r="X4808" s="9" t="str">
        <f>IF(Data!$W4808=Data!$E4808,"CURRENT","NO")</f>
        <v>NO</v>
      </c>
    </row>
    <row r="4809" spans="1:24" hidden="1">
      <c r="A4809" s="67" t="s">
        <v>1847</v>
      </c>
      <c r="B4809" s="99" t="s">
        <v>2199</v>
      </c>
      <c r="C4809" s="67" t="s">
        <v>2149</v>
      </c>
      <c r="D4809" s="99" t="s">
        <v>2189</v>
      </c>
      <c r="E4809" s="8" t="s">
        <v>463</v>
      </c>
      <c r="F4809" s="69" t="s">
        <v>95</v>
      </c>
      <c r="G4809" s="67" t="s">
        <v>1941</v>
      </c>
      <c r="H4809" s="70">
        <v>42355</v>
      </c>
      <c r="I4809" s="67">
        <v>103</v>
      </c>
      <c r="J4809" s="71">
        <v>135</v>
      </c>
      <c r="K4809" s="97">
        <f t="shared" si="105"/>
        <v>13905</v>
      </c>
      <c r="L4809" s="67" t="s">
        <v>114</v>
      </c>
      <c r="M4809" s="67" t="s">
        <v>113</v>
      </c>
      <c r="N4809" s="67">
        <v>154269</v>
      </c>
      <c r="O4809" s="67"/>
      <c r="P4809" s="67">
        <v>93405</v>
      </c>
      <c r="Q4809" s="71">
        <v>75</v>
      </c>
      <c r="R4809" s="71">
        <v>22.5</v>
      </c>
      <c r="S4809" s="71">
        <v>10</v>
      </c>
      <c r="T4809" s="67" t="s">
        <v>127</v>
      </c>
      <c r="U4809" s="64">
        <f>Data!$Q4809+Data!$R4809+Data!$S4809</f>
        <v>107.5</v>
      </c>
      <c r="V4809" s="9" t="str">
        <f>VLOOKUP(TRIM(Data!$B4809),Team!A:B,2,FALSE)</f>
        <v>HVAC</v>
      </c>
      <c r="W4809" s="9" t="str">
        <f>VLOOKUP(Data!$D4809,Current!A:B,2,FALSE)</f>
        <v>ACT</v>
      </c>
      <c r="X4809" s="9" t="str">
        <f>IF(Data!$W4809=Data!$E4809,"CURRENT","NO")</f>
        <v>NO</v>
      </c>
    </row>
    <row r="4810" spans="1:24" hidden="1">
      <c r="A4810" s="67" t="s">
        <v>1848</v>
      </c>
      <c r="B4810" s="99" t="s">
        <v>2199</v>
      </c>
      <c r="C4810" s="67" t="s">
        <v>2149</v>
      </c>
      <c r="D4810" s="99" t="s">
        <v>2189</v>
      </c>
      <c r="E4810" s="8" t="s">
        <v>463</v>
      </c>
      <c r="F4810" s="69" t="s">
        <v>1341</v>
      </c>
      <c r="G4810" s="67" t="s">
        <v>1929</v>
      </c>
      <c r="H4810" s="70">
        <v>42359</v>
      </c>
      <c r="I4810" s="67">
        <v>63</v>
      </c>
      <c r="J4810" s="71">
        <v>98.13</v>
      </c>
      <c r="K4810" s="97">
        <f t="shared" si="105"/>
        <v>6182.19</v>
      </c>
      <c r="L4810" s="67" t="s">
        <v>1727</v>
      </c>
      <c r="M4810" s="67" t="s">
        <v>1548</v>
      </c>
      <c r="N4810" s="67">
        <v>154404</v>
      </c>
      <c r="O4810" s="67"/>
      <c r="P4810" s="67">
        <v>93548</v>
      </c>
      <c r="Q4810" s="71">
        <v>75</v>
      </c>
      <c r="R4810" s="71">
        <v>0</v>
      </c>
      <c r="S4810" s="71">
        <v>15</v>
      </c>
      <c r="T4810" s="67" t="s">
        <v>127</v>
      </c>
      <c r="U4810" s="64">
        <f>Data!$Q4810+Data!$R4810+Data!$S4810</f>
        <v>90</v>
      </c>
      <c r="V4810" s="9" t="str">
        <f>VLOOKUP(TRIM(Data!$B4810),Team!A:B,2,FALSE)</f>
        <v>HVAC</v>
      </c>
      <c r="W4810" s="9" t="str">
        <f>VLOOKUP(Data!$D4810,Current!A:B,2,FALSE)</f>
        <v>ACT</v>
      </c>
      <c r="X4810" s="9" t="str">
        <f>IF(Data!$W4810=Data!$E4810,"CURRENT","NO")</f>
        <v>NO</v>
      </c>
    </row>
    <row r="4811" spans="1:24" hidden="1">
      <c r="A4811" s="67" t="s">
        <v>1848</v>
      </c>
      <c r="B4811" s="99" t="s">
        <v>2199</v>
      </c>
      <c r="C4811" s="67" t="s">
        <v>2149</v>
      </c>
      <c r="D4811" s="99" t="s">
        <v>2189</v>
      </c>
      <c r="E4811" s="8" t="s">
        <v>463</v>
      </c>
      <c r="F4811" s="69" t="s">
        <v>79</v>
      </c>
      <c r="G4811" s="67" t="s">
        <v>1929</v>
      </c>
      <c r="H4811" s="70">
        <v>42359</v>
      </c>
      <c r="I4811" s="67">
        <v>30</v>
      </c>
      <c r="J4811" s="71">
        <v>83.92</v>
      </c>
      <c r="K4811" s="97">
        <f t="shared" si="105"/>
        <v>2517.6</v>
      </c>
      <c r="L4811" s="67" t="s">
        <v>77</v>
      </c>
      <c r="M4811" s="67" t="s">
        <v>1548</v>
      </c>
      <c r="N4811" s="67">
        <v>154405</v>
      </c>
      <c r="O4811" s="67"/>
      <c r="P4811" s="67">
        <v>93549</v>
      </c>
      <c r="Q4811" s="71">
        <v>75</v>
      </c>
      <c r="R4811" s="71">
        <v>0</v>
      </c>
      <c r="S4811" s="71">
        <v>15</v>
      </c>
      <c r="T4811" s="67" t="s">
        <v>127</v>
      </c>
      <c r="U4811" s="64">
        <f>Data!$Q4811+Data!$R4811+Data!$S4811</f>
        <v>90</v>
      </c>
      <c r="V4811" s="9" t="str">
        <f>VLOOKUP(TRIM(Data!$B4811),Team!A:B,2,FALSE)</f>
        <v>HVAC</v>
      </c>
      <c r="W4811" s="9" t="str">
        <f>VLOOKUP(Data!$D4811,Current!A:B,2,FALSE)</f>
        <v>ACT</v>
      </c>
      <c r="X4811" s="9" t="str">
        <f>IF(Data!$W4811=Data!$E4811,"CURRENT","NO")</f>
        <v>NO</v>
      </c>
    </row>
    <row r="4812" spans="1:24" hidden="1">
      <c r="A4812" s="67" t="s">
        <v>1848</v>
      </c>
      <c r="B4812" s="99" t="s">
        <v>2199</v>
      </c>
      <c r="C4812" s="67" t="s">
        <v>2149</v>
      </c>
      <c r="D4812" s="99" t="s">
        <v>2189</v>
      </c>
      <c r="E4812" s="8" t="s">
        <v>463</v>
      </c>
      <c r="F4812" s="69" t="s">
        <v>280</v>
      </c>
      <c r="G4812" s="67" t="s">
        <v>1929</v>
      </c>
      <c r="H4812" s="70">
        <v>42359</v>
      </c>
      <c r="I4812" s="67">
        <v>30</v>
      </c>
      <c r="J4812" s="71">
        <v>94.31</v>
      </c>
      <c r="K4812" s="97">
        <f t="shared" si="105"/>
        <v>2829.3</v>
      </c>
      <c r="L4812" s="67" t="s">
        <v>77</v>
      </c>
      <c r="M4812" s="67" t="s">
        <v>1548</v>
      </c>
      <c r="N4812" s="67">
        <v>154406</v>
      </c>
      <c r="O4812" s="67"/>
      <c r="P4812" s="67">
        <v>93550</v>
      </c>
      <c r="Q4812" s="71">
        <v>75</v>
      </c>
      <c r="R4812" s="71">
        <v>0</v>
      </c>
      <c r="S4812" s="71">
        <v>15</v>
      </c>
      <c r="T4812" s="67" t="s">
        <v>127</v>
      </c>
      <c r="U4812" s="64">
        <f>Data!$Q4812+Data!$R4812+Data!$S4812</f>
        <v>90</v>
      </c>
      <c r="V4812" s="9" t="str">
        <f>VLOOKUP(TRIM(Data!$B4812),Team!A:B,2,FALSE)</f>
        <v>HVAC</v>
      </c>
      <c r="W4812" s="9" t="str">
        <f>VLOOKUP(Data!$D4812,Current!A:B,2,FALSE)</f>
        <v>ACT</v>
      </c>
      <c r="X4812" s="9" t="str">
        <f>IF(Data!$W4812=Data!$E4812,"CURRENT","NO")</f>
        <v>NO</v>
      </c>
    </row>
    <row r="4813" spans="1:24" hidden="1">
      <c r="A4813" s="67" t="s">
        <v>1848</v>
      </c>
      <c r="B4813" s="99" t="s">
        <v>2199</v>
      </c>
      <c r="C4813" s="67" t="s">
        <v>2149</v>
      </c>
      <c r="D4813" s="99" t="s">
        <v>2189</v>
      </c>
      <c r="E4813" s="8" t="s">
        <v>463</v>
      </c>
      <c r="F4813" s="69" t="s">
        <v>279</v>
      </c>
      <c r="G4813" s="67" t="s">
        <v>1929</v>
      </c>
      <c r="H4813" s="70">
        <v>42360</v>
      </c>
      <c r="I4813" s="67">
        <v>28</v>
      </c>
      <c r="J4813" s="71">
        <v>104.71</v>
      </c>
      <c r="K4813" s="97">
        <f t="shared" si="105"/>
        <v>2931.8799999999997</v>
      </c>
      <c r="L4813" s="67" t="s">
        <v>77</v>
      </c>
      <c r="M4813" s="67" t="s">
        <v>1942</v>
      </c>
      <c r="N4813" s="67">
        <v>154458</v>
      </c>
      <c r="O4813" s="67"/>
      <c r="P4813" s="67">
        <v>93551</v>
      </c>
      <c r="Q4813" s="71">
        <v>75</v>
      </c>
      <c r="R4813" s="71">
        <v>0</v>
      </c>
      <c r="S4813" s="71">
        <v>15</v>
      </c>
      <c r="T4813" s="67" t="s">
        <v>127</v>
      </c>
      <c r="U4813" s="64">
        <f>Data!$Q4813+Data!$R4813+Data!$S4813</f>
        <v>90</v>
      </c>
      <c r="V4813" s="9" t="str">
        <f>VLOOKUP(TRIM(Data!$B4813),Team!A:B,2,FALSE)</f>
        <v>HVAC</v>
      </c>
      <c r="W4813" s="9" t="str">
        <f>VLOOKUP(Data!$D4813,Current!A:B,2,FALSE)</f>
        <v>ACT</v>
      </c>
      <c r="X4813" s="9" t="str">
        <f>IF(Data!$W4813=Data!$E4813,"CURRENT","NO")</f>
        <v>NO</v>
      </c>
    </row>
    <row r="4814" spans="1:24" hidden="1">
      <c r="A4814" s="67" t="s">
        <v>1848</v>
      </c>
      <c r="B4814" s="99" t="s">
        <v>2199</v>
      </c>
      <c r="C4814" s="67" t="s">
        <v>2149</v>
      </c>
      <c r="D4814" s="99" t="s">
        <v>2189</v>
      </c>
      <c r="E4814" s="8" t="s">
        <v>463</v>
      </c>
      <c r="F4814" s="69" t="s">
        <v>278</v>
      </c>
      <c r="G4814" s="67" t="s">
        <v>1929</v>
      </c>
      <c r="H4814" s="70">
        <v>42360</v>
      </c>
      <c r="I4814" s="67">
        <v>30</v>
      </c>
      <c r="J4814" s="71">
        <v>83.35</v>
      </c>
      <c r="K4814" s="97">
        <f t="shared" si="105"/>
        <v>2500.5</v>
      </c>
      <c r="L4814" s="67" t="s">
        <v>77</v>
      </c>
      <c r="M4814" s="67" t="s">
        <v>1942</v>
      </c>
      <c r="N4814" s="67">
        <v>154460</v>
      </c>
      <c r="O4814" s="67"/>
      <c r="P4814" s="67">
        <v>93552</v>
      </c>
      <c r="Q4814" s="71">
        <v>75</v>
      </c>
      <c r="R4814" s="71">
        <v>0</v>
      </c>
      <c r="S4814" s="71">
        <v>15</v>
      </c>
      <c r="T4814" s="67" t="s">
        <v>127</v>
      </c>
      <c r="U4814" s="64">
        <f>Data!$Q4814+Data!$R4814+Data!$S4814</f>
        <v>90</v>
      </c>
      <c r="V4814" s="9" t="str">
        <f>VLOOKUP(TRIM(Data!$B4814),Team!A:B,2,FALSE)</f>
        <v>HVAC</v>
      </c>
      <c r="W4814" s="9" t="str">
        <f>VLOOKUP(Data!$D4814,Current!A:B,2,FALSE)</f>
        <v>ACT</v>
      </c>
      <c r="X4814" s="9" t="str">
        <f>IF(Data!$W4814=Data!$E4814,"CURRENT","NO")</f>
        <v>NO</v>
      </c>
    </row>
    <row r="4815" spans="1:24" hidden="1">
      <c r="A4815" s="67" t="s">
        <v>1848</v>
      </c>
      <c r="B4815" s="99" t="s">
        <v>2199</v>
      </c>
      <c r="C4815" s="67" t="s">
        <v>2149</v>
      </c>
      <c r="D4815" s="99" t="s">
        <v>2189</v>
      </c>
      <c r="E4815" s="8" t="s">
        <v>463</v>
      </c>
      <c r="F4815" s="69" t="s">
        <v>1931</v>
      </c>
      <c r="G4815" s="67" t="s">
        <v>1929</v>
      </c>
      <c r="H4815" s="70">
        <v>42360</v>
      </c>
      <c r="I4815" s="67">
        <v>20</v>
      </c>
      <c r="J4815" s="71">
        <v>91.85</v>
      </c>
      <c r="K4815" s="97">
        <f t="shared" si="105"/>
        <v>1837</v>
      </c>
      <c r="L4815" s="67" t="s">
        <v>77</v>
      </c>
      <c r="M4815" s="67" t="s">
        <v>1943</v>
      </c>
      <c r="N4815" s="67">
        <v>154461</v>
      </c>
      <c r="O4815" s="67"/>
      <c r="P4815" s="67">
        <v>93553</v>
      </c>
      <c r="Q4815" s="71">
        <v>75</v>
      </c>
      <c r="R4815" s="71">
        <v>0</v>
      </c>
      <c r="S4815" s="71">
        <v>15</v>
      </c>
      <c r="T4815" s="67" t="s">
        <v>127</v>
      </c>
      <c r="U4815" s="64">
        <f>Data!$Q4815+Data!$R4815+Data!$S4815</f>
        <v>90</v>
      </c>
      <c r="V4815" s="9" t="str">
        <f>VLOOKUP(TRIM(Data!$B4815),Team!A:B,2,FALSE)</f>
        <v>HVAC</v>
      </c>
      <c r="W4815" s="9" t="str">
        <f>VLOOKUP(Data!$D4815,Current!A:B,2,FALSE)</f>
        <v>ACT</v>
      </c>
      <c r="X4815" s="9" t="str">
        <f>IF(Data!$W4815=Data!$E4815,"CURRENT","NO")</f>
        <v>NO</v>
      </c>
    </row>
    <row r="4816" spans="1:24" hidden="1">
      <c r="A4816" s="67" t="s">
        <v>1848</v>
      </c>
      <c r="B4816" s="99" t="s">
        <v>2199</v>
      </c>
      <c r="C4816" s="67" t="s">
        <v>2149</v>
      </c>
      <c r="D4816" s="99" t="s">
        <v>2189</v>
      </c>
      <c r="E4816" s="8" t="s">
        <v>463</v>
      </c>
      <c r="F4816" s="69" t="s">
        <v>942</v>
      </c>
      <c r="G4816" s="67" t="s">
        <v>1944</v>
      </c>
      <c r="H4816" s="70">
        <v>42356</v>
      </c>
      <c r="I4816" s="67">
        <v>82</v>
      </c>
      <c r="J4816" s="71">
        <v>148</v>
      </c>
      <c r="K4816" s="97">
        <f t="shared" si="105"/>
        <v>12136</v>
      </c>
      <c r="L4816" s="67" t="s">
        <v>77</v>
      </c>
      <c r="M4816" s="67" t="s">
        <v>1945</v>
      </c>
      <c r="N4816" s="67">
        <v>154311</v>
      </c>
      <c r="O4816" s="67"/>
      <c r="P4816" s="67">
        <v>93554</v>
      </c>
      <c r="Q4816" s="71">
        <v>75</v>
      </c>
      <c r="R4816" s="71">
        <v>0</v>
      </c>
      <c r="S4816" s="71">
        <v>17.5</v>
      </c>
      <c r="T4816" s="67" t="s">
        <v>127</v>
      </c>
      <c r="U4816" s="64">
        <f>Data!$Q4816+Data!$R4816+Data!$S4816</f>
        <v>92.5</v>
      </c>
      <c r="V4816" s="9" t="str">
        <f>VLOOKUP(TRIM(Data!$B4816),Team!A:B,2,FALSE)</f>
        <v>HVAC</v>
      </c>
      <c r="W4816" s="9" t="str">
        <f>VLOOKUP(Data!$D4816,Current!A:B,2,FALSE)</f>
        <v>ACT</v>
      </c>
      <c r="X4816" s="9" t="str">
        <f>IF(Data!$W4816=Data!$E4816,"CURRENT","NO")</f>
        <v>NO</v>
      </c>
    </row>
    <row r="4817" spans="1:24" hidden="1">
      <c r="A4817" s="67" t="s">
        <v>1848</v>
      </c>
      <c r="B4817" s="99" t="s">
        <v>2199</v>
      </c>
      <c r="C4817" s="67" t="s">
        <v>2149</v>
      </c>
      <c r="D4817" s="99" t="s">
        <v>2189</v>
      </c>
      <c r="E4817" s="8" t="s">
        <v>463</v>
      </c>
      <c r="F4817" s="69" t="s">
        <v>99</v>
      </c>
      <c r="G4817" s="67" t="s">
        <v>1944</v>
      </c>
      <c r="H4817" s="70">
        <v>42356</v>
      </c>
      <c r="I4817" s="67">
        <v>129</v>
      </c>
      <c r="J4817" s="71">
        <v>142</v>
      </c>
      <c r="K4817" s="97">
        <f t="shared" si="105"/>
        <v>18318</v>
      </c>
      <c r="L4817" s="67" t="s">
        <v>77</v>
      </c>
      <c r="M4817" s="67" t="s">
        <v>1946</v>
      </c>
      <c r="N4817" s="67">
        <v>154312</v>
      </c>
      <c r="O4817" s="67"/>
      <c r="P4817" s="67">
        <v>93555</v>
      </c>
      <c r="Q4817" s="71">
        <v>75</v>
      </c>
      <c r="R4817" s="71">
        <v>0</v>
      </c>
      <c r="S4817" s="71">
        <v>17.5</v>
      </c>
      <c r="T4817" s="67" t="s">
        <v>127</v>
      </c>
      <c r="U4817" s="64">
        <f>Data!$Q4817+Data!$R4817+Data!$S4817</f>
        <v>92.5</v>
      </c>
      <c r="V4817" s="9" t="str">
        <f>VLOOKUP(TRIM(Data!$B4817),Team!A:B,2,FALSE)</f>
        <v>HVAC</v>
      </c>
      <c r="W4817" s="9" t="str">
        <f>VLOOKUP(Data!$D4817,Current!A:B,2,FALSE)</f>
        <v>ACT</v>
      </c>
      <c r="X4817" s="9" t="str">
        <f>IF(Data!$W4817=Data!$E4817,"CURRENT","NO")</f>
        <v>NO</v>
      </c>
    </row>
    <row r="4818" spans="1:24" hidden="1">
      <c r="A4818" s="67" t="s">
        <v>1848</v>
      </c>
      <c r="B4818" s="99" t="s">
        <v>2199</v>
      </c>
      <c r="C4818" s="67" t="s">
        <v>2149</v>
      </c>
      <c r="D4818" s="99" t="s">
        <v>2189</v>
      </c>
      <c r="E4818" s="8" t="s">
        <v>463</v>
      </c>
      <c r="F4818" s="69" t="s">
        <v>635</v>
      </c>
      <c r="G4818" s="67" t="s">
        <v>1944</v>
      </c>
      <c r="H4818" s="70">
        <v>42357</v>
      </c>
      <c r="I4818" s="67">
        <v>170</v>
      </c>
      <c r="J4818" s="71">
        <v>148</v>
      </c>
      <c r="K4818" s="97">
        <f t="shared" si="105"/>
        <v>25160</v>
      </c>
      <c r="L4818" s="67" t="s">
        <v>1727</v>
      </c>
      <c r="M4818" s="67" t="s">
        <v>719</v>
      </c>
      <c r="N4818" s="67">
        <v>154328</v>
      </c>
      <c r="O4818" s="67"/>
      <c r="P4818" s="67">
        <v>93556</v>
      </c>
      <c r="Q4818" s="71">
        <v>125.8</v>
      </c>
      <c r="R4818" s="71">
        <v>0</v>
      </c>
      <c r="S4818" s="71">
        <v>15</v>
      </c>
      <c r="T4818" s="67" t="s">
        <v>127</v>
      </c>
      <c r="U4818" s="64">
        <f>Data!$Q4818+Data!$R4818+Data!$S4818</f>
        <v>140.80000000000001</v>
      </c>
      <c r="V4818" s="9" t="str">
        <f>VLOOKUP(TRIM(Data!$B4818),Team!A:B,2,FALSE)</f>
        <v>HVAC</v>
      </c>
      <c r="W4818" s="9" t="str">
        <f>VLOOKUP(Data!$D4818,Current!A:B,2,FALSE)</f>
        <v>ACT</v>
      </c>
      <c r="X4818" s="9" t="str">
        <f>IF(Data!$W4818=Data!$E4818,"CURRENT","NO")</f>
        <v>NO</v>
      </c>
    </row>
    <row r="4819" spans="1:24" hidden="1">
      <c r="A4819" s="67" t="s">
        <v>1848</v>
      </c>
      <c r="B4819" s="99" t="s">
        <v>2199</v>
      </c>
      <c r="C4819" s="67" t="s">
        <v>2149</v>
      </c>
      <c r="D4819" s="99" t="s">
        <v>2189</v>
      </c>
      <c r="E4819" s="8" t="s">
        <v>463</v>
      </c>
      <c r="F4819" s="69" t="s">
        <v>101</v>
      </c>
      <c r="G4819" s="67" t="s">
        <v>1944</v>
      </c>
      <c r="H4819" s="70">
        <v>42357</v>
      </c>
      <c r="I4819" s="67">
        <v>116</v>
      </c>
      <c r="J4819" s="71">
        <v>142</v>
      </c>
      <c r="K4819" s="97">
        <f t="shared" si="105"/>
        <v>16472</v>
      </c>
      <c r="L4819" s="67" t="s">
        <v>1727</v>
      </c>
      <c r="M4819" s="67" t="s">
        <v>296</v>
      </c>
      <c r="N4819" s="67">
        <v>154330</v>
      </c>
      <c r="O4819" s="67"/>
      <c r="P4819" s="67">
        <v>93557</v>
      </c>
      <c r="Q4819" s="71">
        <v>82.4</v>
      </c>
      <c r="R4819" s="71">
        <v>0</v>
      </c>
      <c r="S4819" s="71">
        <v>15</v>
      </c>
      <c r="T4819" s="67" t="s">
        <v>127</v>
      </c>
      <c r="U4819" s="64">
        <f>Data!$Q4819+Data!$R4819+Data!$S4819</f>
        <v>97.4</v>
      </c>
      <c r="V4819" s="9" t="str">
        <f>VLOOKUP(TRIM(Data!$B4819),Team!A:B,2,FALSE)</f>
        <v>HVAC</v>
      </c>
      <c r="W4819" s="9" t="str">
        <f>VLOOKUP(Data!$D4819,Current!A:B,2,FALSE)</f>
        <v>ACT</v>
      </c>
      <c r="X4819" s="9" t="str">
        <f>IF(Data!$W4819=Data!$E4819,"CURRENT","NO")</f>
        <v>NO</v>
      </c>
    </row>
    <row r="4820" spans="1:24" hidden="1">
      <c r="A4820" s="67" t="s">
        <v>1848</v>
      </c>
      <c r="B4820" s="99" t="s">
        <v>2199</v>
      </c>
      <c r="C4820" s="67" t="s">
        <v>2149</v>
      </c>
      <c r="D4820" s="99" t="s">
        <v>2189</v>
      </c>
      <c r="E4820" s="8" t="s">
        <v>463</v>
      </c>
      <c r="F4820" s="69" t="s">
        <v>1140</v>
      </c>
      <c r="G4820" s="67" t="s">
        <v>1944</v>
      </c>
      <c r="H4820" s="70">
        <v>42357</v>
      </c>
      <c r="I4820" s="67">
        <v>85</v>
      </c>
      <c r="J4820" s="71">
        <v>148</v>
      </c>
      <c r="K4820" s="97">
        <f t="shared" si="105"/>
        <v>12580</v>
      </c>
      <c r="L4820" s="67" t="s">
        <v>1727</v>
      </c>
      <c r="M4820" s="67" t="s">
        <v>10</v>
      </c>
      <c r="N4820" s="67">
        <v>154331</v>
      </c>
      <c r="O4820" s="67"/>
      <c r="P4820" s="67">
        <v>93558</v>
      </c>
      <c r="Q4820" s="71">
        <v>75</v>
      </c>
      <c r="R4820" s="71">
        <v>0</v>
      </c>
      <c r="S4820" s="71">
        <v>15</v>
      </c>
      <c r="T4820" s="67" t="s">
        <v>127</v>
      </c>
      <c r="U4820" s="64">
        <f>Data!$Q4820+Data!$R4820+Data!$S4820</f>
        <v>90</v>
      </c>
      <c r="V4820" s="9" t="str">
        <f>VLOOKUP(TRIM(Data!$B4820),Team!A:B,2,FALSE)</f>
        <v>HVAC</v>
      </c>
      <c r="W4820" s="9" t="str">
        <f>VLOOKUP(Data!$D4820,Current!A:B,2,FALSE)</f>
        <v>ACT</v>
      </c>
      <c r="X4820" s="9" t="str">
        <f>IF(Data!$W4820=Data!$E4820,"CURRENT","NO")</f>
        <v>NO</v>
      </c>
    </row>
    <row r="4821" spans="1:24" hidden="1">
      <c r="A4821" s="67" t="s">
        <v>1848</v>
      </c>
      <c r="B4821" s="99" t="s">
        <v>2199</v>
      </c>
      <c r="C4821" s="67" t="s">
        <v>2149</v>
      </c>
      <c r="D4821" s="99" t="s">
        <v>2189</v>
      </c>
      <c r="E4821" s="8" t="s">
        <v>463</v>
      </c>
      <c r="F4821" s="69" t="s">
        <v>1784</v>
      </c>
      <c r="G4821" s="67" t="s">
        <v>1881</v>
      </c>
      <c r="H4821" s="70">
        <v>42357</v>
      </c>
      <c r="I4821" s="67">
        <v>140</v>
      </c>
      <c r="J4821" s="71">
        <v>98</v>
      </c>
      <c r="K4821" s="97">
        <f t="shared" si="105"/>
        <v>13720</v>
      </c>
      <c r="L4821" s="67" t="s">
        <v>1727</v>
      </c>
      <c r="M4821" s="67" t="s">
        <v>1947</v>
      </c>
      <c r="N4821" s="67">
        <v>154324</v>
      </c>
      <c r="O4821" s="67"/>
      <c r="P4821" s="67">
        <v>93559</v>
      </c>
      <c r="Q4821" s="71">
        <v>150</v>
      </c>
      <c r="R4821" s="71">
        <v>0</v>
      </c>
      <c r="S4821" s="71">
        <v>35</v>
      </c>
      <c r="T4821" s="67" t="s">
        <v>127</v>
      </c>
      <c r="U4821" s="64">
        <f>Data!$Q4821+Data!$R4821+Data!$S4821</f>
        <v>185</v>
      </c>
      <c r="V4821" s="9" t="str">
        <f>VLOOKUP(TRIM(Data!$B4821),Team!A:B,2,FALSE)</f>
        <v>HVAC</v>
      </c>
      <c r="W4821" s="9" t="str">
        <f>VLOOKUP(Data!$D4821,Current!A:B,2,FALSE)</f>
        <v>ACT</v>
      </c>
      <c r="X4821" s="9" t="str">
        <f>IF(Data!$W4821=Data!$E4821,"CURRENT","NO")</f>
        <v>NO</v>
      </c>
    </row>
    <row r="4822" spans="1:24" hidden="1">
      <c r="A4822" s="67" t="s">
        <v>1848</v>
      </c>
      <c r="B4822" s="99" t="s">
        <v>2199</v>
      </c>
      <c r="C4822" s="67" t="s">
        <v>2182</v>
      </c>
      <c r="D4822" s="99" t="s">
        <v>2189</v>
      </c>
      <c r="E4822" s="8" t="s">
        <v>463</v>
      </c>
      <c r="F4822" s="69" t="s">
        <v>1335</v>
      </c>
      <c r="G4822" s="67" t="s">
        <v>93</v>
      </c>
      <c r="H4822" s="70">
        <v>42356</v>
      </c>
      <c r="I4822" s="67">
        <v>236</v>
      </c>
      <c r="J4822" s="71">
        <v>0</v>
      </c>
      <c r="K4822" s="97">
        <f t="shared" si="105"/>
        <v>0</v>
      </c>
      <c r="L4822" s="67" t="s">
        <v>1732</v>
      </c>
      <c r="M4822" s="67" t="s">
        <v>306</v>
      </c>
      <c r="N4822" s="67">
        <v>154325</v>
      </c>
      <c r="O4822" s="67"/>
      <c r="P4822" s="67">
        <v>93560</v>
      </c>
      <c r="Q4822" s="71">
        <v>150</v>
      </c>
      <c r="R4822" s="71">
        <v>0</v>
      </c>
      <c r="S4822" s="71">
        <v>25</v>
      </c>
      <c r="T4822" s="67" t="s">
        <v>0</v>
      </c>
      <c r="U4822" s="64">
        <f>Data!$Q4822+Data!$R4822+Data!$S4822</f>
        <v>175</v>
      </c>
      <c r="V4822" s="9" t="str">
        <f>VLOOKUP(TRIM(Data!$B4822),Team!A:B,2,FALSE)</f>
        <v>HVAC</v>
      </c>
      <c r="W4822" s="9" t="str">
        <f>VLOOKUP(Data!$D4822,Current!A:B,2,FALSE)</f>
        <v>ACT</v>
      </c>
      <c r="X4822" s="9" t="str">
        <f>IF(Data!$W4822=Data!$E4822,"CURRENT","NO")</f>
        <v>NO</v>
      </c>
    </row>
    <row r="4823" spans="1:24" hidden="1">
      <c r="A4823" s="67" t="s">
        <v>1848</v>
      </c>
      <c r="B4823" s="99" t="s">
        <v>2199</v>
      </c>
      <c r="C4823" s="67" t="s">
        <v>2182</v>
      </c>
      <c r="D4823" s="99" t="s">
        <v>2189</v>
      </c>
      <c r="E4823" s="8" t="s">
        <v>463</v>
      </c>
      <c r="F4823" s="69" t="s">
        <v>327</v>
      </c>
      <c r="G4823" s="67" t="s">
        <v>93</v>
      </c>
      <c r="H4823" s="70">
        <v>42357</v>
      </c>
      <c r="I4823" s="67">
        <v>76</v>
      </c>
      <c r="J4823" s="71">
        <v>0</v>
      </c>
      <c r="K4823" s="97">
        <f t="shared" si="105"/>
        <v>0</v>
      </c>
      <c r="L4823" s="67" t="s">
        <v>1732</v>
      </c>
      <c r="M4823" s="67" t="s">
        <v>306</v>
      </c>
      <c r="N4823" s="67">
        <v>154347</v>
      </c>
      <c r="O4823" s="67"/>
      <c r="P4823" s="67">
        <v>93561</v>
      </c>
      <c r="Q4823" s="71">
        <v>150</v>
      </c>
      <c r="R4823" s="71">
        <v>0</v>
      </c>
      <c r="S4823" s="71">
        <v>25</v>
      </c>
      <c r="T4823" s="67" t="s">
        <v>0</v>
      </c>
      <c r="U4823" s="64">
        <f>Data!$Q4823+Data!$R4823+Data!$S4823</f>
        <v>175</v>
      </c>
      <c r="V4823" s="9" t="str">
        <f>VLOOKUP(TRIM(Data!$B4823),Team!A:B,2,FALSE)</f>
        <v>HVAC</v>
      </c>
      <c r="W4823" s="9" t="str">
        <f>VLOOKUP(Data!$D4823,Current!A:B,2,FALSE)</f>
        <v>ACT</v>
      </c>
      <c r="X4823" s="9" t="str">
        <f>IF(Data!$W4823=Data!$E4823,"CURRENT","NO")</f>
        <v>NO</v>
      </c>
    </row>
    <row r="4824" spans="1:24" hidden="1">
      <c r="A4824" s="67" t="s">
        <v>1848</v>
      </c>
      <c r="B4824" s="99" t="s">
        <v>2199</v>
      </c>
      <c r="C4824" s="67" t="s">
        <v>2149</v>
      </c>
      <c r="D4824" s="99" t="s">
        <v>2189</v>
      </c>
      <c r="E4824" s="8" t="s">
        <v>463</v>
      </c>
      <c r="F4824" s="69" t="s">
        <v>301</v>
      </c>
      <c r="G4824" s="67" t="s">
        <v>93</v>
      </c>
      <c r="H4824" s="70">
        <v>42359</v>
      </c>
      <c r="I4824" s="67">
        <v>108</v>
      </c>
      <c r="J4824" s="71">
        <v>162.1</v>
      </c>
      <c r="K4824" s="97">
        <f t="shared" si="105"/>
        <v>17506.8</v>
      </c>
      <c r="L4824" s="67" t="s">
        <v>1732</v>
      </c>
      <c r="M4824" s="67" t="s">
        <v>304</v>
      </c>
      <c r="N4824" s="67">
        <v>154402</v>
      </c>
      <c r="O4824" s="67"/>
      <c r="P4824" s="67">
        <v>93562</v>
      </c>
      <c r="Q4824" s="71">
        <v>150</v>
      </c>
      <c r="R4824" s="71">
        <v>0</v>
      </c>
      <c r="S4824" s="71">
        <v>25</v>
      </c>
      <c r="T4824" s="67" t="s">
        <v>246</v>
      </c>
      <c r="U4824" s="64">
        <f>Data!$Q4824+Data!$R4824+Data!$S4824</f>
        <v>175</v>
      </c>
      <c r="V4824" s="9" t="str">
        <f>VLOOKUP(TRIM(Data!$B4824),Team!A:B,2,FALSE)</f>
        <v>HVAC</v>
      </c>
      <c r="W4824" s="9" t="str">
        <f>VLOOKUP(Data!$D4824,Current!A:B,2,FALSE)</f>
        <v>ACT</v>
      </c>
      <c r="X4824" s="9" t="str">
        <f>IF(Data!$W4824=Data!$E4824,"CURRENT","NO")</f>
        <v>NO</v>
      </c>
    </row>
    <row r="4825" spans="1:24" hidden="1">
      <c r="A4825" s="67" t="s">
        <v>1848</v>
      </c>
      <c r="B4825" s="99" t="s">
        <v>2199</v>
      </c>
      <c r="C4825" s="67" t="s">
        <v>2182</v>
      </c>
      <c r="D4825" s="99" t="s">
        <v>2189</v>
      </c>
      <c r="E4825" s="8" t="s">
        <v>463</v>
      </c>
      <c r="F4825" s="69" t="s">
        <v>742</v>
      </c>
      <c r="G4825" s="67" t="s">
        <v>93</v>
      </c>
      <c r="H4825" s="70">
        <v>42360</v>
      </c>
      <c r="I4825" s="67">
        <v>176</v>
      </c>
      <c r="J4825" s="71">
        <v>0</v>
      </c>
      <c r="K4825" s="97">
        <f t="shared" si="105"/>
        <v>0</v>
      </c>
      <c r="L4825" s="67" t="s">
        <v>86</v>
      </c>
      <c r="M4825" s="67" t="s">
        <v>85</v>
      </c>
      <c r="N4825" s="67">
        <v>154498</v>
      </c>
      <c r="O4825" s="67"/>
      <c r="P4825" s="67">
        <v>93563</v>
      </c>
      <c r="Q4825" s="71">
        <v>150</v>
      </c>
      <c r="R4825" s="71">
        <v>0</v>
      </c>
      <c r="S4825" s="71">
        <v>25</v>
      </c>
      <c r="T4825" s="67" t="s">
        <v>0</v>
      </c>
      <c r="U4825" s="64">
        <f>Data!$Q4825+Data!$R4825+Data!$S4825</f>
        <v>175</v>
      </c>
      <c r="V4825" s="9" t="str">
        <f>VLOOKUP(TRIM(Data!$B4825),Team!A:B,2,FALSE)</f>
        <v>HVAC</v>
      </c>
      <c r="W4825" s="9" t="str">
        <f>VLOOKUP(Data!$D4825,Current!A:B,2,FALSE)</f>
        <v>ACT</v>
      </c>
      <c r="X4825" s="9" t="str">
        <f>IF(Data!$W4825=Data!$E4825,"CURRENT","NO")</f>
        <v>NO</v>
      </c>
    </row>
    <row r="4826" spans="1:24" hidden="1">
      <c r="A4826" s="67" t="s">
        <v>1848</v>
      </c>
      <c r="B4826" s="99" t="s">
        <v>2199</v>
      </c>
      <c r="C4826" s="67" t="s">
        <v>2149</v>
      </c>
      <c r="D4826" s="99" t="s">
        <v>2189</v>
      </c>
      <c r="E4826" s="8" t="s">
        <v>463</v>
      </c>
      <c r="F4826" s="69" t="s">
        <v>311</v>
      </c>
      <c r="G4826" s="67" t="s">
        <v>93</v>
      </c>
      <c r="H4826" s="70">
        <v>42361</v>
      </c>
      <c r="I4826" s="67">
        <v>18</v>
      </c>
      <c r="J4826" s="71">
        <v>635.6</v>
      </c>
      <c r="K4826" s="97">
        <f t="shared" si="105"/>
        <v>11440.800000000001</v>
      </c>
      <c r="L4826" s="67" t="s">
        <v>81</v>
      </c>
      <c r="M4826" s="67" t="s">
        <v>288</v>
      </c>
      <c r="N4826" s="67">
        <v>154542</v>
      </c>
      <c r="O4826" s="67"/>
      <c r="P4826" s="67">
        <v>93564</v>
      </c>
      <c r="Q4826" s="71">
        <v>75</v>
      </c>
      <c r="R4826" s="71">
        <v>0</v>
      </c>
      <c r="S4826" s="71">
        <v>25</v>
      </c>
      <c r="T4826" s="67" t="s">
        <v>817</v>
      </c>
      <c r="U4826" s="64">
        <f>Data!$Q4826+Data!$R4826+Data!$S4826</f>
        <v>100</v>
      </c>
      <c r="V4826" s="9" t="str">
        <f>VLOOKUP(TRIM(Data!$B4826),Team!A:B,2,FALSE)</f>
        <v>HVAC</v>
      </c>
      <c r="W4826" s="9" t="str">
        <f>VLOOKUP(Data!$D4826,Current!A:B,2,FALSE)</f>
        <v>ACT</v>
      </c>
      <c r="X4826" s="9" t="str">
        <f>IF(Data!$W4826=Data!$E4826,"CURRENT","NO")</f>
        <v>NO</v>
      </c>
    </row>
    <row r="4827" spans="1:24" hidden="1">
      <c r="A4827" s="67" t="s">
        <v>1848</v>
      </c>
      <c r="B4827" s="99" t="s">
        <v>2199</v>
      </c>
      <c r="C4827" s="67" t="s">
        <v>2149</v>
      </c>
      <c r="D4827" s="99" t="s">
        <v>2189</v>
      </c>
      <c r="E4827" s="8" t="s">
        <v>463</v>
      </c>
      <c r="F4827" s="69" t="s">
        <v>315</v>
      </c>
      <c r="G4827" s="67" t="s">
        <v>93</v>
      </c>
      <c r="H4827" s="70">
        <v>42361</v>
      </c>
      <c r="I4827" s="67">
        <v>18</v>
      </c>
      <c r="J4827" s="71">
        <v>641.6</v>
      </c>
      <c r="K4827" s="97">
        <f t="shared" si="105"/>
        <v>11548.800000000001</v>
      </c>
      <c r="L4827" s="67" t="s">
        <v>81</v>
      </c>
      <c r="M4827" s="67" t="s">
        <v>288</v>
      </c>
      <c r="N4827" s="67">
        <v>154543</v>
      </c>
      <c r="O4827" s="67"/>
      <c r="P4827" s="67">
        <v>93565</v>
      </c>
      <c r="Q4827" s="71">
        <v>75</v>
      </c>
      <c r="R4827" s="71">
        <v>0</v>
      </c>
      <c r="S4827" s="71">
        <v>25</v>
      </c>
      <c r="T4827" s="67" t="s">
        <v>817</v>
      </c>
      <c r="U4827" s="64">
        <f>Data!$Q4827+Data!$R4827+Data!$S4827</f>
        <v>100</v>
      </c>
      <c r="V4827" s="9" t="str">
        <f>VLOOKUP(TRIM(Data!$B4827),Team!A:B,2,FALSE)</f>
        <v>HVAC</v>
      </c>
      <c r="W4827" s="9" t="str">
        <f>VLOOKUP(Data!$D4827,Current!A:B,2,FALSE)</f>
        <v>ACT</v>
      </c>
      <c r="X4827" s="9" t="str">
        <f>IF(Data!$W4827=Data!$E4827,"CURRENT","NO")</f>
        <v>NO</v>
      </c>
    </row>
    <row r="4828" spans="1:24" hidden="1">
      <c r="A4828" s="67" t="s">
        <v>1848</v>
      </c>
      <c r="B4828" s="99" t="s">
        <v>2199</v>
      </c>
      <c r="C4828" s="67" t="s">
        <v>2149</v>
      </c>
      <c r="D4828" s="99" t="s">
        <v>2189</v>
      </c>
      <c r="E4828" s="8" t="s">
        <v>463</v>
      </c>
      <c r="F4828" s="69" t="s">
        <v>1351</v>
      </c>
      <c r="G4828" s="67" t="s">
        <v>1948</v>
      </c>
      <c r="H4828" s="70">
        <v>42357</v>
      </c>
      <c r="I4828" s="67">
        <v>108</v>
      </c>
      <c r="J4828" s="71">
        <v>125</v>
      </c>
      <c r="K4828" s="97">
        <f t="shared" si="105"/>
        <v>13500</v>
      </c>
      <c r="L4828" s="67" t="s">
        <v>81</v>
      </c>
      <c r="M4828" s="67" t="s">
        <v>288</v>
      </c>
      <c r="N4828" s="67">
        <v>154345</v>
      </c>
      <c r="O4828" s="67"/>
      <c r="P4828" s="67">
        <v>93566</v>
      </c>
      <c r="Q4828" s="71">
        <v>75</v>
      </c>
      <c r="R4828" s="71">
        <v>0</v>
      </c>
      <c r="S4828" s="71">
        <v>25</v>
      </c>
      <c r="T4828" s="67" t="s">
        <v>127</v>
      </c>
      <c r="U4828" s="64">
        <f>Data!$Q4828+Data!$R4828+Data!$S4828</f>
        <v>100</v>
      </c>
      <c r="V4828" s="9" t="str">
        <f>VLOOKUP(TRIM(Data!$B4828),Team!A:B,2,FALSE)</f>
        <v>HVAC</v>
      </c>
      <c r="W4828" s="9" t="str">
        <f>VLOOKUP(Data!$D4828,Current!A:B,2,FALSE)</f>
        <v>ACT</v>
      </c>
      <c r="X4828" s="9" t="str">
        <f>IF(Data!$W4828=Data!$E4828,"CURRENT","NO")</f>
        <v>NO</v>
      </c>
    </row>
    <row r="4829" spans="1:24" hidden="1">
      <c r="A4829" s="67" t="s">
        <v>1848</v>
      </c>
      <c r="B4829" s="99" t="s">
        <v>2199</v>
      </c>
      <c r="C4829" s="67" t="s">
        <v>2149</v>
      </c>
      <c r="D4829" s="99" t="s">
        <v>2189</v>
      </c>
      <c r="E4829" s="8" t="s">
        <v>463</v>
      </c>
      <c r="F4829" s="69" t="s">
        <v>96</v>
      </c>
      <c r="G4829" s="67" t="s">
        <v>1948</v>
      </c>
      <c r="H4829" s="70">
        <v>42357</v>
      </c>
      <c r="I4829" s="67">
        <v>54</v>
      </c>
      <c r="J4829" s="71">
        <v>232</v>
      </c>
      <c r="K4829" s="97">
        <f t="shared" si="105"/>
        <v>12528</v>
      </c>
      <c r="L4829" s="67" t="s">
        <v>81</v>
      </c>
      <c r="M4829" s="67" t="s">
        <v>288</v>
      </c>
      <c r="N4829" s="67">
        <v>154346</v>
      </c>
      <c r="O4829" s="67"/>
      <c r="P4829" s="67">
        <v>93567</v>
      </c>
      <c r="Q4829" s="71">
        <v>75</v>
      </c>
      <c r="R4829" s="71">
        <v>0</v>
      </c>
      <c r="S4829" s="71">
        <v>25</v>
      </c>
      <c r="T4829" s="67" t="s">
        <v>127</v>
      </c>
      <c r="U4829" s="64">
        <f>Data!$Q4829+Data!$R4829+Data!$S4829</f>
        <v>100</v>
      </c>
      <c r="V4829" s="9" t="str">
        <f>VLOOKUP(TRIM(Data!$B4829),Team!A:B,2,FALSE)</f>
        <v>HVAC</v>
      </c>
      <c r="W4829" s="9" t="str">
        <f>VLOOKUP(Data!$D4829,Current!A:B,2,FALSE)</f>
        <v>ACT</v>
      </c>
      <c r="X4829" s="9" t="str">
        <f>IF(Data!$W4829=Data!$E4829,"CURRENT","NO")</f>
        <v>NO</v>
      </c>
    </row>
    <row r="4830" spans="1:24" hidden="1">
      <c r="A4830" s="67" t="s">
        <v>1848</v>
      </c>
      <c r="B4830" s="99" t="s">
        <v>2199</v>
      </c>
      <c r="C4830" s="67" t="s">
        <v>2182</v>
      </c>
      <c r="D4830" s="99" t="s">
        <v>2189</v>
      </c>
      <c r="E4830" s="8" t="s">
        <v>463</v>
      </c>
      <c r="F4830" s="69" t="s">
        <v>1351</v>
      </c>
      <c r="G4830" s="67" t="s">
        <v>1948</v>
      </c>
      <c r="H4830" s="70">
        <v>42361</v>
      </c>
      <c r="I4830" s="67">
        <v>160</v>
      </c>
      <c r="J4830" s="71">
        <v>0</v>
      </c>
      <c r="K4830" s="97">
        <f t="shared" si="105"/>
        <v>0</v>
      </c>
      <c r="L4830" s="67" t="s">
        <v>86</v>
      </c>
      <c r="M4830" s="67" t="s">
        <v>306</v>
      </c>
      <c r="N4830" s="67">
        <v>154541</v>
      </c>
      <c r="O4830" s="67"/>
      <c r="P4830" s="67">
        <v>93568</v>
      </c>
      <c r="Q4830" s="71">
        <v>150</v>
      </c>
      <c r="R4830" s="71">
        <v>0</v>
      </c>
      <c r="S4830" s="71">
        <v>25</v>
      </c>
      <c r="T4830" s="67" t="s">
        <v>0</v>
      </c>
      <c r="U4830" s="64">
        <f>Data!$Q4830+Data!$R4830+Data!$S4830</f>
        <v>175</v>
      </c>
      <c r="V4830" s="9" t="str">
        <f>VLOOKUP(TRIM(Data!$B4830),Team!A:B,2,FALSE)</f>
        <v>HVAC</v>
      </c>
      <c r="W4830" s="9" t="str">
        <f>VLOOKUP(Data!$D4830,Current!A:B,2,FALSE)</f>
        <v>ACT</v>
      </c>
      <c r="X4830" s="9" t="str">
        <f>IF(Data!$W4830=Data!$E4830,"CURRENT","NO")</f>
        <v>NO</v>
      </c>
    </row>
    <row r="4831" spans="1:24" hidden="1">
      <c r="A4831" s="67" t="s">
        <v>1848</v>
      </c>
      <c r="B4831" s="99" t="s">
        <v>2199</v>
      </c>
      <c r="C4831" s="67" t="s">
        <v>2149</v>
      </c>
      <c r="D4831" s="99" t="s">
        <v>2189</v>
      </c>
      <c r="E4831" s="8" t="s">
        <v>463</v>
      </c>
      <c r="F4831" s="69" t="s">
        <v>1130</v>
      </c>
      <c r="G4831" s="67" t="s">
        <v>70</v>
      </c>
      <c r="H4831" s="70">
        <v>42359</v>
      </c>
      <c r="I4831" s="67">
        <v>274</v>
      </c>
      <c r="J4831" s="71">
        <v>83</v>
      </c>
      <c r="K4831" s="97">
        <f t="shared" si="105"/>
        <v>22742</v>
      </c>
      <c r="L4831" s="67" t="s">
        <v>213</v>
      </c>
      <c r="M4831" s="67" t="s">
        <v>208</v>
      </c>
      <c r="N4831" s="67">
        <v>154400</v>
      </c>
      <c r="O4831" s="67"/>
      <c r="P4831" s="67">
        <v>93569</v>
      </c>
      <c r="Q4831" s="71">
        <v>150</v>
      </c>
      <c r="R4831" s="71">
        <v>0</v>
      </c>
      <c r="S4831" s="71">
        <v>17.5</v>
      </c>
      <c r="T4831" s="67" t="s">
        <v>127</v>
      </c>
      <c r="U4831" s="64">
        <f>Data!$Q4831+Data!$R4831+Data!$S4831</f>
        <v>167.5</v>
      </c>
      <c r="V4831" s="9" t="str">
        <f>VLOOKUP(TRIM(Data!$B4831),Team!A:B,2,FALSE)</f>
        <v>HVAC</v>
      </c>
      <c r="W4831" s="9" t="str">
        <f>VLOOKUP(Data!$D4831,Current!A:B,2,FALSE)</f>
        <v>ACT</v>
      </c>
      <c r="X4831" s="9" t="str">
        <f>IF(Data!$W4831=Data!$E4831,"CURRENT","NO")</f>
        <v>NO</v>
      </c>
    </row>
    <row r="4832" spans="1:24" hidden="1">
      <c r="A4832" s="67" t="s">
        <v>1848</v>
      </c>
      <c r="B4832" s="99" t="s">
        <v>2199</v>
      </c>
      <c r="C4832" s="67" t="s">
        <v>2182</v>
      </c>
      <c r="D4832" s="99" t="s">
        <v>2189</v>
      </c>
      <c r="E4832" s="8" t="s">
        <v>463</v>
      </c>
      <c r="F4832" s="69" t="s">
        <v>605</v>
      </c>
      <c r="G4832" s="67" t="s">
        <v>70</v>
      </c>
      <c r="H4832" s="70">
        <v>42359</v>
      </c>
      <c r="I4832" s="67">
        <v>274</v>
      </c>
      <c r="J4832" s="71">
        <v>0</v>
      </c>
      <c r="K4832" s="97">
        <f t="shared" si="105"/>
        <v>0</v>
      </c>
      <c r="L4832" s="67" t="s">
        <v>1585</v>
      </c>
      <c r="M4832" s="67" t="s">
        <v>208</v>
      </c>
      <c r="N4832" s="67">
        <v>154401</v>
      </c>
      <c r="O4832" s="67"/>
      <c r="P4832" s="67">
        <v>93570</v>
      </c>
      <c r="Q4832" s="71">
        <v>150</v>
      </c>
      <c r="R4832" s="71">
        <v>0</v>
      </c>
      <c r="S4832" s="71">
        <v>17.5</v>
      </c>
      <c r="T4832" s="67" t="s">
        <v>0</v>
      </c>
      <c r="U4832" s="64">
        <f>Data!$Q4832+Data!$R4832+Data!$S4832</f>
        <v>167.5</v>
      </c>
      <c r="V4832" s="9" t="str">
        <f>VLOOKUP(TRIM(Data!$B4832),Team!A:B,2,FALSE)</f>
        <v>HVAC</v>
      </c>
      <c r="W4832" s="9" t="str">
        <f>VLOOKUP(Data!$D4832,Current!A:B,2,FALSE)</f>
        <v>ACT</v>
      </c>
      <c r="X4832" s="9" t="str">
        <f>IF(Data!$W4832=Data!$E4832,"CURRENT","NO")</f>
        <v>NO</v>
      </c>
    </row>
    <row r="4833" spans="1:24" hidden="1">
      <c r="A4833" s="67" t="s">
        <v>1848</v>
      </c>
      <c r="B4833" s="99" t="s">
        <v>2199</v>
      </c>
      <c r="C4833" s="67" t="s">
        <v>2182</v>
      </c>
      <c r="D4833" s="99" t="s">
        <v>2189</v>
      </c>
      <c r="E4833" s="8" t="s">
        <v>463</v>
      </c>
      <c r="F4833" s="69" t="s">
        <v>95</v>
      </c>
      <c r="G4833" s="67" t="s">
        <v>1941</v>
      </c>
      <c r="H4833" s="70">
        <v>42359</v>
      </c>
      <c r="I4833" s="67">
        <v>103</v>
      </c>
      <c r="J4833" s="71">
        <v>0</v>
      </c>
      <c r="K4833" s="97">
        <f t="shared" si="105"/>
        <v>0</v>
      </c>
      <c r="L4833" s="67" t="s">
        <v>89</v>
      </c>
      <c r="M4833" s="67" t="s">
        <v>88</v>
      </c>
      <c r="N4833" s="67">
        <v>154445</v>
      </c>
      <c r="O4833" s="67"/>
      <c r="P4833" s="67">
        <v>93571</v>
      </c>
      <c r="Q4833" s="71">
        <v>75</v>
      </c>
      <c r="R4833" s="71">
        <v>0</v>
      </c>
      <c r="S4833" s="71">
        <v>280</v>
      </c>
      <c r="T4833" s="67" t="s">
        <v>0</v>
      </c>
      <c r="U4833" s="64">
        <f>Data!$Q4833+Data!$R4833+Data!$S4833</f>
        <v>355</v>
      </c>
      <c r="V4833" s="9" t="str">
        <f>VLOOKUP(TRIM(Data!$B4833),Team!A:B,2,FALSE)</f>
        <v>HVAC</v>
      </c>
      <c r="W4833" s="9" t="str">
        <f>VLOOKUP(Data!$D4833,Current!A:B,2,FALSE)</f>
        <v>ACT</v>
      </c>
      <c r="X4833" s="9" t="str">
        <f>IF(Data!$W4833=Data!$E4833,"CURRENT","NO")</f>
        <v>NO</v>
      </c>
    </row>
    <row r="4834" spans="1:24" hidden="1">
      <c r="A4834" s="67" t="s">
        <v>1848</v>
      </c>
      <c r="B4834" s="99" t="s">
        <v>2199</v>
      </c>
      <c r="C4834" s="67" t="s">
        <v>2182</v>
      </c>
      <c r="D4834" s="99" t="s">
        <v>2189</v>
      </c>
      <c r="E4834" s="8" t="s">
        <v>463</v>
      </c>
      <c r="F4834" s="69" t="s">
        <v>91</v>
      </c>
      <c r="G4834" s="67" t="s">
        <v>1941</v>
      </c>
      <c r="H4834" s="70">
        <v>42360</v>
      </c>
      <c r="I4834" s="67">
        <v>212</v>
      </c>
      <c r="J4834" s="71">
        <v>0</v>
      </c>
      <c r="K4834" s="97">
        <f>I4834*J4834</f>
        <v>0</v>
      </c>
      <c r="L4834" s="67" t="s">
        <v>89</v>
      </c>
      <c r="M4834" s="67" t="s">
        <v>612</v>
      </c>
      <c r="N4834" s="67">
        <v>154475</v>
      </c>
      <c r="O4834" s="67"/>
      <c r="P4834" s="67">
        <v>93572</v>
      </c>
      <c r="Q4834" s="71">
        <v>150</v>
      </c>
      <c r="R4834" s="71">
        <v>0</v>
      </c>
      <c r="S4834" s="71">
        <v>20</v>
      </c>
      <c r="T4834" s="67" t="s">
        <v>0</v>
      </c>
      <c r="U4834" s="64">
        <f>Data!$Q4834+Data!$R4834+Data!$S4834</f>
        <v>170</v>
      </c>
      <c r="V4834" s="9" t="str">
        <f>VLOOKUP(TRIM(Data!$B4834),Team!A:B,2,FALSE)</f>
        <v>HVAC</v>
      </c>
      <c r="W4834" s="9" t="str">
        <f>VLOOKUP(Data!$D4834,Current!A:B,2,FALSE)</f>
        <v>ACT</v>
      </c>
      <c r="X4834" s="9" t="str">
        <f>IF(Data!$W4834=Data!$E4834,"CURRENT","NO")</f>
        <v>NO</v>
      </c>
    </row>
    <row r="4835" spans="1:24" hidden="1">
      <c r="A4835" s="67" t="s">
        <v>2191</v>
      </c>
      <c r="B4835" s="99" t="s">
        <v>2199</v>
      </c>
      <c r="C4835" s="67" t="s">
        <v>2149</v>
      </c>
      <c r="D4835" s="99" t="s">
        <v>2189</v>
      </c>
      <c r="E4835" s="8" t="s">
        <v>463</v>
      </c>
      <c r="F4835" s="69" t="s">
        <v>601</v>
      </c>
      <c r="G4835" s="67" t="s">
        <v>78</v>
      </c>
      <c r="H4835" s="70">
        <v>42362</v>
      </c>
      <c r="I4835" s="67">
        <v>140</v>
      </c>
      <c r="J4835" s="71">
        <v>88.38</v>
      </c>
      <c r="K4835" s="97">
        <f t="shared" ref="K4835:K4898" si="106">I4835*J4835</f>
        <v>12373.199999999999</v>
      </c>
      <c r="L4835" s="67" t="s">
        <v>77</v>
      </c>
      <c r="M4835" s="67" t="s">
        <v>1949</v>
      </c>
      <c r="N4835" s="67">
        <v>154619</v>
      </c>
      <c r="O4835" s="67"/>
      <c r="P4835" s="67">
        <v>93782</v>
      </c>
      <c r="Q4835" s="71">
        <v>75</v>
      </c>
      <c r="R4835" s="71">
        <v>0</v>
      </c>
      <c r="S4835" s="71">
        <v>17.5</v>
      </c>
      <c r="T4835" s="67" t="s">
        <v>127</v>
      </c>
      <c r="U4835" s="64">
        <f>Data!$Q4835+Data!$R4835+Data!$S4835</f>
        <v>92.5</v>
      </c>
      <c r="V4835" s="9" t="str">
        <f>VLOOKUP(TRIM(Data!$B4835),Team!A:B,2,FALSE)</f>
        <v>HVAC</v>
      </c>
      <c r="W4835" s="9" t="str">
        <f>VLOOKUP(Data!$D4835,Current!A:B,2,FALSE)</f>
        <v>ACT</v>
      </c>
      <c r="X4835" s="9" t="str">
        <f>IF(Data!$W4835=Data!$E4835,"CURRENT","NO")</f>
        <v>NO</v>
      </c>
    </row>
    <row r="4836" spans="1:24" hidden="1">
      <c r="A4836" s="67" t="s">
        <v>2191</v>
      </c>
      <c r="B4836" s="99" t="s">
        <v>2199</v>
      </c>
      <c r="C4836" s="67" t="s">
        <v>2149</v>
      </c>
      <c r="D4836" s="99" t="s">
        <v>2189</v>
      </c>
      <c r="E4836" s="8" t="s">
        <v>463</v>
      </c>
      <c r="F4836" s="69" t="s">
        <v>1950</v>
      </c>
      <c r="G4836" s="67" t="s">
        <v>78</v>
      </c>
      <c r="H4836" s="70">
        <v>42362</v>
      </c>
      <c r="I4836" s="67">
        <v>39</v>
      </c>
      <c r="J4836" s="71">
        <v>91.22</v>
      </c>
      <c r="K4836" s="97">
        <f t="shared" si="106"/>
        <v>3557.58</v>
      </c>
      <c r="L4836" s="67" t="s">
        <v>77</v>
      </c>
      <c r="M4836" s="67" t="s">
        <v>1949</v>
      </c>
      <c r="N4836" s="67">
        <v>154620</v>
      </c>
      <c r="O4836" s="67"/>
      <c r="P4836" s="67">
        <v>93783</v>
      </c>
      <c r="Q4836" s="71">
        <v>75</v>
      </c>
      <c r="R4836" s="71">
        <v>0</v>
      </c>
      <c r="S4836" s="71">
        <v>17.5</v>
      </c>
      <c r="T4836" s="67" t="s">
        <v>127</v>
      </c>
      <c r="U4836" s="64">
        <f>Data!$Q4836+Data!$R4836+Data!$S4836</f>
        <v>92.5</v>
      </c>
      <c r="V4836" s="9" t="str">
        <f>VLOOKUP(TRIM(Data!$B4836),Team!A:B,2,FALSE)</f>
        <v>HVAC</v>
      </c>
      <c r="W4836" s="9" t="str">
        <f>VLOOKUP(Data!$D4836,Current!A:B,2,FALSE)</f>
        <v>ACT</v>
      </c>
      <c r="X4836" s="9" t="str">
        <f>IF(Data!$W4836=Data!$E4836,"CURRENT","NO")</f>
        <v>NO</v>
      </c>
    </row>
    <row r="4837" spans="1:24" hidden="1">
      <c r="A4837" s="67" t="s">
        <v>2191</v>
      </c>
      <c r="B4837" s="99" t="s">
        <v>2199</v>
      </c>
      <c r="C4837" s="67" t="s">
        <v>2149</v>
      </c>
      <c r="D4837" s="99" t="s">
        <v>2189</v>
      </c>
      <c r="E4837" s="8" t="s">
        <v>463</v>
      </c>
      <c r="F4837" s="69" t="s">
        <v>120</v>
      </c>
      <c r="G4837" s="67" t="s">
        <v>78</v>
      </c>
      <c r="H4837" s="70">
        <v>42364</v>
      </c>
      <c r="I4837" s="67">
        <v>57</v>
      </c>
      <c r="J4837" s="71">
        <v>107.96</v>
      </c>
      <c r="K4837" s="97">
        <f t="shared" si="106"/>
        <v>6153.7199999999993</v>
      </c>
      <c r="L4837" s="67" t="s">
        <v>1727</v>
      </c>
      <c r="M4837" s="67" t="s">
        <v>1353</v>
      </c>
      <c r="N4837" s="67">
        <v>154622</v>
      </c>
      <c r="O4837" s="67"/>
      <c r="P4837" s="67">
        <v>93784</v>
      </c>
      <c r="Q4837" s="71">
        <v>75</v>
      </c>
      <c r="R4837" s="71">
        <v>0</v>
      </c>
      <c r="S4837" s="71">
        <v>17.5</v>
      </c>
      <c r="T4837" s="67" t="s">
        <v>127</v>
      </c>
      <c r="U4837" s="64">
        <f>Data!$Q4837+Data!$R4837+Data!$S4837</f>
        <v>92.5</v>
      </c>
      <c r="V4837" s="9" t="str">
        <f>VLOOKUP(TRIM(Data!$B4837),Team!A:B,2,FALSE)</f>
        <v>HVAC</v>
      </c>
      <c r="W4837" s="9" t="str">
        <f>VLOOKUP(Data!$D4837,Current!A:B,2,FALSE)</f>
        <v>ACT</v>
      </c>
      <c r="X4837" s="9" t="str">
        <f>IF(Data!$W4837=Data!$E4837,"CURRENT","NO")</f>
        <v>NO</v>
      </c>
    </row>
    <row r="4838" spans="1:24" hidden="1">
      <c r="A4838" s="67" t="s">
        <v>2191</v>
      </c>
      <c r="B4838" s="99" t="s">
        <v>2199</v>
      </c>
      <c r="C4838" s="67" t="s">
        <v>2149</v>
      </c>
      <c r="D4838" s="99" t="s">
        <v>2189</v>
      </c>
      <c r="E4838" s="8" t="s">
        <v>463</v>
      </c>
      <c r="F4838" s="69" t="s">
        <v>1951</v>
      </c>
      <c r="G4838" s="67" t="s">
        <v>78</v>
      </c>
      <c r="H4838" s="70">
        <v>42364</v>
      </c>
      <c r="I4838" s="67">
        <v>25</v>
      </c>
      <c r="J4838" s="71">
        <v>110.79</v>
      </c>
      <c r="K4838" s="97">
        <f t="shared" si="106"/>
        <v>2769.75</v>
      </c>
      <c r="L4838" s="67" t="s">
        <v>1727</v>
      </c>
      <c r="M4838" s="67" t="s">
        <v>1353</v>
      </c>
      <c r="N4838" s="67">
        <v>154623</v>
      </c>
      <c r="O4838" s="67"/>
      <c r="P4838" s="67">
        <v>93785</v>
      </c>
      <c r="Q4838" s="71">
        <v>75</v>
      </c>
      <c r="R4838" s="71">
        <v>0</v>
      </c>
      <c r="S4838" s="71">
        <v>17.5</v>
      </c>
      <c r="T4838" s="67" t="s">
        <v>127</v>
      </c>
      <c r="U4838" s="64">
        <f>Data!$Q4838+Data!$R4838+Data!$S4838</f>
        <v>92.5</v>
      </c>
      <c r="V4838" s="9" t="str">
        <f>VLOOKUP(TRIM(Data!$B4838),Team!A:B,2,FALSE)</f>
        <v>HVAC</v>
      </c>
      <c r="W4838" s="9" t="str">
        <f>VLOOKUP(Data!$D4838,Current!A:B,2,FALSE)</f>
        <v>ACT</v>
      </c>
      <c r="X4838" s="9" t="str">
        <f>IF(Data!$W4838=Data!$E4838,"CURRENT","NO")</f>
        <v>NO</v>
      </c>
    </row>
    <row r="4839" spans="1:24" hidden="1">
      <c r="A4839" s="67" t="s">
        <v>2191</v>
      </c>
      <c r="B4839" s="99" t="s">
        <v>2199</v>
      </c>
      <c r="C4839" s="67" t="s">
        <v>2149</v>
      </c>
      <c r="D4839" s="99" t="s">
        <v>2189</v>
      </c>
      <c r="E4839" s="8" t="s">
        <v>463</v>
      </c>
      <c r="F4839" s="69" t="s">
        <v>1345</v>
      </c>
      <c r="G4839" s="67" t="s">
        <v>78</v>
      </c>
      <c r="H4839" s="70">
        <v>42367</v>
      </c>
      <c r="I4839" s="67">
        <v>30</v>
      </c>
      <c r="J4839" s="71">
        <v>68.040000000000006</v>
      </c>
      <c r="K4839" s="97">
        <f t="shared" si="106"/>
        <v>2041.2000000000003</v>
      </c>
      <c r="L4839" s="67" t="s">
        <v>77</v>
      </c>
      <c r="M4839" s="67" t="s">
        <v>1952</v>
      </c>
      <c r="N4839" s="67">
        <v>154713</v>
      </c>
      <c r="O4839" s="67"/>
      <c r="P4839" s="67">
        <v>93786</v>
      </c>
      <c r="Q4839" s="71">
        <v>75</v>
      </c>
      <c r="R4839" s="71">
        <v>0</v>
      </c>
      <c r="S4839" s="71">
        <v>15</v>
      </c>
      <c r="T4839" s="67" t="s">
        <v>127</v>
      </c>
      <c r="U4839" s="64">
        <f>Data!$Q4839+Data!$R4839+Data!$S4839</f>
        <v>90</v>
      </c>
      <c r="V4839" s="9" t="str">
        <f>VLOOKUP(TRIM(Data!$B4839),Team!A:B,2,FALSE)</f>
        <v>HVAC</v>
      </c>
      <c r="W4839" s="9" t="str">
        <f>VLOOKUP(Data!$D4839,Current!A:B,2,FALSE)</f>
        <v>ACT</v>
      </c>
      <c r="X4839" s="9" t="str">
        <f>IF(Data!$W4839=Data!$E4839,"CURRENT","NO")</f>
        <v>NO</v>
      </c>
    </row>
    <row r="4840" spans="1:24" hidden="1">
      <c r="A4840" s="67" t="s">
        <v>2191</v>
      </c>
      <c r="B4840" s="99" t="s">
        <v>2199</v>
      </c>
      <c r="C4840" s="67" t="s">
        <v>2149</v>
      </c>
      <c r="D4840" s="99" t="s">
        <v>2189</v>
      </c>
      <c r="E4840" s="8" t="s">
        <v>463</v>
      </c>
      <c r="F4840" s="69" t="s">
        <v>1568</v>
      </c>
      <c r="G4840" s="67" t="s">
        <v>78</v>
      </c>
      <c r="H4840" s="70">
        <v>42367</v>
      </c>
      <c r="I4840" s="67">
        <v>39</v>
      </c>
      <c r="J4840" s="71">
        <v>74.66</v>
      </c>
      <c r="K4840" s="97">
        <f t="shared" si="106"/>
        <v>2911.74</v>
      </c>
      <c r="L4840" s="67" t="s">
        <v>77</v>
      </c>
      <c r="M4840" s="67" t="s">
        <v>1548</v>
      </c>
      <c r="N4840" s="67">
        <v>154717</v>
      </c>
      <c r="O4840" s="67"/>
      <c r="P4840" s="67">
        <v>93787</v>
      </c>
      <c r="Q4840" s="71">
        <v>75</v>
      </c>
      <c r="R4840" s="71">
        <v>0</v>
      </c>
      <c r="S4840" s="71">
        <v>15</v>
      </c>
      <c r="T4840" s="67" t="s">
        <v>127</v>
      </c>
      <c r="U4840" s="64">
        <f>Data!$Q4840+Data!$R4840+Data!$S4840</f>
        <v>90</v>
      </c>
      <c r="V4840" s="9" t="str">
        <f>VLOOKUP(TRIM(Data!$B4840),Team!A:B,2,FALSE)</f>
        <v>HVAC</v>
      </c>
      <c r="W4840" s="9" t="str">
        <f>VLOOKUP(Data!$D4840,Current!A:B,2,FALSE)</f>
        <v>ACT</v>
      </c>
      <c r="X4840" s="9" t="str">
        <f>IF(Data!$W4840=Data!$E4840,"CURRENT","NO")</f>
        <v>NO</v>
      </c>
    </row>
    <row r="4841" spans="1:24" hidden="1">
      <c r="A4841" s="67" t="s">
        <v>2191</v>
      </c>
      <c r="B4841" s="99" t="s">
        <v>2199</v>
      </c>
      <c r="C4841" s="67" t="s">
        <v>2149</v>
      </c>
      <c r="D4841" s="99" t="s">
        <v>2189</v>
      </c>
      <c r="E4841" s="8" t="s">
        <v>463</v>
      </c>
      <c r="F4841" s="69" t="s">
        <v>1673</v>
      </c>
      <c r="G4841" s="67" t="s">
        <v>78</v>
      </c>
      <c r="H4841" s="70">
        <v>42367</v>
      </c>
      <c r="I4841" s="67">
        <v>16</v>
      </c>
      <c r="J4841" s="71">
        <v>102.25</v>
      </c>
      <c r="K4841" s="97">
        <f t="shared" si="106"/>
        <v>1636</v>
      </c>
      <c r="L4841" s="67" t="s">
        <v>77</v>
      </c>
      <c r="M4841" s="67" t="s">
        <v>1548</v>
      </c>
      <c r="N4841" s="67">
        <v>154718</v>
      </c>
      <c r="O4841" s="67"/>
      <c r="P4841" s="67">
        <v>93788</v>
      </c>
      <c r="Q4841" s="71">
        <v>75</v>
      </c>
      <c r="R4841" s="71">
        <v>0</v>
      </c>
      <c r="S4841" s="71">
        <v>15</v>
      </c>
      <c r="T4841" s="67" t="s">
        <v>186</v>
      </c>
      <c r="U4841" s="64">
        <f>Data!$Q4841+Data!$R4841+Data!$S4841</f>
        <v>90</v>
      </c>
      <c r="V4841" s="9" t="str">
        <f>VLOOKUP(TRIM(Data!$B4841),Team!A:B,2,FALSE)</f>
        <v>HVAC</v>
      </c>
      <c r="W4841" s="9" t="str">
        <f>VLOOKUP(Data!$D4841,Current!A:B,2,FALSE)</f>
        <v>ACT</v>
      </c>
      <c r="X4841" s="9" t="str">
        <f>IF(Data!$W4841=Data!$E4841,"CURRENT","NO")</f>
        <v>NO</v>
      </c>
    </row>
    <row r="4842" spans="1:24" hidden="1">
      <c r="A4842" s="67" t="s">
        <v>2191</v>
      </c>
      <c r="B4842" s="99" t="s">
        <v>2199</v>
      </c>
      <c r="C4842" s="67" t="s">
        <v>2149</v>
      </c>
      <c r="D4842" s="99" t="s">
        <v>2189</v>
      </c>
      <c r="E4842" s="8" t="s">
        <v>463</v>
      </c>
      <c r="F4842" s="69" t="s">
        <v>1344</v>
      </c>
      <c r="G4842" s="67" t="s">
        <v>78</v>
      </c>
      <c r="H4842" s="70">
        <v>42368</v>
      </c>
      <c r="I4842" s="67">
        <v>60</v>
      </c>
      <c r="J4842" s="71">
        <v>100.97</v>
      </c>
      <c r="K4842" s="97">
        <f t="shared" si="106"/>
        <v>6058.2</v>
      </c>
      <c r="L4842" s="67" t="s">
        <v>309</v>
      </c>
      <c r="M4842" s="67" t="s">
        <v>1567</v>
      </c>
      <c r="N4842" s="67">
        <v>154761</v>
      </c>
      <c r="O4842" s="67"/>
      <c r="P4842" s="67">
        <v>93789</v>
      </c>
      <c r="Q4842" s="71">
        <v>150</v>
      </c>
      <c r="R4842" s="71">
        <v>0</v>
      </c>
      <c r="S4842" s="71">
        <v>35</v>
      </c>
      <c r="T4842" s="67" t="s">
        <v>127</v>
      </c>
      <c r="U4842" s="64">
        <f>Data!$Q4842+Data!$R4842+Data!$S4842</f>
        <v>185</v>
      </c>
      <c r="V4842" s="9" t="str">
        <f>VLOOKUP(TRIM(Data!$B4842),Team!A:B,2,FALSE)</f>
        <v>HVAC</v>
      </c>
      <c r="W4842" s="9" t="str">
        <f>VLOOKUP(Data!$D4842,Current!A:B,2,FALSE)</f>
        <v>ACT</v>
      </c>
      <c r="X4842" s="9" t="str">
        <f>IF(Data!$W4842=Data!$E4842,"CURRENT","NO")</f>
        <v>NO</v>
      </c>
    </row>
    <row r="4843" spans="1:24" hidden="1">
      <c r="A4843" s="67" t="s">
        <v>2191</v>
      </c>
      <c r="B4843" s="99" t="s">
        <v>2199</v>
      </c>
      <c r="C4843" s="67" t="s">
        <v>2149</v>
      </c>
      <c r="D4843" s="99" t="s">
        <v>2189</v>
      </c>
      <c r="E4843" s="8" t="s">
        <v>463</v>
      </c>
      <c r="F4843" s="69" t="s">
        <v>112</v>
      </c>
      <c r="G4843" s="67" t="s">
        <v>109</v>
      </c>
      <c r="H4843" s="70">
        <v>42364</v>
      </c>
      <c r="I4843" s="67">
        <v>148</v>
      </c>
      <c r="J4843" s="71">
        <v>99</v>
      </c>
      <c r="K4843" s="97">
        <f t="shared" si="106"/>
        <v>14652</v>
      </c>
      <c r="L4843" s="67" t="s">
        <v>108</v>
      </c>
      <c r="M4843" s="67" t="s">
        <v>1953</v>
      </c>
      <c r="N4843" s="67">
        <v>154615</v>
      </c>
      <c r="O4843" s="67"/>
      <c r="P4843" s="67">
        <v>93790</v>
      </c>
      <c r="Q4843" s="71">
        <v>75</v>
      </c>
      <c r="R4843" s="71">
        <v>0</v>
      </c>
      <c r="S4843" s="71">
        <v>25</v>
      </c>
      <c r="T4843" s="67" t="s">
        <v>127</v>
      </c>
      <c r="U4843" s="64">
        <f>Data!$Q4843+Data!$R4843+Data!$S4843</f>
        <v>100</v>
      </c>
      <c r="V4843" s="9" t="str">
        <f>VLOOKUP(TRIM(Data!$B4843),Team!A:B,2,FALSE)</f>
        <v>HVAC</v>
      </c>
      <c r="W4843" s="9" t="str">
        <f>VLOOKUP(Data!$D4843,Current!A:B,2,FALSE)</f>
        <v>ACT</v>
      </c>
      <c r="X4843" s="9" t="str">
        <f>IF(Data!$W4843=Data!$E4843,"CURRENT","NO")</f>
        <v>NO</v>
      </c>
    </row>
    <row r="4844" spans="1:24" hidden="1">
      <c r="A4844" s="67" t="s">
        <v>2191</v>
      </c>
      <c r="B4844" s="99" t="s">
        <v>2199</v>
      </c>
      <c r="C4844" s="67" t="s">
        <v>2149</v>
      </c>
      <c r="D4844" s="99" t="s">
        <v>2189</v>
      </c>
      <c r="E4844" s="8" t="s">
        <v>463</v>
      </c>
      <c r="F4844" s="69" t="s">
        <v>318</v>
      </c>
      <c r="G4844" s="67" t="s">
        <v>109</v>
      </c>
      <c r="H4844" s="70">
        <v>42364</v>
      </c>
      <c r="I4844" s="67">
        <v>146</v>
      </c>
      <c r="J4844" s="71">
        <v>150</v>
      </c>
      <c r="K4844" s="97">
        <f t="shared" si="106"/>
        <v>21900</v>
      </c>
      <c r="L4844" s="67" t="s">
        <v>108</v>
      </c>
      <c r="M4844" s="67" t="s">
        <v>955</v>
      </c>
      <c r="N4844" s="67">
        <v>154616</v>
      </c>
      <c r="O4844" s="67"/>
      <c r="P4844" s="67">
        <v>93791</v>
      </c>
      <c r="Q4844" s="71">
        <v>109.5</v>
      </c>
      <c r="R4844" s="71">
        <v>0</v>
      </c>
      <c r="S4844" s="71">
        <v>25</v>
      </c>
      <c r="T4844" s="67" t="s">
        <v>127</v>
      </c>
      <c r="U4844" s="64">
        <f>Data!$Q4844+Data!$R4844+Data!$S4844</f>
        <v>134.5</v>
      </c>
      <c r="V4844" s="9" t="str">
        <f>VLOOKUP(TRIM(Data!$B4844),Team!A:B,2,FALSE)</f>
        <v>HVAC</v>
      </c>
      <c r="W4844" s="9" t="str">
        <f>VLOOKUP(Data!$D4844,Current!A:B,2,FALSE)</f>
        <v>ACT</v>
      </c>
      <c r="X4844" s="9" t="str">
        <f>IF(Data!$W4844=Data!$E4844,"CURRENT","NO")</f>
        <v>NO</v>
      </c>
    </row>
    <row r="4845" spans="1:24" hidden="1">
      <c r="A4845" s="67" t="s">
        <v>2191</v>
      </c>
      <c r="B4845" s="99" t="s">
        <v>2199</v>
      </c>
      <c r="C4845" s="67" t="s">
        <v>2149</v>
      </c>
      <c r="D4845" s="99" t="s">
        <v>2189</v>
      </c>
      <c r="E4845" s="8" t="s">
        <v>463</v>
      </c>
      <c r="F4845" s="69" t="s">
        <v>318</v>
      </c>
      <c r="G4845" s="67" t="s">
        <v>109</v>
      </c>
      <c r="H4845" s="70">
        <v>42369</v>
      </c>
      <c r="I4845" s="67">
        <v>292</v>
      </c>
      <c r="J4845" s="71">
        <v>150</v>
      </c>
      <c r="K4845" s="97">
        <f t="shared" si="106"/>
        <v>43800</v>
      </c>
      <c r="L4845" s="67" t="s">
        <v>1954</v>
      </c>
      <c r="M4845" s="67" t="s">
        <v>955</v>
      </c>
      <c r="N4845" s="67">
        <v>154799</v>
      </c>
      <c r="O4845" s="67"/>
      <c r="P4845" s="67">
        <v>93792</v>
      </c>
      <c r="Q4845" s="71">
        <v>219</v>
      </c>
      <c r="R4845" s="71">
        <v>0</v>
      </c>
      <c r="S4845" s="71">
        <v>50</v>
      </c>
      <c r="T4845" s="67" t="s">
        <v>127</v>
      </c>
      <c r="U4845" s="64">
        <f>Data!$Q4845+Data!$R4845+Data!$S4845</f>
        <v>269</v>
      </c>
      <c r="V4845" s="9" t="str">
        <f>VLOOKUP(TRIM(Data!$B4845),Team!A:B,2,FALSE)</f>
        <v>HVAC</v>
      </c>
      <c r="W4845" s="9" t="str">
        <f>VLOOKUP(Data!$D4845,Current!A:B,2,FALSE)</f>
        <v>ACT</v>
      </c>
      <c r="X4845" s="9" t="str">
        <f>IF(Data!$W4845=Data!$E4845,"CURRENT","NO")</f>
        <v>NO</v>
      </c>
    </row>
    <row r="4846" spans="1:24" hidden="1">
      <c r="A4846" s="67" t="s">
        <v>2191</v>
      </c>
      <c r="B4846" s="99" t="s">
        <v>2199</v>
      </c>
      <c r="C4846" s="67" t="s">
        <v>2182</v>
      </c>
      <c r="D4846" s="99" t="s">
        <v>2189</v>
      </c>
      <c r="E4846" s="8" t="s">
        <v>463</v>
      </c>
      <c r="F4846" s="69" t="s">
        <v>951</v>
      </c>
      <c r="G4846" s="67" t="s">
        <v>952</v>
      </c>
      <c r="H4846" s="70">
        <v>42367</v>
      </c>
      <c r="I4846" s="67">
        <v>170</v>
      </c>
      <c r="J4846" s="71">
        <v>0</v>
      </c>
      <c r="K4846" s="97">
        <f t="shared" si="106"/>
        <v>0</v>
      </c>
      <c r="L4846" s="67" t="s">
        <v>108</v>
      </c>
      <c r="M4846" s="67" t="s">
        <v>76</v>
      </c>
      <c r="N4846" s="67">
        <v>154719</v>
      </c>
      <c r="O4846" s="67"/>
      <c r="P4846" s="67">
        <v>93793</v>
      </c>
      <c r="Q4846" s="71">
        <v>150</v>
      </c>
      <c r="R4846" s="71">
        <v>0</v>
      </c>
      <c r="S4846" s="71">
        <v>50</v>
      </c>
      <c r="T4846" s="67" t="s">
        <v>0</v>
      </c>
      <c r="U4846" s="64">
        <f>Data!$Q4846+Data!$R4846+Data!$S4846</f>
        <v>200</v>
      </c>
      <c r="V4846" s="9" t="str">
        <f>VLOOKUP(TRIM(Data!$B4846),Team!A:B,2,FALSE)</f>
        <v>HVAC</v>
      </c>
      <c r="W4846" s="9" t="str">
        <f>VLOOKUP(Data!$D4846,Current!A:B,2,FALSE)</f>
        <v>ACT</v>
      </c>
      <c r="X4846" s="9" t="str">
        <f>IF(Data!$W4846=Data!$E4846,"CURRENT","NO")</f>
        <v>NO</v>
      </c>
    </row>
    <row r="4847" spans="1:24" hidden="1">
      <c r="A4847" s="67" t="s">
        <v>2191</v>
      </c>
      <c r="B4847" s="99" t="s">
        <v>2199</v>
      </c>
      <c r="C4847" s="67" t="s">
        <v>2182</v>
      </c>
      <c r="D4847" s="99" t="s">
        <v>2189</v>
      </c>
      <c r="E4847" s="8" t="s">
        <v>463</v>
      </c>
      <c r="F4847" s="69" t="s">
        <v>94</v>
      </c>
      <c r="G4847" s="67" t="s">
        <v>93</v>
      </c>
      <c r="H4847" s="70">
        <v>42366</v>
      </c>
      <c r="I4847" s="67">
        <v>101</v>
      </c>
      <c r="J4847" s="71">
        <v>0</v>
      </c>
      <c r="K4847" s="97">
        <f t="shared" si="106"/>
        <v>0</v>
      </c>
      <c r="L4847" s="67" t="s">
        <v>92</v>
      </c>
      <c r="M4847" s="67" t="s">
        <v>76</v>
      </c>
      <c r="N4847" s="67">
        <v>154655</v>
      </c>
      <c r="O4847" s="67"/>
      <c r="P4847" s="67">
        <v>93794</v>
      </c>
      <c r="Q4847" s="71">
        <v>150</v>
      </c>
      <c r="R4847" s="71">
        <v>0</v>
      </c>
      <c r="S4847" s="71">
        <v>60</v>
      </c>
      <c r="T4847" s="67" t="s">
        <v>0</v>
      </c>
      <c r="U4847" s="64">
        <f>Data!$Q4847+Data!$R4847+Data!$S4847</f>
        <v>210</v>
      </c>
      <c r="V4847" s="9" t="str">
        <f>VLOOKUP(TRIM(Data!$B4847),Team!A:B,2,FALSE)</f>
        <v>HVAC</v>
      </c>
      <c r="W4847" s="9" t="str">
        <f>VLOOKUP(Data!$D4847,Current!A:B,2,FALSE)</f>
        <v>ACT</v>
      </c>
      <c r="X4847" s="9" t="str">
        <f>IF(Data!$W4847=Data!$E4847,"CURRENT","NO")</f>
        <v>NO</v>
      </c>
    </row>
    <row r="4848" spans="1:24" hidden="1">
      <c r="A4848" s="67" t="s">
        <v>2191</v>
      </c>
      <c r="B4848" s="99" t="s">
        <v>2199</v>
      </c>
      <c r="C4848" s="67" t="s">
        <v>2182</v>
      </c>
      <c r="D4848" s="99" t="s">
        <v>2189</v>
      </c>
      <c r="E4848" s="8" t="s">
        <v>463</v>
      </c>
      <c r="F4848" s="69" t="s">
        <v>315</v>
      </c>
      <c r="G4848" s="67" t="s">
        <v>93</v>
      </c>
      <c r="H4848" s="70">
        <v>42362</v>
      </c>
      <c r="I4848" s="67">
        <v>36</v>
      </c>
      <c r="J4848" s="71">
        <v>0</v>
      </c>
      <c r="K4848" s="97">
        <f t="shared" si="106"/>
        <v>0</v>
      </c>
      <c r="L4848" s="67" t="s">
        <v>81</v>
      </c>
      <c r="M4848" s="67" t="s">
        <v>285</v>
      </c>
      <c r="N4848" s="67">
        <v>154631</v>
      </c>
      <c r="O4848" s="67"/>
      <c r="P4848" s="67">
        <v>93795</v>
      </c>
      <c r="Q4848" s="71">
        <v>150</v>
      </c>
      <c r="R4848" s="71">
        <v>0</v>
      </c>
      <c r="S4848" s="71">
        <v>25</v>
      </c>
      <c r="T4848" s="67" t="s">
        <v>0</v>
      </c>
      <c r="U4848" s="64">
        <f>Data!$Q4848+Data!$R4848+Data!$S4848</f>
        <v>175</v>
      </c>
      <c r="V4848" s="9" t="str">
        <f>VLOOKUP(TRIM(Data!$B4848),Team!A:B,2,FALSE)</f>
        <v>HVAC</v>
      </c>
      <c r="W4848" s="9" t="str">
        <f>VLOOKUP(Data!$D4848,Current!A:B,2,FALSE)</f>
        <v>ACT</v>
      </c>
      <c r="X4848" s="9" t="str">
        <f>IF(Data!$W4848=Data!$E4848,"CURRENT","NO")</f>
        <v>NO</v>
      </c>
    </row>
    <row r="4849" spans="1:24" hidden="1">
      <c r="A4849" s="67" t="s">
        <v>2191</v>
      </c>
      <c r="B4849" s="99" t="s">
        <v>2199</v>
      </c>
      <c r="C4849" s="67" t="s">
        <v>2149</v>
      </c>
      <c r="D4849" s="99" t="s">
        <v>2189</v>
      </c>
      <c r="E4849" s="8" t="s">
        <v>463</v>
      </c>
      <c r="F4849" s="69" t="s">
        <v>616</v>
      </c>
      <c r="G4849" s="67" t="s">
        <v>93</v>
      </c>
      <c r="H4849" s="70">
        <v>42363</v>
      </c>
      <c r="I4849" s="67">
        <v>275</v>
      </c>
      <c r="J4849" s="71">
        <v>87.6</v>
      </c>
      <c r="K4849" s="97">
        <f t="shared" si="106"/>
        <v>24090</v>
      </c>
      <c r="L4849" s="67" t="s">
        <v>81</v>
      </c>
      <c r="M4849" s="67" t="s">
        <v>80</v>
      </c>
      <c r="N4849" s="67">
        <v>154636</v>
      </c>
      <c r="O4849" s="67"/>
      <c r="P4849" s="67">
        <v>93796</v>
      </c>
      <c r="Q4849" s="71">
        <v>150</v>
      </c>
      <c r="R4849" s="71">
        <v>0</v>
      </c>
      <c r="S4849" s="71">
        <v>25</v>
      </c>
      <c r="T4849" s="67" t="s">
        <v>127</v>
      </c>
      <c r="U4849" s="64">
        <f>Data!$Q4849+Data!$R4849+Data!$S4849</f>
        <v>175</v>
      </c>
      <c r="V4849" s="9" t="str">
        <f>VLOOKUP(TRIM(Data!$B4849),Team!A:B,2,FALSE)</f>
        <v>HVAC</v>
      </c>
      <c r="W4849" s="9" t="str">
        <f>VLOOKUP(Data!$D4849,Current!A:B,2,FALSE)</f>
        <v>ACT</v>
      </c>
      <c r="X4849" s="9" t="str">
        <f>IF(Data!$W4849=Data!$E4849,"CURRENT","NO")</f>
        <v>NO</v>
      </c>
    </row>
    <row r="4850" spans="1:24" hidden="1">
      <c r="A4850" s="67" t="s">
        <v>2191</v>
      </c>
      <c r="B4850" s="99" t="s">
        <v>2199</v>
      </c>
      <c r="C4850" s="67" t="s">
        <v>2182</v>
      </c>
      <c r="D4850" s="99" t="s">
        <v>2189</v>
      </c>
      <c r="E4850" s="8" t="s">
        <v>463</v>
      </c>
      <c r="F4850" s="69" t="s">
        <v>1136</v>
      </c>
      <c r="G4850" s="67" t="s">
        <v>93</v>
      </c>
      <c r="H4850" s="70">
        <v>42366</v>
      </c>
      <c r="I4850" s="67">
        <v>560</v>
      </c>
      <c r="J4850" s="71">
        <v>0</v>
      </c>
      <c r="K4850" s="97">
        <f t="shared" si="106"/>
        <v>0</v>
      </c>
      <c r="L4850" s="67" t="s">
        <v>81</v>
      </c>
      <c r="M4850" s="67" t="s">
        <v>285</v>
      </c>
      <c r="N4850" s="67">
        <v>154664</v>
      </c>
      <c r="O4850" s="67"/>
      <c r="P4850" s="67">
        <v>93797</v>
      </c>
      <c r="Q4850" s="71">
        <v>150</v>
      </c>
      <c r="R4850" s="71">
        <v>0</v>
      </c>
      <c r="S4850" s="71">
        <v>25</v>
      </c>
      <c r="T4850" s="67" t="s">
        <v>0</v>
      </c>
      <c r="U4850" s="64">
        <f>Data!$Q4850+Data!$R4850+Data!$S4850</f>
        <v>175</v>
      </c>
      <c r="V4850" s="9" t="str">
        <f>VLOOKUP(TRIM(Data!$B4850),Team!A:B,2,FALSE)</f>
        <v>HVAC</v>
      </c>
      <c r="W4850" s="9" t="str">
        <f>VLOOKUP(Data!$D4850,Current!A:B,2,FALSE)</f>
        <v>ACT</v>
      </c>
      <c r="X4850" s="9" t="str">
        <f>IF(Data!$W4850=Data!$E4850,"CURRENT","NO")</f>
        <v>NO</v>
      </c>
    </row>
    <row r="4851" spans="1:24" hidden="1">
      <c r="A4851" s="67" t="s">
        <v>2191</v>
      </c>
      <c r="B4851" s="99" t="s">
        <v>2199</v>
      </c>
      <c r="C4851" s="67" t="s">
        <v>2182</v>
      </c>
      <c r="D4851" s="99" t="s">
        <v>2189</v>
      </c>
      <c r="E4851" s="8" t="s">
        <v>463</v>
      </c>
      <c r="F4851" s="69" t="s">
        <v>1143</v>
      </c>
      <c r="G4851" s="67" t="s">
        <v>93</v>
      </c>
      <c r="H4851" s="67"/>
      <c r="I4851" s="67">
        <v>264</v>
      </c>
      <c r="J4851" s="71">
        <v>0</v>
      </c>
      <c r="K4851" s="97">
        <f t="shared" si="106"/>
        <v>0</v>
      </c>
      <c r="L4851" s="67" t="s">
        <v>86</v>
      </c>
      <c r="M4851" s="67" t="s">
        <v>85</v>
      </c>
      <c r="N4851" s="67">
        <v>154723</v>
      </c>
      <c r="O4851" s="67"/>
      <c r="P4851" s="67">
        <v>93798</v>
      </c>
      <c r="Q4851" s="71">
        <v>300</v>
      </c>
      <c r="R4851" s="71">
        <v>0</v>
      </c>
      <c r="S4851" s="71">
        <v>25</v>
      </c>
      <c r="T4851" s="67" t="s">
        <v>0</v>
      </c>
      <c r="U4851" s="64">
        <f>Data!$Q4851+Data!$R4851+Data!$S4851</f>
        <v>325</v>
      </c>
      <c r="V4851" s="9" t="str">
        <f>VLOOKUP(TRIM(Data!$B4851),Team!A:B,2,FALSE)</f>
        <v>HVAC</v>
      </c>
      <c r="W4851" s="9" t="str">
        <f>VLOOKUP(Data!$D4851,Current!A:B,2,FALSE)</f>
        <v>ACT</v>
      </c>
      <c r="X4851" s="9" t="str">
        <f>IF(Data!$W4851=Data!$E4851,"CURRENT","NO")</f>
        <v>NO</v>
      </c>
    </row>
    <row r="4852" spans="1:24" hidden="1">
      <c r="A4852" s="67" t="s">
        <v>2191</v>
      </c>
      <c r="B4852" s="99" t="s">
        <v>2199</v>
      </c>
      <c r="C4852" s="67" t="s">
        <v>2149</v>
      </c>
      <c r="D4852" s="99" t="s">
        <v>2189</v>
      </c>
      <c r="E4852" s="8" t="s">
        <v>463</v>
      </c>
      <c r="F4852" s="69" t="s">
        <v>75</v>
      </c>
      <c r="G4852" s="67" t="s">
        <v>70</v>
      </c>
      <c r="H4852" s="70">
        <v>42362</v>
      </c>
      <c r="I4852" s="67">
        <v>548</v>
      </c>
      <c r="J4852" s="71">
        <v>73</v>
      </c>
      <c r="K4852" s="97">
        <f t="shared" si="106"/>
        <v>40004</v>
      </c>
      <c r="L4852" s="67" t="s">
        <v>69</v>
      </c>
      <c r="M4852" s="67" t="s">
        <v>1955</v>
      </c>
      <c r="N4852" s="67">
        <v>154601</v>
      </c>
      <c r="O4852" s="67"/>
      <c r="P4852" s="67">
        <v>93799</v>
      </c>
      <c r="Q4852" s="71">
        <v>200</v>
      </c>
      <c r="R4852" s="71">
        <v>0</v>
      </c>
      <c r="S4852" s="71">
        <v>35</v>
      </c>
      <c r="T4852" s="67" t="s">
        <v>127</v>
      </c>
      <c r="U4852" s="64">
        <f>Data!$Q4852+Data!$R4852+Data!$S4852</f>
        <v>235</v>
      </c>
      <c r="V4852" s="9" t="str">
        <f>VLOOKUP(TRIM(Data!$B4852),Team!A:B,2,FALSE)</f>
        <v>HVAC</v>
      </c>
      <c r="W4852" s="9" t="str">
        <f>VLOOKUP(Data!$D4852,Current!A:B,2,FALSE)</f>
        <v>ACT</v>
      </c>
      <c r="X4852" s="9" t="str">
        <f>IF(Data!$W4852=Data!$E4852,"CURRENT","NO")</f>
        <v>NO</v>
      </c>
    </row>
    <row r="4853" spans="1:24" hidden="1">
      <c r="A4853" s="67" t="s">
        <v>2191</v>
      </c>
      <c r="B4853" s="99" t="s">
        <v>2199</v>
      </c>
      <c r="C4853" s="67" t="s">
        <v>2182</v>
      </c>
      <c r="D4853" s="99" t="s">
        <v>2189</v>
      </c>
      <c r="E4853" s="8" t="s">
        <v>463</v>
      </c>
      <c r="F4853" s="69" t="s">
        <v>1130</v>
      </c>
      <c r="G4853" s="67" t="s">
        <v>70</v>
      </c>
      <c r="H4853" s="70">
        <v>42363</v>
      </c>
      <c r="I4853" s="67">
        <v>274</v>
      </c>
      <c r="J4853" s="71">
        <v>0</v>
      </c>
      <c r="K4853" s="97">
        <f t="shared" si="106"/>
        <v>0</v>
      </c>
      <c r="L4853" s="67" t="s">
        <v>69</v>
      </c>
      <c r="M4853" s="67" t="s">
        <v>282</v>
      </c>
      <c r="N4853" s="67">
        <v>154634</v>
      </c>
      <c r="O4853" s="67"/>
      <c r="P4853" s="67">
        <v>93800</v>
      </c>
      <c r="Q4853" s="71">
        <v>150</v>
      </c>
      <c r="R4853" s="71">
        <v>0</v>
      </c>
      <c r="S4853" s="71">
        <v>35</v>
      </c>
      <c r="T4853" s="67" t="s">
        <v>0</v>
      </c>
      <c r="U4853" s="64">
        <f>Data!$Q4853+Data!$R4853+Data!$S4853</f>
        <v>185</v>
      </c>
      <c r="V4853" s="9" t="str">
        <f>VLOOKUP(TRIM(Data!$B4853),Team!A:B,2,FALSE)</f>
        <v>HVAC</v>
      </c>
      <c r="W4853" s="9" t="str">
        <f>VLOOKUP(Data!$D4853,Current!A:B,2,FALSE)</f>
        <v>ACT</v>
      </c>
      <c r="X4853" s="9" t="str">
        <f>IF(Data!$W4853=Data!$E4853,"CURRENT","NO")</f>
        <v>NO</v>
      </c>
    </row>
    <row r="4854" spans="1:24" hidden="1">
      <c r="A4854" s="67" t="s">
        <v>2191</v>
      </c>
      <c r="B4854" s="99" t="s">
        <v>2199</v>
      </c>
      <c r="C4854" s="67" t="s">
        <v>2149</v>
      </c>
      <c r="D4854" s="99" t="s">
        <v>2189</v>
      </c>
      <c r="E4854" s="8" t="s">
        <v>463</v>
      </c>
      <c r="F4854" s="69" t="s">
        <v>605</v>
      </c>
      <c r="G4854" s="67" t="s">
        <v>70</v>
      </c>
      <c r="H4854" s="70">
        <v>42363</v>
      </c>
      <c r="I4854" s="67">
        <v>548</v>
      </c>
      <c r="J4854" s="71">
        <v>71</v>
      </c>
      <c r="K4854" s="97">
        <f t="shared" si="106"/>
        <v>38908</v>
      </c>
      <c r="L4854" s="67" t="s">
        <v>69</v>
      </c>
      <c r="M4854" s="67" t="s">
        <v>145</v>
      </c>
      <c r="N4854" s="67">
        <v>154637</v>
      </c>
      <c r="O4854" s="67"/>
      <c r="P4854" s="67">
        <v>93801</v>
      </c>
      <c r="Q4854" s="71">
        <v>194.5</v>
      </c>
      <c r="R4854" s="71">
        <v>0</v>
      </c>
      <c r="S4854" s="71">
        <v>35</v>
      </c>
      <c r="T4854" s="67" t="s">
        <v>127</v>
      </c>
      <c r="U4854" s="64">
        <f>Data!$Q4854+Data!$R4854+Data!$S4854</f>
        <v>229.5</v>
      </c>
      <c r="V4854" s="9" t="str">
        <f>VLOOKUP(TRIM(Data!$B4854),Team!A:B,2,FALSE)</f>
        <v>HVAC</v>
      </c>
      <c r="W4854" s="9" t="str">
        <f>VLOOKUP(Data!$D4854,Current!A:B,2,FALSE)</f>
        <v>ACT</v>
      </c>
      <c r="X4854" s="9" t="str">
        <f>IF(Data!$W4854=Data!$E4854,"CURRENT","NO")</f>
        <v>NO</v>
      </c>
    </row>
    <row r="4855" spans="1:24" hidden="1">
      <c r="A4855" s="67" t="s">
        <v>2191</v>
      </c>
      <c r="B4855" s="99" t="s">
        <v>2199</v>
      </c>
      <c r="C4855" s="67" t="s">
        <v>2182</v>
      </c>
      <c r="D4855" s="99" t="s">
        <v>2189</v>
      </c>
      <c r="E4855" s="8" t="s">
        <v>463</v>
      </c>
      <c r="F4855" s="69" t="s">
        <v>605</v>
      </c>
      <c r="G4855" s="67" t="s">
        <v>70</v>
      </c>
      <c r="H4855" s="70">
        <v>42366</v>
      </c>
      <c r="I4855" s="67">
        <v>274</v>
      </c>
      <c r="J4855" s="71">
        <v>0</v>
      </c>
      <c r="K4855" s="97">
        <f t="shared" si="106"/>
        <v>0</v>
      </c>
      <c r="L4855" s="67" t="s">
        <v>69</v>
      </c>
      <c r="M4855" s="67" t="s">
        <v>145</v>
      </c>
      <c r="N4855" s="67">
        <v>154662</v>
      </c>
      <c r="O4855" s="67"/>
      <c r="P4855" s="67">
        <v>93802</v>
      </c>
      <c r="Q4855" s="71">
        <v>150</v>
      </c>
      <c r="R4855" s="71">
        <v>0</v>
      </c>
      <c r="S4855" s="71">
        <v>35</v>
      </c>
      <c r="T4855" s="67" t="s">
        <v>0</v>
      </c>
      <c r="U4855" s="64">
        <f>Data!$Q4855+Data!$R4855+Data!$S4855</f>
        <v>185</v>
      </c>
      <c r="V4855" s="9" t="str">
        <f>VLOOKUP(TRIM(Data!$B4855),Team!A:B,2,FALSE)</f>
        <v>HVAC</v>
      </c>
      <c r="W4855" s="9" t="str">
        <f>VLOOKUP(Data!$D4855,Current!A:B,2,FALSE)</f>
        <v>ACT</v>
      </c>
      <c r="X4855" s="9" t="str">
        <f>IF(Data!$W4855=Data!$E4855,"CURRENT","NO")</f>
        <v>NO</v>
      </c>
    </row>
    <row r="4856" spans="1:24" hidden="1">
      <c r="A4856" s="67" t="s">
        <v>2191</v>
      </c>
      <c r="B4856" s="99" t="s">
        <v>2199</v>
      </c>
      <c r="C4856" s="67" t="s">
        <v>2149</v>
      </c>
      <c r="D4856" s="99" t="s">
        <v>2189</v>
      </c>
      <c r="E4856" s="8" t="s">
        <v>463</v>
      </c>
      <c r="F4856" s="69" t="s">
        <v>281</v>
      </c>
      <c r="G4856" s="67" t="s">
        <v>70</v>
      </c>
      <c r="H4856" s="70">
        <v>42367</v>
      </c>
      <c r="I4856" s="67">
        <v>274</v>
      </c>
      <c r="J4856" s="71">
        <v>73</v>
      </c>
      <c r="K4856" s="97">
        <f t="shared" si="106"/>
        <v>20002</v>
      </c>
      <c r="L4856" s="67" t="s">
        <v>69</v>
      </c>
      <c r="M4856" s="67" t="s">
        <v>145</v>
      </c>
      <c r="N4856" s="67">
        <v>154704</v>
      </c>
      <c r="O4856" s="67"/>
      <c r="P4856" s="67">
        <v>93803</v>
      </c>
      <c r="Q4856" s="71">
        <v>150</v>
      </c>
      <c r="R4856" s="71">
        <v>0</v>
      </c>
      <c r="S4856" s="71">
        <v>35</v>
      </c>
      <c r="T4856" s="67" t="s">
        <v>817</v>
      </c>
      <c r="U4856" s="64">
        <f>Data!$Q4856+Data!$R4856+Data!$S4856</f>
        <v>185</v>
      </c>
      <c r="V4856" s="9" t="str">
        <f>VLOOKUP(TRIM(Data!$B4856),Team!A:B,2,FALSE)</f>
        <v>HVAC</v>
      </c>
      <c r="W4856" s="9" t="str">
        <f>VLOOKUP(Data!$D4856,Current!A:B,2,FALSE)</f>
        <v>ACT</v>
      </c>
      <c r="X4856" s="9" t="str">
        <f>IF(Data!$W4856=Data!$E4856,"CURRENT","NO")</f>
        <v>NO</v>
      </c>
    </row>
    <row r="4857" spans="1:24" hidden="1">
      <c r="A4857" s="67" t="s">
        <v>2191</v>
      </c>
      <c r="B4857" s="99" t="s">
        <v>2199</v>
      </c>
      <c r="C4857" s="67" t="s">
        <v>2149</v>
      </c>
      <c r="D4857" s="99" t="s">
        <v>2189</v>
      </c>
      <c r="E4857" s="8" t="s">
        <v>463</v>
      </c>
      <c r="F4857" s="69" t="s">
        <v>1351</v>
      </c>
      <c r="G4857" s="67" t="s">
        <v>70</v>
      </c>
      <c r="H4857" s="70">
        <v>42364</v>
      </c>
      <c r="I4857" s="67">
        <v>215</v>
      </c>
      <c r="J4857" s="71">
        <v>125</v>
      </c>
      <c r="K4857" s="97">
        <f t="shared" si="106"/>
        <v>26875</v>
      </c>
      <c r="L4857" s="67" t="s">
        <v>81</v>
      </c>
      <c r="M4857" s="67" t="s">
        <v>283</v>
      </c>
      <c r="N4857" s="67">
        <v>154642</v>
      </c>
      <c r="O4857" s="67"/>
      <c r="P4857" s="67">
        <v>93804</v>
      </c>
      <c r="Q4857" s="71">
        <v>150</v>
      </c>
      <c r="R4857" s="71">
        <v>0</v>
      </c>
      <c r="S4857" s="71">
        <v>25</v>
      </c>
      <c r="T4857" s="67" t="s">
        <v>817</v>
      </c>
      <c r="U4857" s="64">
        <f>Data!$Q4857+Data!$R4857+Data!$S4857</f>
        <v>175</v>
      </c>
      <c r="V4857" s="9" t="str">
        <f>VLOOKUP(TRIM(Data!$B4857),Team!A:B,2,FALSE)</f>
        <v>HVAC</v>
      </c>
      <c r="W4857" s="9" t="str">
        <f>VLOOKUP(Data!$D4857,Current!A:B,2,FALSE)</f>
        <v>ACT</v>
      </c>
      <c r="X4857" s="9" t="str">
        <f>IF(Data!$W4857=Data!$E4857,"CURRENT","NO")</f>
        <v>NO</v>
      </c>
    </row>
    <row r="4858" spans="1:24" hidden="1">
      <c r="A4858" s="67" t="s">
        <v>2191</v>
      </c>
      <c r="B4858" s="99" t="s">
        <v>2199</v>
      </c>
      <c r="C4858" s="67" t="s">
        <v>2182</v>
      </c>
      <c r="D4858" s="99" t="s">
        <v>2189</v>
      </c>
      <c r="E4858" s="8" t="s">
        <v>463</v>
      </c>
      <c r="F4858" s="69" t="s">
        <v>1351</v>
      </c>
      <c r="G4858" s="67" t="s">
        <v>70</v>
      </c>
      <c r="H4858" s="70">
        <v>42367</v>
      </c>
      <c r="I4858" s="67">
        <v>214</v>
      </c>
      <c r="J4858" s="71">
        <v>0</v>
      </c>
      <c r="K4858" s="97">
        <f t="shared" si="106"/>
        <v>0</v>
      </c>
      <c r="L4858" s="67" t="s">
        <v>86</v>
      </c>
      <c r="M4858" s="67" t="s">
        <v>85</v>
      </c>
      <c r="N4858" s="67">
        <v>154722</v>
      </c>
      <c r="O4858" s="67"/>
      <c r="P4858" s="67">
        <v>93805</v>
      </c>
      <c r="Q4858" s="71">
        <v>150</v>
      </c>
      <c r="R4858" s="71">
        <v>0</v>
      </c>
      <c r="S4858" s="71">
        <v>25</v>
      </c>
      <c r="T4858" s="67" t="s">
        <v>0</v>
      </c>
      <c r="U4858" s="64">
        <f>Data!$Q4858+Data!$R4858+Data!$S4858</f>
        <v>175</v>
      </c>
      <c r="V4858" s="9" t="str">
        <f>VLOOKUP(TRIM(Data!$B4858),Team!A:B,2,FALSE)</f>
        <v>HVAC</v>
      </c>
      <c r="W4858" s="9" t="str">
        <f>VLOOKUP(Data!$D4858,Current!A:B,2,FALSE)</f>
        <v>ACT</v>
      </c>
      <c r="X4858" s="9" t="str">
        <f>IF(Data!$W4858=Data!$E4858,"CURRENT","NO")</f>
        <v>NO</v>
      </c>
    </row>
    <row r="4859" spans="1:24" hidden="1">
      <c r="A4859" s="67" t="s">
        <v>2191</v>
      </c>
      <c r="B4859" s="99" t="s">
        <v>2199</v>
      </c>
      <c r="C4859" s="67" t="s">
        <v>2149</v>
      </c>
      <c r="D4859" s="99" t="s">
        <v>2189</v>
      </c>
      <c r="E4859" s="8" t="s">
        <v>463</v>
      </c>
      <c r="F4859" s="69" t="s">
        <v>91</v>
      </c>
      <c r="G4859" s="67" t="s">
        <v>90</v>
      </c>
      <c r="H4859" s="70">
        <v>42368</v>
      </c>
      <c r="I4859" s="67">
        <v>212</v>
      </c>
      <c r="J4859" s="71">
        <v>89</v>
      </c>
      <c r="K4859" s="97">
        <f t="shared" si="106"/>
        <v>18868</v>
      </c>
      <c r="L4859" s="67" t="s">
        <v>89</v>
      </c>
      <c r="M4859" s="67" t="s">
        <v>88</v>
      </c>
      <c r="N4859" s="67">
        <v>154765</v>
      </c>
      <c r="O4859" s="67"/>
      <c r="P4859" s="67">
        <v>93806</v>
      </c>
      <c r="Q4859" s="71">
        <v>94.3</v>
      </c>
      <c r="R4859" s="71">
        <v>22.5</v>
      </c>
      <c r="S4859" s="71">
        <v>140</v>
      </c>
      <c r="T4859" s="67" t="s">
        <v>817</v>
      </c>
      <c r="U4859" s="64">
        <f>Data!$Q4859+Data!$R4859+Data!$S4859</f>
        <v>256.8</v>
      </c>
      <c r="V4859" s="9" t="str">
        <f>VLOOKUP(TRIM(Data!$B4859),Team!A:B,2,FALSE)</f>
        <v>HVAC</v>
      </c>
      <c r="W4859" s="9" t="str">
        <f>VLOOKUP(Data!$D4859,Current!A:B,2,FALSE)</f>
        <v>ACT</v>
      </c>
      <c r="X4859" s="9" t="str">
        <f>IF(Data!$W4859=Data!$E4859,"CURRENT","NO")</f>
        <v>NO</v>
      </c>
    </row>
    <row r="4860" spans="1:24" hidden="1">
      <c r="A4860" s="67" t="s">
        <v>2191</v>
      </c>
      <c r="B4860" s="99" t="s">
        <v>2199</v>
      </c>
      <c r="C4860" s="67" t="s">
        <v>2149</v>
      </c>
      <c r="D4860" s="99" t="s">
        <v>2189</v>
      </c>
      <c r="E4860" s="8" t="s">
        <v>463</v>
      </c>
      <c r="F4860" s="69" t="s">
        <v>106</v>
      </c>
      <c r="G4860" s="67" t="s">
        <v>90</v>
      </c>
      <c r="H4860" s="70">
        <v>42368</v>
      </c>
      <c r="I4860" s="67">
        <v>135</v>
      </c>
      <c r="J4860" s="71">
        <v>117</v>
      </c>
      <c r="K4860" s="97">
        <f t="shared" si="106"/>
        <v>15795</v>
      </c>
      <c r="L4860" s="67" t="s">
        <v>89</v>
      </c>
      <c r="M4860" s="67" t="s">
        <v>88</v>
      </c>
      <c r="N4860" s="67">
        <v>154766</v>
      </c>
      <c r="O4860" s="67"/>
      <c r="P4860" s="67">
        <v>93807</v>
      </c>
      <c r="Q4860" s="71">
        <v>79</v>
      </c>
      <c r="R4860" s="71">
        <v>22.5</v>
      </c>
      <c r="S4860" s="71">
        <v>10</v>
      </c>
      <c r="T4860" s="67" t="s">
        <v>127</v>
      </c>
      <c r="U4860" s="64">
        <f>Data!$Q4860+Data!$R4860+Data!$S4860</f>
        <v>111.5</v>
      </c>
      <c r="V4860" s="9" t="str">
        <f>VLOOKUP(TRIM(Data!$B4860),Team!A:B,2,FALSE)</f>
        <v>HVAC</v>
      </c>
      <c r="W4860" s="9" t="str">
        <f>VLOOKUP(Data!$D4860,Current!A:B,2,FALSE)</f>
        <v>ACT</v>
      </c>
      <c r="X4860" s="9" t="str">
        <f>IF(Data!$W4860=Data!$E4860,"CURRENT","NO")</f>
        <v>NO</v>
      </c>
    </row>
    <row r="4861" spans="1:24" hidden="1">
      <c r="A4861" s="67" t="s">
        <v>2187</v>
      </c>
      <c r="B4861" s="99" t="s">
        <v>2201</v>
      </c>
      <c r="C4861" s="8" t="s">
        <v>2149</v>
      </c>
      <c r="D4861" s="99" t="s">
        <v>2189</v>
      </c>
      <c r="E4861" s="8" t="s">
        <v>463</v>
      </c>
      <c r="F4861" s="69" t="s">
        <v>1201</v>
      </c>
      <c r="G4861" s="67" t="s">
        <v>1956</v>
      </c>
      <c r="H4861" s="70">
        <v>42339</v>
      </c>
      <c r="I4861" s="67">
        <v>1320</v>
      </c>
      <c r="J4861" s="97">
        <v>33.5</v>
      </c>
      <c r="K4861" s="97">
        <f t="shared" si="106"/>
        <v>44220</v>
      </c>
      <c r="L4861" s="67" t="s">
        <v>213</v>
      </c>
      <c r="M4861" s="67" t="s">
        <v>1751</v>
      </c>
      <c r="N4861" s="67">
        <v>153706</v>
      </c>
      <c r="O4861" s="98"/>
      <c r="P4861" s="67">
        <v>93199</v>
      </c>
      <c r="Q4861" s="71">
        <v>221.1</v>
      </c>
      <c r="R4861" s="71">
        <v>0</v>
      </c>
      <c r="S4861" s="71">
        <v>15</v>
      </c>
      <c r="T4861" s="67" t="s">
        <v>127</v>
      </c>
      <c r="U4861" s="64">
        <f>Data!$Q4861+Data!$R4861+Data!$S4861</f>
        <v>236.1</v>
      </c>
      <c r="V4861" s="9" t="str">
        <f>VLOOKUP(TRIM(Data!$B4861),Team!A:B,2,FALSE)</f>
        <v>Heating</v>
      </c>
      <c r="W4861" s="9" t="str">
        <f>VLOOKUP(Data!$D4861,Current!A:B,2,FALSE)</f>
        <v>ACT</v>
      </c>
      <c r="X4861" s="9" t="str">
        <f>IF(Data!$W4861=Data!$E4861,"CURRENT","NO")</f>
        <v>NO</v>
      </c>
    </row>
    <row r="4862" spans="1:24" hidden="1">
      <c r="A4862" s="67" t="s">
        <v>2187</v>
      </c>
      <c r="B4862" s="99" t="s">
        <v>2201</v>
      </c>
      <c r="C4862" s="8" t="s">
        <v>2149</v>
      </c>
      <c r="D4862" s="99" t="s">
        <v>2189</v>
      </c>
      <c r="E4862" s="8" t="s">
        <v>463</v>
      </c>
      <c r="F4862" s="69" t="s">
        <v>377</v>
      </c>
      <c r="G4862" s="67" t="s">
        <v>1956</v>
      </c>
      <c r="H4862" s="70">
        <v>42340</v>
      </c>
      <c r="I4862" s="67">
        <v>1014</v>
      </c>
      <c r="J4862" s="97">
        <v>70.11</v>
      </c>
      <c r="K4862" s="97">
        <f t="shared" si="106"/>
        <v>71091.539999999994</v>
      </c>
      <c r="L4862" s="67" t="s">
        <v>157</v>
      </c>
      <c r="M4862" s="67" t="s">
        <v>1868</v>
      </c>
      <c r="N4862" s="67">
        <v>153731</v>
      </c>
      <c r="O4862" s="98"/>
      <c r="P4862" s="67">
        <v>93200</v>
      </c>
      <c r="Q4862" s="71">
        <v>355.5</v>
      </c>
      <c r="R4862" s="71">
        <v>0</v>
      </c>
      <c r="S4862" s="71">
        <v>15</v>
      </c>
      <c r="T4862" s="67" t="s">
        <v>127</v>
      </c>
      <c r="U4862" s="64">
        <f>Data!$Q4862+Data!$R4862+Data!$S4862</f>
        <v>370.5</v>
      </c>
      <c r="V4862" s="9" t="str">
        <f>VLOOKUP(TRIM(Data!$B4862),Team!A:B,2,FALSE)</f>
        <v>Heating</v>
      </c>
      <c r="W4862" s="9" t="str">
        <f>VLOOKUP(Data!$D4862,Current!A:B,2,FALSE)</f>
        <v>ACT</v>
      </c>
      <c r="X4862" s="9" t="str">
        <f>IF(Data!$W4862=Data!$E4862,"CURRENT","NO")</f>
        <v>NO</v>
      </c>
    </row>
    <row r="4863" spans="1:24" hidden="1">
      <c r="A4863" s="67" t="s">
        <v>2187</v>
      </c>
      <c r="B4863" s="99" t="s">
        <v>2201</v>
      </c>
      <c r="C4863" s="8" t="s">
        <v>2149</v>
      </c>
      <c r="D4863" s="99" t="s">
        <v>2189</v>
      </c>
      <c r="E4863" s="8" t="s">
        <v>463</v>
      </c>
      <c r="F4863" s="69" t="s">
        <v>1957</v>
      </c>
      <c r="G4863" s="67" t="s">
        <v>1956</v>
      </c>
      <c r="H4863" s="70">
        <v>42341</v>
      </c>
      <c r="I4863" s="67">
        <v>148</v>
      </c>
      <c r="J4863" s="71">
        <v>203.5</v>
      </c>
      <c r="K4863" s="97">
        <f t="shared" si="106"/>
        <v>30118</v>
      </c>
      <c r="L4863" s="67" t="s">
        <v>1585</v>
      </c>
      <c r="M4863" s="67" t="s">
        <v>1958</v>
      </c>
      <c r="N4863" s="67">
        <v>153782</v>
      </c>
      <c r="O4863" s="67"/>
      <c r="P4863" s="67">
        <v>93202</v>
      </c>
      <c r="Q4863" s="71">
        <v>150.6</v>
      </c>
      <c r="R4863" s="71">
        <v>0</v>
      </c>
      <c r="S4863" s="71">
        <v>15</v>
      </c>
      <c r="T4863" s="67" t="s">
        <v>127</v>
      </c>
      <c r="U4863" s="64">
        <f>Data!$Q4863+Data!$R4863+Data!$S4863</f>
        <v>165.6</v>
      </c>
      <c r="V4863" s="9" t="str">
        <f>VLOOKUP(TRIM(Data!$B4863),Team!A:B,2,FALSE)</f>
        <v>Heating</v>
      </c>
      <c r="W4863" s="9" t="str">
        <f>VLOOKUP(Data!$D4863,Current!A:B,2,FALSE)</f>
        <v>ACT</v>
      </c>
      <c r="X4863" s="9" t="str">
        <f>IF(Data!$W4863=Data!$E4863,"CURRENT","NO")</f>
        <v>NO</v>
      </c>
    </row>
    <row r="4864" spans="1:24" hidden="1">
      <c r="A4864" s="67" t="s">
        <v>1842</v>
      </c>
      <c r="B4864" s="99" t="s">
        <v>2201</v>
      </c>
      <c r="C4864" s="8" t="s">
        <v>2149</v>
      </c>
      <c r="D4864" s="99" t="s">
        <v>2189</v>
      </c>
      <c r="E4864" s="8" t="s">
        <v>463</v>
      </c>
      <c r="F4864" s="69" t="s">
        <v>554</v>
      </c>
      <c r="G4864" s="67" t="s">
        <v>1959</v>
      </c>
      <c r="H4864" s="70">
        <v>42345</v>
      </c>
      <c r="I4864" s="67">
        <v>1920</v>
      </c>
      <c r="J4864" s="71">
        <v>14.68</v>
      </c>
      <c r="K4864" s="97">
        <f t="shared" si="106"/>
        <v>28185.599999999999</v>
      </c>
      <c r="L4864" s="67" t="s">
        <v>11</v>
      </c>
      <c r="M4864" s="67" t="s">
        <v>1960</v>
      </c>
      <c r="N4864" s="67">
        <v>153862</v>
      </c>
      <c r="O4864" s="67"/>
      <c r="P4864" s="67">
        <v>93296</v>
      </c>
      <c r="Q4864" s="71">
        <v>150</v>
      </c>
      <c r="R4864" s="71">
        <v>0</v>
      </c>
      <c r="S4864" s="71">
        <v>45</v>
      </c>
      <c r="T4864" s="67" t="s">
        <v>246</v>
      </c>
      <c r="U4864" s="64">
        <f>Data!$Q4864+Data!$R4864+Data!$S4864</f>
        <v>195</v>
      </c>
      <c r="V4864" s="9" t="str">
        <f>VLOOKUP(TRIM(Data!$B4864),Team!A:B,2,FALSE)</f>
        <v>Heating</v>
      </c>
      <c r="W4864" s="9" t="str">
        <f>VLOOKUP(Data!$D4864,Current!A:B,2,FALSE)</f>
        <v>ACT</v>
      </c>
      <c r="X4864" s="9" t="str">
        <f>IF(Data!$W4864=Data!$E4864,"CURRENT","NO")</f>
        <v>NO</v>
      </c>
    </row>
    <row r="4865" spans="1:24" hidden="1">
      <c r="A4865" s="67" t="s">
        <v>1842</v>
      </c>
      <c r="B4865" s="99" t="s">
        <v>2201</v>
      </c>
      <c r="C4865" s="8" t="s">
        <v>2149</v>
      </c>
      <c r="D4865" s="99" t="s">
        <v>2189</v>
      </c>
      <c r="E4865" s="8" t="s">
        <v>463</v>
      </c>
      <c r="F4865" s="69" t="s">
        <v>1371</v>
      </c>
      <c r="G4865" s="67" t="s">
        <v>1877</v>
      </c>
      <c r="H4865" s="70">
        <v>42347</v>
      </c>
      <c r="I4865" s="67">
        <v>540</v>
      </c>
      <c r="J4865" s="71">
        <v>49.67</v>
      </c>
      <c r="K4865" s="97">
        <f t="shared" si="106"/>
        <v>26821.8</v>
      </c>
      <c r="L4865" s="67" t="s">
        <v>69</v>
      </c>
      <c r="M4865" s="67" t="s">
        <v>282</v>
      </c>
      <c r="N4865" s="67">
        <v>153939</v>
      </c>
      <c r="O4865" s="67"/>
      <c r="P4865" s="67">
        <v>93297</v>
      </c>
      <c r="Q4865" s="71">
        <v>134.1</v>
      </c>
      <c r="R4865" s="71">
        <v>0</v>
      </c>
      <c r="S4865" s="71">
        <v>35</v>
      </c>
      <c r="T4865" s="67" t="s">
        <v>127</v>
      </c>
      <c r="U4865" s="64">
        <f>Data!$Q4865+Data!$R4865+Data!$S4865</f>
        <v>169.1</v>
      </c>
      <c r="V4865" s="9" t="str">
        <f>VLOOKUP(TRIM(Data!$B4865),Team!A:B,2,FALSE)</f>
        <v>Heating</v>
      </c>
      <c r="W4865" s="9" t="str">
        <f>VLOOKUP(Data!$D4865,Current!A:B,2,FALSE)</f>
        <v>ACT</v>
      </c>
      <c r="X4865" s="9" t="str">
        <f>IF(Data!$W4865=Data!$E4865,"CURRENT","NO")</f>
        <v>NO</v>
      </c>
    </row>
    <row r="4866" spans="1:24" hidden="1">
      <c r="A4866" s="67" t="s">
        <v>1842</v>
      </c>
      <c r="B4866" s="99" t="s">
        <v>2201</v>
      </c>
      <c r="C4866" s="8" t="s">
        <v>2149</v>
      </c>
      <c r="D4866" s="99" t="s">
        <v>2189</v>
      </c>
      <c r="E4866" s="8" t="s">
        <v>463</v>
      </c>
      <c r="F4866" s="69" t="s">
        <v>391</v>
      </c>
      <c r="G4866" s="67" t="s">
        <v>1956</v>
      </c>
      <c r="H4866" s="70">
        <v>42342</v>
      </c>
      <c r="I4866" s="67">
        <v>422</v>
      </c>
      <c r="J4866" s="71">
        <v>87.28</v>
      </c>
      <c r="K4866" s="97">
        <f t="shared" si="106"/>
        <v>36832.160000000003</v>
      </c>
      <c r="L4866" s="67" t="s">
        <v>157</v>
      </c>
      <c r="M4866" s="67" t="s">
        <v>1772</v>
      </c>
      <c r="N4866" s="67">
        <v>153808</v>
      </c>
      <c r="O4866" s="67"/>
      <c r="P4866" s="67">
        <v>93298</v>
      </c>
      <c r="Q4866" s="71">
        <v>184.2</v>
      </c>
      <c r="R4866" s="71">
        <v>0</v>
      </c>
      <c r="S4866" s="71">
        <v>15</v>
      </c>
      <c r="T4866" s="67" t="s">
        <v>127</v>
      </c>
      <c r="U4866" s="64">
        <f>Data!$Q4866+Data!$R4866+Data!$S4866</f>
        <v>199.2</v>
      </c>
      <c r="V4866" s="9" t="str">
        <f>VLOOKUP(TRIM(Data!$B4866),Team!A:B,2,FALSE)</f>
        <v>Heating</v>
      </c>
      <c r="W4866" s="9" t="str">
        <f>VLOOKUP(Data!$D4866,Current!A:B,2,FALSE)</f>
        <v>ACT</v>
      </c>
      <c r="X4866" s="9" t="str">
        <f>IF(Data!$W4866=Data!$E4866,"CURRENT","NO")</f>
        <v>NO</v>
      </c>
    </row>
    <row r="4867" spans="1:24" hidden="1">
      <c r="A4867" s="67" t="s">
        <v>1842</v>
      </c>
      <c r="B4867" s="99" t="s">
        <v>2201</v>
      </c>
      <c r="C4867" s="8" t="s">
        <v>2149</v>
      </c>
      <c r="D4867" s="99" t="s">
        <v>2189</v>
      </c>
      <c r="E4867" s="8" t="s">
        <v>463</v>
      </c>
      <c r="F4867" s="69" t="s">
        <v>395</v>
      </c>
      <c r="G4867" s="67" t="s">
        <v>1956</v>
      </c>
      <c r="H4867" s="70">
        <v>42342</v>
      </c>
      <c r="I4867" s="67">
        <v>231</v>
      </c>
      <c r="J4867" s="71">
        <v>66.819999999999993</v>
      </c>
      <c r="K4867" s="97">
        <f t="shared" si="106"/>
        <v>15435.419999999998</v>
      </c>
      <c r="L4867" s="67" t="s">
        <v>213</v>
      </c>
      <c r="M4867" s="67" t="s">
        <v>358</v>
      </c>
      <c r="N4867" s="67">
        <v>153809</v>
      </c>
      <c r="O4867" s="67"/>
      <c r="P4867" s="67">
        <v>93299</v>
      </c>
      <c r="Q4867" s="71">
        <v>77.2</v>
      </c>
      <c r="R4867" s="71">
        <v>0</v>
      </c>
      <c r="S4867" s="71">
        <v>15</v>
      </c>
      <c r="T4867" s="67" t="s">
        <v>127</v>
      </c>
      <c r="U4867" s="64">
        <f>Data!$Q4867+Data!$R4867+Data!$S4867</f>
        <v>92.2</v>
      </c>
      <c r="V4867" s="9" t="str">
        <f>VLOOKUP(TRIM(Data!$B4867),Team!A:B,2,FALSE)</f>
        <v>Heating</v>
      </c>
      <c r="W4867" s="9" t="str">
        <f>VLOOKUP(Data!$D4867,Current!A:B,2,FALSE)</f>
        <v>ACT</v>
      </c>
      <c r="X4867" s="9" t="str">
        <f>IF(Data!$W4867=Data!$E4867,"CURRENT","NO")</f>
        <v>NO</v>
      </c>
    </row>
    <row r="4868" spans="1:24" hidden="1">
      <c r="A4868" s="67" t="s">
        <v>1842</v>
      </c>
      <c r="B4868" s="99" t="s">
        <v>2201</v>
      </c>
      <c r="C4868" s="8" t="s">
        <v>2149</v>
      </c>
      <c r="D4868" s="99" t="s">
        <v>2189</v>
      </c>
      <c r="E4868" s="8" t="s">
        <v>463</v>
      </c>
      <c r="F4868" s="69" t="s">
        <v>339</v>
      </c>
      <c r="G4868" s="67" t="s">
        <v>1956</v>
      </c>
      <c r="H4868" s="70">
        <v>42342</v>
      </c>
      <c r="I4868" s="67">
        <v>142</v>
      </c>
      <c r="J4868" s="71">
        <v>0</v>
      </c>
      <c r="K4868" s="97">
        <f t="shared" si="106"/>
        <v>0</v>
      </c>
      <c r="L4868" s="67" t="s">
        <v>213</v>
      </c>
      <c r="M4868" s="67" t="s">
        <v>561</v>
      </c>
      <c r="N4868" s="67">
        <v>153811</v>
      </c>
      <c r="O4868" s="67"/>
      <c r="P4868" s="67">
        <v>93300</v>
      </c>
      <c r="Q4868" s="71">
        <v>75</v>
      </c>
      <c r="R4868" s="71">
        <v>0</v>
      </c>
      <c r="S4868" s="71">
        <v>15</v>
      </c>
      <c r="T4868" s="67" t="s">
        <v>127</v>
      </c>
      <c r="U4868" s="64">
        <f>Data!$Q4868+Data!$R4868+Data!$S4868</f>
        <v>90</v>
      </c>
      <c r="V4868" s="9" t="str">
        <f>VLOOKUP(TRIM(Data!$B4868),Team!A:B,2,FALSE)</f>
        <v>Heating</v>
      </c>
      <c r="W4868" s="9" t="str">
        <f>VLOOKUP(Data!$D4868,Current!A:B,2,FALSE)</f>
        <v>ACT</v>
      </c>
      <c r="X4868" s="9" t="str">
        <f>IF(Data!$W4868=Data!$E4868,"CURRENT","NO")</f>
        <v>NO</v>
      </c>
    </row>
    <row r="4869" spans="1:24" hidden="1">
      <c r="A4869" s="67" t="s">
        <v>1842</v>
      </c>
      <c r="B4869" s="99" t="s">
        <v>2201</v>
      </c>
      <c r="C4869" s="8" t="s">
        <v>2149</v>
      </c>
      <c r="D4869" s="99" t="s">
        <v>2189</v>
      </c>
      <c r="E4869" s="8" t="s">
        <v>463</v>
      </c>
      <c r="F4869" s="69" t="s">
        <v>568</v>
      </c>
      <c r="G4869" s="67" t="s">
        <v>1956</v>
      </c>
      <c r="H4869" s="70">
        <v>42343</v>
      </c>
      <c r="I4869" s="67">
        <v>348</v>
      </c>
      <c r="J4869" s="71">
        <v>0</v>
      </c>
      <c r="K4869" s="97">
        <f t="shared" si="106"/>
        <v>0</v>
      </c>
      <c r="L4869" s="67" t="s">
        <v>157</v>
      </c>
      <c r="M4869" s="67" t="s">
        <v>594</v>
      </c>
      <c r="N4869" s="67">
        <v>153813</v>
      </c>
      <c r="O4869" s="67"/>
      <c r="P4869" s="67">
        <v>93302</v>
      </c>
      <c r="Q4869" s="71">
        <v>150</v>
      </c>
      <c r="R4869" s="71">
        <v>0</v>
      </c>
      <c r="S4869" s="71">
        <v>15</v>
      </c>
      <c r="T4869" s="67" t="s">
        <v>127</v>
      </c>
      <c r="U4869" s="64">
        <f>Data!$Q4869+Data!$R4869+Data!$S4869</f>
        <v>165</v>
      </c>
      <c r="V4869" s="9" t="str">
        <f>VLOOKUP(TRIM(Data!$B4869),Team!A:B,2,FALSE)</f>
        <v>Heating</v>
      </c>
      <c r="W4869" s="9" t="str">
        <f>VLOOKUP(Data!$D4869,Current!A:B,2,FALSE)</f>
        <v>ACT</v>
      </c>
      <c r="X4869" s="9" t="str">
        <f>IF(Data!$W4869=Data!$E4869,"CURRENT","NO")</f>
        <v>NO</v>
      </c>
    </row>
    <row r="4870" spans="1:24" hidden="1">
      <c r="A4870" s="67" t="s">
        <v>1842</v>
      </c>
      <c r="B4870" s="99" t="s">
        <v>2201</v>
      </c>
      <c r="C4870" s="8" t="s">
        <v>2149</v>
      </c>
      <c r="D4870" s="99" t="s">
        <v>2189</v>
      </c>
      <c r="E4870" s="8" t="s">
        <v>463</v>
      </c>
      <c r="F4870" s="69" t="s">
        <v>338</v>
      </c>
      <c r="G4870" s="67" t="s">
        <v>1956</v>
      </c>
      <c r="H4870" s="70">
        <v>42343</v>
      </c>
      <c r="I4870" s="67">
        <v>52</v>
      </c>
      <c r="J4870" s="71">
        <v>0</v>
      </c>
      <c r="K4870" s="97">
        <f t="shared" si="106"/>
        <v>0</v>
      </c>
      <c r="L4870" s="67" t="s">
        <v>157</v>
      </c>
      <c r="M4870" s="67" t="s">
        <v>145</v>
      </c>
      <c r="N4870" s="67">
        <v>153815</v>
      </c>
      <c r="O4870" s="67"/>
      <c r="P4870" s="67">
        <v>93303</v>
      </c>
      <c r="Q4870" s="71">
        <v>75</v>
      </c>
      <c r="R4870" s="71">
        <v>0</v>
      </c>
      <c r="S4870" s="71">
        <v>15</v>
      </c>
      <c r="T4870" s="67" t="s">
        <v>127</v>
      </c>
      <c r="U4870" s="64">
        <f>Data!$Q4870+Data!$R4870+Data!$S4870</f>
        <v>90</v>
      </c>
      <c r="V4870" s="9" t="str">
        <f>VLOOKUP(TRIM(Data!$B4870),Team!A:B,2,FALSE)</f>
        <v>Heating</v>
      </c>
      <c r="W4870" s="9" t="str">
        <f>VLOOKUP(Data!$D4870,Current!A:B,2,FALSE)</f>
        <v>ACT</v>
      </c>
      <c r="X4870" s="9" t="str">
        <f>IF(Data!$W4870=Data!$E4870,"CURRENT","NO")</f>
        <v>NO</v>
      </c>
    </row>
    <row r="4871" spans="1:24" hidden="1">
      <c r="A4871" s="67" t="s">
        <v>1842</v>
      </c>
      <c r="B4871" s="99" t="s">
        <v>2201</v>
      </c>
      <c r="C4871" s="8" t="s">
        <v>2149</v>
      </c>
      <c r="D4871" s="99" t="s">
        <v>2189</v>
      </c>
      <c r="E4871" s="8" t="s">
        <v>463</v>
      </c>
      <c r="F4871" s="69" t="s">
        <v>375</v>
      </c>
      <c r="G4871" s="67" t="s">
        <v>1956</v>
      </c>
      <c r="H4871" s="70">
        <v>42345</v>
      </c>
      <c r="I4871" s="67">
        <v>390</v>
      </c>
      <c r="J4871" s="71">
        <v>58.73</v>
      </c>
      <c r="K4871" s="97">
        <f t="shared" si="106"/>
        <v>22904.699999999997</v>
      </c>
      <c r="L4871" s="67" t="s">
        <v>157</v>
      </c>
      <c r="M4871" s="67" t="s">
        <v>1742</v>
      </c>
      <c r="N4871" s="67">
        <v>153865</v>
      </c>
      <c r="O4871" s="67"/>
      <c r="P4871" s="67">
        <v>93304</v>
      </c>
      <c r="Q4871" s="71">
        <v>150</v>
      </c>
      <c r="R4871" s="71">
        <v>0</v>
      </c>
      <c r="S4871" s="71">
        <v>15</v>
      </c>
      <c r="T4871" s="67" t="s">
        <v>127</v>
      </c>
      <c r="U4871" s="64">
        <f>Data!$Q4871+Data!$R4871+Data!$S4871</f>
        <v>165</v>
      </c>
      <c r="V4871" s="9" t="str">
        <f>VLOOKUP(TRIM(Data!$B4871),Team!A:B,2,FALSE)</f>
        <v>Heating</v>
      </c>
      <c r="W4871" s="9" t="str">
        <f>VLOOKUP(Data!$D4871,Current!A:B,2,FALSE)</f>
        <v>ACT</v>
      </c>
      <c r="X4871" s="9" t="str">
        <f>IF(Data!$W4871=Data!$E4871,"CURRENT","NO")</f>
        <v>NO</v>
      </c>
    </row>
    <row r="4872" spans="1:24" hidden="1">
      <c r="A4872" s="67" t="s">
        <v>1842</v>
      </c>
      <c r="B4872" s="99" t="s">
        <v>2201</v>
      </c>
      <c r="C4872" s="8" t="s">
        <v>2149</v>
      </c>
      <c r="D4872" s="99" t="s">
        <v>2189</v>
      </c>
      <c r="E4872" s="8" t="s">
        <v>463</v>
      </c>
      <c r="F4872" s="69" t="s">
        <v>1587</v>
      </c>
      <c r="G4872" s="67" t="s">
        <v>1956</v>
      </c>
      <c r="H4872" s="70">
        <v>42346</v>
      </c>
      <c r="I4872" s="67">
        <v>192</v>
      </c>
      <c r="J4872" s="71">
        <v>61.26</v>
      </c>
      <c r="K4872" s="97">
        <f t="shared" si="106"/>
        <v>11761.92</v>
      </c>
      <c r="L4872" s="67" t="s">
        <v>157</v>
      </c>
      <c r="M4872" s="67" t="s">
        <v>1759</v>
      </c>
      <c r="N4872" s="67">
        <v>153889</v>
      </c>
      <c r="O4872" s="67"/>
      <c r="P4872" s="67">
        <v>93305</v>
      </c>
      <c r="Q4872" s="71">
        <v>75</v>
      </c>
      <c r="R4872" s="71">
        <v>0</v>
      </c>
      <c r="S4872" s="71">
        <v>15</v>
      </c>
      <c r="T4872" s="67" t="s">
        <v>127</v>
      </c>
      <c r="U4872" s="64">
        <f>Data!$Q4872+Data!$R4872+Data!$S4872</f>
        <v>90</v>
      </c>
      <c r="V4872" s="9" t="str">
        <f>VLOOKUP(TRIM(Data!$B4872),Team!A:B,2,FALSE)</f>
        <v>Heating</v>
      </c>
      <c r="W4872" s="9" t="str">
        <f>VLOOKUP(Data!$D4872,Current!A:B,2,FALSE)</f>
        <v>ACT</v>
      </c>
      <c r="X4872" s="9" t="str">
        <f>IF(Data!$W4872=Data!$E4872,"CURRENT","NO")</f>
        <v>NO</v>
      </c>
    </row>
    <row r="4873" spans="1:24" hidden="1">
      <c r="A4873" s="67" t="s">
        <v>1842</v>
      </c>
      <c r="B4873" s="99" t="s">
        <v>2201</v>
      </c>
      <c r="C4873" s="8" t="s">
        <v>2149</v>
      </c>
      <c r="D4873" s="99" t="s">
        <v>2189</v>
      </c>
      <c r="E4873" s="8" t="s">
        <v>463</v>
      </c>
      <c r="F4873" s="69" t="s">
        <v>596</v>
      </c>
      <c r="G4873" s="67" t="s">
        <v>1956</v>
      </c>
      <c r="H4873" s="70">
        <v>42346</v>
      </c>
      <c r="I4873" s="67">
        <v>274</v>
      </c>
      <c r="J4873" s="71">
        <v>118.36</v>
      </c>
      <c r="K4873" s="97">
        <f t="shared" si="106"/>
        <v>32430.639999999999</v>
      </c>
      <c r="L4873" s="67" t="s">
        <v>157</v>
      </c>
      <c r="M4873" s="67" t="s">
        <v>1961</v>
      </c>
      <c r="N4873" s="67">
        <v>153890</v>
      </c>
      <c r="O4873" s="67"/>
      <c r="P4873" s="67">
        <v>93306</v>
      </c>
      <c r="Q4873" s="71">
        <v>162.15</v>
      </c>
      <c r="R4873" s="71">
        <v>0</v>
      </c>
      <c r="S4873" s="71">
        <v>15</v>
      </c>
      <c r="T4873" s="67" t="s">
        <v>127</v>
      </c>
      <c r="U4873" s="64">
        <f>Data!$Q4873+Data!$R4873+Data!$S4873</f>
        <v>177.15</v>
      </c>
      <c r="V4873" s="9" t="str">
        <f>VLOOKUP(TRIM(Data!$B4873),Team!A:B,2,FALSE)</f>
        <v>Heating</v>
      </c>
      <c r="W4873" s="9" t="str">
        <f>VLOOKUP(Data!$D4873,Current!A:B,2,FALSE)</f>
        <v>ACT</v>
      </c>
      <c r="X4873" s="9" t="str">
        <f>IF(Data!$W4873=Data!$E4873,"CURRENT","NO")</f>
        <v>NO</v>
      </c>
    </row>
    <row r="4874" spans="1:24" hidden="1">
      <c r="A4874" s="67" t="s">
        <v>1842</v>
      </c>
      <c r="B4874" s="99" t="s">
        <v>2201</v>
      </c>
      <c r="C4874" s="8" t="s">
        <v>2149</v>
      </c>
      <c r="D4874" s="99" t="s">
        <v>2189</v>
      </c>
      <c r="E4874" s="8" t="s">
        <v>463</v>
      </c>
      <c r="F4874" s="69" t="s">
        <v>1399</v>
      </c>
      <c r="G4874" s="67" t="s">
        <v>1956</v>
      </c>
      <c r="H4874" s="70">
        <v>42346</v>
      </c>
      <c r="I4874" s="67">
        <v>390</v>
      </c>
      <c r="J4874" s="71">
        <v>0</v>
      </c>
      <c r="K4874" s="97">
        <f t="shared" si="106"/>
        <v>0</v>
      </c>
      <c r="L4874" s="67" t="s">
        <v>157</v>
      </c>
      <c r="M4874" s="67" t="s">
        <v>1742</v>
      </c>
      <c r="N4874" s="67">
        <v>153891</v>
      </c>
      <c r="O4874" s="67"/>
      <c r="P4874" s="67">
        <v>93307</v>
      </c>
      <c r="Q4874" s="71">
        <v>150</v>
      </c>
      <c r="R4874" s="71">
        <v>0</v>
      </c>
      <c r="S4874" s="71">
        <v>15</v>
      </c>
      <c r="T4874" s="67" t="s">
        <v>127</v>
      </c>
      <c r="U4874" s="64">
        <f>Data!$Q4874+Data!$R4874+Data!$S4874</f>
        <v>165</v>
      </c>
      <c r="V4874" s="9" t="str">
        <f>VLOOKUP(TRIM(Data!$B4874),Team!A:B,2,FALSE)</f>
        <v>Heating</v>
      </c>
      <c r="W4874" s="9" t="str">
        <f>VLOOKUP(Data!$D4874,Current!A:B,2,FALSE)</f>
        <v>ACT</v>
      </c>
      <c r="X4874" s="9" t="str">
        <f>IF(Data!$W4874=Data!$E4874,"CURRENT","NO")</f>
        <v>NO</v>
      </c>
    </row>
    <row r="4875" spans="1:24" hidden="1">
      <c r="A4875" s="67" t="s">
        <v>1842</v>
      </c>
      <c r="B4875" s="99" t="s">
        <v>2201</v>
      </c>
      <c r="C4875" s="8" t="s">
        <v>2149</v>
      </c>
      <c r="D4875" s="99" t="s">
        <v>2189</v>
      </c>
      <c r="E4875" s="8" t="s">
        <v>463</v>
      </c>
      <c r="F4875" s="69" t="s">
        <v>593</v>
      </c>
      <c r="G4875" s="67" t="s">
        <v>1956</v>
      </c>
      <c r="H4875" s="70">
        <v>42346</v>
      </c>
      <c r="I4875" s="67">
        <v>832</v>
      </c>
      <c r="J4875" s="71">
        <v>53.8</v>
      </c>
      <c r="K4875" s="97">
        <f t="shared" si="106"/>
        <v>44761.599999999999</v>
      </c>
      <c r="L4875" s="67" t="s">
        <v>157</v>
      </c>
      <c r="M4875" s="67" t="s">
        <v>72</v>
      </c>
      <c r="N4875" s="67">
        <v>153892</v>
      </c>
      <c r="O4875" s="67"/>
      <c r="P4875" s="67">
        <v>93308</v>
      </c>
      <c r="Q4875" s="71">
        <v>223.8</v>
      </c>
      <c r="R4875" s="71">
        <v>0</v>
      </c>
      <c r="S4875" s="71">
        <v>15</v>
      </c>
      <c r="T4875" s="67" t="s">
        <v>127</v>
      </c>
      <c r="U4875" s="64">
        <f>Data!$Q4875+Data!$R4875+Data!$S4875</f>
        <v>238.8</v>
      </c>
      <c r="V4875" s="9" t="str">
        <f>VLOOKUP(TRIM(Data!$B4875),Team!A:B,2,FALSE)</f>
        <v>Heating</v>
      </c>
      <c r="W4875" s="9" t="str">
        <f>VLOOKUP(Data!$D4875,Current!A:B,2,FALSE)</f>
        <v>ACT</v>
      </c>
      <c r="X4875" s="9" t="str">
        <f>IF(Data!$W4875=Data!$E4875,"CURRENT","NO")</f>
        <v>NO</v>
      </c>
    </row>
    <row r="4876" spans="1:24" hidden="1">
      <c r="A4876" s="67" t="s">
        <v>1842</v>
      </c>
      <c r="B4876" s="99" t="s">
        <v>2201</v>
      </c>
      <c r="C4876" s="8" t="s">
        <v>2149</v>
      </c>
      <c r="D4876" s="99" t="s">
        <v>2189</v>
      </c>
      <c r="E4876" s="8" t="s">
        <v>463</v>
      </c>
      <c r="F4876" s="69" t="s">
        <v>579</v>
      </c>
      <c r="G4876" s="67" t="s">
        <v>1956</v>
      </c>
      <c r="H4876" s="70">
        <v>42346</v>
      </c>
      <c r="I4876" s="67">
        <v>142</v>
      </c>
      <c r="J4876" s="71">
        <v>113.49</v>
      </c>
      <c r="K4876" s="97">
        <f t="shared" si="106"/>
        <v>16115.58</v>
      </c>
      <c r="L4876" s="67" t="s">
        <v>157</v>
      </c>
      <c r="M4876" s="67" t="s">
        <v>340</v>
      </c>
      <c r="N4876" s="67">
        <v>153894</v>
      </c>
      <c r="O4876" s="67"/>
      <c r="P4876" s="67">
        <v>93309</v>
      </c>
      <c r="Q4876" s="71">
        <v>80.599999999999994</v>
      </c>
      <c r="R4876" s="71">
        <v>0</v>
      </c>
      <c r="S4876" s="71">
        <v>15</v>
      </c>
      <c r="T4876" s="67" t="s">
        <v>127</v>
      </c>
      <c r="U4876" s="64">
        <f>Data!$Q4876+Data!$R4876+Data!$S4876</f>
        <v>95.6</v>
      </c>
      <c r="V4876" s="9" t="str">
        <f>VLOOKUP(TRIM(Data!$B4876),Team!A:B,2,FALSE)</f>
        <v>Heating</v>
      </c>
      <c r="W4876" s="9" t="str">
        <f>VLOOKUP(Data!$D4876,Current!A:B,2,FALSE)</f>
        <v>ACT</v>
      </c>
      <c r="X4876" s="9" t="str">
        <f>IF(Data!$W4876=Data!$E4876,"CURRENT","NO")</f>
        <v>NO</v>
      </c>
    </row>
    <row r="4877" spans="1:24" hidden="1">
      <c r="A4877" s="67" t="s">
        <v>1842</v>
      </c>
      <c r="B4877" s="99" t="s">
        <v>2201</v>
      </c>
      <c r="C4877" s="8" t="s">
        <v>2149</v>
      </c>
      <c r="D4877" s="99" t="s">
        <v>2189</v>
      </c>
      <c r="E4877" s="8" t="s">
        <v>463</v>
      </c>
      <c r="F4877" s="69" t="s">
        <v>336</v>
      </c>
      <c r="G4877" s="67" t="s">
        <v>1956</v>
      </c>
      <c r="H4877" s="70">
        <v>42347</v>
      </c>
      <c r="I4877" s="67">
        <v>458</v>
      </c>
      <c r="J4877" s="71">
        <v>60.66</v>
      </c>
      <c r="K4877" s="97">
        <f t="shared" si="106"/>
        <v>27782.28</v>
      </c>
      <c r="L4877" s="67" t="s">
        <v>213</v>
      </c>
      <c r="M4877" s="67" t="s">
        <v>1860</v>
      </c>
      <c r="N4877" s="67">
        <v>153935</v>
      </c>
      <c r="O4877" s="67"/>
      <c r="P4877" s="67">
        <v>93310</v>
      </c>
      <c r="Q4877" s="71">
        <v>150</v>
      </c>
      <c r="R4877" s="71">
        <v>0</v>
      </c>
      <c r="S4877" s="71">
        <v>15</v>
      </c>
      <c r="T4877" s="67" t="s">
        <v>246</v>
      </c>
      <c r="U4877" s="64">
        <f>Data!$Q4877+Data!$R4877+Data!$S4877</f>
        <v>165</v>
      </c>
      <c r="V4877" s="9" t="str">
        <f>VLOOKUP(TRIM(Data!$B4877),Team!A:B,2,FALSE)</f>
        <v>Heating</v>
      </c>
      <c r="W4877" s="9" t="str">
        <f>VLOOKUP(Data!$D4877,Current!A:B,2,FALSE)</f>
        <v>ACT</v>
      </c>
      <c r="X4877" s="9" t="str">
        <f>IF(Data!$W4877=Data!$E4877,"CURRENT","NO")</f>
        <v>NO</v>
      </c>
    </row>
    <row r="4878" spans="1:24" hidden="1">
      <c r="A4878" s="67" t="s">
        <v>1842</v>
      </c>
      <c r="B4878" s="99" t="s">
        <v>2201</v>
      </c>
      <c r="C4878" s="8" t="s">
        <v>2149</v>
      </c>
      <c r="D4878" s="99" t="s">
        <v>2189</v>
      </c>
      <c r="E4878" s="8" t="s">
        <v>463</v>
      </c>
      <c r="F4878" s="69" t="s">
        <v>960</v>
      </c>
      <c r="G4878" s="67" t="s">
        <v>1956</v>
      </c>
      <c r="H4878" s="70">
        <v>42348</v>
      </c>
      <c r="I4878" s="67">
        <v>162</v>
      </c>
      <c r="J4878" s="71">
        <v>116.42</v>
      </c>
      <c r="K4878" s="97">
        <f t="shared" si="106"/>
        <v>18860.04</v>
      </c>
      <c r="L4878" s="67" t="s">
        <v>157</v>
      </c>
      <c r="M4878" s="67" t="s">
        <v>340</v>
      </c>
      <c r="N4878" s="67">
        <v>153963</v>
      </c>
      <c r="O4878" s="67"/>
      <c r="P4878" s="67">
        <v>93311</v>
      </c>
      <c r="Q4878" s="71">
        <v>94.3</v>
      </c>
      <c r="R4878" s="71">
        <v>0</v>
      </c>
      <c r="S4878" s="71">
        <v>15</v>
      </c>
      <c r="T4878" s="67" t="s">
        <v>127</v>
      </c>
      <c r="U4878" s="64">
        <f>Data!$Q4878+Data!$R4878+Data!$S4878</f>
        <v>109.3</v>
      </c>
      <c r="V4878" s="9" t="str">
        <f>VLOOKUP(TRIM(Data!$B4878),Team!A:B,2,FALSE)</f>
        <v>Heating</v>
      </c>
      <c r="W4878" s="9" t="str">
        <f>VLOOKUP(Data!$D4878,Current!A:B,2,FALSE)</f>
        <v>ACT</v>
      </c>
      <c r="X4878" s="9" t="str">
        <f>IF(Data!$W4878=Data!$E4878,"CURRENT","NO")</f>
        <v>NO</v>
      </c>
    </row>
    <row r="4879" spans="1:24" hidden="1">
      <c r="A4879" s="67" t="s">
        <v>1847</v>
      </c>
      <c r="B4879" s="99" t="s">
        <v>2201</v>
      </c>
      <c r="C4879" s="8" t="s">
        <v>2149</v>
      </c>
      <c r="D4879" s="99" t="s">
        <v>2189</v>
      </c>
      <c r="E4879" s="8" t="s">
        <v>463</v>
      </c>
      <c r="F4879" s="69" t="s">
        <v>409</v>
      </c>
      <c r="G4879" s="67" t="s">
        <v>1877</v>
      </c>
      <c r="H4879" s="70">
        <v>42352</v>
      </c>
      <c r="I4879" s="67">
        <v>432</v>
      </c>
      <c r="J4879" s="71">
        <v>58.7</v>
      </c>
      <c r="K4879" s="97">
        <f t="shared" si="106"/>
        <v>25358.400000000001</v>
      </c>
      <c r="L4879" s="67" t="s">
        <v>69</v>
      </c>
      <c r="M4879" s="67" t="s">
        <v>363</v>
      </c>
      <c r="N4879" s="67">
        <v>154112</v>
      </c>
      <c r="O4879" s="67"/>
      <c r="P4879" s="67">
        <v>93424</v>
      </c>
      <c r="Q4879" s="71">
        <v>150</v>
      </c>
      <c r="R4879" s="71">
        <v>0</v>
      </c>
      <c r="S4879" s="71">
        <v>35</v>
      </c>
      <c r="T4879" s="67" t="s">
        <v>127</v>
      </c>
      <c r="U4879" s="64">
        <f>Data!$Q4879+Data!$R4879+Data!$S4879</f>
        <v>185</v>
      </c>
      <c r="V4879" s="9" t="str">
        <f>VLOOKUP(TRIM(Data!$B4879),Team!A:B,2,FALSE)</f>
        <v>Heating</v>
      </c>
      <c r="W4879" s="9" t="str">
        <f>VLOOKUP(Data!$D4879,Current!A:B,2,FALSE)</f>
        <v>ACT</v>
      </c>
      <c r="X4879" s="9" t="str">
        <f>IF(Data!$W4879=Data!$E4879,"CURRENT","NO")</f>
        <v>NO</v>
      </c>
    </row>
    <row r="4880" spans="1:24" hidden="1">
      <c r="A4880" s="67" t="s">
        <v>1847</v>
      </c>
      <c r="B4880" s="99" t="s">
        <v>2201</v>
      </c>
      <c r="C4880" s="8" t="s">
        <v>2149</v>
      </c>
      <c r="D4880" s="99" t="s">
        <v>2189</v>
      </c>
      <c r="E4880" s="8" t="s">
        <v>463</v>
      </c>
      <c r="F4880" s="69" t="s">
        <v>973</v>
      </c>
      <c r="G4880" s="67" t="s">
        <v>1877</v>
      </c>
      <c r="H4880" s="70">
        <v>42353</v>
      </c>
      <c r="I4880" s="67">
        <v>636</v>
      </c>
      <c r="J4880" s="71">
        <v>19.350000000000001</v>
      </c>
      <c r="K4880" s="97">
        <f t="shared" si="106"/>
        <v>12306.6</v>
      </c>
      <c r="L4880" s="67" t="s">
        <v>69</v>
      </c>
      <c r="M4880" s="67" t="s">
        <v>282</v>
      </c>
      <c r="N4880" s="67">
        <v>154159</v>
      </c>
      <c r="O4880" s="67"/>
      <c r="P4880" s="67">
        <v>93425</v>
      </c>
      <c r="Q4880" s="71">
        <v>150</v>
      </c>
      <c r="R4880" s="71">
        <v>0</v>
      </c>
      <c r="S4880" s="71">
        <v>17.5</v>
      </c>
      <c r="T4880" s="67" t="s">
        <v>127</v>
      </c>
      <c r="U4880" s="64">
        <f>Data!$Q4880+Data!$R4880+Data!$S4880</f>
        <v>167.5</v>
      </c>
      <c r="V4880" s="9" t="str">
        <f>VLOOKUP(TRIM(Data!$B4880),Team!A:B,2,FALSE)</f>
        <v>Heating</v>
      </c>
      <c r="W4880" s="9" t="str">
        <f>VLOOKUP(Data!$D4880,Current!A:B,2,FALSE)</f>
        <v>ACT</v>
      </c>
      <c r="X4880" s="9" t="str">
        <f>IF(Data!$W4880=Data!$E4880,"CURRENT","NO")</f>
        <v>NO</v>
      </c>
    </row>
    <row r="4881" spans="1:24" hidden="1">
      <c r="A4881" s="67" t="s">
        <v>1847</v>
      </c>
      <c r="B4881" s="99" t="s">
        <v>2201</v>
      </c>
      <c r="C4881" s="8" t="s">
        <v>2149</v>
      </c>
      <c r="D4881" s="99" t="s">
        <v>2189</v>
      </c>
      <c r="E4881" s="8" t="s">
        <v>463</v>
      </c>
      <c r="F4881" s="69" t="s">
        <v>1180</v>
      </c>
      <c r="G4881" s="67" t="s">
        <v>1877</v>
      </c>
      <c r="H4881" s="70">
        <v>42353</v>
      </c>
      <c r="I4881" s="67">
        <v>1260</v>
      </c>
      <c r="J4881" s="71">
        <v>20.68</v>
      </c>
      <c r="K4881" s="97">
        <f t="shared" si="106"/>
        <v>26056.799999999999</v>
      </c>
      <c r="L4881" s="67" t="s">
        <v>69</v>
      </c>
      <c r="M4881" s="67" t="s">
        <v>363</v>
      </c>
      <c r="N4881" s="67">
        <v>154160</v>
      </c>
      <c r="O4881" s="67"/>
      <c r="P4881" s="67">
        <v>93426</v>
      </c>
      <c r="Q4881" s="71">
        <v>150</v>
      </c>
      <c r="R4881" s="71">
        <v>0</v>
      </c>
      <c r="S4881" s="71">
        <v>17.5</v>
      </c>
      <c r="T4881" s="67" t="s">
        <v>127</v>
      </c>
      <c r="U4881" s="64">
        <f>Data!$Q4881+Data!$R4881+Data!$S4881</f>
        <v>167.5</v>
      </c>
      <c r="V4881" s="9" t="str">
        <f>VLOOKUP(TRIM(Data!$B4881),Team!A:B,2,FALSE)</f>
        <v>Heating</v>
      </c>
      <c r="W4881" s="9" t="str">
        <f>VLOOKUP(Data!$D4881,Current!A:B,2,FALSE)</f>
        <v>ACT</v>
      </c>
      <c r="X4881" s="9" t="str">
        <f>IF(Data!$W4881=Data!$E4881,"CURRENT","NO")</f>
        <v>NO</v>
      </c>
    </row>
    <row r="4882" spans="1:24" hidden="1">
      <c r="A4882" s="67" t="s">
        <v>1847</v>
      </c>
      <c r="B4882" s="99" t="s">
        <v>2201</v>
      </c>
      <c r="C4882" s="8" t="s">
        <v>2149</v>
      </c>
      <c r="D4882" s="99" t="s">
        <v>2189</v>
      </c>
      <c r="E4882" s="8" t="s">
        <v>463</v>
      </c>
      <c r="F4882" s="69" t="s">
        <v>540</v>
      </c>
      <c r="G4882" s="67" t="s">
        <v>1877</v>
      </c>
      <c r="H4882" s="70">
        <v>42354</v>
      </c>
      <c r="I4882" s="67">
        <v>918</v>
      </c>
      <c r="J4882" s="71">
        <v>25.84</v>
      </c>
      <c r="K4882" s="97">
        <f t="shared" si="106"/>
        <v>23721.119999999999</v>
      </c>
      <c r="L4882" s="67" t="s">
        <v>69</v>
      </c>
      <c r="M4882" s="67" t="s">
        <v>363</v>
      </c>
      <c r="N4882" s="67">
        <v>154209</v>
      </c>
      <c r="O4882" s="67"/>
      <c r="P4882" s="67">
        <v>93427</v>
      </c>
      <c r="Q4882" s="71">
        <v>150</v>
      </c>
      <c r="R4882" s="71">
        <v>0</v>
      </c>
      <c r="S4882" s="71">
        <v>17.5</v>
      </c>
      <c r="T4882" s="67" t="s">
        <v>127</v>
      </c>
      <c r="U4882" s="64">
        <f>Data!$Q4882+Data!$R4882+Data!$S4882</f>
        <v>167.5</v>
      </c>
      <c r="V4882" s="9" t="str">
        <f>VLOOKUP(TRIM(Data!$B4882),Team!A:B,2,FALSE)</f>
        <v>Heating</v>
      </c>
      <c r="W4882" s="9" t="str">
        <f>VLOOKUP(Data!$D4882,Current!A:B,2,FALSE)</f>
        <v>ACT</v>
      </c>
      <c r="X4882" s="9" t="str">
        <f>IF(Data!$W4882=Data!$E4882,"CURRENT","NO")</f>
        <v>NO</v>
      </c>
    </row>
    <row r="4883" spans="1:24" hidden="1">
      <c r="A4883" s="67" t="s">
        <v>1847</v>
      </c>
      <c r="B4883" s="99" t="s">
        <v>2201</v>
      </c>
      <c r="C4883" s="8" t="s">
        <v>2149</v>
      </c>
      <c r="D4883" s="99" t="s">
        <v>2189</v>
      </c>
      <c r="E4883" s="8" t="s">
        <v>463</v>
      </c>
      <c r="F4883" s="69" t="s">
        <v>1962</v>
      </c>
      <c r="G4883" s="67" t="s">
        <v>1877</v>
      </c>
      <c r="H4883" s="70">
        <v>42354</v>
      </c>
      <c r="I4883" s="67">
        <v>408</v>
      </c>
      <c r="J4883" s="71">
        <v>46.95</v>
      </c>
      <c r="K4883" s="97">
        <f t="shared" si="106"/>
        <v>19155.600000000002</v>
      </c>
      <c r="L4883" s="67" t="s">
        <v>69</v>
      </c>
      <c r="M4883" s="67" t="s">
        <v>282</v>
      </c>
      <c r="N4883" s="67">
        <v>154216</v>
      </c>
      <c r="O4883" s="67"/>
      <c r="P4883" s="67">
        <v>93428</v>
      </c>
      <c r="Q4883" s="71">
        <v>150</v>
      </c>
      <c r="R4883" s="71">
        <v>0</v>
      </c>
      <c r="S4883" s="71">
        <v>17.5</v>
      </c>
      <c r="T4883" s="67" t="s">
        <v>1675</v>
      </c>
      <c r="U4883" s="64">
        <f>Data!$Q4883+Data!$R4883+Data!$S4883</f>
        <v>167.5</v>
      </c>
      <c r="V4883" s="9" t="str">
        <f>VLOOKUP(TRIM(Data!$B4883),Team!A:B,2,FALSE)</f>
        <v>Heating</v>
      </c>
      <c r="W4883" s="9" t="str">
        <f>VLOOKUP(Data!$D4883,Current!A:B,2,FALSE)</f>
        <v>ACT</v>
      </c>
      <c r="X4883" s="9" t="str">
        <f>IF(Data!$W4883=Data!$E4883,"CURRENT","NO")</f>
        <v>NO</v>
      </c>
    </row>
    <row r="4884" spans="1:24" hidden="1">
      <c r="A4884" s="67" t="s">
        <v>1847</v>
      </c>
      <c r="B4884" s="99" t="s">
        <v>2201</v>
      </c>
      <c r="C4884" s="8" t="s">
        <v>2149</v>
      </c>
      <c r="D4884" s="99" t="s">
        <v>2189</v>
      </c>
      <c r="E4884" s="8" t="s">
        <v>463</v>
      </c>
      <c r="F4884" s="69" t="s">
        <v>988</v>
      </c>
      <c r="G4884" s="67" t="s">
        <v>1956</v>
      </c>
      <c r="H4884" s="70">
        <v>42349</v>
      </c>
      <c r="I4884" s="67">
        <v>186</v>
      </c>
      <c r="J4884" s="71">
        <v>0</v>
      </c>
      <c r="K4884" s="97">
        <f t="shared" si="106"/>
        <v>0</v>
      </c>
      <c r="L4884" s="67" t="s">
        <v>157</v>
      </c>
      <c r="M4884" s="67" t="s">
        <v>594</v>
      </c>
      <c r="N4884" s="67">
        <v>154012</v>
      </c>
      <c r="O4884" s="67"/>
      <c r="P4884" s="67">
        <v>93429</v>
      </c>
      <c r="Q4884" s="71">
        <v>75</v>
      </c>
      <c r="R4884" s="71">
        <v>0</v>
      </c>
      <c r="S4884" s="71">
        <v>15</v>
      </c>
      <c r="T4884" s="67" t="s">
        <v>127</v>
      </c>
      <c r="U4884" s="64">
        <f>Data!$Q4884+Data!$R4884+Data!$S4884</f>
        <v>90</v>
      </c>
      <c r="V4884" s="9" t="str">
        <f>VLOOKUP(TRIM(Data!$B4884),Team!A:B,2,FALSE)</f>
        <v>Heating</v>
      </c>
      <c r="W4884" s="9" t="str">
        <f>VLOOKUP(Data!$D4884,Current!A:B,2,FALSE)</f>
        <v>ACT</v>
      </c>
      <c r="X4884" s="9" t="str">
        <f>IF(Data!$W4884=Data!$E4884,"CURRENT","NO")</f>
        <v>NO</v>
      </c>
    </row>
    <row r="4885" spans="1:24" hidden="1">
      <c r="A4885" s="67" t="s">
        <v>1847</v>
      </c>
      <c r="B4885" s="99" t="s">
        <v>2201</v>
      </c>
      <c r="C4885" s="8" t="s">
        <v>2149</v>
      </c>
      <c r="D4885" s="99" t="s">
        <v>2189</v>
      </c>
      <c r="E4885" s="8" t="s">
        <v>463</v>
      </c>
      <c r="F4885" s="69" t="s">
        <v>578</v>
      </c>
      <c r="G4885" s="67" t="s">
        <v>1956</v>
      </c>
      <c r="H4885" s="70">
        <v>42349</v>
      </c>
      <c r="I4885" s="67">
        <v>68</v>
      </c>
      <c r="J4885" s="71">
        <v>0</v>
      </c>
      <c r="K4885" s="97">
        <f t="shared" si="106"/>
        <v>0</v>
      </c>
      <c r="L4885" s="67" t="s">
        <v>213</v>
      </c>
      <c r="M4885" s="67" t="s">
        <v>1829</v>
      </c>
      <c r="N4885" s="67">
        <v>154013</v>
      </c>
      <c r="O4885" s="67"/>
      <c r="P4885" s="67">
        <v>93430</v>
      </c>
      <c r="Q4885" s="71">
        <v>75</v>
      </c>
      <c r="R4885" s="71">
        <v>0</v>
      </c>
      <c r="S4885" s="71">
        <v>15</v>
      </c>
      <c r="T4885" s="67" t="s">
        <v>127</v>
      </c>
      <c r="U4885" s="64">
        <f>Data!$Q4885+Data!$R4885+Data!$S4885</f>
        <v>90</v>
      </c>
      <c r="V4885" s="9" t="str">
        <f>VLOOKUP(TRIM(Data!$B4885),Team!A:B,2,FALSE)</f>
        <v>Heating</v>
      </c>
      <c r="W4885" s="9" t="str">
        <f>VLOOKUP(Data!$D4885,Current!A:B,2,FALSE)</f>
        <v>ACT</v>
      </c>
      <c r="X4885" s="9" t="str">
        <f>IF(Data!$W4885=Data!$E4885,"CURRENT","NO")</f>
        <v>NO</v>
      </c>
    </row>
    <row r="4886" spans="1:24" hidden="1">
      <c r="A4886" s="67" t="s">
        <v>1847</v>
      </c>
      <c r="B4886" s="99" t="s">
        <v>2201</v>
      </c>
      <c r="C4886" s="8" t="s">
        <v>2149</v>
      </c>
      <c r="D4886" s="99" t="s">
        <v>2189</v>
      </c>
      <c r="E4886" s="8" t="s">
        <v>463</v>
      </c>
      <c r="F4886" s="69" t="s">
        <v>351</v>
      </c>
      <c r="G4886" s="67" t="s">
        <v>1956</v>
      </c>
      <c r="H4886" s="70">
        <v>42350</v>
      </c>
      <c r="I4886" s="67">
        <v>180</v>
      </c>
      <c r="J4886" s="71">
        <v>48.01</v>
      </c>
      <c r="K4886" s="97">
        <f t="shared" si="106"/>
        <v>8641.7999999999993</v>
      </c>
      <c r="L4886" s="67" t="s">
        <v>213</v>
      </c>
      <c r="M4886" s="67" t="s">
        <v>1868</v>
      </c>
      <c r="N4886" s="67">
        <v>154056</v>
      </c>
      <c r="O4886" s="67"/>
      <c r="P4886" s="67">
        <v>93431</v>
      </c>
      <c r="Q4886" s="71">
        <v>75</v>
      </c>
      <c r="R4886" s="71">
        <v>0</v>
      </c>
      <c r="S4886" s="71">
        <v>15</v>
      </c>
      <c r="T4886" s="67" t="s">
        <v>127</v>
      </c>
      <c r="U4886" s="64">
        <f>Data!$Q4886+Data!$R4886+Data!$S4886</f>
        <v>90</v>
      </c>
      <c r="V4886" s="9" t="str">
        <f>VLOOKUP(TRIM(Data!$B4886),Team!A:B,2,FALSE)</f>
        <v>Heating</v>
      </c>
      <c r="W4886" s="9" t="str">
        <f>VLOOKUP(Data!$D4886,Current!A:B,2,FALSE)</f>
        <v>ACT</v>
      </c>
      <c r="X4886" s="9" t="str">
        <f>IF(Data!$W4886=Data!$E4886,"CURRENT","NO")</f>
        <v>NO</v>
      </c>
    </row>
    <row r="4887" spans="1:24" hidden="1">
      <c r="A4887" s="67" t="s">
        <v>1847</v>
      </c>
      <c r="B4887" s="99" t="s">
        <v>2201</v>
      </c>
      <c r="C4887" s="8" t="s">
        <v>2149</v>
      </c>
      <c r="D4887" s="99" t="s">
        <v>2189</v>
      </c>
      <c r="E4887" s="8" t="s">
        <v>463</v>
      </c>
      <c r="F4887" s="69" t="s">
        <v>399</v>
      </c>
      <c r="G4887" s="67" t="s">
        <v>1956</v>
      </c>
      <c r="H4887" s="70">
        <v>42350</v>
      </c>
      <c r="I4887" s="67">
        <v>193</v>
      </c>
      <c r="J4887" s="71">
        <v>0</v>
      </c>
      <c r="K4887" s="97">
        <f t="shared" si="106"/>
        <v>0</v>
      </c>
      <c r="L4887" s="67" t="s">
        <v>213</v>
      </c>
      <c r="M4887" s="67" t="s">
        <v>1742</v>
      </c>
      <c r="N4887" s="67">
        <v>154057</v>
      </c>
      <c r="O4887" s="67"/>
      <c r="P4887" s="67">
        <v>93432</v>
      </c>
      <c r="Q4887" s="71">
        <v>75</v>
      </c>
      <c r="R4887" s="71">
        <v>0</v>
      </c>
      <c r="S4887" s="71">
        <v>15</v>
      </c>
      <c r="T4887" s="67" t="s">
        <v>127</v>
      </c>
      <c r="U4887" s="64">
        <f>Data!$Q4887+Data!$R4887+Data!$S4887</f>
        <v>90</v>
      </c>
      <c r="V4887" s="9" t="str">
        <f>VLOOKUP(TRIM(Data!$B4887),Team!A:B,2,FALSE)</f>
        <v>Heating</v>
      </c>
      <c r="W4887" s="9" t="str">
        <f>VLOOKUP(Data!$D4887,Current!A:B,2,FALSE)</f>
        <v>ACT</v>
      </c>
      <c r="X4887" s="9" t="str">
        <f>IF(Data!$W4887=Data!$E4887,"CURRENT","NO")</f>
        <v>NO</v>
      </c>
    </row>
    <row r="4888" spans="1:24" hidden="1">
      <c r="A4888" s="67" t="s">
        <v>1847</v>
      </c>
      <c r="B4888" s="99" t="s">
        <v>2201</v>
      </c>
      <c r="C4888" s="8" t="s">
        <v>2149</v>
      </c>
      <c r="D4888" s="99" t="s">
        <v>2189</v>
      </c>
      <c r="E4888" s="8" t="s">
        <v>463</v>
      </c>
      <c r="F4888" s="69" t="s">
        <v>1373</v>
      </c>
      <c r="G4888" s="67" t="s">
        <v>1956</v>
      </c>
      <c r="H4888" s="70">
        <v>42350</v>
      </c>
      <c r="I4888" s="67">
        <v>315</v>
      </c>
      <c r="J4888" s="71">
        <v>106.32</v>
      </c>
      <c r="K4888" s="97">
        <f t="shared" si="106"/>
        <v>33490.799999999996</v>
      </c>
      <c r="L4888" s="67" t="s">
        <v>213</v>
      </c>
      <c r="M4888" s="67" t="s">
        <v>74</v>
      </c>
      <c r="N4888" s="67">
        <v>154075</v>
      </c>
      <c r="O4888" s="67"/>
      <c r="P4888" s="67">
        <v>93433</v>
      </c>
      <c r="Q4888" s="71">
        <v>167.45</v>
      </c>
      <c r="R4888" s="71">
        <v>0</v>
      </c>
      <c r="S4888" s="71">
        <v>15</v>
      </c>
      <c r="T4888" s="67" t="s">
        <v>127</v>
      </c>
      <c r="U4888" s="64">
        <f>Data!$Q4888+Data!$R4888+Data!$S4888</f>
        <v>182.45</v>
      </c>
      <c r="V4888" s="9" t="str">
        <f>VLOOKUP(TRIM(Data!$B4888),Team!A:B,2,FALSE)</f>
        <v>Heating</v>
      </c>
      <c r="W4888" s="9" t="str">
        <f>VLOOKUP(Data!$D4888,Current!A:B,2,FALSE)</f>
        <v>ACT</v>
      </c>
      <c r="X4888" s="9" t="str">
        <f>IF(Data!$W4888=Data!$E4888,"CURRENT","NO")</f>
        <v>NO</v>
      </c>
    </row>
    <row r="4889" spans="1:24" hidden="1">
      <c r="A4889" s="67" t="s">
        <v>1847</v>
      </c>
      <c r="B4889" s="99" t="s">
        <v>2201</v>
      </c>
      <c r="C4889" s="8" t="s">
        <v>2149</v>
      </c>
      <c r="D4889" s="99" t="s">
        <v>2189</v>
      </c>
      <c r="E4889" s="8" t="s">
        <v>463</v>
      </c>
      <c r="F4889" s="69" t="s">
        <v>575</v>
      </c>
      <c r="G4889" s="67" t="s">
        <v>1956</v>
      </c>
      <c r="H4889" s="70">
        <v>42352</v>
      </c>
      <c r="I4889" s="67">
        <v>421</v>
      </c>
      <c r="J4889" s="71">
        <v>0</v>
      </c>
      <c r="K4889" s="97">
        <f t="shared" si="106"/>
        <v>0</v>
      </c>
      <c r="L4889" s="67" t="s">
        <v>213</v>
      </c>
      <c r="M4889" s="67" t="s">
        <v>1868</v>
      </c>
      <c r="N4889" s="67">
        <v>154118</v>
      </c>
      <c r="O4889" s="67"/>
      <c r="P4889" s="67">
        <v>93434</v>
      </c>
      <c r="Q4889" s="71">
        <v>150</v>
      </c>
      <c r="R4889" s="71">
        <v>0</v>
      </c>
      <c r="S4889" s="71">
        <v>15</v>
      </c>
      <c r="T4889" s="67" t="s">
        <v>127</v>
      </c>
      <c r="U4889" s="64">
        <f>Data!$Q4889+Data!$R4889+Data!$S4889</f>
        <v>165</v>
      </c>
      <c r="V4889" s="9" t="str">
        <f>VLOOKUP(TRIM(Data!$B4889),Team!A:B,2,FALSE)</f>
        <v>Heating</v>
      </c>
      <c r="W4889" s="9" t="str">
        <f>VLOOKUP(Data!$D4889,Current!A:B,2,FALSE)</f>
        <v>ACT</v>
      </c>
      <c r="X4889" s="9" t="str">
        <f>IF(Data!$W4889=Data!$E4889,"CURRENT","NO")</f>
        <v>NO</v>
      </c>
    </row>
    <row r="4890" spans="1:24" hidden="1">
      <c r="A4890" s="67" t="s">
        <v>1847</v>
      </c>
      <c r="B4890" s="99" t="s">
        <v>2201</v>
      </c>
      <c r="C4890" s="8" t="s">
        <v>2149</v>
      </c>
      <c r="D4890" s="99" t="s">
        <v>2189</v>
      </c>
      <c r="E4890" s="8" t="s">
        <v>463</v>
      </c>
      <c r="F4890" s="69" t="s">
        <v>1963</v>
      </c>
      <c r="G4890" s="67" t="s">
        <v>1956</v>
      </c>
      <c r="H4890" s="70">
        <v>42353</v>
      </c>
      <c r="I4890" s="67">
        <v>568</v>
      </c>
      <c r="J4890" s="71">
        <v>49.7</v>
      </c>
      <c r="K4890" s="97">
        <f t="shared" si="106"/>
        <v>28229.600000000002</v>
      </c>
      <c r="L4890" s="67" t="s">
        <v>213</v>
      </c>
      <c r="M4890" s="67" t="s">
        <v>1868</v>
      </c>
      <c r="N4890" s="67">
        <v>154158</v>
      </c>
      <c r="O4890" s="67"/>
      <c r="P4890" s="67">
        <v>93435</v>
      </c>
      <c r="Q4890" s="71">
        <v>150</v>
      </c>
      <c r="R4890" s="71">
        <v>0</v>
      </c>
      <c r="S4890" s="71">
        <v>15</v>
      </c>
      <c r="T4890" s="67" t="s">
        <v>127</v>
      </c>
      <c r="U4890" s="64">
        <f>Data!$Q4890+Data!$R4890+Data!$S4890</f>
        <v>165</v>
      </c>
      <c r="V4890" s="9" t="str">
        <f>VLOOKUP(TRIM(Data!$B4890),Team!A:B,2,FALSE)</f>
        <v>Heating</v>
      </c>
      <c r="W4890" s="9" t="str">
        <f>VLOOKUP(Data!$D4890,Current!A:B,2,FALSE)</f>
        <v>ACT</v>
      </c>
      <c r="X4890" s="9" t="str">
        <f>IF(Data!$W4890=Data!$E4890,"CURRENT","NO")</f>
        <v>NO</v>
      </c>
    </row>
    <row r="4891" spans="1:24" hidden="1">
      <c r="A4891" s="67" t="s">
        <v>1847</v>
      </c>
      <c r="B4891" s="99" t="s">
        <v>2201</v>
      </c>
      <c r="C4891" s="8" t="s">
        <v>2149</v>
      </c>
      <c r="D4891" s="99" t="s">
        <v>2189</v>
      </c>
      <c r="E4891" s="8" t="s">
        <v>463</v>
      </c>
      <c r="F4891" s="69" t="s">
        <v>597</v>
      </c>
      <c r="G4891" s="67" t="s">
        <v>1956</v>
      </c>
      <c r="H4891" s="70">
        <v>42353</v>
      </c>
      <c r="I4891" s="67">
        <v>568</v>
      </c>
      <c r="J4891" s="71">
        <v>53.07</v>
      </c>
      <c r="K4891" s="97">
        <f t="shared" si="106"/>
        <v>30143.759999999998</v>
      </c>
      <c r="L4891" s="67" t="s">
        <v>213</v>
      </c>
      <c r="M4891" s="67" t="s">
        <v>1964</v>
      </c>
      <c r="N4891" s="67">
        <v>154161</v>
      </c>
      <c r="O4891" s="67"/>
      <c r="P4891" s="67">
        <v>93436</v>
      </c>
      <c r="Q4891" s="71">
        <v>150.69999999999999</v>
      </c>
      <c r="R4891" s="71">
        <v>0</v>
      </c>
      <c r="S4891" s="71">
        <v>15</v>
      </c>
      <c r="T4891" s="67" t="s">
        <v>127</v>
      </c>
      <c r="U4891" s="64">
        <f>Data!$Q4891+Data!$R4891+Data!$S4891</f>
        <v>165.7</v>
      </c>
      <c r="V4891" s="9" t="str">
        <f>VLOOKUP(TRIM(Data!$B4891),Team!A:B,2,FALSE)</f>
        <v>Heating</v>
      </c>
      <c r="W4891" s="9" t="str">
        <f>VLOOKUP(Data!$D4891,Current!A:B,2,FALSE)</f>
        <v>ACT</v>
      </c>
      <c r="X4891" s="9" t="str">
        <f>IF(Data!$W4891=Data!$E4891,"CURRENT","NO")</f>
        <v>NO</v>
      </c>
    </row>
    <row r="4892" spans="1:24" hidden="1">
      <c r="A4892" s="67" t="s">
        <v>1847</v>
      </c>
      <c r="B4892" s="99" t="s">
        <v>2201</v>
      </c>
      <c r="C4892" s="8" t="s">
        <v>2149</v>
      </c>
      <c r="D4892" s="99" t="s">
        <v>2189</v>
      </c>
      <c r="E4892" s="8" t="s">
        <v>463</v>
      </c>
      <c r="F4892" s="69" t="s">
        <v>398</v>
      </c>
      <c r="G4892" s="67" t="s">
        <v>1956</v>
      </c>
      <c r="H4892" s="70">
        <v>42354</v>
      </c>
      <c r="I4892" s="67">
        <v>193</v>
      </c>
      <c r="J4892" s="71">
        <v>85.21</v>
      </c>
      <c r="K4892" s="97">
        <f t="shared" si="106"/>
        <v>16445.53</v>
      </c>
      <c r="L4892" s="67" t="s">
        <v>213</v>
      </c>
      <c r="M4892" s="67" t="s">
        <v>340</v>
      </c>
      <c r="N4892" s="67">
        <v>154210</v>
      </c>
      <c r="O4892" s="67"/>
      <c r="P4892" s="67">
        <v>93439</v>
      </c>
      <c r="Q4892" s="71">
        <v>82.2</v>
      </c>
      <c r="R4892" s="71">
        <v>0</v>
      </c>
      <c r="S4892" s="71">
        <v>15</v>
      </c>
      <c r="T4892" s="67" t="s">
        <v>127</v>
      </c>
      <c r="U4892" s="64">
        <f>Data!$Q4892+Data!$R4892+Data!$S4892</f>
        <v>97.2</v>
      </c>
      <c r="V4892" s="9" t="str">
        <f>VLOOKUP(TRIM(Data!$B4892),Team!A:B,2,FALSE)</f>
        <v>Heating</v>
      </c>
      <c r="W4892" s="9" t="str">
        <f>VLOOKUP(Data!$D4892,Current!A:B,2,FALSE)</f>
        <v>ACT</v>
      </c>
      <c r="X4892" s="9" t="str">
        <f>IF(Data!$W4892=Data!$E4892,"CURRENT","NO")</f>
        <v>NO</v>
      </c>
    </row>
    <row r="4893" spans="1:24" hidden="1">
      <c r="A4893" s="67" t="s">
        <v>1847</v>
      </c>
      <c r="B4893" s="99" t="s">
        <v>2201</v>
      </c>
      <c r="C4893" s="8" t="s">
        <v>2149</v>
      </c>
      <c r="D4893" s="99" t="s">
        <v>2189</v>
      </c>
      <c r="E4893" s="8" t="s">
        <v>463</v>
      </c>
      <c r="F4893" s="69" t="s">
        <v>547</v>
      </c>
      <c r="G4893" s="67" t="s">
        <v>1956</v>
      </c>
      <c r="H4893" s="70">
        <v>42354</v>
      </c>
      <c r="I4893" s="67">
        <v>792</v>
      </c>
      <c r="J4893" s="71">
        <v>76.48</v>
      </c>
      <c r="K4893" s="97">
        <f t="shared" si="106"/>
        <v>60572.160000000003</v>
      </c>
      <c r="L4893" s="67" t="s">
        <v>213</v>
      </c>
      <c r="M4893" s="67" t="s">
        <v>1965</v>
      </c>
      <c r="N4893" s="67">
        <v>154211</v>
      </c>
      <c r="O4893" s="67"/>
      <c r="P4893" s="67">
        <v>93440</v>
      </c>
      <c r="Q4893" s="71">
        <v>302.89999999999998</v>
      </c>
      <c r="R4893" s="71">
        <v>0</v>
      </c>
      <c r="S4893" s="71">
        <v>15</v>
      </c>
      <c r="T4893" s="67" t="s">
        <v>127</v>
      </c>
      <c r="U4893" s="64">
        <f>Data!$Q4893+Data!$R4893+Data!$S4893</f>
        <v>317.89999999999998</v>
      </c>
      <c r="V4893" s="9" t="str">
        <f>VLOOKUP(TRIM(Data!$B4893),Team!A:B,2,FALSE)</f>
        <v>Heating</v>
      </c>
      <c r="W4893" s="9" t="str">
        <f>VLOOKUP(Data!$D4893,Current!A:B,2,FALSE)</f>
        <v>ACT</v>
      </c>
      <c r="X4893" s="9" t="str">
        <f>IF(Data!$W4893=Data!$E4893,"CURRENT","NO")</f>
        <v>NO</v>
      </c>
    </row>
    <row r="4894" spans="1:24" hidden="1">
      <c r="A4894" s="67" t="s">
        <v>1847</v>
      </c>
      <c r="B4894" s="99" t="s">
        <v>2201</v>
      </c>
      <c r="C4894" s="8" t="s">
        <v>2149</v>
      </c>
      <c r="D4894" s="99" t="s">
        <v>2189</v>
      </c>
      <c r="E4894" s="8" t="s">
        <v>463</v>
      </c>
      <c r="F4894" s="69" t="s">
        <v>1588</v>
      </c>
      <c r="G4894" s="67" t="s">
        <v>1956</v>
      </c>
      <c r="H4894" s="70">
        <v>42354</v>
      </c>
      <c r="I4894" s="67">
        <v>129</v>
      </c>
      <c r="J4894" s="71">
        <v>83.4</v>
      </c>
      <c r="K4894" s="97">
        <f t="shared" si="106"/>
        <v>10758.6</v>
      </c>
      <c r="L4894" s="67" t="s">
        <v>213</v>
      </c>
      <c r="M4894" s="67" t="s">
        <v>1966</v>
      </c>
      <c r="N4894" s="67">
        <v>154212</v>
      </c>
      <c r="O4894" s="67"/>
      <c r="P4894" s="67">
        <v>93441</v>
      </c>
      <c r="Q4894" s="71">
        <v>75</v>
      </c>
      <c r="R4894" s="71">
        <v>0</v>
      </c>
      <c r="S4894" s="71">
        <v>15</v>
      </c>
      <c r="T4894" s="67" t="s">
        <v>127</v>
      </c>
      <c r="U4894" s="64">
        <f>Data!$Q4894+Data!$R4894+Data!$S4894</f>
        <v>90</v>
      </c>
      <c r="V4894" s="9" t="str">
        <f>VLOOKUP(TRIM(Data!$B4894),Team!A:B,2,FALSE)</f>
        <v>Heating</v>
      </c>
      <c r="W4894" s="9" t="str">
        <f>VLOOKUP(Data!$D4894,Current!A:B,2,FALSE)</f>
        <v>ACT</v>
      </c>
      <c r="X4894" s="9" t="str">
        <f>IF(Data!$W4894=Data!$E4894,"CURRENT","NO")</f>
        <v>NO</v>
      </c>
    </row>
    <row r="4895" spans="1:24" hidden="1">
      <c r="A4895" s="67" t="s">
        <v>1847</v>
      </c>
      <c r="B4895" s="99" t="s">
        <v>2201</v>
      </c>
      <c r="C4895" s="8" t="s">
        <v>2149</v>
      </c>
      <c r="D4895" s="99" t="s">
        <v>2189</v>
      </c>
      <c r="E4895" s="8" t="s">
        <v>463</v>
      </c>
      <c r="F4895" s="69" t="s">
        <v>978</v>
      </c>
      <c r="G4895" s="67" t="s">
        <v>1956</v>
      </c>
      <c r="H4895" s="70">
        <v>42355</v>
      </c>
      <c r="I4895" s="67">
        <v>792</v>
      </c>
      <c r="J4895" s="71">
        <v>59.09</v>
      </c>
      <c r="K4895" s="97">
        <f t="shared" si="106"/>
        <v>46799.280000000006</v>
      </c>
      <c r="L4895" s="67" t="s">
        <v>157</v>
      </c>
      <c r="M4895" s="67" t="s">
        <v>1965</v>
      </c>
      <c r="N4895" s="67">
        <v>154255</v>
      </c>
      <c r="O4895" s="67"/>
      <c r="P4895" s="67">
        <v>93442</v>
      </c>
      <c r="Q4895" s="71">
        <v>234</v>
      </c>
      <c r="R4895" s="71">
        <v>0</v>
      </c>
      <c r="S4895" s="71">
        <v>15</v>
      </c>
      <c r="T4895" s="67" t="s">
        <v>127</v>
      </c>
      <c r="U4895" s="64">
        <f>Data!$Q4895+Data!$R4895+Data!$S4895</f>
        <v>249</v>
      </c>
      <c r="V4895" s="9" t="str">
        <f>VLOOKUP(TRIM(Data!$B4895),Team!A:B,2,FALSE)</f>
        <v>Heating</v>
      </c>
      <c r="W4895" s="9" t="str">
        <f>VLOOKUP(Data!$D4895,Current!A:B,2,FALSE)</f>
        <v>ACT</v>
      </c>
      <c r="X4895" s="9" t="str">
        <f>IF(Data!$W4895=Data!$E4895,"CURRENT","NO")</f>
        <v>NO</v>
      </c>
    </row>
    <row r="4896" spans="1:24" hidden="1">
      <c r="A4896" s="67" t="s">
        <v>1847</v>
      </c>
      <c r="B4896" s="99" t="s">
        <v>2201</v>
      </c>
      <c r="C4896" s="8" t="s">
        <v>2149</v>
      </c>
      <c r="D4896" s="99" t="s">
        <v>2189</v>
      </c>
      <c r="E4896" s="8" t="s">
        <v>463</v>
      </c>
      <c r="F4896" s="69" t="s">
        <v>390</v>
      </c>
      <c r="G4896" s="67" t="s">
        <v>1956</v>
      </c>
      <c r="H4896" s="70">
        <v>42355</v>
      </c>
      <c r="I4896" s="67">
        <v>173</v>
      </c>
      <c r="J4896" s="71">
        <v>93.3</v>
      </c>
      <c r="K4896" s="97">
        <f t="shared" si="106"/>
        <v>16140.9</v>
      </c>
      <c r="L4896" s="67" t="s">
        <v>157</v>
      </c>
      <c r="M4896" s="67" t="s">
        <v>1967</v>
      </c>
      <c r="N4896" s="67">
        <v>154256</v>
      </c>
      <c r="O4896" s="67"/>
      <c r="P4896" s="67">
        <v>93443</v>
      </c>
      <c r="Q4896" s="71">
        <v>80.7</v>
      </c>
      <c r="R4896" s="71">
        <v>0</v>
      </c>
      <c r="S4896" s="71">
        <v>15</v>
      </c>
      <c r="T4896" s="67" t="s">
        <v>127</v>
      </c>
      <c r="U4896" s="64">
        <f>Data!$Q4896+Data!$R4896+Data!$S4896</f>
        <v>95.7</v>
      </c>
      <c r="V4896" s="9" t="str">
        <f>VLOOKUP(TRIM(Data!$B4896),Team!A:B,2,FALSE)</f>
        <v>Heating</v>
      </c>
      <c r="W4896" s="9" t="str">
        <f>VLOOKUP(Data!$D4896,Current!A:B,2,FALSE)</f>
        <v>ACT</v>
      </c>
      <c r="X4896" s="9" t="str">
        <f>IF(Data!$W4896=Data!$E4896,"CURRENT","NO")</f>
        <v>NO</v>
      </c>
    </row>
    <row r="4897" spans="1:24" hidden="1">
      <c r="A4897" s="67" t="s">
        <v>1847</v>
      </c>
      <c r="B4897" s="99" t="s">
        <v>2201</v>
      </c>
      <c r="C4897" s="8" t="s">
        <v>2149</v>
      </c>
      <c r="D4897" s="99" t="s">
        <v>2189</v>
      </c>
      <c r="E4897" s="8" t="s">
        <v>463</v>
      </c>
      <c r="F4897" s="69" t="s">
        <v>571</v>
      </c>
      <c r="G4897" s="67" t="s">
        <v>1956</v>
      </c>
      <c r="H4897" s="70">
        <v>42355</v>
      </c>
      <c r="I4897" s="67">
        <v>288</v>
      </c>
      <c r="J4897" s="71">
        <v>83.83</v>
      </c>
      <c r="K4897" s="97">
        <f t="shared" si="106"/>
        <v>24143.040000000001</v>
      </c>
      <c r="L4897" s="67" t="s">
        <v>157</v>
      </c>
      <c r="M4897" s="67" t="s">
        <v>340</v>
      </c>
      <c r="N4897" s="67">
        <v>154257</v>
      </c>
      <c r="O4897" s="67"/>
      <c r="P4897" s="67">
        <v>93444</v>
      </c>
      <c r="Q4897" s="71">
        <v>120.7</v>
      </c>
      <c r="R4897" s="71">
        <v>0</v>
      </c>
      <c r="S4897" s="71">
        <v>15</v>
      </c>
      <c r="T4897" s="67" t="s">
        <v>127</v>
      </c>
      <c r="U4897" s="64">
        <f>Data!$Q4897+Data!$R4897+Data!$S4897</f>
        <v>135.69999999999999</v>
      </c>
      <c r="V4897" s="9" t="str">
        <f>VLOOKUP(TRIM(Data!$B4897),Team!A:B,2,FALSE)</f>
        <v>Heating</v>
      </c>
      <c r="W4897" s="9" t="str">
        <f>VLOOKUP(Data!$D4897,Current!A:B,2,FALSE)</f>
        <v>ACT</v>
      </c>
      <c r="X4897" s="9" t="str">
        <f>IF(Data!$W4897=Data!$E4897,"CURRENT","NO")</f>
        <v>NO</v>
      </c>
    </row>
    <row r="4898" spans="1:24" hidden="1">
      <c r="A4898" s="67" t="s">
        <v>1848</v>
      </c>
      <c r="B4898" s="99" t="s">
        <v>2201</v>
      </c>
      <c r="C4898" s="8" t="s">
        <v>2149</v>
      </c>
      <c r="D4898" s="99" t="s">
        <v>2189</v>
      </c>
      <c r="E4898" s="8" t="s">
        <v>463</v>
      </c>
      <c r="F4898" s="69" t="s">
        <v>1576</v>
      </c>
      <c r="G4898" s="67" t="s">
        <v>1968</v>
      </c>
      <c r="H4898" s="70">
        <v>42356</v>
      </c>
      <c r="I4898" s="67">
        <v>342</v>
      </c>
      <c r="J4898" s="71">
        <v>159.06</v>
      </c>
      <c r="K4898" s="97">
        <f t="shared" si="106"/>
        <v>54398.520000000004</v>
      </c>
      <c r="L4898" s="67" t="s">
        <v>157</v>
      </c>
      <c r="M4898" s="67" t="s">
        <v>1203</v>
      </c>
      <c r="N4898" s="67">
        <v>154322</v>
      </c>
      <c r="O4898" s="67"/>
      <c r="P4898" s="67">
        <v>93591</v>
      </c>
      <c r="Q4898" s="71">
        <v>272</v>
      </c>
      <c r="R4898" s="71">
        <v>0</v>
      </c>
      <c r="S4898" s="71">
        <v>60</v>
      </c>
      <c r="T4898" s="67" t="s">
        <v>127</v>
      </c>
      <c r="U4898" s="64">
        <f>Data!$Q4898+Data!$R4898+Data!$S4898</f>
        <v>332</v>
      </c>
      <c r="V4898" s="9" t="str">
        <f>VLOOKUP(TRIM(Data!$B4898),Team!A:B,2,FALSE)</f>
        <v>Heating</v>
      </c>
      <c r="W4898" s="9" t="str">
        <f>VLOOKUP(Data!$D4898,Current!A:B,2,FALSE)</f>
        <v>ACT</v>
      </c>
      <c r="X4898" s="9" t="str">
        <f>IF(Data!$W4898=Data!$E4898,"CURRENT","NO")</f>
        <v>NO</v>
      </c>
    </row>
    <row r="4899" spans="1:24" hidden="1">
      <c r="A4899" s="67" t="s">
        <v>1848</v>
      </c>
      <c r="B4899" s="99" t="s">
        <v>2201</v>
      </c>
      <c r="C4899" s="8" t="s">
        <v>2149</v>
      </c>
      <c r="D4899" s="99" t="s">
        <v>2189</v>
      </c>
      <c r="E4899" s="8" t="s">
        <v>463</v>
      </c>
      <c r="F4899" s="69" t="s">
        <v>1969</v>
      </c>
      <c r="G4899" s="67" t="s">
        <v>1968</v>
      </c>
      <c r="H4899" s="70">
        <v>42357</v>
      </c>
      <c r="I4899" s="67">
        <v>468</v>
      </c>
      <c r="J4899" s="71">
        <v>116.62</v>
      </c>
      <c r="K4899" s="97">
        <f t="shared" ref="K4899:K4945" si="107">I4899*J4899</f>
        <v>54578.16</v>
      </c>
      <c r="L4899" s="67" t="s">
        <v>213</v>
      </c>
      <c r="M4899" s="67" t="s">
        <v>1203</v>
      </c>
      <c r="N4899" s="67">
        <v>154343</v>
      </c>
      <c r="O4899" s="67"/>
      <c r="P4899" s="67">
        <v>93592</v>
      </c>
      <c r="Q4899" s="71">
        <v>272.89999999999998</v>
      </c>
      <c r="R4899" s="71">
        <v>0</v>
      </c>
      <c r="S4899" s="71">
        <v>60</v>
      </c>
      <c r="T4899" s="67" t="s">
        <v>127</v>
      </c>
      <c r="U4899" s="64">
        <f>Data!$Q4899+Data!$R4899+Data!$S4899</f>
        <v>332.9</v>
      </c>
      <c r="V4899" s="9" t="str">
        <f>VLOOKUP(TRIM(Data!$B4899),Team!A:B,2,FALSE)</f>
        <v>Heating</v>
      </c>
      <c r="W4899" s="9" t="str">
        <f>VLOOKUP(Data!$D4899,Current!A:B,2,FALSE)</f>
        <v>ACT</v>
      </c>
      <c r="X4899" s="9" t="str">
        <f>IF(Data!$W4899=Data!$E4899,"CURRENT","NO")</f>
        <v>NO</v>
      </c>
    </row>
    <row r="4900" spans="1:24" hidden="1">
      <c r="A4900" s="67" t="s">
        <v>1848</v>
      </c>
      <c r="B4900" s="99" t="s">
        <v>2201</v>
      </c>
      <c r="C4900" s="8" t="s">
        <v>2149</v>
      </c>
      <c r="D4900" s="99" t="s">
        <v>2189</v>
      </c>
      <c r="E4900" s="8" t="s">
        <v>463</v>
      </c>
      <c r="F4900" s="69" t="s">
        <v>583</v>
      </c>
      <c r="G4900" s="67" t="s">
        <v>1968</v>
      </c>
      <c r="H4900" s="70">
        <v>42360</v>
      </c>
      <c r="I4900" s="67">
        <v>900</v>
      </c>
      <c r="J4900" s="71">
        <v>15.5</v>
      </c>
      <c r="K4900" s="97">
        <f t="shared" si="107"/>
        <v>13950</v>
      </c>
      <c r="L4900" s="67" t="s">
        <v>1970</v>
      </c>
      <c r="M4900" s="67" t="s">
        <v>559</v>
      </c>
      <c r="N4900" s="67">
        <v>154472</v>
      </c>
      <c r="O4900" s="67"/>
      <c r="P4900" s="67">
        <v>93593</v>
      </c>
      <c r="Q4900" s="71">
        <v>150</v>
      </c>
      <c r="R4900" s="71">
        <v>0</v>
      </c>
      <c r="S4900" s="71">
        <v>30</v>
      </c>
      <c r="T4900" s="67" t="s">
        <v>127</v>
      </c>
      <c r="U4900" s="64">
        <f>Data!$Q4900+Data!$R4900+Data!$S4900</f>
        <v>180</v>
      </c>
      <c r="V4900" s="9" t="str">
        <f>VLOOKUP(TRIM(Data!$B4900),Team!A:B,2,FALSE)</f>
        <v>Heating</v>
      </c>
      <c r="W4900" s="9" t="str">
        <f>VLOOKUP(Data!$D4900,Current!A:B,2,FALSE)</f>
        <v>ACT</v>
      </c>
      <c r="X4900" s="9" t="str">
        <f>IF(Data!$W4900=Data!$E4900,"CURRENT","NO")</f>
        <v>NO</v>
      </c>
    </row>
    <row r="4901" spans="1:24" hidden="1">
      <c r="A4901" s="67" t="s">
        <v>1848</v>
      </c>
      <c r="B4901" s="99" t="s">
        <v>2201</v>
      </c>
      <c r="C4901" s="8" t="s">
        <v>2149</v>
      </c>
      <c r="D4901" s="99" t="s">
        <v>2189</v>
      </c>
      <c r="E4901" s="8" t="s">
        <v>463</v>
      </c>
      <c r="F4901" s="69" t="s">
        <v>1971</v>
      </c>
      <c r="G4901" s="67" t="s">
        <v>1968</v>
      </c>
      <c r="H4901" s="70">
        <v>42360</v>
      </c>
      <c r="I4901" s="67">
        <v>1116</v>
      </c>
      <c r="J4901" s="71">
        <v>15.5</v>
      </c>
      <c r="K4901" s="97">
        <f t="shared" si="107"/>
        <v>17298</v>
      </c>
      <c r="L4901" s="67" t="s">
        <v>213</v>
      </c>
      <c r="M4901" s="67" t="s">
        <v>559</v>
      </c>
      <c r="N4901" s="67">
        <v>154473</v>
      </c>
      <c r="O4901" s="67"/>
      <c r="P4901" s="67">
        <v>93594</v>
      </c>
      <c r="Q4901" s="71">
        <v>150</v>
      </c>
      <c r="R4901" s="71">
        <v>0</v>
      </c>
      <c r="S4901" s="71">
        <v>30</v>
      </c>
      <c r="T4901" s="67" t="s">
        <v>127</v>
      </c>
      <c r="U4901" s="64">
        <f>Data!$Q4901+Data!$R4901+Data!$S4901</f>
        <v>180</v>
      </c>
      <c r="V4901" s="9" t="str">
        <f>VLOOKUP(TRIM(Data!$B4901),Team!A:B,2,FALSE)</f>
        <v>Heating</v>
      </c>
      <c r="W4901" s="9" t="str">
        <f>VLOOKUP(Data!$D4901,Current!A:B,2,FALSE)</f>
        <v>ACT</v>
      </c>
      <c r="X4901" s="9" t="str">
        <f>IF(Data!$W4901=Data!$E4901,"CURRENT","NO")</f>
        <v>NO</v>
      </c>
    </row>
    <row r="4902" spans="1:24" hidden="1">
      <c r="A4902" s="67" t="s">
        <v>1848</v>
      </c>
      <c r="B4902" s="99" t="s">
        <v>2201</v>
      </c>
      <c r="C4902" s="8" t="s">
        <v>2149</v>
      </c>
      <c r="D4902" s="99" t="s">
        <v>2189</v>
      </c>
      <c r="E4902" s="8" t="s">
        <v>463</v>
      </c>
      <c r="F4902" s="69" t="s">
        <v>1583</v>
      </c>
      <c r="G4902" s="67" t="s">
        <v>1877</v>
      </c>
      <c r="H4902" s="70">
        <v>42360</v>
      </c>
      <c r="I4902" s="67">
        <v>1174</v>
      </c>
      <c r="J4902" s="71">
        <v>23.63</v>
      </c>
      <c r="K4902" s="97">
        <f t="shared" si="107"/>
        <v>27741.62</v>
      </c>
      <c r="L4902" s="67" t="s">
        <v>69</v>
      </c>
      <c r="M4902" s="67" t="s">
        <v>282</v>
      </c>
      <c r="N4902" s="67">
        <v>154467</v>
      </c>
      <c r="O4902" s="67"/>
      <c r="P4902" s="67">
        <v>93595</v>
      </c>
      <c r="Q4902" s="71">
        <v>150</v>
      </c>
      <c r="R4902" s="71">
        <v>0</v>
      </c>
      <c r="S4902" s="71">
        <v>17.5</v>
      </c>
      <c r="T4902" s="67" t="s">
        <v>127</v>
      </c>
      <c r="U4902" s="64">
        <f>Data!$Q4902+Data!$R4902+Data!$S4902</f>
        <v>167.5</v>
      </c>
      <c r="V4902" s="9" t="str">
        <f>VLOOKUP(TRIM(Data!$B4902),Team!A:B,2,FALSE)</f>
        <v>Heating</v>
      </c>
      <c r="W4902" s="9" t="str">
        <f>VLOOKUP(Data!$D4902,Current!A:B,2,FALSE)</f>
        <v>ACT</v>
      </c>
      <c r="X4902" s="9" t="str">
        <f>IF(Data!$W4902=Data!$E4902,"CURRENT","NO")</f>
        <v>NO</v>
      </c>
    </row>
    <row r="4903" spans="1:24" hidden="1">
      <c r="A4903" s="67" t="s">
        <v>1848</v>
      </c>
      <c r="B4903" s="99" t="s">
        <v>2201</v>
      </c>
      <c r="C4903" s="8" t="s">
        <v>2149</v>
      </c>
      <c r="D4903" s="99" t="s">
        <v>2189</v>
      </c>
      <c r="E4903" s="8" t="s">
        <v>463</v>
      </c>
      <c r="F4903" s="69" t="s">
        <v>1412</v>
      </c>
      <c r="G4903" s="67" t="s">
        <v>1877</v>
      </c>
      <c r="H4903" s="70">
        <v>42360</v>
      </c>
      <c r="I4903" s="67">
        <v>1174</v>
      </c>
      <c r="J4903" s="71">
        <v>87.1</v>
      </c>
      <c r="K4903" s="97">
        <f t="shared" si="107"/>
        <v>102255.4</v>
      </c>
      <c r="L4903" s="67" t="s">
        <v>69</v>
      </c>
      <c r="M4903" s="67" t="s">
        <v>561</v>
      </c>
      <c r="N4903" s="67">
        <v>154468</v>
      </c>
      <c r="O4903" s="67"/>
      <c r="P4903" s="67">
        <v>93596</v>
      </c>
      <c r="Q4903" s="71">
        <v>511.3</v>
      </c>
      <c r="R4903" s="71">
        <v>0</v>
      </c>
      <c r="S4903" s="71">
        <v>17.5</v>
      </c>
      <c r="T4903" s="67" t="s">
        <v>127</v>
      </c>
      <c r="U4903" s="64">
        <f>Data!$Q4903+Data!$R4903+Data!$S4903</f>
        <v>528.79999999999995</v>
      </c>
      <c r="V4903" s="9" t="str">
        <f>VLOOKUP(TRIM(Data!$B4903),Team!A:B,2,FALSE)</f>
        <v>Heating</v>
      </c>
      <c r="W4903" s="9" t="str">
        <f>VLOOKUP(Data!$D4903,Current!A:B,2,FALSE)</f>
        <v>ACT</v>
      </c>
      <c r="X4903" s="9" t="str">
        <f>IF(Data!$W4903=Data!$E4903,"CURRENT","NO")</f>
        <v>NO</v>
      </c>
    </row>
    <row r="4904" spans="1:24" hidden="1">
      <c r="A4904" s="67" t="s">
        <v>1848</v>
      </c>
      <c r="B4904" s="99" t="s">
        <v>2201</v>
      </c>
      <c r="C4904" s="8" t="s">
        <v>2149</v>
      </c>
      <c r="D4904" s="99" t="s">
        <v>2189</v>
      </c>
      <c r="E4904" s="8" t="s">
        <v>463</v>
      </c>
      <c r="F4904" s="69" t="s">
        <v>405</v>
      </c>
      <c r="G4904" s="67" t="s">
        <v>1956</v>
      </c>
      <c r="H4904" s="70">
        <v>42356</v>
      </c>
      <c r="I4904" s="67">
        <v>120</v>
      </c>
      <c r="J4904" s="71">
        <v>147.38</v>
      </c>
      <c r="K4904" s="97">
        <f t="shared" si="107"/>
        <v>17685.599999999999</v>
      </c>
      <c r="L4904" s="67" t="s">
        <v>157</v>
      </c>
      <c r="M4904" s="67" t="s">
        <v>1742</v>
      </c>
      <c r="N4904" s="67">
        <v>154316</v>
      </c>
      <c r="O4904" s="67"/>
      <c r="P4904" s="67">
        <v>93597</v>
      </c>
      <c r="Q4904" s="71">
        <v>88.4</v>
      </c>
      <c r="R4904" s="71">
        <v>0</v>
      </c>
      <c r="S4904" s="71">
        <v>15</v>
      </c>
      <c r="T4904" s="67" t="s">
        <v>127</v>
      </c>
      <c r="U4904" s="64">
        <f>Data!$Q4904+Data!$R4904+Data!$S4904</f>
        <v>103.4</v>
      </c>
      <c r="V4904" s="9" t="str">
        <f>VLOOKUP(TRIM(Data!$B4904),Team!A:B,2,FALSE)</f>
        <v>Heating</v>
      </c>
      <c r="W4904" s="9" t="str">
        <f>VLOOKUP(Data!$D4904,Current!A:B,2,FALSE)</f>
        <v>ACT</v>
      </c>
      <c r="X4904" s="9" t="str">
        <f>IF(Data!$W4904=Data!$E4904,"CURRENT","NO")</f>
        <v>NO</v>
      </c>
    </row>
    <row r="4905" spans="1:24" hidden="1">
      <c r="A4905" s="67" t="s">
        <v>1848</v>
      </c>
      <c r="B4905" s="99" t="s">
        <v>2201</v>
      </c>
      <c r="C4905" s="8" t="s">
        <v>2149</v>
      </c>
      <c r="D4905" s="99" t="s">
        <v>2189</v>
      </c>
      <c r="E4905" s="8" t="s">
        <v>463</v>
      </c>
      <c r="F4905" s="69" t="s">
        <v>1201</v>
      </c>
      <c r="G4905" s="67" t="s">
        <v>1956</v>
      </c>
      <c r="H4905" s="70">
        <v>42357</v>
      </c>
      <c r="I4905" s="67">
        <v>1320</v>
      </c>
      <c r="J4905" s="71">
        <v>33.5</v>
      </c>
      <c r="K4905" s="97">
        <f t="shared" si="107"/>
        <v>44220</v>
      </c>
      <c r="L4905" s="67" t="s">
        <v>157</v>
      </c>
      <c r="M4905" s="67" t="s">
        <v>1860</v>
      </c>
      <c r="N4905" s="67">
        <v>154344</v>
      </c>
      <c r="O4905" s="67"/>
      <c r="P4905" s="67">
        <v>93600</v>
      </c>
      <c r="Q4905" s="71">
        <v>221.1</v>
      </c>
      <c r="R4905" s="71">
        <v>0</v>
      </c>
      <c r="S4905" s="71">
        <v>15</v>
      </c>
      <c r="T4905" s="67" t="s">
        <v>127</v>
      </c>
      <c r="U4905" s="64">
        <f>Data!$Q4905+Data!$R4905+Data!$S4905</f>
        <v>236.1</v>
      </c>
      <c r="V4905" s="9" t="str">
        <f>VLOOKUP(TRIM(Data!$B4905),Team!A:B,2,FALSE)</f>
        <v>Heating</v>
      </c>
      <c r="W4905" s="9" t="str">
        <f>VLOOKUP(Data!$D4905,Current!A:B,2,FALSE)</f>
        <v>ACT</v>
      </c>
      <c r="X4905" s="9" t="str">
        <f>IF(Data!$W4905=Data!$E4905,"CURRENT","NO")</f>
        <v>NO</v>
      </c>
    </row>
    <row r="4906" spans="1:24" hidden="1">
      <c r="A4906" s="67" t="s">
        <v>1848</v>
      </c>
      <c r="B4906" s="99" t="s">
        <v>2201</v>
      </c>
      <c r="C4906" s="8" t="s">
        <v>2149</v>
      </c>
      <c r="D4906" s="99" t="s">
        <v>2189</v>
      </c>
      <c r="E4906" s="8" t="s">
        <v>463</v>
      </c>
      <c r="F4906" s="69" t="s">
        <v>1972</v>
      </c>
      <c r="G4906" s="67" t="s">
        <v>1956</v>
      </c>
      <c r="H4906" s="70">
        <v>42359</v>
      </c>
      <c r="I4906" s="67">
        <v>422</v>
      </c>
      <c r="J4906" s="71">
        <v>87.1</v>
      </c>
      <c r="K4906" s="97">
        <f t="shared" si="107"/>
        <v>36756.199999999997</v>
      </c>
      <c r="L4906" s="67" t="s">
        <v>213</v>
      </c>
      <c r="M4906" s="67" t="s">
        <v>1973</v>
      </c>
      <c r="N4906" s="67">
        <v>154392</v>
      </c>
      <c r="O4906" s="67"/>
      <c r="P4906" s="67">
        <v>93601</v>
      </c>
      <c r="Q4906" s="71">
        <v>183.8</v>
      </c>
      <c r="R4906" s="71">
        <v>0</v>
      </c>
      <c r="S4906" s="71">
        <v>15</v>
      </c>
      <c r="T4906" s="67" t="s">
        <v>127</v>
      </c>
      <c r="U4906" s="64">
        <f>Data!$Q4906+Data!$R4906+Data!$S4906</f>
        <v>198.8</v>
      </c>
      <c r="V4906" s="9" t="str">
        <f>VLOOKUP(TRIM(Data!$B4906),Team!A:B,2,FALSE)</f>
        <v>Heating</v>
      </c>
      <c r="W4906" s="9" t="str">
        <f>VLOOKUP(Data!$D4906,Current!A:B,2,FALSE)</f>
        <v>ACT</v>
      </c>
      <c r="X4906" s="9" t="str">
        <f>IF(Data!$W4906=Data!$E4906,"CURRENT","NO")</f>
        <v>NO</v>
      </c>
    </row>
    <row r="4907" spans="1:24" hidden="1">
      <c r="A4907" s="67" t="s">
        <v>1848</v>
      </c>
      <c r="B4907" s="99" t="s">
        <v>2201</v>
      </c>
      <c r="C4907" s="8" t="s">
        <v>2149</v>
      </c>
      <c r="D4907" s="99" t="s">
        <v>2189</v>
      </c>
      <c r="E4907" s="8" t="s">
        <v>463</v>
      </c>
      <c r="F4907" s="69" t="s">
        <v>349</v>
      </c>
      <c r="G4907" s="67" t="s">
        <v>1956</v>
      </c>
      <c r="H4907" s="70">
        <v>42359</v>
      </c>
      <c r="I4907" s="67">
        <v>648</v>
      </c>
      <c r="J4907" s="71">
        <v>89.32</v>
      </c>
      <c r="K4907" s="97">
        <f t="shared" si="107"/>
        <v>57879.359999999993</v>
      </c>
      <c r="L4907" s="67" t="s">
        <v>157</v>
      </c>
      <c r="M4907" s="67" t="s">
        <v>1973</v>
      </c>
      <c r="N4907" s="67">
        <v>154393</v>
      </c>
      <c r="O4907" s="67"/>
      <c r="P4907" s="67">
        <v>93602</v>
      </c>
      <c r="Q4907" s="71">
        <v>289.39999999999998</v>
      </c>
      <c r="R4907" s="71">
        <v>0</v>
      </c>
      <c r="S4907" s="71">
        <v>15</v>
      </c>
      <c r="T4907" s="67" t="s">
        <v>246</v>
      </c>
      <c r="U4907" s="64">
        <f>Data!$Q4907+Data!$R4907+Data!$S4907</f>
        <v>304.39999999999998</v>
      </c>
      <c r="V4907" s="9" t="str">
        <f>VLOOKUP(TRIM(Data!$B4907),Team!A:B,2,FALSE)</f>
        <v>Heating</v>
      </c>
      <c r="W4907" s="9" t="str">
        <f>VLOOKUP(Data!$D4907,Current!A:B,2,FALSE)</f>
        <v>ACT</v>
      </c>
      <c r="X4907" s="9" t="str">
        <f>IF(Data!$W4907=Data!$E4907,"CURRENT","NO")</f>
        <v>NO</v>
      </c>
    </row>
    <row r="4908" spans="1:24" hidden="1">
      <c r="A4908" s="67" t="s">
        <v>1848</v>
      </c>
      <c r="B4908" s="99" t="s">
        <v>2201</v>
      </c>
      <c r="C4908" s="8" t="s">
        <v>2149</v>
      </c>
      <c r="D4908" s="99" t="s">
        <v>2189</v>
      </c>
      <c r="E4908" s="8" t="s">
        <v>463</v>
      </c>
      <c r="F4908" s="69" t="s">
        <v>378</v>
      </c>
      <c r="G4908" s="67" t="s">
        <v>1956</v>
      </c>
      <c r="H4908" s="70">
        <v>42360</v>
      </c>
      <c r="I4908" s="67">
        <v>52</v>
      </c>
      <c r="J4908" s="71">
        <v>130.49</v>
      </c>
      <c r="K4908" s="97">
        <f t="shared" si="107"/>
        <v>6785.4800000000005</v>
      </c>
      <c r="L4908" s="67" t="s">
        <v>213</v>
      </c>
      <c r="M4908" s="67" t="s">
        <v>340</v>
      </c>
      <c r="N4908" s="67">
        <v>154469</v>
      </c>
      <c r="O4908" s="67"/>
      <c r="P4908" s="67">
        <v>93603</v>
      </c>
      <c r="Q4908" s="71">
        <v>75</v>
      </c>
      <c r="R4908" s="71">
        <v>0</v>
      </c>
      <c r="S4908" s="71">
        <v>15</v>
      </c>
      <c r="T4908" s="67" t="s">
        <v>127</v>
      </c>
      <c r="U4908" s="64">
        <f>Data!$Q4908+Data!$R4908+Data!$S4908</f>
        <v>90</v>
      </c>
      <c r="V4908" s="9" t="str">
        <f>VLOOKUP(TRIM(Data!$B4908),Team!A:B,2,FALSE)</f>
        <v>Heating</v>
      </c>
      <c r="W4908" s="9" t="str">
        <f>VLOOKUP(Data!$D4908,Current!A:B,2,FALSE)</f>
        <v>ACT</v>
      </c>
      <c r="X4908" s="9" t="str">
        <f>IF(Data!$W4908=Data!$E4908,"CURRENT","NO")</f>
        <v>NO</v>
      </c>
    </row>
    <row r="4909" spans="1:24" hidden="1">
      <c r="A4909" s="67" t="s">
        <v>1848</v>
      </c>
      <c r="B4909" s="99" t="s">
        <v>2201</v>
      </c>
      <c r="C4909" s="8" t="s">
        <v>2149</v>
      </c>
      <c r="D4909" s="99" t="s">
        <v>2189</v>
      </c>
      <c r="E4909" s="8" t="s">
        <v>463</v>
      </c>
      <c r="F4909" s="69" t="s">
        <v>374</v>
      </c>
      <c r="G4909" s="67" t="s">
        <v>1956</v>
      </c>
      <c r="H4909" s="70">
        <v>42360</v>
      </c>
      <c r="I4909" s="67">
        <v>429</v>
      </c>
      <c r="J4909" s="71">
        <v>60.27</v>
      </c>
      <c r="K4909" s="97">
        <f t="shared" si="107"/>
        <v>25855.83</v>
      </c>
      <c r="L4909" s="67" t="s">
        <v>213</v>
      </c>
      <c r="M4909" s="67" t="s">
        <v>1497</v>
      </c>
      <c r="N4909" s="67">
        <v>154470</v>
      </c>
      <c r="O4909" s="67"/>
      <c r="P4909" s="67">
        <v>93604</v>
      </c>
      <c r="Q4909" s="71">
        <v>150</v>
      </c>
      <c r="R4909" s="71">
        <v>0</v>
      </c>
      <c r="S4909" s="71">
        <v>15</v>
      </c>
      <c r="T4909" s="67" t="s">
        <v>127</v>
      </c>
      <c r="U4909" s="64">
        <f>Data!$Q4909+Data!$R4909+Data!$S4909</f>
        <v>165</v>
      </c>
      <c r="V4909" s="9" t="str">
        <f>VLOOKUP(TRIM(Data!$B4909),Team!A:B,2,FALSE)</f>
        <v>Heating</v>
      </c>
      <c r="W4909" s="9" t="str">
        <f>VLOOKUP(Data!$D4909,Current!A:B,2,FALSE)</f>
        <v>ACT</v>
      </c>
      <c r="X4909" s="9" t="str">
        <f>IF(Data!$W4909=Data!$E4909,"CURRENT","NO")</f>
        <v>NO</v>
      </c>
    </row>
    <row r="4910" spans="1:24" hidden="1">
      <c r="A4910" s="67" t="s">
        <v>1848</v>
      </c>
      <c r="B4910" s="99" t="s">
        <v>2201</v>
      </c>
      <c r="C4910" s="8" t="s">
        <v>2149</v>
      </c>
      <c r="D4910" s="99" t="s">
        <v>2189</v>
      </c>
      <c r="E4910" s="8" t="s">
        <v>463</v>
      </c>
      <c r="F4910" s="69" t="s">
        <v>1814</v>
      </c>
      <c r="G4910" s="67" t="s">
        <v>1956</v>
      </c>
      <c r="H4910" s="70">
        <v>42360</v>
      </c>
      <c r="I4910" s="67">
        <v>189</v>
      </c>
      <c r="J4910" s="71">
        <v>59.51</v>
      </c>
      <c r="K4910" s="97">
        <f t="shared" si="107"/>
        <v>11247.39</v>
      </c>
      <c r="L4910" s="67" t="s">
        <v>157</v>
      </c>
      <c r="M4910" s="67" t="s">
        <v>1767</v>
      </c>
      <c r="N4910" s="67">
        <v>154471</v>
      </c>
      <c r="O4910" s="67"/>
      <c r="P4910" s="67">
        <v>93605</v>
      </c>
      <c r="Q4910" s="71">
        <v>75</v>
      </c>
      <c r="R4910" s="71">
        <v>0</v>
      </c>
      <c r="S4910" s="71">
        <v>15</v>
      </c>
      <c r="T4910" s="67" t="s">
        <v>127</v>
      </c>
      <c r="U4910" s="64">
        <f>Data!$Q4910+Data!$R4910+Data!$S4910</f>
        <v>90</v>
      </c>
      <c r="V4910" s="9" t="str">
        <f>VLOOKUP(TRIM(Data!$B4910),Team!A:B,2,FALSE)</f>
        <v>Heating</v>
      </c>
      <c r="W4910" s="9" t="str">
        <f>VLOOKUP(Data!$D4910,Current!A:B,2,FALSE)</f>
        <v>ACT</v>
      </c>
      <c r="X4910" s="9" t="str">
        <f>IF(Data!$W4910=Data!$E4910,"CURRENT","NO")</f>
        <v>NO</v>
      </c>
    </row>
    <row r="4911" spans="1:24" hidden="1">
      <c r="A4911" s="67" t="s">
        <v>1848</v>
      </c>
      <c r="B4911" s="99" t="s">
        <v>2201</v>
      </c>
      <c r="C4911" s="8" t="s">
        <v>2149</v>
      </c>
      <c r="D4911" s="99" t="s">
        <v>2189</v>
      </c>
      <c r="E4911" s="8" t="s">
        <v>463</v>
      </c>
      <c r="F4911" s="69" t="s">
        <v>558</v>
      </c>
      <c r="G4911" s="67" t="s">
        <v>1956</v>
      </c>
      <c r="H4911" s="70">
        <v>42361</v>
      </c>
      <c r="I4911" s="67">
        <v>68</v>
      </c>
      <c r="J4911" s="71">
        <v>102.28</v>
      </c>
      <c r="K4911" s="97">
        <f t="shared" si="107"/>
        <v>6955.04</v>
      </c>
      <c r="L4911" s="67" t="s">
        <v>213</v>
      </c>
      <c r="M4911" s="67" t="s">
        <v>1868</v>
      </c>
      <c r="N4911" s="67">
        <v>154503</v>
      </c>
      <c r="O4911" s="67"/>
      <c r="P4911" s="67">
        <v>93606</v>
      </c>
      <c r="Q4911" s="71">
        <v>75</v>
      </c>
      <c r="R4911" s="71">
        <v>0</v>
      </c>
      <c r="S4911" s="71">
        <v>15</v>
      </c>
      <c r="T4911" s="67" t="s">
        <v>127</v>
      </c>
      <c r="U4911" s="64">
        <f>Data!$Q4911+Data!$R4911+Data!$S4911</f>
        <v>90</v>
      </c>
      <c r="V4911" s="9" t="str">
        <f>VLOOKUP(TRIM(Data!$B4911),Team!A:B,2,FALSE)</f>
        <v>Heating</v>
      </c>
      <c r="W4911" s="9" t="str">
        <f>VLOOKUP(Data!$D4911,Current!A:B,2,FALSE)</f>
        <v>ACT</v>
      </c>
      <c r="X4911" s="9" t="str">
        <f>IF(Data!$W4911=Data!$E4911,"CURRENT","NO")</f>
        <v>NO</v>
      </c>
    </row>
    <row r="4912" spans="1:24" hidden="1">
      <c r="A4912" s="67" t="s">
        <v>1848</v>
      </c>
      <c r="B4912" s="99" t="s">
        <v>2201</v>
      </c>
      <c r="C4912" s="8" t="s">
        <v>2149</v>
      </c>
      <c r="D4912" s="99" t="s">
        <v>2189</v>
      </c>
      <c r="E4912" s="8" t="s">
        <v>463</v>
      </c>
      <c r="F4912" s="69" t="s">
        <v>1974</v>
      </c>
      <c r="G4912" s="67" t="s">
        <v>1956</v>
      </c>
      <c r="H4912" s="70">
        <v>42361</v>
      </c>
      <c r="I4912" s="67">
        <v>568</v>
      </c>
      <c r="J4912" s="71">
        <v>47.38</v>
      </c>
      <c r="K4912" s="97">
        <f t="shared" si="107"/>
        <v>26911.84</v>
      </c>
      <c r="L4912" s="67" t="s">
        <v>213</v>
      </c>
      <c r="M4912" s="67" t="s">
        <v>1975</v>
      </c>
      <c r="N4912" s="67">
        <v>154523</v>
      </c>
      <c r="O4912" s="67"/>
      <c r="P4912" s="67">
        <v>93607</v>
      </c>
      <c r="Q4912" s="71">
        <v>150</v>
      </c>
      <c r="R4912" s="71">
        <v>0</v>
      </c>
      <c r="S4912" s="71">
        <v>15</v>
      </c>
      <c r="T4912" s="67" t="s">
        <v>127</v>
      </c>
      <c r="U4912" s="64">
        <f>Data!$Q4912+Data!$R4912+Data!$S4912</f>
        <v>165</v>
      </c>
      <c r="V4912" s="9" t="str">
        <f>VLOOKUP(TRIM(Data!$B4912),Team!A:B,2,FALSE)</f>
        <v>Heating</v>
      </c>
      <c r="W4912" s="9" t="str">
        <f>VLOOKUP(Data!$D4912,Current!A:B,2,FALSE)</f>
        <v>ACT</v>
      </c>
      <c r="X4912" s="9" t="str">
        <f>IF(Data!$W4912=Data!$E4912,"CURRENT","NO")</f>
        <v>NO</v>
      </c>
    </row>
    <row r="4913" spans="1:24" hidden="1">
      <c r="A4913" s="67" t="s">
        <v>1848</v>
      </c>
      <c r="B4913" s="99" t="s">
        <v>2201</v>
      </c>
      <c r="C4913" s="8" t="s">
        <v>2149</v>
      </c>
      <c r="D4913" s="99" t="s">
        <v>2189</v>
      </c>
      <c r="E4913" s="8" t="s">
        <v>463</v>
      </c>
      <c r="F4913" s="69" t="s">
        <v>390</v>
      </c>
      <c r="G4913" s="67" t="s">
        <v>1956</v>
      </c>
      <c r="H4913" s="70">
        <v>42361</v>
      </c>
      <c r="I4913" s="67">
        <v>173</v>
      </c>
      <c r="J4913" s="71">
        <v>93.3</v>
      </c>
      <c r="K4913" s="97">
        <f t="shared" si="107"/>
        <v>16140.9</v>
      </c>
      <c r="L4913" s="67" t="s">
        <v>213</v>
      </c>
      <c r="M4913" s="67" t="s">
        <v>1875</v>
      </c>
      <c r="N4913" s="67">
        <v>154524</v>
      </c>
      <c r="O4913" s="67"/>
      <c r="P4913" s="67">
        <v>93608</v>
      </c>
      <c r="Q4913" s="71">
        <v>80.7</v>
      </c>
      <c r="R4913" s="71">
        <v>0</v>
      </c>
      <c r="S4913" s="71">
        <v>15</v>
      </c>
      <c r="T4913" s="67" t="s">
        <v>127</v>
      </c>
      <c r="U4913" s="64">
        <f>Data!$Q4913+Data!$R4913+Data!$S4913</f>
        <v>95.7</v>
      </c>
      <c r="V4913" s="9" t="str">
        <f>VLOOKUP(TRIM(Data!$B4913),Team!A:B,2,FALSE)</f>
        <v>Heating</v>
      </c>
      <c r="W4913" s="9" t="str">
        <f>VLOOKUP(Data!$D4913,Current!A:B,2,FALSE)</f>
        <v>ACT</v>
      </c>
      <c r="X4913" s="9" t="str">
        <f>IF(Data!$W4913=Data!$E4913,"CURRENT","NO")</f>
        <v>NO</v>
      </c>
    </row>
    <row r="4914" spans="1:24" hidden="1">
      <c r="A4914" s="67" t="s">
        <v>2191</v>
      </c>
      <c r="B4914" s="99" t="s">
        <v>2201</v>
      </c>
      <c r="C4914" s="8" t="s">
        <v>2149</v>
      </c>
      <c r="D4914" s="99" t="s">
        <v>2189</v>
      </c>
      <c r="E4914" s="8" t="s">
        <v>463</v>
      </c>
      <c r="F4914" s="69" t="s">
        <v>593</v>
      </c>
      <c r="G4914" s="67" t="s">
        <v>1956</v>
      </c>
      <c r="H4914" s="70">
        <v>42362</v>
      </c>
      <c r="I4914" s="67">
        <v>416</v>
      </c>
      <c r="J4914" s="71">
        <v>53.8</v>
      </c>
      <c r="K4914" s="71">
        <f t="shared" si="107"/>
        <v>22380.799999999999</v>
      </c>
      <c r="L4914" s="67" t="s">
        <v>157</v>
      </c>
      <c r="M4914" s="67" t="s">
        <v>1976</v>
      </c>
      <c r="N4914" s="67">
        <v>154607</v>
      </c>
      <c r="O4914" s="67"/>
      <c r="P4914" s="67">
        <v>93816</v>
      </c>
      <c r="Q4914" s="71">
        <v>150</v>
      </c>
      <c r="R4914" s="71">
        <v>0</v>
      </c>
      <c r="S4914" s="71">
        <v>15</v>
      </c>
      <c r="T4914" s="67" t="s">
        <v>127</v>
      </c>
      <c r="U4914" s="64">
        <f>Data!$Q4914+Data!$R4914+Data!$S4914</f>
        <v>165</v>
      </c>
      <c r="V4914" s="9" t="str">
        <f>VLOOKUP(TRIM(Data!$B4914),Team!A:B,2,FALSE)</f>
        <v>Heating</v>
      </c>
      <c r="W4914" s="9" t="str">
        <f>VLOOKUP(Data!$D4914,Current!A:B,2,FALSE)</f>
        <v>ACT</v>
      </c>
      <c r="X4914" s="9" t="str">
        <f>IF(Data!$W4914=Data!$E4914,"CURRENT","NO")</f>
        <v>NO</v>
      </c>
    </row>
    <row r="4915" spans="1:24" hidden="1">
      <c r="A4915" s="67" t="s">
        <v>2191</v>
      </c>
      <c r="B4915" s="99" t="s">
        <v>2201</v>
      </c>
      <c r="C4915" s="8" t="s">
        <v>2149</v>
      </c>
      <c r="D4915" s="99" t="s">
        <v>2189</v>
      </c>
      <c r="E4915" s="8" t="s">
        <v>463</v>
      </c>
      <c r="F4915" s="69" t="s">
        <v>978</v>
      </c>
      <c r="G4915" s="67" t="s">
        <v>1956</v>
      </c>
      <c r="H4915" s="70">
        <v>42362</v>
      </c>
      <c r="I4915" s="67">
        <v>792</v>
      </c>
      <c r="J4915" s="71">
        <v>59.09</v>
      </c>
      <c r="K4915" s="71">
        <f t="shared" si="107"/>
        <v>46799.280000000006</v>
      </c>
      <c r="L4915" s="67" t="s">
        <v>157</v>
      </c>
      <c r="M4915" s="67" t="s">
        <v>1083</v>
      </c>
      <c r="N4915" s="67">
        <v>154608</v>
      </c>
      <c r="O4915" s="67"/>
      <c r="P4915" s="67">
        <v>93817</v>
      </c>
      <c r="Q4915" s="71">
        <v>234</v>
      </c>
      <c r="R4915" s="71">
        <v>0</v>
      </c>
      <c r="S4915" s="71">
        <v>15</v>
      </c>
      <c r="T4915" s="67" t="s">
        <v>127</v>
      </c>
      <c r="U4915" s="64">
        <f>Data!$Q4915+Data!$R4915+Data!$S4915</f>
        <v>249</v>
      </c>
      <c r="V4915" s="9" t="str">
        <f>VLOOKUP(TRIM(Data!$B4915),Team!A:B,2,FALSE)</f>
        <v>Heating</v>
      </c>
      <c r="W4915" s="9" t="str">
        <f>VLOOKUP(Data!$D4915,Current!A:B,2,FALSE)</f>
        <v>ACT</v>
      </c>
      <c r="X4915" s="9" t="str">
        <f>IF(Data!$W4915=Data!$E4915,"CURRENT","NO")</f>
        <v>NO</v>
      </c>
    </row>
    <row r="4916" spans="1:24" hidden="1">
      <c r="A4916" s="67" t="s">
        <v>2191</v>
      </c>
      <c r="B4916" s="99" t="s">
        <v>2201</v>
      </c>
      <c r="C4916" s="8" t="s">
        <v>2149</v>
      </c>
      <c r="D4916" s="99" t="s">
        <v>2189</v>
      </c>
      <c r="E4916" s="8" t="s">
        <v>463</v>
      </c>
      <c r="F4916" s="69" t="s">
        <v>1824</v>
      </c>
      <c r="G4916" s="67" t="s">
        <v>1956</v>
      </c>
      <c r="H4916" s="70">
        <v>42363</v>
      </c>
      <c r="I4916" s="67">
        <v>232</v>
      </c>
      <c r="J4916" s="71">
        <v>148.11000000000001</v>
      </c>
      <c r="K4916" s="71">
        <f t="shared" si="107"/>
        <v>34361.520000000004</v>
      </c>
      <c r="L4916" s="67" t="s">
        <v>157</v>
      </c>
      <c r="M4916" s="67" t="s">
        <v>1964</v>
      </c>
      <c r="N4916" s="67">
        <v>154629</v>
      </c>
      <c r="O4916" s="67"/>
      <c r="P4916" s="67">
        <v>93818</v>
      </c>
      <c r="Q4916" s="71">
        <v>171.8</v>
      </c>
      <c r="R4916" s="71">
        <v>0</v>
      </c>
      <c r="S4916" s="71">
        <v>15</v>
      </c>
      <c r="T4916" s="67" t="s">
        <v>127</v>
      </c>
      <c r="U4916" s="64">
        <f>Data!$Q4916+Data!$R4916+Data!$S4916</f>
        <v>186.8</v>
      </c>
      <c r="V4916" s="9" t="str">
        <f>VLOOKUP(TRIM(Data!$B4916),Team!A:B,2,FALSE)</f>
        <v>Heating</v>
      </c>
      <c r="W4916" s="9" t="str">
        <f>VLOOKUP(Data!$D4916,Current!A:B,2,FALSE)</f>
        <v>ACT</v>
      </c>
      <c r="X4916" s="9" t="str">
        <f>IF(Data!$W4916=Data!$E4916,"CURRENT","NO")</f>
        <v>NO</v>
      </c>
    </row>
    <row r="4917" spans="1:24" hidden="1">
      <c r="A4917" s="67" t="s">
        <v>2191</v>
      </c>
      <c r="B4917" s="99" t="s">
        <v>2201</v>
      </c>
      <c r="C4917" s="8" t="s">
        <v>2149</v>
      </c>
      <c r="D4917" s="99" t="s">
        <v>2189</v>
      </c>
      <c r="E4917" s="8" t="s">
        <v>463</v>
      </c>
      <c r="F4917" s="69" t="s">
        <v>576</v>
      </c>
      <c r="G4917" s="67" t="s">
        <v>1956</v>
      </c>
      <c r="H4917" s="70">
        <v>42364</v>
      </c>
      <c r="I4917" s="67">
        <v>416</v>
      </c>
      <c r="J4917" s="71">
        <v>52.96</v>
      </c>
      <c r="K4917" s="71">
        <f t="shared" si="107"/>
        <v>22031.360000000001</v>
      </c>
      <c r="L4917" s="67" t="s">
        <v>157</v>
      </c>
      <c r="M4917" s="67" t="s">
        <v>1873</v>
      </c>
      <c r="N4917" s="67">
        <v>154646</v>
      </c>
      <c r="O4917" s="67"/>
      <c r="P4917" s="67">
        <v>93819</v>
      </c>
      <c r="Q4917" s="71">
        <v>150</v>
      </c>
      <c r="R4917" s="71">
        <v>0</v>
      </c>
      <c r="S4917" s="71">
        <v>15</v>
      </c>
      <c r="T4917" s="67" t="s">
        <v>127</v>
      </c>
      <c r="U4917" s="64">
        <f>Data!$Q4917+Data!$R4917+Data!$S4917</f>
        <v>165</v>
      </c>
      <c r="V4917" s="9" t="str">
        <f>VLOOKUP(TRIM(Data!$B4917),Team!A:B,2,FALSE)</f>
        <v>Heating</v>
      </c>
      <c r="W4917" s="9" t="str">
        <f>VLOOKUP(Data!$D4917,Current!A:B,2,FALSE)</f>
        <v>ACT</v>
      </c>
      <c r="X4917" s="9" t="str">
        <f>IF(Data!$W4917=Data!$E4917,"CURRENT","NO")</f>
        <v>NO</v>
      </c>
    </row>
    <row r="4918" spans="1:24" hidden="1">
      <c r="A4918" s="67" t="s">
        <v>2191</v>
      </c>
      <c r="B4918" s="99" t="s">
        <v>2201</v>
      </c>
      <c r="C4918" s="8" t="s">
        <v>2149</v>
      </c>
      <c r="D4918" s="99" t="s">
        <v>2189</v>
      </c>
      <c r="E4918" s="8" t="s">
        <v>463</v>
      </c>
      <c r="F4918" s="69" t="s">
        <v>1010</v>
      </c>
      <c r="G4918" s="67" t="s">
        <v>1956</v>
      </c>
      <c r="H4918" s="70">
        <v>42364</v>
      </c>
      <c r="I4918" s="67">
        <v>144</v>
      </c>
      <c r="J4918" s="71">
        <v>89.59</v>
      </c>
      <c r="K4918" s="71">
        <f t="shared" si="107"/>
        <v>12900.960000000001</v>
      </c>
      <c r="L4918" s="67" t="s">
        <v>157</v>
      </c>
      <c r="M4918" s="67" t="s">
        <v>340</v>
      </c>
      <c r="N4918" s="67">
        <v>154647</v>
      </c>
      <c r="O4918" s="67"/>
      <c r="P4918" s="67">
        <v>93820</v>
      </c>
      <c r="Q4918" s="71">
        <v>75</v>
      </c>
      <c r="R4918" s="71">
        <v>0</v>
      </c>
      <c r="S4918" s="71">
        <v>15</v>
      </c>
      <c r="T4918" s="67" t="s">
        <v>127</v>
      </c>
      <c r="U4918" s="64">
        <f>Data!$Q4918+Data!$R4918+Data!$S4918</f>
        <v>90</v>
      </c>
      <c r="V4918" s="9" t="str">
        <f>VLOOKUP(TRIM(Data!$B4918),Team!A:B,2,FALSE)</f>
        <v>Heating</v>
      </c>
      <c r="W4918" s="9" t="str">
        <f>VLOOKUP(Data!$D4918,Current!A:B,2,FALSE)</f>
        <v>ACT</v>
      </c>
      <c r="X4918" s="9" t="str">
        <f>IF(Data!$W4918=Data!$E4918,"CURRENT","NO")</f>
        <v>NO</v>
      </c>
    </row>
    <row r="4919" spans="1:24" hidden="1">
      <c r="A4919" s="67" t="s">
        <v>2191</v>
      </c>
      <c r="B4919" s="99" t="s">
        <v>2201</v>
      </c>
      <c r="C4919" s="8" t="s">
        <v>2149</v>
      </c>
      <c r="D4919" s="99" t="s">
        <v>2189</v>
      </c>
      <c r="E4919" s="8" t="s">
        <v>463</v>
      </c>
      <c r="F4919" s="69" t="s">
        <v>549</v>
      </c>
      <c r="G4919" s="67" t="s">
        <v>1956</v>
      </c>
      <c r="H4919" s="70">
        <v>42366</v>
      </c>
      <c r="I4919" s="67">
        <v>592</v>
      </c>
      <c r="J4919" s="71">
        <v>75.09</v>
      </c>
      <c r="K4919" s="71">
        <f t="shared" si="107"/>
        <v>44453.279999999999</v>
      </c>
      <c r="L4919" s="67" t="s">
        <v>157</v>
      </c>
      <c r="M4919" s="67" t="s">
        <v>1497</v>
      </c>
      <c r="N4919" s="67">
        <v>154660</v>
      </c>
      <c r="O4919" s="67"/>
      <c r="P4919" s="67">
        <v>93821</v>
      </c>
      <c r="Q4919" s="71">
        <v>222.3</v>
      </c>
      <c r="R4919" s="71">
        <v>0</v>
      </c>
      <c r="S4919" s="71">
        <v>15</v>
      </c>
      <c r="T4919" s="67" t="s">
        <v>127</v>
      </c>
      <c r="U4919" s="64">
        <f>Data!$Q4919+Data!$R4919+Data!$S4919</f>
        <v>237.3</v>
      </c>
      <c r="V4919" s="9" t="str">
        <f>VLOOKUP(TRIM(Data!$B4919),Team!A:B,2,FALSE)</f>
        <v>Heating</v>
      </c>
      <c r="W4919" s="9" t="str">
        <f>VLOOKUP(Data!$D4919,Current!A:B,2,FALSE)</f>
        <v>ACT</v>
      </c>
      <c r="X4919" s="9" t="str">
        <f>IF(Data!$W4919=Data!$E4919,"CURRENT","NO")</f>
        <v>NO</v>
      </c>
    </row>
    <row r="4920" spans="1:24" hidden="1">
      <c r="A4920" s="67" t="s">
        <v>2191</v>
      </c>
      <c r="B4920" s="99" t="s">
        <v>2201</v>
      </c>
      <c r="C4920" s="8" t="s">
        <v>2149</v>
      </c>
      <c r="D4920" s="99" t="s">
        <v>2189</v>
      </c>
      <c r="E4920" s="8" t="s">
        <v>463</v>
      </c>
      <c r="F4920" s="69" t="s">
        <v>399</v>
      </c>
      <c r="G4920" s="67" t="s">
        <v>1956</v>
      </c>
      <c r="H4920" s="70">
        <v>42366</v>
      </c>
      <c r="I4920" s="67">
        <v>396</v>
      </c>
      <c r="J4920" s="71">
        <v>0</v>
      </c>
      <c r="K4920" s="71">
        <f t="shared" si="107"/>
        <v>0</v>
      </c>
      <c r="L4920" s="67" t="s">
        <v>157</v>
      </c>
      <c r="M4920" s="67" t="s">
        <v>1973</v>
      </c>
      <c r="N4920" s="67">
        <v>154667</v>
      </c>
      <c r="O4920" s="67"/>
      <c r="P4920" s="67">
        <v>93822</v>
      </c>
      <c r="Q4920" s="71">
        <v>150</v>
      </c>
      <c r="R4920" s="71">
        <v>0</v>
      </c>
      <c r="S4920" s="71">
        <v>15</v>
      </c>
      <c r="T4920" s="67" t="s">
        <v>127</v>
      </c>
      <c r="U4920" s="64">
        <f>Data!$Q4920+Data!$R4920+Data!$S4920</f>
        <v>165</v>
      </c>
      <c r="V4920" s="9" t="str">
        <f>VLOOKUP(TRIM(Data!$B4920),Team!A:B,2,FALSE)</f>
        <v>Heating</v>
      </c>
      <c r="W4920" s="9" t="str">
        <f>VLOOKUP(Data!$D4920,Current!A:B,2,FALSE)</f>
        <v>ACT</v>
      </c>
      <c r="X4920" s="9" t="str">
        <f>IF(Data!$W4920=Data!$E4920,"CURRENT","NO")</f>
        <v>NO</v>
      </c>
    </row>
    <row r="4921" spans="1:24" hidden="1">
      <c r="A4921" s="67" t="s">
        <v>2191</v>
      </c>
      <c r="B4921" s="99" t="s">
        <v>2201</v>
      </c>
      <c r="C4921" s="8" t="s">
        <v>2149</v>
      </c>
      <c r="D4921" s="99" t="s">
        <v>2189</v>
      </c>
      <c r="E4921" s="8" t="s">
        <v>463</v>
      </c>
      <c r="F4921" s="69" t="s">
        <v>1708</v>
      </c>
      <c r="G4921" s="67" t="s">
        <v>1956</v>
      </c>
      <c r="H4921" s="70">
        <v>42367</v>
      </c>
      <c r="I4921" s="67">
        <v>200</v>
      </c>
      <c r="J4921" s="71">
        <v>68.55</v>
      </c>
      <c r="K4921" s="71">
        <f t="shared" si="107"/>
        <v>13710</v>
      </c>
      <c r="L4921" s="67" t="s">
        <v>213</v>
      </c>
      <c r="M4921" s="67" t="s">
        <v>1868</v>
      </c>
      <c r="N4921" s="67">
        <v>154707</v>
      </c>
      <c r="O4921" s="67"/>
      <c r="P4921" s="67">
        <v>93823</v>
      </c>
      <c r="Q4921" s="71">
        <v>75</v>
      </c>
      <c r="R4921" s="71">
        <v>0</v>
      </c>
      <c r="S4921" s="71">
        <v>15</v>
      </c>
      <c r="T4921" s="67" t="s">
        <v>127</v>
      </c>
      <c r="U4921" s="64">
        <f>Data!$Q4921+Data!$R4921+Data!$S4921</f>
        <v>90</v>
      </c>
      <c r="V4921" s="9" t="str">
        <f>VLOOKUP(TRIM(Data!$B4921),Team!A:B,2,FALSE)</f>
        <v>Heating</v>
      </c>
      <c r="W4921" s="9" t="str">
        <f>VLOOKUP(Data!$D4921,Current!A:B,2,FALSE)</f>
        <v>ACT</v>
      </c>
      <c r="X4921" s="9" t="str">
        <f>IF(Data!$W4921=Data!$E4921,"CURRENT","NO")</f>
        <v>NO</v>
      </c>
    </row>
    <row r="4922" spans="1:24" hidden="1">
      <c r="A4922" s="67" t="s">
        <v>2191</v>
      </c>
      <c r="B4922" s="99" t="s">
        <v>2201</v>
      </c>
      <c r="C4922" s="8" t="s">
        <v>2149</v>
      </c>
      <c r="D4922" s="99" t="s">
        <v>2189</v>
      </c>
      <c r="E4922" s="8" t="s">
        <v>463</v>
      </c>
      <c r="F4922" s="69" t="s">
        <v>331</v>
      </c>
      <c r="G4922" s="67" t="s">
        <v>1956</v>
      </c>
      <c r="H4922" s="70">
        <v>42367</v>
      </c>
      <c r="I4922" s="67">
        <v>147</v>
      </c>
      <c r="J4922" s="71">
        <v>48.29</v>
      </c>
      <c r="K4922" s="71">
        <f t="shared" si="107"/>
        <v>7098.63</v>
      </c>
      <c r="L4922" s="67" t="s">
        <v>157</v>
      </c>
      <c r="M4922" s="67" t="s">
        <v>1497</v>
      </c>
      <c r="N4922" s="67">
        <v>154708</v>
      </c>
      <c r="O4922" s="67"/>
      <c r="P4922" s="67">
        <v>93824</v>
      </c>
      <c r="Q4922" s="71">
        <v>75</v>
      </c>
      <c r="R4922" s="71">
        <v>0</v>
      </c>
      <c r="S4922" s="71">
        <v>15</v>
      </c>
      <c r="T4922" s="67" t="s">
        <v>127</v>
      </c>
      <c r="U4922" s="64">
        <f>Data!$Q4922+Data!$R4922+Data!$S4922</f>
        <v>90</v>
      </c>
      <c r="V4922" s="9" t="str">
        <f>VLOOKUP(TRIM(Data!$B4922),Team!A:B,2,FALSE)</f>
        <v>Heating</v>
      </c>
      <c r="W4922" s="9" t="str">
        <f>VLOOKUP(Data!$D4922,Current!A:B,2,FALSE)</f>
        <v>ACT</v>
      </c>
      <c r="X4922" s="9" t="str">
        <f>IF(Data!$W4922=Data!$E4922,"CURRENT","NO")</f>
        <v>NO</v>
      </c>
    </row>
    <row r="4923" spans="1:24" hidden="1">
      <c r="A4923" s="67" t="s">
        <v>2191</v>
      </c>
      <c r="B4923" s="99" t="s">
        <v>2201</v>
      </c>
      <c r="C4923" s="8" t="s">
        <v>2149</v>
      </c>
      <c r="D4923" s="99" t="s">
        <v>2189</v>
      </c>
      <c r="E4923" s="8" t="s">
        <v>463</v>
      </c>
      <c r="F4923" s="69" t="s">
        <v>1698</v>
      </c>
      <c r="G4923" s="67" t="s">
        <v>1956</v>
      </c>
      <c r="H4923" s="70">
        <v>42368</v>
      </c>
      <c r="I4923" s="67">
        <v>115</v>
      </c>
      <c r="J4923" s="71">
        <v>125.5</v>
      </c>
      <c r="K4923" s="71">
        <f t="shared" si="107"/>
        <v>14432.5</v>
      </c>
      <c r="L4923" s="67" t="s">
        <v>213</v>
      </c>
      <c r="M4923" s="67" t="s">
        <v>1973</v>
      </c>
      <c r="N4923" s="67">
        <v>154751</v>
      </c>
      <c r="O4923" s="67"/>
      <c r="P4923" s="67">
        <v>93825</v>
      </c>
      <c r="Q4923" s="71">
        <v>75</v>
      </c>
      <c r="R4923" s="71">
        <v>0</v>
      </c>
      <c r="S4923" s="71">
        <v>15</v>
      </c>
      <c r="T4923" s="67" t="s">
        <v>127</v>
      </c>
      <c r="U4923" s="64">
        <f>Data!$Q4923+Data!$R4923+Data!$S4923</f>
        <v>90</v>
      </c>
      <c r="V4923" s="9" t="str">
        <f>VLOOKUP(TRIM(Data!$B4923),Team!A:B,2,FALSE)</f>
        <v>Heating</v>
      </c>
      <c r="W4923" s="9" t="str">
        <f>VLOOKUP(Data!$D4923,Current!A:B,2,FALSE)</f>
        <v>ACT</v>
      </c>
      <c r="X4923" s="9" t="str">
        <f>IF(Data!$W4923=Data!$E4923,"CURRENT","NO")</f>
        <v>NO</v>
      </c>
    </row>
    <row r="4924" spans="1:24" hidden="1">
      <c r="A4924" s="67" t="s">
        <v>2191</v>
      </c>
      <c r="B4924" s="99" t="s">
        <v>2201</v>
      </c>
      <c r="C4924" s="8" t="s">
        <v>2149</v>
      </c>
      <c r="D4924" s="99" t="s">
        <v>2189</v>
      </c>
      <c r="E4924" s="8" t="s">
        <v>463</v>
      </c>
      <c r="F4924" s="69" t="s">
        <v>563</v>
      </c>
      <c r="G4924" s="67" t="s">
        <v>1956</v>
      </c>
      <c r="H4924" s="70">
        <v>42368</v>
      </c>
      <c r="I4924" s="67">
        <v>872</v>
      </c>
      <c r="J4924" s="71">
        <v>59.41</v>
      </c>
      <c r="K4924" s="71">
        <f t="shared" si="107"/>
        <v>51805.52</v>
      </c>
      <c r="L4924" s="67" t="s">
        <v>213</v>
      </c>
      <c r="M4924" s="67" t="s">
        <v>1750</v>
      </c>
      <c r="N4924" s="67">
        <v>154752</v>
      </c>
      <c r="O4924" s="67"/>
      <c r="P4924" s="67">
        <v>93826</v>
      </c>
      <c r="Q4924" s="71">
        <v>259</v>
      </c>
      <c r="R4924" s="71">
        <v>0</v>
      </c>
      <c r="S4924" s="71">
        <v>15</v>
      </c>
      <c r="T4924" s="67" t="s">
        <v>127</v>
      </c>
      <c r="U4924" s="64">
        <f>Data!$Q4924+Data!$R4924+Data!$S4924</f>
        <v>274</v>
      </c>
      <c r="V4924" s="9" t="str">
        <f>VLOOKUP(TRIM(Data!$B4924),Team!A:B,2,FALSE)</f>
        <v>Heating</v>
      </c>
      <c r="W4924" s="9" t="str">
        <f>VLOOKUP(Data!$D4924,Current!A:B,2,FALSE)</f>
        <v>ACT</v>
      </c>
      <c r="X4924" s="9" t="str">
        <f>IF(Data!$W4924=Data!$E4924,"CURRENT","NO")</f>
        <v>NO</v>
      </c>
    </row>
    <row r="4925" spans="1:24" hidden="1">
      <c r="A4925" s="67" t="s">
        <v>2191</v>
      </c>
      <c r="B4925" s="99" t="s">
        <v>2201</v>
      </c>
      <c r="C4925" s="8" t="s">
        <v>2149</v>
      </c>
      <c r="D4925" s="99" t="s">
        <v>2189</v>
      </c>
      <c r="E4925" s="8" t="s">
        <v>463</v>
      </c>
      <c r="F4925" s="69" t="s">
        <v>550</v>
      </c>
      <c r="G4925" s="67" t="s">
        <v>1956</v>
      </c>
      <c r="H4925" s="70">
        <v>42368</v>
      </c>
      <c r="I4925" s="67">
        <v>193</v>
      </c>
      <c r="J4925" s="71">
        <v>85.21</v>
      </c>
      <c r="K4925" s="71">
        <f t="shared" si="107"/>
        <v>16445.53</v>
      </c>
      <c r="L4925" s="67" t="s">
        <v>213</v>
      </c>
      <c r="M4925" s="67" t="s">
        <v>340</v>
      </c>
      <c r="N4925" s="67">
        <v>154767</v>
      </c>
      <c r="O4925" s="67"/>
      <c r="P4925" s="67">
        <v>93828</v>
      </c>
      <c r="Q4925" s="71">
        <v>82.2</v>
      </c>
      <c r="R4925" s="71">
        <v>0</v>
      </c>
      <c r="S4925" s="71">
        <v>15</v>
      </c>
      <c r="T4925" s="67" t="s">
        <v>127</v>
      </c>
      <c r="U4925" s="64">
        <f>Data!$Q4925+Data!$R4925+Data!$S4925</f>
        <v>97.2</v>
      </c>
      <c r="V4925" s="9" t="str">
        <f>VLOOKUP(TRIM(Data!$B4925),Team!A:B,2,FALSE)</f>
        <v>Heating</v>
      </c>
      <c r="W4925" s="9" t="str">
        <f>VLOOKUP(Data!$D4925,Current!A:B,2,FALSE)</f>
        <v>ACT</v>
      </c>
      <c r="X4925" s="9" t="str">
        <f>IF(Data!$W4925=Data!$E4925,"CURRENT","NO")</f>
        <v>NO</v>
      </c>
    </row>
    <row r="4926" spans="1:24" hidden="1">
      <c r="A4926" s="67" t="s">
        <v>2191</v>
      </c>
      <c r="B4926" s="99" t="s">
        <v>2201</v>
      </c>
      <c r="C4926" s="8" t="s">
        <v>2149</v>
      </c>
      <c r="D4926" s="99" t="s">
        <v>2189</v>
      </c>
      <c r="E4926" s="8" t="s">
        <v>463</v>
      </c>
      <c r="F4926" s="69" t="s">
        <v>1702</v>
      </c>
      <c r="G4926" s="67" t="s">
        <v>1956</v>
      </c>
      <c r="H4926" s="70">
        <v>42369</v>
      </c>
      <c r="I4926" s="67">
        <v>100</v>
      </c>
      <c r="J4926" s="71">
        <v>114.25</v>
      </c>
      <c r="K4926" s="71">
        <f t="shared" si="107"/>
        <v>11425</v>
      </c>
      <c r="L4926" s="67" t="s">
        <v>157</v>
      </c>
      <c r="M4926" s="67" t="s">
        <v>1767</v>
      </c>
      <c r="N4926" s="67">
        <v>154784</v>
      </c>
      <c r="O4926" s="67"/>
      <c r="P4926" s="67">
        <v>93829</v>
      </c>
      <c r="Q4926" s="71">
        <v>75</v>
      </c>
      <c r="R4926" s="71">
        <v>0</v>
      </c>
      <c r="S4926" s="71">
        <v>15</v>
      </c>
      <c r="T4926" s="67" t="s">
        <v>127</v>
      </c>
      <c r="U4926" s="64">
        <f>Data!$Q4926+Data!$R4926+Data!$S4926</f>
        <v>90</v>
      </c>
      <c r="V4926" s="9" t="str">
        <f>VLOOKUP(TRIM(Data!$B4926),Team!A:B,2,FALSE)</f>
        <v>Heating</v>
      </c>
      <c r="W4926" s="9" t="str">
        <f>VLOOKUP(Data!$D4926,Current!A:B,2,FALSE)</f>
        <v>ACT</v>
      </c>
      <c r="X4926" s="9" t="str">
        <f>IF(Data!$W4926=Data!$E4926,"CURRENT","NO")</f>
        <v>NO</v>
      </c>
    </row>
    <row r="4927" spans="1:24" hidden="1">
      <c r="A4927" s="67" t="s">
        <v>2191</v>
      </c>
      <c r="B4927" s="99" t="s">
        <v>2201</v>
      </c>
      <c r="C4927" s="8" t="s">
        <v>2149</v>
      </c>
      <c r="D4927" s="99" t="s">
        <v>2189</v>
      </c>
      <c r="E4927" s="8" t="s">
        <v>463</v>
      </c>
      <c r="F4927" s="69" t="s">
        <v>1700</v>
      </c>
      <c r="G4927" s="67" t="s">
        <v>1956</v>
      </c>
      <c r="H4927" s="70">
        <v>42369</v>
      </c>
      <c r="I4927" s="67">
        <v>100</v>
      </c>
      <c r="J4927" s="71">
        <v>114.5</v>
      </c>
      <c r="K4927" s="71">
        <f t="shared" si="107"/>
        <v>11450</v>
      </c>
      <c r="L4927" s="67" t="s">
        <v>157</v>
      </c>
      <c r="M4927" s="67" t="s">
        <v>1812</v>
      </c>
      <c r="N4927" s="67">
        <v>154785</v>
      </c>
      <c r="O4927" s="67"/>
      <c r="P4927" s="67">
        <v>93830</v>
      </c>
      <c r="Q4927" s="71">
        <v>75</v>
      </c>
      <c r="R4927" s="71">
        <v>0</v>
      </c>
      <c r="S4927" s="71">
        <v>15</v>
      </c>
      <c r="T4927" s="67" t="s">
        <v>127</v>
      </c>
      <c r="U4927" s="64">
        <f>Data!$Q4927+Data!$R4927+Data!$S4927</f>
        <v>90</v>
      </c>
      <c r="V4927" s="9" t="str">
        <f>VLOOKUP(TRIM(Data!$B4927),Team!A:B,2,FALSE)</f>
        <v>Heating</v>
      </c>
      <c r="W4927" s="9" t="str">
        <f>VLOOKUP(Data!$D4927,Current!A:B,2,FALSE)</f>
        <v>ACT</v>
      </c>
      <c r="X4927" s="9" t="str">
        <f>IF(Data!$W4927=Data!$E4927,"CURRENT","NO")</f>
        <v>NO</v>
      </c>
    </row>
    <row r="4928" spans="1:24" hidden="1">
      <c r="A4928" s="67" t="s">
        <v>2187</v>
      </c>
      <c r="B4928" s="99" t="s">
        <v>2202</v>
      </c>
      <c r="C4928" s="8" t="s">
        <v>2149</v>
      </c>
      <c r="D4928" s="99" t="s">
        <v>2189</v>
      </c>
      <c r="E4928" s="8" t="s">
        <v>463</v>
      </c>
      <c r="F4928" s="69" t="s">
        <v>1977</v>
      </c>
      <c r="G4928" s="67" t="s">
        <v>1881</v>
      </c>
      <c r="H4928" s="70">
        <v>42339</v>
      </c>
      <c r="I4928" s="67">
        <v>310</v>
      </c>
      <c r="J4928" s="97">
        <v>57.42</v>
      </c>
      <c r="K4928" s="97">
        <f t="shared" si="107"/>
        <v>17800.2</v>
      </c>
      <c r="L4928" s="67" t="s">
        <v>1727</v>
      </c>
      <c r="M4928" s="67" t="s">
        <v>1978</v>
      </c>
      <c r="N4928" s="67">
        <v>153710</v>
      </c>
      <c r="O4928" s="98"/>
      <c r="P4928" s="67">
        <v>93188</v>
      </c>
      <c r="Q4928" s="71">
        <v>150</v>
      </c>
      <c r="R4928" s="71">
        <v>0</v>
      </c>
      <c r="S4928" s="71">
        <v>17.5</v>
      </c>
      <c r="T4928" s="67" t="s">
        <v>2118</v>
      </c>
      <c r="U4928" s="64">
        <f>Data!$Q4928+Data!$R4928+Data!$S4928</f>
        <v>167.5</v>
      </c>
      <c r="V4928" s="9" t="str">
        <f>VLOOKUP(TRIM(Data!$B4928),Team!A:B,2,FALSE)</f>
        <v>HVAC</v>
      </c>
      <c r="W4928" s="9" t="str">
        <f>VLOOKUP(Data!$D4928,Current!A:B,2,FALSE)</f>
        <v>ACT</v>
      </c>
      <c r="X4928" s="9" t="str">
        <f>IF(Data!$W4928=Data!$E4928,"CURRENT","NO")</f>
        <v>NO</v>
      </c>
    </row>
    <row r="4929" spans="1:24" hidden="1">
      <c r="A4929" s="67" t="s">
        <v>2187</v>
      </c>
      <c r="B4929" s="99" t="s">
        <v>2202</v>
      </c>
      <c r="C4929" s="8" t="s">
        <v>2149</v>
      </c>
      <c r="D4929" s="99" t="s">
        <v>2189</v>
      </c>
      <c r="E4929" s="8" t="s">
        <v>463</v>
      </c>
      <c r="F4929" s="69" t="s">
        <v>1979</v>
      </c>
      <c r="G4929" s="67" t="s">
        <v>1881</v>
      </c>
      <c r="H4929" s="70">
        <v>42339</v>
      </c>
      <c r="I4929" s="67">
        <v>289</v>
      </c>
      <c r="J4929" s="97">
        <v>79.2</v>
      </c>
      <c r="K4929" s="97">
        <f t="shared" si="107"/>
        <v>22888.799999999999</v>
      </c>
      <c r="L4929" s="67" t="s">
        <v>1727</v>
      </c>
      <c r="M4929" s="67" t="s">
        <v>1924</v>
      </c>
      <c r="N4929" s="67">
        <v>153716</v>
      </c>
      <c r="O4929" s="98"/>
      <c r="P4929" s="67">
        <v>93189</v>
      </c>
      <c r="Q4929" s="71">
        <v>150</v>
      </c>
      <c r="R4929" s="71">
        <v>0</v>
      </c>
      <c r="S4929" s="71">
        <v>17.5</v>
      </c>
      <c r="T4929" s="67" t="s">
        <v>127</v>
      </c>
      <c r="U4929" s="64">
        <f>Data!$Q4929+Data!$R4929+Data!$S4929</f>
        <v>167.5</v>
      </c>
      <c r="V4929" s="9" t="str">
        <f>VLOOKUP(TRIM(Data!$B4929),Team!A:B,2,FALSE)</f>
        <v>HVAC</v>
      </c>
      <c r="W4929" s="9" t="str">
        <f>VLOOKUP(Data!$D4929,Current!A:B,2,FALSE)</f>
        <v>ACT</v>
      </c>
      <c r="X4929" s="9" t="str">
        <f>IF(Data!$W4929=Data!$E4929,"CURRENT","NO")</f>
        <v>NO</v>
      </c>
    </row>
    <row r="4930" spans="1:24" hidden="1">
      <c r="A4930" s="67" t="s">
        <v>1847</v>
      </c>
      <c r="B4930" s="99" t="s">
        <v>2202</v>
      </c>
      <c r="C4930" s="8" t="s">
        <v>2149</v>
      </c>
      <c r="D4930" s="99" t="s">
        <v>2189</v>
      </c>
      <c r="E4930" s="8" t="s">
        <v>463</v>
      </c>
      <c r="F4930" s="69" t="s">
        <v>1980</v>
      </c>
      <c r="G4930" s="67" t="s">
        <v>1877</v>
      </c>
      <c r="H4930" s="70">
        <v>42355</v>
      </c>
      <c r="I4930" s="67">
        <v>209</v>
      </c>
      <c r="J4930" s="71">
        <v>25.4</v>
      </c>
      <c r="K4930" s="97">
        <f t="shared" si="107"/>
        <v>5308.5999999999995</v>
      </c>
      <c r="L4930" s="67" t="s">
        <v>69</v>
      </c>
      <c r="M4930" s="67" t="s">
        <v>282</v>
      </c>
      <c r="N4930" s="67">
        <v>154262</v>
      </c>
      <c r="O4930" s="67"/>
      <c r="P4930" s="67">
        <v>93378</v>
      </c>
      <c r="Q4930" s="71">
        <v>150</v>
      </c>
      <c r="R4930" s="71">
        <v>0</v>
      </c>
      <c r="S4930" s="71">
        <v>17.5</v>
      </c>
      <c r="T4930" s="67" t="s">
        <v>127</v>
      </c>
      <c r="U4930" s="64">
        <f>Data!$Q4930+Data!$R4930+Data!$S4930</f>
        <v>167.5</v>
      </c>
      <c r="V4930" s="9" t="str">
        <f>VLOOKUP(TRIM(Data!$B4930),Team!A:B,2,FALSE)</f>
        <v>HVAC</v>
      </c>
      <c r="W4930" s="9" t="str">
        <f>VLOOKUP(Data!$D4930,Current!A:B,2,FALSE)</f>
        <v>ACT</v>
      </c>
      <c r="X4930" s="9" t="str">
        <f>IF(Data!$W4930=Data!$E4930,"CURRENT","NO")</f>
        <v>NO</v>
      </c>
    </row>
    <row r="4931" spans="1:24" hidden="1">
      <c r="A4931" s="67" t="s">
        <v>1848</v>
      </c>
      <c r="B4931" s="99" t="s">
        <v>2202</v>
      </c>
      <c r="C4931" s="8" t="s">
        <v>2149</v>
      </c>
      <c r="D4931" s="99" t="s">
        <v>2189</v>
      </c>
      <c r="E4931" s="8" t="s">
        <v>463</v>
      </c>
      <c r="F4931" s="69" t="s">
        <v>1981</v>
      </c>
      <c r="G4931" s="67" t="s">
        <v>1877</v>
      </c>
      <c r="H4931" s="70">
        <v>42359</v>
      </c>
      <c r="I4931" s="67">
        <v>906</v>
      </c>
      <c r="J4931" s="67">
        <v>19.73</v>
      </c>
      <c r="K4931" s="97">
        <f t="shared" si="107"/>
        <v>17875.38</v>
      </c>
      <c r="L4931" s="67" t="s">
        <v>69</v>
      </c>
      <c r="M4931" s="67" t="s">
        <v>363</v>
      </c>
      <c r="N4931" s="67">
        <v>154395</v>
      </c>
      <c r="O4931" s="67"/>
      <c r="P4931" s="67">
        <v>93543</v>
      </c>
      <c r="Q4931" s="71">
        <v>150</v>
      </c>
      <c r="R4931" s="71">
        <v>0</v>
      </c>
      <c r="S4931" s="71">
        <v>17.5</v>
      </c>
      <c r="T4931" s="67" t="s">
        <v>127</v>
      </c>
      <c r="U4931" s="64">
        <f>Data!$Q4931+Data!$R4931+Data!$S4931</f>
        <v>167.5</v>
      </c>
      <c r="V4931" s="9" t="str">
        <f>VLOOKUP(TRIM(Data!$B4931),Team!A:B,2,FALSE)</f>
        <v>HVAC</v>
      </c>
      <c r="W4931" s="9" t="str">
        <f>VLOOKUP(Data!$D4931,Current!A:B,2,FALSE)</f>
        <v>ACT</v>
      </c>
      <c r="X4931" s="9" t="str">
        <f>IF(Data!$W4931=Data!$E4931,"CURRENT","NO")</f>
        <v>NO</v>
      </c>
    </row>
    <row r="4932" spans="1:24" hidden="1">
      <c r="A4932" s="67" t="s">
        <v>1848</v>
      </c>
      <c r="B4932" s="99" t="s">
        <v>2202</v>
      </c>
      <c r="C4932" s="8" t="s">
        <v>2149</v>
      </c>
      <c r="D4932" s="99" t="s">
        <v>2189</v>
      </c>
      <c r="E4932" s="8" t="s">
        <v>463</v>
      </c>
      <c r="F4932" s="69" t="s">
        <v>1982</v>
      </c>
      <c r="G4932" s="67" t="s">
        <v>1877</v>
      </c>
      <c r="H4932" s="70">
        <v>42359</v>
      </c>
      <c r="I4932" s="67">
        <v>1397</v>
      </c>
      <c r="J4932" s="67">
        <v>16.61</v>
      </c>
      <c r="K4932" s="97">
        <f t="shared" si="107"/>
        <v>23204.17</v>
      </c>
      <c r="L4932" s="67" t="s">
        <v>69</v>
      </c>
      <c r="M4932" s="67" t="s">
        <v>282</v>
      </c>
      <c r="N4932" s="67">
        <v>154397</v>
      </c>
      <c r="O4932" s="67"/>
      <c r="P4932" s="67">
        <v>93544</v>
      </c>
      <c r="Q4932" s="71">
        <v>150</v>
      </c>
      <c r="R4932" s="71">
        <v>0</v>
      </c>
      <c r="S4932" s="71">
        <v>17.5</v>
      </c>
      <c r="T4932" s="67" t="s">
        <v>127</v>
      </c>
      <c r="U4932" s="64">
        <f>Data!$Q4932+Data!$R4932+Data!$S4932</f>
        <v>167.5</v>
      </c>
      <c r="V4932" s="9" t="str">
        <f>VLOOKUP(TRIM(Data!$B4932),Team!A:B,2,FALSE)</f>
        <v>HVAC</v>
      </c>
      <c r="W4932" s="9" t="str">
        <f>VLOOKUP(Data!$D4932,Current!A:B,2,FALSE)</f>
        <v>ACT</v>
      </c>
      <c r="X4932" s="9" t="str">
        <f>IF(Data!$W4932=Data!$E4932,"CURRENT","NO")</f>
        <v>NO</v>
      </c>
    </row>
    <row r="4933" spans="1:24" hidden="1">
      <c r="A4933" s="67" t="s">
        <v>1848</v>
      </c>
      <c r="B4933" s="99" t="s">
        <v>2202</v>
      </c>
      <c r="C4933" s="8" t="s">
        <v>2149</v>
      </c>
      <c r="D4933" s="99" t="s">
        <v>2189</v>
      </c>
      <c r="E4933" s="8" t="s">
        <v>463</v>
      </c>
      <c r="F4933" s="69" t="s">
        <v>1983</v>
      </c>
      <c r="G4933" s="67" t="s">
        <v>1877</v>
      </c>
      <c r="H4933" s="70">
        <v>42361</v>
      </c>
      <c r="I4933" s="67">
        <v>1470</v>
      </c>
      <c r="J4933" s="67">
        <v>31.55</v>
      </c>
      <c r="K4933" s="97">
        <f t="shared" si="107"/>
        <v>46378.5</v>
      </c>
      <c r="L4933" s="67" t="s">
        <v>69</v>
      </c>
      <c r="M4933" s="67" t="s">
        <v>145</v>
      </c>
      <c r="N4933" s="67">
        <v>154544</v>
      </c>
      <c r="O4933" s="67"/>
      <c r="P4933" s="67">
        <v>93545</v>
      </c>
      <c r="Q4933" s="71">
        <v>229.7</v>
      </c>
      <c r="R4933" s="71">
        <v>0</v>
      </c>
      <c r="S4933" s="71">
        <v>17.5</v>
      </c>
      <c r="T4933" s="67" t="s">
        <v>127</v>
      </c>
      <c r="U4933" s="64">
        <f>Data!$Q4933+Data!$R4933+Data!$S4933</f>
        <v>247.2</v>
      </c>
      <c r="V4933" s="9" t="str">
        <f>VLOOKUP(TRIM(Data!$B4933),Team!A:B,2,FALSE)</f>
        <v>HVAC</v>
      </c>
      <c r="W4933" s="9" t="str">
        <f>VLOOKUP(Data!$D4933,Current!A:B,2,FALSE)</f>
        <v>ACT</v>
      </c>
      <c r="X4933" s="9" t="str">
        <f>IF(Data!$W4933=Data!$E4933,"CURRENT","NO")</f>
        <v>NO</v>
      </c>
    </row>
    <row r="4934" spans="1:24" hidden="1">
      <c r="A4934" s="67" t="s">
        <v>1848</v>
      </c>
      <c r="B4934" s="99" t="s">
        <v>2202</v>
      </c>
      <c r="C4934" s="8" t="s">
        <v>2149</v>
      </c>
      <c r="D4934" s="99" t="s">
        <v>2189</v>
      </c>
      <c r="E4934" s="8" t="s">
        <v>463</v>
      </c>
      <c r="F4934" s="69" t="s">
        <v>1984</v>
      </c>
      <c r="G4934" s="67" t="s">
        <v>1877</v>
      </c>
      <c r="H4934" s="70">
        <v>42361</v>
      </c>
      <c r="I4934" s="67">
        <v>484</v>
      </c>
      <c r="J4934" s="67">
        <v>55.78</v>
      </c>
      <c r="K4934" s="97">
        <f t="shared" si="107"/>
        <v>26997.52</v>
      </c>
      <c r="L4934" s="67" t="s">
        <v>69</v>
      </c>
      <c r="M4934" s="67" t="s">
        <v>363</v>
      </c>
      <c r="N4934" s="67">
        <v>154546</v>
      </c>
      <c r="O4934" s="67"/>
      <c r="P4934" s="67">
        <v>93546</v>
      </c>
      <c r="Q4934" s="71">
        <v>150</v>
      </c>
      <c r="R4934" s="71">
        <v>0</v>
      </c>
      <c r="S4934" s="71">
        <v>17.5</v>
      </c>
      <c r="T4934" s="67" t="s">
        <v>127</v>
      </c>
      <c r="U4934" s="64">
        <f>Data!$Q4934+Data!$R4934+Data!$S4934</f>
        <v>167.5</v>
      </c>
      <c r="V4934" s="9" t="str">
        <f>VLOOKUP(TRIM(Data!$B4934),Team!A:B,2,FALSE)</f>
        <v>HVAC</v>
      </c>
      <c r="W4934" s="9" t="str">
        <f>VLOOKUP(Data!$D4934,Current!A:B,2,FALSE)</f>
        <v>ACT</v>
      </c>
      <c r="X4934" s="9" t="str">
        <f>IF(Data!$W4934=Data!$E4934,"CURRENT","NO")</f>
        <v>NO</v>
      </c>
    </row>
    <row r="4935" spans="1:24" hidden="1">
      <c r="A4935" s="67" t="s">
        <v>1848</v>
      </c>
      <c r="B4935" s="99" t="s">
        <v>2202</v>
      </c>
      <c r="C4935" s="8" t="s">
        <v>2149</v>
      </c>
      <c r="D4935" s="99" t="s">
        <v>2189</v>
      </c>
      <c r="E4935" s="8" t="s">
        <v>463</v>
      </c>
      <c r="F4935" s="69" t="s">
        <v>1985</v>
      </c>
      <c r="G4935" s="67" t="s">
        <v>1865</v>
      </c>
      <c r="H4935" s="70">
        <v>42360</v>
      </c>
      <c r="I4935" s="67">
        <v>81</v>
      </c>
      <c r="J4935" s="67">
        <v>60.84</v>
      </c>
      <c r="K4935" s="97">
        <f t="shared" si="107"/>
        <v>4928.04</v>
      </c>
      <c r="L4935" s="67" t="s">
        <v>213</v>
      </c>
      <c r="M4935" s="67" t="s">
        <v>1873</v>
      </c>
      <c r="N4935" s="67">
        <v>154518</v>
      </c>
      <c r="O4935" s="67"/>
      <c r="P4935" s="67">
        <v>93547</v>
      </c>
      <c r="Q4935" s="71">
        <v>75</v>
      </c>
      <c r="R4935" s="71">
        <v>0</v>
      </c>
      <c r="S4935" s="71">
        <v>15</v>
      </c>
      <c r="T4935" s="67" t="s">
        <v>127</v>
      </c>
      <c r="U4935" s="64">
        <f>Data!$Q4935+Data!$R4935+Data!$S4935</f>
        <v>90</v>
      </c>
      <c r="V4935" s="9" t="str">
        <f>VLOOKUP(TRIM(Data!$B4935),Team!A:B,2,FALSE)</f>
        <v>HVAC</v>
      </c>
      <c r="W4935" s="9" t="str">
        <f>VLOOKUP(Data!$D4935,Current!A:B,2,FALSE)</f>
        <v>ACT</v>
      </c>
      <c r="X4935" s="9" t="str">
        <f>IF(Data!$W4935=Data!$E4935,"CURRENT","NO")</f>
        <v>NO</v>
      </c>
    </row>
    <row r="4936" spans="1:24" hidden="1">
      <c r="A4936" s="67" t="s">
        <v>2191</v>
      </c>
      <c r="B4936" s="99" t="s">
        <v>2202</v>
      </c>
      <c r="C4936" s="8" t="s">
        <v>2149</v>
      </c>
      <c r="D4936" s="99" t="s">
        <v>2189</v>
      </c>
      <c r="E4936" s="8" t="s">
        <v>463</v>
      </c>
      <c r="F4936" s="69" t="s">
        <v>1986</v>
      </c>
      <c r="G4936" s="67" t="s">
        <v>146</v>
      </c>
      <c r="H4936" s="70">
        <v>42362</v>
      </c>
      <c r="I4936" s="67">
        <v>1686</v>
      </c>
      <c r="J4936" s="67">
        <v>20.49</v>
      </c>
      <c r="K4936" s="67">
        <f t="shared" si="107"/>
        <v>34546.14</v>
      </c>
      <c r="L4936" s="67" t="s">
        <v>69</v>
      </c>
      <c r="M4936" s="67" t="s">
        <v>1210</v>
      </c>
      <c r="N4936" s="67">
        <v>154614</v>
      </c>
      <c r="O4936" s="67"/>
      <c r="P4936" s="67">
        <v>93771</v>
      </c>
      <c r="Q4936" s="71">
        <v>172.7</v>
      </c>
      <c r="R4936" s="71">
        <v>0</v>
      </c>
      <c r="S4936" s="71">
        <v>35</v>
      </c>
      <c r="T4936" s="67" t="s">
        <v>127</v>
      </c>
      <c r="U4936" s="64">
        <f>Data!$Q4936+Data!$R4936+Data!$S4936</f>
        <v>207.7</v>
      </c>
      <c r="V4936" s="9" t="str">
        <f>VLOOKUP(TRIM(Data!$B4936),Team!A:B,2,FALSE)</f>
        <v>HVAC</v>
      </c>
      <c r="W4936" s="9" t="str">
        <f>VLOOKUP(Data!$D4936,Current!A:B,2,FALSE)</f>
        <v>ACT</v>
      </c>
      <c r="X4936" s="9" t="str">
        <f>IF(Data!$W4936=Data!$E4936,"CURRENT","NO")</f>
        <v>NO</v>
      </c>
    </row>
    <row r="4937" spans="1:24" hidden="1">
      <c r="A4937" s="67" t="s">
        <v>2191</v>
      </c>
      <c r="B4937" s="99" t="s">
        <v>2202</v>
      </c>
      <c r="C4937" s="8" t="s">
        <v>2149</v>
      </c>
      <c r="D4937" s="99" t="s">
        <v>2189</v>
      </c>
      <c r="E4937" s="8" t="s">
        <v>463</v>
      </c>
      <c r="F4937" s="69" t="s">
        <v>1987</v>
      </c>
      <c r="G4937" s="67" t="s">
        <v>146</v>
      </c>
      <c r="H4937" s="70">
        <v>42364</v>
      </c>
      <c r="I4937" s="67">
        <v>382</v>
      </c>
      <c r="J4937" s="67">
        <v>64.69</v>
      </c>
      <c r="K4937" s="67">
        <f t="shared" si="107"/>
        <v>24711.579999999998</v>
      </c>
      <c r="L4937" s="67" t="s">
        <v>69</v>
      </c>
      <c r="M4937" s="67"/>
      <c r="N4937" s="67">
        <v>154644</v>
      </c>
      <c r="O4937" s="67"/>
      <c r="P4937" s="67">
        <v>93772</v>
      </c>
      <c r="Q4937" s="71">
        <v>150</v>
      </c>
      <c r="R4937" s="71">
        <v>0</v>
      </c>
      <c r="S4937" s="71">
        <v>35</v>
      </c>
      <c r="T4937" s="67" t="s">
        <v>2118</v>
      </c>
      <c r="U4937" s="64">
        <f>Data!$Q4937+Data!$R4937+Data!$S4937</f>
        <v>185</v>
      </c>
      <c r="V4937" s="9" t="str">
        <f>VLOOKUP(TRIM(Data!$B4937),Team!A:B,2,FALSE)</f>
        <v>HVAC</v>
      </c>
      <c r="W4937" s="9" t="str">
        <f>VLOOKUP(Data!$D4937,Current!A:B,2,FALSE)</f>
        <v>ACT</v>
      </c>
      <c r="X4937" s="9" t="str">
        <f>IF(Data!$W4937=Data!$E4937,"CURRENT","NO")</f>
        <v>NO</v>
      </c>
    </row>
    <row r="4938" spans="1:24" hidden="1">
      <c r="A4938" s="67" t="s">
        <v>2191</v>
      </c>
      <c r="B4938" s="99" t="s">
        <v>2202</v>
      </c>
      <c r="C4938" s="8" t="s">
        <v>2149</v>
      </c>
      <c r="D4938" s="99" t="s">
        <v>2189</v>
      </c>
      <c r="E4938" s="8" t="s">
        <v>463</v>
      </c>
      <c r="F4938" s="69" t="s">
        <v>1988</v>
      </c>
      <c r="G4938" s="67" t="s">
        <v>146</v>
      </c>
      <c r="H4938" s="70">
        <v>42366</v>
      </c>
      <c r="I4938" s="67">
        <v>911</v>
      </c>
      <c r="J4938" s="67">
        <v>16.71</v>
      </c>
      <c r="K4938" s="67">
        <f t="shared" si="107"/>
        <v>15222.810000000001</v>
      </c>
      <c r="L4938" s="67" t="s">
        <v>69</v>
      </c>
      <c r="M4938" s="67" t="s">
        <v>282</v>
      </c>
      <c r="N4938" s="67">
        <v>154665</v>
      </c>
      <c r="O4938" s="67"/>
      <c r="P4938" s="67">
        <v>93773</v>
      </c>
      <c r="Q4938" s="71">
        <v>150</v>
      </c>
      <c r="R4938" s="71">
        <v>0</v>
      </c>
      <c r="S4938" s="71">
        <v>17.5</v>
      </c>
      <c r="T4938" s="67" t="s">
        <v>127</v>
      </c>
      <c r="U4938" s="64">
        <f>Data!$Q4938+Data!$R4938+Data!$S4938</f>
        <v>167.5</v>
      </c>
      <c r="V4938" s="9" t="str">
        <f>VLOOKUP(TRIM(Data!$B4938),Team!A:B,2,FALSE)</f>
        <v>HVAC</v>
      </c>
      <c r="W4938" s="9" t="str">
        <f>VLOOKUP(Data!$D4938,Current!A:B,2,FALSE)</f>
        <v>ACT</v>
      </c>
      <c r="X4938" s="9" t="str">
        <f>IF(Data!$W4938=Data!$E4938,"CURRENT","NO")</f>
        <v>NO</v>
      </c>
    </row>
    <row r="4939" spans="1:24" hidden="1">
      <c r="A4939" s="67" t="s">
        <v>2191</v>
      </c>
      <c r="B4939" s="99" t="s">
        <v>2202</v>
      </c>
      <c r="C4939" s="8" t="s">
        <v>2149</v>
      </c>
      <c r="D4939" s="99" t="s">
        <v>2189</v>
      </c>
      <c r="E4939" s="8" t="s">
        <v>463</v>
      </c>
      <c r="F4939" s="69" t="s">
        <v>1989</v>
      </c>
      <c r="G4939" s="67" t="s">
        <v>146</v>
      </c>
      <c r="H4939" s="70">
        <v>42366</v>
      </c>
      <c r="I4939" s="67">
        <v>850</v>
      </c>
      <c r="J4939" s="67">
        <v>31.65</v>
      </c>
      <c r="K4939" s="67">
        <f t="shared" si="107"/>
        <v>26902.5</v>
      </c>
      <c r="L4939" s="67" t="s">
        <v>69</v>
      </c>
      <c r="M4939" s="67" t="s">
        <v>363</v>
      </c>
      <c r="N4939" s="67">
        <v>154666</v>
      </c>
      <c r="O4939" s="67"/>
      <c r="P4939" s="67">
        <v>93774</v>
      </c>
      <c r="Q4939" s="71">
        <v>150</v>
      </c>
      <c r="R4939" s="71">
        <v>0</v>
      </c>
      <c r="S4939" s="71">
        <v>17.5</v>
      </c>
      <c r="T4939" s="67" t="s">
        <v>127</v>
      </c>
      <c r="U4939" s="64">
        <f>Data!$Q4939+Data!$R4939+Data!$S4939</f>
        <v>167.5</v>
      </c>
      <c r="V4939" s="9" t="str">
        <f>VLOOKUP(TRIM(Data!$B4939),Team!A:B,2,FALSE)</f>
        <v>HVAC</v>
      </c>
      <c r="W4939" s="9" t="str">
        <f>VLOOKUP(Data!$D4939,Current!A:B,2,FALSE)</f>
        <v>ACT</v>
      </c>
      <c r="X4939" s="9" t="str">
        <f>IF(Data!$W4939=Data!$E4939,"CURRENT","NO")</f>
        <v>NO</v>
      </c>
    </row>
    <row r="4940" spans="1:24" hidden="1">
      <c r="A4940" s="67" t="s">
        <v>2191</v>
      </c>
      <c r="B4940" s="99" t="s">
        <v>2202</v>
      </c>
      <c r="C4940" s="8" t="s">
        <v>2149</v>
      </c>
      <c r="D4940" s="99" t="s">
        <v>2189</v>
      </c>
      <c r="E4940" s="8" t="s">
        <v>463</v>
      </c>
      <c r="F4940" s="69" t="s">
        <v>1990</v>
      </c>
      <c r="G4940" s="67" t="s">
        <v>146</v>
      </c>
      <c r="H4940" s="70">
        <v>42367</v>
      </c>
      <c r="I4940" s="67">
        <v>484</v>
      </c>
      <c r="J4940" s="67">
        <v>48.94</v>
      </c>
      <c r="K4940" s="67">
        <f t="shared" si="107"/>
        <v>23686.959999999999</v>
      </c>
      <c r="L4940" s="67" t="s">
        <v>69</v>
      </c>
      <c r="M4940" s="67" t="s">
        <v>363</v>
      </c>
      <c r="N4940" s="67">
        <v>154703</v>
      </c>
      <c r="O4940" s="67"/>
      <c r="P4940" s="67">
        <v>93776</v>
      </c>
      <c r="Q4940" s="71">
        <v>150</v>
      </c>
      <c r="R4940" s="71">
        <v>0</v>
      </c>
      <c r="S4940" s="71">
        <v>15</v>
      </c>
      <c r="T4940" s="67" t="s">
        <v>2118</v>
      </c>
      <c r="U4940" s="64">
        <f>Data!$Q4940+Data!$R4940+Data!$S4940</f>
        <v>165</v>
      </c>
      <c r="V4940" s="9" t="str">
        <f>VLOOKUP(TRIM(Data!$B4940),Team!A:B,2,FALSE)</f>
        <v>HVAC</v>
      </c>
      <c r="W4940" s="9" t="str">
        <f>VLOOKUP(Data!$D4940,Current!A:B,2,FALSE)</f>
        <v>ACT</v>
      </c>
      <c r="X4940" s="9" t="str">
        <f>IF(Data!$W4940=Data!$E4940,"CURRENT","NO")</f>
        <v>NO</v>
      </c>
    </row>
    <row r="4941" spans="1:24" hidden="1">
      <c r="A4941" s="67" t="s">
        <v>2191</v>
      </c>
      <c r="B4941" s="99" t="s">
        <v>2202</v>
      </c>
      <c r="C4941" s="8" t="s">
        <v>2149</v>
      </c>
      <c r="D4941" s="99" t="s">
        <v>2189</v>
      </c>
      <c r="E4941" s="8" t="s">
        <v>463</v>
      </c>
      <c r="F4941" s="69" t="s">
        <v>1991</v>
      </c>
      <c r="G4941" s="67" t="s">
        <v>146</v>
      </c>
      <c r="H4941" s="70">
        <v>42367</v>
      </c>
      <c r="I4941" s="67">
        <v>110</v>
      </c>
      <c r="J4941" s="67">
        <v>64.69</v>
      </c>
      <c r="K4941" s="67">
        <f t="shared" si="107"/>
        <v>7115.9</v>
      </c>
      <c r="L4941" s="67" t="s">
        <v>69</v>
      </c>
      <c r="M4941" s="67" t="s">
        <v>282</v>
      </c>
      <c r="N4941" s="67">
        <v>154714</v>
      </c>
      <c r="O4941" s="67"/>
      <c r="P4941" s="67">
        <v>93777</v>
      </c>
      <c r="Q4941" s="71">
        <v>75</v>
      </c>
      <c r="R4941" s="71">
        <v>0</v>
      </c>
      <c r="S4941" s="71">
        <v>15</v>
      </c>
      <c r="T4941" s="67" t="s">
        <v>127</v>
      </c>
      <c r="U4941" s="64">
        <f>Data!$Q4941+Data!$R4941+Data!$S4941</f>
        <v>90</v>
      </c>
      <c r="V4941" s="9" t="str">
        <f>VLOOKUP(TRIM(Data!$B4941),Team!A:B,2,FALSE)</f>
        <v>HVAC</v>
      </c>
      <c r="W4941" s="9" t="str">
        <f>VLOOKUP(Data!$D4941,Current!A:B,2,FALSE)</f>
        <v>ACT</v>
      </c>
      <c r="X4941" s="9" t="str">
        <f>IF(Data!$W4941=Data!$E4941,"CURRENT","NO")</f>
        <v>NO</v>
      </c>
    </row>
    <row r="4942" spans="1:24" hidden="1">
      <c r="A4942" s="67" t="s">
        <v>2191</v>
      </c>
      <c r="B4942" s="99" t="s">
        <v>2202</v>
      </c>
      <c r="C4942" s="8" t="s">
        <v>2149</v>
      </c>
      <c r="D4942" s="99" t="s">
        <v>2189</v>
      </c>
      <c r="E4942" s="8" t="s">
        <v>463</v>
      </c>
      <c r="F4942" s="69" t="s">
        <v>1984</v>
      </c>
      <c r="G4942" s="67" t="s">
        <v>146</v>
      </c>
      <c r="H4942" s="70">
        <v>42367</v>
      </c>
      <c r="I4942" s="67">
        <v>75</v>
      </c>
      <c r="J4942" s="67">
        <v>55.78</v>
      </c>
      <c r="K4942" s="67">
        <f t="shared" si="107"/>
        <v>4183.5</v>
      </c>
      <c r="L4942" s="67" t="s">
        <v>69</v>
      </c>
      <c r="M4942" s="67" t="s">
        <v>1213</v>
      </c>
      <c r="N4942" s="67">
        <v>154715</v>
      </c>
      <c r="O4942" s="67"/>
      <c r="P4942" s="67">
        <v>93778</v>
      </c>
      <c r="Q4942" s="71">
        <v>75</v>
      </c>
      <c r="R4942" s="71">
        <v>0</v>
      </c>
      <c r="S4942" s="71">
        <v>15</v>
      </c>
      <c r="T4942" s="67" t="s">
        <v>2118</v>
      </c>
      <c r="U4942" s="64">
        <f>Data!$Q4942+Data!$R4942+Data!$S4942</f>
        <v>90</v>
      </c>
      <c r="V4942" s="9" t="str">
        <f>VLOOKUP(TRIM(Data!$B4942),Team!A:B,2,FALSE)</f>
        <v>HVAC</v>
      </c>
      <c r="W4942" s="9" t="str">
        <f>VLOOKUP(Data!$D4942,Current!A:B,2,FALSE)</f>
        <v>ACT</v>
      </c>
      <c r="X4942" s="9" t="str">
        <f>IF(Data!$W4942=Data!$E4942,"CURRENT","NO")</f>
        <v>NO</v>
      </c>
    </row>
    <row r="4943" spans="1:24" hidden="1">
      <c r="A4943" s="67" t="s">
        <v>2191</v>
      </c>
      <c r="B4943" s="99" t="s">
        <v>2202</v>
      </c>
      <c r="C4943" s="8" t="s">
        <v>2149</v>
      </c>
      <c r="D4943" s="99" t="s">
        <v>2189</v>
      </c>
      <c r="E4943" s="8" t="s">
        <v>463</v>
      </c>
      <c r="F4943" s="69" t="s">
        <v>1992</v>
      </c>
      <c r="G4943" s="67" t="s">
        <v>158</v>
      </c>
      <c r="H4943" s="70">
        <v>42363</v>
      </c>
      <c r="I4943" s="67">
        <v>600</v>
      </c>
      <c r="J4943" s="67">
        <v>41.35</v>
      </c>
      <c r="K4943" s="67">
        <f t="shared" si="107"/>
        <v>24810</v>
      </c>
      <c r="L4943" s="67" t="s">
        <v>157</v>
      </c>
      <c r="M4943" s="67" t="s">
        <v>353</v>
      </c>
      <c r="N4943" s="67">
        <v>154627</v>
      </c>
      <c r="O4943" s="67"/>
      <c r="P4943" s="67">
        <v>93779</v>
      </c>
      <c r="Q4943" s="71">
        <v>150</v>
      </c>
      <c r="R4943" s="71">
        <v>0</v>
      </c>
      <c r="S4943" s="71">
        <v>15</v>
      </c>
      <c r="T4943" s="67" t="s">
        <v>246</v>
      </c>
      <c r="U4943" s="64">
        <f>Data!$Q4943+Data!$R4943+Data!$S4943</f>
        <v>165</v>
      </c>
      <c r="V4943" s="9" t="str">
        <f>VLOOKUP(TRIM(Data!$B4943),Team!A:B,2,FALSE)</f>
        <v>HVAC</v>
      </c>
      <c r="W4943" s="9" t="str">
        <f>VLOOKUP(Data!$D4943,Current!A:B,2,FALSE)</f>
        <v>ACT</v>
      </c>
      <c r="X4943" s="9" t="str">
        <f>IF(Data!$W4943=Data!$E4943,"CURRENT","NO")</f>
        <v>NO</v>
      </c>
    </row>
    <row r="4944" spans="1:24" hidden="1">
      <c r="A4944" s="67" t="s">
        <v>2191</v>
      </c>
      <c r="B4944" s="99" t="s">
        <v>2202</v>
      </c>
      <c r="C4944" s="8" t="s">
        <v>2149</v>
      </c>
      <c r="D4944" s="99" t="s">
        <v>2189</v>
      </c>
      <c r="E4944" s="8" t="s">
        <v>463</v>
      </c>
      <c r="F4944" s="69" t="s">
        <v>1993</v>
      </c>
      <c r="G4944" s="67" t="s">
        <v>158</v>
      </c>
      <c r="H4944" s="70">
        <v>42367</v>
      </c>
      <c r="I4944" s="67">
        <v>230</v>
      </c>
      <c r="J4944" s="67">
        <v>48.67</v>
      </c>
      <c r="K4944" s="67">
        <f t="shared" si="107"/>
        <v>11194.1</v>
      </c>
      <c r="L4944" s="67" t="s">
        <v>157</v>
      </c>
      <c r="M4944" s="67" t="s">
        <v>1994</v>
      </c>
      <c r="N4944" s="67">
        <v>154710</v>
      </c>
      <c r="O4944" s="67"/>
      <c r="P4944" s="67">
        <v>93780</v>
      </c>
      <c r="Q4944" s="71">
        <v>75</v>
      </c>
      <c r="R4944" s="71">
        <v>0</v>
      </c>
      <c r="S4944" s="71">
        <v>15</v>
      </c>
      <c r="T4944" s="67" t="s">
        <v>127</v>
      </c>
      <c r="U4944" s="64">
        <f>Data!$Q4944+Data!$R4944+Data!$S4944</f>
        <v>90</v>
      </c>
      <c r="V4944" s="9" t="str">
        <f>VLOOKUP(TRIM(Data!$B4944),Team!A:B,2,FALSE)</f>
        <v>HVAC</v>
      </c>
      <c r="W4944" s="9" t="str">
        <f>VLOOKUP(Data!$D4944,Current!A:B,2,FALSE)</f>
        <v>ACT</v>
      </c>
      <c r="X4944" s="9" t="str">
        <f>IF(Data!$W4944=Data!$E4944,"CURRENT","NO")</f>
        <v>NO</v>
      </c>
    </row>
    <row r="4945" spans="1:24" hidden="1">
      <c r="A4945" s="67" t="s">
        <v>2191</v>
      </c>
      <c r="B4945" s="99" t="s">
        <v>2202</v>
      </c>
      <c r="C4945" s="8" t="s">
        <v>2149</v>
      </c>
      <c r="D4945" s="99" t="s">
        <v>2189</v>
      </c>
      <c r="E4945" s="8" t="s">
        <v>463</v>
      </c>
      <c r="F4945" s="69" t="s">
        <v>1995</v>
      </c>
      <c r="G4945" s="67" t="s">
        <v>158</v>
      </c>
      <c r="H4945" s="70">
        <v>42369</v>
      </c>
      <c r="I4945" s="67">
        <v>415</v>
      </c>
      <c r="J4945" s="67">
        <v>44.33</v>
      </c>
      <c r="K4945" s="67">
        <f t="shared" si="107"/>
        <v>18396.95</v>
      </c>
      <c r="L4945" s="67" t="s">
        <v>157</v>
      </c>
      <c r="M4945" s="67" t="s">
        <v>1772</v>
      </c>
      <c r="N4945" s="67">
        <v>154783</v>
      </c>
      <c r="O4945" s="67"/>
      <c r="P4945" s="67">
        <v>93781</v>
      </c>
      <c r="Q4945" s="71">
        <v>150</v>
      </c>
      <c r="R4945" s="71">
        <v>0</v>
      </c>
      <c r="S4945" s="71">
        <v>15</v>
      </c>
      <c r="T4945" s="67" t="s">
        <v>127</v>
      </c>
      <c r="U4945" s="64">
        <f>Data!$Q4945+Data!$R4945+Data!$S4945</f>
        <v>165</v>
      </c>
      <c r="V4945" s="9" t="str">
        <f>VLOOKUP(TRIM(Data!$B4945),Team!A:B,2,FALSE)</f>
        <v>HVAC</v>
      </c>
      <c r="W4945" s="9" t="str">
        <f>VLOOKUP(Data!$D4945,Current!A:B,2,FALSE)</f>
        <v>ACT</v>
      </c>
      <c r="X4945" s="9" t="str">
        <f>IF(Data!$W4945=Data!$E4945,"CURRENT","NO")</f>
        <v>NO</v>
      </c>
    </row>
    <row r="4946" spans="1:24" hidden="1">
      <c r="A4946" s="67" t="s">
        <v>1842</v>
      </c>
      <c r="B4946" s="99" t="s">
        <v>798</v>
      </c>
      <c r="C4946" s="8" t="s">
        <v>2149</v>
      </c>
      <c r="D4946" s="8" t="s">
        <v>2189</v>
      </c>
      <c r="E4946" s="8" t="s">
        <v>463</v>
      </c>
      <c r="F4946" s="69" t="s">
        <v>1017</v>
      </c>
      <c r="G4946" s="67" t="s">
        <v>1996</v>
      </c>
      <c r="H4946" s="70">
        <v>42342</v>
      </c>
      <c r="I4946" s="67">
        <v>48</v>
      </c>
      <c r="J4946" s="97">
        <v>153.91999999999999</v>
      </c>
      <c r="K4946" s="97">
        <f>I4946*J4946</f>
        <v>7388.16</v>
      </c>
      <c r="L4946" s="67" t="s">
        <v>1837</v>
      </c>
      <c r="M4946" s="67" t="s">
        <v>1997</v>
      </c>
      <c r="N4946" s="67">
        <v>153795</v>
      </c>
      <c r="O4946" s="98"/>
      <c r="P4946" s="67">
        <v>93287</v>
      </c>
      <c r="Q4946" s="71">
        <v>75</v>
      </c>
      <c r="R4946" s="71">
        <v>0</v>
      </c>
      <c r="S4946" s="71">
        <v>45</v>
      </c>
      <c r="T4946" s="67" t="s">
        <v>186</v>
      </c>
      <c r="U4946" s="64">
        <f>Data!$Q4946+Data!$R4946+Data!$S4946</f>
        <v>120</v>
      </c>
      <c r="V4946" s="9" t="str">
        <f>VLOOKUP(TRIM(Data!$B4946),Team!A:B,2,FALSE)</f>
        <v>HVAC</v>
      </c>
      <c r="W4946" s="9" t="str">
        <f>VLOOKUP(Data!$D4946,Current!A:B,2,FALSE)</f>
        <v>ACT</v>
      </c>
      <c r="X4946" s="9" t="str">
        <f>IF(Data!$W4946=Data!$E4946,"CURRENT","NO")</f>
        <v>NO</v>
      </c>
    </row>
    <row r="4947" spans="1:24" hidden="1">
      <c r="A4947" s="67" t="s">
        <v>1842</v>
      </c>
      <c r="B4947" s="99" t="s">
        <v>798</v>
      </c>
      <c r="C4947" s="8" t="s">
        <v>2149</v>
      </c>
      <c r="D4947" s="8" t="s">
        <v>2189</v>
      </c>
      <c r="E4947" s="8" t="s">
        <v>463</v>
      </c>
      <c r="F4947" s="69" t="s">
        <v>1018</v>
      </c>
      <c r="G4947" s="67" t="s">
        <v>1996</v>
      </c>
      <c r="H4947" s="70">
        <v>42342</v>
      </c>
      <c r="I4947" s="67">
        <v>72</v>
      </c>
      <c r="J4947" s="97">
        <v>122.02</v>
      </c>
      <c r="K4947" s="97">
        <f t="shared" ref="K4947:K5010" si="108">I4947*J4947</f>
        <v>8785.44</v>
      </c>
      <c r="L4947" s="67" t="s">
        <v>14</v>
      </c>
      <c r="M4947" s="67" t="s">
        <v>1998</v>
      </c>
      <c r="N4947" s="67">
        <v>153796</v>
      </c>
      <c r="O4947" s="98"/>
      <c r="P4947" s="67">
        <v>93288</v>
      </c>
      <c r="Q4947" s="71">
        <v>75</v>
      </c>
      <c r="R4947" s="71">
        <v>0</v>
      </c>
      <c r="S4947" s="71">
        <v>45</v>
      </c>
      <c r="T4947" s="67" t="s">
        <v>127</v>
      </c>
      <c r="U4947" s="64">
        <f>Data!$Q4947+Data!$R4947+Data!$S4947</f>
        <v>120</v>
      </c>
      <c r="V4947" s="9" t="str">
        <f>VLOOKUP(TRIM(Data!$B4947),Team!A:B,2,FALSE)</f>
        <v>HVAC</v>
      </c>
      <c r="W4947" s="9" t="str">
        <f>VLOOKUP(Data!$D4947,Current!A:B,2,FALSE)</f>
        <v>ACT</v>
      </c>
      <c r="X4947" s="9" t="str">
        <f>IF(Data!$W4947=Data!$E4947,"CURRENT","NO")</f>
        <v>NO</v>
      </c>
    </row>
    <row r="4948" spans="1:24" hidden="1">
      <c r="A4948" s="67" t="s">
        <v>1842</v>
      </c>
      <c r="B4948" s="99" t="s">
        <v>798</v>
      </c>
      <c r="C4948" s="8" t="s">
        <v>2149</v>
      </c>
      <c r="D4948" s="8" t="s">
        <v>2189</v>
      </c>
      <c r="E4948" s="8" t="s">
        <v>463</v>
      </c>
      <c r="F4948" s="69" t="s">
        <v>1223</v>
      </c>
      <c r="G4948" s="67" t="s">
        <v>93</v>
      </c>
      <c r="H4948" s="70">
        <v>42345</v>
      </c>
      <c r="I4948" s="67">
        <v>560</v>
      </c>
      <c r="J4948" s="71">
        <v>28.76</v>
      </c>
      <c r="K4948" s="97">
        <f t="shared" si="108"/>
        <v>16105.6</v>
      </c>
      <c r="L4948" s="67" t="s">
        <v>81</v>
      </c>
      <c r="M4948" s="67" t="s">
        <v>283</v>
      </c>
      <c r="N4948" s="67">
        <v>153871</v>
      </c>
      <c r="P4948" s="67">
        <v>93289</v>
      </c>
      <c r="Q4948" s="71">
        <v>150</v>
      </c>
      <c r="R4948" s="71">
        <v>0</v>
      </c>
      <c r="S4948" s="71">
        <v>25</v>
      </c>
      <c r="T4948" s="67" t="s">
        <v>127</v>
      </c>
      <c r="U4948" s="64">
        <f>Data!$Q4948+Data!$R4948+Data!$S4948</f>
        <v>175</v>
      </c>
      <c r="V4948" s="9" t="str">
        <f>VLOOKUP(TRIM(Data!$B4948),Team!A:B,2,FALSE)</f>
        <v>HVAC</v>
      </c>
      <c r="W4948" s="9" t="str">
        <f>VLOOKUP(Data!$D4948,Current!A:B,2,FALSE)</f>
        <v>ACT</v>
      </c>
      <c r="X4948" s="9" t="str">
        <f>IF(Data!$W4948=Data!$E4948,"CURRENT","NO")</f>
        <v>NO</v>
      </c>
    </row>
    <row r="4949" spans="1:24" hidden="1">
      <c r="A4949" s="67" t="s">
        <v>1842</v>
      </c>
      <c r="B4949" s="99" t="s">
        <v>798</v>
      </c>
      <c r="C4949" s="8" t="s">
        <v>2182</v>
      </c>
      <c r="D4949" s="8" t="s">
        <v>2189</v>
      </c>
      <c r="E4949" s="8" t="s">
        <v>463</v>
      </c>
      <c r="F4949" s="69" t="s">
        <v>1223</v>
      </c>
      <c r="G4949" s="67" t="s">
        <v>93</v>
      </c>
      <c r="H4949" s="70">
        <v>42347</v>
      </c>
      <c r="I4949" s="67">
        <v>560</v>
      </c>
      <c r="J4949" s="71">
        <v>0</v>
      </c>
      <c r="K4949" s="97">
        <f t="shared" si="108"/>
        <v>0</v>
      </c>
      <c r="L4949" s="67" t="s">
        <v>81</v>
      </c>
      <c r="M4949" s="67" t="s">
        <v>80</v>
      </c>
      <c r="N4949" s="67">
        <v>153936</v>
      </c>
      <c r="P4949" s="67">
        <v>93290</v>
      </c>
      <c r="Q4949" s="71">
        <v>150</v>
      </c>
      <c r="R4949" s="71">
        <v>0</v>
      </c>
      <c r="S4949" s="71">
        <v>25</v>
      </c>
      <c r="T4949" s="67" t="s">
        <v>0</v>
      </c>
      <c r="U4949" s="64">
        <f>Data!$Q4949+Data!$R4949+Data!$S4949</f>
        <v>175</v>
      </c>
      <c r="V4949" s="9" t="str">
        <f>VLOOKUP(TRIM(Data!$B4949),Team!A:B,2,FALSE)</f>
        <v>HVAC</v>
      </c>
      <c r="W4949" s="9" t="str">
        <f>VLOOKUP(Data!$D4949,Current!A:B,2,FALSE)</f>
        <v>ACT</v>
      </c>
      <c r="X4949" s="9" t="str">
        <f>IF(Data!$W4949=Data!$E4949,"CURRENT","NO")</f>
        <v>NO</v>
      </c>
    </row>
    <row r="4950" spans="1:24" hidden="1">
      <c r="A4950" s="67" t="s">
        <v>1842</v>
      </c>
      <c r="B4950" s="99" t="s">
        <v>798</v>
      </c>
      <c r="C4950" s="8" t="s">
        <v>2149</v>
      </c>
      <c r="D4950" s="8" t="s">
        <v>2189</v>
      </c>
      <c r="E4950" s="8" t="s">
        <v>463</v>
      </c>
      <c r="F4950" s="69" t="s">
        <v>1426</v>
      </c>
      <c r="G4950" s="67" t="s">
        <v>1999</v>
      </c>
      <c r="H4950" s="70">
        <v>42348</v>
      </c>
      <c r="I4950" s="67">
        <v>11</v>
      </c>
      <c r="J4950" s="71">
        <v>386</v>
      </c>
      <c r="K4950" s="97">
        <f t="shared" si="108"/>
        <v>4246</v>
      </c>
      <c r="L4950" s="67" t="s">
        <v>114</v>
      </c>
      <c r="M4950" s="67" t="s">
        <v>88</v>
      </c>
      <c r="N4950" s="67">
        <v>153974</v>
      </c>
      <c r="P4950" s="67">
        <v>93291</v>
      </c>
      <c r="Q4950" s="71">
        <v>37.5</v>
      </c>
      <c r="R4950" s="71">
        <v>12</v>
      </c>
      <c r="S4950" s="71">
        <v>265</v>
      </c>
      <c r="T4950" s="67" t="s">
        <v>127</v>
      </c>
      <c r="U4950" s="64">
        <f>Data!$Q4950+Data!$R4950+Data!$S4950</f>
        <v>314.5</v>
      </c>
      <c r="V4950" s="9" t="str">
        <f>VLOOKUP(TRIM(Data!$B4950),Team!A:B,2,FALSE)</f>
        <v>HVAC</v>
      </c>
      <c r="W4950" s="9" t="str">
        <f>VLOOKUP(Data!$D4950,Current!A:B,2,FALSE)</f>
        <v>ACT</v>
      </c>
      <c r="X4950" s="9" t="str">
        <f>IF(Data!$W4950=Data!$E4950,"CURRENT","NO")</f>
        <v>NO</v>
      </c>
    </row>
    <row r="4951" spans="1:24" hidden="1">
      <c r="A4951" s="67" t="s">
        <v>1842</v>
      </c>
      <c r="B4951" s="99" t="s">
        <v>798</v>
      </c>
      <c r="C4951" s="8" t="s">
        <v>2149</v>
      </c>
      <c r="D4951" s="8" t="s">
        <v>2189</v>
      </c>
      <c r="E4951" s="8" t="s">
        <v>463</v>
      </c>
      <c r="F4951" s="69" t="s">
        <v>416</v>
      </c>
      <c r="G4951" s="67" t="s">
        <v>1999</v>
      </c>
      <c r="H4951" s="70">
        <v>42348</v>
      </c>
      <c r="I4951" s="67">
        <v>19</v>
      </c>
      <c r="J4951" s="71">
        <v>249</v>
      </c>
      <c r="K4951" s="97">
        <f t="shared" si="108"/>
        <v>4731</v>
      </c>
      <c r="L4951" s="67" t="s">
        <v>114</v>
      </c>
      <c r="M4951" s="67" t="s">
        <v>88</v>
      </c>
      <c r="N4951" s="67">
        <v>153975</v>
      </c>
      <c r="P4951" s="67">
        <v>93292</v>
      </c>
      <c r="Q4951" s="71">
        <v>37.5</v>
      </c>
      <c r="R4951" s="71">
        <v>12</v>
      </c>
      <c r="S4951" s="71">
        <v>5</v>
      </c>
      <c r="T4951" s="67" t="s">
        <v>127</v>
      </c>
      <c r="U4951" s="64">
        <f>Data!$Q4951+Data!$R4951+Data!$S4951</f>
        <v>54.5</v>
      </c>
      <c r="V4951" s="9" t="str">
        <f>VLOOKUP(TRIM(Data!$B4951),Team!A:B,2,FALSE)</f>
        <v>HVAC</v>
      </c>
      <c r="W4951" s="9" t="str">
        <f>VLOOKUP(Data!$D4951,Current!A:B,2,FALSE)</f>
        <v>ACT</v>
      </c>
      <c r="X4951" s="9" t="str">
        <f>IF(Data!$W4951=Data!$E4951,"CURRENT","NO")</f>
        <v>NO</v>
      </c>
    </row>
    <row r="4952" spans="1:24" hidden="1">
      <c r="A4952" s="67" t="s">
        <v>1842</v>
      </c>
      <c r="B4952" s="99" t="s">
        <v>798</v>
      </c>
      <c r="C4952" s="8" t="s">
        <v>2149</v>
      </c>
      <c r="D4952" s="8" t="s">
        <v>2189</v>
      </c>
      <c r="E4952" s="8" t="s">
        <v>463</v>
      </c>
      <c r="F4952" s="69" t="s">
        <v>1716</v>
      </c>
      <c r="G4952" s="67" t="s">
        <v>1999</v>
      </c>
      <c r="H4952" s="70">
        <v>42348</v>
      </c>
      <c r="I4952" s="67">
        <v>10</v>
      </c>
      <c r="J4952" s="71">
        <v>215</v>
      </c>
      <c r="K4952" s="97">
        <f t="shared" si="108"/>
        <v>2150</v>
      </c>
      <c r="L4952" s="67" t="s">
        <v>114</v>
      </c>
      <c r="M4952" s="67" t="s">
        <v>88</v>
      </c>
      <c r="N4952" s="67">
        <v>153976</v>
      </c>
      <c r="P4952" s="67">
        <v>93293</v>
      </c>
      <c r="Q4952" s="71">
        <v>37.5</v>
      </c>
      <c r="R4952" s="71">
        <v>12</v>
      </c>
      <c r="S4952" s="71">
        <v>5</v>
      </c>
      <c r="T4952" s="67" t="s">
        <v>127</v>
      </c>
      <c r="U4952" s="64">
        <f>Data!$Q4952+Data!$R4952+Data!$S4952</f>
        <v>54.5</v>
      </c>
      <c r="V4952" s="9" t="str">
        <f>VLOOKUP(TRIM(Data!$B4952),Team!A:B,2,FALSE)</f>
        <v>HVAC</v>
      </c>
      <c r="W4952" s="9" t="str">
        <f>VLOOKUP(Data!$D4952,Current!A:B,2,FALSE)</f>
        <v>ACT</v>
      </c>
      <c r="X4952" s="9" t="str">
        <f>IF(Data!$W4952=Data!$E4952,"CURRENT","NO")</f>
        <v>NO</v>
      </c>
    </row>
    <row r="4953" spans="1:24" hidden="1">
      <c r="A4953" s="67" t="s">
        <v>1842</v>
      </c>
      <c r="B4953" s="99" t="s">
        <v>798</v>
      </c>
      <c r="C4953" s="8" t="s">
        <v>2149</v>
      </c>
      <c r="D4953" s="8" t="s">
        <v>2189</v>
      </c>
      <c r="E4953" s="8" t="s">
        <v>463</v>
      </c>
      <c r="F4953" s="69" t="s">
        <v>2000</v>
      </c>
      <c r="G4953" s="67" t="s">
        <v>1999</v>
      </c>
      <c r="H4953" s="70">
        <v>42348</v>
      </c>
      <c r="I4953" s="67">
        <v>16</v>
      </c>
      <c r="J4953" s="71">
        <v>435</v>
      </c>
      <c r="K4953" s="97">
        <f t="shared" si="108"/>
        <v>6960</v>
      </c>
      <c r="L4953" s="67" t="s">
        <v>114</v>
      </c>
      <c r="M4953" s="67" t="s">
        <v>88</v>
      </c>
      <c r="N4953" s="67">
        <v>153977</v>
      </c>
      <c r="P4953" s="67">
        <v>93294</v>
      </c>
      <c r="Q4953" s="71">
        <v>37.5</v>
      </c>
      <c r="R4953" s="71">
        <v>12</v>
      </c>
      <c r="S4953" s="71">
        <v>5</v>
      </c>
      <c r="T4953" s="67" t="s">
        <v>127</v>
      </c>
      <c r="U4953" s="64">
        <f>Data!$Q4953+Data!$R4953+Data!$S4953</f>
        <v>54.5</v>
      </c>
      <c r="V4953" s="9" t="str">
        <f>VLOOKUP(TRIM(Data!$B4953),Team!A:B,2,FALSE)</f>
        <v>HVAC</v>
      </c>
      <c r="W4953" s="9" t="str">
        <f>VLOOKUP(Data!$D4953,Current!A:B,2,FALSE)</f>
        <v>ACT</v>
      </c>
      <c r="X4953" s="9" t="str">
        <f>IF(Data!$W4953=Data!$E4953,"CURRENT","NO")</f>
        <v>NO</v>
      </c>
    </row>
    <row r="4954" spans="1:24" hidden="1">
      <c r="A4954" s="67" t="s">
        <v>1842</v>
      </c>
      <c r="B4954" s="99" t="s">
        <v>798</v>
      </c>
      <c r="C4954" s="8" t="s">
        <v>2149</v>
      </c>
      <c r="D4954" s="8" t="s">
        <v>2189</v>
      </c>
      <c r="E4954" s="8" t="s">
        <v>463</v>
      </c>
      <c r="F4954" s="69" t="s">
        <v>503</v>
      </c>
      <c r="G4954" s="67" t="s">
        <v>83</v>
      </c>
      <c r="H4954" s="70">
        <v>42349</v>
      </c>
      <c r="I4954" s="67">
        <v>265</v>
      </c>
      <c r="J4954" s="71">
        <v>130</v>
      </c>
      <c r="K4954" s="97">
        <f t="shared" si="108"/>
        <v>34450</v>
      </c>
      <c r="L4954" s="67" t="s">
        <v>77</v>
      </c>
      <c r="M4954" s="67" t="s">
        <v>1624</v>
      </c>
      <c r="N4954" s="67">
        <v>154036</v>
      </c>
      <c r="P4954" s="111">
        <v>93406</v>
      </c>
      <c r="Q4954" s="71">
        <v>172.25</v>
      </c>
      <c r="R4954" s="71">
        <v>0</v>
      </c>
      <c r="S4954" s="71">
        <v>35</v>
      </c>
      <c r="T4954" s="67" t="s">
        <v>127</v>
      </c>
      <c r="U4954" s="64">
        <f>Data!$Q4954+Data!$R4954+Data!$S4954</f>
        <v>207.25</v>
      </c>
      <c r="V4954" s="9" t="str">
        <f>VLOOKUP(TRIM(Data!$B4954),Team!A:B,2,FALSE)</f>
        <v>HVAC</v>
      </c>
      <c r="W4954" s="9" t="str">
        <f>VLOOKUP(Data!$D4954,Current!A:B,2,FALSE)</f>
        <v>ACT</v>
      </c>
      <c r="X4954" s="9" t="str">
        <f>IF(Data!$W4954=Data!$E4954,"CURRENT","NO")</f>
        <v>NO</v>
      </c>
    </row>
    <row r="4955" spans="1:24" hidden="1">
      <c r="A4955" s="67" t="s">
        <v>1842</v>
      </c>
      <c r="B4955" s="99" t="s">
        <v>798</v>
      </c>
      <c r="C4955" s="8" t="s">
        <v>2149</v>
      </c>
      <c r="D4955" s="8" t="s">
        <v>2189</v>
      </c>
      <c r="E4955" s="8" t="s">
        <v>463</v>
      </c>
      <c r="F4955" s="69" t="s">
        <v>2001</v>
      </c>
      <c r="G4955" s="67" t="s">
        <v>1996</v>
      </c>
      <c r="H4955" s="70">
        <v>42354</v>
      </c>
      <c r="I4955" s="67">
        <v>48</v>
      </c>
      <c r="J4955" s="71">
        <v>199.28</v>
      </c>
      <c r="K4955" s="97">
        <f t="shared" si="108"/>
        <v>9565.44</v>
      </c>
      <c r="L4955" s="67" t="s">
        <v>14</v>
      </c>
      <c r="M4955" s="67" t="s">
        <v>2002</v>
      </c>
      <c r="N4955" s="67">
        <v>154227</v>
      </c>
      <c r="P4955" s="111">
        <v>93408</v>
      </c>
      <c r="Q4955" s="71">
        <v>75</v>
      </c>
      <c r="R4955" s="71">
        <v>0</v>
      </c>
      <c r="S4955" s="71">
        <v>45</v>
      </c>
      <c r="T4955" s="67" t="s">
        <v>127</v>
      </c>
      <c r="U4955" s="64">
        <f>Data!$Q4955+Data!$R4955+Data!$S4955</f>
        <v>120</v>
      </c>
      <c r="V4955" s="9" t="str">
        <f>VLOOKUP(TRIM(Data!$B4955),Team!A:B,2,FALSE)</f>
        <v>HVAC</v>
      </c>
      <c r="W4955" s="9" t="str">
        <f>VLOOKUP(Data!$D4955,Current!A:B,2,FALSE)</f>
        <v>ACT</v>
      </c>
      <c r="X4955" s="9" t="str">
        <f>IF(Data!$W4955=Data!$E4955,"CURRENT","NO")</f>
        <v>NO</v>
      </c>
    </row>
    <row r="4956" spans="1:24" hidden="1">
      <c r="A4956" s="67" t="s">
        <v>1842</v>
      </c>
      <c r="B4956" s="99" t="s">
        <v>798</v>
      </c>
      <c r="C4956" s="8" t="s">
        <v>2149</v>
      </c>
      <c r="D4956" s="8" t="s">
        <v>2189</v>
      </c>
      <c r="E4956" s="8" t="s">
        <v>463</v>
      </c>
      <c r="F4956" s="69" t="s">
        <v>1020</v>
      </c>
      <c r="G4956" s="67" t="s">
        <v>1996</v>
      </c>
      <c r="H4956" s="70">
        <v>42354</v>
      </c>
      <c r="I4956" s="67">
        <v>72</v>
      </c>
      <c r="J4956" s="71">
        <v>119.4</v>
      </c>
      <c r="K4956" s="97">
        <f t="shared" si="108"/>
        <v>8596.8000000000011</v>
      </c>
      <c r="L4956" s="67" t="s">
        <v>14</v>
      </c>
      <c r="M4956" s="67" t="s">
        <v>2003</v>
      </c>
      <c r="N4956" s="67">
        <v>154228</v>
      </c>
      <c r="P4956" s="111">
        <v>93409</v>
      </c>
      <c r="Q4956" s="71">
        <v>75</v>
      </c>
      <c r="R4956" s="71">
        <v>0</v>
      </c>
      <c r="S4956" s="71">
        <v>45</v>
      </c>
      <c r="T4956" s="67" t="s">
        <v>127</v>
      </c>
      <c r="U4956" s="64">
        <f>Data!$Q4956+Data!$R4956+Data!$S4956</f>
        <v>120</v>
      </c>
      <c r="V4956" s="9" t="str">
        <f>VLOOKUP(TRIM(Data!$B4956),Team!A:B,2,FALSE)</f>
        <v>HVAC</v>
      </c>
      <c r="W4956" s="9" t="str">
        <f>VLOOKUP(Data!$D4956,Current!A:B,2,FALSE)</f>
        <v>ACT</v>
      </c>
      <c r="X4956" s="9" t="str">
        <f>IF(Data!$W4956=Data!$E4956,"CURRENT","NO")</f>
        <v>NO</v>
      </c>
    </row>
    <row r="4957" spans="1:24" hidden="1">
      <c r="A4957" s="67" t="s">
        <v>1842</v>
      </c>
      <c r="B4957" s="99" t="s">
        <v>798</v>
      </c>
      <c r="C4957" s="8" t="s">
        <v>2149</v>
      </c>
      <c r="D4957" s="8" t="s">
        <v>2189</v>
      </c>
      <c r="E4957" s="8" t="s">
        <v>463</v>
      </c>
      <c r="F4957" s="69" t="s">
        <v>414</v>
      </c>
      <c r="G4957" s="67" t="s">
        <v>1999</v>
      </c>
      <c r="H4957" s="70">
        <v>42349</v>
      </c>
      <c r="I4957" s="67">
        <v>16</v>
      </c>
      <c r="J4957" s="71">
        <v>386</v>
      </c>
      <c r="K4957" s="97">
        <f t="shared" si="108"/>
        <v>6176</v>
      </c>
      <c r="L4957" s="67" t="s">
        <v>114</v>
      </c>
      <c r="M4957" s="67" t="s">
        <v>88</v>
      </c>
      <c r="N4957" s="67">
        <v>154029</v>
      </c>
      <c r="P4957" s="111">
        <v>93410</v>
      </c>
      <c r="Q4957" s="71">
        <v>37.5</v>
      </c>
      <c r="R4957" s="71">
        <v>12</v>
      </c>
      <c r="S4957" s="71">
        <v>5</v>
      </c>
      <c r="T4957" s="67" t="s">
        <v>127</v>
      </c>
      <c r="U4957" s="64">
        <f>Data!$Q4957+Data!$R4957+Data!$S4957</f>
        <v>54.5</v>
      </c>
      <c r="V4957" s="9" t="str">
        <f>VLOOKUP(TRIM(Data!$B4957),Team!A:B,2,FALSE)</f>
        <v>HVAC</v>
      </c>
      <c r="W4957" s="9" t="str">
        <f>VLOOKUP(Data!$D4957,Current!A:B,2,FALSE)</f>
        <v>ACT</v>
      </c>
      <c r="X4957" s="9" t="str">
        <f>IF(Data!$W4957=Data!$E4957,"CURRENT","NO")</f>
        <v>NO</v>
      </c>
    </row>
    <row r="4958" spans="1:24" hidden="1">
      <c r="A4958" s="67" t="s">
        <v>1842</v>
      </c>
      <c r="B4958" s="99" t="s">
        <v>798</v>
      </c>
      <c r="C4958" s="8" t="s">
        <v>2149</v>
      </c>
      <c r="D4958" s="8" t="s">
        <v>2189</v>
      </c>
      <c r="E4958" s="8" t="s">
        <v>463</v>
      </c>
      <c r="F4958" s="69" t="s">
        <v>434</v>
      </c>
      <c r="G4958" s="67" t="s">
        <v>1999</v>
      </c>
      <c r="H4958" s="70">
        <v>42349</v>
      </c>
      <c r="I4958" s="67">
        <v>11</v>
      </c>
      <c r="J4958" s="71">
        <v>435</v>
      </c>
      <c r="K4958" s="97">
        <f t="shared" si="108"/>
        <v>4785</v>
      </c>
      <c r="L4958" s="67" t="s">
        <v>89</v>
      </c>
      <c r="M4958" s="67" t="s">
        <v>88</v>
      </c>
      <c r="N4958" s="67">
        <v>154030</v>
      </c>
      <c r="P4958" s="111">
        <v>93411</v>
      </c>
      <c r="Q4958" s="71">
        <v>37.5</v>
      </c>
      <c r="R4958" s="71">
        <v>12</v>
      </c>
      <c r="S4958" s="71">
        <v>5</v>
      </c>
      <c r="T4958" s="67" t="s">
        <v>127</v>
      </c>
      <c r="U4958" s="64">
        <f>Data!$Q4958+Data!$R4958+Data!$S4958</f>
        <v>54.5</v>
      </c>
      <c r="V4958" s="9" t="str">
        <f>VLOOKUP(TRIM(Data!$B4958),Team!A:B,2,FALSE)</f>
        <v>HVAC</v>
      </c>
      <c r="W4958" s="9" t="str">
        <f>VLOOKUP(Data!$D4958,Current!A:B,2,FALSE)</f>
        <v>ACT</v>
      </c>
      <c r="X4958" s="9" t="str">
        <f>IF(Data!$W4958=Data!$E4958,"CURRENT","NO")</f>
        <v>NO</v>
      </c>
    </row>
    <row r="4959" spans="1:24" hidden="1">
      <c r="A4959" s="67" t="s">
        <v>1842</v>
      </c>
      <c r="B4959" s="99" t="s">
        <v>798</v>
      </c>
      <c r="C4959" s="8" t="s">
        <v>2149</v>
      </c>
      <c r="D4959" s="8" t="s">
        <v>2189</v>
      </c>
      <c r="E4959" s="8" t="s">
        <v>463</v>
      </c>
      <c r="F4959" s="69" t="s">
        <v>440</v>
      </c>
      <c r="G4959" s="67" t="s">
        <v>1999</v>
      </c>
      <c r="H4959" s="70">
        <v>42349</v>
      </c>
      <c r="I4959" s="67">
        <v>16</v>
      </c>
      <c r="J4959" s="71">
        <v>412</v>
      </c>
      <c r="K4959" s="97">
        <f t="shared" si="108"/>
        <v>6592</v>
      </c>
      <c r="L4959" s="67" t="s">
        <v>89</v>
      </c>
      <c r="M4959" s="67" t="s">
        <v>88</v>
      </c>
      <c r="N4959" s="67">
        <v>154031</v>
      </c>
      <c r="P4959" s="111">
        <v>93412</v>
      </c>
      <c r="Q4959" s="71">
        <v>37.5</v>
      </c>
      <c r="R4959" s="71">
        <v>12</v>
      </c>
      <c r="S4959" s="71">
        <v>5</v>
      </c>
      <c r="T4959" s="67" t="s">
        <v>127</v>
      </c>
      <c r="U4959" s="64">
        <f>Data!$Q4959+Data!$R4959+Data!$S4959</f>
        <v>54.5</v>
      </c>
      <c r="V4959" s="9" t="str">
        <f>VLOOKUP(TRIM(Data!$B4959),Team!A:B,2,FALSE)</f>
        <v>HVAC</v>
      </c>
      <c r="W4959" s="9" t="str">
        <f>VLOOKUP(Data!$D4959,Current!A:B,2,FALSE)</f>
        <v>ACT</v>
      </c>
      <c r="X4959" s="9" t="str">
        <f>IF(Data!$W4959=Data!$E4959,"CURRENT","NO")</f>
        <v>NO</v>
      </c>
    </row>
    <row r="4960" spans="1:24" hidden="1">
      <c r="A4960" s="67" t="s">
        <v>1842</v>
      </c>
      <c r="B4960" s="99" t="s">
        <v>798</v>
      </c>
      <c r="C4960" s="8" t="s">
        <v>2149</v>
      </c>
      <c r="D4960" s="8" t="s">
        <v>2189</v>
      </c>
      <c r="E4960" s="8" t="s">
        <v>463</v>
      </c>
      <c r="F4960" s="69" t="s">
        <v>424</v>
      </c>
      <c r="G4960" s="67" t="s">
        <v>1999</v>
      </c>
      <c r="H4960" s="70">
        <v>42349</v>
      </c>
      <c r="I4960" s="67">
        <v>10</v>
      </c>
      <c r="J4960" s="71">
        <v>251</v>
      </c>
      <c r="K4960" s="97">
        <f t="shared" si="108"/>
        <v>2510</v>
      </c>
      <c r="L4960" s="67" t="s">
        <v>89</v>
      </c>
      <c r="M4960" s="67" t="s">
        <v>88</v>
      </c>
      <c r="N4960" s="67">
        <v>154032</v>
      </c>
      <c r="P4960" s="111">
        <v>93413</v>
      </c>
      <c r="Q4960" s="71">
        <v>37.5</v>
      </c>
      <c r="R4960" s="71">
        <v>12</v>
      </c>
      <c r="S4960" s="71">
        <v>5</v>
      </c>
      <c r="T4960" s="67" t="s">
        <v>127</v>
      </c>
      <c r="U4960" s="64">
        <f>Data!$Q4960+Data!$R4960+Data!$S4960</f>
        <v>54.5</v>
      </c>
      <c r="V4960" s="9" t="str">
        <f>VLOOKUP(TRIM(Data!$B4960),Team!A:B,2,FALSE)</f>
        <v>HVAC</v>
      </c>
      <c r="W4960" s="9" t="str">
        <f>VLOOKUP(Data!$D4960,Current!A:B,2,FALSE)</f>
        <v>ACT</v>
      </c>
      <c r="X4960" s="9" t="str">
        <f>IF(Data!$W4960=Data!$E4960,"CURRENT","NO")</f>
        <v>NO</v>
      </c>
    </row>
    <row r="4961" spans="1:24" hidden="1">
      <c r="A4961" s="67" t="s">
        <v>1842</v>
      </c>
      <c r="B4961" s="99" t="s">
        <v>798</v>
      </c>
      <c r="C4961" s="8" t="s">
        <v>2149</v>
      </c>
      <c r="D4961" s="8" t="s">
        <v>2189</v>
      </c>
      <c r="E4961" s="8" t="s">
        <v>463</v>
      </c>
      <c r="F4961" s="69" t="s">
        <v>432</v>
      </c>
      <c r="G4961" s="67" t="s">
        <v>1999</v>
      </c>
      <c r="H4961" s="70">
        <v>42350</v>
      </c>
      <c r="I4961" s="67">
        <v>45</v>
      </c>
      <c r="J4961" s="71">
        <v>249</v>
      </c>
      <c r="K4961" s="97">
        <f t="shared" si="108"/>
        <v>11205</v>
      </c>
      <c r="L4961" s="67" t="s">
        <v>114</v>
      </c>
      <c r="M4961" s="67" t="s">
        <v>113</v>
      </c>
      <c r="N4961" s="67">
        <v>154067</v>
      </c>
      <c r="P4961" s="111">
        <v>93414</v>
      </c>
      <c r="Q4961" s="71">
        <v>56</v>
      </c>
      <c r="R4961" s="71">
        <v>12</v>
      </c>
      <c r="S4961" s="71">
        <v>5</v>
      </c>
      <c r="T4961" s="67" t="s">
        <v>127</v>
      </c>
      <c r="U4961" s="64">
        <f>Data!$Q4961+Data!$R4961+Data!$S4961</f>
        <v>73</v>
      </c>
      <c r="V4961" s="9" t="str">
        <f>VLOOKUP(TRIM(Data!$B4961),Team!A:B,2,FALSE)</f>
        <v>HVAC</v>
      </c>
      <c r="W4961" s="9" t="str">
        <f>VLOOKUP(Data!$D4961,Current!A:B,2,FALSE)</f>
        <v>ACT</v>
      </c>
      <c r="X4961" s="9" t="str">
        <f>IF(Data!$W4961=Data!$E4961,"CURRENT","NO")</f>
        <v>NO</v>
      </c>
    </row>
    <row r="4962" spans="1:24" hidden="1">
      <c r="A4962" s="67" t="s">
        <v>1842</v>
      </c>
      <c r="B4962" s="99" t="s">
        <v>798</v>
      </c>
      <c r="C4962" s="8" t="s">
        <v>2149</v>
      </c>
      <c r="D4962" s="8" t="s">
        <v>2189</v>
      </c>
      <c r="E4962" s="8" t="s">
        <v>463</v>
      </c>
      <c r="F4962" s="69" t="s">
        <v>426</v>
      </c>
      <c r="G4962" s="67" t="s">
        <v>1999</v>
      </c>
      <c r="H4962" s="70">
        <v>42350</v>
      </c>
      <c r="I4962" s="67">
        <v>24</v>
      </c>
      <c r="J4962" s="71">
        <v>251</v>
      </c>
      <c r="K4962" s="97">
        <f t="shared" si="108"/>
        <v>6024</v>
      </c>
      <c r="L4962" s="67" t="s">
        <v>114</v>
      </c>
      <c r="M4962" s="67" t="s">
        <v>113</v>
      </c>
      <c r="N4962" s="67">
        <v>154068</v>
      </c>
      <c r="P4962" s="111">
        <v>93415</v>
      </c>
      <c r="Q4962" s="71">
        <v>37.5</v>
      </c>
      <c r="R4962" s="71">
        <v>12</v>
      </c>
      <c r="S4962" s="71">
        <v>5</v>
      </c>
      <c r="T4962" s="67" t="s">
        <v>127</v>
      </c>
      <c r="U4962" s="64">
        <f>Data!$Q4962+Data!$R4962+Data!$S4962</f>
        <v>54.5</v>
      </c>
      <c r="V4962" s="9" t="str">
        <f>VLOOKUP(TRIM(Data!$B4962),Team!A:B,2,FALSE)</f>
        <v>HVAC</v>
      </c>
      <c r="W4962" s="9" t="str">
        <f>VLOOKUP(Data!$D4962,Current!A:B,2,FALSE)</f>
        <v>ACT</v>
      </c>
      <c r="X4962" s="9" t="str">
        <f>IF(Data!$W4962=Data!$E4962,"CURRENT","NO")</f>
        <v>NO</v>
      </c>
    </row>
    <row r="4963" spans="1:24" hidden="1">
      <c r="A4963" s="67" t="s">
        <v>1842</v>
      </c>
      <c r="B4963" s="99" t="s">
        <v>798</v>
      </c>
      <c r="C4963" s="8" t="s">
        <v>2149</v>
      </c>
      <c r="D4963" s="8" t="s">
        <v>2189</v>
      </c>
      <c r="E4963" s="8" t="s">
        <v>463</v>
      </c>
      <c r="F4963" s="69" t="s">
        <v>2004</v>
      </c>
      <c r="G4963" s="67" t="s">
        <v>1999</v>
      </c>
      <c r="H4963" s="70">
        <v>42350</v>
      </c>
      <c r="I4963" s="67">
        <v>10</v>
      </c>
      <c r="J4963" s="71">
        <v>229</v>
      </c>
      <c r="K4963" s="97">
        <f t="shared" si="108"/>
        <v>2290</v>
      </c>
      <c r="L4963" s="67" t="s">
        <v>114</v>
      </c>
      <c r="M4963" s="67" t="s">
        <v>113</v>
      </c>
      <c r="N4963" s="67">
        <v>154069</v>
      </c>
      <c r="P4963" s="111">
        <v>93416</v>
      </c>
      <c r="Q4963" s="71">
        <v>37.5</v>
      </c>
      <c r="R4963" s="71">
        <v>12</v>
      </c>
      <c r="S4963" s="71">
        <v>5</v>
      </c>
      <c r="T4963" s="67" t="s">
        <v>127</v>
      </c>
      <c r="U4963" s="64">
        <f>Data!$Q4963+Data!$R4963+Data!$S4963</f>
        <v>54.5</v>
      </c>
      <c r="V4963" s="9" t="str">
        <f>VLOOKUP(TRIM(Data!$B4963),Team!A:B,2,FALSE)</f>
        <v>HVAC</v>
      </c>
      <c r="W4963" s="9" t="str">
        <f>VLOOKUP(Data!$D4963,Current!A:B,2,FALSE)</f>
        <v>ACT</v>
      </c>
      <c r="X4963" s="9" t="str">
        <f>IF(Data!$W4963=Data!$E4963,"CURRENT","NO")</f>
        <v>NO</v>
      </c>
    </row>
    <row r="4964" spans="1:24" hidden="1">
      <c r="A4964" s="67" t="s">
        <v>1842</v>
      </c>
      <c r="B4964" s="99" t="s">
        <v>798</v>
      </c>
      <c r="C4964" s="8" t="s">
        <v>2149</v>
      </c>
      <c r="D4964" s="8" t="s">
        <v>2189</v>
      </c>
      <c r="E4964" s="8" t="s">
        <v>463</v>
      </c>
      <c r="F4964" s="69" t="s">
        <v>518</v>
      </c>
      <c r="G4964" s="67" t="s">
        <v>1999</v>
      </c>
      <c r="H4964" s="70">
        <v>42350</v>
      </c>
      <c r="I4964" s="67">
        <v>12</v>
      </c>
      <c r="J4964" s="71">
        <v>570</v>
      </c>
      <c r="K4964" s="97">
        <f t="shared" si="108"/>
        <v>6840</v>
      </c>
      <c r="L4964" s="67" t="s">
        <v>114</v>
      </c>
      <c r="M4964" s="67" t="s">
        <v>113</v>
      </c>
      <c r="N4964" s="67">
        <v>154070</v>
      </c>
      <c r="P4964" s="111">
        <v>93417</v>
      </c>
      <c r="Q4964" s="71">
        <v>37.5</v>
      </c>
      <c r="R4964" s="71">
        <v>12</v>
      </c>
      <c r="S4964" s="71">
        <v>5</v>
      </c>
      <c r="T4964" s="67" t="s">
        <v>127</v>
      </c>
      <c r="U4964" s="64">
        <f>Data!$Q4964+Data!$R4964+Data!$S4964</f>
        <v>54.5</v>
      </c>
      <c r="V4964" s="9" t="str">
        <f>VLOOKUP(TRIM(Data!$B4964),Team!A:B,2,FALSE)</f>
        <v>HVAC</v>
      </c>
      <c r="W4964" s="9" t="str">
        <f>VLOOKUP(Data!$D4964,Current!A:B,2,FALSE)</f>
        <v>ACT</v>
      </c>
      <c r="X4964" s="9" t="str">
        <f>IF(Data!$W4964=Data!$E4964,"CURRENT","NO")</f>
        <v>NO</v>
      </c>
    </row>
    <row r="4965" spans="1:24" hidden="1">
      <c r="A4965" s="67" t="s">
        <v>1842</v>
      </c>
      <c r="B4965" s="99" t="s">
        <v>798</v>
      </c>
      <c r="C4965" s="8" t="s">
        <v>2149</v>
      </c>
      <c r="D4965" s="8" t="s">
        <v>2189</v>
      </c>
      <c r="E4965" s="8" t="s">
        <v>463</v>
      </c>
      <c r="F4965" s="69" t="s">
        <v>422</v>
      </c>
      <c r="G4965" s="67" t="s">
        <v>1999</v>
      </c>
      <c r="H4965" s="70">
        <v>42351</v>
      </c>
      <c r="I4965" s="67">
        <v>30</v>
      </c>
      <c r="J4965" s="71">
        <v>218</v>
      </c>
      <c r="K4965" s="97">
        <f t="shared" si="108"/>
        <v>6540</v>
      </c>
      <c r="L4965" s="67" t="s">
        <v>89</v>
      </c>
      <c r="M4965" s="67" t="s">
        <v>88</v>
      </c>
      <c r="N4965" s="67">
        <v>154055</v>
      </c>
      <c r="P4965" s="111">
        <v>93418</v>
      </c>
      <c r="Q4965" s="71">
        <v>75</v>
      </c>
      <c r="R4965" s="71">
        <v>45</v>
      </c>
      <c r="S4965" s="71">
        <v>20</v>
      </c>
      <c r="T4965" s="67" t="s">
        <v>127</v>
      </c>
      <c r="U4965" s="64">
        <f>Data!$Q4965+Data!$R4965+Data!$S4965</f>
        <v>140</v>
      </c>
      <c r="V4965" s="9" t="str">
        <f>VLOOKUP(TRIM(Data!$B4965),Team!A:B,2,FALSE)</f>
        <v>HVAC</v>
      </c>
      <c r="W4965" s="9" t="str">
        <f>VLOOKUP(Data!$D4965,Current!A:B,2,FALSE)</f>
        <v>ACT</v>
      </c>
      <c r="X4965" s="9" t="str">
        <f>IF(Data!$W4965=Data!$E4965,"CURRENT","NO")</f>
        <v>NO</v>
      </c>
    </row>
    <row r="4966" spans="1:24" hidden="1">
      <c r="A4966" s="67" t="s">
        <v>1848</v>
      </c>
      <c r="B4966" s="99" t="s">
        <v>798</v>
      </c>
      <c r="C4966" s="67" t="s">
        <v>2182</v>
      </c>
      <c r="D4966" s="8" t="s">
        <v>2189</v>
      </c>
      <c r="E4966" s="8" t="s">
        <v>463</v>
      </c>
      <c r="F4966" s="69" t="s">
        <v>1020</v>
      </c>
      <c r="G4966" s="67" t="s">
        <v>1996</v>
      </c>
      <c r="H4966" s="70">
        <v>42357</v>
      </c>
      <c r="I4966" s="67">
        <v>142</v>
      </c>
      <c r="J4966" s="71">
        <v>0</v>
      </c>
      <c r="K4966" s="97">
        <f t="shared" si="108"/>
        <v>0</v>
      </c>
      <c r="L4966" s="67" t="s">
        <v>14</v>
      </c>
      <c r="M4966" s="67" t="s">
        <v>1939</v>
      </c>
      <c r="N4966" s="67">
        <v>154332</v>
      </c>
      <c r="P4966" s="67">
        <v>93573</v>
      </c>
      <c r="Q4966" s="71">
        <v>150</v>
      </c>
      <c r="R4966" s="71">
        <v>0</v>
      </c>
      <c r="S4966" s="71">
        <v>90</v>
      </c>
      <c r="T4966" s="67" t="s">
        <v>0</v>
      </c>
      <c r="U4966" s="64">
        <f>Data!$Q4966+Data!$R4966+Data!$S4966</f>
        <v>240</v>
      </c>
      <c r="V4966" s="9" t="str">
        <f>VLOOKUP(TRIM(Data!$B4966),Team!A:B,2,FALSE)</f>
        <v>HVAC</v>
      </c>
      <c r="W4966" s="9" t="str">
        <f>VLOOKUP(Data!$D4966,Current!A:B,2,FALSE)</f>
        <v>ACT</v>
      </c>
      <c r="X4966" s="9" t="str">
        <f>IF(Data!$W4966=Data!$E4966,"CURRENT","NO")</f>
        <v>NO</v>
      </c>
    </row>
    <row r="4967" spans="1:24" hidden="1">
      <c r="A4967" s="67" t="s">
        <v>1848</v>
      </c>
      <c r="B4967" s="99" t="s">
        <v>798</v>
      </c>
      <c r="C4967" s="67" t="s">
        <v>2149</v>
      </c>
      <c r="D4967" s="8" t="s">
        <v>2189</v>
      </c>
      <c r="E4967" s="8" t="s">
        <v>463</v>
      </c>
      <c r="F4967" s="69" t="s">
        <v>1017</v>
      </c>
      <c r="G4967" s="67" t="s">
        <v>1996</v>
      </c>
      <c r="H4967" s="70">
        <v>42361</v>
      </c>
      <c r="I4967" s="67">
        <v>48</v>
      </c>
      <c r="J4967" s="71">
        <v>153.9</v>
      </c>
      <c r="K4967" s="97">
        <f t="shared" si="108"/>
        <v>7387.2000000000007</v>
      </c>
      <c r="L4967" s="67" t="s">
        <v>14</v>
      </c>
      <c r="M4967" s="67" t="s">
        <v>2005</v>
      </c>
      <c r="N4967" s="67">
        <v>154551</v>
      </c>
      <c r="P4967" s="67">
        <v>93574</v>
      </c>
      <c r="Q4967" s="71">
        <v>75</v>
      </c>
      <c r="R4967" s="71">
        <v>0</v>
      </c>
      <c r="S4967" s="71">
        <v>30</v>
      </c>
      <c r="T4967" s="67" t="s">
        <v>127</v>
      </c>
      <c r="U4967" s="64">
        <f>Data!$Q4967+Data!$R4967+Data!$S4967</f>
        <v>105</v>
      </c>
      <c r="V4967" s="9" t="str">
        <f>VLOOKUP(TRIM(Data!$B4967),Team!A:B,2,FALSE)</f>
        <v>HVAC</v>
      </c>
      <c r="W4967" s="9" t="str">
        <f>VLOOKUP(Data!$D4967,Current!A:B,2,FALSE)</f>
        <v>ACT</v>
      </c>
      <c r="X4967" s="9" t="str">
        <f>IF(Data!$W4967=Data!$E4967,"CURRENT","NO")</f>
        <v>NO</v>
      </c>
    </row>
    <row r="4968" spans="1:24" hidden="1">
      <c r="A4968" s="67" t="s">
        <v>1848</v>
      </c>
      <c r="B4968" s="99" t="s">
        <v>798</v>
      </c>
      <c r="C4968" s="67" t="s">
        <v>2149</v>
      </c>
      <c r="D4968" s="8" t="s">
        <v>2189</v>
      </c>
      <c r="E4968" s="8" t="s">
        <v>463</v>
      </c>
      <c r="F4968" s="69" t="s">
        <v>1226</v>
      </c>
      <c r="G4968" s="67" t="s">
        <v>1996</v>
      </c>
      <c r="H4968" s="70">
        <v>42361</v>
      </c>
      <c r="I4968" s="67">
        <v>48</v>
      </c>
      <c r="J4968" s="71">
        <v>158</v>
      </c>
      <c r="K4968" s="97">
        <f t="shared" si="108"/>
        <v>7584</v>
      </c>
      <c r="L4968" s="67" t="s">
        <v>14</v>
      </c>
      <c r="M4968" s="67" t="s">
        <v>2005</v>
      </c>
      <c r="N4968" s="67">
        <v>154552</v>
      </c>
      <c r="P4968" s="67">
        <v>93575</v>
      </c>
      <c r="Q4968" s="71">
        <v>75</v>
      </c>
      <c r="R4968" s="71">
        <v>0</v>
      </c>
      <c r="S4968" s="71">
        <v>30</v>
      </c>
      <c r="T4968" s="67" t="s">
        <v>127</v>
      </c>
      <c r="U4968" s="64">
        <f>Data!$Q4968+Data!$R4968+Data!$S4968</f>
        <v>105</v>
      </c>
      <c r="V4968" s="9" t="str">
        <f>VLOOKUP(TRIM(Data!$B4968),Team!A:B,2,FALSE)</f>
        <v>HVAC</v>
      </c>
      <c r="W4968" s="9" t="str">
        <f>VLOOKUP(Data!$D4968,Current!A:B,2,FALSE)</f>
        <v>ACT</v>
      </c>
      <c r="X4968" s="9" t="str">
        <f>IF(Data!$W4968=Data!$E4968,"CURRENT","NO")</f>
        <v>NO</v>
      </c>
    </row>
    <row r="4969" spans="1:24" hidden="1">
      <c r="A4969" s="67" t="s">
        <v>1848</v>
      </c>
      <c r="B4969" s="99" t="s">
        <v>798</v>
      </c>
      <c r="C4969" s="67" t="s">
        <v>2149</v>
      </c>
      <c r="D4969" s="8" t="s">
        <v>2189</v>
      </c>
      <c r="E4969" s="8" t="s">
        <v>463</v>
      </c>
      <c r="F4969" s="69" t="s">
        <v>1224</v>
      </c>
      <c r="G4969" s="67" t="s">
        <v>1996</v>
      </c>
      <c r="H4969" s="70">
        <v>42361</v>
      </c>
      <c r="I4969" s="67">
        <v>48</v>
      </c>
      <c r="J4969" s="71">
        <v>162.05000000000001</v>
      </c>
      <c r="K4969" s="97">
        <f t="shared" si="108"/>
        <v>7778.4000000000005</v>
      </c>
      <c r="L4969" s="67" t="s">
        <v>14</v>
      </c>
      <c r="M4969" s="67" t="s">
        <v>2005</v>
      </c>
      <c r="N4969" s="67">
        <v>154553</v>
      </c>
      <c r="P4969" s="67">
        <v>93576</v>
      </c>
      <c r="Q4969" s="71">
        <v>75</v>
      </c>
      <c r="R4969" s="71">
        <v>0</v>
      </c>
      <c r="S4969" s="71">
        <v>30</v>
      </c>
      <c r="T4969" s="67" t="s">
        <v>127</v>
      </c>
      <c r="U4969" s="64">
        <f>Data!$Q4969+Data!$R4969+Data!$S4969</f>
        <v>105</v>
      </c>
      <c r="V4969" s="9" t="str">
        <f>VLOOKUP(TRIM(Data!$B4969),Team!A:B,2,FALSE)</f>
        <v>HVAC</v>
      </c>
      <c r="W4969" s="9" t="str">
        <f>VLOOKUP(Data!$D4969,Current!A:B,2,FALSE)</f>
        <v>ACT</v>
      </c>
      <c r="X4969" s="9" t="str">
        <f>IF(Data!$W4969=Data!$E4969,"CURRENT","NO")</f>
        <v>NO</v>
      </c>
    </row>
    <row r="4970" spans="1:24" hidden="1">
      <c r="A4970" s="67" t="s">
        <v>1848</v>
      </c>
      <c r="B4970" s="99" t="s">
        <v>798</v>
      </c>
      <c r="C4970" s="67" t="s">
        <v>2149</v>
      </c>
      <c r="D4970" s="8" t="s">
        <v>2189</v>
      </c>
      <c r="E4970" s="8" t="s">
        <v>463</v>
      </c>
      <c r="F4970" s="69" t="s">
        <v>427</v>
      </c>
      <c r="G4970" s="67" t="s">
        <v>1999</v>
      </c>
      <c r="H4970" s="70">
        <v>42359</v>
      </c>
      <c r="I4970" s="67">
        <v>12</v>
      </c>
      <c r="J4970" s="71">
        <v>453</v>
      </c>
      <c r="K4970" s="97">
        <f t="shared" si="108"/>
        <v>5436</v>
      </c>
      <c r="L4970" s="67" t="s">
        <v>89</v>
      </c>
      <c r="M4970" s="67" t="s">
        <v>435</v>
      </c>
      <c r="N4970" s="67">
        <v>154439</v>
      </c>
      <c r="P4970" s="67">
        <v>93577</v>
      </c>
      <c r="Q4970" s="71">
        <v>37.5</v>
      </c>
      <c r="R4970" s="71">
        <v>0</v>
      </c>
      <c r="S4970" s="71">
        <v>0</v>
      </c>
      <c r="T4970" s="67" t="s">
        <v>127</v>
      </c>
      <c r="U4970" s="64">
        <f>Data!$Q4970+Data!$R4970+Data!$S4970</f>
        <v>37.5</v>
      </c>
      <c r="V4970" s="9" t="str">
        <f>VLOOKUP(TRIM(Data!$B4970),Team!A:B,2,FALSE)</f>
        <v>HVAC</v>
      </c>
      <c r="W4970" s="9" t="str">
        <f>VLOOKUP(Data!$D4970,Current!A:B,2,FALSE)</f>
        <v>ACT</v>
      </c>
      <c r="X4970" s="9" t="str">
        <f>IF(Data!$W4970=Data!$E4970,"CURRENT","NO")</f>
        <v>NO</v>
      </c>
    </row>
    <row r="4971" spans="1:24" hidden="1">
      <c r="A4971" s="67" t="s">
        <v>1848</v>
      </c>
      <c r="B4971" s="99" t="s">
        <v>798</v>
      </c>
      <c r="C4971" s="67" t="s">
        <v>2149</v>
      </c>
      <c r="D4971" s="8" t="s">
        <v>2189</v>
      </c>
      <c r="E4971" s="8" t="s">
        <v>463</v>
      </c>
      <c r="F4971" s="69" t="s">
        <v>514</v>
      </c>
      <c r="G4971" s="67" t="s">
        <v>1999</v>
      </c>
      <c r="H4971" s="70">
        <v>42359</v>
      </c>
      <c r="I4971" s="67">
        <v>10</v>
      </c>
      <c r="J4971" s="71">
        <v>523</v>
      </c>
      <c r="K4971" s="97">
        <f t="shared" si="108"/>
        <v>5230</v>
      </c>
      <c r="L4971" s="67" t="s">
        <v>89</v>
      </c>
      <c r="M4971" s="67" t="s">
        <v>435</v>
      </c>
      <c r="N4971" s="67">
        <v>154441</v>
      </c>
      <c r="P4971" s="67">
        <v>93578</v>
      </c>
      <c r="Q4971" s="71">
        <v>37.5</v>
      </c>
      <c r="R4971" s="71">
        <v>0</v>
      </c>
      <c r="S4971" s="71">
        <v>0</v>
      </c>
      <c r="T4971" s="67" t="s">
        <v>127</v>
      </c>
      <c r="U4971" s="64">
        <f>Data!$Q4971+Data!$R4971+Data!$S4971</f>
        <v>37.5</v>
      </c>
      <c r="V4971" s="9" t="str">
        <f>VLOOKUP(TRIM(Data!$B4971),Team!A:B,2,FALSE)</f>
        <v>HVAC</v>
      </c>
      <c r="W4971" s="9" t="str">
        <f>VLOOKUP(Data!$D4971,Current!A:B,2,FALSE)</f>
        <v>ACT</v>
      </c>
      <c r="X4971" s="9" t="str">
        <f>IF(Data!$W4971=Data!$E4971,"CURRENT","NO")</f>
        <v>NO</v>
      </c>
    </row>
    <row r="4972" spans="1:24" hidden="1">
      <c r="A4972" s="67" t="s">
        <v>1848</v>
      </c>
      <c r="B4972" s="99" t="s">
        <v>798</v>
      </c>
      <c r="C4972" s="67" t="s">
        <v>2149</v>
      </c>
      <c r="D4972" s="8" t="s">
        <v>2189</v>
      </c>
      <c r="E4972" s="8" t="s">
        <v>463</v>
      </c>
      <c r="F4972" s="69" t="s">
        <v>515</v>
      </c>
      <c r="G4972" s="67" t="s">
        <v>1999</v>
      </c>
      <c r="H4972" s="70">
        <v>42359</v>
      </c>
      <c r="I4972" s="67">
        <v>16</v>
      </c>
      <c r="J4972" s="71">
        <v>265</v>
      </c>
      <c r="K4972" s="97">
        <f t="shared" si="108"/>
        <v>4240</v>
      </c>
      <c r="L4972" s="67" t="s">
        <v>89</v>
      </c>
      <c r="M4972" s="67" t="s">
        <v>435</v>
      </c>
      <c r="N4972" s="67">
        <v>154442</v>
      </c>
      <c r="P4972" s="67">
        <v>93579</v>
      </c>
      <c r="Q4972" s="71">
        <v>37.5</v>
      </c>
      <c r="R4972" s="71">
        <v>0</v>
      </c>
      <c r="S4972" s="71">
        <v>0</v>
      </c>
      <c r="T4972" s="67" t="s">
        <v>127</v>
      </c>
      <c r="U4972" s="64">
        <f>Data!$Q4972+Data!$R4972+Data!$S4972</f>
        <v>37.5</v>
      </c>
      <c r="V4972" s="9" t="str">
        <f>VLOOKUP(TRIM(Data!$B4972),Team!A:B,2,FALSE)</f>
        <v>HVAC</v>
      </c>
      <c r="W4972" s="9" t="str">
        <f>VLOOKUP(Data!$D4972,Current!A:B,2,FALSE)</f>
        <v>ACT</v>
      </c>
      <c r="X4972" s="9" t="str">
        <f>IF(Data!$W4972=Data!$E4972,"CURRENT","NO")</f>
        <v>NO</v>
      </c>
    </row>
    <row r="4973" spans="1:24" hidden="1">
      <c r="A4973" s="67" t="s">
        <v>1848</v>
      </c>
      <c r="B4973" s="99" t="s">
        <v>798</v>
      </c>
      <c r="C4973" s="67" t="s">
        <v>2149</v>
      </c>
      <c r="D4973" s="8" t="s">
        <v>2189</v>
      </c>
      <c r="E4973" s="8" t="s">
        <v>463</v>
      </c>
      <c r="F4973" s="69" t="s">
        <v>1426</v>
      </c>
      <c r="G4973" s="67" t="s">
        <v>1999</v>
      </c>
      <c r="H4973" s="70">
        <v>42359</v>
      </c>
      <c r="I4973" s="67">
        <v>16</v>
      </c>
      <c r="J4973" s="71">
        <v>386</v>
      </c>
      <c r="K4973" s="97">
        <f t="shared" si="108"/>
        <v>6176</v>
      </c>
      <c r="L4973" s="67" t="s">
        <v>89</v>
      </c>
      <c r="M4973" s="67" t="s">
        <v>435</v>
      </c>
      <c r="N4973" s="67">
        <v>154443</v>
      </c>
      <c r="P4973" s="67">
        <v>93580</v>
      </c>
      <c r="Q4973" s="71">
        <v>37.5</v>
      </c>
      <c r="R4973" s="71">
        <v>0</v>
      </c>
      <c r="S4973" s="71">
        <v>0</v>
      </c>
      <c r="T4973" s="67" t="s">
        <v>127</v>
      </c>
      <c r="U4973" s="64">
        <f>Data!$Q4973+Data!$R4973+Data!$S4973</f>
        <v>37.5</v>
      </c>
      <c r="V4973" s="9" t="str">
        <f>VLOOKUP(TRIM(Data!$B4973),Team!A:B,2,FALSE)</f>
        <v>HVAC</v>
      </c>
      <c r="W4973" s="9" t="str">
        <f>VLOOKUP(Data!$D4973,Current!A:B,2,FALSE)</f>
        <v>ACT</v>
      </c>
      <c r="X4973" s="9" t="str">
        <f>IF(Data!$W4973=Data!$E4973,"CURRENT","NO")</f>
        <v>NO</v>
      </c>
    </row>
    <row r="4974" spans="1:24" hidden="1">
      <c r="A4974" s="67" t="s">
        <v>1848</v>
      </c>
      <c r="B4974" s="99" t="s">
        <v>798</v>
      </c>
      <c r="C4974" s="67" t="s">
        <v>2182</v>
      </c>
      <c r="D4974" s="8" t="s">
        <v>2189</v>
      </c>
      <c r="E4974" s="8" t="s">
        <v>463</v>
      </c>
      <c r="F4974" s="69" t="s">
        <v>426</v>
      </c>
      <c r="G4974" s="67" t="s">
        <v>1999</v>
      </c>
      <c r="H4974" s="70">
        <v>42359</v>
      </c>
      <c r="I4974" s="67">
        <v>108</v>
      </c>
      <c r="J4974" s="71">
        <v>0</v>
      </c>
      <c r="K4974" s="97">
        <f t="shared" si="108"/>
        <v>0</v>
      </c>
      <c r="L4974" s="67" t="s">
        <v>89</v>
      </c>
      <c r="M4974" s="67" t="s">
        <v>612</v>
      </c>
      <c r="N4974" s="67">
        <v>154444</v>
      </c>
      <c r="P4974" s="67">
        <v>93581</v>
      </c>
      <c r="Q4974" s="71">
        <v>75</v>
      </c>
      <c r="R4974" s="71">
        <v>45</v>
      </c>
      <c r="S4974" s="71">
        <v>20</v>
      </c>
      <c r="T4974" s="67" t="s">
        <v>0</v>
      </c>
      <c r="U4974" s="64">
        <f>Data!$Q4974+Data!$R4974+Data!$S4974</f>
        <v>140</v>
      </c>
      <c r="V4974" s="9" t="str">
        <f>VLOOKUP(TRIM(Data!$B4974),Team!A:B,2,FALSE)</f>
        <v>HVAC</v>
      </c>
      <c r="W4974" s="9" t="str">
        <f>VLOOKUP(Data!$D4974,Current!A:B,2,FALSE)</f>
        <v>ACT</v>
      </c>
      <c r="X4974" s="9" t="str">
        <f>IF(Data!$W4974=Data!$E4974,"CURRENT","NO")</f>
        <v>NO</v>
      </c>
    </row>
    <row r="4975" spans="1:24" hidden="1">
      <c r="A4975" s="67" t="s">
        <v>1848</v>
      </c>
      <c r="B4975" s="99" t="s">
        <v>798</v>
      </c>
      <c r="C4975" s="67" t="s">
        <v>2182</v>
      </c>
      <c r="D4975" s="8" t="s">
        <v>2189</v>
      </c>
      <c r="E4975" s="8" t="s">
        <v>463</v>
      </c>
      <c r="F4975" s="69" t="s">
        <v>414</v>
      </c>
      <c r="G4975" s="67" t="s">
        <v>1999</v>
      </c>
      <c r="H4975" s="70">
        <v>42360</v>
      </c>
      <c r="I4975" s="67">
        <v>54</v>
      </c>
      <c r="J4975" s="71">
        <v>0</v>
      </c>
      <c r="K4975" s="97">
        <f t="shared" si="108"/>
        <v>0</v>
      </c>
      <c r="L4975" s="67" t="s">
        <v>89</v>
      </c>
      <c r="M4975" s="67" t="s">
        <v>88</v>
      </c>
      <c r="N4975" s="67">
        <v>154477</v>
      </c>
      <c r="P4975" s="67">
        <v>93582</v>
      </c>
      <c r="Q4975" s="71">
        <v>150</v>
      </c>
      <c r="R4975" s="71">
        <v>45</v>
      </c>
      <c r="S4975" s="71">
        <v>20</v>
      </c>
      <c r="T4975" s="67" t="s">
        <v>0</v>
      </c>
      <c r="U4975" s="64">
        <f>Data!$Q4975+Data!$R4975+Data!$S4975</f>
        <v>215</v>
      </c>
      <c r="V4975" s="9" t="str">
        <f>VLOOKUP(TRIM(Data!$B4975),Team!A:B,2,FALSE)</f>
        <v>HVAC</v>
      </c>
      <c r="W4975" s="9" t="str">
        <f>VLOOKUP(Data!$D4975,Current!A:B,2,FALSE)</f>
        <v>ACT</v>
      </c>
      <c r="X4975" s="9" t="str">
        <f>IF(Data!$W4975=Data!$E4975,"CURRENT","NO")</f>
        <v>NO</v>
      </c>
    </row>
    <row r="4976" spans="1:24" hidden="1">
      <c r="A4976" s="67" t="s">
        <v>1848</v>
      </c>
      <c r="B4976" s="99" t="s">
        <v>798</v>
      </c>
      <c r="C4976" s="67" t="s">
        <v>2149</v>
      </c>
      <c r="D4976" s="8" t="s">
        <v>2189</v>
      </c>
      <c r="E4976" s="8" t="s">
        <v>463</v>
      </c>
      <c r="F4976" s="69" t="s">
        <v>434</v>
      </c>
      <c r="G4976" s="67" t="s">
        <v>1999</v>
      </c>
      <c r="H4976" s="70">
        <v>42361</v>
      </c>
      <c r="I4976" s="67">
        <v>10</v>
      </c>
      <c r="J4976" s="71">
        <v>435</v>
      </c>
      <c r="K4976" s="97">
        <f t="shared" si="108"/>
        <v>4350</v>
      </c>
      <c r="L4976" s="67" t="s">
        <v>114</v>
      </c>
      <c r="M4976" s="67" t="s">
        <v>1129</v>
      </c>
      <c r="N4976" s="67">
        <v>154533</v>
      </c>
      <c r="P4976" s="67">
        <v>93583</v>
      </c>
      <c r="Q4976" s="71">
        <v>37.5</v>
      </c>
      <c r="R4976" s="71">
        <v>6</v>
      </c>
      <c r="S4976" s="71">
        <v>2.5</v>
      </c>
      <c r="T4976" s="67" t="s">
        <v>127</v>
      </c>
      <c r="U4976" s="64">
        <f>Data!$Q4976+Data!$R4976+Data!$S4976</f>
        <v>46</v>
      </c>
      <c r="V4976" s="9" t="str">
        <f>VLOOKUP(TRIM(Data!$B4976),Team!A:B,2,FALSE)</f>
        <v>HVAC</v>
      </c>
      <c r="W4976" s="9" t="str">
        <f>VLOOKUP(Data!$D4976,Current!A:B,2,FALSE)</f>
        <v>ACT</v>
      </c>
      <c r="X4976" s="9" t="str">
        <f>IF(Data!$W4976=Data!$E4976,"CURRENT","NO")</f>
        <v>NO</v>
      </c>
    </row>
    <row r="4977" spans="1:24" hidden="1">
      <c r="A4977" s="67" t="s">
        <v>1848</v>
      </c>
      <c r="B4977" s="99" t="s">
        <v>798</v>
      </c>
      <c r="C4977" s="67" t="s">
        <v>2149</v>
      </c>
      <c r="D4977" s="8" t="s">
        <v>2189</v>
      </c>
      <c r="E4977" s="8" t="s">
        <v>463</v>
      </c>
      <c r="F4977" s="69" t="s">
        <v>420</v>
      </c>
      <c r="G4977" s="67" t="s">
        <v>1999</v>
      </c>
      <c r="H4977" s="70">
        <v>42361</v>
      </c>
      <c r="I4977" s="67">
        <v>70</v>
      </c>
      <c r="J4977" s="71">
        <v>215</v>
      </c>
      <c r="K4977" s="97">
        <f t="shared" si="108"/>
        <v>15050</v>
      </c>
      <c r="L4977" s="67" t="s">
        <v>419</v>
      </c>
      <c r="M4977" s="67" t="s">
        <v>1129</v>
      </c>
      <c r="N4977" s="67">
        <v>154534</v>
      </c>
      <c r="P4977" s="67">
        <v>93584</v>
      </c>
      <c r="Q4977" s="71">
        <v>75.25</v>
      </c>
      <c r="R4977" s="71">
        <v>6</v>
      </c>
      <c r="S4977" s="71">
        <v>2.5</v>
      </c>
      <c r="T4977" s="67" t="s">
        <v>127</v>
      </c>
      <c r="U4977" s="64">
        <f>Data!$Q4977+Data!$R4977+Data!$S4977</f>
        <v>83.75</v>
      </c>
      <c r="V4977" s="9" t="str">
        <f>VLOOKUP(TRIM(Data!$B4977),Team!A:B,2,FALSE)</f>
        <v>HVAC</v>
      </c>
      <c r="W4977" s="9" t="str">
        <f>VLOOKUP(Data!$D4977,Current!A:B,2,FALSE)</f>
        <v>ACT</v>
      </c>
      <c r="X4977" s="9" t="str">
        <f>IF(Data!$W4977=Data!$E4977,"CURRENT","NO")</f>
        <v>NO</v>
      </c>
    </row>
    <row r="4978" spans="1:24" hidden="1">
      <c r="A4978" s="67" t="s">
        <v>1848</v>
      </c>
      <c r="B4978" s="99" t="s">
        <v>798</v>
      </c>
      <c r="C4978" s="67" t="s">
        <v>2149</v>
      </c>
      <c r="D4978" s="8" t="s">
        <v>2189</v>
      </c>
      <c r="E4978" s="8" t="s">
        <v>463</v>
      </c>
      <c r="F4978" s="69" t="s">
        <v>432</v>
      </c>
      <c r="G4978" s="67" t="s">
        <v>1999</v>
      </c>
      <c r="H4978" s="70">
        <v>42361</v>
      </c>
      <c r="I4978" s="67">
        <v>90</v>
      </c>
      <c r="J4978" s="71">
        <v>249</v>
      </c>
      <c r="K4978" s="97">
        <f t="shared" si="108"/>
        <v>22410</v>
      </c>
      <c r="L4978" s="67" t="s">
        <v>114</v>
      </c>
      <c r="M4978" s="67" t="s">
        <v>1129</v>
      </c>
      <c r="N4978" s="67">
        <v>154535</v>
      </c>
      <c r="P4978" s="67">
        <v>93585</v>
      </c>
      <c r="Q4978" s="71">
        <v>112.05</v>
      </c>
      <c r="R4978" s="71">
        <v>6</v>
      </c>
      <c r="S4978" s="71">
        <v>2.5</v>
      </c>
      <c r="T4978" s="67" t="s">
        <v>127</v>
      </c>
      <c r="U4978" s="64">
        <f>Data!$Q4978+Data!$R4978+Data!$S4978</f>
        <v>120.55</v>
      </c>
      <c r="V4978" s="9" t="str">
        <f>VLOOKUP(TRIM(Data!$B4978),Team!A:B,2,FALSE)</f>
        <v>HVAC</v>
      </c>
      <c r="W4978" s="9" t="str">
        <f>VLOOKUP(Data!$D4978,Current!A:B,2,FALSE)</f>
        <v>ACT</v>
      </c>
      <c r="X4978" s="9" t="str">
        <f>IF(Data!$W4978=Data!$E4978,"CURRENT","NO")</f>
        <v>NO</v>
      </c>
    </row>
    <row r="4979" spans="1:24" hidden="1">
      <c r="A4979" s="67" t="s">
        <v>1848</v>
      </c>
      <c r="B4979" s="99" t="s">
        <v>798</v>
      </c>
      <c r="C4979" s="67" t="s">
        <v>2149</v>
      </c>
      <c r="D4979" s="8" t="s">
        <v>2189</v>
      </c>
      <c r="E4979" s="8" t="s">
        <v>463</v>
      </c>
      <c r="F4979" s="69" t="s">
        <v>519</v>
      </c>
      <c r="G4979" s="67" t="s">
        <v>1999</v>
      </c>
      <c r="H4979" s="70">
        <v>42361</v>
      </c>
      <c r="I4979" s="67">
        <v>12</v>
      </c>
      <c r="J4979" s="71">
        <v>465</v>
      </c>
      <c r="K4979" s="97">
        <f t="shared" si="108"/>
        <v>5580</v>
      </c>
      <c r="L4979" s="67" t="s">
        <v>89</v>
      </c>
      <c r="M4979" s="67" t="s">
        <v>2006</v>
      </c>
      <c r="N4979" s="67">
        <v>154536</v>
      </c>
      <c r="P4979" s="67">
        <v>93586</v>
      </c>
      <c r="Q4979" s="71">
        <v>37.5</v>
      </c>
      <c r="R4979" s="71">
        <v>6</v>
      </c>
      <c r="S4979" s="71">
        <v>2.5</v>
      </c>
      <c r="T4979" s="67" t="s">
        <v>127</v>
      </c>
      <c r="U4979" s="64">
        <f>Data!$Q4979+Data!$R4979+Data!$S4979</f>
        <v>46</v>
      </c>
      <c r="V4979" s="9" t="str">
        <f>VLOOKUP(TRIM(Data!$B4979),Team!A:B,2,FALSE)</f>
        <v>HVAC</v>
      </c>
      <c r="W4979" s="9" t="str">
        <f>VLOOKUP(Data!$D4979,Current!A:B,2,FALSE)</f>
        <v>ACT</v>
      </c>
      <c r="X4979" s="9" t="str">
        <f>IF(Data!$W4979=Data!$E4979,"CURRENT","NO")</f>
        <v>NO</v>
      </c>
    </row>
    <row r="4980" spans="1:24" hidden="1">
      <c r="A4980" s="67" t="s">
        <v>1848</v>
      </c>
      <c r="B4980" s="99" t="s">
        <v>798</v>
      </c>
      <c r="C4980" s="67" t="s">
        <v>2149</v>
      </c>
      <c r="D4980" s="8" t="s">
        <v>2189</v>
      </c>
      <c r="E4980" s="8" t="s">
        <v>463</v>
      </c>
      <c r="F4980" s="69" t="s">
        <v>422</v>
      </c>
      <c r="G4980" s="67" t="s">
        <v>1999</v>
      </c>
      <c r="H4980" s="70">
        <v>42361</v>
      </c>
      <c r="I4980" s="67">
        <v>40</v>
      </c>
      <c r="J4980" s="71">
        <v>218</v>
      </c>
      <c r="K4980" s="97">
        <f t="shared" si="108"/>
        <v>8720</v>
      </c>
      <c r="L4980" s="67" t="s">
        <v>89</v>
      </c>
      <c r="M4980" s="67" t="s">
        <v>612</v>
      </c>
      <c r="N4980" s="67">
        <v>154537</v>
      </c>
      <c r="P4980" s="67">
        <v>93587</v>
      </c>
      <c r="Q4980" s="71">
        <v>43.6</v>
      </c>
      <c r="R4980" s="71">
        <v>6</v>
      </c>
      <c r="S4980" s="71">
        <v>2.5</v>
      </c>
      <c r="T4980" s="67" t="s">
        <v>127</v>
      </c>
      <c r="U4980" s="64">
        <f>Data!$Q4980+Data!$R4980+Data!$S4980</f>
        <v>52.1</v>
      </c>
      <c r="V4980" s="9" t="str">
        <f>VLOOKUP(TRIM(Data!$B4980),Team!A:B,2,FALSE)</f>
        <v>HVAC</v>
      </c>
      <c r="W4980" s="9" t="str">
        <f>VLOOKUP(Data!$D4980,Current!A:B,2,FALSE)</f>
        <v>ACT</v>
      </c>
      <c r="X4980" s="9" t="str">
        <f>IF(Data!$W4980=Data!$E4980,"CURRENT","NO")</f>
        <v>NO</v>
      </c>
    </row>
    <row r="4981" spans="1:24" hidden="1">
      <c r="A4981" s="67" t="s">
        <v>1848</v>
      </c>
      <c r="B4981" s="99" t="s">
        <v>798</v>
      </c>
      <c r="C4981" s="67" t="s">
        <v>2149</v>
      </c>
      <c r="D4981" s="8" t="s">
        <v>2189</v>
      </c>
      <c r="E4981" s="8" t="s">
        <v>463</v>
      </c>
      <c r="F4981" s="69" t="s">
        <v>424</v>
      </c>
      <c r="G4981" s="67" t="s">
        <v>1999</v>
      </c>
      <c r="H4981" s="70">
        <v>42361</v>
      </c>
      <c r="I4981" s="67">
        <v>10</v>
      </c>
      <c r="J4981" s="71">
        <v>251</v>
      </c>
      <c r="K4981" s="97">
        <f t="shared" si="108"/>
        <v>2510</v>
      </c>
      <c r="L4981" s="67" t="s">
        <v>89</v>
      </c>
      <c r="M4981" s="67" t="s">
        <v>435</v>
      </c>
      <c r="N4981" s="67">
        <v>154538</v>
      </c>
      <c r="P4981" s="67">
        <v>93588</v>
      </c>
      <c r="Q4981" s="71">
        <v>37.5</v>
      </c>
      <c r="R4981" s="71">
        <v>6</v>
      </c>
      <c r="S4981" s="71">
        <v>2.5</v>
      </c>
      <c r="T4981" s="67" t="s">
        <v>127</v>
      </c>
      <c r="U4981" s="64">
        <f>Data!$Q4981+Data!$R4981+Data!$S4981</f>
        <v>46</v>
      </c>
      <c r="V4981" s="9" t="str">
        <f>VLOOKUP(TRIM(Data!$B4981),Team!A:B,2,FALSE)</f>
        <v>HVAC</v>
      </c>
      <c r="W4981" s="9" t="str">
        <f>VLOOKUP(Data!$D4981,Current!A:B,2,FALSE)</f>
        <v>ACT</v>
      </c>
      <c r="X4981" s="9" t="str">
        <f>IF(Data!$W4981=Data!$E4981,"CURRENT","NO")</f>
        <v>NO</v>
      </c>
    </row>
    <row r="4982" spans="1:24" hidden="1">
      <c r="A4982" s="67" t="s">
        <v>1848</v>
      </c>
      <c r="B4982" s="99" t="s">
        <v>798</v>
      </c>
      <c r="C4982" s="67" t="s">
        <v>2149</v>
      </c>
      <c r="D4982" s="8" t="s">
        <v>2189</v>
      </c>
      <c r="E4982" s="8" t="s">
        <v>463</v>
      </c>
      <c r="F4982" s="69" t="s">
        <v>2000</v>
      </c>
      <c r="G4982" s="67" t="s">
        <v>1999</v>
      </c>
      <c r="H4982" s="70">
        <v>42361</v>
      </c>
      <c r="I4982" s="67">
        <v>10</v>
      </c>
      <c r="J4982" s="71">
        <v>435</v>
      </c>
      <c r="K4982" s="97">
        <f t="shared" si="108"/>
        <v>4350</v>
      </c>
      <c r="L4982" s="67" t="s">
        <v>89</v>
      </c>
      <c r="M4982" s="67" t="s">
        <v>435</v>
      </c>
      <c r="N4982" s="67">
        <v>154539</v>
      </c>
      <c r="P4982" s="67">
        <v>93589</v>
      </c>
      <c r="Q4982" s="71">
        <v>37.5</v>
      </c>
      <c r="R4982" s="71">
        <v>6</v>
      </c>
      <c r="S4982" s="71">
        <v>2.5</v>
      </c>
      <c r="T4982" s="67" t="s">
        <v>127</v>
      </c>
      <c r="U4982" s="64">
        <f>Data!$Q4982+Data!$R4982+Data!$S4982</f>
        <v>46</v>
      </c>
      <c r="V4982" s="9" t="str">
        <f>VLOOKUP(TRIM(Data!$B4982),Team!A:B,2,FALSE)</f>
        <v>HVAC</v>
      </c>
      <c r="W4982" s="9" t="str">
        <f>VLOOKUP(Data!$D4982,Current!A:B,2,FALSE)</f>
        <v>ACT</v>
      </c>
      <c r="X4982" s="9" t="str">
        <f>IF(Data!$W4982=Data!$E4982,"CURRENT","NO")</f>
        <v>NO</v>
      </c>
    </row>
    <row r="4983" spans="1:24" hidden="1">
      <c r="A4983" s="67" t="s">
        <v>1848</v>
      </c>
      <c r="B4983" s="99" t="s">
        <v>798</v>
      </c>
      <c r="C4983" s="67" t="s">
        <v>2149</v>
      </c>
      <c r="D4983" s="8" t="s">
        <v>2189</v>
      </c>
      <c r="E4983" s="8" t="s">
        <v>463</v>
      </c>
      <c r="F4983" s="69" t="s">
        <v>416</v>
      </c>
      <c r="G4983" s="67" t="s">
        <v>1999</v>
      </c>
      <c r="H4983" s="70">
        <v>42361</v>
      </c>
      <c r="I4983" s="67">
        <v>12</v>
      </c>
      <c r="J4983" s="71">
        <v>249</v>
      </c>
      <c r="K4983" s="97">
        <f t="shared" si="108"/>
        <v>2988</v>
      </c>
      <c r="L4983" s="67" t="s">
        <v>89</v>
      </c>
      <c r="M4983" s="67" t="s">
        <v>612</v>
      </c>
      <c r="N4983" s="67">
        <v>154540</v>
      </c>
      <c r="P4983" s="67">
        <v>93540</v>
      </c>
      <c r="Q4983" s="71">
        <v>37.5</v>
      </c>
      <c r="R4983" s="71">
        <v>6</v>
      </c>
      <c r="S4983" s="71">
        <v>2.5</v>
      </c>
      <c r="T4983" s="67" t="s">
        <v>127</v>
      </c>
      <c r="U4983" s="64">
        <f>Data!$Q4983+Data!$R4983+Data!$S4983</f>
        <v>46</v>
      </c>
      <c r="V4983" s="9" t="str">
        <f>VLOOKUP(TRIM(Data!$B4983),Team!A:B,2,FALSE)</f>
        <v>HVAC</v>
      </c>
      <c r="W4983" s="9" t="str">
        <f>VLOOKUP(Data!$D4983,Current!A:B,2,FALSE)</f>
        <v>ACT</v>
      </c>
      <c r="X4983" s="9" t="str">
        <f>IF(Data!$W4983=Data!$E4983,"CURRENT","NO")</f>
        <v>NO</v>
      </c>
    </row>
    <row r="4984" spans="1:24" hidden="1">
      <c r="A4984" s="67" t="s">
        <v>2191</v>
      </c>
      <c r="B4984" s="99" t="s">
        <v>798</v>
      </c>
      <c r="C4984" s="67" t="s">
        <v>2149</v>
      </c>
      <c r="D4984" s="8" t="s">
        <v>2189</v>
      </c>
      <c r="E4984" s="8" t="s">
        <v>463</v>
      </c>
      <c r="F4984" s="69" t="s">
        <v>2001</v>
      </c>
      <c r="G4984" s="67" t="s">
        <v>1996</v>
      </c>
      <c r="H4984" s="70">
        <v>42364</v>
      </c>
      <c r="I4984" s="67">
        <v>48</v>
      </c>
      <c r="J4984" s="71">
        <v>199.28</v>
      </c>
      <c r="K4984" s="71">
        <f t="shared" si="108"/>
        <v>9565.44</v>
      </c>
      <c r="L4984" s="67" t="s">
        <v>14</v>
      </c>
      <c r="M4984" s="67" t="s">
        <v>2007</v>
      </c>
      <c r="N4984" s="67">
        <v>154603</v>
      </c>
      <c r="P4984" s="67">
        <v>93808</v>
      </c>
      <c r="Q4984" s="71">
        <v>75</v>
      </c>
      <c r="R4984" s="71">
        <v>0</v>
      </c>
      <c r="S4984" s="71">
        <v>45</v>
      </c>
      <c r="T4984" s="67" t="s">
        <v>127</v>
      </c>
      <c r="U4984" s="64">
        <f>Data!$Q4984+Data!$R4984+Data!$S4984</f>
        <v>120</v>
      </c>
      <c r="V4984" s="9" t="str">
        <f>VLOOKUP(TRIM(Data!$B4984),Team!A:B,2,FALSE)</f>
        <v>HVAC</v>
      </c>
      <c r="W4984" s="9" t="str">
        <f>VLOOKUP(Data!$D4984,Current!A:B,2,FALSE)</f>
        <v>ACT</v>
      </c>
      <c r="X4984" s="9" t="str">
        <f>IF(Data!$W4984=Data!$E4984,"CURRENT","NO")</f>
        <v>NO</v>
      </c>
    </row>
    <row r="4985" spans="1:24" hidden="1">
      <c r="A4985" s="67" t="s">
        <v>2191</v>
      </c>
      <c r="B4985" s="99" t="s">
        <v>798</v>
      </c>
      <c r="C4985" s="67" t="s">
        <v>2149</v>
      </c>
      <c r="D4985" s="8" t="s">
        <v>2189</v>
      </c>
      <c r="E4985" s="8" t="s">
        <v>463</v>
      </c>
      <c r="F4985" s="69" t="s">
        <v>1022</v>
      </c>
      <c r="G4985" s="67" t="s">
        <v>1996</v>
      </c>
      <c r="H4985" s="70">
        <v>42364</v>
      </c>
      <c r="I4985" s="67">
        <v>48</v>
      </c>
      <c r="J4985" s="71">
        <v>158.66</v>
      </c>
      <c r="K4985" s="71">
        <f t="shared" si="108"/>
        <v>7615.68</v>
      </c>
      <c r="L4985" s="67" t="s">
        <v>14</v>
      </c>
      <c r="M4985" s="67" t="s">
        <v>2008</v>
      </c>
      <c r="N4985" s="67">
        <v>154605</v>
      </c>
      <c r="P4985" s="67">
        <v>93809</v>
      </c>
      <c r="Q4985" s="71">
        <v>75</v>
      </c>
      <c r="R4985" s="71">
        <v>0</v>
      </c>
      <c r="S4985" s="71">
        <v>45</v>
      </c>
      <c r="T4985" s="67" t="s">
        <v>127</v>
      </c>
      <c r="U4985" s="64">
        <f>Data!$Q4985+Data!$R4985+Data!$S4985</f>
        <v>120</v>
      </c>
      <c r="V4985" s="9" t="str">
        <f>VLOOKUP(TRIM(Data!$B4985),Team!A:B,2,FALSE)</f>
        <v>HVAC</v>
      </c>
      <c r="W4985" s="9" t="str">
        <f>VLOOKUP(Data!$D4985,Current!A:B,2,FALSE)</f>
        <v>ACT</v>
      </c>
      <c r="X4985" s="9" t="str">
        <f>IF(Data!$W4985=Data!$E4985,"CURRENT","NO")</f>
        <v>NO</v>
      </c>
    </row>
    <row r="4986" spans="1:24" hidden="1">
      <c r="A4986" s="67" t="s">
        <v>2191</v>
      </c>
      <c r="B4986" s="99" t="s">
        <v>798</v>
      </c>
      <c r="C4986" s="67" t="s">
        <v>2149</v>
      </c>
      <c r="D4986" s="8" t="s">
        <v>2189</v>
      </c>
      <c r="E4986" s="8" t="s">
        <v>463</v>
      </c>
      <c r="F4986" s="69" t="s">
        <v>415</v>
      </c>
      <c r="G4986" s="67" t="s">
        <v>1999</v>
      </c>
      <c r="H4986" s="70">
        <v>42362</v>
      </c>
      <c r="I4986" s="67">
        <v>16</v>
      </c>
      <c r="J4986" s="71">
        <v>449</v>
      </c>
      <c r="K4986" s="71">
        <f t="shared" si="108"/>
        <v>7184</v>
      </c>
      <c r="L4986" s="67" t="s">
        <v>89</v>
      </c>
      <c r="M4986" s="67" t="s">
        <v>1569</v>
      </c>
      <c r="N4986" s="67">
        <v>154609</v>
      </c>
      <c r="P4986" s="67">
        <v>93810</v>
      </c>
      <c r="Q4986" s="71">
        <v>75</v>
      </c>
      <c r="R4986" s="71">
        <v>9</v>
      </c>
      <c r="S4986" s="71">
        <v>4</v>
      </c>
      <c r="T4986" s="67" t="s">
        <v>127</v>
      </c>
      <c r="U4986" s="64">
        <f>Data!$Q4986+Data!$R4986+Data!$S4986</f>
        <v>88</v>
      </c>
      <c r="V4986" s="9" t="str">
        <f>VLOOKUP(TRIM(Data!$B4986),Team!A:B,2,FALSE)</f>
        <v>HVAC</v>
      </c>
      <c r="W4986" s="9" t="str">
        <f>VLOOKUP(Data!$D4986,Current!A:B,2,FALSE)</f>
        <v>ACT</v>
      </c>
      <c r="X4986" s="9" t="str">
        <f>IF(Data!$W4986=Data!$E4986,"CURRENT","NO")</f>
        <v>NO</v>
      </c>
    </row>
    <row r="4987" spans="1:24" hidden="1">
      <c r="A4987" s="67" t="s">
        <v>2191</v>
      </c>
      <c r="B4987" s="99" t="s">
        <v>798</v>
      </c>
      <c r="C4987" s="67" t="s">
        <v>2149</v>
      </c>
      <c r="D4987" s="8" t="s">
        <v>2189</v>
      </c>
      <c r="E4987" s="8" t="s">
        <v>463</v>
      </c>
      <c r="F4987" s="69" t="s">
        <v>516</v>
      </c>
      <c r="G4987" s="67" t="s">
        <v>1999</v>
      </c>
      <c r="H4987" s="70">
        <v>42362</v>
      </c>
      <c r="I4987" s="67">
        <v>12</v>
      </c>
      <c r="J4987" s="71">
        <v>506</v>
      </c>
      <c r="K4987" s="71">
        <f t="shared" si="108"/>
        <v>6072</v>
      </c>
      <c r="L4987" s="67" t="s">
        <v>89</v>
      </c>
      <c r="M4987" s="67" t="s">
        <v>1569</v>
      </c>
      <c r="N4987" s="67">
        <v>154610</v>
      </c>
      <c r="P4987" s="67">
        <v>93811</v>
      </c>
      <c r="Q4987" s="71">
        <v>50</v>
      </c>
      <c r="R4987" s="71">
        <v>9</v>
      </c>
      <c r="S4987" s="71">
        <v>4</v>
      </c>
      <c r="T4987" s="67" t="s">
        <v>127</v>
      </c>
      <c r="U4987" s="64">
        <f>Data!$Q4987+Data!$R4987+Data!$S4987</f>
        <v>63</v>
      </c>
      <c r="V4987" s="9" t="str">
        <f>VLOOKUP(TRIM(Data!$B4987),Team!A:B,2,FALSE)</f>
        <v>HVAC</v>
      </c>
      <c r="W4987" s="9" t="str">
        <f>VLOOKUP(Data!$D4987,Current!A:B,2,FALSE)</f>
        <v>ACT</v>
      </c>
      <c r="X4987" s="9" t="str">
        <f>IF(Data!$W4987=Data!$E4987,"CURRENT","NO")</f>
        <v>NO</v>
      </c>
    </row>
    <row r="4988" spans="1:24" hidden="1">
      <c r="A4988" s="67" t="s">
        <v>2191</v>
      </c>
      <c r="B4988" s="99" t="s">
        <v>798</v>
      </c>
      <c r="C4988" s="67" t="s">
        <v>2149</v>
      </c>
      <c r="D4988" s="8" t="s">
        <v>2189</v>
      </c>
      <c r="E4988" s="8" t="s">
        <v>463</v>
      </c>
      <c r="F4988" s="69" t="s">
        <v>122</v>
      </c>
      <c r="G4988" s="67" t="s">
        <v>1999</v>
      </c>
      <c r="H4988" s="70">
        <v>42362</v>
      </c>
      <c r="I4988" s="67">
        <v>9</v>
      </c>
      <c r="J4988" s="71">
        <v>708</v>
      </c>
      <c r="K4988" s="71">
        <f t="shared" si="108"/>
        <v>6372</v>
      </c>
      <c r="L4988" s="67" t="s">
        <v>89</v>
      </c>
      <c r="M4988" s="67" t="s">
        <v>2009</v>
      </c>
      <c r="N4988" s="67">
        <v>154611</v>
      </c>
      <c r="P4988" s="67">
        <v>93812</v>
      </c>
      <c r="Q4988" s="71">
        <v>50</v>
      </c>
      <c r="R4988" s="71">
        <v>9</v>
      </c>
      <c r="S4988" s="71">
        <v>4</v>
      </c>
      <c r="T4988" s="67" t="s">
        <v>127</v>
      </c>
      <c r="U4988" s="64">
        <f>Data!$Q4988+Data!$R4988+Data!$S4988</f>
        <v>63</v>
      </c>
      <c r="V4988" s="9" t="str">
        <f>VLOOKUP(TRIM(Data!$B4988),Team!A:B,2,FALSE)</f>
        <v>HVAC</v>
      </c>
      <c r="W4988" s="9" t="str">
        <f>VLOOKUP(Data!$D4988,Current!A:B,2,FALSE)</f>
        <v>ACT</v>
      </c>
      <c r="X4988" s="9" t="str">
        <f>IF(Data!$W4988=Data!$E4988,"CURRENT","NO")</f>
        <v>NO</v>
      </c>
    </row>
    <row r="4989" spans="1:24" hidden="1">
      <c r="A4989" s="67" t="s">
        <v>2191</v>
      </c>
      <c r="B4989" s="99" t="s">
        <v>798</v>
      </c>
      <c r="C4989" s="67" t="s">
        <v>2149</v>
      </c>
      <c r="D4989" s="8" t="s">
        <v>2189</v>
      </c>
      <c r="E4989" s="8" t="s">
        <v>463</v>
      </c>
      <c r="F4989" s="69" t="s">
        <v>123</v>
      </c>
      <c r="G4989" s="67" t="s">
        <v>1999</v>
      </c>
      <c r="H4989" s="70">
        <v>42362</v>
      </c>
      <c r="I4989" s="67">
        <v>10</v>
      </c>
      <c r="J4989" s="71">
        <v>585</v>
      </c>
      <c r="K4989" s="71">
        <f t="shared" si="108"/>
        <v>5850</v>
      </c>
      <c r="L4989" s="67" t="s">
        <v>89</v>
      </c>
      <c r="M4989" s="67" t="s">
        <v>2009</v>
      </c>
      <c r="N4989" s="67">
        <v>154612</v>
      </c>
      <c r="P4989" s="67">
        <v>93813</v>
      </c>
      <c r="Q4989" s="71">
        <v>50</v>
      </c>
      <c r="R4989" s="71">
        <v>9</v>
      </c>
      <c r="S4989" s="71">
        <v>4</v>
      </c>
      <c r="T4989" s="67" t="s">
        <v>127</v>
      </c>
      <c r="U4989" s="64">
        <f>Data!$Q4989+Data!$R4989+Data!$S4989</f>
        <v>63</v>
      </c>
      <c r="V4989" s="9" t="str">
        <f>VLOOKUP(TRIM(Data!$B4989),Team!A:B,2,FALSE)</f>
        <v>HVAC</v>
      </c>
      <c r="W4989" s="9" t="str">
        <f>VLOOKUP(Data!$D4989,Current!A:B,2,FALSE)</f>
        <v>ACT</v>
      </c>
      <c r="X4989" s="9" t="str">
        <f>IF(Data!$W4989=Data!$E4989,"CURRENT","NO")</f>
        <v>NO</v>
      </c>
    </row>
    <row r="4990" spans="1:24" hidden="1">
      <c r="A4990" s="67" t="s">
        <v>2191</v>
      </c>
      <c r="B4990" s="99" t="s">
        <v>798</v>
      </c>
      <c r="C4990" s="67" t="s">
        <v>2149</v>
      </c>
      <c r="D4990" s="8" t="s">
        <v>2189</v>
      </c>
      <c r="E4990" s="8" t="s">
        <v>463</v>
      </c>
      <c r="F4990" s="69" t="s">
        <v>517</v>
      </c>
      <c r="G4990" s="67" t="s">
        <v>1999</v>
      </c>
      <c r="H4990" s="70">
        <v>42362</v>
      </c>
      <c r="I4990" s="67">
        <v>16</v>
      </c>
      <c r="J4990" s="71">
        <v>465</v>
      </c>
      <c r="K4990" s="71">
        <f t="shared" si="108"/>
        <v>7440</v>
      </c>
      <c r="L4990" s="67" t="s">
        <v>89</v>
      </c>
      <c r="M4990" s="67" t="s">
        <v>612</v>
      </c>
      <c r="N4990" s="67">
        <v>154613</v>
      </c>
      <c r="P4990" s="67">
        <v>93814</v>
      </c>
      <c r="Q4990" s="71">
        <v>75</v>
      </c>
      <c r="R4990" s="71">
        <v>9</v>
      </c>
      <c r="S4990" s="71">
        <v>4</v>
      </c>
      <c r="T4990" s="67" t="s">
        <v>127</v>
      </c>
      <c r="U4990" s="64">
        <f>Data!$Q4990+Data!$R4990+Data!$S4990</f>
        <v>88</v>
      </c>
      <c r="V4990" s="9" t="str">
        <f>VLOOKUP(TRIM(Data!$B4990),Team!A:B,2,FALSE)</f>
        <v>HVAC</v>
      </c>
      <c r="W4990" s="9" t="str">
        <f>VLOOKUP(Data!$D4990,Current!A:B,2,FALSE)</f>
        <v>ACT</v>
      </c>
      <c r="X4990" s="9" t="str">
        <f>IF(Data!$W4990=Data!$E4990,"CURRENT","NO")</f>
        <v>NO</v>
      </c>
    </row>
    <row r="4991" spans="1:24" hidden="1">
      <c r="A4991" s="46" t="s">
        <v>2187</v>
      </c>
      <c r="B4991" s="106" t="s">
        <v>2188</v>
      </c>
      <c r="C4991" s="8" t="s">
        <v>2149</v>
      </c>
      <c r="D4991" s="106" t="s">
        <v>2189</v>
      </c>
      <c r="E4991" s="8" t="s">
        <v>2166</v>
      </c>
      <c r="F4991" s="45" t="s">
        <v>827</v>
      </c>
      <c r="G4991" s="46" t="s">
        <v>1840</v>
      </c>
      <c r="H4991" s="47">
        <v>42341</v>
      </c>
      <c r="I4991" s="46">
        <v>1404</v>
      </c>
      <c r="J4991" s="104">
        <v>36</v>
      </c>
      <c r="K4991" s="104">
        <f t="shared" si="108"/>
        <v>50544</v>
      </c>
      <c r="L4991" s="46" t="s">
        <v>108</v>
      </c>
      <c r="M4991" s="46" t="s">
        <v>1841</v>
      </c>
      <c r="N4991" s="46">
        <v>153756</v>
      </c>
      <c r="O4991" s="105"/>
      <c r="P4991" s="46">
        <v>93182</v>
      </c>
      <c r="Q4991" s="66">
        <v>252.7</v>
      </c>
      <c r="R4991" s="104">
        <v>0</v>
      </c>
      <c r="S4991" s="104">
        <v>35</v>
      </c>
      <c r="T4991" s="46" t="s">
        <v>127</v>
      </c>
      <c r="U4991" s="64">
        <f>Data!$Q4991+Data!$R4991+Data!$S4991</f>
        <v>287.7</v>
      </c>
      <c r="V4991" s="9" t="str">
        <f>VLOOKUP(TRIM(Data!$B4991),Team!A:B,2,FALSE)</f>
        <v>HVAC</v>
      </c>
      <c r="W4991" s="9" t="str">
        <f>VLOOKUP(Data!$D4991,Current!A:B,2,FALSE)</f>
        <v>ACT</v>
      </c>
      <c r="X4991" s="9" t="str">
        <f>IF(Data!$W4991=Data!$E4991,"CURRENT","NO")</f>
        <v>CURRENT</v>
      </c>
    </row>
    <row r="4992" spans="1:24" hidden="1">
      <c r="A4992" s="46" t="s">
        <v>1842</v>
      </c>
      <c r="B4992" s="106" t="s">
        <v>2188</v>
      </c>
      <c r="C4992" s="8" t="s">
        <v>2149</v>
      </c>
      <c r="D4992" s="106" t="s">
        <v>2189</v>
      </c>
      <c r="E4992" s="8" t="s">
        <v>2166</v>
      </c>
      <c r="F4992" s="45" t="s">
        <v>829</v>
      </c>
      <c r="G4992" s="46" t="s">
        <v>1840</v>
      </c>
      <c r="H4992" s="47">
        <v>42342</v>
      </c>
      <c r="I4992" s="46">
        <v>1404</v>
      </c>
      <c r="J4992" s="104">
        <v>35.700000000000003</v>
      </c>
      <c r="K4992" s="104">
        <f t="shared" si="108"/>
        <v>50122.8</v>
      </c>
      <c r="L4992" s="46" t="s">
        <v>108</v>
      </c>
      <c r="M4992" s="46" t="s">
        <v>1843</v>
      </c>
      <c r="N4992" s="46">
        <v>153794</v>
      </c>
      <c r="O4992" s="105"/>
      <c r="P4992" s="46">
        <v>93258</v>
      </c>
      <c r="Q4992" s="66">
        <v>250.6</v>
      </c>
      <c r="R4992" s="104">
        <v>0</v>
      </c>
      <c r="S4992" s="66">
        <v>35</v>
      </c>
      <c r="T4992" s="46" t="s">
        <v>186</v>
      </c>
      <c r="U4992" s="64">
        <f>Data!$Q4992+Data!$R4992+Data!$S4992</f>
        <v>285.60000000000002</v>
      </c>
      <c r="V4992" s="9" t="str">
        <f>VLOOKUP(TRIM(Data!$B4992),Team!A:B,2,FALSE)</f>
        <v>HVAC</v>
      </c>
      <c r="W4992" s="9" t="str">
        <f>VLOOKUP(Data!$D4992,Current!A:B,2,FALSE)</f>
        <v>ACT</v>
      </c>
      <c r="X4992" s="9" t="str">
        <f>IF(Data!$W4992=Data!$E4992,"CURRENT","NO")</f>
        <v>CURRENT</v>
      </c>
    </row>
    <row r="4993" spans="1:24" hidden="1">
      <c r="A4993" s="46" t="s">
        <v>1842</v>
      </c>
      <c r="B4993" s="106" t="s">
        <v>2188</v>
      </c>
      <c r="C4993" s="8" t="s">
        <v>2149</v>
      </c>
      <c r="D4993" s="106" t="s">
        <v>2189</v>
      </c>
      <c r="E4993" s="8" t="s">
        <v>2166</v>
      </c>
      <c r="F4993" s="45" t="s">
        <v>156</v>
      </c>
      <c r="G4993" s="46" t="s">
        <v>1840</v>
      </c>
      <c r="H4993" s="47">
        <v>42343</v>
      </c>
      <c r="I4993" s="46">
        <v>489</v>
      </c>
      <c r="J4993" s="104">
        <v>40.799999999999997</v>
      </c>
      <c r="K4993" s="104">
        <f t="shared" si="108"/>
        <v>19951.199999999997</v>
      </c>
      <c r="L4993" s="46" t="s">
        <v>108</v>
      </c>
      <c r="M4993" s="46" t="s">
        <v>1844</v>
      </c>
      <c r="N4993" s="46">
        <v>153827</v>
      </c>
      <c r="O4993" s="49"/>
      <c r="P4993" s="46">
        <v>93259</v>
      </c>
      <c r="Q4993" s="66">
        <v>150</v>
      </c>
      <c r="R4993" s="104">
        <v>0</v>
      </c>
      <c r="S4993" s="66">
        <v>17.5</v>
      </c>
      <c r="T4993" s="46" t="s">
        <v>127</v>
      </c>
      <c r="U4993" s="64">
        <f>Data!$Q4993+Data!$R4993+Data!$S4993</f>
        <v>167.5</v>
      </c>
      <c r="V4993" s="9" t="str">
        <f>VLOOKUP(TRIM(Data!$B4993),Team!A:B,2,FALSE)</f>
        <v>HVAC</v>
      </c>
      <c r="W4993" s="9" t="str">
        <f>VLOOKUP(Data!$D4993,Current!A:B,2,FALSE)</f>
        <v>ACT</v>
      </c>
      <c r="X4993" s="9" t="str">
        <f>IF(Data!$W4993=Data!$E4993,"CURRENT","NO")</f>
        <v>CURRENT</v>
      </c>
    </row>
    <row r="4994" spans="1:24" hidden="1">
      <c r="A4994" s="46" t="s">
        <v>1842</v>
      </c>
      <c r="B4994" s="106" t="s">
        <v>2188</v>
      </c>
      <c r="C4994" s="8" t="s">
        <v>2149</v>
      </c>
      <c r="D4994" s="106" t="s">
        <v>2189</v>
      </c>
      <c r="E4994" s="8" t="s">
        <v>2166</v>
      </c>
      <c r="F4994" s="45" t="s">
        <v>142</v>
      </c>
      <c r="G4994" s="46" t="s">
        <v>1840</v>
      </c>
      <c r="H4994" s="47">
        <v>42343</v>
      </c>
      <c r="I4994" s="46">
        <v>639</v>
      </c>
      <c r="J4994" s="104">
        <v>40.799999999999997</v>
      </c>
      <c r="K4994" s="104">
        <f t="shared" si="108"/>
        <v>26071.199999999997</v>
      </c>
      <c r="L4994" s="46" t="s">
        <v>1727</v>
      </c>
      <c r="M4994" s="46" t="s">
        <v>1845</v>
      </c>
      <c r="N4994" s="46">
        <v>153828</v>
      </c>
      <c r="O4994" s="49"/>
      <c r="P4994" s="46">
        <v>93260</v>
      </c>
      <c r="Q4994" s="66">
        <v>150</v>
      </c>
      <c r="R4994" s="104">
        <v>0</v>
      </c>
      <c r="S4994" s="66">
        <v>17.5</v>
      </c>
      <c r="T4994" s="46" t="s">
        <v>127</v>
      </c>
      <c r="U4994" s="64">
        <f>Data!$Q4994+Data!$R4994+Data!$S4994</f>
        <v>167.5</v>
      </c>
      <c r="V4994" s="9" t="str">
        <f>VLOOKUP(TRIM(Data!$B4994),Team!A:B,2,FALSE)</f>
        <v>HVAC</v>
      </c>
      <c r="W4994" s="9" t="str">
        <f>VLOOKUP(Data!$D4994,Current!A:B,2,FALSE)</f>
        <v>ACT</v>
      </c>
      <c r="X4994" s="9" t="str">
        <f>IF(Data!$W4994=Data!$E4994,"CURRENT","NO")</f>
        <v>CURRENT</v>
      </c>
    </row>
    <row r="4995" spans="1:24" hidden="1">
      <c r="A4995" s="46" t="s">
        <v>1842</v>
      </c>
      <c r="B4995" s="106" t="s">
        <v>2188</v>
      </c>
      <c r="C4995" s="8" t="s">
        <v>2149</v>
      </c>
      <c r="D4995" s="106" t="s">
        <v>2189</v>
      </c>
      <c r="E4995" s="8" t="s">
        <v>2166</v>
      </c>
      <c r="F4995" s="45" t="s">
        <v>732</v>
      </c>
      <c r="G4995" s="46" t="s">
        <v>731</v>
      </c>
      <c r="H4995" s="47">
        <v>42349</v>
      </c>
      <c r="I4995" s="46">
        <v>1530</v>
      </c>
      <c r="J4995" s="104">
        <v>24.1</v>
      </c>
      <c r="K4995" s="104">
        <f t="shared" si="108"/>
        <v>36873</v>
      </c>
      <c r="L4995" s="46" t="s">
        <v>521</v>
      </c>
      <c r="M4995" s="46" t="s">
        <v>1846</v>
      </c>
      <c r="N4995" s="46">
        <v>154010</v>
      </c>
      <c r="O4995" s="49"/>
      <c r="P4995" s="46">
        <v>93261</v>
      </c>
      <c r="Q4995" s="66">
        <v>184.4</v>
      </c>
      <c r="R4995" s="104">
        <v>0</v>
      </c>
      <c r="S4995" s="66">
        <v>45</v>
      </c>
      <c r="T4995" s="46" t="s">
        <v>127</v>
      </c>
      <c r="U4995" s="64">
        <f>Data!$Q4995+Data!$R4995+Data!$S4995</f>
        <v>229.4</v>
      </c>
      <c r="V4995" s="9" t="str">
        <f>VLOOKUP(TRIM(Data!$B4995),Team!A:B,2,FALSE)</f>
        <v>HVAC</v>
      </c>
      <c r="W4995" s="9" t="str">
        <f>VLOOKUP(Data!$D4995,Current!A:B,2,FALSE)</f>
        <v>ACT</v>
      </c>
      <c r="X4995" s="9" t="str">
        <f>IF(Data!$W4995=Data!$E4995,"CURRENT","NO")</f>
        <v>CURRENT</v>
      </c>
    </row>
    <row r="4996" spans="1:24" hidden="1">
      <c r="A4996" s="46" t="s">
        <v>1842</v>
      </c>
      <c r="B4996" s="106" t="s">
        <v>2188</v>
      </c>
      <c r="C4996" s="8" t="s">
        <v>2149</v>
      </c>
      <c r="D4996" s="106" t="s">
        <v>2189</v>
      </c>
      <c r="E4996" s="8" t="s">
        <v>2166</v>
      </c>
      <c r="F4996" s="45" t="s">
        <v>1622</v>
      </c>
      <c r="G4996" s="46" t="s">
        <v>93</v>
      </c>
      <c r="H4996" s="47">
        <v>42348</v>
      </c>
      <c r="I4996" s="46">
        <v>236</v>
      </c>
      <c r="J4996" s="104">
        <v>82.6</v>
      </c>
      <c r="K4996" s="104">
        <f t="shared" si="108"/>
        <v>19493.599999999999</v>
      </c>
      <c r="L4996" s="46" t="s">
        <v>81</v>
      </c>
      <c r="M4996" s="46" t="s">
        <v>288</v>
      </c>
      <c r="N4996" s="46">
        <v>153972</v>
      </c>
      <c r="O4996" s="49"/>
      <c r="P4996" s="46">
        <v>93262</v>
      </c>
      <c r="Q4996" s="66">
        <v>150</v>
      </c>
      <c r="R4996" s="104">
        <v>0</v>
      </c>
      <c r="S4996" s="66">
        <v>25</v>
      </c>
      <c r="T4996" s="46" t="s">
        <v>127</v>
      </c>
      <c r="U4996" s="64">
        <f>Data!$Q4996+Data!$R4996+Data!$S4996</f>
        <v>175</v>
      </c>
      <c r="V4996" s="9" t="str">
        <f>VLOOKUP(TRIM(Data!$B4996),Team!A:B,2,FALSE)</f>
        <v>HVAC</v>
      </c>
      <c r="W4996" s="9" t="str">
        <f>VLOOKUP(Data!$D4996,Current!A:B,2,FALSE)</f>
        <v>ACT</v>
      </c>
      <c r="X4996" s="9" t="str">
        <f>IF(Data!$W4996=Data!$E4996,"CURRENT","NO")</f>
        <v>CURRENT</v>
      </c>
    </row>
    <row r="4997" spans="1:24" hidden="1">
      <c r="A4997" s="46" t="s">
        <v>1847</v>
      </c>
      <c r="B4997" s="106" t="s">
        <v>2188</v>
      </c>
      <c r="C4997" s="8" t="s">
        <v>2149</v>
      </c>
      <c r="D4997" s="106" t="s">
        <v>2189</v>
      </c>
      <c r="E4997" s="8" t="s">
        <v>2166</v>
      </c>
      <c r="F4997" s="45" t="s">
        <v>1455</v>
      </c>
      <c r="G4997" s="46" t="s">
        <v>93</v>
      </c>
      <c r="H4997" s="47">
        <v>42353</v>
      </c>
      <c r="I4997" s="46">
        <v>118</v>
      </c>
      <c r="J4997" s="66">
        <v>88.8</v>
      </c>
      <c r="K4997" s="104">
        <f t="shared" si="108"/>
        <v>10478.4</v>
      </c>
      <c r="L4997" s="46" t="s">
        <v>86</v>
      </c>
      <c r="M4997" s="46" t="s">
        <v>306</v>
      </c>
      <c r="N4997" s="46">
        <v>154182</v>
      </c>
      <c r="O4997" s="49"/>
      <c r="P4997" s="46">
        <v>93366</v>
      </c>
      <c r="Q4997" s="66">
        <v>150</v>
      </c>
      <c r="R4997" s="66">
        <v>0</v>
      </c>
      <c r="S4997" s="66">
        <v>25</v>
      </c>
      <c r="T4997" s="46" t="s">
        <v>127</v>
      </c>
      <c r="U4997" s="64">
        <f>Data!$Q4997+Data!$R4997+Data!$S4997</f>
        <v>175</v>
      </c>
      <c r="V4997" s="9" t="str">
        <f>VLOOKUP(TRIM(Data!$B4997),Team!A:B,2,FALSE)</f>
        <v>HVAC</v>
      </c>
      <c r="W4997" s="9" t="str">
        <f>VLOOKUP(Data!$D4997,Current!A:B,2,FALSE)</f>
        <v>ACT</v>
      </c>
      <c r="X4997" s="9" t="str">
        <f>IF(Data!$W4997=Data!$E4997,"CURRENT","NO")</f>
        <v>CURRENT</v>
      </c>
    </row>
    <row r="4998" spans="1:24" hidden="1">
      <c r="A4998" s="46" t="s">
        <v>1847</v>
      </c>
      <c r="B4998" s="106" t="s">
        <v>2188</v>
      </c>
      <c r="C4998" s="8" t="s">
        <v>2149</v>
      </c>
      <c r="D4998" s="106" t="s">
        <v>2189</v>
      </c>
      <c r="E4998" s="8" t="s">
        <v>2166</v>
      </c>
      <c r="F4998" s="45" t="s">
        <v>128</v>
      </c>
      <c r="G4998" s="46" t="s">
        <v>93</v>
      </c>
      <c r="H4998" s="47">
        <v>42354</v>
      </c>
      <c r="I4998" s="46">
        <v>98</v>
      </c>
      <c r="J4998" s="66">
        <v>139.69999999999999</v>
      </c>
      <c r="K4998" s="104">
        <f t="shared" si="108"/>
        <v>13690.599999999999</v>
      </c>
      <c r="L4998" s="46" t="s">
        <v>86</v>
      </c>
      <c r="M4998" s="46" t="s">
        <v>80</v>
      </c>
      <c r="N4998" s="46">
        <v>154207</v>
      </c>
      <c r="O4998" s="49"/>
      <c r="P4998" s="46">
        <v>93367</v>
      </c>
      <c r="Q4998" s="66">
        <v>150</v>
      </c>
      <c r="R4998" s="66">
        <v>0</v>
      </c>
      <c r="S4998" s="66">
        <v>25</v>
      </c>
      <c r="T4998" s="46" t="s">
        <v>127</v>
      </c>
      <c r="U4998" s="64">
        <f>Data!$Q4998+Data!$R4998+Data!$S4998</f>
        <v>175</v>
      </c>
      <c r="V4998" s="9" t="str">
        <f>VLOOKUP(TRIM(Data!$B4998),Team!A:B,2,FALSE)</f>
        <v>HVAC</v>
      </c>
      <c r="W4998" s="9" t="str">
        <f>VLOOKUP(Data!$D4998,Current!A:B,2,FALSE)</f>
        <v>ACT</v>
      </c>
      <c r="X4998" s="9" t="str">
        <f>IF(Data!$W4998=Data!$E4998,"CURRENT","NO")</f>
        <v>CURRENT</v>
      </c>
    </row>
    <row r="4999" spans="1:24" hidden="1">
      <c r="A4999" s="46" t="s">
        <v>1847</v>
      </c>
      <c r="B4999" s="106" t="s">
        <v>2188</v>
      </c>
      <c r="C4999" s="8" t="s">
        <v>2149</v>
      </c>
      <c r="D4999" s="106" t="s">
        <v>2189</v>
      </c>
      <c r="E4999" s="8" t="s">
        <v>2166</v>
      </c>
      <c r="F4999" s="45" t="s">
        <v>1454</v>
      </c>
      <c r="G4999" s="46" t="s">
        <v>93</v>
      </c>
      <c r="H4999" s="47">
        <v>42355</v>
      </c>
      <c r="I4999" s="46">
        <v>118</v>
      </c>
      <c r="J4999" s="66">
        <v>78.7</v>
      </c>
      <c r="K4999" s="104">
        <f t="shared" si="108"/>
        <v>9286.6</v>
      </c>
      <c r="L4999" s="46" t="s">
        <v>86</v>
      </c>
      <c r="M4999" s="46" t="s">
        <v>80</v>
      </c>
      <c r="N4999" s="46">
        <v>154258</v>
      </c>
      <c r="O4999" s="49"/>
      <c r="P4999" s="46">
        <v>93368</v>
      </c>
      <c r="Q4999" s="66">
        <v>150</v>
      </c>
      <c r="R4999" s="66">
        <v>0</v>
      </c>
      <c r="S4999" s="66">
        <v>25</v>
      </c>
      <c r="T4999" s="46" t="s">
        <v>127</v>
      </c>
      <c r="U4999" s="64">
        <f>Data!$Q4999+Data!$R4999+Data!$S4999</f>
        <v>175</v>
      </c>
      <c r="V4999" s="9" t="str">
        <f>VLOOKUP(TRIM(Data!$B4999),Team!A:B,2,FALSE)</f>
        <v>HVAC</v>
      </c>
      <c r="W4999" s="9" t="str">
        <f>VLOOKUP(Data!$D4999,Current!A:B,2,FALSE)</f>
        <v>ACT</v>
      </c>
      <c r="X4999" s="9" t="str">
        <f>IF(Data!$W4999=Data!$E4999,"CURRENT","NO")</f>
        <v>CURRENT</v>
      </c>
    </row>
    <row r="5000" spans="1:24" hidden="1">
      <c r="A5000" s="46" t="s">
        <v>1848</v>
      </c>
      <c r="B5000" s="106" t="s">
        <v>2188</v>
      </c>
      <c r="C5000" s="8" t="s">
        <v>2149</v>
      </c>
      <c r="D5000" s="106" t="s">
        <v>2189</v>
      </c>
      <c r="E5000" s="8" t="s">
        <v>2166</v>
      </c>
      <c r="F5000" s="45" t="s">
        <v>730</v>
      </c>
      <c r="G5000" s="46" t="s">
        <v>2190</v>
      </c>
      <c r="H5000" s="47">
        <v>42359</v>
      </c>
      <c r="I5000" s="46">
        <v>1468</v>
      </c>
      <c r="J5000" s="66">
        <v>30.25</v>
      </c>
      <c r="K5000" s="104">
        <f t="shared" si="108"/>
        <v>44407</v>
      </c>
      <c r="L5000" s="46" t="s">
        <v>138</v>
      </c>
      <c r="M5000" s="46" t="s">
        <v>265</v>
      </c>
      <c r="N5000" s="46">
        <v>154403</v>
      </c>
      <c r="O5000" s="49"/>
      <c r="P5000" s="46">
        <v>93534</v>
      </c>
      <c r="Q5000" s="66">
        <v>222</v>
      </c>
      <c r="R5000" s="66">
        <v>0</v>
      </c>
      <c r="S5000" s="66">
        <v>40</v>
      </c>
      <c r="T5000" s="46" t="s">
        <v>127</v>
      </c>
      <c r="U5000" s="64">
        <f>Data!$Q5000+Data!$R5000+Data!$S5000</f>
        <v>262</v>
      </c>
      <c r="V5000" s="9" t="str">
        <f>VLOOKUP(TRIM(Data!$B5000),Team!A:B,2,FALSE)</f>
        <v>HVAC</v>
      </c>
      <c r="W5000" s="9" t="str">
        <f>VLOOKUP(Data!$D5000,Current!A:B,2,FALSE)</f>
        <v>ACT</v>
      </c>
      <c r="X5000" s="9" t="str">
        <f>IF(Data!$W5000=Data!$E5000,"CURRENT","NO")</f>
        <v>CURRENT</v>
      </c>
    </row>
    <row r="5001" spans="1:24" hidden="1">
      <c r="A5001" s="46" t="s">
        <v>1848</v>
      </c>
      <c r="B5001" s="106" t="s">
        <v>2188</v>
      </c>
      <c r="C5001" s="8" t="s">
        <v>2149</v>
      </c>
      <c r="D5001" s="106" t="s">
        <v>2189</v>
      </c>
      <c r="E5001" s="8" t="s">
        <v>2166</v>
      </c>
      <c r="F5001" s="45" t="s">
        <v>1447</v>
      </c>
      <c r="G5001" s="46" t="s">
        <v>93</v>
      </c>
      <c r="H5001" s="47">
        <v>42360</v>
      </c>
      <c r="I5001" s="46">
        <v>144</v>
      </c>
      <c r="J5001" s="66">
        <v>107.6</v>
      </c>
      <c r="K5001" s="104">
        <f t="shared" si="108"/>
        <v>15494.4</v>
      </c>
      <c r="L5001" s="46" t="s">
        <v>86</v>
      </c>
      <c r="M5001" s="46" t="s">
        <v>306</v>
      </c>
      <c r="N5001" s="46">
        <v>154454</v>
      </c>
      <c r="O5001" s="49"/>
      <c r="P5001" s="46">
        <v>93535</v>
      </c>
      <c r="Q5001" s="66">
        <v>150</v>
      </c>
      <c r="R5001" s="66">
        <v>0</v>
      </c>
      <c r="S5001" s="66">
        <v>25</v>
      </c>
      <c r="T5001" s="46" t="s">
        <v>127</v>
      </c>
      <c r="U5001" s="64">
        <f>Data!$Q5001+Data!$R5001+Data!$S5001</f>
        <v>175</v>
      </c>
      <c r="V5001" s="9" t="str">
        <f>VLOOKUP(TRIM(Data!$B5001),Team!A:B,2,FALSE)</f>
        <v>HVAC</v>
      </c>
      <c r="W5001" s="9" t="str">
        <f>VLOOKUP(Data!$D5001,Current!A:B,2,FALSE)</f>
        <v>ACT</v>
      </c>
      <c r="X5001" s="9" t="str">
        <f>IF(Data!$W5001=Data!$E5001,"CURRENT","NO")</f>
        <v>CURRENT</v>
      </c>
    </row>
    <row r="5002" spans="1:24" hidden="1">
      <c r="A5002" s="46" t="s">
        <v>1848</v>
      </c>
      <c r="B5002" s="106" t="s">
        <v>2188</v>
      </c>
      <c r="C5002" s="8" t="s">
        <v>2149</v>
      </c>
      <c r="D5002" s="106" t="s">
        <v>2189</v>
      </c>
      <c r="E5002" s="8" t="s">
        <v>2166</v>
      </c>
      <c r="F5002" s="45" t="s">
        <v>1037</v>
      </c>
      <c r="G5002" s="46" t="s">
        <v>1849</v>
      </c>
      <c r="H5002" s="47">
        <v>42356</v>
      </c>
      <c r="I5002" s="46">
        <v>162</v>
      </c>
      <c r="J5002" s="66">
        <v>159</v>
      </c>
      <c r="K5002" s="104">
        <f t="shared" si="108"/>
        <v>25758</v>
      </c>
      <c r="L5002" s="46" t="s">
        <v>77</v>
      </c>
      <c r="M5002" s="46" t="s">
        <v>1129</v>
      </c>
      <c r="N5002" s="46">
        <v>154310</v>
      </c>
      <c r="O5002" s="49"/>
      <c r="P5002" s="46">
        <v>93623</v>
      </c>
      <c r="Q5002" s="66">
        <v>150</v>
      </c>
      <c r="R5002" s="66">
        <v>0</v>
      </c>
      <c r="S5002" s="66">
        <v>35</v>
      </c>
      <c r="T5002" s="46" t="s">
        <v>127</v>
      </c>
      <c r="U5002" s="64">
        <f>Data!$Q5002+Data!$R5002+Data!$S5002</f>
        <v>185</v>
      </c>
      <c r="V5002" s="9" t="str">
        <f>VLOOKUP(TRIM(Data!$B5002),Team!A:B,2,FALSE)</f>
        <v>HVAC</v>
      </c>
      <c r="W5002" s="9" t="str">
        <f>VLOOKUP(Data!$D5002,Current!A:B,2,FALSE)</f>
        <v>ACT</v>
      </c>
      <c r="X5002" s="9" t="str">
        <f>IF(Data!$W5002=Data!$E5002,"CURRENT","NO")</f>
        <v>CURRENT</v>
      </c>
    </row>
    <row r="5003" spans="1:24" hidden="1">
      <c r="A5003" s="46" t="s">
        <v>2191</v>
      </c>
      <c r="B5003" s="106" t="s">
        <v>2188</v>
      </c>
      <c r="C5003" s="8" t="s">
        <v>2149</v>
      </c>
      <c r="D5003" s="106" t="s">
        <v>2189</v>
      </c>
      <c r="E5003" s="8" t="s">
        <v>2166</v>
      </c>
      <c r="F5003" s="45" t="s">
        <v>1850</v>
      </c>
      <c r="G5003" s="46" t="s">
        <v>93</v>
      </c>
      <c r="H5003" s="47">
        <v>42363</v>
      </c>
      <c r="I5003" s="46">
        <v>245</v>
      </c>
      <c r="J5003" s="66">
        <v>80.2</v>
      </c>
      <c r="K5003" s="104">
        <f t="shared" si="108"/>
        <v>19649</v>
      </c>
      <c r="L5003" s="46" t="s">
        <v>81</v>
      </c>
      <c r="M5003" s="46" t="s">
        <v>1851</v>
      </c>
      <c r="N5003" s="46">
        <v>154640</v>
      </c>
      <c r="O5003" s="49"/>
      <c r="P5003" s="46">
        <v>93754</v>
      </c>
      <c r="Q5003" s="66">
        <v>150</v>
      </c>
      <c r="R5003" s="66">
        <v>0</v>
      </c>
      <c r="S5003" s="66">
        <v>25</v>
      </c>
      <c r="T5003" s="46" t="s">
        <v>127</v>
      </c>
      <c r="U5003" s="64">
        <f>Data!$Q5003+Data!$R5003+Data!$S5003</f>
        <v>175</v>
      </c>
      <c r="V5003" s="9" t="str">
        <f>VLOOKUP(TRIM(Data!$B5003),Team!A:B,2,FALSE)</f>
        <v>HVAC</v>
      </c>
      <c r="W5003" s="9" t="str">
        <f>VLOOKUP(Data!$D5003,Current!A:B,2,FALSE)</f>
        <v>ACT</v>
      </c>
      <c r="X5003" s="9" t="str">
        <f>IF(Data!$W5003=Data!$E5003,"CURRENT","NO")</f>
        <v>CURRENT</v>
      </c>
    </row>
    <row r="5004" spans="1:24" hidden="1">
      <c r="A5004" s="46" t="s">
        <v>2187</v>
      </c>
      <c r="B5004" s="106" t="s">
        <v>2192</v>
      </c>
      <c r="C5004" s="8" t="s">
        <v>2149</v>
      </c>
      <c r="D5004" s="106" t="s">
        <v>2189</v>
      </c>
      <c r="E5004" s="8" t="s">
        <v>2166</v>
      </c>
      <c r="F5004" s="45" t="s">
        <v>1086</v>
      </c>
      <c r="G5004" s="46" t="s">
        <v>2193</v>
      </c>
      <c r="H5004" s="47">
        <v>42339</v>
      </c>
      <c r="I5004" s="46">
        <v>100</v>
      </c>
      <c r="J5004" s="104">
        <v>159.88999999999999</v>
      </c>
      <c r="K5004" s="104">
        <f t="shared" si="108"/>
        <v>15988.999999999998</v>
      </c>
      <c r="L5004" s="46" t="s">
        <v>11</v>
      </c>
      <c r="M5004" s="46" t="s">
        <v>1</v>
      </c>
      <c r="N5004" s="46">
        <v>153712</v>
      </c>
      <c r="O5004" s="105"/>
      <c r="P5004" s="46">
        <v>93203</v>
      </c>
      <c r="Q5004" s="66">
        <v>79.95</v>
      </c>
      <c r="R5004" s="66">
        <v>0</v>
      </c>
      <c r="S5004" s="66">
        <v>22.5</v>
      </c>
      <c r="T5004" s="46" t="s">
        <v>127</v>
      </c>
      <c r="U5004" s="64">
        <f>Data!$Q5004+Data!$R5004+Data!$S5004</f>
        <v>102.45</v>
      </c>
      <c r="V5004" s="9" t="str">
        <f>VLOOKUP(TRIM(Data!$B5004),Team!A:B,2,FALSE)</f>
        <v>Heating</v>
      </c>
      <c r="W5004" s="9" t="str">
        <f>VLOOKUP(Data!$D5004,Current!A:B,2,FALSE)</f>
        <v>ACT</v>
      </c>
      <c r="X5004" s="9" t="str">
        <f>IF(Data!$W5004=Data!$E5004,"CURRENT","NO")</f>
        <v>CURRENT</v>
      </c>
    </row>
    <row r="5005" spans="1:24" hidden="1">
      <c r="A5005" s="46" t="s">
        <v>2187</v>
      </c>
      <c r="B5005" s="106" t="s">
        <v>2192</v>
      </c>
      <c r="C5005" s="8" t="s">
        <v>2149</v>
      </c>
      <c r="D5005" s="106" t="s">
        <v>2189</v>
      </c>
      <c r="E5005" s="8" t="s">
        <v>2166</v>
      </c>
      <c r="F5005" s="45" t="s">
        <v>864</v>
      </c>
      <c r="G5005" s="46" t="s">
        <v>2193</v>
      </c>
      <c r="H5005" s="47">
        <v>42339</v>
      </c>
      <c r="I5005" s="46">
        <v>150</v>
      </c>
      <c r="J5005" s="104">
        <v>40.380000000000003</v>
      </c>
      <c r="K5005" s="104">
        <f t="shared" si="108"/>
        <v>6057</v>
      </c>
      <c r="L5005" s="46" t="s">
        <v>11</v>
      </c>
      <c r="M5005" s="46" t="s">
        <v>1</v>
      </c>
      <c r="N5005" s="46">
        <v>153713</v>
      </c>
      <c r="O5005" s="105"/>
      <c r="P5005" s="46">
        <v>93204</v>
      </c>
      <c r="Q5005" s="66">
        <v>75</v>
      </c>
      <c r="R5005" s="66">
        <v>0</v>
      </c>
      <c r="S5005" s="66">
        <v>22.5</v>
      </c>
      <c r="T5005" s="46" t="s">
        <v>127</v>
      </c>
      <c r="U5005" s="64">
        <f>Data!$Q5005+Data!$R5005+Data!$S5005</f>
        <v>97.5</v>
      </c>
      <c r="V5005" s="9" t="str">
        <f>VLOOKUP(TRIM(Data!$B5005),Team!A:B,2,FALSE)</f>
        <v>Heating</v>
      </c>
      <c r="W5005" s="9" t="str">
        <f>VLOOKUP(Data!$D5005,Current!A:B,2,FALSE)</f>
        <v>ACT</v>
      </c>
      <c r="X5005" s="9" t="str">
        <f>IF(Data!$W5005=Data!$E5005,"CURRENT","NO")</f>
        <v>CURRENT</v>
      </c>
    </row>
    <row r="5006" spans="1:24" hidden="1">
      <c r="A5006" s="46" t="s">
        <v>2187</v>
      </c>
      <c r="B5006" s="106" t="s">
        <v>2192</v>
      </c>
      <c r="C5006" s="8" t="s">
        <v>2149</v>
      </c>
      <c r="D5006" s="106" t="s">
        <v>2189</v>
      </c>
      <c r="E5006" s="8" t="s">
        <v>2166</v>
      </c>
      <c r="F5006" s="45" t="s">
        <v>177</v>
      </c>
      <c r="G5006" s="46" t="s">
        <v>2194</v>
      </c>
      <c r="H5006" s="47">
        <v>42339</v>
      </c>
      <c r="I5006" s="46">
        <v>324</v>
      </c>
      <c r="J5006" s="66">
        <v>123.1</v>
      </c>
      <c r="K5006" s="104">
        <f t="shared" si="108"/>
        <v>39884.400000000001</v>
      </c>
      <c r="L5006" s="46" t="s">
        <v>157</v>
      </c>
      <c r="M5006" s="46" t="s">
        <v>1759</v>
      </c>
      <c r="N5006" s="46">
        <v>153703</v>
      </c>
      <c r="O5006" s="46"/>
      <c r="P5006" s="46">
        <v>93205</v>
      </c>
      <c r="Q5006" s="66">
        <v>199.4</v>
      </c>
      <c r="R5006" s="66">
        <v>0</v>
      </c>
      <c r="S5006" s="66">
        <v>15</v>
      </c>
      <c r="T5006" s="46" t="s">
        <v>127</v>
      </c>
      <c r="U5006" s="64">
        <f>Data!$Q5006+Data!$R5006+Data!$S5006</f>
        <v>214.4</v>
      </c>
      <c r="V5006" s="9" t="str">
        <f>VLOOKUP(TRIM(Data!$B5006),Team!A:B,2,FALSE)</f>
        <v>Heating</v>
      </c>
      <c r="W5006" s="9" t="str">
        <f>VLOOKUP(Data!$D5006,Current!A:B,2,FALSE)</f>
        <v>ACT</v>
      </c>
      <c r="X5006" s="9" t="str">
        <f>IF(Data!$W5006=Data!$E5006,"CURRENT","NO")</f>
        <v>CURRENT</v>
      </c>
    </row>
    <row r="5007" spans="1:24" hidden="1">
      <c r="A5007" s="46" t="s">
        <v>2187</v>
      </c>
      <c r="B5007" s="106" t="s">
        <v>2192</v>
      </c>
      <c r="C5007" s="8" t="s">
        <v>2149</v>
      </c>
      <c r="D5007" s="106" t="s">
        <v>2189</v>
      </c>
      <c r="E5007" s="8" t="s">
        <v>2166</v>
      </c>
      <c r="F5007" s="45" t="s">
        <v>704</v>
      </c>
      <c r="G5007" s="46" t="s">
        <v>2194</v>
      </c>
      <c r="H5007" s="47">
        <v>42339</v>
      </c>
      <c r="I5007" s="46">
        <v>162</v>
      </c>
      <c r="J5007" s="66">
        <v>146.69999999999999</v>
      </c>
      <c r="K5007" s="104">
        <f t="shared" si="108"/>
        <v>23765.399999999998</v>
      </c>
      <c r="L5007" s="46" t="s">
        <v>157</v>
      </c>
      <c r="M5007" s="46" t="s">
        <v>340</v>
      </c>
      <c r="N5007" s="46">
        <v>153705</v>
      </c>
      <c r="O5007" s="46"/>
      <c r="P5007" s="46">
        <v>93206</v>
      </c>
      <c r="Q5007" s="66">
        <v>118.9</v>
      </c>
      <c r="R5007" s="66">
        <v>0</v>
      </c>
      <c r="S5007" s="66">
        <v>15</v>
      </c>
      <c r="T5007" s="46" t="s">
        <v>127</v>
      </c>
      <c r="U5007" s="64">
        <f>Data!$Q5007+Data!$R5007+Data!$S5007</f>
        <v>133.9</v>
      </c>
      <c r="V5007" s="9" t="str">
        <f>VLOOKUP(TRIM(Data!$B5007),Team!A:B,2,FALSE)</f>
        <v>Heating</v>
      </c>
      <c r="W5007" s="9" t="str">
        <f>VLOOKUP(Data!$D5007,Current!A:B,2,FALSE)</f>
        <v>ACT</v>
      </c>
      <c r="X5007" s="9" t="str">
        <f>IF(Data!$W5007=Data!$E5007,"CURRENT","NO")</f>
        <v>CURRENT</v>
      </c>
    </row>
    <row r="5008" spans="1:24" hidden="1">
      <c r="A5008" s="46" t="s">
        <v>2187</v>
      </c>
      <c r="B5008" s="106" t="s">
        <v>2192</v>
      </c>
      <c r="C5008" s="8" t="s">
        <v>2149</v>
      </c>
      <c r="D5008" s="106" t="s">
        <v>2189</v>
      </c>
      <c r="E5008" s="8" t="s">
        <v>2166</v>
      </c>
      <c r="F5008" s="45" t="s">
        <v>1266</v>
      </c>
      <c r="G5008" s="46" t="s">
        <v>2194</v>
      </c>
      <c r="H5008" s="47">
        <v>42341</v>
      </c>
      <c r="I5008" s="46">
        <v>324</v>
      </c>
      <c r="J5008" s="66">
        <v>129.52000000000001</v>
      </c>
      <c r="K5008" s="104">
        <f t="shared" si="108"/>
        <v>41964.480000000003</v>
      </c>
      <c r="L5008" s="46" t="s">
        <v>1585</v>
      </c>
      <c r="M5008" s="46" t="s">
        <v>1852</v>
      </c>
      <c r="N5008" s="46">
        <v>153759</v>
      </c>
      <c r="O5008" s="46"/>
      <c r="P5008" s="46">
        <v>93207</v>
      </c>
      <c r="Q5008" s="66">
        <v>209.8</v>
      </c>
      <c r="R5008" s="66">
        <v>0</v>
      </c>
      <c r="S5008" s="66">
        <v>15</v>
      </c>
      <c r="T5008" s="46" t="s">
        <v>127</v>
      </c>
      <c r="U5008" s="64">
        <f>Data!$Q5008+Data!$R5008+Data!$S5008</f>
        <v>224.8</v>
      </c>
      <c r="V5008" s="9" t="str">
        <f>VLOOKUP(TRIM(Data!$B5008),Team!A:B,2,FALSE)</f>
        <v>Heating</v>
      </c>
      <c r="W5008" s="9" t="str">
        <f>VLOOKUP(Data!$D5008,Current!A:B,2,FALSE)</f>
        <v>ACT</v>
      </c>
      <c r="X5008" s="9" t="str">
        <f>IF(Data!$W5008=Data!$E5008,"CURRENT","NO")</f>
        <v>CURRENT</v>
      </c>
    </row>
    <row r="5009" spans="1:24" hidden="1">
      <c r="A5009" s="46" t="s">
        <v>1842</v>
      </c>
      <c r="B5009" s="106" t="s">
        <v>2192</v>
      </c>
      <c r="C5009" s="8" t="s">
        <v>2149</v>
      </c>
      <c r="D5009" s="106" t="s">
        <v>2189</v>
      </c>
      <c r="E5009" s="8" t="s">
        <v>2166</v>
      </c>
      <c r="F5009" s="45" t="s">
        <v>214</v>
      </c>
      <c r="G5009" s="46" t="s">
        <v>2194</v>
      </c>
      <c r="H5009" s="47">
        <v>42343</v>
      </c>
      <c r="I5009" s="46">
        <v>259</v>
      </c>
      <c r="J5009" s="66">
        <v>153.12</v>
      </c>
      <c r="K5009" s="104">
        <f t="shared" si="108"/>
        <v>39658.080000000002</v>
      </c>
      <c r="L5009" s="46" t="s">
        <v>157</v>
      </c>
      <c r="M5009" s="46" t="s">
        <v>1742</v>
      </c>
      <c r="N5009" s="46">
        <v>153816</v>
      </c>
      <c r="O5009" s="46"/>
      <c r="P5009" s="46">
        <v>93312</v>
      </c>
      <c r="Q5009" s="66">
        <v>150.80000000000001</v>
      </c>
      <c r="R5009" s="66">
        <v>0</v>
      </c>
      <c r="S5009" s="66">
        <v>15</v>
      </c>
      <c r="T5009" s="46" t="s">
        <v>127</v>
      </c>
      <c r="U5009" s="64">
        <f>Data!$Q5009+Data!$R5009+Data!$S5009</f>
        <v>165.8</v>
      </c>
      <c r="V5009" s="9" t="str">
        <f>VLOOKUP(TRIM(Data!$B5009),Team!A:B,2,FALSE)</f>
        <v>Heating</v>
      </c>
      <c r="W5009" s="9" t="str">
        <f>VLOOKUP(Data!$D5009,Current!A:B,2,FALSE)</f>
        <v>ACT</v>
      </c>
      <c r="X5009" s="9" t="str">
        <f>IF(Data!$W5009=Data!$E5009,"CURRENT","NO")</f>
        <v>CURRENT</v>
      </c>
    </row>
    <row r="5010" spans="1:24" hidden="1">
      <c r="A5010" s="46" t="s">
        <v>1842</v>
      </c>
      <c r="B5010" s="106" t="s">
        <v>2192</v>
      </c>
      <c r="C5010" s="8" t="s">
        <v>2149</v>
      </c>
      <c r="D5010" s="106" t="s">
        <v>2189</v>
      </c>
      <c r="E5010" s="8" t="s">
        <v>2166</v>
      </c>
      <c r="F5010" s="45" t="s">
        <v>1063</v>
      </c>
      <c r="G5010" s="46" t="s">
        <v>2194</v>
      </c>
      <c r="H5010" s="47">
        <v>42345</v>
      </c>
      <c r="I5010" s="46">
        <v>380</v>
      </c>
      <c r="J5010" s="66">
        <v>84.01</v>
      </c>
      <c r="K5010" s="104">
        <f t="shared" si="108"/>
        <v>31923.800000000003</v>
      </c>
      <c r="L5010" s="46" t="s">
        <v>157</v>
      </c>
      <c r="M5010" s="46" t="s">
        <v>1829</v>
      </c>
      <c r="N5010" s="46">
        <v>153844</v>
      </c>
      <c r="O5010" s="46"/>
      <c r="P5010" s="46">
        <v>93313</v>
      </c>
      <c r="Q5010" s="66">
        <v>159.6</v>
      </c>
      <c r="R5010" s="66">
        <v>0</v>
      </c>
      <c r="S5010" s="66">
        <v>15</v>
      </c>
      <c r="T5010" s="46" t="s">
        <v>127</v>
      </c>
      <c r="U5010" s="64">
        <f>Data!$Q5010+Data!$R5010+Data!$S5010</f>
        <v>174.6</v>
      </c>
      <c r="V5010" s="9" t="str">
        <f>VLOOKUP(TRIM(Data!$B5010),Team!A:B,2,FALSE)</f>
        <v>Heating</v>
      </c>
      <c r="W5010" s="9" t="str">
        <f>VLOOKUP(Data!$D5010,Current!A:B,2,FALSE)</f>
        <v>ACT</v>
      </c>
      <c r="X5010" s="9" t="str">
        <f>IF(Data!$W5010=Data!$E5010,"CURRENT","NO")</f>
        <v>CURRENT</v>
      </c>
    </row>
    <row r="5011" spans="1:24" hidden="1">
      <c r="A5011" s="46" t="s">
        <v>1842</v>
      </c>
      <c r="B5011" s="106" t="s">
        <v>2192</v>
      </c>
      <c r="C5011" s="8" t="s">
        <v>2149</v>
      </c>
      <c r="D5011" s="106" t="s">
        <v>2189</v>
      </c>
      <c r="E5011" s="8" t="s">
        <v>2166</v>
      </c>
      <c r="F5011" s="45" t="s">
        <v>196</v>
      </c>
      <c r="G5011" s="46" t="s">
        <v>2194</v>
      </c>
      <c r="H5011" s="47">
        <v>42347</v>
      </c>
      <c r="I5011" s="46">
        <v>305</v>
      </c>
      <c r="J5011" s="66">
        <v>106.57</v>
      </c>
      <c r="K5011" s="104">
        <f t="shared" ref="K5011:K5046" si="109">I5011*J5011</f>
        <v>32503.85</v>
      </c>
      <c r="L5011" s="46" t="s">
        <v>213</v>
      </c>
      <c r="M5011" s="46" t="s">
        <v>594</v>
      </c>
      <c r="N5011" s="46">
        <v>153938</v>
      </c>
      <c r="O5011" s="46"/>
      <c r="P5011" s="46">
        <v>93314</v>
      </c>
      <c r="Q5011" s="66">
        <v>162.5</v>
      </c>
      <c r="R5011" s="66">
        <v>0</v>
      </c>
      <c r="S5011" s="66">
        <v>15</v>
      </c>
      <c r="T5011" s="46" t="s">
        <v>127</v>
      </c>
      <c r="U5011" s="64">
        <f>Data!$Q5011+Data!$R5011+Data!$S5011</f>
        <v>177.5</v>
      </c>
      <c r="V5011" s="9" t="str">
        <f>VLOOKUP(TRIM(Data!$B5011),Team!A:B,2,FALSE)</f>
        <v>Heating</v>
      </c>
      <c r="W5011" s="9" t="str">
        <f>VLOOKUP(Data!$D5011,Current!A:B,2,FALSE)</f>
        <v>ACT</v>
      </c>
      <c r="X5011" s="9" t="str">
        <f>IF(Data!$W5011=Data!$E5011,"CURRENT","NO")</f>
        <v>CURRENT</v>
      </c>
    </row>
    <row r="5012" spans="1:24" hidden="1">
      <c r="A5012" s="46" t="s">
        <v>1842</v>
      </c>
      <c r="B5012" s="106" t="s">
        <v>2192</v>
      </c>
      <c r="C5012" s="8" t="s">
        <v>2149</v>
      </c>
      <c r="D5012" s="106" t="s">
        <v>2189</v>
      </c>
      <c r="E5012" s="8" t="s">
        <v>2166</v>
      </c>
      <c r="F5012" s="45" t="s">
        <v>172</v>
      </c>
      <c r="G5012" s="46" t="s">
        <v>2194</v>
      </c>
      <c r="H5012" s="47">
        <v>42349</v>
      </c>
      <c r="I5012" s="46">
        <v>696</v>
      </c>
      <c r="J5012" s="66">
        <v>150.72999999999999</v>
      </c>
      <c r="K5012" s="104">
        <f t="shared" si="109"/>
        <v>104908.07999999999</v>
      </c>
      <c r="L5012" s="46" t="s">
        <v>213</v>
      </c>
      <c r="M5012" s="46" t="s">
        <v>1853</v>
      </c>
      <c r="N5012" s="46">
        <v>154009</v>
      </c>
      <c r="O5012" s="46"/>
      <c r="P5012" s="46">
        <v>93315</v>
      </c>
      <c r="Q5012" s="66">
        <v>524.5</v>
      </c>
      <c r="R5012" s="66">
        <v>0</v>
      </c>
      <c r="S5012" s="66">
        <v>15</v>
      </c>
      <c r="T5012" s="46" t="s">
        <v>127</v>
      </c>
      <c r="U5012" s="64">
        <f>Data!$Q5012+Data!$R5012+Data!$S5012</f>
        <v>539.5</v>
      </c>
      <c r="V5012" s="9" t="str">
        <f>VLOOKUP(TRIM(Data!$B5012),Team!A:B,2,FALSE)</f>
        <v>Heating</v>
      </c>
      <c r="W5012" s="9" t="str">
        <f>VLOOKUP(Data!$D5012,Current!A:B,2,FALSE)</f>
        <v>ACT</v>
      </c>
      <c r="X5012" s="9" t="str">
        <f>IF(Data!$W5012=Data!$E5012,"CURRENT","NO")</f>
        <v>CURRENT</v>
      </c>
    </row>
    <row r="5013" spans="1:24" hidden="1">
      <c r="A5013" s="46" t="s">
        <v>1847</v>
      </c>
      <c r="B5013" s="106" t="s">
        <v>2192</v>
      </c>
      <c r="C5013" s="8" t="s">
        <v>2149</v>
      </c>
      <c r="D5013" s="106" t="s">
        <v>2189</v>
      </c>
      <c r="E5013" s="8" t="s">
        <v>2166</v>
      </c>
      <c r="F5013" s="45" t="s">
        <v>203</v>
      </c>
      <c r="G5013" s="46" t="s">
        <v>2193</v>
      </c>
      <c r="H5013" s="47">
        <v>42352</v>
      </c>
      <c r="I5013" s="46">
        <v>200</v>
      </c>
      <c r="J5013" s="66">
        <v>71.52</v>
      </c>
      <c r="K5013" s="104">
        <f t="shared" si="109"/>
        <v>14304</v>
      </c>
      <c r="L5013" s="46" t="s">
        <v>11</v>
      </c>
      <c r="M5013" s="46" t="s">
        <v>1854</v>
      </c>
      <c r="N5013" s="46">
        <v>154104</v>
      </c>
      <c r="O5013" s="46"/>
      <c r="P5013" s="46">
        <v>93445</v>
      </c>
      <c r="Q5013" s="66">
        <v>75</v>
      </c>
      <c r="R5013" s="66">
        <v>0</v>
      </c>
      <c r="S5013" s="66">
        <v>15</v>
      </c>
      <c r="T5013" s="46" t="s">
        <v>127</v>
      </c>
      <c r="U5013" s="64">
        <f>Data!$Q5013+Data!$R5013+Data!$S5013</f>
        <v>90</v>
      </c>
      <c r="V5013" s="9" t="str">
        <f>VLOOKUP(TRIM(Data!$B5013),Team!A:B,2,FALSE)</f>
        <v>Heating</v>
      </c>
      <c r="W5013" s="9" t="str">
        <f>VLOOKUP(Data!$D5013,Current!A:B,2,FALSE)</f>
        <v>ACT</v>
      </c>
      <c r="X5013" s="9" t="str">
        <f>IF(Data!$W5013=Data!$E5013,"CURRENT","NO")</f>
        <v>CURRENT</v>
      </c>
    </row>
    <row r="5014" spans="1:24" hidden="1">
      <c r="A5014" s="46" t="s">
        <v>1847</v>
      </c>
      <c r="B5014" s="106" t="s">
        <v>2192</v>
      </c>
      <c r="C5014" s="8" t="s">
        <v>2149</v>
      </c>
      <c r="D5014" s="106" t="s">
        <v>2189</v>
      </c>
      <c r="E5014" s="8" t="s">
        <v>2166</v>
      </c>
      <c r="F5014" s="45" t="s">
        <v>193</v>
      </c>
      <c r="G5014" s="46" t="s">
        <v>2193</v>
      </c>
      <c r="H5014" s="47">
        <v>42352</v>
      </c>
      <c r="I5014" s="46">
        <v>100</v>
      </c>
      <c r="J5014" s="66">
        <v>78.03</v>
      </c>
      <c r="K5014" s="104">
        <f t="shared" si="109"/>
        <v>7803</v>
      </c>
      <c r="L5014" s="46" t="s">
        <v>11</v>
      </c>
      <c r="M5014" s="46" t="s">
        <v>1855</v>
      </c>
      <c r="N5014" s="46">
        <v>154106</v>
      </c>
      <c r="O5014" s="46"/>
      <c r="P5014" s="46">
        <v>93446</v>
      </c>
      <c r="Q5014" s="66">
        <v>75</v>
      </c>
      <c r="R5014" s="66">
        <v>0</v>
      </c>
      <c r="S5014" s="66">
        <v>15</v>
      </c>
      <c r="T5014" s="46" t="s">
        <v>127</v>
      </c>
      <c r="U5014" s="64">
        <f>Data!$Q5014+Data!$R5014+Data!$S5014</f>
        <v>90</v>
      </c>
      <c r="V5014" s="9" t="str">
        <f>VLOOKUP(TRIM(Data!$B5014),Team!A:B,2,FALSE)</f>
        <v>Heating</v>
      </c>
      <c r="W5014" s="9" t="str">
        <f>VLOOKUP(Data!$D5014,Current!A:B,2,FALSE)</f>
        <v>ACT</v>
      </c>
      <c r="X5014" s="9" t="str">
        <f>IF(Data!$W5014=Data!$E5014,"CURRENT","NO")</f>
        <v>CURRENT</v>
      </c>
    </row>
    <row r="5015" spans="1:24" hidden="1">
      <c r="A5015" s="46" t="s">
        <v>1847</v>
      </c>
      <c r="B5015" s="106" t="s">
        <v>2192</v>
      </c>
      <c r="C5015" s="8" t="s">
        <v>2149</v>
      </c>
      <c r="D5015" s="106" t="s">
        <v>2189</v>
      </c>
      <c r="E5015" s="8" t="s">
        <v>2166</v>
      </c>
      <c r="F5015" s="45" t="s">
        <v>696</v>
      </c>
      <c r="G5015" s="46" t="s">
        <v>2193</v>
      </c>
      <c r="H5015" s="47">
        <v>42352</v>
      </c>
      <c r="I5015" s="46">
        <v>100</v>
      </c>
      <c r="J5015" s="66">
        <v>41.14</v>
      </c>
      <c r="K5015" s="104">
        <f t="shared" si="109"/>
        <v>4114</v>
      </c>
      <c r="L5015" s="46" t="s">
        <v>11</v>
      </c>
      <c r="M5015" s="46" t="s">
        <v>1854</v>
      </c>
      <c r="N5015" s="46">
        <v>154108</v>
      </c>
      <c r="O5015" s="46"/>
      <c r="P5015" s="46">
        <v>93447</v>
      </c>
      <c r="Q5015" s="66">
        <v>75</v>
      </c>
      <c r="R5015" s="66">
        <v>0</v>
      </c>
      <c r="S5015" s="66">
        <v>15</v>
      </c>
      <c r="T5015" s="46" t="s">
        <v>127</v>
      </c>
      <c r="U5015" s="64">
        <f>Data!$Q5015+Data!$R5015+Data!$S5015</f>
        <v>90</v>
      </c>
      <c r="V5015" s="9" t="str">
        <f>VLOOKUP(TRIM(Data!$B5015),Team!A:B,2,FALSE)</f>
        <v>Heating</v>
      </c>
      <c r="W5015" s="9" t="str">
        <f>VLOOKUP(Data!$D5015,Current!A:B,2,FALSE)</f>
        <v>ACT</v>
      </c>
      <c r="X5015" s="9" t="str">
        <f>IF(Data!$W5015=Data!$E5015,"CURRENT","NO")</f>
        <v>CURRENT</v>
      </c>
    </row>
    <row r="5016" spans="1:24" hidden="1">
      <c r="A5016" s="46" t="s">
        <v>1847</v>
      </c>
      <c r="B5016" s="106" t="s">
        <v>2192</v>
      </c>
      <c r="C5016" s="8" t="s">
        <v>2149</v>
      </c>
      <c r="D5016" s="106" t="s">
        <v>2189</v>
      </c>
      <c r="E5016" s="8" t="s">
        <v>2166</v>
      </c>
      <c r="F5016" s="45" t="s">
        <v>870</v>
      </c>
      <c r="G5016" s="46" t="s">
        <v>2193</v>
      </c>
      <c r="H5016" s="47">
        <v>42353</v>
      </c>
      <c r="I5016" s="46">
        <v>425</v>
      </c>
      <c r="J5016" s="66">
        <v>23.9</v>
      </c>
      <c r="K5016" s="104">
        <f t="shared" si="109"/>
        <v>10157.5</v>
      </c>
      <c r="L5016" s="46" t="s">
        <v>11</v>
      </c>
      <c r="M5016" s="46" t="s">
        <v>861</v>
      </c>
      <c r="N5016" s="46">
        <v>154175</v>
      </c>
      <c r="O5016" s="46"/>
      <c r="P5016" s="46">
        <v>93448</v>
      </c>
      <c r="Q5016" s="66">
        <v>150</v>
      </c>
      <c r="R5016" s="66">
        <v>0</v>
      </c>
      <c r="S5016" s="66">
        <v>15</v>
      </c>
      <c r="T5016" s="46" t="s">
        <v>127</v>
      </c>
      <c r="U5016" s="64">
        <f>Data!$Q5016+Data!$R5016+Data!$S5016</f>
        <v>165</v>
      </c>
      <c r="V5016" s="9" t="str">
        <f>VLOOKUP(TRIM(Data!$B5016),Team!A:B,2,FALSE)</f>
        <v>Heating</v>
      </c>
      <c r="W5016" s="9" t="str">
        <f>VLOOKUP(Data!$D5016,Current!A:B,2,FALSE)</f>
        <v>ACT</v>
      </c>
      <c r="X5016" s="9" t="str">
        <f>IF(Data!$W5016=Data!$E5016,"CURRENT","NO")</f>
        <v>CURRENT</v>
      </c>
    </row>
    <row r="5017" spans="1:24" hidden="1">
      <c r="A5017" s="46" t="s">
        <v>1847</v>
      </c>
      <c r="B5017" s="106" t="s">
        <v>2192</v>
      </c>
      <c r="C5017" s="8" t="s">
        <v>2149</v>
      </c>
      <c r="D5017" s="106" t="s">
        <v>2189</v>
      </c>
      <c r="E5017" s="8" t="s">
        <v>2166</v>
      </c>
      <c r="F5017" s="45" t="s">
        <v>1745</v>
      </c>
      <c r="G5017" s="46" t="s">
        <v>2193</v>
      </c>
      <c r="H5017" s="47">
        <v>42353</v>
      </c>
      <c r="I5017" s="46">
        <v>25</v>
      </c>
      <c r="J5017" s="66">
        <v>21.12</v>
      </c>
      <c r="K5017" s="104">
        <f t="shared" si="109"/>
        <v>528</v>
      </c>
      <c r="L5017" s="46" t="s">
        <v>11</v>
      </c>
      <c r="M5017" s="46" t="s">
        <v>47</v>
      </c>
      <c r="N5017" s="46">
        <v>154176</v>
      </c>
      <c r="O5017" s="46"/>
      <c r="P5017" s="46">
        <v>93449</v>
      </c>
      <c r="Q5017" s="66">
        <v>75</v>
      </c>
      <c r="R5017" s="66">
        <v>0</v>
      </c>
      <c r="S5017" s="66">
        <v>15</v>
      </c>
      <c r="T5017" s="46" t="s">
        <v>127</v>
      </c>
      <c r="U5017" s="64">
        <f>Data!$Q5017+Data!$R5017+Data!$S5017</f>
        <v>90</v>
      </c>
      <c r="V5017" s="9" t="str">
        <f>VLOOKUP(TRIM(Data!$B5017),Team!A:B,2,FALSE)</f>
        <v>Heating</v>
      </c>
      <c r="W5017" s="9" t="str">
        <f>VLOOKUP(Data!$D5017,Current!A:B,2,FALSE)</f>
        <v>ACT</v>
      </c>
      <c r="X5017" s="9" t="str">
        <f>IF(Data!$W5017=Data!$E5017,"CURRENT","NO")</f>
        <v>CURRENT</v>
      </c>
    </row>
    <row r="5018" spans="1:24" hidden="1">
      <c r="A5018" s="46" t="s">
        <v>1847</v>
      </c>
      <c r="B5018" s="106" t="s">
        <v>2192</v>
      </c>
      <c r="C5018" s="8" t="s">
        <v>2149</v>
      </c>
      <c r="D5018" s="106" t="s">
        <v>2189</v>
      </c>
      <c r="E5018" s="8" t="s">
        <v>2166</v>
      </c>
      <c r="F5018" s="45" t="s">
        <v>1643</v>
      </c>
      <c r="G5018" s="46" t="s">
        <v>2193</v>
      </c>
      <c r="H5018" s="47">
        <v>42353</v>
      </c>
      <c r="I5018" s="46">
        <v>25</v>
      </c>
      <c r="J5018" s="66">
        <v>84.18</v>
      </c>
      <c r="K5018" s="104">
        <f t="shared" si="109"/>
        <v>2104.5</v>
      </c>
      <c r="L5018" s="46" t="s">
        <v>11</v>
      </c>
      <c r="M5018" s="46" t="s">
        <v>899</v>
      </c>
      <c r="N5018" s="46">
        <v>154177</v>
      </c>
      <c r="O5018" s="46"/>
      <c r="P5018" s="46">
        <v>93450</v>
      </c>
      <c r="Q5018" s="66">
        <v>75</v>
      </c>
      <c r="R5018" s="66">
        <v>0</v>
      </c>
      <c r="S5018" s="66">
        <v>15</v>
      </c>
      <c r="T5018" s="46" t="s">
        <v>127</v>
      </c>
      <c r="U5018" s="64">
        <f>Data!$Q5018+Data!$R5018+Data!$S5018</f>
        <v>90</v>
      </c>
      <c r="V5018" s="9" t="str">
        <f>VLOOKUP(TRIM(Data!$B5018),Team!A:B,2,FALSE)</f>
        <v>Heating</v>
      </c>
      <c r="W5018" s="9" t="str">
        <f>VLOOKUP(Data!$D5018,Current!A:B,2,FALSE)</f>
        <v>ACT</v>
      </c>
      <c r="X5018" s="9" t="str">
        <f>IF(Data!$W5018=Data!$E5018,"CURRENT","NO")</f>
        <v>CURRENT</v>
      </c>
    </row>
    <row r="5019" spans="1:24" hidden="1">
      <c r="A5019" s="46" t="s">
        <v>1847</v>
      </c>
      <c r="B5019" s="106" t="s">
        <v>2192</v>
      </c>
      <c r="C5019" s="8" t="s">
        <v>2149</v>
      </c>
      <c r="D5019" s="106" t="s">
        <v>2189</v>
      </c>
      <c r="E5019" s="8" t="s">
        <v>2166</v>
      </c>
      <c r="F5019" s="45" t="s">
        <v>867</v>
      </c>
      <c r="G5019" s="46" t="s">
        <v>2193</v>
      </c>
      <c r="H5019" s="47">
        <v>42355</v>
      </c>
      <c r="I5019" s="46">
        <v>800</v>
      </c>
      <c r="J5019" s="66">
        <v>30.3</v>
      </c>
      <c r="K5019" s="104">
        <f t="shared" si="109"/>
        <v>24240</v>
      </c>
      <c r="L5019" s="46" t="s">
        <v>11</v>
      </c>
      <c r="M5019" s="46" t="s">
        <v>1856</v>
      </c>
      <c r="N5019" s="46">
        <v>154266</v>
      </c>
      <c r="O5019" s="46"/>
      <c r="P5019" s="46">
        <v>93451</v>
      </c>
      <c r="Q5019" s="66">
        <v>150</v>
      </c>
      <c r="R5019" s="66">
        <v>0</v>
      </c>
      <c r="S5019" s="66">
        <v>45</v>
      </c>
      <c r="T5019" s="46" t="s">
        <v>186</v>
      </c>
      <c r="U5019" s="64">
        <f>Data!$Q5019+Data!$R5019+Data!$S5019</f>
        <v>195</v>
      </c>
      <c r="V5019" s="9" t="str">
        <f>VLOOKUP(TRIM(Data!$B5019),Team!A:B,2,FALSE)</f>
        <v>Heating</v>
      </c>
      <c r="W5019" s="9" t="str">
        <f>VLOOKUP(Data!$D5019,Current!A:B,2,FALSE)</f>
        <v>ACT</v>
      </c>
      <c r="X5019" s="9" t="str">
        <f>IF(Data!$W5019=Data!$E5019,"CURRENT","NO")</f>
        <v>CURRENT</v>
      </c>
    </row>
    <row r="5020" spans="1:24" hidden="1">
      <c r="A5020" s="46" t="s">
        <v>1847</v>
      </c>
      <c r="B5020" s="106" t="s">
        <v>2192</v>
      </c>
      <c r="C5020" s="8" t="s">
        <v>2149</v>
      </c>
      <c r="D5020" s="106" t="s">
        <v>2189</v>
      </c>
      <c r="E5020" s="8" t="s">
        <v>2166</v>
      </c>
      <c r="F5020" s="45" t="s">
        <v>906</v>
      </c>
      <c r="G5020" s="46" t="s">
        <v>1857</v>
      </c>
      <c r="H5020" s="47">
        <v>42350</v>
      </c>
      <c r="I5020" s="46">
        <v>1425</v>
      </c>
      <c r="J5020" s="66">
        <v>65</v>
      </c>
      <c r="K5020" s="104">
        <f t="shared" si="109"/>
        <v>92625</v>
      </c>
      <c r="L5020" s="46" t="s">
        <v>108</v>
      </c>
      <c r="M5020" s="46" t="s">
        <v>1858</v>
      </c>
      <c r="N5020" s="46">
        <v>154048</v>
      </c>
      <c r="O5020" s="46"/>
      <c r="P5020" s="46">
        <v>93452</v>
      </c>
      <c r="Q5020" s="66">
        <v>463.1</v>
      </c>
      <c r="R5020" s="66">
        <v>0</v>
      </c>
      <c r="S5020" s="66">
        <v>50</v>
      </c>
      <c r="T5020" s="46" t="s">
        <v>127</v>
      </c>
      <c r="U5020" s="64">
        <f>Data!$Q5020+Data!$R5020+Data!$S5020</f>
        <v>513.1</v>
      </c>
      <c r="V5020" s="9" t="str">
        <f>VLOOKUP(TRIM(Data!$B5020),Team!A:B,2,FALSE)</f>
        <v>Heating</v>
      </c>
      <c r="W5020" s="9" t="str">
        <f>VLOOKUP(Data!$D5020,Current!A:B,2,FALSE)</f>
        <v>ACT</v>
      </c>
      <c r="X5020" s="9" t="str">
        <f>IF(Data!$W5020=Data!$E5020,"CURRENT","NO")</f>
        <v>CURRENT</v>
      </c>
    </row>
    <row r="5021" spans="1:24" hidden="1">
      <c r="A5021" s="46" t="s">
        <v>1847</v>
      </c>
      <c r="B5021" s="106" t="s">
        <v>2192</v>
      </c>
      <c r="C5021" s="8" t="s">
        <v>2149</v>
      </c>
      <c r="D5021" s="106" t="s">
        <v>2189</v>
      </c>
      <c r="E5021" s="8" t="s">
        <v>2166</v>
      </c>
      <c r="F5021" s="45" t="s">
        <v>909</v>
      </c>
      <c r="G5021" s="46" t="s">
        <v>1859</v>
      </c>
      <c r="H5021" s="47">
        <v>42350</v>
      </c>
      <c r="I5021" s="46">
        <v>223</v>
      </c>
      <c r="J5021" s="66">
        <v>172.46</v>
      </c>
      <c r="K5021" s="104">
        <f t="shared" si="109"/>
        <v>38458.58</v>
      </c>
      <c r="L5021" s="46" t="s">
        <v>6</v>
      </c>
      <c r="M5021" s="46" t="s">
        <v>706</v>
      </c>
      <c r="N5021" s="46">
        <v>154042</v>
      </c>
      <c r="O5021" s="46"/>
      <c r="P5021" s="46">
        <v>93453</v>
      </c>
      <c r="Q5021" s="66">
        <v>192.3</v>
      </c>
      <c r="R5021" s="66">
        <v>0</v>
      </c>
      <c r="S5021" s="66">
        <v>40</v>
      </c>
      <c r="T5021" s="46" t="s">
        <v>246</v>
      </c>
      <c r="U5021" s="64">
        <f>Data!$Q5021+Data!$R5021+Data!$S5021</f>
        <v>232.3</v>
      </c>
      <c r="V5021" s="9" t="str">
        <f>VLOOKUP(TRIM(Data!$B5021),Team!A:B,2,FALSE)</f>
        <v>Heating</v>
      </c>
      <c r="W5021" s="9" t="str">
        <f>VLOOKUP(Data!$D5021,Current!A:B,2,FALSE)</f>
        <v>ACT</v>
      </c>
      <c r="X5021" s="9" t="str">
        <f>IF(Data!$W5021=Data!$E5021,"CURRENT","NO")</f>
        <v>CURRENT</v>
      </c>
    </row>
    <row r="5022" spans="1:24" hidden="1">
      <c r="A5022" s="46" t="s">
        <v>1847</v>
      </c>
      <c r="B5022" s="106" t="s">
        <v>2192</v>
      </c>
      <c r="C5022" s="8" t="s">
        <v>2149</v>
      </c>
      <c r="D5022" s="106" t="s">
        <v>2189</v>
      </c>
      <c r="E5022" s="8" t="s">
        <v>2166</v>
      </c>
      <c r="F5022" s="45" t="s">
        <v>170</v>
      </c>
      <c r="G5022" s="46" t="s">
        <v>2194</v>
      </c>
      <c r="H5022" s="47">
        <v>42347</v>
      </c>
      <c r="I5022" s="46">
        <v>555</v>
      </c>
      <c r="J5022" s="66">
        <v>136.58000000000001</v>
      </c>
      <c r="K5022" s="104">
        <f t="shared" si="109"/>
        <v>75801.900000000009</v>
      </c>
      <c r="L5022" s="46" t="s">
        <v>213</v>
      </c>
      <c r="M5022" s="46" t="s">
        <v>163</v>
      </c>
      <c r="N5022" s="46">
        <v>154014</v>
      </c>
      <c r="O5022" s="46"/>
      <c r="P5022" s="46">
        <v>93454</v>
      </c>
      <c r="Q5022" s="66">
        <v>379</v>
      </c>
      <c r="R5022" s="66">
        <v>0</v>
      </c>
      <c r="S5022" s="66">
        <v>15</v>
      </c>
      <c r="T5022" s="46" t="s">
        <v>127</v>
      </c>
      <c r="U5022" s="64">
        <f>Data!$Q5022+Data!$R5022+Data!$S5022</f>
        <v>394</v>
      </c>
      <c r="V5022" s="9" t="str">
        <f>VLOOKUP(TRIM(Data!$B5022),Team!A:B,2,FALSE)</f>
        <v>Heating</v>
      </c>
      <c r="W5022" s="9" t="str">
        <f>VLOOKUP(Data!$D5022,Current!A:B,2,FALSE)</f>
        <v>ACT</v>
      </c>
      <c r="X5022" s="9" t="str">
        <f>IF(Data!$W5022=Data!$E5022,"CURRENT","NO")</f>
        <v>CURRENT</v>
      </c>
    </row>
    <row r="5023" spans="1:24" hidden="1">
      <c r="A5023" s="46" t="s">
        <v>1847</v>
      </c>
      <c r="B5023" s="106" t="s">
        <v>2192</v>
      </c>
      <c r="C5023" s="8" t="s">
        <v>2149</v>
      </c>
      <c r="D5023" s="106" t="s">
        <v>2189</v>
      </c>
      <c r="E5023" s="8" t="s">
        <v>2166</v>
      </c>
      <c r="F5023" s="45" t="s">
        <v>677</v>
      </c>
      <c r="G5023" s="46" t="s">
        <v>2194</v>
      </c>
      <c r="H5023" s="47">
        <v>42353</v>
      </c>
      <c r="I5023" s="46">
        <v>282</v>
      </c>
      <c r="J5023" s="66">
        <v>154.25</v>
      </c>
      <c r="K5023" s="104">
        <f t="shared" si="109"/>
        <v>43498.5</v>
      </c>
      <c r="L5023" s="46" t="s">
        <v>213</v>
      </c>
      <c r="M5023" s="46" t="s">
        <v>358</v>
      </c>
      <c r="N5023" s="46">
        <v>154156</v>
      </c>
      <c r="O5023" s="46"/>
      <c r="P5023" s="46">
        <v>93455</v>
      </c>
      <c r="Q5023" s="66">
        <v>217.5</v>
      </c>
      <c r="R5023" s="66">
        <v>0</v>
      </c>
      <c r="S5023" s="66">
        <v>15</v>
      </c>
      <c r="T5023" s="46" t="s">
        <v>127</v>
      </c>
      <c r="U5023" s="64">
        <f>Data!$Q5023+Data!$R5023+Data!$S5023</f>
        <v>232.5</v>
      </c>
      <c r="V5023" s="9" t="str">
        <f>VLOOKUP(TRIM(Data!$B5023),Team!A:B,2,FALSE)</f>
        <v>Heating</v>
      </c>
      <c r="W5023" s="9" t="str">
        <f>VLOOKUP(Data!$D5023,Current!A:B,2,FALSE)</f>
        <v>ACT</v>
      </c>
      <c r="X5023" s="9" t="str">
        <f>IF(Data!$W5023=Data!$E5023,"CURRENT","NO")</f>
        <v>CURRENT</v>
      </c>
    </row>
    <row r="5024" spans="1:24" hidden="1">
      <c r="A5024" s="46" t="s">
        <v>1847</v>
      </c>
      <c r="B5024" s="106" t="s">
        <v>2192</v>
      </c>
      <c r="C5024" s="8" t="s">
        <v>2149</v>
      </c>
      <c r="D5024" s="106" t="s">
        <v>2189</v>
      </c>
      <c r="E5024" s="8" t="s">
        <v>2166</v>
      </c>
      <c r="F5024" s="45" t="s">
        <v>195</v>
      </c>
      <c r="G5024" s="46" t="s">
        <v>2194</v>
      </c>
      <c r="H5024" s="47">
        <v>42355</v>
      </c>
      <c r="I5024" s="46">
        <v>660</v>
      </c>
      <c r="J5024" s="66">
        <v>116.86</v>
      </c>
      <c r="K5024" s="104">
        <f t="shared" si="109"/>
        <v>77127.600000000006</v>
      </c>
      <c r="L5024" s="46" t="s">
        <v>157</v>
      </c>
      <c r="M5024" s="46" t="s">
        <v>1860</v>
      </c>
      <c r="N5024" s="46">
        <v>154254</v>
      </c>
      <c r="O5024" s="46"/>
      <c r="P5024" s="46">
        <v>93456</v>
      </c>
      <c r="Q5024" s="66">
        <v>385.6</v>
      </c>
      <c r="R5024" s="66">
        <v>0</v>
      </c>
      <c r="S5024" s="66">
        <v>15</v>
      </c>
      <c r="T5024" s="46" t="s">
        <v>246</v>
      </c>
      <c r="U5024" s="64">
        <f>Data!$Q5024+Data!$R5024+Data!$S5024</f>
        <v>400.6</v>
      </c>
      <c r="V5024" s="9" t="str">
        <f>VLOOKUP(TRIM(Data!$B5024),Team!A:B,2,FALSE)</f>
        <v>Heating</v>
      </c>
      <c r="W5024" s="9" t="str">
        <f>VLOOKUP(Data!$D5024,Current!A:B,2,FALSE)</f>
        <v>ACT</v>
      </c>
      <c r="X5024" s="9" t="str">
        <f>IF(Data!$W5024=Data!$E5024,"CURRENT","NO")</f>
        <v>CURRENT</v>
      </c>
    </row>
    <row r="5025" spans="1:24" hidden="1">
      <c r="A5025" s="46" t="s">
        <v>1847</v>
      </c>
      <c r="B5025" s="106" t="s">
        <v>2192</v>
      </c>
      <c r="C5025" s="8" t="s">
        <v>2149</v>
      </c>
      <c r="D5025" s="106" t="s">
        <v>2189</v>
      </c>
      <c r="E5025" s="8" t="s">
        <v>2166</v>
      </c>
      <c r="F5025" s="45" t="s">
        <v>198</v>
      </c>
      <c r="G5025" s="46" t="s">
        <v>2194</v>
      </c>
      <c r="H5025" s="47">
        <v>42356</v>
      </c>
      <c r="I5025" s="46">
        <v>464</v>
      </c>
      <c r="J5025" s="66">
        <v>166.64</v>
      </c>
      <c r="K5025" s="104">
        <f t="shared" si="109"/>
        <v>77320.959999999992</v>
      </c>
      <c r="L5025" s="46" t="s">
        <v>157</v>
      </c>
      <c r="M5025" s="46" t="s">
        <v>594</v>
      </c>
      <c r="N5025" s="46">
        <v>154293</v>
      </c>
      <c r="O5025" s="46"/>
      <c r="P5025" s="46">
        <v>93457</v>
      </c>
      <c r="Q5025" s="66">
        <v>386.6</v>
      </c>
      <c r="R5025" s="66">
        <v>0</v>
      </c>
      <c r="S5025" s="66">
        <v>15</v>
      </c>
      <c r="T5025" s="46" t="s">
        <v>127</v>
      </c>
      <c r="U5025" s="64">
        <f>Data!$Q5025+Data!$R5025+Data!$S5025</f>
        <v>401.6</v>
      </c>
      <c r="V5025" s="9" t="str">
        <f>VLOOKUP(TRIM(Data!$B5025),Team!A:B,2,FALSE)</f>
        <v>Heating</v>
      </c>
      <c r="W5025" s="9" t="str">
        <f>VLOOKUP(Data!$D5025,Current!A:B,2,FALSE)</f>
        <v>ACT</v>
      </c>
      <c r="X5025" s="9" t="str">
        <f>IF(Data!$W5025=Data!$E5025,"CURRENT","NO")</f>
        <v>CURRENT</v>
      </c>
    </row>
    <row r="5026" spans="1:24" hidden="1">
      <c r="A5026" s="46" t="s">
        <v>1848</v>
      </c>
      <c r="B5026" s="106" t="s">
        <v>2192</v>
      </c>
      <c r="C5026" s="8" t="s">
        <v>2149</v>
      </c>
      <c r="D5026" s="106" t="s">
        <v>2189</v>
      </c>
      <c r="E5026" s="8" t="s">
        <v>2166</v>
      </c>
      <c r="F5026" s="45" t="s">
        <v>905</v>
      </c>
      <c r="G5026" s="46" t="s">
        <v>1861</v>
      </c>
      <c r="H5026" s="47">
        <v>42360</v>
      </c>
      <c r="I5026" s="46">
        <v>150</v>
      </c>
      <c r="J5026" s="66">
        <v>46.77</v>
      </c>
      <c r="K5026" s="104">
        <f t="shared" si="109"/>
        <v>7015.5000000000009</v>
      </c>
      <c r="L5026" s="46" t="s">
        <v>11</v>
      </c>
      <c r="M5026" s="46" t="s">
        <v>1</v>
      </c>
      <c r="N5026" s="46">
        <v>154462</v>
      </c>
      <c r="O5026" s="46"/>
      <c r="P5026" s="46">
        <v>93610</v>
      </c>
      <c r="Q5026" s="66">
        <v>75</v>
      </c>
      <c r="R5026" s="66">
        <v>0</v>
      </c>
      <c r="S5026" s="66">
        <v>15</v>
      </c>
      <c r="T5026" s="46" t="s">
        <v>127</v>
      </c>
      <c r="U5026" s="64">
        <f>Data!$Q5026+Data!$R5026+Data!$S5026</f>
        <v>90</v>
      </c>
      <c r="V5026" s="9" t="str">
        <f>VLOOKUP(TRIM(Data!$B5026),Team!A:B,2,FALSE)</f>
        <v>Heating</v>
      </c>
      <c r="W5026" s="9" t="str">
        <f>VLOOKUP(Data!$D5026,Current!A:B,2,FALSE)</f>
        <v>ACT</v>
      </c>
      <c r="X5026" s="9" t="str">
        <f>IF(Data!$W5026=Data!$E5026,"CURRENT","NO")</f>
        <v>CURRENT</v>
      </c>
    </row>
    <row r="5027" spans="1:24" hidden="1">
      <c r="A5027" s="46" t="s">
        <v>1848</v>
      </c>
      <c r="B5027" s="106" t="s">
        <v>2192</v>
      </c>
      <c r="C5027" s="8" t="s">
        <v>2149</v>
      </c>
      <c r="D5027" s="106" t="s">
        <v>2189</v>
      </c>
      <c r="E5027" s="8" t="s">
        <v>2166</v>
      </c>
      <c r="F5027" s="45" t="s">
        <v>898</v>
      </c>
      <c r="G5027" s="46" t="s">
        <v>1861</v>
      </c>
      <c r="H5027" s="47">
        <v>42360</v>
      </c>
      <c r="I5027" s="46">
        <v>25</v>
      </c>
      <c r="J5027" s="66">
        <v>106.55</v>
      </c>
      <c r="K5027" s="104">
        <f t="shared" si="109"/>
        <v>2663.75</v>
      </c>
      <c r="L5027" s="46" t="s">
        <v>11</v>
      </c>
      <c r="M5027" s="46" t="s">
        <v>47</v>
      </c>
      <c r="N5027" s="46">
        <v>154463</v>
      </c>
      <c r="O5027" s="46"/>
      <c r="P5027" s="46">
        <v>93611</v>
      </c>
      <c r="Q5027" s="66">
        <v>75</v>
      </c>
      <c r="R5027" s="66">
        <v>0</v>
      </c>
      <c r="S5027" s="66">
        <v>15</v>
      </c>
      <c r="T5027" s="46" t="s">
        <v>127</v>
      </c>
      <c r="U5027" s="64">
        <f>Data!$Q5027+Data!$R5027+Data!$S5027</f>
        <v>90</v>
      </c>
      <c r="V5027" s="9" t="str">
        <f>VLOOKUP(TRIM(Data!$B5027),Team!A:B,2,FALSE)</f>
        <v>Heating</v>
      </c>
      <c r="W5027" s="9" t="str">
        <f>VLOOKUP(Data!$D5027,Current!A:B,2,FALSE)</f>
        <v>ACT</v>
      </c>
      <c r="X5027" s="9" t="str">
        <f>IF(Data!$W5027=Data!$E5027,"CURRENT","NO")</f>
        <v>CURRENT</v>
      </c>
    </row>
    <row r="5028" spans="1:24" hidden="1">
      <c r="A5028" s="46" t="s">
        <v>1848</v>
      </c>
      <c r="B5028" s="106" t="s">
        <v>2192</v>
      </c>
      <c r="C5028" s="8" t="s">
        <v>2149</v>
      </c>
      <c r="D5028" s="106" t="s">
        <v>2189</v>
      </c>
      <c r="E5028" s="8" t="s">
        <v>2166</v>
      </c>
      <c r="F5028" s="45" t="s">
        <v>675</v>
      </c>
      <c r="G5028" s="46" t="s">
        <v>1861</v>
      </c>
      <c r="H5028" s="47">
        <v>42360</v>
      </c>
      <c r="I5028" s="46">
        <v>25</v>
      </c>
      <c r="J5028" s="66">
        <v>161.38999999999999</v>
      </c>
      <c r="K5028" s="104">
        <f t="shared" si="109"/>
        <v>4034.7499999999995</v>
      </c>
      <c r="L5028" s="46" t="s">
        <v>11</v>
      </c>
      <c r="M5028" s="46" t="s">
        <v>47</v>
      </c>
      <c r="N5028" s="46">
        <v>154464</v>
      </c>
      <c r="O5028" s="46"/>
      <c r="P5028" s="46">
        <v>93612</v>
      </c>
      <c r="Q5028" s="66">
        <v>75</v>
      </c>
      <c r="R5028" s="66">
        <v>0</v>
      </c>
      <c r="S5028" s="66">
        <v>15</v>
      </c>
      <c r="T5028" s="46" t="s">
        <v>127</v>
      </c>
      <c r="U5028" s="64">
        <f>Data!$Q5028+Data!$R5028+Data!$S5028</f>
        <v>90</v>
      </c>
      <c r="V5028" s="9" t="str">
        <f>VLOOKUP(TRIM(Data!$B5028),Team!A:B,2,FALSE)</f>
        <v>Heating</v>
      </c>
      <c r="W5028" s="9" t="str">
        <f>VLOOKUP(Data!$D5028,Current!A:B,2,FALSE)</f>
        <v>ACT</v>
      </c>
      <c r="X5028" s="9" t="str">
        <f>IF(Data!$W5028=Data!$E5028,"CURRENT","NO")</f>
        <v>CURRENT</v>
      </c>
    </row>
    <row r="5029" spans="1:24" hidden="1">
      <c r="A5029" s="46" t="s">
        <v>1848</v>
      </c>
      <c r="B5029" s="106" t="s">
        <v>2192</v>
      </c>
      <c r="C5029" s="8" t="s">
        <v>2149</v>
      </c>
      <c r="D5029" s="106" t="s">
        <v>2189</v>
      </c>
      <c r="E5029" s="8" t="s">
        <v>2166</v>
      </c>
      <c r="F5029" s="45" t="s">
        <v>1736</v>
      </c>
      <c r="G5029" s="46" t="s">
        <v>1861</v>
      </c>
      <c r="H5029" s="47">
        <v>42361</v>
      </c>
      <c r="I5029" s="46">
        <v>50</v>
      </c>
      <c r="J5029" s="66">
        <v>65.97</v>
      </c>
      <c r="K5029" s="104">
        <f t="shared" si="109"/>
        <v>3298.5</v>
      </c>
      <c r="L5029" s="46" t="s">
        <v>11</v>
      </c>
      <c r="M5029" s="46" t="s">
        <v>1</v>
      </c>
      <c r="N5029" s="46">
        <v>154530</v>
      </c>
      <c r="O5029" s="46"/>
      <c r="P5029" s="46">
        <v>93613</v>
      </c>
      <c r="Q5029" s="66">
        <v>75</v>
      </c>
      <c r="R5029" s="66">
        <v>0</v>
      </c>
      <c r="S5029" s="66">
        <v>22.5</v>
      </c>
      <c r="T5029" s="46" t="s">
        <v>127</v>
      </c>
      <c r="U5029" s="64">
        <f>Data!$Q5029+Data!$R5029+Data!$S5029</f>
        <v>97.5</v>
      </c>
      <c r="V5029" s="9" t="str">
        <f>VLOOKUP(TRIM(Data!$B5029),Team!A:B,2,FALSE)</f>
        <v>Heating</v>
      </c>
      <c r="W5029" s="9" t="str">
        <f>VLOOKUP(Data!$D5029,Current!A:B,2,FALSE)</f>
        <v>ACT</v>
      </c>
      <c r="X5029" s="9" t="str">
        <f>IF(Data!$W5029=Data!$E5029,"CURRENT","NO")</f>
        <v>CURRENT</v>
      </c>
    </row>
    <row r="5030" spans="1:24" hidden="1">
      <c r="A5030" s="46" t="s">
        <v>1848</v>
      </c>
      <c r="B5030" s="106" t="s">
        <v>2192</v>
      </c>
      <c r="C5030" s="8" t="s">
        <v>2149</v>
      </c>
      <c r="D5030" s="106" t="s">
        <v>2189</v>
      </c>
      <c r="E5030" s="8" t="s">
        <v>2166</v>
      </c>
      <c r="F5030" s="45" t="s">
        <v>902</v>
      </c>
      <c r="G5030" s="46" t="s">
        <v>1861</v>
      </c>
      <c r="H5030" s="47">
        <v>42361</v>
      </c>
      <c r="I5030" s="46">
        <v>400</v>
      </c>
      <c r="J5030" s="66">
        <v>30.44</v>
      </c>
      <c r="K5030" s="104">
        <f t="shared" si="109"/>
        <v>12176</v>
      </c>
      <c r="L5030" s="46" t="s">
        <v>11</v>
      </c>
      <c r="M5030" s="46" t="s">
        <v>1</v>
      </c>
      <c r="N5030" s="46">
        <v>154532</v>
      </c>
      <c r="O5030" s="46"/>
      <c r="P5030" s="46">
        <v>93614</v>
      </c>
      <c r="Q5030" s="66">
        <v>150</v>
      </c>
      <c r="R5030" s="66">
        <v>0</v>
      </c>
      <c r="S5030" s="66">
        <v>22.5</v>
      </c>
      <c r="T5030" s="46" t="s">
        <v>127</v>
      </c>
      <c r="U5030" s="64">
        <f>Data!$Q5030+Data!$R5030+Data!$S5030</f>
        <v>172.5</v>
      </c>
      <c r="V5030" s="9" t="str">
        <f>VLOOKUP(TRIM(Data!$B5030),Team!A:B,2,FALSE)</f>
        <v>Heating</v>
      </c>
      <c r="W5030" s="9" t="str">
        <f>VLOOKUP(Data!$D5030,Current!A:B,2,FALSE)</f>
        <v>ACT</v>
      </c>
      <c r="X5030" s="9" t="str">
        <f>IF(Data!$W5030=Data!$E5030,"CURRENT","NO")</f>
        <v>CURRENT</v>
      </c>
    </row>
    <row r="5031" spans="1:24" hidden="1">
      <c r="A5031" s="46" t="s">
        <v>1848</v>
      </c>
      <c r="B5031" s="106" t="s">
        <v>2192</v>
      </c>
      <c r="C5031" s="8" t="s">
        <v>2149</v>
      </c>
      <c r="D5031" s="106" t="s">
        <v>2189</v>
      </c>
      <c r="E5031" s="8" t="s">
        <v>2166</v>
      </c>
      <c r="F5031" s="45" t="s">
        <v>1505</v>
      </c>
      <c r="G5031" s="46" t="s">
        <v>1857</v>
      </c>
      <c r="H5031" s="47">
        <v>42356</v>
      </c>
      <c r="I5031" s="46">
        <v>2196</v>
      </c>
      <c r="J5031" s="66">
        <v>72</v>
      </c>
      <c r="K5031" s="104">
        <f t="shared" si="109"/>
        <v>158112</v>
      </c>
      <c r="L5031" s="46" t="s">
        <v>108</v>
      </c>
      <c r="M5031" s="46" t="s">
        <v>1862</v>
      </c>
      <c r="N5031" s="46">
        <v>154313</v>
      </c>
      <c r="O5031" s="46"/>
      <c r="P5031" s="46">
        <v>93615</v>
      </c>
      <c r="Q5031" s="66">
        <v>790.6</v>
      </c>
      <c r="R5031" s="66">
        <v>0</v>
      </c>
      <c r="S5031" s="66">
        <v>50</v>
      </c>
      <c r="T5031" s="46" t="s">
        <v>127</v>
      </c>
      <c r="U5031" s="64">
        <f>Data!$Q5031+Data!$R5031+Data!$S5031</f>
        <v>840.6</v>
      </c>
      <c r="V5031" s="9" t="str">
        <f>VLOOKUP(TRIM(Data!$B5031),Team!A:B,2,FALSE)</f>
        <v>Heating</v>
      </c>
      <c r="W5031" s="9" t="str">
        <f>VLOOKUP(Data!$D5031,Current!A:B,2,FALSE)</f>
        <v>ACT</v>
      </c>
      <c r="X5031" s="9" t="str">
        <f>IF(Data!$W5031=Data!$E5031,"CURRENT","NO")</f>
        <v>CURRENT</v>
      </c>
    </row>
    <row r="5032" spans="1:24" hidden="1">
      <c r="A5032" s="46" t="s">
        <v>1848</v>
      </c>
      <c r="B5032" s="106" t="s">
        <v>2192</v>
      </c>
      <c r="C5032" s="8" t="s">
        <v>2149</v>
      </c>
      <c r="D5032" s="106" t="s">
        <v>2189</v>
      </c>
      <c r="E5032" s="8" t="s">
        <v>2166</v>
      </c>
      <c r="F5032" s="45" t="s">
        <v>1500</v>
      </c>
      <c r="G5032" s="46" t="s">
        <v>1859</v>
      </c>
      <c r="H5032" s="47">
        <v>42356</v>
      </c>
      <c r="I5032" s="46">
        <v>56</v>
      </c>
      <c r="J5032" s="66">
        <v>29.73</v>
      </c>
      <c r="K5032" s="104">
        <f t="shared" si="109"/>
        <v>1664.88</v>
      </c>
      <c r="L5032" s="46" t="s">
        <v>6</v>
      </c>
      <c r="M5032" s="46" t="s">
        <v>1863</v>
      </c>
      <c r="N5032" s="46">
        <v>154314</v>
      </c>
      <c r="O5032" s="46"/>
      <c r="P5032" s="46">
        <v>93616</v>
      </c>
      <c r="Q5032" s="66">
        <v>150</v>
      </c>
      <c r="R5032" s="66">
        <v>0</v>
      </c>
      <c r="S5032" s="66">
        <v>40</v>
      </c>
      <c r="T5032" s="46" t="s">
        <v>127</v>
      </c>
      <c r="U5032" s="64">
        <f>Data!$Q5032+Data!$R5032+Data!$S5032</f>
        <v>190</v>
      </c>
      <c r="V5032" s="9" t="str">
        <f>VLOOKUP(TRIM(Data!$B5032),Team!A:B,2,FALSE)</f>
        <v>Heating</v>
      </c>
      <c r="W5032" s="9" t="str">
        <f>VLOOKUP(Data!$D5032,Current!A:B,2,FALSE)</f>
        <v>ACT</v>
      </c>
      <c r="X5032" s="9" t="str">
        <f>IF(Data!$W5032=Data!$E5032,"CURRENT","NO")</f>
        <v>CURRENT</v>
      </c>
    </row>
    <row r="5033" spans="1:24" hidden="1">
      <c r="A5033" s="46" t="s">
        <v>1848</v>
      </c>
      <c r="B5033" s="106" t="s">
        <v>2192</v>
      </c>
      <c r="C5033" s="8" t="s">
        <v>2149</v>
      </c>
      <c r="D5033" s="106" t="s">
        <v>2189</v>
      </c>
      <c r="E5033" s="8" t="s">
        <v>2166</v>
      </c>
      <c r="F5033" s="45" t="s">
        <v>1500</v>
      </c>
      <c r="G5033" s="46" t="s">
        <v>1859</v>
      </c>
      <c r="H5033" s="47">
        <v>42360</v>
      </c>
      <c r="I5033" s="46">
        <v>56</v>
      </c>
      <c r="J5033" s="66">
        <v>29.73</v>
      </c>
      <c r="K5033" s="104">
        <f t="shared" si="109"/>
        <v>1664.88</v>
      </c>
      <c r="L5033" s="46" t="s">
        <v>6</v>
      </c>
      <c r="M5033" s="46" t="s">
        <v>713</v>
      </c>
      <c r="N5033" s="46">
        <v>154465</v>
      </c>
      <c r="O5033" s="46"/>
      <c r="P5033" s="46">
        <v>93617</v>
      </c>
      <c r="Q5033" s="66">
        <v>150</v>
      </c>
      <c r="R5033" s="66">
        <v>0</v>
      </c>
      <c r="S5033" s="66">
        <v>40</v>
      </c>
      <c r="T5033" s="46" t="s">
        <v>127</v>
      </c>
      <c r="U5033" s="64">
        <f>Data!$Q5033+Data!$R5033+Data!$S5033</f>
        <v>190</v>
      </c>
      <c r="V5033" s="9" t="str">
        <f>VLOOKUP(TRIM(Data!$B5033),Team!A:B,2,FALSE)</f>
        <v>Heating</v>
      </c>
      <c r="W5033" s="9" t="str">
        <f>VLOOKUP(Data!$D5033,Current!A:B,2,FALSE)</f>
        <v>ACT</v>
      </c>
      <c r="X5033" s="9" t="str">
        <f>IF(Data!$W5033=Data!$E5033,"CURRENT","NO")</f>
        <v>CURRENT</v>
      </c>
    </row>
    <row r="5034" spans="1:24" hidden="1">
      <c r="A5034" s="46" t="s">
        <v>1848</v>
      </c>
      <c r="B5034" s="106" t="s">
        <v>2192</v>
      </c>
      <c r="C5034" s="8" t="s">
        <v>2149</v>
      </c>
      <c r="D5034" s="106" t="s">
        <v>2189</v>
      </c>
      <c r="E5034" s="8" t="s">
        <v>2166</v>
      </c>
      <c r="F5034" s="45" t="s">
        <v>1864</v>
      </c>
      <c r="G5034" s="46" t="s">
        <v>1865</v>
      </c>
      <c r="H5034" s="47">
        <v>42357</v>
      </c>
      <c r="I5034" s="46">
        <v>200</v>
      </c>
      <c r="J5034" s="66">
        <v>150.30000000000001</v>
      </c>
      <c r="K5034" s="104">
        <f t="shared" si="109"/>
        <v>30060.000000000004</v>
      </c>
      <c r="L5034" s="46" t="s">
        <v>157</v>
      </c>
      <c r="M5034" s="46" t="s">
        <v>340</v>
      </c>
      <c r="N5034" s="46">
        <v>154315</v>
      </c>
      <c r="O5034" s="46"/>
      <c r="P5034" s="46">
        <v>93618</v>
      </c>
      <c r="Q5034" s="66">
        <v>150.30000000000001</v>
      </c>
      <c r="R5034" s="66">
        <v>0</v>
      </c>
      <c r="S5034" s="66">
        <v>15</v>
      </c>
      <c r="T5034" s="46" t="s">
        <v>127</v>
      </c>
      <c r="U5034" s="64">
        <f>Data!$Q5034+Data!$R5034+Data!$S5034</f>
        <v>165.3</v>
      </c>
      <c r="V5034" s="9" t="str">
        <f>VLOOKUP(TRIM(Data!$B5034),Team!A:B,2,FALSE)</f>
        <v>Heating</v>
      </c>
      <c r="W5034" s="9" t="str">
        <f>VLOOKUP(Data!$D5034,Current!A:B,2,FALSE)</f>
        <v>ACT</v>
      </c>
      <c r="X5034" s="9" t="str">
        <f>IF(Data!$W5034=Data!$E5034,"CURRENT","NO")</f>
        <v>CURRENT</v>
      </c>
    </row>
    <row r="5035" spans="1:24" hidden="1">
      <c r="A5035" s="46" t="s">
        <v>1848</v>
      </c>
      <c r="B5035" s="106" t="s">
        <v>2192</v>
      </c>
      <c r="C5035" s="8" t="s">
        <v>2149</v>
      </c>
      <c r="D5035" s="106" t="s">
        <v>2189</v>
      </c>
      <c r="E5035" s="8" t="s">
        <v>2166</v>
      </c>
      <c r="F5035" s="45" t="s">
        <v>207</v>
      </c>
      <c r="G5035" s="46" t="s">
        <v>1865</v>
      </c>
      <c r="H5035" s="47">
        <v>42357</v>
      </c>
      <c r="I5035" s="46">
        <v>112</v>
      </c>
      <c r="J5035" s="66">
        <v>147.47999999999999</v>
      </c>
      <c r="K5035" s="104">
        <f t="shared" si="109"/>
        <v>16517.759999999998</v>
      </c>
      <c r="L5035" s="46" t="s">
        <v>157</v>
      </c>
      <c r="M5035" s="46" t="s">
        <v>1860</v>
      </c>
      <c r="N5035" s="46">
        <v>154342</v>
      </c>
      <c r="O5035" s="46"/>
      <c r="P5035" s="46">
        <v>93619</v>
      </c>
      <c r="Q5035" s="66">
        <v>82.6</v>
      </c>
      <c r="R5035" s="66">
        <v>0</v>
      </c>
      <c r="S5035" s="66">
        <v>15</v>
      </c>
      <c r="T5035" s="46" t="s">
        <v>127</v>
      </c>
      <c r="U5035" s="64">
        <f>Data!$Q5035+Data!$R5035+Data!$S5035</f>
        <v>97.6</v>
      </c>
      <c r="V5035" s="9" t="str">
        <f>VLOOKUP(TRIM(Data!$B5035),Team!A:B,2,FALSE)</f>
        <v>Heating</v>
      </c>
      <c r="W5035" s="9" t="str">
        <f>VLOOKUP(Data!$D5035,Current!A:B,2,FALSE)</f>
        <v>ACT</v>
      </c>
      <c r="X5035" s="9" t="str">
        <f>IF(Data!$W5035=Data!$E5035,"CURRENT","NO")</f>
        <v>CURRENT</v>
      </c>
    </row>
    <row r="5036" spans="1:24" hidden="1">
      <c r="A5036" s="46" t="s">
        <v>1848</v>
      </c>
      <c r="B5036" s="106" t="s">
        <v>2192</v>
      </c>
      <c r="C5036" s="8" t="s">
        <v>2149</v>
      </c>
      <c r="D5036" s="106" t="s">
        <v>2189</v>
      </c>
      <c r="E5036" s="8" t="s">
        <v>2166</v>
      </c>
      <c r="F5036" s="45" t="s">
        <v>1866</v>
      </c>
      <c r="G5036" s="46" t="s">
        <v>1865</v>
      </c>
      <c r="H5036" s="47">
        <v>42359</v>
      </c>
      <c r="I5036" s="46">
        <v>50</v>
      </c>
      <c r="J5036" s="66">
        <v>189.31</v>
      </c>
      <c r="K5036" s="104">
        <f t="shared" si="109"/>
        <v>9465.5</v>
      </c>
      <c r="L5036" s="46" t="s">
        <v>213</v>
      </c>
      <c r="M5036" s="46" t="s">
        <v>1867</v>
      </c>
      <c r="N5036" s="46">
        <v>154452</v>
      </c>
      <c r="O5036" s="46"/>
      <c r="P5036" s="46">
        <v>93620</v>
      </c>
      <c r="Q5036" s="66">
        <v>75</v>
      </c>
      <c r="R5036" s="66">
        <v>0</v>
      </c>
      <c r="S5036" s="66">
        <v>15</v>
      </c>
      <c r="T5036" s="46" t="s">
        <v>127</v>
      </c>
      <c r="U5036" s="64">
        <f>Data!$Q5036+Data!$R5036+Data!$S5036</f>
        <v>90</v>
      </c>
      <c r="V5036" s="9" t="str">
        <f>VLOOKUP(TRIM(Data!$B5036),Team!A:B,2,FALSE)</f>
        <v>Heating</v>
      </c>
      <c r="W5036" s="9" t="str">
        <f>VLOOKUP(Data!$D5036,Current!A:B,2,FALSE)</f>
        <v>ACT</v>
      </c>
      <c r="X5036" s="9" t="str">
        <f>IF(Data!$W5036=Data!$E5036,"CURRENT","NO")</f>
        <v>CURRENT</v>
      </c>
    </row>
    <row r="5037" spans="1:24" hidden="1">
      <c r="A5037" s="46" t="s">
        <v>1848</v>
      </c>
      <c r="B5037" s="106" t="s">
        <v>2192</v>
      </c>
      <c r="C5037" s="8" t="s">
        <v>2149</v>
      </c>
      <c r="D5037" s="106" t="s">
        <v>2189</v>
      </c>
      <c r="E5037" s="8" t="s">
        <v>2166</v>
      </c>
      <c r="F5037" s="45" t="s">
        <v>1276</v>
      </c>
      <c r="G5037" s="46" t="s">
        <v>1865</v>
      </c>
      <c r="H5037" s="47">
        <v>42361</v>
      </c>
      <c r="I5037" s="46">
        <v>152</v>
      </c>
      <c r="J5037" s="66">
        <v>161.18</v>
      </c>
      <c r="K5037" s="104">
        <f t="shared" si="109"/>
        <v>24499.360000000001</v>
      </c>
      <c r="L5037" s="46" t="s">
        <v>213</v>
      </c>
      <c r="M5037" s="46" t="s">
        <v>1868</v>
      </c>
      <c r="N5037" s="46">
        <v>154525</v>
      </c>
      <c r="O5037" s="46"/>
      <c r="P5037" s="46">
        <v>93621</v>
      </c>
      <c r="Q5037" s="66">
        <v>122.5</v>
      </c>
      <c r="R5037" s="66">
        <v>0</v>
      </c>
      <c r="S5037" s="66">
        <v>15</v>
      </c>
      <c r="T5037" s="46" t="s">
        <v>127</v>
      </c>
      <c r="U5037" s="64">
        <f>Data!$Q5037+Data!$R5037+Data!$S5037</f>
        <v>137.5</v>
      </c>
      <c r="V5037" s="9" t="str">
        <f>VLOOKUP(TRIM(Data!$B5037),Team!A:B,2,FALSE)</f>
        <v>Heating</v>
      </c>
      <c r="W5037" s="9" t="str">
        <f>VLOOKUP(Data!$D5037,Current!A:B,2,FALSE)</f>
        <v>ACT</v>
      </c>
      <c r="X5037" s="9" t="str">
        <f>IF(Data!$W5037=Data!$E5037,"CURRENT","NO")</f>
        <v>CURRENT</v>
      </c>
    </row>
    <row r="5038" spans="1:24" hidden="1">
      <c r="A5038" s="46" t="s">
        <v>1869</v>
      </c>
      <c r="B5038" s="106" t="s">
        <v>2192</v>
      </c>
      <c r="C5038" s="8" t="s">
        <v>2149</v>
      </c>
      <c r="D5038" s="106" t="s">
        <v>2189</v>
      </c>
      <c r="E5038" s="8" t="s">
        <v>2166</v>
      </c>
      <c r="F5038" s="45" t="s">
        <v>712</v>
      </c>
      <c r="G5038" s="46" t="s">
        <v>1859</v>
      </c>
      <c r="H5038" s="47">
        <v>42363</v>
      </c>
      <c r="I5038" s="46">
        <v>80</v>
      </c>
      <c r="J5038" s="66">
        <v>161.71</v>
      </c>
      <c r="K5038" s="66">
        <f t="shared" si="109"/>
        <v>12936.800000000001</v>
      </c>
      <c r="L5038" s="46" t="s">
        <v>6</v>
      </c>
      <c r="M5038" s="46" t="s">
        <v>706</v>
      </c>
      <c r="N5038" s="46">
        <v>154624</v>
      </c>
      <c r="O5038" s="46"/>
      <c r="P5038" s="46">
        <v>93831</v>
      </c>
      <c r="Q5038" s="66">
        <v>150</v>
      </c>
      <c r="R5038" s="66">
        <v>0</v>
      </c>
      <c r="S5038" s="66">
        <v>40</v>
      </c>
      <c r="T5038" s="46" t="s">
        <v>127</v>
      </c>
      <c r="U5038" s="64">
        <f>Data!$Q5038+Data!$R5038+Data!$S5038</f>
        <v>190</v>
      </c>
      <c r="V5038" s="9" t="str">
        <f>VLOOKUP(TRIM(Data!$B5038),Team!A:B,2,FALSE)</f>
        <v>Heating</v>
      </c>
      <c r="W5038" s="9" t="str">
        <f>VLOOKUP(Data!$D5038,Current!A:B,2,FALSE)</f>
        <v>ACT</v>
      </c>
      <c r="X5038" s="9" t="str">
        <f>IF(Data!$W5038=Data!$E5038,"CURRENT","NO")</f>
        <v>CURRENT</v>
      </c>
    </row>
    <row r="5039" spans="1:24" hidden="1">
      <c r="A5039" s="46" t="s">
        <v>1869</v>
      </c>
      <c r="B5039" s="106" t="s">
        <v>2192</v>
      </c>
      <c r="C5039" s="8" t="s">
        <v>2149</v>
      </c>
      <c r="D5039" s="106" t="s">
        <v>2189</v>
      </c>
      <c r="E5039" s="8" t="s">
        <v>2166</v>
      </c>
      <c r="F5039" s="45" t="s">
        <v>1500</v>
      </c>
      <c r="G5039" s="46" t="s">
        <v>1859</v>
      </c>
      <c r="H5039" s="47">
        <v>42366</v>
      </c>
      <c r="I5039" s="46">
        <v>56</v>
      </c>
      <c r="J5039" s="66">
        <v>267.22000000000003</v>
      </c>
      <c r="K5039" s="66">
        <f t="shared" si="109"/>
        <v>14964.320000000002</v>
      </c>
      <c r="L5039" s="46" t="s">
        <v>6</v>
      </c>
      <c r="M5039" s="46" t="s">
        <v>706</v>
      </c>
      <c r="N5039" s="46">
        <v>154661</v>
      </c>
      <c r="O5039" s="46"/>
      <c r="P5039" s="46">
        <v>93832</v>
      </c>
      <c r="Q5039" s="66">
        <v>150</v>
      </c>
      <c r="R5039" s="66">
        <v>0</v>
      </c>
      <c r="S5039" s="66">
        <v>40</v>
      </c>
      <c r="T5039" s="46" t="s">
        <v>127</v>
      </c>
      <c r="U5039" s="64">
        <f>Data!$Q5039+Data!$R5039+Data!$S5039</f>
        <v>190</v>
      </c>
      <c r="V5039" s="9" t="str">
        <f>VLOOKUP(TRIM(Data!$B5039),Team!A:B,2,FALSE)</f>
        <v>Heating</v>
      </c>
      <c r="W5039" s="9" t="str">
        <f>VLOOKUP(Data!$D5039,Current!A:B,2,FALSE)</f>
        <v>ACT</v>
      </c>
      <c r="X5039" s="9" t="str">
        <f>IF(Data!$W5039=Data!$E5039,"CURRENT","NO")</f>
        <v>CURRENT</v>
      </c>
    </row>
    <row r="5040" spans="1:24" hidden="1">
      <c r="A5040" s="46" t="s">
        <v>1869</v>
      </c>
      <c r="B5040" s="106" t="s">
        <v>2192</v>
      </c>
      <c r="C5040" s="8" t="s">
        <v>2149</v>
      </c>
      <c r="D5040" s="106" t="s">
        <v>2189</v>
      </c>
      <c r="E5040" s="8" t="s">
        <v>2166</v>
      </c>
      <c r="F5040" s="45" t="s">
        <v>712</v>
      </c>
      <c r="G5040" s="46" t="s">
        <v>1859</v>
      </c>
      <c r="H5040" s="47">
        <v>42367</v>
      </c>
      <c r="I5040" s="46">
        <v>80</v>
      </c>
      <c r="J5040" s="66">
        <v>161.71</v>
      </c>
      <c r="K5040" s="66">
        <f t="shared" si="109"/>
        <v>12936.800000000001</v>
      </c>
      <c r="L5040" s="46" t="s">
        <v>6</v>
      </c>
      <c r="M5040" s="46" t="s">
        <v>1870</v>
      </c>
      <c r="N5040" s="46">
        <v>154706</v>
      </c>
      <c r="O5040" s="46"/>
      <c r="P5040" s="46">
        <v>93833</v>
      </c>
      <c r="Q5040" s="66">
        <v>150</v>
      </c>
      <c r="R5040" s="66">
        <v>0</v>
      </c>
      <c r="S5040" s="66">
        <v>40</v>
      </c>
      <c r="T5040" s="46" t="s">
        <v>127</v>
      </c>
      <c r="U5040" s="64">
        <f>Data!$Q5040+Data!$R5040+Data!$S5040</f>
        <v>190</v>
      </c>
      <c r="V5040" s="9" t="str">
        <f>VLOOKUP(TRIM(Data!$B5040),Team!A:B,2,FALSE)</f>
        <v>Heating</v>
      </c>
      <c r="W5040" s="9" t="str">
        <f>VLOOKUP(Data!$D5040,Current!A:B,2,FALSE)</f>
        <v>ACT</v>
      </c>
      <c r="X5040" s="9" t="str">
        <f>IF(Data!$W5040=Data!$E5040,"CURRENT","NO")</f>
        <v>CURRENT</v>
      </c>
    </row>
    <row r="5041" spans="1:24" hidden="1">
      <c r="A5041" s="46" t="s">
        <v>1869</v>
      </c>
      <c r="B5041" s="106" t="s">
        <v>2192</v>
      </c>
      <c r="C5041" s="8" t="s">
        <v>2149</v>
      </c>
      <c r="D5041" s="106" t="s">
        <v>2189</v>
      </c>
      <c r="E5041" s="8" t="s">
        <v>2166</v>
      </c>
      <c r="F5041" s="45" t="s">
        <v>1752</v>
      </c>
      <c r="G5041" s="46" t="s">
        <v>2194</v>
      </c>
      <c r="H5041" s="47">
        <v>42362</v>
      </c>
      <c r="I5041" s="46">
        <v>20</v>
      </c>
      <c r="J5041" s="66">
        <v>184.71</v>
      </c>
      <c r="K5041" s="66">
        <f t="shared" si="109"/>
        <v>3694.2000000000003</v>
      </c>
      <c r="L5041" s="46" t="s">
        <v>213</v>
      </c>
      <c r="M5041" s="46" t="s">
        <v>340</v>
      </c>
      <c r="N5041" s="46">
        <v>154626</v>
      </c>
      <c r="O5041" s="46"/>
      <c r="P5041" s="46">
        <v>93834</v>
      </c>
      <c r="Q5041" s="66">
        <v>75</v>
      </c>
      <c r="R5041" s="66">
        <v>0</v>
      </c>
      <c r="S5041" s="66">
        <v>15</v>
      </c>
      <c r="T5041" s="46" t="s">
        <v>127</v>
      </c>
      <c r="U5041" s="64">
        <f>Data!$Q5041+Data!$R5041+Data!$S5041</f>
        <v>90</v>
      </c>
      <c r="V5041" s="9" t="str">
        <f>VLOOKUP(TRIM(Data!$B5041),Team!A:B,2,FALSE)</f>
        <v>Heating</v>
      </c>
      <c r="W5041" s="9" t="str">
        <f>VLOOKUP(Data!$D5041,Current!A:B,2,FALSE)</f>
        <v>ACT</v>
      </c>
      <c r="X5041" s="9" t="str">
        <f>IF(Data!$W5041=Data!$E5041,"CURRENT","NO")</f>
        <v>CURRENT</v>
      </c>
    </row>
    <row r="5042" spans="1:24" hidden="1">
      <c r="A5042" s="46" t="s">
        <v>1869</v>
      </c>
      <c r="B5042" s="106" t="s">
        <v>2192</v>
      </c>
      <c r="C5042" s="8" t="s">
        <v>2149</v>
      </c>
      <c r="D5042" s="106" t="s">
        <v>2189</v>
      </c>
      <c r="E5042" s="8" t="s">
        <v>2166</v>
      </c>
      <c r="F5042" s="45" t="s">
        <v>1871</v>
      </c>
      <c r="G5042" s="46" t="s">
        <v>2194</v>
      </c>
      <c r="H5042" s="47">
        <v>42363</v>
      </c>
      <c r="I5042" s="46">
        <v>50</v>
      </c>
      <c r="J5042" s="66">
        <v>13.06</v>
      </c>
      <c r="K5042" s="66">
        <f t="shared" si="109"/>
        <v>653</v>
      </c>
      <c r="L5042" s="46" t="s">
        <v>213</v>
      </c>
      <c r="M5042" s="46" t="s">
        <v>1872</v>
      </c>
      <c r="N5042" s="46">
        <v>154630</v>
      </c>
      <c r="O5042" s="46"/>
      <c r="P5042" s="46">
        <v>93835</v>
      </c>
      <c r="Q5042" s="66">
        <v>75</v>
      </c>
      <c r="R5042" s="66">
        <v>0</v>
      </c>
      <c r="S5042" s="66">
        <v>15</v>
      </c>
      <c r="T5042" s="46" t="s">
        <v>127</v>
      </c>
      <c r="U5042" s="64">
        <f>Data!$Q5042+Data!$R5042+Data!$S5042</f>
        <v>90</v>
      </c>
      <c r="V5042" s="9" t="str">
        <f>VLOOKUP(TRIM(Data!$B5042),Team!A:B,2,FALSE)</f>
        <v>Heating</v>
      </c>
      <c r="W5042" s="9" t="str">
        <f>VLOOKUP(Data!$D5042,Current!A:B,2,FALSE)</f>
        <v>ACT</v>
      </c>
      <c r="X5042" s="9" t="str">
        <f>IF(Data!$W5042=Data!$E5042,"CURRENT","NO")</f>
        <v>CURRENT</v>
      </c>
    </row>
    <row r="5043" spans="1:24" hidden="1">
      <c r="A5043" s="46" t="s">
        <v>1869</v>
      </c>
      <c r="B5043" s="106" t="s">
        <v>2192</v>
      </c>
      <c r="C5043" s="8" t="s">
        <v>2149</v>
      </c>
      <c r="D5043" s="106" t="s">
        <v>2189</v>
      </c>
      <c r="E5043" s="8" t="s">
        <v>2166</v>
      </c>
      <c r="F5043" s="45" t="s">
        <v>164</v>
      </c>
      <c r="G5043" s="46" t="s">
        <v>2194</v>
      </c>
      <c r="H5043" s="47">
        <v>42364</v>
      </c>
      <c r="I5043" s="46">
        <v>609</v>
      </c>
      <c r="J5043" s="66">
        <v>71.849999999999994</v>
      </c>
      <c r="K5043" s="66">
        <f t="shared" si="109"/>
        <v>43756.649999999994</v>
      </c>
      <c r="L5043" s="46" t="s">
        <v>157</v>
      </c>
      <c r="M5043" s="46" t="s">
        <v>1873</v>
      </c>
      <c r="N5043" s="46">
        <v>154645</v>
      </c>
      <c r="O5043" s="46"/>
      <c r="P5043" s="46">
        <v>93836</v>
      </c>
      <c r="Q5043" s="66">
        <v>218.8</v>
      </c>
      <c r="R5043" s="66">
        <v>0</v>
      </c>
      <c r="S5043" s="66">
        <v>15</v>
      </c>
      <c r="T5043" s="46" t="s">
        <v>127</v>
      </c>
      <c r="U5043" s="64">
        <f>Data!$Q5043+Data!$R5043+Data!$S5043</f>
        <v>233.8</v>
      </c>
      <c r="V5043" s="9" t="str">
        <f>VLOOKUP(TRIM(Data!$B5043),Team!A:B,2,FALSE)</f>
        <v>Heating</v>
      </c>
      <c r="W5043" s="9" t="str">
        <f>VLOOKUP(Data!$D5043,Current!A:B,2,FALSE)</f>
        <v>ACT</v>
      </c>
      <c r="X5043" s="9" t="str">
        <f>IF(Data!$W5043=Data!$E5043,"CURRENT","NO")</f>
        <v>CURRENT</v>
      </c>
    </row>
    <row r="5044" spans="1:24" hidden="1">
      <c r="A5044" s="46" t="s">
        <v>1869</v>
      </c>
      <c r="B5044" s="106" t="s">
        <v>2192</v>
      </c>
      <c r="C5044" s="8" t="s">
        <v>2149</v>
      </c>
      <c r="D5044" s="106" t="s">
        <v>2189</v>
      </c>
      <c r="E5044" s="8" t="s">
        <v>2166</v>
      </c>
      <c r="F5044" s="45" t="s">
        <v>1866</v>
      </c>
      <c r="G5044" s="46" t="s">
        <v>2194</v>
      </c>
      <c r="H5044" s="47">
        <v>42364</v>
      </c>
      <c r="I5044" s="46">
        <v>300</v>
      </c>
      <c r="J5044" s="66">
        <v>187.15</v>
      </c>
      <c r="K5044" s="66">
        <f t="shared" si="109"/>
        <v>56145</v>
      </c>
      <c r="L5044" s="46" t="s">
        <v>213</v>
      </c>
      <c r="M5044" s="46" t="s">
        <v>1807</v>
      </c>
      <c r="N5044" s="46">
        <v>154669</v>
      </c>
      <c r="O5044" s="46"/>
      <c r="P5044" s="46">
        <v>93837</v>
      </c>
      <c r="Q5044" s="66">
        <v>280.7</v>
      </c>
      <c r="R5044" s="66">
        <v>0</v>
      </c>
      <c r="S5044" s="66">
        <v>15</v>
      </c>
      <c r="T5044" s="46" t="s">
        <v>127</v>
      </c>
      <c r="U5044" s="64">
        <f>Data!$Q5044+Data!$R5044+Data!$S5044</f>
        <v>295.7</v>
      </c>
      <c r="V5044" s="9" t="str">
        <f>VLOOKUP(TRIM(Data!$B5044),Team!A:B,2,FALSE)</f>
        <v>Heating</v>
      </c>
      <c r="W5044" s="9" t="str">
        <f>VLOOKUP(Data!$D5044,Current!A:B,2,FALSE)</f>
        <v>ACT</v>
      </c>
      <c r="X5044" s="9" t="str">
        <f>IF(Data!$W5044=Data!$E5044,"CURRENT","NO")</f>
        <v>CURRENT</v>
      </c>
    </row>
    <row r="5045" spans="1:24" hidden="1">
      <c r="A5045" s="46" t="s">
        <v>1869</v>
      </c>
      <c r="B5045" s="106" t="s">
        <v>2192</v>
      </c>
      <c r="C5045" s="8" t="s">
        <v>2149</v>
      </c>
      <c r="D5045" s="106" t="s">
        <v>2189</v>
      </c>
      <c r="E5045" s="8" t="s">
        <v>2166</v>
      </c>
      <c r="F5045" s="45" t="s">
        <v>678</v>
      </c>
      <c r="G5045" s="46" t="s">
        <v>2194</v>
      </c>
      <c r="H5045" s="47">
        <v>42366</v>
      </c>
      <c r="I5045" s="46">
        <v>384</v>
      </c>
      <c r="J5045" s="66">
        <v>117.17</v>
      </c>
      <c r="K5045" s="66">
        <f t="shared" si="109"/>
        <v>44993.279999999999</v>
      </c>
      <c r="L5045" s="46" t="s">
        <v>157</v>
      </c>
      <c r="M5045" s="46" t="s">
        <v>1874</v>
      </c>
      <c r="N5045" s="46">
        <v>154673</v>
      </c>
      <c r="O5045" s="46"/>
      <c r="P5045" s="46">
        <v>93839</v>
      </c>
      <c r="Q5045" s="66">
        <v>225</v>
      </c>
      <c r="R5045" s="66">
        <v>0</v>
      </c>
      <c r="S5045" s="66">
        <v>15</v>
      </c>
      <c r="T5045" s="46" t="s">
        <v>2116</v>
      </c>
      <c r="U5045" s="64">
        <f>Data!$Q5045+Data!$R5045+Data!$S5045</f>
        <v>240</v>
      </c>
      <c r="V5045" s="9" t="str">
        <f>VLOOKUP(TRIM(Data!$B5045),Team!A:B,2,FALSE)</f>
        <v>Heating</v>
      </c>
      <c r="W5045" s="9" t="str">
        <f>VLOOKUP(Data!$D5045,Current!A:B,2,FALSE)</f>
        <v>ACT</v>
      </c>
      <c r="X5045" s="9" t="str">
        <f>IF(Data!$W5045=Data!$E5045,"CURRENT","NO")</f>
        <v>CURRENT</v>
      </c>
    </row>
    <row r="5046" spans="1:24" hidden="1">
      <c r="A5046" s="46" t="s">
        <v>1869</v>
      </c>
      <c r="B5046" s="106" t="s">
        <v>2192</v>
      </c>
      <c r="C5046" s="8" t="s">
        <v>2149</v>
      </c>
      <c r="D5046" s="106" t="s">
        <v>2189</v>
      </c>
      <c r="E5046" s="8" t="s">
        <v>2166</v>
      </c>
      <c r="F5046" s="45" t="s">
        <v>1458</v>
      </c>
      <c r="G5046" s="46" t="s">
        <v>2194</v>
      </c>
      <c r="H5046" s="47">
        <v>42367</v>
      </c>
      <c r="I5046" s="46">
        <v>185</v>
      </c>
      <c r="J5046" s="66">
        <v>115.76</v>
      </c>
      <c r="K5046" s="66">
        <f t="shared" si="109"/>
        <v>21415.600000000002</v>
      </c>
      <c r="L5046" s="46" t="s">
        <v>157</v>
      </c>
      <c r="M5046" s="46" t="s">
        <v>1875</v>
      </c>
      <c r="N5046" s="46">
        <v>154705</v>
      </c>
      <c r="O5046" s="46"/>
      <c r="P5046" s="46">
        <v>93840</v>
      </c>
      <c r="Q5046" s="66">
        <v>107.1</v>
      </c>
      <c r="R5046" s="66">
        <v>0</v>
      </c>
      <c r="S5046" s="66">
        <v>15</v>
      </c>
      <c r="T5046" s="46" t="s">
        <v>2116</v>
      </c>
      <c r="U5046" s="64">
        <f>Data!$Q5046+Data!$R5046+Data!$S5046</f>
        <v>122.1</v>
      </c>
      <c r="V5046" s="9" t="str">
        <f>VLOOKUP(TRIM(Data!$B5046),Team!A:B,2,FALSE)</f>
        <v>Heating</v>
      </c>
      <c r="W5046" s="9" t="str">
        <f>VLOOKUP(Data!$D5046,Current!A:B,2,FALSE)</f>
        <v>ACT</v>
      </c>
      <c r="X5046" s="9" t="str">
        <f>IF(Data!$W5046=Data!$E5046,"CURRENT","NO")</f>
        <v>CURRENT</v>
      </c>
    </row>
    <row r="5047" spans="1:24" hidden="1">
      <c r="A5047" s="46" t="s">
        <v>2187</v>
      </c>
      <c r="B5047" s="106" t="s">
        <v>2195</v>
      </c>
      <c r="C5047" s="8" t="s">
        <v>2149</v>
      </c>
      <c r="D5047" s="106" t="s">
        <v>2189</v>
      </c>
      <c r="E5047" s="8" t="s">
        <v>2166</v>
      </c>
      <c r="F5047" s="45" t="s">
        <v>1876</v>
      </c>
      <c r="G5047" s="46" t="s">
        <v>1877</v>
      </c>
      <c r="H5047" s="47">
        <v>42340</v>
      </c>
      <c r="I5047" s="46">
        <v>490</v>
      </c>
      <c r="J5047" s="104">
        <v>31.15</v>
      </c>
      <c r="K5047" s="104">
        <f>I5047*J5047</f>
        <v>15263.5</v>
      </c>
      <c r="L5047" s="46" t="s">
        <v>69</v>
      </c>
      <c r="M5047" s="46" t="s">
        <v>282</v>
      </c>
      <c r="N5047" s="46">
        <v>153733</v>
      </c>
      <c r="O5047" s="105"/>
      <c r="P5047" s="46">
        <v>93183</v>
      </c>
      <c r="Q5047" s="66">
        <v>150</v>
      </c>
      <c r="R5047" s="66">
        <v>0</v>
      </c>
      <c r="S5047" s="66">
        <v>17.5</v>
      </c>
      <c r="T5047" s="46" t="s">
        <v>127</v>
      </c>
      <c r="U5047" s="64">
        <f>Data!$Q5047+Data!$R5047+Data!$S5047</f>
        <v>167.5</v>
      </c>
      <c r="V5047" s="9" t="str">
        <f>VLOOKUP(TRIM(Data!$B5047),Team!A:B,2,FALSE)</f>
        <v>HVAC</v>
      </c>
      <c r="W5047" s="9" t="str">
        <f>VLOOKUP(Data!$D5047,Current!A:B,2,FALSE)</f>
        <v>ACT</v>
      </c>
      <c r="X5047" s="9" t="str">
        <f>IF(Data!$W5047=Data!$E5047,"CURRENT","NO")</f>
        <v>CURRENT</v>
      </c>
    </row>
    <row r="5048" spans="1:24" hidden="1">
      <c r="A5048" s="46" t="s">
        <v>2187</v>
      </c>
      <c r="B5048" s="106" t="s">
        <v>2195</v>
      </c>
      <c r="C5048" s="8" t="s">
        <v>2149</v>
      </c>
      <c r="D5048" s="106" t="s">
        <v>2189</v>
      </c>
      <c r="E5048" s="8" t="s">
        <v>2166</v>
      </c>
      <c r="F5048" s="45" t="s">
        <v>1878</v>
      </c>
      <c r="G5048" s="46" t="s">
        <v>1877</v>
      </c>
      <c r="H5048" s="47">
        <v>42340</v>
      </c>
      <c r="I5048" s="46">
        <v>2020</v>
      </c>
      <c r="J5048" s="104">
        <v>32.090000000000003</v>
      </c>
      <c r="K5048" s="104">
        <f>I5048*J5048</f>
        <v>64821.80000000001</v>
      </c>
      <c r="L5048" s="46" t="s">
        <v>69</v>
      </c>
      <c r="M5048" s="46" t="s">
        <v>984</v>
      </c>
      <c r="N5048" s="46">
        <v>153734</v>
      </c>
      <c r="O5048" s="105"/>
      <c r="P5048" s="46">
        <v>93184</v>
      </c>
      <c r="Q5048" s="66">
        <v>324.10000000000002</v>
      </c>
      <c r="R5048" s="66">
        <v>0</v>
      </c>
      <c r="S5048" s="66">
        <v>17.5</v>
      </c>
      <c r="T5048" s="46" t="s">
        <v>127</v>
      </c>
      <c r="U5048" s="64">
        <f>Data!$Q5048+Data!$R5048+Data!$S5048</f>
        <v>341.6</v>
      </c>
      <c r="V5048" s="9" t="str">
        <f>VLOOKUP(TRIM(Data!$B5048),Team!A:B,2,FALSE)</f>
        <v>HVAC</v>
      </c>
      <c r="W5048" s="9" t="str">
        <f>VLOOKUP(Data!$D5048,Current!A:B,2,FALSE)</f>
        <v>ACT</v>
      </c>
      <c r="X5048" s="9" t="str">
        <f>IF(Data!$W5048=Data!$E5048,"CURRENT","NO")</f>
        <v>CURRENT</v>
      </c>
    </row>
    <row r="5049" spans="1:24" hidden="1">
      <c r="A5049" s="46" t="s">
        <v>2187</v>
      </c>
      <c r="B5049" s="106" t="s">
        <v>2195</v>
      </c>
      <c r="C5049" s="8" t="s">
        <v>2149</v>
      </c>
      <c r="D5049" s="106" t="s">
        <v>2189</v>
      </c>
      <c r="E5049" s="8" t="s">
        <v>2166</v>
      </c>
      <c r="F5049" s="45" t="s">
        <v>1879</v>
      </c>
      <c r="G5049" s="46" t="s">
        <v>224</v>
      </c>
      <c r="H5049" s="47">
        <v>42342</v>
      </c>
      <c r="I5049" s="46">
        <v>60</v>
      </c>
      <c r="J5049" s="66">
        <v>314.8</v>
      </c>
      <c r="K5049" s="104">
        <f>I5049*J5049</f>
        <v>18888</v>
      </c>
      <c r="L5049" s="46" t="s">
        <v>240</v>
      </c>
      <c r="M5049" s="46" t="s">
        <v>222</v>
      </c>
      <c r="N5049" s="46">
        <v>153792</v>
      </c>
      <c r="O5049" s="46"/>
      <c r="P5049" s="46">
        <v>93185</v>
      </c>
      <c r="Q5049" s="66">
        <v>94.4</v>
      </c>
      <c r="R5049" s="66">
        <v>0</v>
      </c>
      <c r="S5049" s="66">
        <v>25</v>
      </c>
      <c r="T5049" s="46" t="s">
        <v>127</v>
      </c>
      <c r="U5049" s="64">
        <f>Data!$Q5049+Data!$R5049+Data!$S5049</f>
        <v>119.4</v>
      </c>
      <c r="V5049" s="9" t="str">
        <f>VLOOKUP(TRIM(Data!$B5049),Team!A:B,2,FALSE)</f>
        <v>HVAC</v>
      </c>
      <c r="W5049" s="9" t="str">
        <f>VLOOKUP(Data!$D5049,Current!A:B,2,FALSE)</f>
        <v>ACT</v>
      </c>
      <c r="X5049" s="9" t="str">
        <f>IF(Data!$W5049=Data!$E5049,"CURRENT","NO")</f>
        <v>CURRENT</v>
      </c>
    </row>
    <row r="5050" spans="1:24" hidden="1">
      <c r="A5050" s="46" t="s">
        <v>2187</v>
      </c>
      <c r="B5050" s="106" t="s">
        <v>2195</v>
      </c>
      <c r="C5050" s="8" t="s">
        <v>2149</v>
      </c>
      <c r="D5050" s="106" t="s">
        <v>2189</v>
      </c>
      <c r="E5050" s="8" t="s">
        <v>2166</v>
      </c>
      <c r="F5050" s="45" t="s">
        <v>1880</v>
      </c>
      <c r="G5050" s="46" t="s">
        <v>224</v>
      </c>
      <c r="H5050" s="47">
        <v>42342</v>
      </c>
      <c r="I5050" s="46">
        <v>76</v>
      </c>
      <c r="J5050" s="66">
        <v>214.49</v>
      </c>
      <c r="K5050" s="104">
        <f>I5050*J5050</f>
        <v>16301.240000000002</v>
      </c>
      <c r="L5050" s="46" t="s">
        <v>223</v>
      </c>
      <c r="M5050" s="46" t="s">
        <v>222</v>
      </c>
      <c r="N5050" s="46">
        <v>153790</v>
      </c>
      <c r="O5050" s="46"/>
      <c r="P5050" s="46">
        <v>93186</v>
      </c>
      <c r="Q5050" s="66">
        <v>81.5</v>
      </c>
      <c r="R5050" s="66">
        <v>0</v>
      </c>
      <c r="S5050" s="66">
        <v>25</v>
      </c>
      <c r="T5050" s="46" t="s">
        <v>127</v>
      </c>
      <c r="U5050" s="64">
        <f>Data!$Q5050+Data!$R5050+Data!$S5050</f>
        <v>106.5</v>
      </c>
      <c r="V5050" s="9" t="str">
        <f>VLOOKUP(TRIM(Data!$B5050),Team!A:B,2,FALSE)</f>
        <v>HVAC</v>
      </c>
      <c r="W5050" s="9" t="str">
        <f>VLOOKUP(Data!$D5050,Current!A:B,2,FALSE)</f>
        <v>ACT</v>
      </c>
      <c r="X5050" s="9" t="str">
        <f>IF(Data!$W5050=Data!$E5050,"CURRENT","NO")</f>
        <v>CURRENT</v>
      </c>
    </row>
    <row r="5051" spans="1:24" hidden="1">
      <c r="A5051" s="46" t="s">
        <v>2187</v>
      </c>
      <c r="B5051" s="106" t="s">
        <v>2195</v>
      </c>
      <c r="C5051" s="8" t="s">
        <v>2149</v>
      </c>
      <c r="D5051" s="106" t="s">
        <v>2189</v>
      </c>
      <c r="E5051" s="8" t="s">
        <v>2166</v>
      </c>
      <c r="F5051" s="45" t="s">
        <v>1529</v>
      </c>
      <c r="G5051" s="46" t="s">
        <v>1881</v>
      </c>
      <c r="H5051" s="47">
        <v>42339</v>
      </c>
      <c r="I5051" s="46">
        <v>234</v>
      </c>
      <c r="J5051" s="66">
        <v>79.2</v>
      </c>
      <c r="K5051" s="104">
        <f>I5051*J5051</f>
        <v>18532.8</v>
      </c>
      <c r="L5051" s="46" t="s">
        <v>1727</v>
      </c>
      <c r="M5051" s="46" t="s">
        <v>361</v>
      </c>
      <c r="N5051" s="46">
        <v>153709</v>
      </c>
      <c r="O5051" s="46"/>
      <c r="P5051" s="46">
        <v>93187</v>
      </c>
      <c r="Q5051" s="66">
        <v>150</v>
      </c>
      <c r="R5051" s="66">
        <v>0</v>
      </c>
      <c r="S5051" s="66">
        <v>35</v>
      </c>
      <c r="T5051" s="46" t="s">
        <v>127</v>
      </c>
      <c r="U5051" s="64">
        <f>Data!$Q5051+Data!$R5051+Data!$S5051</f>
        <v>185</v>
      </c>
      <c r="V5051" s="9" t="str">
        <f>VLOOKUP(TRIM(Data!$B5051),Team!A:B,2,FALSE)</f>
        <v>HVAC</v>
      </c>
      <c r="W5051" s="9" t="str">
        <f>VLOOKUP(Data!$D5051,Current!A:B,2,FALSE)</f>
        <v>ACT</v>
      </c>
      <c r="X5051" s="9" t="str">
        <f>IF(Data!$W5051=Data!$E5051,"CURRENT","NO")</f>
        <v>CURRENT</v>
      </c>
    </row>
    <row r="5052" spans="1:24" hidden="1">
      <c r="A5052" s="46" t="s">
        <v>1842</v>
      </c>
      <c r="B5052" s="106" t="s">
        <v>2195</v>
      </c>
      <c r="C5052" s="8" t="s">
        <v>2149</v>
      </c>
      <c r="D5052" s="106" t="s">
        <v>2189</v>
      </c>
      <c r="E5052" s="8" t="s">
        <v>2166</v>
      </c>
      <c r="F5052" s="45" t="s">
        <v>1882</v>
      </c>
      <c r="G5052" s="46" t="s">
        <v>1877</v>
      </c>
      <c r="H5052" s="47">
        <v>42343</v>
      </c>
      <c r="I5052" s="46">
        <v>2920</v>
      </c>
      <c r="J5052" s="66">
        <v>38.369999999999997</v>
      </c>
      <c r="K5052" s="104">
        <f t="shared" ref="K5052:K5115" si="110">I5052*J5052</f>
        <v>112040.4</v>
      </c>
      <c r="L5052" s="46" t="s">
        <v>69</v>
      </c>
      <c r="M5052" s="46" t="s">
        <v>561</v>
      </c>
      <c r="N5052" s="46">
        <v>153831</v>
      </c>
      <c r="O5052" s="46"/>
      <c r="P5052" s="46">
        <v>93263</v>
      </c>
      <c r="Q5052" s="66">
        <v>560.20000000000005</v>
      </c>
      <c r="R5052" s="66">
        <v>0</v>
      </c>
      <c r="S5052" s="66">
        <v>35</v>
      </c>
      <c r="T5052" s="112" t="s">
        <v>127</v>
      </c>
      <c r="U5052" s="64">
        <f>Data!$Q5052+Data!$R5052+Data!$S5052</f>
        <v>595.20000000000005</v>
      </c>
      <c r="V5052" s="9" t="str">
        <f>VLOOKUP(TRIM(Data!$B5052),Team!A:B,2,FALSE)</f>
        <v>HVAC</v>
      </c>
      <c r="W5052" s="9" t="str">
        <f>VLOOKUP(Data!$D5052,Current!A:B,2,FALSE)</f>
        <v>ACT</v>
      </c>
      <c r="X5052" s="9" t="str">
        <f>IF(Data!$W5052=Data!$E5052,"CURRENT","NO")</f>
        <v>CURRENT</v>
      </c>
    </row>
    <row r="5053" spans="1:24" hidden="1">
      <c r="A5053" s="46" t="s">
        <v>1842</v>
      </c>
      <c r="B5053" s="106" t="s">
        <v>2195</v>
      </c>
      <c r="C5053" s="8" t="s">
        <v>2149</v>
      </c>
      <c r="D5053" s="106" t="s">
        <v>2189</v>
      </c>
      <c r="E5053" s="8" t="s">
        <v>2166</v>
      </c>
      <c r="F5053" s="45" t="s">
        <v>329</v>
      </c>
      <c r="G5053" s="46" t="s">
        <v>1877</v>
      </c>
      <c r="H5053" s="47">
        <v>42345</v>
      </c>
      <c r="I5053" s="46">
        <v>640</v>
      </c>
      <c r="J5053" s="66">
        <v>31.55</v>
      </c>
      <c r="K5053" s="104">
        <f t="shared" si="110"/>
        <v>20192</v>
      </c>
      <c r="L5053" s="46" t="s">
        <v>69</v>
      </c>
      <c r="M5053" s="46" t="s">
        <v>282</v>
      </c>
      <c r="N5053" s="46">
        <v>153870</v>
      </c>
      <c r="O5053" s="46"/>
      <c r="P5053" s="46">
        <v>93264</v>
      </c>
      <c r="Q5053" s="66">
        <v>150</v>
      </c>
      <c r="R5053" s="66">
        <v>0</v>
      </c>
      <c r="S5053" s="66">
        <v>35</v>
      </c>
      <c r="T5053" s="112" t="s">
        <v>127</v>
      </c>
      <c r="U5053" s="64">
        <f>Data!$Q5053+Data!$R5053+Data!$S5053</f>
        <v>185</v>
      </c>
      <c r="V5053" s="9" t="str">
        <f>VLOOKUP(TRIM(Data!$B5053),Team!A:B,2,FALSE)</f>
        <v>HVAC</v>
      </c>
      <c r="W5053" s="9" t="str">
        <f>VLOOKUP(Data!$D5053,Current!A:B,2,FALSE)</f>
        <v>ACT</v>
      </c>
      <c r="X5053" s="9" t="str">
        <f>IF(Data!$W5053=Data!$E5053,"CURRENT","NO")</f>
        <v>CURRENT</v>
      </c>
    </row>
    <row r="5054" spans="1:24" hidden="1">
      <c r="A5054" s="46" t="s">
        <v>1842</v>
      </c>
      <c r="B5054" s="106" t="s">
        <v>2195</v>
      </c>
      <c r="C5054" s="8" t="s">
        <v>2149</v>
      </c>
      <c r="D5054" s="106" t="s">
        <v>2189</v>
      </c>
      <c r="E5054" s="8" t="s">
        <v>2166</v>
      </c>
      <c r="F5054" s="45" t="s">
        <v>329</v>
      </c>
      <c r="G5054" s="46" t="s">
        <v>1877</v>
      </c>
      <c r="H5054" s="47">
        <v>42346</v>
      </c>
      <c r="I5054" s="46">
        <v>320</v>
      </c>
      <c r="J5054" s="66">
        <v>31.55</v>
      </c>
      <c r="K5054" s="104">
        <f t="shared" si="110"/>
        <v>10096</v>
      </c>
      <c r="L5054" s="46" t="s">
        <v>69</v>
      </c>
      <c r="M5054" s="46" t="s">
        <v>363</v>
      </c>
      <c r="N5054" s="46">
        <v>153888</v>
      </c>
      <c r="O5054" s="46"/>
      <c r="P5054" s="46">
        <v>93265</v>
      </c>
      <c r="Q5054" s="66">
        <v>150</v>
      </c>
      <c r="R5054" s="66">
        <v>0</v>
      </c>
      <c r="S5054" s="66">
        <v>35</v>
      </c>
      <c r="T5054" s="112" t="s">
        <v>127</v>
      </c>
      <c r="U5054" s="64">
        <f>Data!$Q5054+Data!$R5054+Data!$S5054</f>
        <v>185</v>
      </c>
      <c r="V5054" s="9" t="str">
        <f>VLOOKUP(TRIM(Data!$B5054),Team!A:B,2,FALSE)</f>
        <v>HVAC</v>
      </c>
      <c r="W5054" s="9" t="str">
        <f>VLOOKUP(Data!$D5054,Current!A:B,2,FALSE)</f>
        <v>ACT</v>
      </c>
      <c r="X5054" s="9" t="str">
        <f>IF(Data!$W5054=Data!$E5054,"CURRENT","NO")</f>
        <v>CURRENT</v>
      </c>
    </row>
    <row r="5055" spans="1:24" hidden="1">
      <c r="A5055" s="46" t="s">
        <v>1842</v>
      </c>
      <c r="B5055" s="106" t="s">
        <v>2195</v>
      </c>
      <c r="C5055" s="8" t="s">
        <v>2149</v>
      </c>
      <c r="D5055" s="106" t="s">
        <v>2189</v>
      </c>
      <c r="E5055" s="8" t="s">
        <v>2166</v>
      </c>
      <c r="F5055" s="45" t="s">
        <v>1883</v>
      </c>
      <c r="G5055" s="46" t="s">
        <v>1877</v>
      </c>
      <c r="H5055" s="47">
        <v>42347</v>
      </c>
      <c r="I5055" s="46">
        <v>380</v>
      </c>
      <c r="J5055" s="66">
        <v>37.409999999999997</v>
      </c>
      <c r="K5055" s="104">
        <f t="shared" si="110"/>
        <v>14215.8</v>
      </c>
      <c r="L5055" s="46" t="s">
        <v>69</v>
      </c>
      <c r="M5055" s="46" t="s">
        <v>527</v>
      </c>
      <c r="N5055" s="46">
        <v>153950</v>
      </c>
      <c r="O5055" s="46"/>
      <c r="P5055" s="46">
        <v>93266</v>
      </c>
      <c r="Q5055" s="66">
        <v>150</v>
      </c>
      <c r="R5055" s="66">
        <v>0</v>
      </c>
      <c r="S5055" s="66">
        <v>35</v>
      </c>
      <c r="T5055" s="112" t="s">
        <v>127</v>
      </c>
      <c r="U5055" s="64">
        <f>Data!$Q5055+Data!$R5055+Data!$S5055</f>
        <v>185</v>
      </c>
      <c r="V5055" s="9" t="str">
        <f>VLOOKUP(TRIM(Data!$B5055),Team!A:B,2,FALSE)</f>
        <v>HVAC</v>
      </c>
      <c r="W5055" s="9" t="str">
        <f>VLOOKUP(Data!$D5055,Current!A:B,2,FALSE)</f>
        <v>ACT</v>
      </c>
      <c r="X5055" s="9" t="str">
        <f>IF(Data!$W5055=Data!$E5055,"CURRENT","NO")</f>
        <v>CURRENT</v>
      </c>
    </row>
    <row r="5056" spans="1:24" hidden="1">
      <c r="A5056" s="46" t="s">
        <v>1842</v>
      </c>
      <c r="B5056" s="106" t="s">
        <v>2195</v>
      </c>
      <c r="C5056" s="8" t="s">
        <v>2149</v>
      </c>
      <c r="D5056" s="106" t="s">
        <v>2189</v>
      </c>
      <c r="E5056" s="8" t="s">
        <v>2166</v>
      </c>
      <c r="F5056" s="45" t="s">
        <v>1884</v>
      </c>
      <c r="G5056" s="46" t="s">
        <v>1865</v>
      </c>
      <c r="H5056" s="47">
        <v>42345</v>
      </c>
      <c r="I5056" s="46">
        <v>610</v>
      </c>
      <c r="J5056" s="66">
        <v>95.82</v>
      </c>
      <c r="K5056" s="104">
        <f t="shared" si="110"/>
        <v>58450.2</v>
      </c>
      <c r="L5056" s="46" t="s">
        <v>213</v>
      </c>
      <c r="M5056" s="46" t="s">
        <v>594</v>
      </c>
      <c r="N5056" s="46">
        <v>153866</v>
      </c>
      <c r="O5056" s="46"/>
      <c r="P5056" s="46">
        <v>93267</v>
      </c>
      <c r="Q5056" s="66">
        <v>292.25</v>
      </c>
      <c r="R5056" s="66">
        <v>0</v>
      </c>
      <c r="S5056" s="66">
        <v>15</v>
      </c>
      <c r="T5056" s="112" t="s">
        <v>127</v>
      </c>
      <c r="U5056" s="64">
        <f>Data!$Q5056+Data!$R5056+Data!$S5056</f>
        <v>307.25</v>
      </c>
      <c r="V5056" s="9" t="str">
        <f>VLOOKUP(TRIM(Data!$B5056),Team!A:B,2,FALSE)</f>
        <v>HVAC</v>
      </c>
      <c r="W5056" s="9" t="str">
        <f>VLOOKUP(Data!$D5056,Current!A:B,2,FALSE)</f>
        <v>ACT</v>
      </c>
      <c r="X5056" s="9" t="str">
        <f>IF(Data!$W5056=Data!$E5056,"CURRENT","NO")</f>
        <v>CURRENT</v>
      </c>
    </row>
    <row r="5057" spans="1:24" hidden="1">
      <c r="A5057" s="46" t="s">
        <v>1842</v>
      </c>
      <c r="B5057" s="106" t="s">
        <v>2195</v>
      </c>
      <c r="C5057" s="8" t="s">
        <v>2149</v>
      </c>
      <c r="D5057" s="106" t="s">
        <v>2189</v>
      </c>
      <c r="E5057" s="8" t="s">
        <v>2166</v>
      </c>
      <c r="F5057" s="45" t="s">
        <v>1885</v>
      </c>
      <c r="G5057" s="46" t="s">
        <v>1865</v>
      </c>
      <c r="H5057" s="47">
        <v>42345</v>
      </c>
      <c r="I5057" s="46">
        <v>300</v>
      </c>
      <c r="J5057" s="66">
        <v>30.03</v>
      </c>
      <c r="K5057" s="104">
        <f t="shared" si="110"/>
        <v>9009</v>
      </c>
      <c r="L5057" s="46" t="s">
        <v>157</v>
      </c>
      <c r="M5057" s="46" t="s">
        <v>1767</v>
      </c>
      <c r="N5057" s="46">
        <v>153869</v>
      </c>
      <c r="O5057" s="46"/>
      <c r="P5057" s="46">
        <v>93268</v>
      </c>
      <c r="Q5057" s="66">
        <v>150</v>
      </c>
      <c r="R5057" s="66">
        <v>0</v>
      </c>
      <c r="S5057" s="66">
        <v>15</v>
      </c>
      <c r="T5057" s="112" t="s">
        <v>127</v>
      </c>
      <c r="U5057" s="64">
        <f>Data!$Q5057+Data!$R5057+Data!$S5057</f>
        <v>165</v>
      </c>
      <c r="V5057" s="9" t="str">
        <f>VLOOKUP(TRIM(Data!$B5057),Team!A:B,2,FALSE)</f>
        <v>HVAC</v>
      </c>
      <c r="W5057" s="9" t="str">
        <f>VLOOKUP(Data!$D5057,Current!A:B,2,FALSE)</f>
        <v>ACT</v>
      </c>
      <c r="X5057" s="9" t="str">
        <f>IF(Data!$W5057=Data!$E5057,"CURRENT","NO")</f>
        <v>CURRENT</v>
      </c>
    </row>
    <row r="5058" spans="1:24" hidden="1">
      <c r="A5058" s="46" t="s">
        <v>1842</v>
      </c>
      <c r="B5058" s="106" t="s">
        <v>2195</v>
      </c>
      <c r="C5058" s="8" t="s">
        <v>2149</v>
      </c>
      <c r="D5058" s="106" t="s">
        <v>2189</v>
      </c>
      <c r="E5058" s="8" t="s">
        <v>2166</v>
      </c>
      <c r="F5058" s="45" t="s">
        <v>1886</v>
      </c>
      <c r="G5058" s="46" t="s">
        <v>1865</v>
      </c>
      <c r="H5058" s="47">
        <v>42348</v>
      </c>
      <c r="I5058" s="46">
        <v>296</v>
      </c>
      <c r="J5058" s="66">
        <v>48.67</v>
      </c>
      <c r="K5058" s="104">
        <f t="shared" si="110"/>
        <v>14406.32</v>
      </c>
      <c r="L5058" s="46" t="s">
        <v>213</v>
      </c>
      <c r="M5058" s="46" t="s">
        <v>1829</v>
      </c>
      <c r="N5058" s="46">
        <v>153971</v>
      </c>
      <c r="O5058" s="46"/>
      <c r="P5058" s="46">
        <v>93269</v>
      </c>
      <c r="Q5058" s="66">
        <v>150</v>
      </c>
      <c r="R5058" s="66">
        <v>0</v>
      </c>
      <c r="S5058" s="66">
        <v>15</v>
      </c>
      <c r="T5058" s="112" t="s">
        <v>127</v>
      </c>
      <c r="U5058" s="64">
        <f>Data!$Q5058+Data!$R5058+Data!$S5058</f>
        <v>165</v>
      </c>
      <c r="V5058" s="9" t="str">
        <f>VLOOKUP(TRIM(Data!$B5058),Team!A:B,2,FALSE)</f>
        <v>HVAC</v>
      </c>
      <c r="W5058" s="9" t="str">
        <f>VLOOKUP(Data!$D5058,Current!A:B,2,FALSE)</f>
        <v>ACT</v>
      </c>
      <c r="X5058" s="9" t="str">
        <f>IF(Data!$W5058=Data!$E5058,"CURRENT","NO")</f>
        <v>CURRENT</v>
      </c>
    </row>
    <row r="5059" spans="1:24" hidden="1">
      <c r="A5059" s="46" t="s">
        <v>1842</v>
      </c>
      <c r="B5059" s="106" t="s">
        <v>2195</v>
      </c>
      <c r="C5059" s="8" t="s">
        <v>2149</v>
      </c>
      <c r="D5059" s="106" t="s">
        <v>2189</v>
      </c>
      <c r="E5059" s="8" t="s">
        <v>2166</v>
      </c>
      <c r="F5059" s="45" t="s">
        <v>1887</v>
      </c>
      <c r="G5059" s="46" t="s">
        <v>1888</v>
      </c>
      <c r="H5059" s="47">
        <v>42347</v>
      </c>
      <c r="I5059" s="46">
        <v>98</v>
      </c>
      <c r="J5059" s="66">
        <v>215.6</v>
      </c>
      <c r="K5059" s="104">
        <f t="shared" si="110"/>
        <v>21128.799999999999</v>
      </c>
      <c r="L5059" s="46" t="s">
        <v>108</v>
      </c>
      <c r="M5059" s="46" t="s">
        <v>1889</v>
      </c>
      <c r="N5059" s="46">
        <v>153922</v>
      </c>
      <c r="O5059" s="46"/>
      <c r="P5059" s="46">
        <v>93270</v>
      </c>
      <c r="Q5059" s="66">
        <v>105.6</v>
      </c>
      <c r="R5059" s="66">
        <v>0</v>
      </c>
      <c r="S5059" s="66">
        <v>25</v>
      </c>
      <c r="T5059" s="112" t="s">
        <v>127</v>
      </c>
      <c r="U5059" s="64">
        <f>Data!$Q5059+Data!$R5059+Data!$S5059</f>
        <v>130.6</v>
      </c>
      <c r="V5059" s="9" t="str">
        <f>VLOOKUP(TRIM(Data!$B5059),Team!A:B,2,FALSE)</f>
        <v>HVAC</v>
      </c>
      <c r="W5059" s="9" t="str">
        <f>VLOOKUP(Data!$D5059,Current!A:B,2,FALSE)</f>
        <v>ACT</v>
      </c>
      <c r="X5059" s="9" t="str">
        <f>IF(Data!$W5059=Data!$E5059,"CURRENT","NO")</f>
        <v>CURRENT</v>
      </c>
    </row>
    <row r="5060" spans="1:24" hidden="1">
      <c r="A5060" s="46" t="s">
        <v>1842</v>
      </c>
      <c r="B5060" s="106" t="s">
        <v>2195</v>
      </c>
      <c r="C5060" s="8" t="s">
        <v>2149</v>
      </c>
      <c r="D5060" s="106" t="s">
        <v>2189</v>
      </c>
      <c r="E5060" s="8" t="s">
        <v>2166</v>
      </c>
      <c r="F5060" s="45" t="s">
        <v>1890</v>
      </c>
      <c r="G5060" s="46" t="s">
        <v>1888</v>
      </c>
      <c r="H5060" s="47">
        <v>42347</v>
      </c>
      <c r="I5060" s="46">
        <v>105</v>
      </c>
      <c r="J5060" s="66">
        <v>323.39999999999998</v>
      </c>
      <c r="K5060" s="104">
        <f t="shared" si="110"/>
        <v>33957</v>
      </c>
      <c r="L5060" s="46" t="s">
        <v>108</v>
      </c>
      <c r="M5060" s="46" t="s">
        <v>1891</v>
      </c>
      <c r="N5060" s="46">
        <v>153924</v>
      </c>
      <c r="O5060" s="46"/>
      <c r="P5060" s="46">
        <v>93271</v>
      </c>
      <c r="Q5060" s="66">
        <v>169.8</v>
      </c>
      <c r="R5060" s="66">
        <v>0</v>
      </c>
      <c r="S5060" s="66">
        <v>25</v>
      </c>
      <c r="T5060" s="112" t="s">
        <v>127</v>
      </c>
      <c r="U5060" s="64">
        <f>Data!$Q5060+Data!$R5060+Data!$S5060</f>
        <v>194.8</v>
      </c>
      <c r="V5060" s="9" t="str">
        <f>VLOOKUP(TRIM(Data!$B5060),Team!A:B,2,FALSE)</f>
        <v>HVAC</v>
      </c>
      <c r="W5060" s="9" t="str">
        <f>VLOOKUP(Data!$D5060,Current!A:B,2,FALSE)</f>
        <v>ACT</v>
      </c>
      <c r="X5060" s="9" t="str">
        <f>IF(Data!$W5060=Data!$E5060,"CURRENT","NO")</f>
        <v>CURRENT</v>
      </c>
    </row>
    <row r="5061" spans="1:24" hidden="1">
      <c r="A5061" s="46" t="s">
        <v>1847</v>
      </c>
      <c r="B5061" s="106" t="s">
        <v>2195</v>
      </c>
      <c r="C5061" s="8" t="s">
        <v>2149</v>
      </c>
      <c r="D5061" s="106" t="s">
        <v>2189</v>
      </c>
      <c r="E5061" s="8" t="s">
        <v>2166</v>
      </c>
      <c r="F5061" s="45" t="s">
        <v>1892</v>
      </c>
      <c r="G5061" s="46" t="s">
        <v>1877</v>
      </c>
      <c r="H5061" s="47">
        <v>42350</v>
      </c>
      <c r="I5061" s="46">
        <v>1660</v>
      </c>
      <c r="J5061" s="66">
        <v>20</v>
      </c>
      <c r="K5061" s="104">
        <f t="shared" si="110"/>
        <v>33200</v>
      </c>
      <c r="L5061" s="46" t="s">
        <v>69</v>
      </c>
      <c r="M5061" s="46" t="s">
        <v>363</v>
      </c>
      <c r="N5061" s="46">
        <v>154058</v>
      </c>
      <c r="O5061" s="46"/>
      <c r="P5061" s="46">
        <v>93369</v>
      </c>
      <c r="Q5061" s="66">
        <v>166</v>
      </c>
      <c r="R5061" s="66">
        <v>0</v>
      </c>
      <c r="S5061" s="66">
        <v>35</v>
      </c>
      <c r="T5061" s="112" t="s">
        <v>127</v>
      </c>
      <c r="U5061" s="64">
        <f>Data!$Q5061+Data!$R5061+Data!$S5061</f>
        <v>201</v>
      </c>
      <c r="V5061" s="9" t="str">
        <f>VLOOKUP(TRIM(Data!$B5061),Team!A:B,2,FALSE)</f>
        <v>HVAC</v>
      </c>
      <c r="W5061" s="9" t="str">
        <f>VLOOKUP(Data!$D5061,Current!A:B,2,FALSE)</f>
        <v>ACT</v>
      </c>
      <c r="X5061" s="9" t="str">
        <f>IF(Data!$W5061=Data!$E5061,"CURRENT","NO")</f>
        <v>CURRENT</v>
      </c>
    </row>
    <row r="5062" spans="1:24" hidden="1">
      <c r="A5062" s="46" t="s">
        <v>1847</v>
      </c>
      <c r="B5062" s="106" t="s">
        <v>2195</v>
      </c>
      <c r="C5062" s="8" t="s">
        <v>2149</v>
      </c>
      <c r="D5062" s="106" t="s">
        <v>2189</v>
      </c>
      <c r="E5062" s="8" t="s">
        <v>2166</v>
      </c>
      <c r="F5062" s="45" t="s">
        <v>1770</v>
      </c>
      <c r="G5062" s="46" t="s">
        <v>1877</v>
      </c>
      <c r="H5062" s="47">
        <v>42355</v>
      </c>
      <c r="I5062" s="46">
        <v>761</v>
      </c>
      <c r="J5062" s="66">
        <v>25.4</v>
      </c>
      <c r="K5062" s="104">
        <f t="shared" si="110"/>
        <v>19329.399999999998</v>
      </c>
      <c r="L5062" s="46" t="s">
        <v>69</v>
      </c>
      <c r="M5062" s="46" t="s">
        <v>363</v>
      </c>
      <c r="N5062" s="46">
        <v>154263</v>
      </c>
      <c r="O5062" s="46"/>
      <c r="P5062" s="46">
        <v>93370</v>
      </c>
      <c r="Q5062" s="66">
        <v>150</v>
      </c>
      <c r="R5062" s="66">
        <v>0</v>
      </c>
      <c r="S5062" s="66">
        <v>17.5</v>
      </c>
      <c r="T5062" s="112" t="s">
        <v>127</v>
      </c>
      <c r="U5062" s="64">
        <f>Data!$Q5062+Data!$R5062+Data!$S5062</f>
        <v>167.5</v>
      </c>
      <c r="V5062" s="9" t="str">
        <f>VLOOKUP(TRIM(Data!$B5062),Team!A:B,2,FALSE)</f>
        <v>HVAC</v>
      </c>
      <c r="W5062" s="9" t="str">
        <f>VLOOKUP(Data!$D5062,Current!A:B,2,FALSE)</f>
        <v>ACT</v>
      </c>
      <c r="X5062" s="9" t="str">
        <f>IF(Data!$W5062=Data!$E5062,"CURRENT","NO")</f>
        <v>CURRENT</v>
      </c>
    </row>
    <row r="5063" spans="1:24" hidden="1">
      <c r="A5063" s="46" t="s">
        <v>1847</v>
      </c>
      <c r="B5063" s="106" t="s">
        <v>2195</v>
      </c>
      <c r="C5063" s="8" t="s">
        <v>2149</v>
      </c>
      <c r="D5063" s="106" t="s">
        <v>2189</v>
      </c>
      <c r="E5063" s="8" t="s">
        <v>2166</v>
      </c>
      <c r="F5063" s="45" t="s">
        <v>1893</v>
      </c>
      <c r="G5063" s="46" t="s">
        <v>1865</v>
      </c>
      <c r="H5063" s="47">
        <v>42352</v>
      </c>
      <c r="I5063" s="46">
        <v>580</v>
      </c>
      <c r="J5063" s="66">
        <v>54.12</v>
      </c>
      <c r="K5063" s="104">
        <f t="shared" si="110"/>
        <v>31389.599999999999</v>
      </c>
      <c r="L5063" s="46" t="s">
        <v>213</v>
      </c>
      <c r="M5063" s="46" t="s">
        <v>1767</v>
      </c>
      <c r="N5063" s="46">
        <v>154111</v>
      </c>
      <c r="O5063" s="46"/>
      <c r="P5063" s="46">
        <v>93371</v>
      </c>
      <c r="Q5063" s="66">
        <v>156.94999999999999</v>
      </c>
      <c r="R5063" s="66">
        <v>0</v>
      </c>
      <c r="S5063" s="66">
        <v>15</v>
      </c>
      <c r="T5063" s="112" t="s">
        <v>127</v>
      </c>
      <c r="U5063" s="64">
        <f>Data!$Q5063+Data!$R5063+Data!$S5063</f>
        <v>171.95</v>
      </c>
      <c r="V5063" s="9" t="str">
        <f>VLOOKUP(TRIM(Data!$B5063),Team!A:B,2,FALSE)</f>
        <v>HVAC</v>
      </c>
      <c r="W5063" s="9" t="str">
        <f>VLOOKUP(Data!$D5063,Current!A:B,2,FALSE)</f>
        <v>ACT</v>
      </c>
      <c r="X5063" s="9" t="str">
        <f>IF(Data!$W5063=Data!$E5063,"CURRENT","NO")</f>
        <v>CURRENT</v>
      </c>
    </row>
    <row r="5064" spans="1:24" hidden="1">
      <c r="A5064" s="46" t="s">
        <v>1847</v>
      </c>
      <c r="B5064" s="106" t="s">
        <v>2195</v>
      </c>
      <c r="C5064" s="8" t="s">
        <v>2149</v>
      </c>
      <c r="D5064" s="106" t="s">
        <v>2189</v>
      </c>
      <c r="E5064" s="8" t="s">
        <v>2166</v>
      </c>
      <c r="F5064" s="45" t="s">
        <v>1894</v>
      </c>
      <c r="G5064" s="46" t="s">
        <v>1865</v>
      </c>
      <c r="H5064" s="47">
        <v>42354</v>
      </c>
      <c r="I5064" s="46">
        <v>30</v>
      </c>
      <c r="J5064" s="66">
        <v>62.45</v>
      </c>
      <c r="K5064" s="104">
        <f t="shared" si="110"/>
        <v>1873.5</v>
      </c>
      <c r="L5064" s="46" t="s">
        <v>213</v>
      </c>
      <c r="M5064" s="46" t="s">
        <v>1742</v>
      </c>
      <c r="N5064" s="46">
        <v>154213</v>
      </c>
      <c r="O5064" s="46"/>
      <c r="P5064" s="46">
        <v>93372</v>
      </c>
      <c r="Q5064" s="66">
        <v>75</v>
      </c>
      <c r="R5064" s="66">
        <v>0</v>
      </c>
      <c r="S5064" s="66">
        <v>15</v>
      </c>
      <c r="T5064" s="112" t="s">
        <v>127</v>
      </c>
      <c r="U5064" s="64">
        <f>Data!$Q5064+Data!$R5064+Data!$S5064</f>
        <v>90</v>
      </c>
      <c r="V5064" s="9" t="str">
        <f>VLOOKUP(TRIM(Data!$B5064),Team!A:B,2,FALSE)</f>
        <v>HVAC</v>
      </c>
      <c r="W5064" s="9" t="str">
        <f>VLOOKUP(Data!$D5064,Current!A:B,2,FALSE)</f>
        <v>ACT</v>
      </c>
      <c r="X5064" s="9" t="str">
        <f>IF(Data!$W5064=Data!$E5064,"CURRENT","NO")</f>
        <v>CURRENT</v>
      </c>
    </row>
    <row r="5065" spans="1:24" hidden="1">
      <c r="A5065" s="46" t="s">
        <v>1848</v>
      </c>
      <c r="B5065" s="106" t="s">
        <v>2195</v>
      </c>
      <c r="C5065" s="8" t="s">
        <v>2149</v>
      </c>
      <c r="D5065" s="106" t="s">
        <v>2189</v>
      </c>
      <c r="E5065" s="8" t="s">
        <v>2166</v>
      </c>
      <c r="F5065" s="45" t="s">
        <v>1895</v>
      </c>
      <c r="G5065" s="46" t="s">
        <v>1896</v>
      </c>
      <c r="H5065" s="47">
        <v>42361</v>
      </c>
      <c r="I5065" s="46">
        <v>1300</v>
      </c>
      <c r="J5065" s="66">
        <v>28.8</v>
      </c>
      <c r="K5065" s="104">
        <f t="shared" si="110"/>
        <v>37440</v>
      </c>
      <c r="L5065" s="46" t="s">
        <v>11</v>
      </c>
      <c r="M5065" s="46" t="s">
        <v>1530</v>
      </c>
      <c r="N5065" s="46">
        <v>154531</v>
      </c>
      <c r="O5065" s="46"/>
      <c r="P5065" s="46">
        <v>93536</v>
      </c>
      <c r="Q5065" s="66">
        <v>187.2</v>
      </c>
      <c r="R5065" s="66">
        <v>0</v>
      </c>
      <c r="S5065" s="66">
        <v>40</v>
      </c>
      <c r="T5065" s="46" t="s">
        <v>186</v>
      </c>
      <c r="U5065" s="64">
        <f>Data!$Q5065+Data!$R5065+Data!$S5065</f>
        <v>227.2</v>
      </c>
      <c r="V5065" s="9" t="str">
        <f>VLOOKUP(TRIM(Data!$B5065),Team!A:B,2,FALSE)</f>
        <v>HVAC</v>
      </c>
      <c r="W5065" s="9" t="str">
        <f>VLOOKUP(Data!$D5065,Current!A:B,2,FALSE)</f>
        <v>ACT</v>
      </c>
      <c r="X5065" s="9" t="str">
        <f>IF(Data!$W5065=Data!$E5065,"CURRENT","NO")</f>
        <v>CURRENT</v>
      </c>
    </row>
    <row r="5066" spans="1:24" hidden="1">
      <c r="A5066" s="46" t="s">
        <v>1848</v>
      </c>
      <c r="B5066" s="106" t="s">
        <v>2195</v>
      </c>
      <c r="C5066" s="8" t="s">
        <v>2149</v>
      </c>
      <c r="D5066" s="106" t="s">
        <v>2189</v>
      </c>
      <c r="E5066" s="8" t="s">
        <v>2166</v>
      </c>
      <c r="F5066" s="45" t="s">
        <v>1876</v>
      </c>
      <c r="G5066" s="46" t="s">
        <v>1877</v>
      </c>
      <c r="H5066" s="47">
        <v>42356</v>
      </c>
      <c r="I5066" s="46">
        <v>695</v>
      </c>
      <c r="J5066" s="66">
        <v>31.15</v>
      </c>
      <c r="K5066" s="104">
        <f t="shared" si="110"/>
        <v>21649.25</v>
      </c>
      <c r="L5066" s="46" t="s">
        <v>1585</v>
      </c>
      <c r="M5066" s="46" t="s">
        <v>1897</v>
      </c>
      <c r="N5066" s="46">
        <v>154321</v>
      </c>
      <c r="O5066" s="46"/>
      <c r="P5066" s="46">
        <v>93537</v>
      </c>
      <c r="Q5066" s="66">
        <v>150</v>
      </c>
      <c r="R5066" s="66">
        <v>0</v>
      </c>
      <c r="S5066" s="66">
        <v>35</v>
      </c>
      <c r="T5066" s="46" t="s">
        <v>127</v>
      </c>
      <c r="U5066" s="64">
        <f>Data!$Q5066+Data!$R5066+Data!$S5066</f>
        <v>185</v>
      </c>
      <c r="V5066" s="9" t="str">
        <f>VLOOKUP(TRIM(Data!$B5066),Team!A:B,2,FALSE)</f>
        <v>HVAC</v>
      </c>
      <c r="W5066" s="9" t="str">
        <f>VLOOKUP(Data!$D5066,Current!A:B,2,FALSE)</f>
        <v>ACT</v>
      </c>
      <c r="X5066" s="9" t="str">
        <f>IF(Data!$W5066=Data!$E5066,"CURRENT","NO")</f>
        <v>CURRENT</v>
      </c>
    </row>
    <row r="5067" spans="1:24" hidden="1">
      <c r="A5067" s="46" t="s">
        <v>1848</v>
      </c>
      <c r="B5067" s="106" t="s">
        <v>2195</v>
      </c>
      <c r="C5067" s="8" t="s">
        <v>2149</v>
      </c>
      <c r="D5067" s="106" t="s">
        <v>2189</v>
      </c>
      <c r="E5067" s="8" t="s">
        <v>2166</v>
      </c>
      <c r="F5067" s="45" t="s">
        <v>1878</v>
      </c>
      <c r="G5067" s="46" t="s">
        <v>1877</v>
      </c>
      <c r="H5067" s="47">
        <v>42357</v>
      </c>
      <c r="I5067" s="46">
        <v>1057</v>
      </c>
      <c r="J5067" s="66">
        <v>32.090000000000003</v>
      </c>
      <c r="K5067" s="104">
        <f t="shared" si="110"/>
        <v>33919.130000000005</v>
      </c>
      <c r="L5067" s="46" t="s">
        <v>69</v>
      </c>
      <c r="M5067" s="46" t="s">
        <v>363</v>
      </c>
      <c r="N5067" s="46">
        <v>154319</v>
      </c>
      <c r="O5067" s="46"/>
      <c r="P5067" s="46">
        <v>93538</v>
      </c>
      <c r="Q5067" s="66">
        <v>169.6</v>
      </c>
      <c r="R5067" s="66">
        <v>0</v>
      </c>
      <c r="S5067" s="66">
        <v>17.5</v>
      </c>
      <c r="T5067" s="46" t="s">
        <v>127</v>
      </c>
      <c r="U5067" s="64">
        <f>Data!$Q5067+Data!$R5067+Data!$S5067</f>
        <v>187.1</v>
      </c>
      <c r="V5067" s="9" t="str">
        <f>VLOOKUP(TRIM(Data!$B5067),Team!A:B,2,FALSE)</f>
        <v>HVAC</v>
      </c>
      <c r="W5067" s="9" t="str">
        <f>VLOOKUP(Data!$D5067,Current!A:B,2,FALSE)</f>
        <v>ACT</v>
      </c>
      <c r="X5067" s="9" t="str">
        <f>IF(Data!$W5067=Data!$E5067,"CURRENT","NO")</f>
        <v>CURRENT</v>
      </c>
    </row>
    <row r="5068" spans="1:24" hidden="1">
      <c r="A5068" s="46" t="s">
        <v>1848</v>
      </c>
      <c r="B5068" s="106" t="s">
        <v>2195</v>
      </c>
      <c r="C5068" s="8" t="s">
        <v>2149</v>
      </c>
      <c r="D5068" s="106" t="s">
        <v>2189</v>
      </c>
      <c r="E5068" s="8" t="s">
        <v>2166</v>
      </c>
      <c r="F5068" s="45" t="s">
        <v>1883</v>
      </c>
      <c r="G5068" s="46" t="s">
        <v>1877</v>
      </c>
      <c r="H5068" s="47">
        <v>42357</v>
      </c>
      <c r="I5068" s="46">
        <v>599</v>
      </c>
      <c r="J5068" s="66">
        <v>37.409999999999997</v>
      </c>
      <c r="K5068" s="104">
        <f t="shared" si="110"/>
        <v>22408.589999999997</v>
      </c>
      <c r="L5068" s="46" t="s">
        <v>69</v>
      </c>
      <c r="M5068" s="46" t="s">
        <v>282</v>
      </c>
      <c r="N5068" s="46">
        <v>154341</v>
      </c>
      <c r="O5068" s="46"/>
      <c r="P5068" s="46">
        <v>93539</v>
      </c>
      <c r="Q5068" s="66">
        <v>150</v>
      </c>
      <c r="R5068" s="66">
        <v>0</v>
      </c>
      <c r="S5068" s="66">
        <v>17.5</v>
      </c>
      <c r="T5068" s="46" t="s">
        <v>127</v>
      </c>
      <c r="U5068" s="64">
        <f>Data!$Q5068+Data!$R5068+Data!$S5068</f>
        <v>167.5</v>
      </c>
      <c r="V5068" s="9" t="str">
        <f>VLOOKUP(TRIM(Data!$B5068),Team!A:B,2,FALSE)</f>
        <v>HVAC</v>
      </c>
      <c r="W5068" s="9" t="str">
        <f>VLOOKUP(Data!$D5068,Current!A:B,2,FALSE)</f>
        <v>ACT</v>
      </c>
      <c r="X5068" s="9" t="str">
        <f>IF(Data!$W5068=Data!$E5068,"CURRENT","NO")</f>
        <v>CURRENT</v>
      </c>
    </row>
    <row r="5069" spans="1:24" hidden="1">
      <c r="A5069" s="46" t="s">
        <v>1848</v>
      </c>
      <c r="B5069" s="106" t="s">
        <v>2195</v>
      </c>
      <c r="C5069" s="8" t="s">
        <v>2149</v>
      </c>
      <c r="D5069" s="106" t="s">
        <v>2189</v>
      </c>
      <c r="E5069" s="8" t="s">
        <v>2166</v>
      </c>
      <c r="F5069" s="45" t="s">
        <v>359</v>
      </c>
      <c r="G5069" s="46" t="s">
        <v>1877</v>
      </c>
      <c r="H5069" s="47">
        <v>42360</v>
      </c>
      <c r="I5069" s="46">
        <v>852</v>
      </c>
      <c r="J5069" s="66">
        <v>25.3</v>
      </c>
      <c r="K5069" s="104">
        <f t="shared" si="110"/>
        <v>21555.600000000002</v>
      </c>
      <c r="L5069" s="46" t="s">
        <v>69</v>
      </c>
      <c r="M5069" s="46" t="s">
        <v>363</v>
      </c>
      <c r="N5069" s="46">
        <v>154474</v>
      </c>
      <c r="O5069" s="46"/>
      <c r="P5069" s="46">
        <v>93540</v>
      </c>
      <c r="Q5069" s="66">
        <v>150</v>
      </c>
      <c r="R5069" s="66">
        <v>0</v>
      </c>
      <c r="S5069" s="66">
        <v>35</v>
      </c>
      <c r="T5069" s="46" t="s">
        <v>127</v>
      </c>
      <c r="U5069" s="64">
        <f>Data!$Q5069+Data!$R5069+Data!$S5069</f>
        <v>185</v>
      </c>
      <c r="V5069" s="9" t="str">
        <f>VLOOKUP(TRIM(Data!$B5069),Team!A:B,2,FALSE)</f>
        <v>HVAC</v>
      </c>
      <c r="W5069" s="9" t="str">
        <f>VLOOKUP(Data!$D5069,Current!A:B,2,FALSE)</f>
        <v>ACT</v>
      </c>
      <c r="X5069" s="9" t="str">
        <f>IF(Data!$W5069=Data!$E5069,"CURRENT","NO")</f>
        <v>CURRENT</v>
      </c>
    </row>
    <row r="5070" spans="1:24" hidden="1">
      <c r="A5070" s="46" t="s">
        <v>1848</v>
      </c>
      <c r="B5070" s="106" t="s">
        <v>2195</v>
      </c>
      <c r="C5070" s="8" t="s">
        <v>2149</v>
      </c>
      <c r="D5070" s="106" t="s">
        <v>2189</v>
      </c>
      <c r="E5070" s="8" t="s">
        <v>2166</v>
      </c>
      <c r="F5070" s="45" t="s">
        <v>1892</v>
      </c>
      <c r="G5070" s="46" t="s">
        <v>1877</v>
      </c>
      <c r="H5070" s="47">
        <v>42361</v>
      </c>
      <c r="I5070" s="46">
        <v>2240</v>
      </c>
      <c r="J5070" s="66">
        <v>20</v>
      </c>
      <c r="K5070" s="104">
        <f t="shared" si="110"/>
        <v>44800</v>
      </c>
      <c r="L5070" s="46" t="s">
        <v>69</v>
      </c>
      <c r="M5070" s="46" t="s">
        <v>282</v>
      </c>
      <c r="N5070" s="46">
        <v>154545</v>
      </c>
      <c r="O5070" s="46"/>
      <c r="P5070" s="46">
        <v>93541</v>
      </c>
      <c r="Q5070" s="66">
        <v>224</v>
      </c>
      <c r="R5070" s="66">
        <v>0</v>
      </c>
      <c r="S5070" s="66">
        <v>35</v>
      </c>
      <c r="T5070" s="46" t="s">
        <v>127</v>
      </c>
      <c r="U5070" s="64">
        <f>Data!$Q5070+Data!$R5070+Data!$S5070</f>
        <v>259</v>
      </c>
      <c r="V5070" s="9" t="str">
        <f>VLOOKUP(TRIM(Data!$B5070),Team!A:B,2,FALSE)</f>
        <v>HVAC</v>
      </c>
      <c r="W5070" s="9" t="str">
        <f>VLOOKUP(Data!$D5070,Current!A:B,2,FALSE)</f>
        <v>ACT</v>
      </c>
      <c r="X5070" s="9" t="str">
        <f>IF(Data!$W5070=Data!$E5070,"CURRENT","NO")</f>
        <v>CURRENT</v>
      </c>
    </row>
    <row r="5071" spans="1:24" hidden="1">
      <c r="A5071" s="46" t="s">
        <v>1848</v>
      </c>
      <c r="B5071" s="106" t="s">
        <v>2195</v>
      </c>
      <c r="C5071" s="8" t="s">
        <v>2149</v>
      </c>
      <c r="D5071" s="106" t="s">
        <v>2189</v>
      </c>
      <c r="E5071" s="8" t="s">
        <v>2166</v>
      </c>
      <c r="F5071" s="45" t="s">
        <v>1898</v>
      </c>
      <c r="G5071" s="46" t="s">
        <v>1865</v>
      </c>
      <c r="H5071" s="47">
        <v>42360</v>
      </c>
      <c r="I5071" s="46">
        <v>75</v>
      </c>
      <c r="J5071" s="66">
        <v>60.84</v>
      </c>
      <c r="K5071" s="104">
        <f t="shared" si="110"/>
        <v>4563</v>
      </c>
      <c r="L5071" s="46" t="s">
        <v>213</v>
      </c>
      <c r="M5071" s="46" t="s">
        <v>1873</v>
      </c>
      <c r="N5071" s="46">
        <v>154466</v>
      </c>
      <c r="O5071" s="46"/>
      <c r="P5071" s="46">
        <v>93542</v>
      </c>
      <c r="Q5071" s="66">
        <v>75</v>
      </c>
      <c r="R5071" s="66">
        <v>0</v>
      </c>
      <c r="S5071" s="66">
        <v>15</v>
      </c>
      <c r="T5071" s="46" t="s">
        <v>127</v>
      </c>
      <c r="U5071" s="64">
        <f>Data!$Q5071+Data!$R5071+Data!$S5071</f>
        <v>90</v>
      </c>
      <c r="V5071" s="9" t="str">
        <f>VLOOKUP(TRIM(Data!$B5071),Team!A:B,2,FALSE)</f>
        <v>HVAC</v>
      </c>
      <c r="W5071" s="9" t="str">
        <f>VLOOKUP(Data!$D5071,Current!A:B,2,FALSE)</f>
        <v>ACT</v>
      </c>
      <c r="X5071" s="9" t="str">
        <f>IF(Data!$W5071=Data!$E5071,"CURRENT","NO")</f>
        <v>CURRENT</v>
      </c>
    </row>
    <row r="5072" spans="1:24" hidden="1">
      <c r="A5072" s="46" t="s">
        <v>2191</v>
      </c>
      <c r="B5072" s="106" t="s">
        <v>2195</v>
      </c>
      <c r="C5072" s="8" t="s">
        <v>2149</v>
      </c>
      <c r="D5072" s="106" t="s">
        <v>2189</v>
      </c>
      <c r="E5072" s="8" t="s">
        <v>2166</v>
      </c>
      <c r="F5072" s="45" t="s">
        <v>1899</v>
      </c>
      <c r="G5072" s="46" t="s">
        <v>1900</v>
      </c>
      <c r="H5072" s="47">
        <v>42366</v>
      </c>
      <c r="I5072" s="46">
        <v>376</v>
      </c>
      <c r="J5072" s="66">
        <v>19.8</v>
      </c>
      <c r="K5072" s="66">
        <f t="shared" si="110"/>
        <v>7444.8</v>
      </c>
      <c r="L5072" s="46" t="s">
        <v>2</v>
      </c>
      <c r="M5072" s="46" t="s">
        <v>1901</v>
      </c>
      <c r="N5072" s="46">
        <v>154668</v>
      </c>
      <c r="O5072" s="46"/>
      <c r="P5072" s="46">
        <v>93755</v>
      </c>
      <c r="Q5072" s="66">
        <v>150</v>
      </c>
      <c r="R5072" s="66">
        <v>0</v>
      </c>
      <c r="S5072" s="66">
        <v>22</v>
      </c>
      <c r="T5072" s="46" t="s">
        <v>2118</v>
      </c>
      <c r="U5072" s="64">
        <f>Data!$Q5072+Data!$R5072+Data!$S5072</f>
        <v>172</v>
      </c>
      <c r="V5072" s="9" t="str">
        <f>VLOOKUP(TRIM(Data!$B5072),Team!A:B,2,FALSE)</f>
        <v>HVAC</v>
      </c>
      <c r="W5072" s="9" t="str">
        <f>VLOOKUP(Data!$D5072,Current!A:B,2,FALSE)</f>
        <v>ACT</v>
      </c>
      <c r="X5072" s="9" t="str">
        <f>IF(Data!$W5072=Data!$E5072,"CURRENT","NO")</f>
        <v>CURRENT</v>
      </c>
    </row>
    <row r="5073" spans="1:24" hidden="1">
      <c r="A5073" s="46" t="s">
        <v>2191</v>
      </c>
      <c r="B5073" s="106" t="s">
        <v>2195</v>
      </c>
      <c r="C5073" s="8" t="s">
        <v>2149</v>
      </c>
      <c r="D5073" s="106" t="s">
        <v>2189</v>
      </c>
      <c r="E5073" s="8" t="s">
        <v>2166</v>
      </c>
      <c r="F5073" s="45" t="s">
        <v>1902</v>
      </c>
      <c r="G5073" s="46" t="s">
        <v>1900</v>
      </c>
      <c r="H5073" s="47">
        <v>42366</v>
      </c>
      <c r="I5073" s="46">
        <v>752</v>
      </c>
      <c r="J5073" s="66">
        <v>117.6</v>
      </c>
      <c r="K5073" s="66">
        <f t="shared" si="110"/>
        <v>88435.199999999997</v>
      </c>
      <c r="L5073" s="46" t="s">
        <v>2</v>
      </c>
      <c r="M5073" s="46" t="s">
        <v>183</v>
      </c>
      <c r="N5073" s="46">
        <v>154670</v>
      </c>
      <c r="O5073" s="46"/>
      <c r="P5073" s="46">
        <v>93756</v>
      </c>
      <c r="Q5073" s="66">
        <v>150</v>
      </c>
      <c r="R5073" s="66">
        <v>0</v>
      </c>
      <c r="S5073" s="66">
        <v>22</v>
      </c>
      <c r="T5073" s="46" t="s">
        <v>2118</v>
      </c>
      <c r="U5073" s="64">
        <f>Data!$Q5073+Data!$R5073+Data!$S5073</f>
        <v>172</v>
      </c>
      <c r="V5073" s="9" t="str">
        <f>VLOOKUP(TRIM(Data!$B5073),Team!A:B,2,FALSE)</f>
        <v>HVAC</v>
      </c>
      <c r="W5073" s="9" t="str">
        <f>VLOOKUP(Data!$D5073,Current!A:B,2,FALSE)</f>
        <v>ACT</v>
      </c>
      <c r="X5073" s="9" t="str">
        <f>IF(Data!$W5073=Data!$E5073,"CURRENT","NO")</f>
        <v>CURRENT</v>
      </c>
    </row>
    <row r="5074" spans="1:24" hidden="1">
      <c r="A5074" s="46" t="s">
        <v>2191</v>
      </c>
      <c r="B5074" s="106" t="s">
        <v>2195</v>
      </c>
      <c r="C5074" s="8" t="s">
        <v>2149</v>
      </c>
      <c r="D5074" s="106" t="s">
        <v>2189</v>
      </c>
      <c r="E5074" s="8" t="s">
        <v>2166</v>
      </c>
      <c r="F5074" s="45" t="s">
        <v>1903</v>
      </c>
      <c r="G5074" s="46" t="s">
        <v>1900</v>
      </c>
      <c r="H5074" s="47">
        <v>42366</v>
      </c>
      <c r="I5074" s="46">
        <v>1000</v>
      </c>
      <c r="J5074" s="66">
        <v>18.66</v>
      </c>
      <c r="K5074" s="66">
        <f t="shared" si="110"/>
        <v>18660</v>
      </c>
      <c r="L5074" s="46" t="s">
        <v>1703</v>
      </c>
      <c r="M5074" s="46" t="s">
        <v>212</v>
      </c>
      <c r="N5074" s="46">
        <v>154672</v>
      </c>
      <c r="O5074" s="46"/>
      <c r="P5074" s="46">
        <v>93757</v>
      </c>
      <c r="Q5074" s="66">
        <v>150</v>
      </c>
      <c r="R5074" s="66">
        <v>0</v>
      </c>
      <c r="S5074" s="66">
        <v>22</v>
      </c>
      <c r="T5074" s="46" t="s">
        <v>2118</v>
      </c>
      <c r="U5074" s="64">
        <f>Data!$Q5074+Data!$R5074+Data!$S5074</f>
        <v>172</v>
      </c>
      <c r="V5074" s="9" t="str">
        <f>VLOOKUP(TRIM(Data!$B5074),Team!A:B,2,FALSE)</f>
        <v>HVAC</v>
      </c>
      <c r="W5074" s="9" t="str">
        <f>VLOOKUP(Data!$D5074,Current!A:B,2,FALSE)</f>
        <v>ACT</v>
      </c>
      <c r="X5074" s="9" t="str">
        <f>IF(Data!$W5074=Data!$E5074,"CURRENT","NO")</f>
        <v>CURRENT</v>
      </c>
    </row>
    <row r="5075" spans="1:24" hidden="1">
      <c r="A5075" s="46" t="s">
        <v>2191</v>
      </c>
      <c r="B5075" s="106" t="s">
        <v>2195</v>
      </c>
      <c r="C5075" s="8" t="s">
        <v>2149</v>
      </c>
      <c r="D5075" s="106" t="s">
        <v>2189</v>
      </c>
      <c r="E5075" s="8" t="s">
        <v>2166</v>
      </c>
      <c r="F5075" s="45" t="s">
        <v>1904</v>
      </c>
      <c r="G5075" s="46" t="s">
        <v>1900</v>
      </c>
      <c r="H5075" s="47">
        <v>42367</v>
      </c>
      <c r="I5075" s="46">
        <v>500</v>
      </c>
      <c r="J5075" s="66">
        <v>17.350000000000001</v>
      </c>
      <c r="K5075" s="66">
        <f t="shared" si="110"/>
        <v>8675</v>
      </c>
      <c r="L5075" s="46" t="s">
        <v>2</v>
      </c>
      <c r="M5075" s="46" t="s">
        <v>1905</v>
      </c>
      <c r="N5075" s="46">
        <v>154697</v>
      </c>
      <c r="O5075" s="46"/>
      <c r="P5075" s="46">
        <v>93758</v>
      </c>
      <c r="Q5075" s="66">
        <v>150</v>
      </c>
      <c r="R5075" s="66">
        <v>0</v>
      </c>
      <c r="S5075" s="66">
        <v>16.3</v>
      </c>
      <c r="T5075" s="46" t="s">
        <v>127</v>
      </c>
      <c r="U5075" s="64">
        <f>Data!$Q5075+Data!$R5075+Data!$S5075</f>
        <v>166.3</v>
      </c>
      <c r="V5075" s="9" t="str">
        <f>VLOOKUP(TRIM(Data!$B5075),Team!A:B,2,FALSE)</f>
        <v>HVAC</v>
      </c>
      <c r="W5075" s="9" t="str">
        <f>VLOOKUP(Data!$D5075,Current!A:B,2,FALSE)</f>
        <v>ACT</v>
      </c>
      <c r="X5075" s="9" t="str">
        <f>IF(Data!$W5075=Data!$E5075,"CURRENT","NO")</f>
        <v>CURRENT</v>
      </c>
    </row>
    <row r="5076" spans="1:24" hidden="1">
      <c r="A5076" s="46" t="s">
        <v>2191</v>
      </c>
      <c r="B5076" s="106" t="s">
        <v>2195</v>
      </c>
      <c r="C5076" s="8" t="s">
        <v>2149</v>
      </c>
      <c r="D5076" s="106" t="s">
        <v>2189</v>
      </c>
      <c r="E5076" s="8" t="s">
        <v>2166</v>
      </c>
      <c r="F5076" s="45" t="s">
        <v>1906</v>
      </c>
      <c r="G5076" s="46" t="s">
        <v>1900</v>
      </c>
      <c r="H5076" s="47">
        <v>42367</v>
      </c>
      <c r="I5076" s="46">
        <v>376</v>
      </c>
      <c r="J5076" s="66">
        <v>22.11</v>
      </c>
      <c r="K5076" s="66">
        <f t="shared" si="110"/>
        <v>8313.36</v>
      </c>
      <c r="L5076" s="46" t="s">
        <v>2</v>
      </c>
      <c r="M5076" s="46" t="s">
        <v>1907</v>
      </c>
      <c r="N5076" s="46">
        <v>154699</v>
      </c>
      <c r="O5076" s="46"/>
      <c r="P5076" s="46">
        <v>93759</v>
      </c>
      <c r="Q5076" s="66">
        <v>150</v>
      </c>
      <c r="R5076" s="66">
        <v>0</v>
      </c>
      <c r="S5076" s="66">
        <v>16.3</v>
      </c>
      <c r="T5076" s="46" t="s">
        <v>127</v>
      </c>
      <c r="U5076" s="64">
        <f>Data!$Q5076+Data!$R5076+Data!$S5076</f>
        <v>166.3</v>
      </c>
      <c r="V5076" s="9" t="str">
        <f>VLOOKUP(TRIM(Data!$B5076),Team!A:B,2,FALSE)</f>
        <v>HVAC</v>
      </c>
      <c r="W5076" s="9" t="str">
        <f>VLOOKUP(Data!$D5076,Current!A:B,2,FALSE)</f>
        <v>ACT</v>
      </c>
      <c r="X5076" s="9" t="str">
        <f>IF(Data!$W5076=Data!$E5076,"CURRENT","NO")</f>
        <v>CURRENT</v>
      </c>
    </row>
    <row r="5077" spans="1:24" hidden="1">
      <c r="A5077" s="46" t="s">
        <v>2191</v>
      </c>
      <c r="B5077" s="106" t="s">
        <v>2195</v>
      </c>
      <c r="C5077" s="8" t="s">
        <v>2149</v>
      </c>
      <c r="D5077" s="106" t="s">
        <v>2189</v>
      </c>
      <c r="E5077" s="8" t="s">
        <v>2166</v>
      </c>
      <c r="F5077" s="45" t="s">
        <v>1908</v>
      </c>
      <c r="G5077" s="46" t="s">
        <v>1900</v>
      </c>
      <c r="H5077" s="47">
        <v>42367</v>
      </c>
      <c r="I5077" s="46">
        <v>850</v>
      </c>
      <c r="J5077" s="66">
        <v>36.06</v>
      </c>
      <c r="K5077" s="66">
        <f t="shared" si="110"/>
        <v>30651.000000000004</v>
      </c>
      <c r="L5077" s="46" t="s">
        <v>1186</v>
      </c>
      <c r="M5077" s="46" t="s">
        <v>1909</v>
      </c>
      <c r="N5077" s="46">
        <v>154700</v>
      </c>
      <c r="O5077" s="46"/>
      <c r="P5077" s="46">
        <v>93760</v>
      </c>
      <c r="Q5077" s="66">
        <v>153.30000000000001</v>
      </c>
      <c r="R5077" s="66">
        <v>0</v>
      </c>
      <c r="S5077" s="66">
        <v>16.3</v>
      </c>
      <c r="T5077" s="46" t="s">
        <v>127</v>
      </c>
      <c r="U5077" s="64">
        <f>Data!$Q5077+Data!$R5077+Data!$S5077</f>
        <v>169.60000000000002</v>
      </c>
      <c r="V5077" s="9" t="str">
        <f>VLOOKUP(TRIM(Data!$B5077),Team!A:B,2,FALSE)</f>
        <v>HVAC</v>
      </c>
      <c r="W5077" s="9" t="str">
        <f>VLOOKUP(Data!$D5077,Current!A:B,2,FALSE)</f>
        <v>ACT</v>
      </c>
      <c r="X5077" s="9" t="str">
        <f>IF(Data!$W5077=Data!$E5077,"CURRENT","NO")</f>
        <v>CURRENT</v>
      </c>
    </row>
    <row r="5078" spans="1:24" hidden="1">
      <c r="A5078" s="46" t="s">
        <v>2191</v>
      </c>
      <c r="B5078" s="106" t="s">
        <v>2195</v>
      </c>
      <c r="C5078" s="8" t="s">
        <v>2149</v>
      </c>
      <c r="D5078" s="106" t="s">
        <v>2189</v>
      </c>
      <c r="E5078" s="8" t="s">
        <v>2166</v>
      </c>
      <c r="F5078" s="45" t="s">
        <v>1910</v>
      </c>
      <c r="G5078" s="46" t="s">
        <v>1900</v>
      </c>
      <c r="H5078" s="47">
        <v>42367</v>
      </c>
      <c r="I5078" s="46">
        <v>276</v>
      </c>
      <c r="J5078" s="66">
        <v>39.28</v>
      </c>
      <c r="K5078" s="66">
        <f t="shared" si="110"/>
        <v>10841.28</v>
      </c>
      <c r="L5078" s="46" t="s">
        <v>2</v>
      </c>
      <c r="M5078" s="46" t="s">
        <v>1911</v>
      </c>
      <c r="N5078" s="46">
        <v>154701</v>
      </c>
      <c r="O5078" s="46"/>
      <c r="P5078" s="46">
        <v>93761</v>
      </c>
      <c r="Q5078" s="66">
        <v>150</v>
      </c>
      <c r="R5078" s="66">
        <v>0</v>
      </c>
      <c r="S5078" s="66">
        <v>16</v>
      </c>
      <c r="T5078" s="46" t="s">
        <v>127</v>
      </c>
      <c r="U5078" s="64">
        <f>Data!$Q5078+Data!$R5078+Data!$S5078</f>
        <v>166</v>
      </c>
      <c r="V5078" s="9" t="str">
        <f>VLOOKUP(TRIM(Data!$B5078),Team!A:B,2,FALSE)</f>
        <v>HVAC</v>
      </c>
      <c r="W5078" s="9" t="str">
        <f>VLOOKUP(Data!$D5078,Current!A:B,2,FALSE)</f>
        <v>ACT</v>
      </c>
      <c r="X5078" s="9" t="str">
        <f>IF(Data!$W5078=Data!$E5078,"CURRENT","NO")</f>
        <v>CURRENT</v>
      </c>
    </row>
    <row r="5079" spans="1:24" hidden="1">
      <c r="A5079" s="46" t="s">
        <v>2191</v>
      </c>
      <c r="B5079" s="106" t="s">
        <v>2195</v>
      </c>
      <c r="C5079" s="8" t="s">
        <v>2149</v>
      </c>
      <c r="D5079" s="106" t="s">
        <v>2189</v>
      </c>
      <c r="E5079" s="8" t="s">
        <v>2166</v>
      </c>
      <c r="F5079" s="45" t="s">
        <v>1912</v>
      </c>
      <c r="G5079" s="46" t="s">
        <v>2196</v>
      </c>
      <c r="H5079" s="47">
        <v>42366</v>
      </c>
      <c r="I5079" s="46">
        <v>1000</v>
      </c>
      <c r="J5079" s="66">
        <v>40.9</v>
      </c>
      <c r="K5079" s="66">
        <f t="shared" si="110"/>
        <v>40900</v>
      </c>
      <c r="L5079" s="46" t="s">
        <v>11</v>
      </c>
      <c r="M5079" s="46" t="s">
        <v>47</v>
      </c>
      <c r="N5079" s="46">
        <v>154675</v>
      </c>
      <c r="O5079" s="46"/>
      <c r="P5079" s="46">
        <v>93762</v>
      </c>
      <c r="Q5079" s="66">
        <v>204.5</v>
      </c>
      <c r="R5079" s="66">
        <v>0</v>
      </c>
      <c r="S5079" s="66">
        <v>20</v>
      </c>
      <c r="T5079" s="46" t="s">
        <v>2118</v>
      </c>
      <c r="U5079" s="64">
        <f>Data!$Q5079+Data!$R5079+Data!$S5079</f>
        <v>224.5</v>
      </c>
      <c r="V5079" s="9" t="str">
        <f>VLOOKUP(TRIM(Data!$B5079),Team!A:B,2,FALSE)</f>
        <v>HVAC</v>
      </c>
      <c r="W5079" s="9" t="str">
        <f>VLOOKUP(Data!$D5079,Current!A:B,2,FALSE)</f>
        <v>ACT</v>
      </c>
      <c r="X5079" s="9" t="str">
        <f>IF(Data!$W5079=Data!$E5079,"CURRENT","NO")</f>
        <v>CURRENT</v>
      </c>
    </row>
    <row r="5080" spans="1:24" hidden="1">
      <c r="A5080" s="46" t="s">
        <v>2191</v>
      </c>
      <c r="B5080" s="106" t="s">
        <v>2195</v>
      </c>
      <c r="C5080" s="8" t="s">
        <v>2149</v>
      </c>
      <c r="D5080" s="106" t="s">
        <v>2189</v>
      </c>
      <c r="E5080" s="8" t="s">
        <v>2166</v>
      </c>
      <c r="F5080" s="45" t="s">
        <v>1913</v>
      </c>
      <c r="G5080" s="46" t="s">
        <v>2196</v>
      </c>
      <c r="H5080" s="47">
        <v>42366</v>
      </c>
      <c r="I5080" s="46">
        <v>1470</v>
      </c>
      <c r="J5080" s="66">
        <v>35.9</v>
      </c>
      <c r="K5080" s="66">
        <f t="shared" si="110"/>
        <v>52773</v>
      </c>
      <c r="L5080" s="46" t="s">
        <v>11</v>
      </c>
      <c r="M5080" s="46" t="s">
        <v>1530</v>
      </c>
      <c r="N5080" s="46">
        <v>154674</v>
      </c>
      <c r="O5080" s="46"/>
      <c r="P5080" s="46">
        <v>93763</v>
      </c>
      <c r="Q5080" s="66">
        <v>263.89999999999998</v>
      </c>
      <c r="R5080" s="66">
        <v>0</v>
      </c>
      <c r="S5080" s="66">
        <v>20</v>
      </c>
      <c r="T5080" s="46" t="s">
        <v>127</v>
      </c>
      <c r="U5080" s="64">
        <f>Data!$Q5080+Data!$R5080+Data!$S5080</f>
        <v>283.89999999999998</v>
      </c>
      <c r="V5080" s="9" t="str">
        <f>VLOOKUP(TRIM(Data!$B5080),Team!A:B,2,FALSE)</f>
        <v>HVAC</v>
      </c>
      <c r="W5080" s="9" t="str">
        <f>VLOOKUP(Data!$D5080,Current!A:B,2,FALSE)</f>
        <v>ACT</v>
      </c>
      <c r="X5080" s="9" t="str">
        <f>IF(Data!$W5080=Data!$E5080,"CURRENT","NO")</f>
        <v>CURRENT</v>
      </c>
    </row>
    <row r="5081" spans="1:24" hidden="1">
      <c r="A5081" s="46" t="s">
        <v>2191</v>
      </c>
      <c r="B5081" s="106" t="s">
        <v>2195</v>
      </c>
      <c r="C5081" s="8" t="s">
        <v>2149</v>
      </c>
      <c r="D5081" s="106" t="s">
        <v>2189</v>
      </c>
      <c r="E5081" s="8" t="s">
        <v>2166</v>
      </c>
      <c r="F5081" s="45" t="s">
        <v>1882</v>
      </c>
      <c r="G5081" s="46" t="s">
        <v>1877</v>
      </c>
      <c r="H5081" s="47">
        <v>42362</v>
      </c>
      <c r="I5081" s="46">
        <v>3724</v>
      </c>
      <c r="J5081" s="66">
        <v>38.369999999999997</v>
      </c>
      <c r="K5081" s="66">
        <f t="shared" si="110"/>
        <v>142889.88</v>
      </c>
      <c r="L5081" s="46" t="s">
        <v>69</v>
      </c>
      <c r="M5081" s="46" t="s">
        <v>1914</v>
      </c>
      <c r="N5081" s="46">
        <v>154602</v>
      </c>
      <c r="O5081" s="46"/>
      <c r="P5081" s="46">
        <v>93764</v>
      </c>
      <c r="Q5081" s="66">
        <v>714.45</v>
      </c>
      <c r="R5081" s="66">
        <v>0</v>
      </c>
      <c r="S5081" s="66">
        <v>35</v>
      </c>
      <c r="T5081" s="46" t="s">
        <v>2118</v>
      </c>
      <c r="U5081" s="64">
        <f>Data!$Q5081+Data!$R5081+Data!$S5081</f>
        <v>749.45</v>
      </c>
      <c r="V5081" s="9" t="str">
        <f>VLOOKUP(TRIM(Data!$B5081),Team!A:B,2,FALSE)</f>
        <v>HVAC</v>
      </c>
      <c r="W5081" s="9" t="str">
        <f>VLOOKUP(Data!$D5081,Current!A:B,2,FALSE)</f>
        <v>ACT</v>
      </c>
      <c r="X5081" s="9" t="str">
        <f>IF(Data!$W5081=Data!$E5081,"CURRENT","NO")</f>
        <v>CURRENT</v>
      </c>
    </row>
    <row r="5082" spans="1:24" hidden="1">
      <c r="A5082" s="46" t="s">
        <v>2191</v>
      </c>
      <c r="B5082" s="106" t="s">
        <v>2195</v>
      </c>
      <c r="C5082" s="8" t="s">
        <v>2149</v>
      </c>
      <c r="D5082" s="106" t="s">
        <v>2189</v>
      </c>
      <c r="E5082" s="8" t="s">
        <v>2166</v>
      </c>
      <c r="F5082" s="45" t="s">
        <v>329</v>
      </c>
      <c r="G5082" s="46" t="s">
        <v>1877</v>
      </c>
      <c r="H5082" s="47">
        <v>42363</v>
      </c>
      <c r="I5082" s="46">
        <v>905</v>
      </c>
      <c r="J5082" s="66">
        <v>31.55</v>
      </c>
      <c r="K5082" s="66">
        <f t="shared" si="110"/>
        <v>28552.75</v>
      </c>
      <c r="L5082" s="46" t="s">
        <v>69</v>
      </c>
      <c r="M5082" s="46" t="s">
        <v>363</v>
      </c>
      <c r="N5082" s="46">
        <v>154638</v>
      </c>
      <c r="O5082" s="46"/>
      <c r="P5082" s="46">
        <v>93765</v>
      </c>
      <c r="Q5082" s="66">
        <v>150</v>
      </c>
      <c r="R5082" s="66">
        <v>0</v>
      </c>
      <c r="S5082" s="66">
        <v>17.5</v>
      </c>
      <c r="T5082" s="46" t="s">
        <v>127</v>
      </c>
      <c r="U5082" s="64">
        <f>Data!$Q5082+Data!$R5082+Data!$S5082</f>
        <v>167.5</v>
      </c>
      <c r="V5082" s="9" t="str">
        <f>VLOOKUP(TRIM(Data!$B5082),Team!A:B,2,FALSE)</f>
        <v>HVAC</v>
      </c>
      <c r="W5082" s="9" t="str">
        <f>VLOOKUP(Data!$D5082,Current!A:B,2,FALSE)</f>
        <v>ACT</v>
      </c>
      <c r="X5082" s="9" t="str">
        <f>IF(Data!$W5082=Data!$E5082,"CURRENT","NO")</f>
        <v>CURRENT</v>
      </c>
    </row>
    <row r="5083" spans="1:24" hidden="1">
      <c r="A5083" s="46" t="s">
        <v>2191</v>
      </c>
      <c r="B5083" s="106" t="s">
        <v>2195</v>
      </c>
      <c r="C5083" s="8" t="s">
        <v>2149</v>
      </c>
      <c r="D5083" s="106" t="s">
        <v>2189</v>
      </c>
      <c r="E5083" s="8" t="s">
        <v>2166</v>
      </c>
      <c r="F5083" s="45" t="s">
        <v>1878</v>
      </c>
      <c r="G5083" s="46" t="s">
        <v>1877</v>
      </c>
      <c r="H5083" s="47">
        <v>42363</v>
      </c>
      <c r="I5083" s="46">
        <v>1620</v>
      </c>
      <c r="J5083" s="66">
        <v>32.090000000000003</v>
      </c>
      <c r="K5083" s="66">
        <f t="shared" si="110"/>
        <v>51985.8</v>
      </c>
      <c r="L5083" s="46" t="s">
        <v>69</v>
      </c>
      <c r="M5083" s="46" t="s">
        <v>1915</v>
      </c>
      <c r="N5083" s="46">
        <v>154639</v>
      </c>
      <c r="O5083" s="46"/>
      <c r="P5083" s="46">
        <v>93766</v>
      </c>
      <c r="Q5083" s="66">
        <v>259.89999999999998</v>
      </c>
      <c r="R5083" s="66">
        <v>0</v>
      </c>
      <c r="S5083" s="66">
        <v>17.5</v>
      </c>
      <c r="T5083" s="46" t="s">
        <v>127</v>
      </c>
      <c r="U5083" s="64">
        <f>Data!$Q5083+Data!$R5083+Data!$S5083</f>
        <v>277.39999999999998</v>
      </c>
      <c r="V5083" s="9" t="str">
        <f>VLOOKUP(TRIM(Data!$B5083),Team!A:B,2,FALSE)</f>
        <v>HVAC</v>
      </c>
      <c r="W5083" s="9" t="str">
        <f>VLOOKUP(Data!$D5083,Current!A:B,2,FALSE)</f>
        <v>ACT</v>
      </c>
      <c r="X5083" s="9" t="str">
        <f>IF(Data!$W5083=Data!$E5083,"CURRENT","NO")</f>
        <v>CURRENT</v>
      </c>
    </row>
    <row r="5084" spans="1:24" hidden="1">
      <c r="A5084" s="46" t="s">
        <v>2191</v>
      </c>
      <c r="B5084" s="106" t="s">
        <v>2195</v>
      </c>
      <c r="C5084" s="8" t="s">
        <v>2149</v>
      </c>
      <c r="D5084" s="106" t="s">
        <v>2189</v>
      </c>
      <c r="E5084" s="8" t="s">
        <v>2166</v>
      </c>
      <c r="F5084" s="45" t="s">
        <v>1771</v>
      </c>
      <c r="G5084" s="46" t="s">
        <v>1877</v>
      </c>
      <c r="H5084" s="47">
        <v>42364</v>
      </c>
      <c r="I5084" s="46">
        <v>1139</v>
      </c>
      <c r="J5084" s="66">
        <v>31.65</v>
      </c>
      <c r="K5084" s="66">
        <f t="shared" si="110"/>
        <v>36049.35</v>
      </c>
      <c r="L5084" s="46" t="s">
        <v>69</v>
      </c>
      <c r="M5084" s="46" t="s">
        <v>1916</v>
      </c>
      <c r="N5084" s="46">
        <v>154641</v>
      </c>
      <c r="O5084" s="46"/>
      <c r="P5084" s="46">
        <v>93767</v>
      </c>
      <c r="Q5084" s="66">
        <v>180.25</v>
      </c>
      <c r="R5084" s="66">
        <v>0</v>
      </c>
      <c r="S5084" s="66">
        <v>35</v>
      </c>
      <c r="T5084" s="46" t="s">
        <v>127</v>
      </c>
      <c r="U5084" s="64">
        <f>Data!$Q5084+Data!$R5084+Data!$S5084</f>
        <v>215.25</v>
      </c>
      <c r="V5084" s="9" t="str">
        <f>VLOOKUP(TRIM(Data!$B5084),Team!A:B,2,FALSE)</f>
        <v>HVAC</v>
      </c>
      <c r="W5084" s="9" t="str">
        <f>VLOOKUP(Data!$D5084,Current!A:B,2,FALSE)</f>
        <v>ACT</v>
      </c>
      <c r="X5084" s="9" t="str">
        <f>IF(Data!$W5084=Data!$E5084,"CURRENT","NO")</f>
        <v>CURRENT</v>
      </c>
    </row>
    <row r="5085" spans="1:24" hidden="1">
      <c r="A5085" s="46" t="s">
        <v>2191</v>
      </c>
      <c r="B5085" s="106" t="s">
        <v>2195</v>
      </c>
      <c r="C5085" s="8" t="s">
        <v>2149</v>
      </c>
      <c r="D5085" s="106" t="s">
        <v>2189</v>
      </c>
      <c r="E5085" s="8" t="s">
        <v>2166</v>
      </c>
      <c r="F5085" s="45" t="s">
        <v>1917</v>
      </c>
      <c r="G5085" s="46" t="s">
        <v>1865</v>
      </c>
      <c r="H5085" s="47">
        <v>42363</v>
      </c>
      <c r="I5085" s="46">
        <v>739</v>
      </c>
      <c r="J5085" s="66">
        <v>41.27</v>
      </c>
      <c r="K5085" s="66">
        <f t="shared" si="110"/>
        <v>30498.530000000002</v>
      </c>
      <c r="L5085" s="46" t="s">
        <v>157</v>
      </c>
      <c r="M5085" s="46" t="s">
        <v>1868</v>
      </c>
      <c r="N5085" s="46">
        <v>154628</v>
      </c>
      <c r="O5085" s="46"/>
      <c r="P5085" s="46">
        <v>93768</v>
      </c>
      <c r="Q5085" s="66">
        <v>152.5</v>
      </c>
      <c r="R5085" s="66">
        <v>0</v>
      </c>
      <c r="S5085" s="66">
        <v>15</v>
      </c>
      <c r="T5085" s="46" t="s">
        <v>127</v>
      </c>
      <c r="U5085" s="64">
        <f>Data!$Q5085+Data!$R5085+Data!$S5085</f>
        <v>167.5</v>
      </c>
      <c r="V5085" s="9" t="str">
        <f>VLOOKUP(TRIM(Data!$B5085),Team!A:B,2,FALSE)</f>
        <v>HVAC</v>
      </c>
      <c r="W5085" s="9" t="str">
        <f>VLOOKUP(Data!$D5085,Current!A:B,2,FALSE)</f>
        <v>ACT</v>
      </c>
      <c r="X5085" s="9" t="str">
        <f>IF(Data!$W5085=Data!$E5085,"CURRENT","NO")</f>
        <v>CURRENT</v>
      </c>
    </row>
    <row r="5086" spans="1:24" hidden="1">
      <c r="A5086" s="46" t="s">
        <v>1847</v>
      </c>
      <c r="B5086" s="106" t="s">
        <v>799</v>
      </c>
      <c r="C5086" s="8" t="s">
        <v>2149</v>
      </c>
      <c r="D5086" s="106" t="s">
        <v>2189</v>
      </c>
      <c r="E5086" s="8" t="s">
        <v>2166</v>
      </c>
      <c r="F5086" s="45" t="s">
        <v>1115</v>
      </c>
      <c r="G5086" s="46" t="s">
        <v>1918</v>
      </c>
      <c r="H5086" s="47">
        <v>42352</v>
      </c>
      <c r="I5086" s="46">
        <v>20</v>
      </c>
      <c r="J5086" s="104">
        <v>382.96</v>
      </c>
      <c r="K5086" s="104">
        <f t="shared" si="110"/>
        <v>7659.2</v>
      </c>
      <c r="L5086" s="46" t="s">
        <v>1919</v>
      </c>
      <c r="M5086" s="46" t="s">
        <v>1920</v>
      </c>
      <c r="N5086" s="46">
        <v>154132</v>
      </c>
      <c r="O5086" s="105"/>
      <c r="P5086" s="46">
        <v>93373</v>
      </c>
      <c r="Q5086" s="66">
        <v>75</v>
      </c>
      <c r="R5086" s="66">
        <v>0</v>
      </c>
      <c r="S5086" s="66">
        <v>15</v>
      </c>
      <c r="T5086" s="46" t="s">
        <v>127</v>
      </c>
      <c r="U5086" s="64">
        <f>Data!$Q5086+Data!$R5086+Data!$S5086</f>
        <v>90</v>
      </c>
      <c r="V5086" s="9" t="str">
        <f>VLOOKUP(TRIM(Data!$B5086),Team!A:B,2,FALSE)</f>
        <v>HVAC</v>
      </c>
      <c r="W5086" s="9" t="str">
        <f>VLOOKUP(Data!$D5086,Current!A:B,2,FALSE)</f>
        <v>ACT</v>
      </c>
      <c r="X5086" s="9" t="str">
        <f>IF(Data!$W5086=Data!$E5086,"CURRENT","NO")</f>
        <v>CURRENT</v>
      </c>
    </row>
    <row r="5087" spans="1:24" hidden="1">
      <c r="A5087" s="46" t="s">
        <v>1847</v>
      </c>
      <c r="B5087" s="106" t="s">
        <v>799</v>
      </c>
      <c r="C5087" s="8" t="s">
        <v>2149</v>
      </c>
      <c r="D5087" s="106" t="s">
        <v>2189</v>
      </c>
      <c r="E5087" s="8" t="s">
        <v>2166</v>
      </c>
      <c r="F5087" s="45" t="s">
        <v>1921</v>
      </c>
      <c r="G5087" s="46" t="s">
        <v>1918</v>
      </c>
      <c r="H5087" s="47">
        <v>42352</v>
      </c>
      <c r="I5087" s="46">
        <v>20</v>
      </c>
      <c r="J5087" s="104">
        <v>352.8</v>
      </c>
      <c r="K5087" s="104">
        <f t="shared" si="110"/>
        <v>7056</v>
      </c>
      <c r="L5087" s="46" t="s">
        <v>599</v>
      </c>
      <c r="M5087" s="46" t="s">
        <v>1920</v>
      </c>
      <c r="N5087" s="46">
        <v>154133</v>
      </c>
      <c r="O5087" s="105"/>
      <c r="P5087" s="46">
        <v>93374</v>
      </c>
      <c r="Q5087" s="66">
        <v>75</v>
      </c>
      <c r="R5087" s="66">
        <v>0</v>
      </c>
      <c r="S5087" s="66">
        <v>15</v>
      </c>
      <c r="T5087" s="46" t="s">
        <v>127</v>
      </c>
      <c r="U5087" s="64">
        <f>Data!$Q5087+Data!$R5087+Data!$S5087</f>
        <v>90</v>
      </c>
      <c r="V5087" s="9" t="str">
        <f>VLOOKUP(TRIM(Data!$B5087),Team!A:B,2,FALSE)</f>
        <v>HVAC</v>
      </c>
      <c r="W5087" s="9" t="str">
        <f>VLOOKUP(Data!$D5087,Current!A:B,2,FALSE)</f>
        <v>ACT</v>
      </c>
      <c r="X5087" s="9" t="str">
        <f>IF(Data!$W5087=Data!$E5087,"CURRENT","NO")</f>
        <v>CURRENT</v>
      </c>
    </row>
    <row r="5088" spans="1:24" hidden="1">
      <c r="A5088" s="46" t="s">
        <v>1847</v>
      </c>
      <c r="B5088" s="106" t="s">
        <v>799</v>
      </c>
      <c r="C5088" s="8" t="s">
        <v>2149</v>
      </c>
      <c r="D5088" s="106" t="s">
        <v>2189</v>
      </c>
      <c r="E5088" s="8" t="s">
        <v>2166</v>
      </c>
      <c r="F5088" s="45" t="s">
        <v>1922</v>
      </c>
      <c r="G5088" s="46" t="s">
        <v>1918</v>
      </c>
      <c r="H5088" s="47">
        <v>42352</v>
      </c>
      <c r="I5088" s="46">
        <v>10</v>
      </c>
      <c r="J5088" s="104">
        <v>251.72</v>
      </c>
      <c r="K5088" s="104">
        <f t="shared" si="110"/>
        <v>2517.1999999999998</v>
      </c>
      <c r="L5088" s="46" t="s">
        <v>599</v>
      </c>
      <c r="M5088" s="46" t="s">
        <v>1920</v>
      </c>
      <c r="N5088" s="46">
        <v>154134</v>
      </c>
      <c r="O5088" s="49"/>
      <c r="P5088" s="46">
        <v>93375</v>
      </c>
      <c r="Q5088" s="66">
        <v>75</v>
      </c>
      <c r="R5088" s="66">
        <v>0</v>
      </c>
      <c r="S5088" s="66">
        <v>15</v>
      </c>
      <c r="T5088" s="46" t="s">
        <v>127</v>
      </c>
      <c r="U5088" s="64">
        <f>Data!$Q5088+Data!$R5088+Data!$S5088</f>
        <v>90</v>
      </c>
      <c r="V5088" s="9" t="str">
        <f>VLOOKUP(TRIM(Data!$B5088),Team!A:B,2,FALSE)</f>
        <v>HVAC</v>
      </c>
      <c r="W5088" s="9" t="str">
        <f>VLOOKUP(Data!$D5088,Current!A:B,2,FALSE)</f>
        <v>ACT</v>
      </c>
      <c r="X5088" s="9" t="str">
        <f>IF(Data!$W5088=Data!$E5088,"CURRENT","NO")</f>
        <v>CURRENT</v>
      </c>
    </row>
    <row r="5089" spans="1:24" hidden="1">
      <c r="A5089" s="46" t="s">
        <v>1847</v>
      </c>
      <c r="B5089" s="106" t="s">
        <v>799</v>
      </c>
      <c r="C5089" s="8" t="s">
        <v>2149</v>
      </c>
      <c r="D5089" s="106" t="s">
        <v>2189</v>
      </c>
      <c r="E5089" s="8" t="s">
        <v>2166</v>
      </c>
      <c r="F5089" s="45" t="s">
        <v>1923</v>
      </c>
      <c r="G5089" s="46" t="s">
        <v>1918</v>
      </c>
      <c r="H5089" s="47">
        <v>42352</v>
      </c>
      <c r="I5089" s="46">
        <v>22</v>
      </c>
      <c r="J5089" s="104">
        <v>251.72</v>
      </c>
      <c r="K5089" s="104">
        <f t="shared" si="110"/>
        <v>5537.84</v>
      </c>
      <c r="L5089" s="46" t="s">
        <v>599</v>
      </c>
      <c r="M5089" s="46" t="s">
        <v>1924</v>
      </c>
      <c r="N5089" s="46">
        <v>154135</v>
      </c>
      <c r="O5089" s="49"/>
      <c r="P5089" s="46">
        <v>93376</v>
      </c>
      <c r="Q5089" s="66">
        <v>75</v>
      </c>
      <c r="R5089" s="66">
        <v>0</v>
      </c>
      <c r="S5089" s="66">
        <v>15</v>
      </c>
      <c r="T5089" s="46" t="s">
        <v>127</v>
      </c>
      <c r="U5089" s="64">
        <f>Data!$Q5089+Data!$R5089+Data!$S5089</f>
        <v>90</v>
      </c>
      <c r="V5089" s="9" t="str">
        <f>VLOOKUP(TRIM(Data!$B5089),Team!A:B,2,FALSE)</f>
        <v>HVAC</v>
      </c>
      <c r="W5089" s="9" t="str">
        <f>VLOOKUP(Data!$D5089,Current!A:B,2,FALSE)</f>
        <v>ACT</v>
      </c>
      <c r="X5089" s="9" t="str">
        <f>IF(Data!$W5089=Data!$E5089,"CURRENT","NO")</f>
        <v>CURRENT</v>
      </c>
    </row>
    <row r="5090" spans="1:24" hidden="1">
      <c r="A5090" s="46" t="s">
        <v>2191</v>
      </c>
      <c r="B5090" s="106" t="s">
        <v>799</v>
      </c>
      <c r="C5090" s="8" t="s">
        <v>2149</v>
      </c>
      <c r="D5090" s="106" t="s">
        <v>2189</v>
      </c>
      <c r="E5090" s="8" t="s">
        <v>2166</v>
      </c>
      <c r="F5090" s="45" t="s">
        <v>221</v>
      </c>
      <c r="G5090" s="46" t="s">
        <v>220</v>
      </c>
      <c r="H5090" s="47">
        <v>42368</v>
      </c>
      <c r="I5090" s="46">
        <v>5004</v>
      </c>
      <c r="J5090" s="104">
        <v>7.5</v>
      </c>
      <c r="K5090" s="104">
        <f t="shared" si="110"/>
        <v>37530</v>
      </c>
      <c r="L5090" s="46" t="s">
        <v>6</v>
      </c>
      <c r="M5090" s="46" t="s">
        <v>1444</v>
      </c>
      <c r="N5090" s="46">
        <v>154759</v>
      </c>
      <c r="O5090" s="49"/>
      <c r="P5090" s="46">
        <v>93769</v>
      </c>
      <c r="Q5090" s="66">
        <v>187.65</v>
      </c>
      <c r="R5090" s="66">
        <v>0</v>
      </c>
      <c r="S5090" s="66">
        <v>40</v>
      </c>
      <c r="T5090" s="46" t="s">
        <v>127</v>
      </c>
      <c r="U5090" s="64">
        <f>Data!$Q5090+Data!$R5090+Data!$S5090</f>
        <v>227.65</v>
      </c>
      <c r="V5090" s="9" t="str">
        <f>VLOOKUP(TRIM(Data!$B5090),Team!A:B,2,FALSE)</f>
        <v>HVAC</v>
      </c>
      <c r="W5090" s="9" t="str">
        <f>VLOOKUP(Data!$D5090,Current!A:B,2,FALSE)</f>
        <v>ACT</v>
      </c>
      <c r="X5090" s="9" t="str">
        <f>IF(Data!$W5090=Data!$E5090,"CURRENT","NO")</f>
        <v>CURRENT</v>
      </c>
    </row>
    <row r="5091" spans="1:24" hidden="1">
      <c r="A5091" s="46" t="s">
        <v>2191</v>
      </c>
      <c r="B5091" s="106" t="s">
        <v>799</v>
      </c>
      <c r="C5091" s="8" t="s">
        <v>2149</v>
      </c>
      <c r="D5091" s="106" t="s">
        <v>2189</v>
      </c>
      <c r="E5091" s="8" t="s">
        <v>2166</v>
      </c>
      <c r="F5091" s="45" t="s">
        <v>1779</v>
      </c>
      <c r="G5091" s="46" t="s">
        <v>1533</v>
      </c>
      <c r="H5091" s="47">
        <v>42369</v>
      </c>
      <c r="I5091" s="46">
        <v>126</v>
      </c>
      <c r="J5091" s="104">
        <v>106.86</v>
      </c>
      <c r="K5091" s="104">
        <f t="shared" si="110"/>
        <v>13464.36</v>
      </c>
      <c r="L5091" s="46" t="s">
        <v>157</v>
      </c>
      <c r="M5091" s="46" t="s">
        <v>88</v>
      </c>
      <c r="N5091" s="46">
        <v>154791</v>
      </c>
      <c r="O5091" s="49"/>
      <c r="P5091" s="46">
        <v>93770</v>
      </c>
      <c r="Q5091" s="66">
        <v>150</v>
      </c>
      <c r="R5091" s="66">
        <v>45</v>
      </c>
      <c r="S5091" s="66">
        <v>150</v>
      </c>
      <c r="T5091" s="46" t="s">
        <v>127</v>
      </c>
      <c r="U5091" s="64">
        <f>Data!$Q5091+Data!$R5091+Data!$S5091</f>
        <v>345</v>
      </c>
      <c r="V5091" s="9" t="str">
        <f>VLOOKUP(TRIM(Data!$B5091),Team!A:B,2,FALSE)</f>
        <v>HVAC</v>
      </c>
      <c r="W5091" s="9" t="str">
        <f>VLOOKUP(Data!$D5091,Current!A:B,2,FALSE)</f>
        <v>ACT</v>
      </c>
      <c r="X5091" s="9" t="str">
        <f>IF(Data!$W5091=Data!$E5091,"CURRENT","NO")</f>
        <v>CURRENT</v>
      </c>
    </row>
    <row r="5092" spans="1:24" hidden="1">
      <c r="A5092" s="46" t="s">
        <v>2187</v>
      </c>
      <c r="B5092" s="106" t="s">
        <v>1925</v>
      </c>
      <c r="C5092" s="8" t="s">
        <v>2149</v>
      </c>
      <c r="D5092" s="8" t="s">
        <v>2189</v>
      </c>
      <c r="E5092" s="8" t="s">
        <v>2166</v>
      </c>
      <c r="F5092" s="45" t="s">
        <v>239</v>
      </c>
      <c r="G5092" s="46" t="s">
        <v>224</v>
      </c>
      <c r="H5092" s="47">
        <v>42340</v>
      </c>
      <c r="I5092" s="46">
        <v>450</v>
      </c>
      <c r="J5092" s="104">
        <v>23.54</v>
      </c>
      <c r="K5092" s="104">
        <f t="shared" si="110"/>
        <v>10593</v>
      </c>
      <c r="L5092" s="46" t="s">
        <v>223</v>
      </c>
      <c r="M5092" s="46" t="s">
        <v>226</v>
      </c>
      <c r="N5092" s="46">
        <v>153726</v>
      </c>
      <c r="O5092" s="105"/>
      <c r="P5092" s="46">
        <v>93195</v>
      </c>
      <c r="Q5092" s="66">
        <v>150</v>
      </c>
      <c r="R5092" s="66">
        <v>0</v>
      </c>
      <c r="S5092" s="66">
        <v>25</v>
      </c>
      <c r="T5092" s="46" t="s">
        <v>127</v>
      </c>
      <c r="U5092" s="64">
        <f>Data!$Q5092+Data!$R5092+Data!$S5092</f>
        <v>175</v>
      </c>
      <c r="V5092" s="9" t="str">
        <f>VLOOKUP(TRIM(Data!$B5092),Team!A:B,2,FALSE)</f>
        <v>Heating</v>
      </c>
      <c r="W5092" s="9" t="str">
        <f>VLOOKUP(Data!$D5092,Current!A:B,2,FALSE)</f>
        <v>ACT</v>
      </c>
      <c r="X5092" s="9" t="str">
        <f>IF(Data!$W5092=Data!$E5092,"CURRENT","NO")</f>
        <v>CURRENT</v>
      </c>
    </row>
    <row r="5093" spans="1:24" hidden="1">
      <c r="A5093" s="46" t="s">
        <v>2187</v>
      </c>
      <c r="B5093" s="106" t="s">
        <v>1925</v>
      </c>
      <c r="C5093" s="8" t="s">
        <v>2149</v>
      </c>
      <c r="D5093" s="8" t="s">
        <v>2189</v>
      </c>
      <c r="E5093" s="8" t="s">
        <v>2166</v>
      </c>
      <c r="F5093" s="45" t="s">
        <v>243</v>
      </c>
      <c r="G5093" s="46" t="s">
        <v>224</v>
      </c>
      <c r="H5093" s="47">
        <v>42340</v>
      </c>
      <c r="I5093" s="46">
        <v>360</v>
      </c>
      <c r="J5093" s="104">
        <v>24.61</v>
      </c>
      <c r="K5093" s="104">
        <f t="shared" si="110"/>
        <v>8859.6</v>
      </c>
      <c r="L5093" s="46" t="s">
        <v>223</v>
      </c>
      <c r="M5093" s="46" t="s">
        <v>222</v>
      </c>
      <c r="N5093" s="46">
        <v>153729</v>
      </c>
      <c r="O5093" s="105"/>
      <c r="P5093" s="46">
        <v>93196</v>
      </c>
      <c r="Q5093" s="66">
        <v>150</v>
      </c>
      <c r="R5093" s="66">
        <v>0</v>
      </c>
      <c r="S5093" s="66">
        <v>25</v>
      </c>
      <c r="T5093" s="46" t="s">
        <v>127</v>
      </c>
      <c r="U5093" s="64">
        <f>Data!$Q5093+Data!$R5093+Data!$S5093</f>
        <v>175</v>
      </c>
      <c r="V5093" s="9" t="str">
        <f>VLOOKUP(TRIM(Data!$B5093),Team!A:B,2,FALSE)</f>
        <v>Heating</v>
      </c>
      <c r="W5093" s="9" t="str">
        <f>VLOOKUP(Data!$D5093,Current!A:B,2,FALSE)</f>
        <v>ACT</v>
      </c>
      <c r="X5093" s="9" t="str">
        <f>IF(Data!$W5093=Data!$E5093,"CURRENT","NO")</f>
        <v>CURRENT</v>
      </c>
    </row>
    <row r="5094" spans="1:24" hidden="1">
      <c r="A5094" s="46" t="s">
        <v>2187</v>
      </c>
      <c r="B5094" s="106" t="s">
        <v>1925</v>
      </c>
      <c r="C5094" s="8" t="s">
        <v>2149</v>
      </c>
      <c r="D5094" s="8" t="s">
        <v>2189</v>
      </c>
      <c r="E5094" s="8" t="s">
        <v>2166</v>
      </c>
      <c r="F5094" s="45" t="s">
        <v>242</v>
      </c>
      <c r="G5094" s="46" t="s">
        <v>224</v>
      </c>
      <c r="H5094" s="47">
        <v>42341</v>
      </c>
      <c r="I5094" s="46">
        <v>180</v>
      </c>
      <c r="J5094" s="66">
        <v>14.22</v>
      </c>
      <c r="K5094" s="104">
        <f t="shared" si="110"/>
        <v>2559.6</v>
      </c>
      <c r="L5094" s="46" t="s">
        <v>223</v>
      </c>
      <c r="M5094" s="46" t="s">
        <v>222</v>
      </c>
      <c r="N5094" s="46">
        <v>153750</v>
      </c>
      <c r="O5094" s="46"/>
      <c r="P5094" s="46">
        <v>93197</v>
      </c>
      <c r="Q5094" s="66">
        <v>75</v>
      </c>
      <c r="R5094" s="66">
        <v>0</v>
      </c>
      <c r="S5094" s="66">
        <v>25</v>
      </c>
      <c r="T5094" s="46" t="s">
        <v>127</v>
      </c>
      <c r="U5094" s="64">
        <f>Data!$Q5094+Data!$R5094+Data!$S5094</f>
        <v>100</v>
      </c>
      <c r="V5094" s="9" t="str">
        <f>VLOOKUP(TRIM(Data!$B5094),Team!A:B,2,FALSE)</f>
        <v>Heating</v>
      </c>
      <c r="W5094" s="9" t="str">
        <f>VLOOKUP(Data!$D5094,Current!A:B,2,FALSE)</f>
        <v>ACT</v>
      </c>
      <c r="X5094" s="9" t="str">
        <f>IF(Data!$W5094=Data!$E5094,"CURRENT","NO")</f>
        <v>CURRENT</v>
      </c>
    </row>
    <row r="5095" spans="1:24" hidden="1">
      <c r="A5095" s="46" t="s">
        <v>2187</v>
      </c>
      <c r="B5095" s="106" t="s">
        <v>1925</v>
      </c>
      <c r="C5095" s="8" t="s">
        <v>2149</v>
      </c>
      <c r="D5095" s="8" t="s">
        <v>2189</v>
      </c>
      <c r="E5095" s="8" t="s">
        <v>2166</v>
      </c>
      <c r="F5095" s="45" t="s">
        <v>244</v>
      </c>
      <c r="G5095" s="46" t="s">
        <v>224</v>
      </c>
      <c r="H5095" s="47">
        <v>42341</v>
      </c>
      <c r="I5095" s="46">
        <v>360</v>
      </c>
      <c r="J5095" s="66">
        <v>21.18</v>
      </c>
      <c r="K5095" s="104">
        <f t="shared" si="110"/>
        <v>7624.8</v>
      </c>
      <c r="L5095" s="46" t="s">
        <v>223</v>
      </c>
      <c r="M5095" s="46" t="s">
        <v>226</v>
      </c>
      <c r="N5095" s="46">
        <v>153751</v>
      </c>
      <c r="O5095" s="46"/>
      <c r="P5095" s="46">
        <v>93198</v>
      </c>
      <c r="Q5095" s="66">
        <v>150</v>
      </c>
      <c r="R5095" s="66">
        <v>0</v>
      </c>
      <c r="S5095" s="66">
        <v>25</v>
      </c>
      <c r="T5095" s="46" t="s">
        <v>127</v>
      </c>
      <c r="U5095" s="64">
        <f>Data!$Q5095+Data!$R5095+Data!$S5095</f>
        <v>175</v>
      </c>
      <c r="V5095" s="9" t="str">
        <f>VLOOKUP(TRIM(Data!$B5095),Team!A:B,2,FALSE)</f>
        <v>Heating</v>
      </c>
      <c r="W5095" s="9" t="str">
        <f>VLOOKUP(Data!$D5095,Current!A:B,2,FALSE)</f>
        <v>ACT</v>
      </c>
      <c r="X5095" s="9" t="str">
        <f>IF(Data!$W5095=Data!$E5095,"CURRENT","NO")</f>
        <v>CURRENT</v>
      </c>
    </row>
    <row r="5096" spans="1:24" hidden="1">
      <c r="A5096" s="46" t="s">
        <v>1842</v>
      </c>
      <c r="B5096" s="106" t="s">
        <v>1925</v>
      </c>
      <c r="C5096" s="8" t="s">
        <v>2149</v>
      </c>
      <c r="D5096" s="8" t="s">
        <v>2189</v>
      </c>
      <c r="E5096" s="8" t="s">
        <v>2166</v>
      </c>
      <c r="F5096" s="45" t="s">
        <v>241</v>
      </c>
      <c r="G5096" s="46" t="s">
        <v>224</v>
      </c>
      <c r="H5096" s="47">
        <v>42345</v>
      </c>
      <c r="I5096" s="46">
        <v>490</v>
      </c>
      <c r="J5096" s="66">
        <v>28.76</v>
      </c>
      <c r="K5096" s="104">
        <f t="shared" si="110"/>
        <v>14092.400000000001</v>
      </c>
      <c r="L5096" s="46" t="s">
        <v>223</v>
      </c>
      <c r="M5096" s="46" t="s">
        <v>222</v>
      </c>
      <c r="N5096" s="46">
        <v>153841</v>
      </c>
      <c r="O5096" s="46"/>
      <c r="P5096" s="46">
        <v>93295</v>
      </c>
      <c r="Q5096" s="66">
        <v>150</v>
      </c>
      <c r="R5096" s="66">
        <v>0</v>
      </c>
      <c r="S5096" s="66">
        <v>25</v>
      </c>
      <c r="T5096" s="46" t="s">
        <v>127</v>
      </c>
      <c r="U5096" s="64">
        <f>Data!$Q5096+Data!$R5096+Data!$S5096</f>
        <v>175</v>
      </c>
      <c r="V5096" s="9" t="str">
        <f>VLOOKUP(TRIM(Data!$B5096),Team!A:B,2,FALSE)</f>
        <v>Heating</v>
      </c>
      <c r="W5096" s="9" t="str">
        <f>VLOOKUP(Data!$D5096,Current!A:B,2,FALSE)</f>
        <v>ACT</v>
      </c>
      <c r="X5096" s="9" t="str">
        <f>IF(Data!$W5096=Data!$E5096,"CURRENT","NO")</f>
        <v>CURRENT</v>
      </c>
    </row>
    <row r="5097" spans="1:24" hidden="1">
      <c r="A5097" s="46" t="s">
        <v>1847</v>
      </c>
      <c r="B5097" s="106" t="s">
        <v>1925</v>
      </c>
      <c r="C5097" s="8" t="s">
        <v>2149</v>
      </c>
      <c r="D5097" s="8" t="s">
        <v>2189</v>
      </c>
      <c r="E5097" s="8" t="s">
        <v>2166</v>
      </c>
      <c r="F5097" s="45" t="s">
        <v>1546</v>
      </c>
      <c r="G5097" s="46" t="s">
        <v>224</v>
      </c>
      <c r="H5097" s="47">
        <v>42349</v>
      </c>
      <c r="I5097" s="46">
        <v>112</v>
      </c>
      <c r="J5097" s="66">
        <v>288.86</v>
      </c>
      <c r="K5097" s="104">
        <f t="shared" si="110"/>
        <v>32352.32</v>
      </c>
      <c r="L5097" s="46" t="s">
        <v>223</v>
      </c>
      <c r="M5097" s="46" t="s">
        <v>226</v>
      </c>
      <c r="N5097" s="46">
        <v>154027</v>
      </c>
      <c r="O5097" s="46"/>
      <c r="P5097" s="46">
        <v>93419</v>
      </c>
      <c r="Q5097" s="66">
        <v>161.80000000000001</v>
      </c>
      <c r="R5097" s="66">
        <v>0</v>
      </c>
      <c r="S5097" s="66">
        <v>25</v>
      </c>
      <c r="T5097" s="46" t="s">
        <v>127</v>
      </c>
      <c r="U5097" s="64">
        <f>Data!$Q5097+Data!$R5097+Data!$S5097</f>
        <v>186.8</v>
      </c>
      <c r="V5097" s="9" t="str">
        <f>VLOOKUP(TRIM(Data!$B5097),Team!A:B,2,FALSE)</f>
        <v>Heating</v>
      </c>
      <c r="W5097" s="9" t="str">
        <f>VLOOKUP(Data!$D5097,Current!A:B,2,FALSE)</f>
        <v>ACT</v>
      </c>
      <c r="X5097" s="9" t="str">
        <f>IF(Data!$W5097=Data!$E5097,"CURRENT","NO")</f>
        <v>CURRENT</v>
      </c>
    </row>
    <row r="5098" spans="1:24" hidden="1">
      <c r="A5098" s="46" t="s">
        <v>1847</v>
      </c>
      <c r="B5098" s="106" t="s">
        <v>1925</v>
      </c>
      <c r="C5098" s="8" t="s">
        <v>2149</v>
      </c>
      <c r="D5098" s="8" t="s">
        <v>2189</v>
      </c>
      <c r="E5098" s="8" t="s">
        <v>2166</v>
      </c>
      <c r="F5098" s="45" t="s">
        <v>1926</v>
      </c>
      <c r="G5098" s="46" t="s">
        <v>224</v>
      </c>
      <c r="H5098" s="47">
        <v>42349</v>
      </c>
      <c r="I5098" s="46">
        <v>120</v>
      </c>
      <c r="J5098" s="66">
        <v>238.95</v>
      </c>
      <c r="K5098" s="104">
        <f t="shared" si="110"/>
        <v>28674</v>
      </c>
      <c r="L5098" s="46" t="s">
        <v>223</v>
      </c>
      <c r="M5098" s="46" t="s">
        <v>226</v>
      </c>
      <c r="N5098" s="46">
        <v>154028</v>
      </c>
      <c r="O5098" s="46"/>
      <c r="P5098" s="46">
        <v>93420</v>
      </c>
      <c r="Q5098" s="66">
        <v>143.4</v>
      </c>
      <c r="R5098" s="66">
        <v>0</v>
      </c>
      <c r="S5098" s="66">
        <v>25</v>
      </c>
      <c r="T5098" s="46" t="s">
        <v>127</v>
      </c>
      <c r="U5098" s="64">
        <f>Data!$Q5098+Data!$R5098+Data!$S5098</f>
        <v>168.4</v>
      </c>
      <c r="V5098" s="9" t="str">
        <f>VLOOKUP(TRIM(Data!$B5098),Team!A:B,2,FALSE)</f>
        <v>Heating</v>
      </c>
      <c r="W5098" s="9" t="str">
        <f>VLOOKUP(Data!$D5098,Current!A:B,2,FALSE)</f>
        <v>ACT</v>
      </c>
      <c r="X5098" s="9" t="str">
        <f>IF(Data!$W5098=Data!$E5098,"CURRENT","NO")</f>
        <v>CURRENT</v>
      </c>
    </row>
    <row r="5099" spans="1:24" hidden="1">
      <c r="A5099" s="46" t="s">
        <v>1847</v>
      </c>
      <c r="B5099" s="106" t="s">
        <v>1925</v>
      </c>
      <c r="C5099" s="8" t="s">
        <v>2149</v>
      </c>
      <c r="D5099" s="8" t="s">
        <v>2189</v>
      </c>
      <c r="E5099" s="8" t="s">
        <v>2166</v>
      </c>
      <c r="F5099" s="45" t="s">
        <v>241</v>
      </c>
      <c r="G5099" s="46" t="s">
        <v>224</v>
      </c>
      <c r="H5099" s="47">
        <v>42352</v>
      </c>
      <c r="I5099" s="46">
        <v>196</v>
      </c>
      <c r="J5099" s="66">
        <v>28.76</v>
      </c>
      <c r="K5099" s="104">
        <f t="shared" si="110"/>
        <v>5636.96</v>
      </c>
      <c r="L5099" s="46" t="s">
        <v>223</v>
      </c>
      <c r="M5099" s="46" t="s">
        <v>222</v>
      </c>
      <c r="N5099" s="46">
        <v>154079</v>
      </c>
      <c r="O5099" s="46"/>
      <c r="P5099" s="46">
        <v>93421</v>
      </c>
      <c r="Q5099" s="66">
        <v>75</v>
      </c>
      <c r="R5099" s="66">
        <v>0</v>
      </c>
      <c r="S5099" s="66">
        <v>25</v>
      </c>
      <c r="T5099" s="46" t="s">
        <v>127</v>
      </c>
      <c r="U5099" s="64">
        <f>Data!$Q5099+Data!$R5099+Data!$S5099</f>
        <v>100</v>
      </c>
      <c r="V5099" s="9" t="str">
        <f>VLOOKUP(TRIM(Data!$B5099),Team!A:B,2,FALSE)</f>
        <v>Heating</v>
      </c>
      <c r="W5099" s="9" t="str">
        <f>VLOOKUP(Data!$D5099,Current!A:B,2,FALSE)</f>
        <v>ACT</v>
      </c>
      <c r="X5099" s="9" t="str">
        <f>IF(Data!$W5099=Data!$E5099,"CURRENT","NO")</f>
        <v>CURRENT</v>
      </c>
    </row>
    <row r="5100" spans="1:24" hidden="1">
      <c r="A5100" s="46" t="s">
        <v>1847</v>
      </c>
      <c r="B5100" s="106" t="s">
        <v>1925</v>
      </c>
      <c r="C5100" s="8" t="s">
        <v>2149</v>
      </c>
      <c r="D5100" s="8" t="s">
        <v>2189</v>
      </c>
      <c r="E5100" s="8" t="s">
        <v>2166</v>
      </c>
      <c r="F5100" s="45" t="s">
        <v>1537</v>
      </c>
      <c r="G5100" s="46" t="s">
        <v>224</v>
      </c>
      <c r="H5100" s="47">
        <v>42352</v>
      </c>
      <c r="I5100" s="46">
        <v>136</v>
      </c>
      <c r="J5100" s="66">
        <v>271.81</v>
      </c>
      <c r="K5100" s="104">
        <f t="shared" si="110"/>
        <v>36966.160000000003</v>
      </c>
      <c r="L5100" s="46" t="s">
        <v>223</v>
      </c>
      <c r="M5100" s="46" t="s">
        <v>222</v>
      </c>
      <c r="N5100" s="46">
        <v>154089</v>
      </c>
      <c r="O5100" s="46"/>
      <c r="P5100" s="46">
        <v>93422</v>
      </c>
      <c r="Q5100" s="66">
        <v>184.8</v>
      </c>
      <c r="R5100" s="66">
        <v>0</v>
      </c>
      <c r="S5100" s="66">
        <v>25</v>
      </c>
      <c r="T5100" s="46" t="s">
        <v>127</v>
      </c>
      <c r="U5100" s="64">
        <f>Data!$Q5100+Data!$R5100+Data!$S5100</f>
        <v>209.8</v>
      </c>
      <c r="V5100" s="9" t="str">
        <f>VLOOKUP(TRIM(Data!$B5100),Team!A:B,2,FALSE)</f>
        <v>Heating</v>
      </c>
      <c r="W5100" s="9" t="str">
        <f>VLOOKUP(Data!$D5100,Current!A:B,2,FALSE)</f>
        <v>ACT</v>
      </c>
      <c r="X5100" s="9" t="str">
        <f>IF(Data!$W5100=Data!$E5100,"CURRENT","NO")</f>
        <v>CURRENT</v>
      </c>
    </row>
    <row r="5101" spans="1:24" hidden="1">
      <c r="A5101" s="46" t="s">
        <v>1847</v>
      </c>
      <c r="B5101" s="106" t="s">
        <v>1925</v>
      </c>
      <c r="C5101" s="8" t="s">
        <v>2149</v>
      </c>
      <c r="D5101" s="8" t="s">
        <v>2189</v>
      </c>
      <c r="E5101" s="8" t="s">
        <v>2166</v>
      </c>
      <c r="F5101" s="45" t="s">
        <v>242</v>
      </c>
      <c r="G5101" s="46" t="s">
        <v>224</v>
      </c>
      <c r="H5101" s="47">
        <v>42356</v>
      </c>
      <c r="I5101" s="46">
        <v>90</v>
      </c>
      <c r="J5101" s="66">
        <v>14.23</v>
      </c>
      <c r="K5101" s="104">
        <f t="shared" si="110"/>
        <v>1280.7</v>
      </c>
      <c r="L5101" s="46" t="s">
        <v>223</v>
      </c>
      <c r="M5101" s="46" t="s">
        <v>222</v>
      </c>
      <c r="N5101" s="46">
        <v>154279</v>
      </c>
      <c r="O5101" s="46"/>
      <c r="P5101" s="46">
        <v>93423</v>
      </c>
      <c r="Q5101" s="66">
        <v>150</v>
      </c>
      <c r="R5101" s="66">
        <v>0</v>
      </c>
      <c r="S5101" s="66">
        <v>25</v>
      </c>
      <c r="T5101" s="46" t="s">
        <v>127</v>
      </c>
      <c r="U5101" s="64">
        <f>Data!$Q5101+Data!$R5101+Data!$S5101</f>
        <v>175</v>
      </c>
      <c r="V5101" s="9" t="str">
        <f>VLOOKUP(TRIM(Data!$B5101),Team!A:B,2,FALSE)</f>
        <v>Heating</v>
      </c>
      <c r="W5101" s="9" t="str">
        <f>VLOOKUP(Data!$D5101,Current!A:B,2,FALSE)</f>
        <v>ACT</v>
      </c>
      <c r="X5101" s="9" t="str">
        <f>IF(Data!$W5101=Data!$E5101,"CURRENT","NO")</f>
        <v>CURRENT</v>
      </c>
    </row>
    <row r="5102" spans="1:24" hidden="1">
      <c r="A5102" s="46" t="s">
        <v>1869</v>
      </c>
      <c r="B5102" s="106" t="s">
        <v>1925</v>
      </c>
      <c r="C5102" s="8" t="s">
        <v>2149</v>
      </c>
      <c r="D5102" s="8" t="s">
        <v>2189</v>
      </c>
      <c r="E5102" s="8" t="s">
        <v>2166</v>
      </c>
      <c r="F5102" s="45" t="s">
        <v>249</v>
      </c>
      <c r="G5102" s="46" t="s">
        <v>248</v>
      </c>
      <c r="H5102" s="47">
        <v>42362</v>
      </c>
      <c r="I5102" s="46">
        <v>2952</v>
      </c>
      <c r="J5102" s="66">
        <v>12.56</v>
      </c>
      <c r="K5102" s="66">
        <f t="shared" si="110"/>
        <v>37077.120000000003</v>
      </c>
      <c r="L5102" s="46" t="s">
        <v>862</v>
      </c>
      <c r="M5102" s="46" t="s">
        <v>1927</v>
      </c>
      <c r="N5102" s="46">
        <v>154604</v>
      </c>
      <c r="O5102" s="46"/>
      <c r="P5102" s="46">
        <v>93815</v>
      </c>
      <c r="Q5102" s="66">
        <v>185.4</v>
      </c>
      <c r="R5102" s="66">
        <v>0</v>
      </c>
      <c r="S5102" s="66">
        <v>60</v>
      </c>
      <c r="T5102" s="46" t="s">
        <v>127</v>
      </c>
      <c r="U5102" s="64">
        <f>Data!$Q5102+Data!$R5102+Data!$S5102</f>
        <v>245.4</v>
      </c>
      <c r="V5102" s="9" t="str">
        <f>VLOOKUP(TRIM(Data!$B5102),Team!A:B,2,FALSE)</f>
        <v>Heating</v>
      </c>
      <c r="W5102" s="9" t="str">
        <f>VLOOKUP(Data!$D5102,Current!A:B,2,FALSE)</f>
        <v>ACT</v>
      </c>
      <c r="X5102" s="9" t="str">
        <f>IF(Data!$W5102=Data!$E5102,"CURRENT","NO")</f>
        <v>CURRENT</v>
      </c>
    </row>
    <row r="5103" spans="1:24" hidden="1">
      <c r="A5103" s="46" t="s">
        <v>1847</v>
      </c>
      <c r="B5103" s="105" t="s">
        <v>2197</v>
      </c>
      <c r="C5103" s="8" t="s">
        <v>2149</v>
      </c>
      <c r="D5103" s="106" t="s">
        <v>2198</v>
      </c>
      <c r="E5103" s="8" t="s">
        <v>2166</v>
      </c>
      <c r="F5103" s="45" t="s">
        <v>644</v>
      </c>
      <c r="G5103" s="46" t="s">
        <v>1896</v>
      </c>
      <c r="H5103" s="47">
        <v>42355</v>
      </c>
      <c r="I5103" s="46">
        <v>718</v>
      </c>
      <c r="J5103" s="104">
        <v>46.7</v>
      </c>
      <c r="K5103" s="104">
        <f t="shared" si="110"/>
        <v>33530.6</v>
      </c>
      <c r="L5103" s="46" t="s">
        <v>11</v>
      </c>
      <c r="M5103" s="46" t="s">
        <v>1154</v>
      </c>
      <c r="N5103" s="46">
        <v>154267</v>
      </c>
      <c r="O5103" s="105"/>
      <c r="P5103" s="46">
        <v>93377</v>
      </c>
      <c r="Q5103" s="66">
        <v>167.65</v>
      </c>
      <c r="R5103" s="66">
        <v>0</v>
      </c>
      <c r="S5103" s="66">
        <v>40</v>
      </c>
      <c r="T5103" s="46" t="s">
        <v>127</v>
      </c>
      <c r="U5103" s="64">
        <f>Data!$Q5103+Data!$R5103+Data!$S5103</f>
        <v>207.65</v>
      </c>
      <c r="V5103" s="9" t="str">
        <f>VLOOKUP(TRIM(Data!$B5103),Team!A:B,2,FALSE)</f>
        <v>HVAC</v>
      </c>
      <c r="W5103" s="9" t="str">
        <f>VLOOKUP(Data!$D5103,Current!A:B,2,FALSE)</f>
        <v>ACT</v>
      </c>
      <c r="X5103" s="9" t="str">
        <f>IF(Data!$W5103=Data!$E5103,"CURRENT","NO")</f>
        <v>CURRENT</v>
      </c>
    </row>
    <row r="5104" spans="1:24" hidden="1">
      <c r="A5104" s="46" t="s">
        <v>2187</v>
      </c>
      <c r="B5104" s="106" t="s">
        <v>2199</v>
      </c>
      <c r="C5104" s="8" t="s">
        <v>2149</v>
      </c>
      <c r="D5104" s="106" t="s">
        <v>2189</v>
      </c>
      <c r="E5104" s="8" t="s">
        <v>2166</v>
      </c>
      <c r="F5104" s="45" t="s">
        <v>951</v>
      </c>
      <c r="G5104" s="46" t="s">
        <v>952</v>
      </c>
      <c r="H5104" s="47">
        <v>42339</v>
      </c>
      <c r="I5104" s="46">
        <v>170</v>
      </c>
      <c r="J5104" s="104">
        <v>95</v>
      </c>
      <c r="K5104" s="104">
        <f t="shared" si="110"/>
        <v>16150</v>
      </c>
      <c r="L5104" s="46" t="s">
        <v>1630</v>
      </c>
      <c r="M5104" s="46" t="s">
        <v>947</v>
      </c>
      <c r="N5104" s="46">
        <v>153711</v>
      </c>
      <c r="O5104" s="105"/>
      <c r="P5104" s="46">
        <v>93190</v>
      </c>
      <c r="Q5104" s="66">
        <v>150</v>
      </c>
      <c r="R5104" s="66">
        <v>0</v>
      </c>
      <c r="S5104" s="66">
        <v>50</v>
      </c>
      <c r="T5104" s="46" t="s">
        <v>127</v>
      </c>
      <c r="U5104" s="64">
        <f>Data!$Q5104+Data!$R5104+Data!$S5104</f>
        <v>200</v>
      </c>
      <c r="V5104" s="9" t="str">
        <f>VLOOKUP(TRIM(Data!$B5104),Team!A:B,2,FALSE)</f>
        <v>HVAC</v>
      </c>
      <c r="W5104" s="9" t="str">
        <f>VLOOKUP(Data!$D5104,Current!A:B,2,FALSE)</f>
        <v>ACT</v>
      </c>
      <c r="X5104" s="9" t="str">
        <f>IF(Data!$W5104=Data!$E5104,"CURRENT","NO")</f>
        <v>CURRENT</v>
      </c>
    </row>
    <row r="5105" spans="1:24" hidden="1">
      <c r="A5105" s="46" t="s">
        <v>2187</v>
      </c>
      <c r="B5105" s="106" t="s">
        <v>2199</v>
      </c>
      <c r="C5105" s="8" t="s">
        <v>2182</v>
      </c>
      <c r="D5105" s="106" t="s">
        <v>2189</v>
      </c>
      <c r="E5105" s="8" t="s">
        <v>2166</v>
      </c>
      <c r="F5105" s="45" t="s">
        <v>1365</v>
      </c>
      <c r="G5105" s="46" t="s">
        <v>2200</v>
      </c>
      <c r="H5105" s="47">
        <v>42339</v>
      </c>
      <c r="I5105" s="46">
        <v>215</v>
      </c>
      <c r="J5105" s="104">
        <v>0</v>
      </c>
      <c r="K5105" s="104">
        <f t="shared" si="110"/>
        <v>0</v>
      </c>
      <c r="L5105" s="46" t="s">
        <v>81</v>
      </c>
      <c r="M5105" s="46" t="s">
        <v>288</v>
      </c>
      <c r="N5105" s="46">
        <v>153707</v>
      </c>
      <c r="O5105" s="105"/>
      <c r="P5105" s="46">
        <v>93191</v>
      </c>
      <c r="Q5105" s="66">
        <v>150</v>
      </c>
      <c r="R5105" s="66">
        <v>0</v>
      </c>
      <c r="S5105" s="66">
        <v>25</v>
      </c>
      <c r="T5105" s="46" t="s">
        <v>0</v>
      </c>
      <c r="U5105" s="64">
        <f>Data!$Q5105+Data!$R5105+Data!$S5105</f>
        <v>175</v>
      </c>
      <c r="V5105" s="9" t="str">
        <f>VLOOKUP(TRIM(Data!$B5105),Team!A:B,2,FALSE)</f>
        <v>HVAC</v>
      </c>
      <c r="W5105" s="9" t="str">
        <f>VLOOKUP(Data!$D5105,Current!A:B,2,FALSE)</f>
        <v>ACT</v>
      </c>
      <c r="X5105" s="9" t="str">
        <f>IF(Data!$W5105=Data!$E5105,"CURRENT","NO")</f>
        <v>CURRENT</v>
      </c>
    </row>
    <row r="5106" spans="1:24" hidden="1">
      <c r="A5106" s="46" t="s">
        <v>2187</v>
      </c>
      <c r="B5106" s="106" t="s">
        <v>2199</v>
      </c>
      <c r="C5106" s="8" t="s">
        <v>2149</v>
      </c>
      <c r="D5106" s="106" t="s">
        <v>2189</v>
      </c>
      <c r="E5106" s="8" t="s">
        <v>2166</v>
      </c>
      <c r="F5106" s="45" t="s">
        <v>96</v>
      </c>
      <c r="G5106" s="46" t="s">
        <v>2200</v>
      </c>
      <c r="H5106" s="47">
        <v>42340</v>
      </c>
      <c r="I5106" s="46">
        <v>50</v>
      </c>
      <c r="J5106" s="66">
        <v>232</v>
      </c>
      <c r="K5106" s="104">
        <f t="shared" si="110"/>
        <v>11600</v>
      </c>
      <c r="L5106" s="46" t="s">
        <v>86</v>
      </c>
      <c r="M5106" s="46" t="s">
        <v>285</v>
      </c>
      <c r="N5106" s="46">
        <v>153732</v>
      </c>
      <c r="O5106" s="46"/>
      <c r="P5106" s="46">
        <v>93192</v>
      </c>
      <c r="Q5106" s="66">
        <v>150</v>
      </c>
      <c r="R5106" s="66">
        <v>0</v>
      </c>
      <c r="S5106" s="66">
        <v>25</v>
      </c>
      <c r="T5106" s="46" t="s">
        <v>127</v>
      </c>
      <c r="U5106" s="64">
        <f>Data!$Q5106+Data!$R5106+Data!$S5106</f>
        <v>175</v>
      </c>
      <c r="V5106" s="9" t="str">
        <f>VLOOKUP(TRIM(Data!$B5106),Team!A:B,2,FALSE)</f>
        <v>HVAC</v>
      </c>
      <c r="W5106" s="9" t="str">
        <f>VLOOKUP(Data!$D5106,Current!A:B,2,FALSE)</f>
        <v>ACT</v>
      </c>
      <c r="X5106" s="9" t="str">
        <f>IF(Data!$W5106=Data!$E5106,"CURRENT","NO")</f>
        <v>CURRENT</v>
      </c>
    </row>
    <row r="5107" spans="1:24" hidden="1">
      <c r="A5107" s="46" t="s">
        <v>2187</v>
      </c>
      <c r="B5107" s="106" t="s">
        <v>2199</v>
      </c>
      <c r="C5107" s="8" t="s">
        <v>2149</v>
      </c>
      <c r="D5107" s="106" t="s">
        <v>2189</v>
      </c>
      <c r="E5107" s="8" t="s">
        <v>2166</v>
      </c>
      <c r="F5107" s="45" t="s">
        <v>1669</v>
      </c>
      <c r="G5107" s="46" t="s">
        <v>1928</v>
      </c>
      <c r="H5107" s="47">
        <v>42341</v>
      </c>
      <c r="I5107" s="46">
        <v>65</v>
      </c>
      <c r="J5107" s="66">
        <v>216</v>
      </c>
      <c r="K5107" s="104">
        <f t="shared" si="110"/>
        <v>14040</v>
      </c>
      <c r="L5107" s="46" t="s">
        <v>419</v>
      </c>
      <c r="M5107" s="46" t="s">
        <v>113</v>
      </c>
      <c r="N5107" s="46">
        <v>153760</v>
      </c>
      <c r="O5107" s="46"/>
      <c r="P5107" s="46">
        <v>93193</v>
      </c>
      <c r="Q5107" s="66">
        <v>75</v>
      </c>
      <c r="R5107" s="66">
        <v>22.5</v>
      </c>
      <c r="S5107" s="66">
        <v>270</v>
      </c>
      <c r="T5107" s="46" t="s">
        <v>127</v>
      </c>
      <c r="U5107" s="64">
        <f>Data!$Q5107+Data!$R5107+Data!$S5107</f>
        <v>367.5</v>
      </c>
      <c r="V5107" s="9" t="str">
        <f>VLOOKUP(TRIM(Data!$B5107),Team!A:B,2,FALSE)</f>
        <v>HVAC</v>
      </c>
      <c r="W5107" s="9" t="str">
        <f>VLOOKUP(Data!$D5107,Current!A:B,2,FALSE)</f>
        <v>ACT</v>
      </c>
      <c r="X5107" s="9" t="str">
        <f>IF(Data!$W5107=Data!$E5107,"CURRENT","NO")</f>
        <v>CURRENT</v>
      </c>
    </row>
    <row r="5108" spans="1:24" hidden="1">
      <c r="A5108" s="46" t="s">
        <v>2187</v>
      </c>
      <c r="B5108" s="106" t="s">
        <v>2199</v>
      </c>
      <c r="C5108" s="8" t="s">
        <v>2149</v>
      </c>
      <c r="D5108" s="106" t="s">
        <v>2189</v>
      </c>
      <c r="E5108" s="8" t="s">
        <v>2166</v>
      </c>
      <c r="F5108" s="45" t="s">
        <v>1671</v>
      </c>
      <c r="G5108" s="46" t="s">
        <v>1928</v>
      </c>
      <c r="H5108" s="47">
        <v>42341</v>
      </c>
      <c r="I5108" s="46">
        <v>40</v>
      </c>
      <c r="J5108" s="66">
        <v>237</v>
      </c>
      <c r="K5108" s="104">
        <f t="shared" si="110"/>
        <v>9480</v>
      </c>
      <c r="L5108" s="46" t="s">
        <v>419</v>
      </c>
      <c r="M5108" s="46" t="s">
        <v>113</v>
      </c>
      <c r="N5108" s="46">
        <v>153762</v>
      </c>
      <c r="O5108" s="46"/>
      <c r="P5108" s="46">
        <v>93194</v>
      </c>
      <c r="Q5108" s="66">
        <v>75</v>
      </c>
      <c r="R5108" s="66">
        <v>22.5</v>
      </c>
      <c r="S5108" s="66">
        <v>10</v>
      </c>
      <c r="T5108" s="46" t="s">
        <v>127</v>
      </c>
      <c r="U5108" s="64">
        <f>Data!$Q5108+Data!$R5108+Data!$S5108</f>
        <v>107.5</v>
      </c>
      <c r="V5108" s="9" t="str">
        <f>VLOOKUP(TRIM(Data!$B5108),Team!A:B,2,FALSE)</f>
        <v>HVAC</v>
      </c>
      <c r="W5108" s="9" t="str">
        <f>VLOOKUP(Data!$D5108,Current!A:B,2,FALSE)</f>
        <v>ACT</v>
      </c>
      <c r="X5108" s="9" t="str">
        <f>IF(Data!$W5108=Data!$E5108,"CURRENT","NO")</f>
        <v>CURRENT</v>
      </c>
    </row>
    <row r="5109" spans="1:24" hidden="1">
      <c r="A5109" s="46" t="s">
        <v>1842</v>
      </c>
      <c r="B5109" s="106" t="s">
        <v>2199</v>
      </c>
      <c r="C5109" s="46" t="s">
        <v>2149</v>
      </c>
      <c r="D5109" s="106" t="s">
        <v>2189</v>
      </c>
      <c r="E5109" s="8" t="s">
        <v>2166</v>
      </c>
      <c r="F5109" s="45" t="s">
        <v>280</v>
      </c>
      <c r="G5109" s="46" t="s">
        <v>1929</v>
      </c>
      <c r="H5109" s="47">
        <v>42343</v>
      </c>
      <c r="I5109" s="46">
        <v>60</v>
      </c>
      <c r="J5109" s="66">
        <v>94.31</v>
      </c>
      <c r="K5109" s="104">
        <f t="shared" si="110"/>
        <v>5658.6</v>
      </c>
      <c r="L5109" s="46" t="s">
        <v>77</v>
      </c>
      <c r="M5109" s="46" t="s">
        <v>1340</v>
      </c>
      <c r="N5109" s="46">
        <v>153824</v>
      </c>
      <c r="O5109" s="46"/>
      <c r="P5109" s="46">
        <v>93272</v>
      </c>
      <c r="Q5109" s="66">
        <v>75</v>
      </c>
      <c r="R5109" s="66">
        <v>0</v>
      </c>
      <c r="S5109" s="66">
        <v>15</v>
      </c>
      <c r="T5109" s="46" t="s">
        <v>127</v>
      </c>
      <c r="U5109" s="64">
        <f>Data!$Q5109+Data!$R5109+Data!$S5109</f>
        <v>90</v>
      </c>
      <c r="V5109" s="9" t="str">
        <f>VLOOKUP(TRIM(Data!$B5109),Team!A:B,2,FALSE)</f>
        <v>HVAC</v>
      </c>
      <c r="W5109" s="9" t="str">
        <f>VLOOKUP(Data!$D5109,Current!A:B,2,FALSE)</f>
        <v>ACT</v>
      </c>
      <c r="X5109" s="9" t="str">
        <f>IF(Data!$W5109=Data!$E5109,"CURRENT","NO")</f>
        <v>CURRENT</v>
      </c>
    </row>
    <row r="5110" spans="1:24" hidden="1">
      <c r="A5110" s="46" t="s">
        <v>1842</v>
      </c>
      <c r="B5110" s="106" t="s">
        <v>2199</v>
      </c>
      <c r="C5110" s="46" t="s">
        <v>2149</v>
      </c>
      <c r="D5110" s="106" t="s">
        <v>2189</v>
      </c>
      <c r="E5110" s="8" t="s">
        <v>2166</v>
      </c>
      <c r="F5110" s="45" t="s">
        <v>79</v>
      </c>
      <c r="G5110" s="46" t="s">
        <v>1929</v>
      </c>
      <c r="H5110" s="47">
        <v>42343</v>
      </c>
      <c r="I5110" s="46">
        <v>70</v>
      </c>
      <c r="J5110" s="66">
        <v>83.92</v>
      </c>
      <c r="K5110" s="104">
        <f t="shared" si="110"/>
        <v>5874.4000000000005</v>
      </c>
      <c r="L5110" s="46" t="s">
        <v>77</v>
      </c>
      <c r="M5110" s="46" t="s">
        <v>1930</v>
      </c>
      <c r="N5110" s="46">
        <v>153825</v>
      </c>
      <c r="O5110" s="46"/>
      <c r="P5110" s="46">
        <v>93273</v>
      </c>
      <c r="Q5110" s="66">
        <v>75</v>
      </c>
      <c r="R5110" s="66">
        <v>0</v>
      </c>
      <c r="S5110" s="66">
        <v>15</v>
      </c>
      <c r="T5110" s="46" t="s">
        <v>127</v>
      </c>
      <c r="U5110" s="64">
        <f>Data!$Q5110+Data!$R5110+Data!$S5110</f>
        <v>90</v>
      </c>
      <c r="V5110" s="9" t="str">
        <f>VLOOKUP(TRIM(Data!$B5110),Team!A:B,2,FALSE)</f>
        <v>HVAC</v>
      </c>
      <c r="W5110" s="9" t="str">
        <f>VLOOKUP(Data!$D5110,Current!A:B,2,FALSE)</f>
        <v>ACT</v>
      </c>
      <c r="X5110" s="9" t="str">
        <f>IF(Data!$W5110=Data!$E5110,"CURRENT","NO")</f>
        <v>CURRENT</v>
      </c>
    </row>
    <row r="5111" spans="1:24" hidden="1">
      <c r="A5111" s="46" t="s">
        <v>1842</v>
      </c>
      <c r="B5111" s="106" t="s">
        <v>2199</v>
      </c>
      <c r="C5111" s="46" t="s">
        <v>2149</v>
      </c>
      <c r="D5111" s="106" t="s">
        <v>2189</v>
      </c>
      <c r="E5111" s="8" t="s">
        <v>2166</v>
      </c>
      <c r="F5111" s="45" t="s">
        <v>1931</v>
      </c>
      <c r="G5111" s="46" t="s">
        <v>1929</v>
      </c>
      <c r="H5111" s="47">
        <v>42343</v>
      </c>
      <c r="I5111" s="46">
        <v>20</v>
      </c>
      <c r="J5111" s="66">
        <v>91.85</v>
      </c>
      <c r="K5111" s="104">
        <f t="shared" si="110"/>
        <v>1837</v>
      </c>
      <c r="L5111" s="46" t="s">
        <v>77</v>
      </c>
      <c r="M5111" s="46" t="s">
        <v>1548</v>
      </c>
      <c r="N5111" s="46">
        <v>153826</v>
      </c>
      <c r="O5111" s="46"/>
      <c r="P5111" s="46">
        <v>93274</v>
      </c>
      <c r="Q5111" s="66">
        <v>75</v>
      </c>
      <c r="R5111" s="66">
        <v>0</v>
      </c>
      <c r="S5111" s="66">
        <v>15</v>
      </c>
      <c r="T5111" s="46" t="s">
        <v>127</v>
      </c>
      <c r="U5111" s="64">
        <f>Data!$Q5111+Data!$R5111+Data!$S5111</f>
        <v>90</v>
      </c>
      <c r="V5111" s="9" t="str">
        <f>VLOOKUP(TRIM(Data!$B5111),Team!A:B,2,FALSE)</f>
        <v>HVAC</v>
      </c>
      <c r="W5111" s="9" t="str">
        <f>VLOOKUP(Data!$D5111,Current!A:B,2,FALSE)</f>
        <v>ACT</v>
      </c>
      <c r="X5111" s="9" t="str">
        <f>IF(Data!$W5111=Data!$E5111,"CURRENT","NO")</f>
        <v>CURRENT</v>
      </c>
    </row>
    <row r="5112" spans="1:24" hidden="1">
      <c r="A5112" s="46" t="s">
        <v>1842</v>
      </c>
      <c r="B5112" s="106" t="s">
        <v>2199</v>
      </c>
      <c r="C5112" s="46" t="s">
        <v>2149</v>
      </c>
      <c r="D5112" s="106" t="s">
        <v>2189</v>
      </c>
      <c r="E5112" s="8" t="s">
        <v>2166</v>
      </c>
      <c r="F5112" s="45" t="s">
        <v>279</v>
      </c>
      <c r="G5112" s="46" t="s">
        <v>1929</v>
      </c>
      <c r="H5112" s="47">
        <v>42345</v>
      </c>
      <c r="I5112" s="46">
        <v>55</v>
      </c>
      <c r="J5112" s="66">
        <v>104.71</v>
      </c>
      <c r="K5112" s="104">
        <f t="shared" si="110"/>
        <v>5759.0499999999993</v>
      </c>
      <c r="L5112" s="46" t="s">
        <v>77</v>
      </c>
      <c r="M5112" s="46" t="s">
        <v>1932</v>
      </c>
      <c r="N5112" s="46">
        <v>153854</v>
      </c>
      <c r="O5112" s="46"/>
      <c r="P5112" s="46">
        <v>93275</v>
      </c>
      <c r="Q5112" s="66">
        <v>75</v>
      </c>
      <c r="R5112" s="66">
        <v>0</v>
      </c>
      <c r="S5112" s="66">
        <v>17.5</v>
      </c>
      <c r="T5112" s="46" t="s">
        <v>127</v>
      </c>
      <c r="U5112" s="64">
        <f>Data!$Q5112+Data!$R5112+Data!$S5112</f>
        <v>92.5</v>
      </c>
      <c r="V5112" s="9" t="str">
        <f>VLOOKUP(TRIM(Data!$B5112),Team!A:B,2,FALSE)</f>
        <v>HVAC</v>
      </c>
      <c r="W5112" s="9" t="str">
        <f>VLOOKUP(Data!$D5112,Current!A:B,2,FALSE)</f>
        <v>ACT</v>
      </c>
      <c r="X5112" s="9" t="str">
        <f>IF(Data!$W5112=Data!$E5112,"CURRENT","NO")</f>
        <v>CURRENT</v>
      </c>
    </row>
    <row r="5113" spans="1:24" hidden="1">
      <c r="A5113" s="46" t="s">
        <v>1842</v>
      </c>
      <c r="B5113" s="106" t="s">
        <v>2199</v>
      </c>
      <c r="C5113" s="46" t="s">
        <v>2149</v>
      </c>
      <c r="D5113" s="106" t="s">
        <v>2189</v>
      </c>
      <c r="E5113" s="8" t="s">
        <v>2166</v>
      </c>
      <c r="F5113" s="45" t="s">
        <v>278</v>
      </c>
      <c r="G5113" s="46" t="s">
        <v>1929</v>
      </c>
      <c r="H5113" s="47">
        <v>42345</v>
      </c>
      <c r="I5113" s="46">
        <v>50</v>
      </c>
      <c r="J5113" s="66">
        <v>83.35</v>
      </c>
      <c r="K5113" s="104">
        <f t="shared" si="110"/>
        <v>4167.5</v>
      </c>
      <c r="L5113" s="46" t="s">
        <v>77</v>
      </c>
      <c r="M5113" s="46" t="s">
        <v>1933</v>
      </c>
      <c r="N5113" s="46">
        <v>153861</v>
      </c>
      <c r="O5113" s="46"/>
      <c r="P5113" s="46">
        <v>93276</v>
      </c>
      <c r="Q5113" s="66">
        <v>75</v>
      </c>
      <c r="R5113" s="66">
        <v>0</v>
      </c>
      <c r="S5113" s="66">
        <v>17.5</v>
      </c>
      <c r="T5113" s="46" t="s">
        <v>127</v>
      </c>
      <c r="U5113" s="64">
        <f>Data!$Q5113+Data!$R5113+Data!$S5113</f>
        <v>92.5</v>
      </c>
      <c r="V5113" s="9" t="str">
        <f>VLOOKUP(TRIM(Data!$B5113),Team!A:B,2,FALSE)</f>
        <v>HVAC</v>
      </c>
      <c r="W5113" s="9" t="str">
        <f>VLOOKUP(Data!$D5113,Current!A:B,2,FALSE)</f>
        <v>ACT</v>
      </c>
      <c r="X5113" s="9" t="str">
        <f>IF(Data!$W5113=Data!$E5113,"CURRENT","NO")</f>
        <v>CURRENT</v>
      </c>
    </row>
    <row r="5114" spans="1:24" hidden="1">
      <c r="A5114" s="46" t="s">
        <v>1842</v>
      </c>
      <c r="B5114" s="106" t="s">
        <v>2199</v>
      </c>
      <c r="C5114" s="46" t="s">
        <v>2149</v>
      </c>
      <c r="D5114" s="106" t="s">
        <v>2189</v>
      </c>
      <c r="E5114" s="8" t="s">
        <v>2166</v>
      </c>
      <c r="F5114" s="45" t="s">
        <v>625</v>
      </c>
      <c r="G5114" s="46" t="s">
        <v>1929</v>
      </c>
      <c r="H5114" s="47">
        <v>42348</v>
      </c>
      <c r="I5114" s="46">
        <v>20</v>
      </c>
      <c r="J5114" s="66">
        <v>79.66</v>
      </c>
      <c r="K5114" s="104">
        <f t="shared" si="110"/>
        <v>1593.1999999999998</v>
      </c>
      <c r="L5114" s="46" t="s">
        <v>77</v>
      </c>
      <c r="M5114" s="46" t="s">
        <v>1340</v>
      </c>
      <c r="N5114" s="46">
        <v>153969</v>
      </c>
      <c r="O5114" s="46"/>
      <c r="P5114" s="46">
        <v>93277</v>
      </c>
      <c r="Q5114" s="66">
        <v>75</v>
      </c>
      <c r="R5114" s="66">
        <v>0</v>
      </c>
      <c r="S5114" s="66">
        <v>17.5</v>
      </c>
      <c r="T5114" s="46" t="s">
        <v>127</v>
      </c>
      <c r="U5114" s="64">
        <f>Data!$Q5114+Data!$R5114+Data!$S5114</f>
        <v>92.5</v>
      </c>
      <c r="V5114" s="9" t="str">
        <f>VLOOKUP(TRIM(Data!$B5114),Team!A:B,2,FALSE)</f>
        <v>HVAC</v>
      </c>
      <c r="W5114" s="9" t="str">
        <f>VLOOKUP(Data!$D5114,Current!A:B,2,FALSE)</f>
        <v>ACT</v>
      </c>
      <c r="X5114" s="9" t="str">
        <f>IF(Data!$W5114=Data!$E5114,"CURRENT","NO")</f>
        <v>CURRENT</v>
      </c>
    </row>
    <row r="5115" spans="1:24" hidden="1">
      <c r="A5115" s="46" t="s">
        <v>1842</v>
      </c>
      <c r="B5115" s="106" t="s">
        <v>2199</v>
      </c>
      <c r="C5115" s="46" t="s">
        <v>2149</v>
      </c>
      <c r="D5115" s="106" t="s">
        <v>2189</v>
      </c>
      <c r="E5115" s="8" t="s">
        <v>2166</v>
      </c>
      <c r="F5115" s="45" t="s">
        <v>1339</v>
      </c>
      <c r="G5115" s="46" t="s">
        <v>1929</v>
      </c>
      <c r="H5115" s="47">
        <v>42348</v>
      </c>
      <c r="I5115" s="46">
        <v>150</v>
      </c>
      <c r="J5115" s="66">
        <v>80.42</v>
      </c>
      <c r="K5115" s="104">
        <f t="shared" si="110"/>
        <v>12063</v>
      </c>
      <c r="L5115" s="46" t="s">
        <v>77</v>
      </c>
      <c r="M5115" s="46" t="s">
        <v>826</v>
      </c>
      <c r="N5115" s="46">
        <v>153970</v>
      </c>
      <c r="O5115" s="46"/>
      <c r="P5115" s="46">
        <v>93278</v>
      </c>
      <c r="Q5115" s="66">
        <v>75</v>
      </c>
      <c r="R5115" s="66">
        <v>0</v>
      </c>
      <c r="S5115" s="66">
        <v>17.5</v>
      </c>
      <c r="T5115" s="46" t="s">
        <v>127</v>
      </c>
      <c r="U5115" s="64">
        <f>Data!$Q5115+Data!$R5115+Data!$S5115</f>
        <v>92.5</v>
      </c>
      <c r="V5115" s="9" t="str">
        <f>VLOOKUP(TRIM(Data!$B5115),Team!A:B,2,FALSE)</f>
        <v>HVAC</v>
      </c>
      <c r="W5115" s="9" t="str">
        <f>VLOOKUP(Data!$D5115,Current!A:B,2,FALSE)</f>
        <v>ACT</v>
      </c>
      <c r="X5115" s="9" t="str">
        <f>IF(Data!$W5115=Data!$E5115,"CURRENT","NO")</f>
        <v>CURRENT</v>
      </c>
    </row>
    <row r="5116" spans="1:24" hidden="1">
      <c r="A5116" s="46" t="s">
        <v>1842</v>
      </c>
      <c r="B5116" s="106" t="s">
        <v>2199</v>
      </c>
      <c r="C5116" s="46" t="s">
        <v>2149</v>
      </c>
      <c r="D5116" s="106" t="s">
        <v>2189</v>
      </c>
      <c r="E5116" s="8" t="s">
        <v>2166</v>
      </c>
      <c r="F5116" s="45" t="s">
        <v>117</v>
      </c>
      <c r="G5116" s="46" t="s">
        <v>1881</v>
      </c>
      <c r="H5116" s="47">
        <v>42347</v>
      </c>
      <c r="I5116" s="46">
        <v>239</v>
      </c>
      <c r="J5116" s="66">
        <v>63.21</v>
      </c>
      <c r="K5116" s="104">
        <f t="shared" ref="K5116:K5173" si="111">I5116*J5116</f>
        <v>15107.19</v>
      </c>
      <c r="L5116" s="46" t="s">
        <v>77</v>
      </c>
      <c r="M5116" s="46" t="s">
        <v>1934</v>
      </c>
      <c r="N5116" s="46">
        <v>153921</v>
      </c>
      <c r="O5116" s="46"/>
      <c r="P5116" s="46">
        <v>93279</v>
      </c>
      <c r="Q5116" s="66">
        <v>150</v>
      </c>
      <c r="R5116" s="66">
        <v>0</v>
      </c>
      <c r="S5116" s="66">
        <v>35</v>
      </c>
      <c r="T5116" s="46" t="s">
        <v>127</v>
      </c>
      <c r="U5116" s="64">
        <f>Data!$Q5116+Data!$R5116+Data!$S5116</f>
        <v>185</v>
      </c>
      <c r="V5116" s="9" t="str">
        <f>VLOOKUP(TRIM(Data!$B5116),Team!A:B,2,FALSE)</f>
        <v>HVAC</v>
      </c>
      <c r="W5116" s="9" t="str">
        <f>VLOOKUP(Data!$D5116,Current!A:B,2,FALSE)</f>
        <v>ACT</v>
      </c>
      <c r="X5116" s="9" t="str">
        <f>IF(Data!$W5116=Data!$E5116,"CURRENT","NO")</f>
        <v>CURRENT</v>
      </c>
    </row>
    <row r="5117" spans="1:24" hidden="1">
      <c r="A5117" s="46" t="s">
        <v>1842</v>
      </c>
      <c r="B5117" s="106" t="s">
        <v>2199</v>
      </c>
      <c r="C5117" s="46" t="s">
        <v>2182</v>
      </c>
      <c r="D5117" s="106" t="s">
        <v>2189</v>
      </c>
      <c r="E5117" s="8" t="s">
        <v>2166</v>
      </c>
      <c r="F5117" s="45" t="s">
        <v>300</v>
      </c>
      <c r="G5117" s="46" t="s">
        <v>93</v>
      </c>
      <c r="H5117" s="47">
        <v>42343</v>
      </c>
      <c r="I5117" s="46">
        <v>111</v>
      </c>
      <c r="J5117" s="66">
        <v>0</v>
      </c>
      <c r="K5117" s="104">
        <f t="shared" si="111"/>
        <v>0</v>
      </c>
      <c r="L5117" s="46" t="s">
        <v>86</v>
      </c>
      <c r="M5117" s="46" t="s">
        <v>306</v>
      </c>
      <c r="N5117" s="46">
        <v>153837</v>
      </c>
      <c r="O5117" s="46"/>
      <c r="P5117" s="46">
        <v>93280</v>
      </c>
      <c r="Q5117" s="66">
        <v>150</v>
      </c>
      <c r="R5117" s="66">
        <v>0</v>
      </c>
      <c r="S5117" s="66">
        <v>25</v>
      </c>
      <c r="T5117" s="46" t="s">
        <v>0</v>
      </c>
      <c r="U5117" s="64">
        <f>Data!$Q5117+Data!$R5117+Data!$S5117</f>
        <v>175</v>
      </c>
      <c r="V5117" s="9" t="str">
        <f>VLOOKUP(TRIM(Data!$B5117),Team!A:B,2,FALSE)</f>
        <v>HVAC</v>
      </c>
      <c r="W5117" s="9" t="str">
        <f>VLOOKUP(Data!$D5117,Current!A:B,2,FALSE)</f>
        <v>ACT</v>
      </c>
      <c r="X5117" s="9" t="str">
        <f>IF(Data!$W5117=Data!$E5117,"CURRENT","NO")</f>
        <v>CURRENT</v>
      </c>
    </row>
    <row r="5118" spans="1:24" hidden="1">
      <c r="A5118" s="46" t="s">
        <v>1842</v>
      </c>
      <c r="B5118" s="106" t="s">
        <v>2199</v>
      </c>
      <c r="C5118" s="46" t="s">
        <v>2149</v>
      </c>
      <c r="D5118" s="106" t="s">
        <v>2189</v>
      </c>
      <c r="E5118" s="8" t="s">
        <v>2166</v>
      </c>
      <c r="F5118" s="45" t="s">
        <v>327</v>
      </c>
      <c r="G5118" s="46" t="s">
        <v>93</v>
      </c>
      <c r="H5118" s="47">
        <v>42346</v>
      </c>
      <c r="I5118" s="46">
        <v>76</v>
      </c>
      <c r="J5118" s="66">
        <v>189.4</v>
      </c>
      <c r="K5118" s="104">
        <f t="shared" si="111"/>
        <v>14394.4</v>
      </c>
      <c r="L5118" s="46" t="s">
        <v>86</v>
      </c>
      <c r="M5118" s="46" t="s">
        <v>85</v>
      </c>
      <c r="N5118" s="46">
        <v>153895</v>
      </c>
      <c r="O5118" s="46"/>
      <c r="P5118" s="46">
        <v>93281</v>
      </c>
      <c r="Q5118" s="66">
        <v>150</v>
      </c>
      <c r="R5118" s="66">
        <v>0</v>
      </c>
      <c r="S5118" s="66">
        <v>25</v>
      </c>
      <c r="T5118" s="46" t="s">
        <v>127</v>
      </c>
      <c r="U5118" s="64">
        <f>Data!$Q5118+Data!$R5118+Data!$S5118</f>
        <v>175</v>
      </c>
      <c r="V5118" s="9" t="str">
        <f>VLOOKUP(TRIM(Data!$B5118),Team!A:B,2,FALSE)</f>
        <v>HVAC</v>
      </c>
      <c r="W5118" s="9" t="str">
        <f>VLOOKUP(Data!$D5118,Current!A:B,2,FALSE)</f>
        <v>ACT</v>
      </c>
      <c r="X5118" s="9" t="str">
        <f>IF(Data!$W5118=Data!$E5118,"CURRENT","NO")</f>
        <v>CURRENT</v>
      </c>
    </row>
    <row r="5119" spans="1:24" hidden="1">
      <c r="A5119" s="46" t="s">
        <v>1842</v>
      </c>
      <c r="B5119" s="106" t="s">
        <v>2199</v>
      </c>
      <c r="C5119" s="46" t="s">
        <v>2182</v>
      </c>
      <c r="D5119" s="106" t="s">
        <v>2189</v>
      </c>
      <c r="E5119" s="8" t="s">
        <v>2166</v>
      </c>
      <c r="F5119" s="45" t="s">
        <v>743</v>
      </c>
      <c r="G5119" s="46" t="s">
        <v>93</v>
      </c>
      <c r="H5119" s="47">
        <v>42346</v>
      </c>
      <c r="I5119" s="46">
        <v>236</v>
      </c>
      <c r="J5119" s="66">
        <v>0</v>
      </c>
      <c r="K5119" s="104">
        <f t="shared" si="111"/>
        <v>0</v>
      </c>
      <c r="L5119" s="46" t="s">
        <v>86</v>
      </c>
      <c r="M5119" s="46" t="s">
        <v>306</v>
      </c>
      <c r="N5119" s="46">
        <v>153896</v>
      </c>
      <c r="O5119" s="46"/>
      <c r="P5119" s="46">
        <v>93282</v>
      </c>
      <c r="Q5119" s="66">
        <v>150</v>
      </c>
      <c r="R5119" s="66">
        <v>0</v>
      </c>
      <c r="S5119" s="66">
        <v>25</v>
      </c>
      <c r="T5119" s="46" t="s">
        <v>0</v>
      </c>
      <c r="U5119" s="64">
        <f>Data!$Q5119+Data!$R5119+Data!$S5119</f>
        <v>175</v>
      </c>
      <c r="V5119" s="9" t="str">
        <f>VLOOKUP(TRIM(Data!$B5119),Team!A:B,2,FALSE)</f>
        <v>HVAC</v>
      </c>
      <c r="W5119" s="9" t="str">
        <f>VLOOKUP(Data!$D5119,Current!A:B,2,FALSE)</f>
        <v>ACT</v>
      </c>
      <c r="X5119" s="9" t="str">
        <f>IF(Data!$W5119=Data!$E5119,"CURRENT","NO")</f>
        <v>CURRENT</v>
      </c>
    </row>
    <row r="5120" spans="1:24" hidden="1">
      <c r="A5120" s="46" t="s">
        <v>1842</v>
      </c>
      <c r="B5120" s="106" t="s">
        <v>2199</v>
      </c>
      <c r="C5120" s="46" t="s">
        <v>2182</v>
      </c>
      <c r="D5120" s="106" t="s">
        <v>2189</v>
      </c>
      <c r="E5120" s="8" t="s">
        <v>2166</v>
      </c>
      <c r="F5120" s="45" t="s">
        <v>741</v>
      </c>
      <c r="G5120" s="46" t="s">
        <v>93</v>
      </c>
      <c r="H5120" s="47">
        <v>42347</v>
      </c>
      <c r="I5120" s="46">
        <v>264</v>
      </c>
      <c r="J5120" s="66">
        <v>0</v>
      </c>
      <c r="K5120" s="104">
        <f t="shared" si="111"/>
        <v>0</v>
      </c>
      <c r="L5120" s="46" t="s">
        <v>81</v>
      </c>
      <c r="M5120" s="46" t="s">
        <v>288</v>
      </c>
      <c r="N5120" s="46">
        <v>153937</v>
      </c>
      <c r="O5120" s="46"/>
      <c r="P5120" s="46">
        <v>93283</v>
      </c>
      <c r="Q5120" s="66">
        <v>150</v>
      </c>
      <c r="R5120" s="66">
        <v>0</v>
      </c>
      <c r="S5120" s="66">
        <v>25</v>
      </c>
      <c r="T5120" s="46" t="s">
        <v>0</v>
      </c>
      <c r="U5120" s="64">
        <f>Data!$Q5120+Data!$R5120+Data!$S5120</f>
        <v>175</v>
      </c>
      <c r="V5120" s="9" t="str">
        <f>VLOOKUP(TRIM(Data!$B5120),Team!A:B,2,FALSE)</f>
        <v>HVAC</v>
      </c>
      <c r="W5120" s="9" t="str">
        <f>VLOOKUP(Data!$D5120,Current!A:B,2,FALSE)</f>
        <v>ACT</v>
      </c>
      <c r="X5120" s="9" t="str">
        <f>IF(Data!$W5120=Data!$E5120,"CURRENT","NO")</f>
        <v>CURRENT</v>
      </c>
    </row>
    <row r="5121" spans="1:24" hidden="1">
      <c r="A5121" s="46" t="s">
        <v>1842</v>
      </c>
      <c r="B5121" s="106" t="s">
        <v>2199</v>
      </c>
      <c r="C5121" s="46" t="s">
        <v>2182</v>
      </c>
      <c r="D5121" s="106" t="s">
        <v>2189</v>
      </c>
      <c r="E5121" s="8" t="s">
        <v>2166</v>
      </c>
      <c r="F5121" s="45" t="s">
        <v>1935</v>
      </c>
      <c r="G5121" s="46" t="s">
        <v>93</v>
      </c>
      <c r="H5121" s="47">
        <v>42348</v>
      </c>
      <c r="I5121" s="46">
        <v>236</v>
      </c>
      <c r="J5121" s="66">
        <v>0</v>
      </c>
      <c r="K5121" s="104">
        <f t="shared" si="111"/>
        <v>0</v>
      </c>
      <c r="L5121" s="46" t="s">
        <v>81</v>
      </c>
      <c r="M5121" s="46" t="s">
        <v>80</v>
      </c>
      <c r="N5121" s="46">
        <v>153973</v>
      </c>
      <c r="O5121" s="46"/>
      <c r="P5121" s="46">
        <v>93284</v>
      </c>
      <c r="Q5121" s="66">
        <v>150</v>
      </c>
      <c r="R5121" s="66">
        <v>0</v>
      </c>
      <c r="S5121" s="66">
        <v>25</v>
      </c>
      <c r="T5121" s="46" t="s">
        <v>0</v>
      </c>
      <c r="U5121" s="64">
        <f>Data!$Q5121+Data!$R5121+Data!$S5121</f>
        <v>175</v>
      </c>
      <c r="V5121" s="9" t="str">
        <f>VLOOKUP(TRIM(Data!$B5121),Team!A:B,2,FALSE)</f>
        <v>HVAC</v>
      </c>
      <c r="W5121" s="9" t="str">
        <f>VLOOKUP(Data!$D5121,Current!A:B,2,FALSE)</f>
        <v>ACT</v>
      </c>
      <c r="X5121" s="9" t="str">
        <f>IF(Data!$W5121=Data!$E5121,"CURRENT","NO")</f>
        <v>CURRENT</v>
      </c>
    </row>
    <row r="5122" spans="1:24" hidden="1">
      <c r="A5122" s="46" t="s">
        <v>1842</v>
      </c>
      <c r="B5122" s="106" t="s">
        <v>2199</v>
      </c>
      <c r="C5122" s="46" t="s">
        <v>2182</v>
      </c>
      <c r="D5122" s="106" t="s">
        <v>2189</v>
      </c>
      <c r="E5122" s="8" t="s">
        <v>2166</v>
      </c>
      <c r="F5122" s="45" t="s">
        <v>605</v>
      </c>
      <c r="G5122" s="46" t="s">
        <v>70</v>
      </c>
      <c r="H5122" s="47">
        <v>42342</v>
      </c>
      <c r="I5122" s="46">
        <v>264</v>
      </c>
      <c r="J5122" s="66">
        <v>0</v>
      </c>
      <c r="K5122" s="104">
        <f t="shared" si="111"/>
        <v>0</v>
      </c>
      <c r="L5122" s="46" t="s">
        <v>69</v>
      </c>
      <c r="M5122" s="46" t="s">
        <v>208</v>
      </c>
      <c r="N5122" s="46">
        <v>153829</v>
      </c>
      <c r="O5122" s="46"/>
      <c r="P5122" s="46">
        <v>93286</v>
      </c>
      <c r="Q5122" s="66">
        <v>150</v>
      </c>
      <c r="R5122" s="66">
        <v>0</v>
      </c>
      <c r="S5122" s="66">
        <v>35</v>
      </c>
      <c r="T5122" s="46" t="s">
        <v>0</v>
      </c>
      <c r="U5122" s="64">
        <f>Data!$Q5122+Data!$R5122+Data!$S5122</f>
        <v>185</v>
      </c>
      <c r="V5122" s="9" t="str">
        <f>VLOOKUP(TRIM(Data!$B5122),Team!A:B,2,FALSE)</f>
        <v>HVAC</v>
      </c>
      <c r="W5122" s="9" t="str">
        <f>VLOOKUP(Data!$D5122,Current!A:B,2,FALSE)</f>
        <v>ACT</v>
      </c>
      <c r="X5122" s="9" t="str">
        <f>IF(Data!$W5122=Data!$E5122,"CURRENT","NO")</f>
        <v>CURRENT</v>
      </c>
    </row>
    <row r="5123" spans="1:24" hidden="1">
      <c r="A5123" s="46" t="s">
        <v>1847</v>
      </c>
      <c r="B5123" s="106" t="s">
        <v>2199</v>
      </c>
      <c r="C5123" s="46" t="s">
        <v>2149</v>
      </c>
      <c r="D5123" s="106" t="s">
        <v>2189</v>
      </c>
      <c r="E5123" s="8" t="s">
        <v>2166</v>
      </c>
      <c r="F5123" s="45" t="s">
        <v>1673</v>
      </c>
      <c r="G5123" s="46" t="s">
        <v>1929</v>
      </c>
      <c r="H5123" s="47">
        <v>42349</v>
      </c>
      <c r="I5123" s="46">
        <v>50</v>
      </c>
      <c r="J5123" s="66">
        <v>102.25</v>
      </c>
      <c r="K5123" s="104">
        <f t="shared" si="111"/>
        <v>5112.5</v>
      </c>
      <c r="L5123" s="46" t="s">
        <v>309</v>
      </c>
      <c r="M5123" s="46" t="s">
        <v>1936</v>
      </c>
      <c r="N5123" s="46">
        <v>154033</v>
      </c>
      <c r="O5123" s="46"/>
      <c r="P5123" s="46">
        <v>93379</v>
      </c>
      <c r="Q5123" s="66">
        <v>75</v>
      </c>
      <c r="R5123" s="66">
        <v>0</v>
      </c>
      <c r="S5123" s="66">
        <v>15</v>
      </c>
      <c r="T5123" s="46" t="s">
        <v>127</v>
      </c>
      <c r="U5123" s="64">
        <f>Data!$Q5123+Data!$R5123+Data!$S5123</f>
        <v>90</v>
      </c>
      <c r="V5123" s="9" t="str">
        <f>VLOOKUP(TRIM(Data!$B5123),Team!A:B,2,FALSE)</f>
        <v>HVAC</v>
      </c>
      <c r="W5123" s="9" t="str">
        <f>VLOOKUP(Data!$D5123,Current!A:B,2,FALSE)</f>
        <v>ACT</v>
      </c>
      <c r="X5123" s="9" t="str">
        <f>IF(Data!$W5123=Data!$E5123,"CURRENT","NO")</f>
        <v>CURRENT</v>
      </c>
    </row>
    <row r="5124" spans="1:24" hidden="1">
      <c r="A5124" s="46" t="s">
        <v>1847</v>
      </c>
      <c r="B5124" s="106" t="s">
        <v>2199</v>
      </c>
      <c r="C5124" s="46" t="s">
        <v>2149</v>
      </c>
      <c r="D5124" s="106" t="s">
        <v>2189</v>
      </c>
      <c r="E5124" s="8" t="s">
        <v>2166</v>
      </c>
      <c r="F5124" s="45" t="s">
        <v>1352</v>
      </c>
      <c r="G5124" s="46" t="s">
        <v>1929</v>
      </c>
      <c r="H5124" s="47">
        <v>42349</v>
      </c>
      <c r="I5124" s="46">
        <v>94</v>
      </c>
      <c r="J5124" s="66">
        <v>99.32</v>
      </c>
      <c r="K5124" s="104">
        <f t="shared" si="111"/>
        <v>9336.08</v>
      </c>
      <c r="L5124" s="46" t="s">
        <v>77</v>
      </c>
      <c r="M5124" s="46" t="s">
        <v>1936</v>
      </c>
      <c r="N5124" s="46">
        <v>154034</v>
      </c>
      <c r="O5124" s="46"/>
      <c r="P5124" s="46">
        <v>93380</v>
      </c>
      <c r="Q5124" s="66">
        <v>75</v>
      </c>
      <c r="R5124" s="66">
        <v>0</v>
      </c>
      <c r="S5124" s="66">
        <v>15</v>
      </c>
      <c r="T5124" s="46" t="s">
        <v>127</v>
      </c>
      <c r="U5124" s="64">
        <f>Data!$Q5124+Data!$R5124+Data!$S5124</f>
        <v>90</v>
      </c>
      <c r="V5124" s="9" t="str">
        <f>VLOOKUP(TRIM(Data!$B5124),Team!A:B,2,FALSE)</f>
        <v>HVAC</v>
      </c>
      <c r="W5124" s="9" t="str">
        <f>VLOOKUP(Data!$D5124,Current!A:B,2,FALSE)</f>
        <v>ACT</v>
      </c>
      <c r="X5124" s="9" t="str">
        <f>IF(Data!$W5124=Data!$E5124,"CURRENT","NO")</f>
        <v>CURRENT</v>
      </c>
    </row>
    <row r="5125" spans="1:24" hidden="1">
      <c r="A5125" s="46" t="s">
        <v>1847</v>
      </c>
      <c r="B5125" s="106" t="s">
        <v>2199</v>
      </c>
      <c r="C5125" s="46" t="s">
        <v>2149</v>
      </c>
      <c r="D5125" s="106" t="s">
        <v>2189</v>
      </c>
      <c r="E5125" s="8" t="s">
        <v>2166</v>
      </c>
      <c r="F5125" s="45" t="s">
        <v>1342</v>
      </c>
      <c r="G5125" s="46" t="s">
        <v>1929</v>
      </c>
      <c r="H5125" s="47">
        <v>42349</v>
      </c>
      <c r="I5125" s="46">
        <v>136</v>
      </c>
      <c r="J5125" s="66">
        <v>89.87</v>
      </c>
      <c r="K5125" s="104">
        <f t="shared" si="111"/>
        <v>12222.32</v>
      </c>
      <c r="L5125" s="46" t="s">
        <v>77</v>
      </c>
      <c r="M5125" s="46" t="s">
        <v>1936</v>
      </c>
      <c r="N5125" s="46">
        <v>154035</v>
      </c>
      <c r="O5125" s="46"/>
      <c r="P5125" s="46">
        <v>93381</v>
      </c>
      <c r="Q5125" s="66">
        <v>75</v>
      </c>
      <c r="R5125" s="66">
        <v>0</v>
      </c>
      <c r="S5125" s="66">
        <v>15</v>
      </c>
      <c r="T5125" s="46" t="s">
        <v>127</v>
      </c>
      <c r="U5125" s="64">
        <f>Data!$Q5125+Data!$R5125+Data!$S5125</f>
        <v>90</v>
      </c>
      <c r="V5125" s="9" t="str">
        <f>VLOOKUP(TRIM(Data!$B5125),Team!A:B,2,FALSE)</f>
        <v>HVAC</v>
      </c>
      <c r="W5125" s="9" t="str">
        <f>VLOOKUP(Data!$D5125,Current!A:B,2,FALSE)</f>
        <v>ACT</v>
      </c>
      <c r="X5125" s="9" t="str">
        <f>IF(Data!$W5125=Data!$E5125,"CURRENT","NO")</f>
        <v>CURRENT</v>
      </c>
    </row>
    <row r="5126" spans="1:24" hidden="1">
      <c r="A5126" s="46" t="s">
        <v>1847</v>
      </c>
      <c r="B5126" s="106" t="s">
        <v>2199</v>
      </c>
      <c r="C5126" s="46" t="s">
        <v>2149</v>
      </c>
      <c r="D5126" s="106" t="s">
        <v>2189</v>
      </c>
      <c r="E5126" s="8" t="s">
        <v>2166</v>
      </c>
      <c r="F5126" s="45" t="s">
        <v>1937</v>
      </c>
      <c r="G5126" s="46" t="s">
        <v>1929</v>
      </c>
      <c r="H5126" s="47">
        <v>42350</v>
      </c>
      <c r="I5126" s="46">
        <v>20</v>
      </c>
      <c r="J5126" s="66">
        <v>69.930000000000007</v>
      </c>
      <c r="K5126" s="104">
        <f t="shared" si="111"/>
        <v>1398.6000000000001</v>
      </c>
      <c r="L5126" s="46" t="s">
        <v>77</v>
      </c>
      <c r="M5126" s="46" t="s">
        <v>1548</v>
      </c>
      <c r="N5126" s="46">
        <v>154043</v>
      </c>
      <c r="O5126" s="46"/>
      <c r="P5126" s="46">
        <v>93382</v>
      </c>
      <c r="Q5126" s="66">
        <v>75</v>
      </c>
      <c r="R5126" s="66">
        <v>0</v>
      </c>
      <c r="S5126" s="66">
        <v>15</v>
      </c>
      <c r="T5126" s="46" t="s">
        <v>127</v>
      </c>
      <c r="U5126" s="64">
        <f>Data!$Q5126+Data!$R5126+Data!$S5126</f>
        <v>90</v>
      </c>
      <c r="V5126" s="9" t="str">
        <f>VLOOKUP(TRIM(Data!$B5126),Team!A:B,2,FALSE)</f>
        <v>HVAC</v>
      </c>
      <c r="W5126" s="9" t="str">
        <f>VLOOKUP(Data!$D5126,Current!A:B,2,FALSE)</f>
        <v>ACT</v>
      </c>
      <c r="X5126" s="9" t="str">
        <f>IF(Data!$W5126=Data!$E5126,"CURRENT","NO")</f>
        <v>CURRENT</v>
      </c>
    </row>
    <row r="5127" spans="1:24" hidden="1">
      <c r="A5127" s="46" t="s">
        <v>1847</v>
      </c>
      <c r="B5127" s="106" t="s">
        <v>2199</v>
      </c>
      <c r="C5127" s="46" t="s">
        <v>2149</v>
      </c>
      <c r="D5127" s="106" t="s">
        <v>2189</v>
      </c>
      <c r="E5127" s="8" t="s">
        <v>2166</v>
      </c>
      <c r="F5127" s="45" t="s">
        <v>623</v>
      </c>
      <c r="G5127" s="46" t="s">
        <v>1929</v>
      </c>
      <c r="H5127" s="47">
        <v>42350</v>
      </c>
      <c r="I5127" s="46">
        <v>40</v>
      </c>
      <c r="J5127" s="66">
        <v>63.7</v>
      </c>
      <c r="K5127" s="104">
        <f t="shared" si="111"/>
        <v>2548</v>
      </c>
      <c r="L5127" s="46" t="s">
        <v>77</v>
      </c>
      <c r="M5127" s="46" t="s">
        <v>1548</v>
      </c>
      <c r="N5127" s="46">
        <v>154044</v>
      </c>
      <c r="O5127" s="46"/>
      <c r="P5127" s="46">
        <v>93383</v>
      </c>
      <c r="Q5127" s="66">
        <v>75</v>
      </c>
      <c r="R5127" s="66">
        <v>0</v>
      </c>
      <c r="S5127" s="66">
        <v>15</v>
      </c>
      <c r="T5127" s="46" t="s">
        <v>127</v>
      </c>
      <c r="U5127" s="64">
        <f>Data!$Q5127+Data!$R5127+Data!$S5127</f>
        <v>90</v>
      </c>
      <c r="V5127" s="9" t="str">
        <f>VLOOKUP(TRIM(Data!$B5127),Team!A:B,2,FALSE)</f>
        <v>HVAC</v>
      </c>
      <c r="W5127" s="9" t="str">
        <f>VLOOKUP(Data!$D5127,Current!A:B,2,FALSE)</f>
        <v>ACT</v>
      </c>
      <c r="X5127" s="9" t="str">
        <f>IF(Data!$W5127=Data!$E5127,"CURRENT","NO")</f>
        <v>CURRENT</v>
      </c>
    </row>
    <row r="5128" spans="1:24" hidden="1">
      <c r="A5128" s="46" t="s">
        <v>1847</v>
      </c>
      <c r="B5128" s="106" t="s">
        <v>2199</v>
      </c>
      <c r="C5128" s="46" t="s">
        <v>2149</v>
      </c>
      <c r="D5128" s="106" t="s">
        <v>2189</v>
      </c>
      <c r="E5128" s="8" t="s">
        <v>2166</v>
      </c>
      <c r="F5128" s="45" t="s">
        <v>627</v>
      </c>
      <c r="G5128" s="46" t="s">
        <v>1929</v>
      </c>
      <c r="H5128" s="47">
        <v>42350</v>
      </c>
      <c r="I5128" s="46">
        <v>98</v>
      </c>
      <c r="J5128" s="66">
        <v>68.040000000000006</v>
      </c>
      <c r="K5128" s="104">
        <f t="shared" si="111"/>
        <v>6667.920000000001</v>
      </c>
      <c r="L5128" s="46" t="s">
        <v>77</v>
      </c>
      <c r="M5128" s="46" t="s">
        <v>1930</v>
      </c>
      <c r="N5128" s="46">
        <v>154045</v>
      </c>
      <c r="O5128" s="46"/>
      <c r="P5128" s="46">
        <v>93384</v>
      </c>
      <c r="Q5128" s="66">
        <v>75</v>
      </c>
      <c r="R5128" s="66">
        <v>0</v>
      </c>
      <c r="S5128" s="66">
        <v>15</v>
      </c>
      <c r="T5128" s="46" t="s">
        <v>127</v>
      </c>
      <c r="U5128" s="64">
        <f>Data!$Q5128+Data!$R5128+Data!$S5128</f>
        <v>90</v>
      </c>
      <c r="V5128" s="9" t="str">
        <f>VLOOKUP(TRIM(Data!$B5128),Team!A:B,2,FALSE)</f>
        <v>HVAC</v>
      </c>
      <c r="W5128" s="9" t="str">
        <f>VLOOKUP(Data!$D5128,Current!A:B,2,FALSE)</f>
        <v>ACT</v>
      </c>
      <c r="X5128" s="9" t="str">
        <f>IF(Data!$W5128=Data!$E5128,"CURRENT","NO")</f>
        <v>CURRENT</v>
      </c>
    </row>
    <row r="5129" spans="1:24" hidden="1">
      <c r="A5129" s="46" t="s">
        <v>1847</v>
      </c>
      <c r="B5129" s="106" t="s">
        <v>2199</v>
      </c>
      <c r="C5129" s="46" t="s">
        <v>2182</v>
      </c>
      <c r="D5129" s="106" t="s">
        <v>2189</v>
      </c>
      <c r="E5129" s="8" t="s">
        <v>2166</v>
      </c>
      <c r="F5129" s="45" t="s">
        <v>280</v>
      </c>
      <c r="G5129" s="46" t="s">
        <v>1929</v>
      </c>
      <c r="H5129" s="47">
        <v>42350</v>
      </c>
      <c r="I5129" s="46">
        <v>262</v>
      </c>
      <c r="J5129" s="66">
        <v>0</v>
      </c>
      <c r="K5129" s="104">
        <f t="shared" si="111"/>
        <v>0</v>
      </c>
      <c r="L5129" s="46" t="s">
        <v>77</v>
      </c>
      <c r="M5129" s="46" t="s">
        <v>1353</v>
      </c>
      <c r="N5129" s="46">
        <v>154047</v>
      </c>
      <c r="O5129" s="46"/>
      <c r="P5129" s="46">
        <v>93385</v>
      </c>
      <c r="Q5129" s="66">
        <v>150</v>
      </c>
      <c r="R5129" s="66">
        <v>0</v>
      </c>
      <c r="S5129" s="66">
        <v>35</v>
      </c>
      <c r="T5129" s="46" t="s">
        <v>0</v>
      </c>
      <c r="U5129" s="64">
        <f>Data!$Q5129+Data!$R5129+Data!$S5129</f>
        <v>185</v>
      </c>
      <c r="V5129" s="9" t="str">
        <f>VLOOKUP(TRIM(Data!$B5129),Team!A:B,2,FALSE)</f>
        <v>HVAC</v>
      </c>
      <c r="W5129" s="9" t="str">
        <f>VLOOKUP(Data!$D5129,Current!A:B,2,FALSE)</f>
        <v>ACT</v>
      </c>
      <c r="X5129" s="9" t="str">
        <f>IF(Data!$W5129=Data!$E5129,"CURRENT","NO")</f>
        <v>CURRENT</v>
      </c>
    </row>
    <row r="5130" spans="1:24" hidden="1">
      <c r="A5130" s="46" t="s">
        <v>1847</v>
      </c>
      <c r="B5130" s="106" t="s">
        <v>2199</v>
      </c>
      <c r="C5130" s="46" t="s">
        <v>2149</v>
      </c>
      <c r="D5130" s="106" t="s">
        <v>2189</v>
      </c>
      <c r="E5130" s="8" t="s">
        <v>2166</v>
      </c>
      <c r="F5130" s="45" t="s">
        <v>629</v>
      </c>
      <c r="G5130" s="46" t="s">
        <v>1929</v>
      </c>
      <c r="H5130" s="47">
        <v>42352</v>
      </c>
      <c r="I5130" s="46">
        <v>55</v>
      </c>
      <c r="J5130" s="66">
        <v>74.66</v>
      </c>
      <c r="K5130" s="104">
        <f t="shared" si="111"/>
        <v>4106.3</v>
      </c>
      <c r="L5130" s="46" t="s">
        <v>77</v>
      </c>
      <c r="M5130" s="46" t="s">
        <v>1930</v>
      </c>
      <c r="N5130" s="46">
        <v>154109</v>
      </c>
      <c r="O5130" s="46"/>
      <c r="P5130" s="46">
        <v>93386</v>
      </c>
      <c r="Q5130" s="66">
        <v>75</v>
      </c>
      <c r="R5130" s="66">
        <v>0</v>
      </c>
      <c r="S5130" s="66">
        <v>17.5</v>
      </c>
      <c r="T5130" s="46" t="s">
        <v>127</v>
      </c>
      <c r="U5130" s="64">
        <f>Data!$Q5130+Data!$R5130+Data!$S5130</f>
        <v>92.5</v>
      </c>
      <c r="V5130" s="9" t="str">
        <f>VLOOKUP(TRIM(Data!$B5130),Team!A:B,2,FALSE)</f>
        <v>HVAC</v>
      </c>
      <c r="W5130" s="9" t="str">
        <f>VLOOKUP(Data!$D5130,Current!A:B,2,FALSE)</f>
        <v>ACT</v>
      </c>
      <c r="X5130" s="9" t="str">
        <f>IF(Data!$W5130=Data!$E5130,"CURRENT","NO")</f>
        <v>CURRENT</v>
      </c>
    </row>
    <row r="5131" spans="1:24" hidden="1">
      <c r="A5131" s="46" t="s">
        <v>1847</v>
      </c>
      <c r="B5131" s="106" t="s">
        <v>2199</v>
      </c>
      <c r="C5131" s="46" t="s">
        <v>2149</v>
      </c>
      <c r="D5131" s="106" t="s">
        <v>2189</v>
      </c>
      <c r="E5131" s="8" t="s">
        <v>2166</v>
      </c>
      <c r="F5131" s="45" t="s">
        <v>1568</v>
      </c>
      <c r="G5131" s="46" t="s">
        <v>1929</v>
      </c>
      <c r="H5131" s="47">
        <v>42352</v>
      </c>
      <c r="I5131" s="46">
        <v>73</v>
      </c>
      <c r="J5131" s="66">
        <v>74.599999999999994</v>
      </c>
      <c r="K5131" s="104">
        <f t="shared" si="111"/>
        <v>5445.7999999999993</v>
      </c>
      <c r="L5131" s="46" t="s">
        <v>77</v>
      </c>
      <c r="M5131" s="46" t="s">
        <v>1930</v>
      </c>
      <c r="N5131" s="46">
        <v>154110</v>
      </c>
      <c r="O5131" s="46"/>
      <c r="P5131" s="46">
        <v>93387</v>
      </c>
      <c r="Q5131" s="66">
        <v>75</v>
      </c>
      <c r="R5131" s="66">
        <v>0</v>
      </c>
      <c r="S5131" s="66">
        <v>17.5</v>
      </c>
      <c r="T5131" s="46" t="s">
        <v>127</v>
      </c>
      <c r="U5131" s="64">
        <f>Data!$Q5131+Data!$R5131+Data!$S5131</f>
        <v>92.5</v>
      </c>
      <c r="V5131" s="9" t="str">
        <f>VLOOKUP(TRIM(Data!$B5131),Team!A:B,2,FALSE)</f>
        <v>HVAC</v>
      </c>
      <c r="W5131" s="9" t="str">
        <f>VLOOKUP(Data!$D5131,Current!A:B,2,FALSE)</f>
        <v>ACT</v>
      </c>
      <c r="X5131" s="9" t="str">
        <f>IF(Data!$W5131=Data!$E5131,"CURRENT","NO")</f>
        <v>CURRENT</v>
      </c>
    </row>
    <row r="5132" spans="1:24" hidden="1">
      <c r="A5132" s="46" t="s">
        <v>1847</v>
      </c>
      <c r="B5132" s="106" t="s">
        <v>2199</v>
      </c>
      <c r="C5132" s="46" t="s">
        <v>2182</v>
      </c>
      <c r="D5132" s="106" t="s">
        <v>2189</v>
      </c>
      <c r="E5132" s="8" t="s">
        <v>2166</v>
      </c>
      <c r="F5132" s="45" t="s">
        <v>79</v>
      </c>
      <c r="G5132" s="46" t="s">
        <v>1929</v>
      </c>
      <c r="H5132" s="47">
        <v>42353</v>
      </c>
      <c r="I5132" s="46">
        <v>276</v>
      </c>
      <c r="J5132" s="66">
        <v>0</v>
      </c>
      <c r="K5132" s="104">
        <f t="shared" si="111"/>
        <v>0</v>
      </c>
      <c r="L5132" s="46" t="s">
        <v>1727</v>
      </c>
      <c r="M5132" s="46" t="s">
        <v>1129</v>
      </c>
      <c r="N5132" s="46">
        <v>154180</v>
      </c>
      <c r="O5132" s="46"/>
      <c r="P5132" s="46">
        <v>93388</v>
      </c>
      <c r="Q5132" s="66">
        <v>150</v>
      </c>
      <c r="R5132" s="66">
        <v>0</v>
      </c>
      <c r="S5132" s="66">
        <v>35</v>
      </c>
      <c r="T5132" s="46" t="s">
        <v>0</v>
      </c>
      <c r="U5132" s="64">
        <f>Data!$Q5132+Data!$R5132+Data!$S5132</f>
        <v>185</v>
      </c>
      <c r="V5132" s="9" t="str">
        <f>VLOOKUP(TRIM(Data!$B5132),Team!A:B,2,FALSE)</f>
        <v>HVAC</v>
      </c>
      <c r="W5132" s="9" t="str">
        <f>VLOOKUP(Data!$D5132,Current!A:B,2,FALSE)</f>
        <v>ACT</v>
      </c>
      <c r="X5132" s="9" t="str">
        <f>IF(Data!$W5132=Data!$E5132,"CURRENT","NO")</f>
        <v>CURRENT</v>
      </c>
    </row>
    <row r="5133" spans="1:24" hidden="1">
      <c r="A5133" s="46" t="s">
        <v>1847</v>
      </c>
      <c r="B5133" s="106" t="s">
        <v>2199</v>
      </c>
      <c r="C5133" s="46" t="s">
        <v>2182</v>
      </c>
      <c r="D5133" s="106" t="s">
        <v>2189</v>
      </c>
      <c r="E5133" s="8" t="s">
        <v>2166</v>
      </c>
      <c r="F5133" s="45" t="s">
        <v>629</v>
      </c>
      <c r="G5133" s="46" t="s">
        <v>1929</v>
      </c>
      <c r="H5133" s="47">
        <v>42354</v>
      </c>
      <c r="I5133" s="46">
        <v>276</v>
      </c>
      <c r="J5133" s="66">
        <v>0</v>
      </c>
      <c r="K5133" s="104">
        <f t="shared" si="111"/>
        <v>0</v>
      </c>
      <c r="L5133" s="46" t="s">
        <v>77</v>
      </c>
      <c r="M5133" s="46" t="s">
        <v>1938</v>
      </c>
      <c r="N5133" s="46">
        <v>154229</v>
      </c>
      <c r="O5133" s="46"/>
      <c r="P5133" s="46">
        <v>93389</v>
      </c>
      <c r="Q5133" s="66">
        <v>150</v>
      </c>
      <c r="R5133" s="66">
        <v>0</v>
      </c>
      <c r="S5133" s="66">
        <v>35</v>
      </c>
      <c r="T5133" s="46" t="s">
        <v>0</v>
      </c>
      <c r="U5133" s="64">
        <f>Data!$Q5133+Data!$R5133+Data!$S5133</f>
        <v>185</v>
      </c>
      <c r="V5133" s="9" t="str">
        <f>VLOOKUP(TRIM(Data!$B5133),Team!A:B,2,FALSE)</f>
        <v>HVAC</v>
      </c>
      <c r="W5133" s="9" t="str">
        <f>VLOOKUP(Data!$D5133,Current!A:B,2,FALSE)</f>
        <v>ACT</v>
      </c>
      <c r="X5133" s="9" t="str">
        <f>IF(Data!$W5133=Data!$E5133,"CURRENT","NO")</f>
        <v>CURRENT</v>
      </c>
    </row>
    <row r="5134" spans="1:24" hidden="1">
      <c r="A5134" s="46" t="s">
        <v>1847</v>
      </c>
      <c r="B5134" s="106" t="s">
        <v>2199</v>
      </c>
      <c r="C5134" s="46" t="s">
        <v>2182</v>
      </c>
      <c r="D5134" s="106" t="s">
        <v>2189</v>
      </c>
      <c r="E5134" s="8" t="s">
        <v>2166</v>
      </c>
      <c r="F5134" s="45" t="s">
        <v>94</v>
      </c>
      <c r="G5134" s="46" t="s">
        <v>93</v>
      </c>
      <c r="H5134" s="47">
        <v>42350</v>
      </c>
      <c r="I5134" s="46">
        <v>303</v>
      </c>
      <c r="J5134" s="66">
        <v>0</v>
      </c>
      <c r="K5134" s="104">
        <f t="shared" si="111"/>
        <v>0</v>
      </c>
      <c r="L5134" s="46" t="s">
        <v>92</v>
      </c>
      <c r="M5134" s="46" t="s">
        <v>1939</v>
      </c>
      <c r="N5134" s="46">
        <v>154046</v>
      </c>
      <c r="O5134" s="46"/>
      <c r="P5134" s="46">
        <v>93390</v>
      </c>
      <c r="Q5134" s="66">
        <v>150</v>
      </c>
      <c r="R5134" s="66">
        <v>0</v>
      </c>
      <c r="S5134" s="66">
        <v>60</v>
      </c>
      <c r="T5134" s="46" t="s">
        <v>0</v>
      </c>
      <c r="U5134" s="64">
        <f>Data!$Q5134+Data!$R5134+Data!$S5134</f>
        <v>210</v>
      </c>
      <c r="V5134" s="9" t="str">
        <f>VLOOKUP(TRIM(Data!$B5134),Team!A:B,2,FALSE)</f>
        <v>HVAC</v>
      </c>
      <c r="W5134" s="9" t="str">
        <f>VLOOKUP(Data!$D5134,Current!A:B,2,FALSE)</f>
        <v>ACT</v>
      </c>
      <c r="X5134" s="9" t="str">
        <f>IF(Data!$W5134=Data!$E5134,"CURRENT","NO")</f>
        <v>CURRENT</v>
      </c>
    </row>
    <row r="5135" spans="1:24" hidden="1">
      <c r="A5135" s="46" t="s">
        <v>1847</v>
      </c>
      <c r="B5135" s="106" t="s">
        <v>2199</v>
      </c>
      <c r="C5135" s="46" t="s">
        <v>2182</v>
      </c>
      <c r="D5135" s="106" t="s">
        <v>2189</v>
      </c>
      <c r="E5135" s="8" t="s">
        <v>2166</v>
      </c>
      <c r="F5135" s="45" t="s">
        <v>320</v>
      </c>
      <c r="G5135" s="46" t="s">
        <v>93</v>
      </c>
      <c r="H5135" s="47">
        <v>42353</v>
      </c>
      <c r="I5135" s="46">
        <v>176</v>
      </c>
      <c r="J5135" s="66">
        <v>0</v>
      </c>
      <c r="K5135" s="104">
        <f t="shared" si="111"/>
        <v>0</v>
      </c>
      <c r="L5135" s="46" t="s">
        <v>745</v>
      </c>
      <c r="M5135" s="46" t="s">
        <v>1940</v>
      </c>
      <c r="N5135" s="46">
        <v>154162</v>
      </c>
      <c r="O5135" s="46"/>
      <c r="P5135" s="46">
        <v>93391</v>
      </c>
      <c r="Q5135" s="66">
        <v>150</v>
      </c>
      <c r="R5135" s="66">
        <v>0</v>
      </c>
      <c r="S5135" s="66">
        <v>60</v>
      </c>
      <c r="T5135" s="46" t="s">
        <v>0</v>
      </c>
      <c r="U5135" s="64">
        <f>Data!$Q5135+Data!$R5135+Data!$S5135</f>
        <v>210</v>
      </c>
      <c r="V5135" s="9" t="str">
        <f>VLOOKUP(TRIM(Data!$B5135),Team!A:B,2,FALSE)</f>
        <v>HVAC</v>
      </c>
      <c r="W5135" s="9" t="str">
        <f>VLOOKUP(Data!$D5135,Current!A:B,2,FALSE)</f>
        <v>ACT</v>
      </c>
      <c r="X5135" s="9" t="str">
        <f>IF(Data!$W5135=Data!$E5135,"CURRENT","NO")</f>
        <v>CURRENT</v>
      </c>
    </row>
    <row r="5136" spans="1:24" hidden="1">
      <c r="A5136" s="46" t="s">
        <v>1847</v>
      </c>
      <c r="B5136" s="106" t="s">
        <v>2199</v>
      </c>
      <c r="C5136" s="46" t="s">
        <v>2149</v>
      </c>
      <c r="D5136" s="106" t="s">
        <v>2189</v>
      </c>
      <c r="E5136" s="8" t="s">
        <v>2166</v>
      </c>
      <c r="F5136" s="45" t="s">
        <v>301</v>
      </c>
      <c r="G5136" s="46" t="s">
        <v>93</v>
      </c>
      <c r="H5136" s="47">
        <v>42352</v>
      </c>
      <c r="I5136" s="46">
        <v>108</v>
      </c>
      <c r="J5136" s="66">
        <v>162.1</v>
      </c>
      <c r="K5136" s="104">
        <f t="shared" si="111"/>
        <v>17506.8</v>
      </c>
      <c r="L5136" s="46" t="s">
        <v>86</v>
      </c>
      <c r="M5136" s="46" t="s">
        <v>285</v>
      </c>
      <c r="N5136" s="46">
        <v>154116</v>
      </c>
      <c r="O5136" s="46"/>
      <c r="P5136" s="46">
        <v>93392</v>
      </c>
      <c r="Q5136" s="66">
        <v>87.5</v>
      </c>
      <c r="R5136" s="66">
        <v>0</v>
      </c>
      <c r="S5136" s="66">
        <v>25</v>
      </c>
      <c r="T5136" s="46" t="s">
        <v>127</v>
      </c>
      <c r="U5136" s="64">
        <f>Data!$Q5136+Data!$R5136+Data!$S5136</f>
        <v>112.5</v>
      </c>
      <c r="V5136" s="9" t="str">
        <f>VLOOKUP(TRIM(Data!$B5136),Team!A:B,2,FALSE)</f>
        <v>HVAC</v>
      </c>
      <c r="W5136" s="9" t="str">
        <f>VLOOKUP(Data!$D5136,Current!A:B,2,FALSE)</f>
        <v>ACT</v>
      </c>
      <c r="X5136" s="9" t="str">
        <f>IF(Data!$W5136=Data!$E5136,"CURRENT","NO")</f>
        <v>CURRENT</v>
      </c>
    </row>
    <row r="5137" spans="1:24" hidden="1">
      <c r="A5137" s="46" t="s">
        <v>1847</v>
      </c>
      <c r="B5137" s="106" t="s">
        <v>2199</v>
      </c>
      <c r="C5137" s="46" t="s">
        <v>2149</v>
      </c>
      <c r="D5137" s="106" t="s">
        <v>2189</v>
      </c>
      <c r="E5137" s="8" t="s">
        <v>2166</v>
      </c>
      <c r="F5137" s="45" t="s">
        <v>300</v>
      </c>
      <c r="G5137" s="46" t="s">
        <v>93</v>
      </c>
      <c r="H5137" s="47">
        <v>42352</v>
      </c>
      <c r="I5137" s="46">
        <v>111</v>
      </c>
      <c r="J5137" s="66">
        <v>170.8</v>
      </c>
      <c r="K5137" s="104">
        <f t="shared" si="111"/>
        <v>18958.800000000003</v>
      </c>
      <c r="L5137" s="46" t="s">
        <v>81</v>
      </c>
      <c r="M5137" s="46" t="s">
        <v>283</v>
      </c>
      <c r="N5137" s="46">
        <v>154117</v>
      </c>
      <c r="O5137" s="46"/>
      <c r="P5137" s="46">
        <v>93393</v>
      </c>
      <c r="Q5137" s="66">
        <v>94.8</v>
      </c>
      <c r="R5137" s="66">
        <v>0</v>
      </c>
      <c r="S5137" s="66">
        <v>25</v>
      </c>
      <c r="T5137" s="46" t="s">
        <v>127</v>
      </c>
      <c r="U5137" s="64">
        <f>Data!$Q5137+Data!$R5137+Data!$S5137</f>
        <v>119.8</v>
      </c>
      <c r="V5137" s="9" t="str">
        <f>VLOOKUP(TRIM(Data!$B5137),Team!A:B,2,FALSE)</f>
        <v>HVAC</v>
      </c>
      <c r="W5137" s="9" t="str">
        <f>VLOOKUP(Data!$D5137,Current!A:B,2,FALSE)</f>
        <v>ACT</v>
      </c>
      <c r="X5137" s="9" t="str">
        <f>IF(Data!$W5137=Data!$E5137,"CURRENT","NO")</f>
        <v>CURRENT</v>
      </c>
    </row>
    <row r="5138" spans="1:24" hidden="1">
      <c r="A5138" s="46" t="s">
        <v>1847</v>
      </c>
      <c r="B5138" s="106" t="s">
        <v>2199</v>
      </c>
      <c r="C5138" s="46" t="s">
        <v>2182</v>
      </c>
      <c r="D5138" s="106" t="s">
        <v>2189</v>
      </c>
      <c r="E5138" s="8" t="s">
        <v>2166</v>
      </c>
      <c r="F5138" s="45" t="s">
        <v>1143</v>
      </c>
      <c r="G5138" s="46" t="s">
        <v>93</v>
      </c>
      <c r="H5138" s="47">
        <v>42353</v>
      </c>
      <c r="I5138" s="46">
        <v>264</v>
      </c>
      <c r="J5138" s="66">
        <v>0</v>
      </c>
      <c r="K5138" s="104">
        <f t="shared" si="111"/>
        <v>0</v>
      </c>
      <c r="L5138" s="46" t="s">
        <v>81</v>
      </c>
      <c r="M5138" s="46" t="s">
        <v>288</v>
      </c>
      <c r="N5138" s="46">
        <v>154163</v>
      </c>
      <c r="O5138" s="46"/>
      <c r="P5138" s="46">
        <v>93394</v>
      </c>
      <c r="Q5138" s="66">
        <v>150</v>
      </c>
      <c r="R5138" s="66">
        <v>0</v>
      </c>
      <c r="S5138" s="66">
        <v>25</v>
      </c>
      <c r="T5138" s="46" t="s">
        <v>0</v>
      </c>
      <c r="U5138" s="64">
        <f>Data!$Q5138+Data!$R5138+Data!$S5138</f>
        <v>175</v>
      </c>
      <c r="V5138" s="9" t="str">
        <f>VLOOKUP(TRIM(Data!$B5138),Team!A:B,2,FALSE)</f>
        <v>HVAC</v>
      </c>
      <c r="W5138" s="9" t="str">
        <f>VLOOKUP(Data!$D5138,Current!A:B,2,FALSE)</f>
        <v>ACT</v>
      </c>
      <c r="X5138" s="9" t="str">
        <f>IF(Data!$W5138=Data!$E5138,"CURRENT","NO")</f>
        <v>CURRENT</v>
      </c>
    </row>
    <row r="5139" spans="1:24" hidden="1">
      <c r="A5139" s="46" t="s">
        <v>1847</v>
      </c>
      <c r="B5139" s="106" t="s">
        <v>2199</v>
      </c>
      <c r="C5139" s="46" t="s">
        <v>2149</v>
      </c>
      <c r="D5139" s="106" t="s">
        <v>2189</v>
      </c>
      <c r="E5139" s="8" t="s">
        <v>2166</v>
      </c>
      <c r="F5139" s="45" t="s">
        <v>301</v>
      </c>
      <c r="G5139" s="46" t="s">
        <v>93</v>
      </c>
      <c r="H5139" s="47">
        <v>42354</v>
      </c>
      <c r="I5139" s="46">
        <v>108</v>
      </c>
      <c r="J5139" s="66">
        <v>162.1</v>
      </c>
      <c r="K5139" s="104">
        <f t="shared" si="111"/>
        <v>17506.8</v>
      </c>
      <c r="L5139" s="46" t="s">
        <v>86</v>
      </c>
      <c r="M5139" s="46" t="s">
        <v>288</v>
      </c>
      <c r="N5139" s="46">
        <v>154208</v>
      </c>
      <c r="O5139" s="46"/>
      <c r="P5139" s="46">
        <v>93395</v>
      </c>
      <c r="Q5139" s="66">
        <v>150</v>
      </c>
      <c r="R5139" s="66">
        <v>0</v>
      </c>
      <c r="S5139" s="66">
        <v>25</v>
      </c>
      <c r="T5139" s="46" t="s">
        <v>127</v>
      </c>
      <c r="U5139" s="64">
        <f>Data!$Q5139+Data!$R5139+Data!$S5139</f>
        <v>175</v>
      </c>
      <c r="V5139" s="9" t="str">
        <f>VLOOKUP(TRIM(Data!$B5139),Team!A:B,2,FALSE)</f>
        <v>HVAC</v>
      </c>
      <c r="W5139" s="9" t="str">
        <f>VLOOKUP(Data!$D5139,Current!A:B,2,FALSE)</f>
        <v>ACT</v>
      </c>
      <c r="X5139" s="9" t="str">
        <f>IF(Data!$W5139=Data!$E5139,"CURRENT","NO")</f>
        <v>CURRENT</v>
      </c>
    </row>
    <row r="5140" spans="1:24" hidden="1">
      <c r="A5140" s="46" t="s">
        <v>1847</v>
      </c>
      <c r="B5140" s="106" t="s">
        <v>2199</v>
      </c>
      <c r="C5140" s="46" t="s">
        <v>2182</v>
      </c>
      <c r="D5140" s="106" t="s">
        <v>2189</v>
      </c>
      <c r="E5140" s="8" t="s">
        <v>2166</v>
      </c>
      <c r="F5140" s="45" t="s">
        <v>300</v>
      </c>
      <c r="G5140" s="46" t="s">
        <v>93</v>
      </c>
      <c r="H5140" s="47">
        <v>42355</v>
      </c>
      <c r="I5140" s="46">
        <v>111</v>
      </c>
      <c r="J5140" s="66">
        <v>0</v>
      </c>
      <c r="K5140" s="104">
        <f t="shared" si="111"/>
        <v>0</v>
      </c>
      <c r="L5140" s="46" t="s">
        <v>81</v>
      </c>
      <c r="M5140" s="46" t="s">
        <v>288</v>
      </c>
      <c r="N5140" s="46">
        <v>154259</v>
      </c>
      <c r="O5140" s="46"/>
      <c r="P5140" s="46">
        <v>93396</v>
      </c>
      <c r="Q5140" s="66">
        <v>150</v>
      </c>
      <c r="R5140" s="66">
        <v>0</v>
      </c>
      <c r="S5140" s="66">
        <v>25</v>
      </c>
      <c r="T5140" s="46" t="s">
        <v>0</v>
      </c>
      <c r="U5140" s="64">
        <f>Data!$Q5140+Data!$R5140+Data!$S5140</f>
        <v>175</v>
      </c>
      <c r="V5140" s="9" t="str">
        <f>VLOOKUP(TRIM(Data!$B5140),Team!A:B,2,FALSE)</f>
        <v>HVAC</v>
      </c>
      <c r="W5140" s="9" t="str">
        <f>VLOOKUP(Data!$D5140,Current!A:B,2,FALSE)</f>
        <v>ACT</v>
      </c>
      <c r="X5140" s="9" t="str">
        <f>IF(Data!$W5140=Data!$E5140,"CURRENT","NO")</f>
        <v>CURRENT</v>
      </c>
    </row>
    <row r="5141" spans="1:24" hidden="1">
      <c r="A5141" s="46" t="s">
        <v>1847</v>
      </c>
      <c r="B5141" s="106" t="s">
        <v>2199</v>
      </c>
      <c r="C5141" s="46" t="s">
        <v>2182</v>
      </c>
      <c r="D5141" s="106" t="s">
        <v>2189</v>
      </c>
      <c r="E5141" s="8" t="s">
        <v>2166</v>
      </c>
      <c r="F5141" s="45" t="s">
        <v>75</v>
      </c>
      <c r="G5141" s="46" t="s">
        <v>70</v>
      </c>
      <c r="H5141" s="47">
        <v>42352</v>
      </c>
      <c r="I5141" s="46">
        <v>274</v>
      </c>
      <c r="J5141" s="66">
        <v>0</v>
      </c>
      <c r="K5141" s="104">
        <f t="shared" si="111"/>
        <v>0</v>
      </c>
      <c r="L5141" s="46" t="s">
        <v>69</v>
      </c>
      <c r="M5141" s="46" t="s">
        <v>145</v>
      </c>
      <c r="N5141" s="46">
        <v>154113</v>
      </c>
      <c r="O5141" s="46"/>
      <c r="P5141" s="46">
        <v>93397</v>
      </c>
      <c r="Q5141" s="66">
        <v>150</v>
      </c>
      <c r="R5141" s="66">
        <v>0</v>
      </c>
      <c r="S5141" s="66">
        <v>35</v>
      </c>
      <c r="T5141" s="46" t="s">
        <v>0</v>
      </c>
      <c r="U5141" s="64">
        <f>Data!$Q5141+Data!$R5141+Data!$S5141</f>
        <v>185</v>
      </c>
      <c r="V5141" s="9" t="str">
        <f>VLOOKUP(TRIM(Data!$B5141),Team!A:B,2,FALSE)</f>
        <v>HVAC</v>
      </c>
      <c r="W5141" s="9" t="str">
        <f>VLOOKUP(Data!$D5141,Current!A:B,2,FALSE)</f>
        <v>ACT</v>
      </c>
      <c r="X5141" s="9" t="str">
        <f>IF(Data!$W5141=Data!$E5141,"CURRENT","NO")</f>
        <v>CURRENT</v>
      </c>
    </row>
    <row r="5142" spans="1:24" hidden="1">
      <c r="A5142" s="46" t="s">
        <v>1847</v>
      </c>
      <c r="B5142" s="106" t="s">
        <v>2199</v>
      </c>
      <c r="C5142" s="46" t="s">
        <v>2149</v>
      </c>
      <c r="D5142" s="106" t="s">
        <v>2189</v>
      </c>
      <c r="E5142" s="8" t="s">
        <v>2166</v>
      </c>
      <c r="F5142" s="45" t="s">
        <v>605</v>
      </c>
      <c r="G5142" s="46" t="s">
        <v>70</v>
      </c>
      <c r="H5142" s="47">
        <v>42353</v>
      </c>
      <c r="I5142" s="46">
        <v>548</v>
      </c>
      <c r="J5142" s="66">
        <v>71</v>
      </c>
      <c r="K5142" s="104">
        <f t="shared" si="111"/>
        <v>38908</v>
      </c>
      <c r="L5142" s="46" t="s">
        <v>69</v>
      </c>
      <c r="M5142" s="46" t="s">
        <v>145</v>
      </c>
      <c r="N5142" s="46">
        <v>154154</v>
      </c>
      <c r="O5142" s="46"/>
      <c r="P5142" s="46">
        <v>93398</v>
      </c>
      <c r="Q5142" s="66">
        <v>194.5</v>
      </c>
      <c r="R5142" s="66">
        <v>0</v>
      </c>
      <c r="S5142" s="66">
        <v>35</v>
      </c>
      <c r="T5142" s="46" t="s">
        <v>127</v>
      </c>
      <c r="U5142" s="64">
        <f>Data!$Q5142+Data!$R5142+Data!$S5142</f>
        <v>229.5</v>
      </c>
      <c r="V5142" s="9" t="str">
        <f>VLOOKUP(TRIM(Data!$B5142),Team!A:B,2,FALSE)</f>
        <v>HVAC</v>
      </c>
      <c r="W5142" s="9" t="str">
        <f>VLOOKUP(Data!$D5142,Current!A:B,2,FALSE)</f>
        <v>ACT</v>
      </c>
      <c r="X5142" s="9" t="str">
        <f>IF(Data!$W5142=Data!$E5142,"CURRENT","NO")</f>
        <v>CURRENT</v>
      </c>
    </row>
    <row r="5143" spans="1:24" hidden="1">
      <c r="A5143" s="46" t="s">
        <v>1847</v>
      </c>
      <c r="B5143" s="106" t="s">
        <v>2199</v>
      </c>
      <c r="C5143" s="46" t="s">
        <v>2149</v>
      </c>
      <c r="D5143" s="106" t="s">
        <v>2189</v>
      </c>
      <c r="E5143" s="8" t="s">
        <v>2166</v>
      </c>
      <c r="F5143" s="45" t="s">
        <v>951</v>
      </c>
      <c r="G5143" s="46" t="s">
        <v>952</v>
      </c>
      <c r="H5143" s="47">
        <v>42353</v>
      </c>
      <c r="I5143" s="46">
        <v>170</v>
      </c>
      <c r="J5143" s="66">
        <v>95</v>
      </c>
      <c r="K5143" s="104">
        <f t="shared" si="111"/>
        <v>16150</v>
      </c>
      <c r="L5143" s="46" t="s">
        <v>108</v>
      </c>
      <c r="M5143" s="46" t="s">
        <v>948</v>
      </c>
      <c r="N5143" s="46">
        <v>154178</v>
      </c>
      <c r="O5143" s="46"/>
      <c r="P5143" s="46">
        <v>93399</v>
      </c>
      <c r="Q5143" s="66">
        <v>150</v>
      </c>
      <c r="R5143" s="66">
        <v>0</v>
      </c>
      <c r="S5143" s="66">
        <v>50</v>
      </c>
      <c r="T5143" s="46" t="s">
        <v>127</v>
      </c>
      <c r="U5143" s="64">
        <f>Data!$Q5143+Data!$R5143+Data!$S5143</f>
        <v>200</v>
      </c>
      <c r="V5143" s="9" t="str">
        <f>VLOOKUP(TRIM(Data!$B5143),Team!A:B,2,FALSE)</f>
        <v>HVAC</v>
      </c>
      <c r="W5143" s="9" t="str">
        <f>VLOOKUP(Data!$D5143,Current!A:B,2,FALSE)</f>
        <v>ACT</v>
      </c>
      <c r="X5143" s="9" t="str">
        <f>IF(Data!$W5143=Data!$E5143,"CURRENT","NO")</f>
        <v>CURRENT</v>
      </c>
    </row>
    <row r="5144" spans="1:24" hidden="1">
      <c r="A5144" s="46" t="s">
        <v>1847</v>
      </c>
      <c r="B5144" s="106" t="s">
        <v>2199</v>
      </c>
      <c r="C5144" s="46" t="s">
        <v>2149</v>
      </c>
      <c r="D5144" s="106" t="s">
        <v>2189</v>
      </c>
      <c r="E5144" s="8" t="s">
        <v>2166</v>
      </c>
      <c r="F5144" s="45" t="s">
        <v>106</v>
      </c>
      <c r="G5144" s="46" t="s">
        <v>1941</v>
      </c>
      <c r="H5144" s="47">
        <v>42352</v>
      </c>
      <c r="I5144" s="46">
        <v>135</v>
      </c>
      <c r="J5144" s="66">
        <v>117</v>
      </c>
      <c r="K5144" s="104">
        <f t="shared" si="111"/>
        <v>15795</v>
      </c>
      <c r="L5144" s="46" t="s">
        <v>114</v>
      </c>
      <c r="M5144" s="46" t="s">
        <v>88</v>
      </c>
      <c r="N5144" s="46">
        <v>154114</v>
      </c>
      <c r="O5144" s="46"/>
      <c r="P5144" s="46">
        <v>93400</v>
      </c>
      <c r="Q5144" s="66">
        <v>79</v>
      </c>
      <c r="R5144" s="66">
        <v>22.5</v>
      </c>
      <c r="S5144" s="66">
        <v>10</v>
      </c>
      <c r="T5144" s="46" t="s">
        <v>127</v>
      </c>
      <c r="U5144" s="64">
        <f>Data!$Q5144+Data!$R5144+Data!$S5144</f>
        <v>111.5</v>
      </c>
      <c r="V5144" s="9" t="str">
        <f>VLOOKUP(TRIM(Data!$B5144),Team!A:B,2,FALSE)</f>
        <v>HVAC</v>
      </c>
      <c r="W5144" s="9" t="str">
        <f>VLOOKUP(Data!$D5144,Current!A:B,2,FALSE)</f>
        <v>ACT</v>
      </c>
      <c r="X5144" s="9" t="str">
        <f>IF(Data!$W5144=Data!$E5144,"CURRENT","NO")</f>
        <v>CURRENT</v>
      </c>
    </row>
    <row r="5145" spans="1:24" hidden="1">
      <c r="A5145" s="46" t="s">
        <v>1847</v>
      </c>
      <c r="B5145" s="106" t="s">
        <v>2199</v>
      </c>
      <c r="C5145" s="46" t="s">
        <v>2149</v>
      </c>
      <c r="D5145" s="106" t="s">
        <v>2189</v>
      </c>
      <c r="E5145" s="8" t="s">
        <v>2166</v>
      </c>
      <c r="F5145" s="45" t="s">
        <v>91</v>
      </c>
      <c r="G5145" s="46" t="s">
        <v>1941</v>
      </c>
      <c r="H5145" s="47">
        <v>42352</v>
      </c>
      <c r="I5145" s="46">
        <v>212</v>
      </c>
      <c r="J5145" s="66">
        <v>89</v>
      </c>
      <c r="K5145" s="104">
        <f t="shared" si="111"/>
        <v>18868</v>
      </c>
      <c r="L5145" s="46" t="s">
        <v>89</v>
      </c>
      <c r="M5145" s="46" t="s">
        <v>88</v>
      </c>
      <c r="N5145" s="46">
        <v>154115</v>
      </c>
      <c r="O5145" s="46"/>
      <c r="P5145" s="46">
        <v>93401</v>
      </c>
      <c r="Q5145" s="66">
        <v>94.3</v>
      </c>
      <c r="R5145" s="66">
        <v>22.5</v>
      </c>
      <c r="S5145" s="66">
        <v>10</v>
      </c>
      <c r="T5145" s="46" t="s">
        <v>127</v>
      </c>
      <c r="U5145" s="64">
        <f>Data!$Q5145+Data!$R5145+Data!$S5145</f>
        <v>126.8</v>
      </c>
      <c r="V5145" s="9" t="str">
        <f>VLOOKUP(TRIM(Data!$B5145),Team!A:B,2,FALSE)</f>
        <v>HVAC</v>
      </c>
      <c r="W5145" s="9" t="str">
        <f>VLOOKUP(Data!$D5145,Current!A:B,2,FALSE)</f>
        <v>ACT</v>
      </c>
      <c r="X5145" s="9" t="str">
        <f>IF(Data!$W5145=Data!$E5145,"CURRENT","NO")</f>
        <v>CURRENT</v>
      </c>
    </row>
    <row r="5146" spans="1:24" hidden="1">
      <c r="A5146" s="46" t="s">
        <v>1847</v>
      </c>
      <c r="B5146" s="106" t="s">
        <v>2199</v>
      </c>
      <c r="C5146" s="46" t="s">
        <v>2149</v>
      </c>
      <c r="D5146" s="106" t="s">
        <v>2189</v>
      </c>
      <c r="E5146" s="8" t="s">
        <v>2166</v>
      </c>
      <c r="F5146" s="45" t="s">
        <v>91</v>
      </c>
      <c r="G5146" s="46" t="s">
        <v>1941</v>
      </c>
      <c r="H5146" s="47">
        <v>42353</v>
      </c>
      <c r="I5146" s="46">
        <v>212</v>
      </c>
      <c r="J5146" s="66">
        <v>89</v>
      </c>
      <c r="K5146" s="104">
        <f t="shared" si="111"/>
        <v>18868</v>
      </c>
      <c r="L5146" s="46" t="s">
        <v>89</v>
      </c>
      <c r="M5146" s="46" t="s">
        <v>88</v>
      </c>
      <c r="N5146" s="46">
        <v>154155</v>
      </c>
      <c r="O5146" s="46"/>
      <c r="P5146" s="46">
        <v>93402</v>
      </c>
      <c r="Q5146" s="66">
        <v>94.3</v>
      </c>
      <c r="R5146" s="66">
        <v>45</v>
      </c>
      <c r="S5146" s="66">
        <v>20</v>
      </c>
      <c r="T5146" s="46" t="s">
        <v>127</v>
      </c>
      <c r="U5146" s="64">
        <f>Data!$Q5146+Data!$R5146+Data!$S5146</f>
        <v>159.30000000000001</v>
      </c>
      <c r="V5146" s="9" t="str">
        <f>VLOOKUP(TRIM(Data!$B5146),Team!A:B,2,FALSE)</f>
        <v>HVAC</v>
      </c>
      <c r="W5146" s="9" t="str">
        <f>VLOOKUP(Data!$D5146,Current!A:B,2,FALSE)</f>
        <v>ACT</v>
      </c>
      <c r="X5146" s="9" t="str">
        <f>IF(Data!$W5146=Data!$E5146,"CURRENT","NO")</f>
        <v>CURRENT</v>
      </c>
    </row>
    <row r="5147" spans="1:24" hidden="1">
      <c r="A5147" s="46" t="s">
        <v>1847</v>
      </c>
      <c r="B5147" s="106" t="s">
        <v>2199</v>
      </c>
      <c r="C5147" s="46" t="s">
        <v>2182</v>
      </c>
      <c r="D5147" s="106" t="s">
        <v>2189</v>
      </c>
      <c r="E5147" s="8" t="s">
        <v>2166</v>
      </c>
      <c r="F5147" s="45" t="s">
        <v>106</v>
      </c>
      <c r="G5147" s="46" t="s">
        <v>1941</v>
      </c>
      <c r="H5147" s="47">
        <v>42354</v>
      </c>
      <c r="I5147" s="46">
        <v>135</v>
      </c>
      <c r="J5147" s="66">
        <v>0</v>
      </c>
      <c r="K5147" s="104">
        <f t="shared" si="111"/>
        <v>0</v>
      </c>
      <c r="L5147" s="46" t="s">
        <v>89</v>
      </c>
      <c r="M5147" s="46" t="s">
        <v>88</v>
      </c>
      <c r="N5147" s="46">
        <v>154214</v>
      </c>
      <c r="O5147" s="46"/>
      <c r="P5147" s="46">
        <v>93403</v>
      </c>
      <c r="Q5147" s="66">
        <v>150</v>
      </c>
      <c r="R5147" s="66">
        <v>45</v>
      </c>
      <c r="S5147" s="66">
        <v>20</v>
      </c>
      <c r="T5147" s="46" t="s">
        <v>0</v>
      </c>
      <c r="U5147" s="64">
        <f>Data!$Q5147+Data!$R5147+Data!$S5147</f>
        <v>215</v>
      </c>
      <c r="V5147" s="9" t="str">
        <f>VLOOKUP(TRIM(Data!$B5147),Team!A:B,2,FALSE)</f>
        <v>HVAC</v>
      </c>
      <c r="W5147" s="9" t="str">
        <f>VLOOKUP(Data!$D5147,Current!A:B,2,FALSE)</f>
        <v>ACT</v>
      </c>
      <c r="X5147" s="9" t="str">
        <f>IF(Data!$W5147=Data!$E5147,"CURRENT","NO")</f>
        <v>CURRENT</v>
      </c>
    </row>
    <row r="5148" spans="1:24" hidden="1">
      <c r="A5148" s="46" t="s">
        <v>1847</v>
      </c>
      <c r="B5148" s="106" t="s">
        <v>2199</v>
      </c>
      <c r="C5148" s="46" t="s">
        <v>2149</v>
      </c>
      <c r="D5148" s="106" t="s">
        <v>2189</v>
      </c>
      <c r="E5148" s="8" t="s">
        <v>2166</v>
      </c>
      <c r="F5148" s="45" t="s">
        <v>107</v>
      </c>
      <c r="G5148" s="46" t="s">
        <v>1941</v>
      </c>
      <c r="H5148" s="47">
        <v>42355</v>
      </c>
      <c r="I5148" s="46">
        <v>168</v>
      </c>
      <c r="J5148" s="66">
        <v>105</v>
      </c>
      <c r="K5148" s="104">
        <f t="shared" si="111"/>
        <v>17640</v>
      </c>
      <c r="L5148" s="46" t="s">
        <v>114</v>
      </c>
      <c r="M5148" s="46" t="s">
        <v>113</v>
      </c>
      <c r="N5148" s="46">
        <v>154268</v>
      </c>
      <c r="O5148" s="46"/>
      <c r="P5148" s="46">
        <v>93404</v>
      </c>
      <c r="Q5148" s="66">
        <v>88.2</v>
      </c>
      <c r="R5148" s="66">
        <v>22.5</v>
      </c>
      <c r="S5148" s="66">
        <v>10</v>
      </c>
      <c r="T5148" s="46" t="s">
        <v>127</v>
      </c>
      <c r="U5148" s="64">
        <f>Data!$Q5148+Data!$R5148+Data!$S5148</f>
        <v>120.7</v>
      </c>
      <c r="V5148" s="9" t="str">
        <f>VLOOKUP(TRIM(Data!$B5148),Team!A:B,2,FALSE)</f>
        <v>HVAC</v>
      </c>
      <c r="W5148" s="9" t="str">
        <f>VLOOKUP(Data!$D5148,Current!A:B,2,FALSE)</f>
        <v>ACT</v>
      </c>
      <c r="X5148" s="9" t="str">
        <f>IF(Data!$W5148=Data!$E5148,"CURRENT","NO")</f>
        <v>CURRENT</v>
      </c>
    </row>
    <row r="5149" spans="1:24" hidden="1">
      <c r="A5149" s="46" t="s">
        <v>1847</v>
      </c>
      <c r="B5149" s="106" t="s">
        <v>2199</v>
      </c>
      <c r="C5149" s="46" t="s">
        <v>2149</v>
      </c>
      <c r="D5149" s="106" t="s">
        <v>2189</v>
      </c>
      <c r="E5149" s="8" t="s">
        <v>2166</v>
      </c>
      <c r="F5149" s="45" t="s">
        <v>95</v>
      </c>
      <c r="G5149" s="46" t="s">
        <v>1941</v>
      </c>
      <c r="H5149" s="47">
        <v>42355</v>
      </c>
      <c r="I5149" s="46">
        <v>103</v>
      </c>
      <c r="J5149" s="66">
        <v>135</v>
      </c>
      <c r="K5149" s="104">
        <f t="shared" si="111"/>
        <v>13905</v>
      </c>
      <c r="L5149" s="46" t="s">
        <v>114</v>
      </c>
      <c r="M5149" s="46" t="s">
        <v>113</v>
      </c>
      <c r="N5149" s="46">
        <v>154269</v>
      </c>
      <c r="O5149" s="46"/>
      <c r="P5149" s="46">
        <v>93405</v>
      </c>
      <c r="Q5149" s="66">
        <v>75</v>
      </c>
      <c r="R5149" s="66">
        <v>22.5</v>
      </c>
      <c r="S5149" s="66">
        <v>10</v>
      </c>
      <c r="T5149" s="46" t="s">
        <v>127</v>
      </c>
      <c r="U5149" s="64">
        <f>Data!$Q5149+Data!$R5149+Data!$S5149</f>
        <v>107.5</v>
      </c>
      <c r="V5149" s="9" t="str">
        <f>VLOOKUP(TRIM(Data!$B5149),Team!A:B,2,FALSE)</f>
        <v>HVAC</v>
      </c>
      <c r="W5149" s="9" t="str">
        <f>VLOOKUP(Data!$D5149,Current!A:B,2,FALSE)</f>
        <v>ACT</v>
      </c>
      <c r="X5149" s="9" t="str">
        <f>IF(Data!$W5149=Data!$E5149,"CURRENT","NO")</f>
        <v>CURRENT</v>
      </c>
    </row>
    <row r="5150" spans="1:24" hidden="1">
      <c r="A5150" s="46" t="s">
        <v>1848</v>
      </c>
      <c r="B5150" s="106" t="s">
        <v>2199</v>
      </c>
      <c r="C5150" s="46" t="s">
        <v>2149</v>
      </c>
      <c r="D5150" s="106" t="s">
        <v>2189</v>
      </c>
      <c r="E5150" s="8" t="s">
        <v>2166</v>
      </c>
      <c r="F5150" s="45" t="s">
        <v>1341</v>
      </c>
      <c r="G5150" s="46" t="s">
        <v>1929</v>
      </c>
      <c r="H5150" s="47">
        <v>42359</v>
      </c>
      <c r="I5150" s="46">
        <v>63</v>
      </c>
      <c r="J5150" s="66">
        <v>98.13</v>
      </c>
      <c r="K5150" s="104">
        <f t="shared" si="111"/>
        <v>6182.19</v>
      </c>
      <c r="L5150" s="46" t="s">
        <v>1727</v>
      </c>
      <c r="M5150" s="46" t="s">
        <v>1548</v>
      </c>
      <c r="N5150" s="46">
        <v>154404</v>
      </c>
      <c r="O5150" s="46"/>
      <c r="P5150" s="46">
        <v>93548</v>
      </c>
      <c r="Q5150" s="66">
        <v>75</v>
      </c>
      <c r="R5150" s="66">
        <v>0</v>
      </c>
      <c r="S5150" s="66">
        <v>15</v>
      </c>
      <c r="T5150" s="46" t="s">
        <v>127</v>
      </c>
      <c r="U5150" s="64">
        <f>Data!$Q5150+Data!$R5150+Data!$S5150</f>
        <v>90</v>
      </c>
      <c r="V5150" s="9" t="str">
        <f>VLOOKUP(TRIM(Data!$B5150),Team!A:B,2,FALSE)</f>
        <v>HVAC</v>
      </c>
      <c r="W5150" s="9" t="str">
        <f>VLOOKUP(Data!$D5150,Current!A:B,2,FALSE)</f>
        <v>ACT</v>
      </c>
      <c r="X5150" s="9" t="str">
        <f>IF(Data!$W5150=Data!$E5150,"CURRENT","NO")</f>
        <v>CURRENT</v>
      </c>
    </row>
    <row r="5151" spans="1:24" hidden="1">
      <c r="A5151" s="46" t="s">
        <v>1848</v>
      </c>
      <c r="B5151" s="106" t="s">
        <v>2199</v>
      </c>
      <c r="C5151" s="46" t="s">
        <v>2149</v>
      </c>
      <c r="D5151" s="106" t="s">
        <v>2189</v>
      </c>
      <c r="E5151" s="8" t="s">
        <v>2166</v>
      </c>
      <c r="F5151" s="45" t="s">
        <v>79</v>
      </c>
      <c r="G5151" s="46" t="s">
        <v>1929</v>
      </c>
      <c r="H5151" s="47">
        <v>42359</v>
      </c>
      <c r="I5151" s="46">
        <v>30</v>
      </c>
      <c r="J5151" s="66">
        <v>83.92</v>
      </c>
      <c r="K5151" s="104">
        <f t="shared" si="111"/>
        <v>2517.6</v>
      </c>
      <c r="L5151" s="46" t="s">
        <v>77</v>
      </c>
      <c r="M5151" s="46" t="s">
        <v>1548</v>
      </c>
      <c r="N5151" s="46">
        <v>154405</v>
      </c>
      <c r="O5151" s="46"/>
      <c r="P5151" s="46">
        <v>93549</v>
      </c>
      <c r="Q5151" s="66">
        <v>75</v>
      </c>
      <c r="R5151" s="66">
        <v>0</v>
      </c>
      <c r="S5151" s="66">
        <v>15</v>
      </c>
      <c r="T5151" s="46" t="s">
        <v>127</v>
      </c>
      <c r="U5151" s="64">
        <f>Data!$Q5151+Data!$R5151+Data!$S5151</f>
        <v>90</v>
      </c>
      <c r="V5151" s="9" t="str">
        <f>VLOOKUP(TRIM(Data!$B5151),Team!A:B,2,FALSE)</f>
        <v>HVAC</v>
      </c>
      <c r="W5151" s="9" t="str">
        <f>VLOOKUP(Data!$D5151,Current!A:B,2,FALSE)</f>
        <v>ACT</v>
      </c>
      <c r="X5151" s="9" t="str">
        <f>IF(Data!$W5151=Data!$E5151,"CURRENT","NO")</f>
        <v>CURRENT</v>
      </c>
    </row>
    <row r="5152" spans="1:24" hidden="1">
      <c r="A5152" s="46" t="s">
        <v>1848</v>
      </c>
      <c r="B5152" s="106" t="s">
        <v>2199</v>
      </c>
      <c r="C5152" s="46" t="s">
        <v>2149</v>
      </c>
      <c r="D5152" s="106" t="s">
        <v>2189</v>
      </c>
      <c r="E5152" s="8" t="s">
        <v>2166</v>
      </c>
      <c r="F5152" s="45" t="s">
        <v>280</v>
      </c>
      <c r="G5152" s="46" t="s">
        <v>1929</v>
      </c>
      <c r="H5152" s="47">
        <v>42359</v>
      </c>
      <c r="I5152" s="46">
        <v>30</v>
      </c>
      <c r="J5152" s="66">
        <v>94.31</v>
      </c>
      <c r="K5152" s="104">
        <f t="shared" si="111"/>
        <v>2829.3</v>
      </c>
      <c r="L5152" s="46" t="s">
        <v>77</v>
      </c>
      <c r="M5152" s="46" t="s">
        <v>1548</v>
      </c>
      <c r="N5152" s="46">
        <v>154406</v>
      </c>
      <c r="O5152" s="46"/>
      <c r="P5152" s="46">
        <v>93550</v>
      </c>
      <c r="Q5152" s="66">
        <v>75</v>
      </c>
      <c r="R5152" s="66">
        <v>0</v>
      </c>
      <c r="S5152" s="66">
        <v>15</v>
      </c>
      <c r="T5152" s="46" t="s">
        <v>127</v>
      </c>
      <c r="U5152" s="64">
        <f>Data!$Q5152+Data!$R5152+Data!$S5152</f>
        <v>90</v>
      </c>
      <c r="V5152" s="9" t="str">
        <f>VLOOKUP(TRIM(Data!$B5152),Team!A:B,2,FALSE)</f>
        <v>HVAC</v>
      </c>
      <c r="W5152" s="9" t="str">
        <f>VLOOKUP(Data!$D5152,Current!A:B,2,FALSE)</f>
        <v>ACT</v>
      </c>
      <c r="X5152" s="9" t="str">
        <f>IF(Data!$W5152=Data!$E5152,"CURRENT","NO")</f>
        <v>CURRENT</v>
      </c>
    </row>
    <row r="5153" spans="1:24" hidden="1">
      <c r="A5153" s="46" t="s">
        <v>1848</v>
      </c>
      <c r="B5153" s="106" t="s">
        <v>2199</v>
      </c>
      <c r="C5153" s="46" t="s">
        <v>2149</v>
      </c>
      <c r="D5153" s="106" t="s">
        <v>2189</v>
      </c>
      <c r="E5153" s="8" t="s">
        <v>2166</v>
      </c>
      <c r="F5153" s="45" t="s">
        <v>279</v>
      </c>
      <c r="G5153" s="46" t="s">
        <v>1929</v>
      </c>
      <c r="H5153" s="47">
        <v>42360</v>
      </c>
      <c r="I5153" s="46">
        <v>28</v>
      </c>
      <c r="J5153" s="66">
        <v>104.71</v>
      </c>
      <c r="K5153" s="104">
        <f t="shared" si="111"/>
        <v>2931.8799999999997</v>
      </c>
      <c r="L5153" s="46" t="s">
        <v>77</v>
      </c>
      <c r="M5153" s="46" t="s">
        <v>1942</v>
      </c>
      <c r="N5153" s="46">
        <v>154458</v>
      </c>
      <c r="O5153" s="46"/>
      <c r="P5153" s="46">
        <v>93551</v>
      </c>
      <c r="Q5153" s="66">
        <v>75</v>
      </c>
      <c r="R5153" s="66">
        <v>0</v>
      </c>
      <c r="S5153" s="66">
        <v>15</v>
      </c>
      <c r="T5153" s="46" t="s">
        <v>127</v>
      </c>
      <c r="U5153" s="64">
        <f>Data!$Q5153+Data!$R5153+Data!$S5153</f>
        <v>90</v>
      </c>
      <c r="V5153" s="9" t="str">
        <f>VLOOKUP(TRIM(Data!$B5153),Team!A:B,2,FALSE)</f>
        <v>HVAC</v>
      </c>
      <c r="W5153" s="9" t="str">
        <f>VLOOKUP(Data!$D5153,Current!A:B,2,FALSE)</f>
        <v>ACT</v>
      </c>
      <c r="X5153" s="9" t="str">
        <f>IF(Data!$W5153=Data!$E5153,"CURRENT","NO")</f>
        <v>CURRENT</v>
      </c>
    </row>
    <row r="5154" spans="1:24" hidden="1">
      <c r="A5154" s="46" t="s">
        <v>1848</v>
      </c>
      <c r="B5154" s="106" t="s">
        <v>2199</v>
      </c>
      <c r="C5154" s="46" t="s">
        <v>2149</v>
      </c>
      <c r="D5154" s="106" t="s">
        <v>2189</v>
      </c>
      <c r="E5154" s="8" t="s">
        <v>2166</v>
      </c>
      <c r="F5154" s="45" t="s">
        <v>278</v>
      </c>
      <c r="G5154" s="46" t="s">
        <v>1929</v>
      </c>
      <c r="H5154" s="47">
        <v>42360</v>
      </c>
      <c r="I5154" s="46">
        <v>30</v>
      </c>
      <c r="J5154" s="66">
        <v>83.35</v>
      </c>
      <c r="K5154" s="104">
        <f t="shared" si="111"/>
        <v>2500.5</v>
      </c>
      <c r="L5154" s="46" t="s">
        <v>77</v>
      </c>
      <c r="M5154" s="46" t="s">
        <v>1942</v>
      </c>
      <c r="N5154" s="46">
        <v>154460</v>
      </c>
      <c r="O5154" s="46"/>
      <c r="P5154" s="46">
        <v>93552</v>
      </c>
      <c r="Q5154" s="66">
        <v>75</v>
      </c>
      <c r="R5154" s="66">
        <v>0</v>
      </c>
      <c r="S5154" s="66">
        <v>15</v>
      </c>
      <c r="T5154" s="46" t="s">
        <v>127</v>
      </c>
      <c r="U5154" s="64">
        <f>Data!$Q5154+Data!$R5154+Data!$S5154</f>
        <v>90</v>
      </c>
      <c r="V5154" s="9" t="str">
        <f>VLOOKUP(TRIM(Data!$B5154),Team!A:B,2,FALSE)</f>
        <v>HVAC</v>
      </c>
      <c r="W5154" s="9" t="str">
        <f>VLOOKUP(Data!$D5154,Current!A:B,2,FALSE)</f>
        <v>ACT</v>
      </c>
      <c r="X5154" s="9" t="str">
        <f>IF(Data!$W5154=Data!$E5154,"CURRENT","NO")</f>
        <v>CURRENT</v>
      </c>
    </row>
    <row r="5155" spans="1:24" hidden="1">
      <c r="A5155" s="46" t="s">
        <v>1848</v>
      </c>
      <c r="B5155" s="106" t="s">
        <v>2199</v>
      </c>
      <c r="C5155" s="46" t="s">
        <v>2149</v>
      </c>
      <c r="D5155" s="106" t="s">
        <v>2189</v>
      </c>
      <c r="E5155" s="8" t="s">
        <v>2166</v>
      </c>
      <c r="F5155" s="45" t="s">
        <v>1931</v>
      </c>
      <c r="G5155" s="46" t="s">
        <v>1929</v>
      </c>
      <c r="H5155" s="47">
        <v>42360</v>
      </c>
      <c r="I5155" s="46">
        <v>20</v>
      </c>
      <c r="J5155" s="66">
        <v>91.85</v>
      </c>
      <c r="K5155" s="104">
        <f t="shared" si="111"/>
        <v>1837</v>
      </c>
      <c r="L5155" s="46" t="s">
        <v>77</v>
      </c>
      <c r="M5155" s="46" t="s">
        <v>1943</v>
      </c>
      <c r="N5155" s="46">
        <v>154461</v>
      </c>
      <c r="O5155" s="46"/>
      <c r="P5155" s="46">
        <v>93553</v>
      </c>
      <c r="Q5155" s="66">
        <v>75</v>
      </c>
      <c r="R5155" s="66">
        <v>0</v>
      </c>
      <c r="S5155" s="66">
        <v>15</v>
      </c>
      <c r="T5155" s="46" t="s">
        <v>127</v>
      </c>
      <c r="U5155" s="64">
        <f>Data!$Q5155+Data!$R5155+Data!$S5155</f>
        <v>90</v>
      </c>
      <c r="V5155" s="9" t="str">
        <f>VLOOKUP(TRIM(Data!$B5155),Team!A:B,2,FALSE)</f>
        <v>HVAC</v>
      </c>
      <c r="W5155" s="9" t="str">
        <f>VLOOKUP(Data!$D5155,Current!A:B,2,FALSE)</f>
        <v>ACT</v>
      </c>
      <c r="X5155" s="9" t="str">
        <f>IF(Data!$W5155=Data!$E5155,"CURRENT","NO")</f>
        <v>CURRENT</v>
      </c>
    </row>
    <row r="5156" spans="1:24" hidden="1">
      <c r="A5156" s="46" t="s">
        <v>1848</v>
      </c>
      <c r="B5156" s="106" t="s">
        <v>2199</v>
      </c>
      <c r="C5156" s="46" t="s">
        <v>2149</v>
      </c>
      <c r="D5156" s="106" t="s">
        <v>2189</v>
      </c>
      <c r="E5156" s="8" t="s">
        <v>2166</v>
      </c>
      <c r="F5156" s="45" t="s">
        <v>942</v>
      </c>
      <c r="G5156" s="46" t="s">
        <v>1944</v>
      </c>
      <c r="H5156" s="47">
        <v>42356</v>
      </c>
      <c r="I5156" s="46">
        <v>82</v>
      </c>
      <c r="J5156" s="66">
        <v>148</v>
      </c>
      <c r="K5156" s="104">
        <f t="shared" si="111"/>
        <v>12136</v>
      </c>
      <c r="L5156" s="46" t="s">
        <v>77</v>
      </c>
      <c r="M5156" s="46" t="s">
        <v>1945</v>
      </c>
      <c r="N5156" s="46">
        <v>154311</v>
      </c>
      <c r="O5156" s="46"/>
      <c r="P5156" s="46">
        <v>93554</v>
      </c>
      <c r="Q5156" s="66">
        <v>75</v>
      </c>
      <c r="R5156" s="66">
        <v>0</v>
      </c>
      <c r="S5156" s="66">
        <v>17.5</v>
      </c>
      <c r="T5156" s="46" t="s">
        <v>127</v>
      </c>
      <c r="U5156" s="64">
        <f>Data!$Q5156+Data!$R5156+Data!$S5156</f>
        <v>92.5</v>
      </c>
      <c r="V5156" s="9" t="str">
        <f>VLOOKUP(TRIM(Data!$B5156),Team!A:B,2,FALSE)</f>
        <v>HVAC</v>
      </c>
      <c r="W5156" s="9" t="str">
        <f>VLOOKUP(Data!$D5156,Current!A:B,2,FALSE)</f>
        <v>ACT</v>
      </c>
      <c r="X5156" s="9" t="str">
        <f>IF(Data!$W5156=Data!$E5156,"CURRENT","NO")</f>
        <v>CURRENT</v>
      </c>
    </row>
    <row r="5157" spans="1:24" hidden="1">
      <c r="A5157" s="46" t="s">
        <v>1848</v>
      </c>
      <c r="B5157" s="106" t="s">
        <v>2199</v>
      </c>
      <c r="C5157" s="46" t="s">
        <v>2149</v>
      </c>
      <c r="D5157" s="106" t="s">
        <v>2189</v>
      </c>
      <c r="E5157" s="8" t="s">
        <v>2166</v>
      </c>
      <c r="F5157" s="45" t="s">
        <v>99</v>
      </c>
      <c r="G5157" s="46" t="s">
        <v>1944</v>
      </c>
      <c r="H5157" s="47">
        <v>42356</v>
      </c>
      <c r="I5157" s="46">
        <v>129</v>
      </c>
      <c r="J5157" s="66">
        <v>142</v>
      </c>
      <c r="K5157" s="104">
        <f t="shared" si="111"/>
        <v>18318</v>
      </c>
      <c r="L5157" s="46" t="s">
        <v>77</v>
      </c>
      <c r="M5157" s="46" t="s">
        <v>1946</v>
      </c>
      <c r="N5157" s="46">
        <v>154312</v>
      </c>
      <c r="O5157" s="46"/>
      <c r="P5157" s="46">
        <v>93555</v>
      </c>
      <c r="Q5157" s="66">
        <v>75</v>
      </c>
      <c r="R5157" s="66">
        <v>0</v>
      </c>
      <c r="S5157" s="66">
        <v>17.5</v>
      </c>
      <c r="T5157" s="46" t="s">
        <v>127</v>
      </c>
      <c r="U5157" s="64">
        <f>Data!$Q5157+Data!$R5157+Data!$S5157</f>
        <v>92.5</v>
      </c>
      <c r="V5157" s="9" t="str">
        <f>VLOOKUP(TRIM(Data!$B5157),Team!A:B,2,FALSE)</f>
        <v>HVAC</v>
      </c>
      <c r="W5157" s="9" t="str">
        <f>VLOOKUP(Data!$D5157,Current!A:B,2,FALSE)</f>
        <v>ACT</v>
      </c>
      <c r="X5157" s="9" t="str">
        <f>IF(Data!$W5157=Data!$E5157,"CURRENT","NO")</f>
        <v>CURRENT</v>
      </c>
    </row>
    <row r="5158" spans="1:24" hidden="1">
      <c r="A5158" s="46" t="s">
        <v>1848</v>
      </c>
      <c r="B5158" s="106" t="s">
        <v>2199</v>
      </c>
      <c r="C5158" s="46" t="s">
        <v>2149</v>
      </c>
      <c r="D5158" s="106" t="s">
        <v>2189</v>
      </c>
      <c r="E5158" s="8" t="s">
        <v>2166</v>
      </c>
      <c r="F5158" s="45" t="s">
        <v>635</v>
      </c>
      <c r="G5158" s="46" t="s">
        <v>1944</v>
      </c>
      <c r="H5158" s="47">
        <v>42357</v>
      </c>
      <c r="I5158" s="46">
        <v>170</v>
      </c>
      <c r="J5158" s="66">
        <v>148</v>
      </c>
      <c r="K5158" s="104">
        <f t="shared" si="111"/>
        <v>25160</v>
      </c>
      <c r="L5158" s="46" t="s">
        <v>1727</v>
      </c>
      <c r="M5158" s="46" t="s">
        <v>719</v>
      </c>
      <c r="N5158" s="46">
        <v>154328</v>
      </c>
      <c r="O5158" s="46"/>
      <c r="P5158" s="46">
        <v>93556</v>
      </c>
      <c r="Q5158" s="66">
        <v>125.8</v>
      </c>
      <c r="R5158" s="66">
        <v>0</v>
      </c>
      <c r="S5158" s="66">
        <v>15</v>
      </c>
      <c r="T5158" s="46" t="s">
        <v>127</v>
      </c>
      <c r="U5158" s="64">
        <f>Data!$Q5158+Data!$R5158+Data!$S5158</f>
        <v>140.80000000000001</v>
      </c>
      <c r="V5158" s="9" t="str">
        <f>VLOOKUP(TRIM(Data!$B5158),Team!A:B,2,FALSE)</f>
        <v>HVAC</v>
      </c>
      <c r="W5158" s="9" t="str">
        <f>VLOOKUP(Data!$D5158,Current!A:B,2,FALSE)</f>
        <v>ACT</v>
      </c>
      <c r="X5158" s="9" t="str">
        <f>IF(Data!$W5158=Data!$E5158,"CURRENT","NO")</f>
        <v>CURRENT</v>
      </c>
    </row>
    <row r="5159" spans="1:24" hidden="1">
      <c r="A5159" s="46" t="s">
        <v>1848</v>
      </c>
      <c r="B5159" s="106" t="s">
        <v>2199</v>
      </c>
      <c r="C5159" s="46" t="s">
        <v>2149</v>
      </c>
      <c r="D5159" s="106" t="s">
        <v>2189</v>
      </c>
      <c r="E5159" s="8" t="s">
        <v>2166</v>
      </c>
      <c r="F5159" s="45" t="s">
        <v>101</v>
      </c>
      <c r="G5159" s="46" t="s">
        <v>1944</v>
      </c>
      <c r="H5159" s="47">
        <v>42357</v>
      </c>
      <c r="I5159" s="46">
        <v>116</v>
      </c>
      <c r="J5159" s="66">
        <v>142</v>
      </c>
      <c r="K5159" s="104">
        <f t="shared" si="111"/>
        <v>16472</v>
      </c>
      <c r="L5159" s="46" t="s">
        <v>1727</v>
      </c>
      <c r="M5159" s="46" t="s">
        <v>296</v>
      </c>
      <c r="N5159" s="46">
        <v>154330</v>
      </c>
      <c r="O5159" s="46"/>
      <c r="P5159" s="46">
        <v>93557</v>
      </c>
      <c r="Q5159" s="66">
        <v>82.4</v>
      </c>
      <c r="R5159" s="66">
        <v>0</v>
      </c>
      <c r="S5159" s="66">
        <v>15</v>
      </c>
      <c r="T5159" s="46" t="s">
        <v>127</v>
      </c>
      <c r="U5159" s="64">
        <f>Data!$Q5159+Data!$R5159+Data!$S5159</f>
        <v>97.4</v>
      </c>
      <c r="V5159" s="9" t="str">
        <f>VLOOKUP(TRIM(Data!$B5159),Team!A:B,2,FALSE)</f>
        <v>HVAC</v>
      </c>
      <c r="W5159" s="9" t="str">
        <f>VLOOKUP(Data!$D5159,Current!A:B,2,FALSE)</f>
        <v>ACT</v>
      </c>
      <c r="X5159" s="9" t="str">
        <f>IF(Data!$W5159=Data!$E5159,"CURRENT","NO")</f>
        <v>CURRENT</v>
      </c>
    </row>
    <row r="5160" spans="1:24" hidden="1">
      <c r="A5160" s="46" t="s">
        <v>1848</v>
      </c>
      <c r="B5160" s="106" t="s">
        <v>2199</v>
      </c>
      <c r="C5160" s="46" t="s">
        <v>2149</v>
      </c>
      <c r="D5160" s="106" t="s">
        <v>2189</v>
      </c>
      <c r="E5160" s="8" t="s">
        <v>2166</v>
      </c>
      <c r="F5160" s="45" t="s">
        <v>1140</v>
      </c>
      <c r="G5160" s="46" t="s">
        <v>1944</v>
      </c>
      <c r="H5160" s="47">
        <v>42357</v>
      </c>
      <c r="I5160" s="46">
        <v>85</v>
      </c>
      <c r="J5160" s="66">
        <v>148</v>
      </c>
      <c r="K5160" s="104">
        <f t="shared" si="111"/>
        <v>12580</v>
      </c>
      <c r="L5160" s="46" t="s">
        <v>1727</v>
      </c>
      <c r="M5160" s="46" t="s">
        <v>10</v>
      </c>
      <c r="N5160" s="46">
        <v>154331</v>
      </c>
      <c r="O5160" s="46"/>
      <c r="P5160" s="46">
        <v>93558</v>
      </c>
      <c r="Q5160" s="66">
        <v>75</v>
      </c>
      <c r="R5160" s="66">
        <v>0</v>
      </c>
      <c r="S5160" s="66">
        <v>15</v>
      </c>
      <c r="T5160" s="46" t="s">
        <v>127</v>
      </c>
      <c r="U5160" s="64">
        <f>Data!$Q5160+Data!$R5160+Data!$S5160</f>
        <v>90</v>
      </c>
      <c r="V5160" s="9" t="str">
        <f>VLOOKUP(TRIM(Data!$B5160),Team!A:B,2,FALSE)</f>
        <v>HVAC</v>
      </c>
      <c r="W5160" s="9" t="str">
        <f>VLOOKUP(Data!$D5160,Current!A:B,2,FALSE)</f>
        <v>ACT</v>
      </c>
      <c r="X5160" s="9" t="str">
        <f>IF(Data!$W5160=Data!$E5160,"CURRENT","NO")</f>
        <v>CURRENT</v>
      </c>
    </row>
    <row r="5161" spans="1:24" hidden="1">
      <c r="A5161" s="46" t="s">
        <v>1848</v>
      </c>
      <c r="B5161" s="106" t="s">
        <v>2199</v>
      </c>
      <c r="C5161" s="46" t="s">
        <v>2149</v>
      </c>
      <c r="D5161" s="106" t="s">
        <v>2189</v>
      </c>
      <c r="E5161" s="8" t="s">
        <v>2166</v>
      </c>
      <c r="F5161" s="45" t="s">
        <v>1784</v>
      </c>
      <c r="G5161" s="46" t="s">
        <v>1881</v>
      </c>
      <c r="H5161" s="47">
        <v>42357</v>
      </c>
      <c r="I5161" s="46">
        <v>140</v>
      </c>
      <c r="J5161" s="66">
        <v>98</v>
      </c>
      <c r="K5161" s="104">
        <f t="shared" si="111"/>
        <v>13720</v>
      </c>
      <c r="L5161" s="46" t="s">
        <v>1727</v>
      </c>
      <c r="M5161" s="46" t="s">
        <v>1947</v>
      </c>
      <c r="N5161" s="46">
        <v>154324</v>
      </c>
      <c r="O5161" s="46"/>
      <c r="P5161" s="46">
        <v>93559</v>
      </c>
      <c r="Q5161" s="66">
        <v>150</v>
      </c>
      <c r="R5161" s="66">
        <v>0</v>
      </c>
      <c r="S5161" s="66">
        <v>35</v>
      </c>
      <c r="T5161" s="46" t="s">
        <v>127</v>
      </c>
      <c r="U5161" s="64">
        <f>Data!$Q5161+Data!$R5161+Data!$S5161</f>
        <v>185</v>
      </c>
      <c r="V5161" s="9" t="str">
        <f>VLOOKUP(TRIM(Data!$B5161),Team!A:B,2,FALSE)</f>
        <v>HVAC</v>
      </c>
      <c r="W5161" s="9" t="str">
        <f>VLOOKUP(Data!$D5161,Current!A:B,2,FALSE)</f>
        <v>ACT</v>
      </c>
      <c r="X5161" s="9" t="str">
        <f>IF(Data!$W5161=Data!$E5161,"CURRENT","NO")</f>
        <v>CURRENT</v>
      </c>
    </row>
    <row r="5162" spans="1:24" hidden="1">
      <c r="A5162" s="46" t="s">
        <v>1848</v>
      </c>
      <c r="B5162" s="106" t="s">
        <v>2199</v>
      </c>
      <c r="C5162" s="46" t="s">
        <v>2182</v>
      </c>
      <c r="D5162" s="106" t="s">
        <v>2189</v>
      </c>
      <c r="E5162" s="8" t="s">
        <v>2166</v>
      </c>
      <c r="F5162" s="45" t="s">
        <v>1335</v>
      </c>
      <c r="G5162" s="46" t="s">
        <v>93</v>
      </c>
      <c r="H5162" s="47">
        <v>42356</v>
      </c>
      <c r="I5162" s="46">
        <v>236</v>
      </c>
      <c r="J5162" s="66">
        <v>0</v>
      </c>
      <c r="K5162" s="104">
        <f t="shared" si="111"/>
        <v>0</v>
      </c>
      <c r="L5162" s="46" t="s">
        <v>1732</v>
      </c>
      <c r="M5162" s="46" t="s">
        <v>306</v>
      </c>
      <c r="N5162" s="46">
        <v>154325</v>
      </c>
      <c r="O5162" s="46"/>
      <c r="P5162" s="46">
        <v>93560</v>
      </c>
      <c r="Q5162" s="66">
        <v>150</v>
      </c>
      <c r="R5162" s="66">
        <v>0</v>
      </c>
      <c r="S5162" s="66">
        <v>25</v>
      </c>
      <c r="T5162" s="46" t="s">
        <v>0</v>
      </c>
      <c r="U5162" s="64">
        <f>Data!$Q5162+Data!$R5162+Data!$S5162</f>
        <v>175</v>
      </c>
      <c r="V5162" s="9" t="str">
        <f>VLOOKUP(TRIM(Data!$B5162),Team!A:B,2,FALSE)</f>
        <v>HVAC</v>
      </c>
      <c r="W5162" s="9" t="str">
        <f>VLOOKUP(Data!$D5162,Current!A:B,2,FALSE)</f>
        <v>ACT</v>
      </c>
      <c r="X5162" s="9" t="str">
        <f>IF(Data!$W5162=Data!$E5162,"CURRENT","NO")</f>
        <v>CURRENT</v>
      </c>
    </row>
    <row r="5163" spans="1:24" hidden="1">
      <c r="A5163" s="46" t="s">
        <v>1848</v>
      </c>
      <c r="B5163" s="106" t="s">
        <v>2199</v>
      </c>
      <c r="C5163" s="46" t="s">
        <v>2182</v>
      </c>
      <c r="D5163" s="106" t="s">
        <v>2189</v>
      </c>
      <c r="E5163" s="8" t="s">
        <v>2166</v>
      </c>
      <c r="F5163" s="45" t="s">
        <v>327</v>
      </c>
      <c r="G5163" s="46" t="s">
        <v>93</v>
      </c>
      <c r="H5163" s="47">
        <v>42357</v>
      </c>
      <c r="I5163" s="46">
        <v>76</v>
      </c>
      <c r="J5163" s="66">
        <v>0</v>
      </c>
      <c r="K5163" s="104">
        <f t="shared" si="111"/>
        <v>0</v>
      </c>
      <c r="L5163" s="46" t="s">
        <v>1732</v>
      </c>
      <c r="M5163" s="46" t="s">
        <v>306</v>
      </c>
      <c r="N5163" s="46">
        <v>154347</v>
      </c>
      <c r="O5163" s="46"/>
      <c r="P5163" s="46">
        <v>93561</v>
      </c>
      <c r="Q5163" s="66">
        <v>150</v>
      </c>
      <c r="R5163" s="66">
        <v>0</v>
      </c>
      <c r="S5163" s="66">
        <v>25</v>
      </c>
      <c r="T5163" s="46" t="s">
        <v>0</v>
      </c>
      <c r="U5163" s="64">
        <f>Data!$Q5163+Data!$R5163+Data!$S5163</f>
        <v>175</v>
      </c>
      <c r="V5163" s="9" t="str">
        <f>VLOOKUP(TRIM(Data!$B5163),Team!A:B,2,FALSE)</f>
        <v>HVAC</v>
      </c>
      <c r="W5163" s="9" t="str">
        <f>VLOOKUP(Data!$D5163,Current!A:B,2,FALSE)</f>
        <v>ACT</v>
      </c>
      <c r="X5163" s="9" t="str">
        <f>IF(Data!$W5163=Data!$E5163,"CURRENT","NO")</f>
        <v>CURRENT</v>
      </c>
    </row>
    <row r="5164" spans="1:24" hidden="1">
      <c r="A5164" s="46" t="s">
        <v>1848</v>
      </c>
      <c r="B5164" s="106" t="s">
        <v>2199</v>
      </c>
      <c r="C5164" s="46" t="s">
        <v>2149</v>
      </c>
      <c r="D5164" s="106" t="s">
        <v>2189</v>
      </c>
      <c r="E5164" s="8" t="s">
        <v>2166</v>
      </c>
      <c r="F5164" s="45" t="s">
        <v>301</v>
      </c>
      <c r="G5164" s="46" t="s">
        <v>93</v>
      </c>
      <c r="H5164" s="47">
        <v>42359</v>
      </c>
      <c r="I5164" s="46">
        <v>108</v>
      </c>
      <c r="J5164" s="66">
        <v>162.1</v>
      </c>
      <c r="K5164" s="104">
        <f t="shared" si="111"/>
        <v>17506.8</v>
      </c>
      <c r="L5164" s="46" t="s">
        <v>1732</v>
      </c>
      <c r="M5164" s="46" t="s">
        <v>304</v>
      </c>
      <c r="N5164" s="46">
        <v>154402</v>
      </c>
      <c r="O5164" s="46"/>
      <c r="P5164" s="46">
        <v>93562</v>
      </c>
      <c r="Q5164" s="66">
        <v>150</v>
      </c>
      <c r="R5164" s="66">
        <v>0</v>
      </c>
      <c r="S5164" s="66">
        <v>25</v>
      </c>
      <c r="T5164" s="46" t="s">
        <v>246</v>
      </c>
      <c r="U5164" s="64">
        <f>Data!$Q5164+Data!$R5164+Data!$S5164</f>
        <v>175</v>
      </c>
      <c r="V5164" s="9" t="str">
        <f>VLOOKUP(TRIM(Data!$B5164),Team!A:B,2,FALSE)</f>
        <v>HVAC</v>
      </c>
      <c r="W5164" s="9" t="str">
        <f>VLOOKUP(Data!$D5164,Current!A:B,2,FALSE)</f>
        <v>ACT</v>
      </c>
      <c r="X5164" s="9" t="str">
        <f>IF(Data!$W5164=Data!$E5164,"CURRENT","NO")</f>
        <v>CURRENT</v>
      </c>
    </row>
    <row r="5165" spans="1:24" hidden="1">
      <c r="A5165" s="46" t="s">
        <v>1848</v>
      </c>
      <c r="B5165" s="106" t="s">
        <v>2199</v>
      </c>
      <c r="C5165" s="46" t="s">
        <v>2182</v>
      </c>
      <c r="D5165" s="106" t="s">
        <v>2189</v>
      </c>
      <c r="E5165" s="8" t="s">
        <v>2166</v>
      </c>
      <c r="F5165" s="45" t="s">
        <v>742</v>
      </c>
      <c r="G5165" s="46" t="s">
        <v>93</v>
      </c>
      <c r="H5165" s="47">
        <v>42360</v>
      </c>
      <c r="I5165" s="46">
        <v>176</v>
      </c>
      <c r="J5165" s="66">
        <v>0</v>
      </c>
      <c r="K5165" s="104">
        <f t="shared" si="111"/>
        <v>0</v>
      </c>
      <c r="L5165" s="46" t="s">
        <v>86</v>
      </c>
      <c r="M5165" s="46" t="s">
        <v>85</v>
      </c>
      <c r="N5165" s="46">
        <v>154498</v>
      </c>
      <c r="O5165" s="46"/>
      <c r="P5165" s="46">
        <v>93563</v>
      </c>
      <c r="Q5165" s="66">
        <v>150</v>
      </c>
      <c r="R5165" s="66">
        <v>0</v>
      </c>
      <c r="S5165" s="66">
        <v>25</v>
      </c>
      <c r="T5165" s="46" t="s">
        <v>0</v>
      </c>
      <c r="U5165" s="64">
        <f>Data!$Q5165+Data!$R5165+Data!$S5165</f>
        <v>175</v>
      </c>
      <c r="V5165" s="9" t="str">
        <f>VLOOKUP(TRIM(Data!$B5165),Team!A:B,2,FALSE)</f>
        <v>HVAC</v>
      </c>
      <c r="W5165" s="9" t="str">
        <f>VLOOKUP(Data!$D5165,Current!A:B,2,FALSE)</f>
        <v>ACT</v>
      </c>
      <c r="X5165" s="9" t="str">
        <f>IF(Data!$W5165=Data!$E5165,"CURRENT","NO")</f>
        <v>CURRENT</v>
      </c>
    </row>
    <row r="5166" spans="1:24" hidden="1">
      <c r="A5166" s="46" t="s">
        <v>1848</v>
      </c>
      <c r="B5166" s="106" t="s">
        <v>2199</v>
      </c>
      <c r="C5166" s="46" t="s">
        <v>2149</v>
      </c>
      <c r="D5166" s="106" t="s">
        <v>2189</v>
      </c>
      <c r="E5166" s="8" t="s">
        <v>2166</v>
      </c>
      <c r="F5166" s="45" t="s">
        <v>311</v>
      </c>
      <c r="G5166" s="46" t="s">
        <v>93</v>
      </c>
      <c r="H5166" s="47">
        <v>42361</v>
      </c>
      <c r="I5166" s="46">
        <v>18</v>
      </c>
      <c r="J5166" s="66">
        <v>635.6</v>
      </c>
      <c r="K5166" s="104">
        <f t="shared" si="111"/>
        <v>11440.800000000001</v>
      </c>
      <c r="L5166" s="46" t="s">
        <v>81</v>
      </c>
      <c r="M5166" s="46" t="s">
        <v>288</v>
      </c>
      <c r="N5166" s="46">
        <v>154542</v>
      </c>
      <c r="O5166" s="46"/>
      <c r="P5166" s="46">
        <v>93564</v>
      </c>
      <c r="Q5166" s="66">
        <v>75</v>
      </c>
      <c r="R5166" s="66">
        <v>0</v>
      </c>
      <c r="S5166" s="66">
        <v>25</v>
      </c>
      <c r="T5166" s="46" t="s">
        <v>817</v>
      </c>
      <c r="U5166" s="64">
        <f>Data!$Q5166+Data!$R5166+Data!$S5166</f>
        <v>100</v>
      </c>
      <c r="V5166" s="9" t="str">
        <f>VLOOKUP(TRIM(Data!$B5166),Team!A:B,2,FALSE)</f>
        <v>HVAC</v>
      </c>
      <c r="W5166" s="9" t="str">
        <f>VLOOKUP(Data!$D5166,Current!A:B,2,FALSE)</f>
        <v>ACT</v>
      </c>
      <c r="X5166" s="9" t="str">
        <f>IF(Data!$W5166=Data!$E5166,"CURRENT","NO")</f>
        <v>CURRENT</v>
      </c>
    </row>
    <row r="5167" spans="1:24" hidden="1">
      <c r="A5167" s="46" t="s">
        <v>1848</v>
      </c>
      <c r="B5167" s="106" t="s">
        <v>2199</v>
      </c>
      <c r="C5167" s="46" t="s">
        <v>2149</v>
      </c>
      <c r="D5167" s="106" t="s">
        <v>2189</v>
      </c>
      <c r="E5167" s="8" t="s">
        <v>2166</v>
      </c>
      <c r="F5167" s="45" t="s">
        <v>315</v>
      </c>
      <c r="G5167" s="46" t="s">
        <v>93</v>
      </c>
      <c r="H5167" s="47">
        <v>42361</v>
      </c>
      <c r="I5167" s="46">
        <v>18</v>
      </c>
      <c r="J5167" s="66">
        <v>641.6</v>
      </c>
      <c r="K5167" s="104">
        <f t="shared" si="111"/>
        <v>11548.800000000001</v>
      </c>
      <c r="L5167" s="46" t="s">
        <v>81</v>
      </c>
      <c r="M5167" s="46" t="s">
        <v>288</v>
      </c>
      <c r="N5167" s="46">
        <v>154543</v>
      </c>
      <c r="O5167" s="46"/>
      <c r="P5167" s="46">
        <v>93565</v>
      </c>
      <c r="Q5167" s="66">
        <v>75</v>
      </c>
      <c r="R5167" s="66">
        <v>0</v>
      </c>
      <c r="S5167" s="66">
        <v>25</v>
      </c>
      <c r="T5167" s="46" t="s">
        <v>817</v>
      </c>
      <c r="U5167" s="64">
        <f>Data!$Q5167+Data!$R5167+Data!$S5167</f>
        <v>100</v>
      </c>
      <c r="V5167" s="9" t="str">
        <f>VLOOKUP(TRIM(Data!$B5167),Team!A:B,2,FALSE)</f>
        <v>HVAC</v>
      </c>
      <c r="W5167" s="9" t="str">
        <f>VLOOKUP(Data!$D5167,Current!A:B,2,FALSE)</f>
        <v>ACT</v>
      </c>
      <c r="X5167" s="9" t="str">
        <f>IF(Data!$W5167=Data!$E5167,"CURRENT","NO")</f>
        <v>CURRENT</v>
      </c>
    </row>
    <row r="5168" spans="1:24" hidden="1">
      <c r="A5168" s="46" t="s">
        <v>1848</v>
      </c>
      <c r="B5168" s="106" t="s">
        <v>2199</v>
      </c>
      <c r="C5168" s="46" t="s">
        <v>2149</v>
      </c>
      <c r="D5168" s="106" t="s">
        <v>2189</v>
      </c>
      <c r="E5168" s="8" t="s">
        <v>2166</v>
      </c>
      <c r="F5168" s="45" t="s">
        <v>1351</v>
      </c>
      <c r="G5168" s="46" t="s">
        <v>1948</v>
      </c>
      <c r="H5168" s="47">
        <v>42357</v>
      </c>
      <c r="I5168" s="46">
        <v>108</v>
      </c>
      <c r="J5168" s="66">
        <v>125</v>
      </c>
      <c r="K5168" s="104">
        <f t="shared" si="111"/>
        <v>13500</v>
      </c>
      <c r="L5168" s="46" t="s">
        <v>81</v>
      </c>
      <c r="M5168" s="46" t="s">
        <v>288</v>
      </c>
      <c r="N5168" s="46">
        <v>154345</v>
      </c>
      <c r="O5168" s="46"/>
      <c r="P5168" s="46">
        <v>93566</v>
      </c>
      <c r="Q5168" s="66">
        <v>75</v>
      </c>
      <c r="R5168" s="66">
        <v>0</v>
      </c>
      <c r="S5168" s="66">
        <v>25</v>
      </c>
      <c r="T5168" s="46" t="s">
        <v>127</v>
      </c>
      <c r="U5168" s="64">
        <f>Data!$Q5168+Data!$R5168+Data!$S5168</f>
        <v>100</v>
      </c>
      <c r="V5168" s="9" t="str">
        <f>VLOOKUP(TRIM(Data!$B5168),Team!A:B,2,FALSE)</f>
        <v>HVAC</v>
      </c>
      <c r="W5168" s="9" t="str">
        <f>VLOOKUP(Data!$D5168,Current!A:B,2,FALSE)</f>
        <v>ACT</v>
      </c>
      <c r="X5168" s="9" t="str">
        <f>IF(Data!$W5168=Data!$E5168,"CURRENT","NO")</f>
        <v>CURRENT</v>
      </c>
    </row>
    <row r="5169" spans="1:24" hidden="1">
      <c r="A5169" s="46" t="s">
        <v>1848</v>
      </c>
      <c r="B5169" s="106" t="s">
        <v>2199</v>
      </c>
      <c r="C5169" s="46" t="s">
        <v>2149</v>
      </c>
      <c r="D5169" s="106" t="s">
        <v>2189</v>
      </c>
      <c r="E5169" s="8" t="s">
        <v>2166</v>
      </c>
      <c r="F5169" s="45" t="s">
        <v>96</v>
      </c>
      <c r="G5169" s="46" t="s">
        <v>1948</v>
      </c>
      <c r="H5169" s="47">
        <v>42357</v>
      </c>
      <c r="I5169" s="46">
        <v>54</v>
      </c>
      <c r="J5169" s="66">
        <v>232</v>
      </c>
      <c r="K5169" s="104">
        <f t="shared" si="111"/>
        <v>12528</v>
      </c>
      <c r="L5169" s="46" t="s">
        <v>81</v>
      </c>
      <c r="M5169" s="46" t="s">
        <v>288</v>
      </c>
      <c r="N5169" s="46">
        <v>154346</v>
      </c>
      <c r="O5169" s="46"/>
      <c r="P5169" s="46">
        <v>93567</v>
      </c>
      <c r="Q5169" s="66">
        <v>75</v>
      </c>
      <c r="R5169" s="66">
        <v>0</v>
      </c>
      <c r="S5169" s="66">
        <v>25</v>
      </c>
      <c r="T5169" s="46" t="s">
        <v>127</v>
      </c>
      <c r="U5169" s="64">
        <f>Data!$Q5169+Data!$R5169+Data!$S5169</f>
        <v>100</v>
      </c>
      <c r="V5169" s="9" t="str">
        <f>VLOOKUP(TRIM(Data!$B5169),Team!A:B,2,FALSE)</f>
        <v>HVAC</v>
      </c>
      <c r="W5169" s="9" t="str">
        <f>VLOOKUP(Data!$D5169,Current!A:B,2,FALSE)</f>
        <v>ACT</v>
      </c>
      <c r="X5169" s="9" t="str">
        <f>IF(Data!$W5169=Data!$E5169,"CURRENT","NO")</f>
        <v>CURRENT</v>
      </c>
    </row>
    <row r="5170" spans="1:24" hidden="1">
      <c r="A5170" s="46" t="s">
        <v>1848</v>
      </c>
      <c r="B5170" s="106" t="s">
        <v>2199</v>
      </c>
      <c r="C5170" s="46" t="s">
        <v>2182</v>
      </c>
      <c r="D5170" s="106" t="s">
        <v>2189</v>
      </c>
      <c r="E5170" s="8" t="s">
        <v>2166</v>
      </c>
      <c r="F5170" s="45" t="s">
        <v>1351</v>
      </c>
      <c r="G5170" s="46" t="s">
        <v>1948</v>
      </c>
      <c r="H5170" s="47">
        <v>42361</v>
      </c>
      <c r="I5170" s="46">
        <v>160</v>
      </c>
      <c r="J5170" s="66">
        <v>0</v>
      </c>
      <c r="K5170" s="104">
        <f t="shared" si="111"/>
        <v>0</v>
      </c>
      <c r="L5170" s="46" t="s">
        <v>86</v>
      </c>
      <c r="M5170" s="46" t="s">
        <v>306</v>
      </c>
      <c r="N5170" s="46">
        <v>154541</v>
      </c>
      <c r="O5170" s="46"/>
      <c r="P5170" s="46">
        <v>93568</v>
      </c>
      <c r="Q5170" s="66">
        <v>150</v>
      </c>
      <c r="R5170" s="66">
        <v>0</v>
      </c>
      <c r="S5170" s="66">
        <v>25</v>
      </c>
      <c r="T5170" s="46" t="s">
        <v>0</v>
      </c>
      <c r="U5170" s="64">
        <f>Data!$Q5170+Data!$R5170+Data!$S5170</f>
        <v>175</v>
      </c>
      <c r="V5170" s="9" t="str">
        <f>VLOOKUP(TRIM(Data!$B5170),Team!A:B,2,FALSE)</f>
        <v>HVAC</v>
      </c>
      <c r="W5170" s="9" t="str">
        <f>VLOOKUP(Data!$D5170,Current!A:B,2,FALSE)</f>
        <v>ACT</v>
      </c>
      <c r="X5170" s="9" t="str">
        <f>IF(Data!$W5170=Data!$E5170,"CURRENT","NO")</f>
        <v>CURRENT</v>
      </c>
    </row>
    <row r="5171" spans="1:24" hidden="1">
      <c r="A5171" s="46" t="s">
        <v>1848</v>
      </c>
      <c r="B5171" s="106" t="s">
        <v>2199</v>
      </c>
      <c r="C5171" s="46" t="s">
        <v>2149</v>
      </c>
      <c r="D5171" s="106" t="s">
        <v>2189</v>
      </c>
      <c r="E5171" s="8" t="s">
        <v>2166</v>
      </c>
      <c r="F5171" s="45" t="s">
        <v>1130</v>
      </c>
      <c r="G5171" s="46" t="s">
        <v>70</v>
      </c>
      <c r="H5171" s="47">
        <v>42359</v>
      </c>
      <c r="I5171" s="46">
        <v>274</v>
      </c>
      <c r="J5171" s="66">
        <v>83</v>
      </c>
      <c r="K5171" s="104">
        <f t="shared" si="111"/>
        <v>22742</v>
      </c>
      <c r="L5171" s="46" t="s">
        <v>213</v>
      </c>
      <c r="M5171" s="46" t="s">
        <v>208</v>
      </c>
      <c r="N5171" s="46">
        <v>154400</v>
      </c>
      <c r="O5171" s="46"/>
      <c r="P5171" s="46">
        <v>93569</v>
      </c>
      <c r="Q5171" s="66">
        <v>150</v>
      </c>
      <c r="R5171" s="66">
        <v>0</v>
      </c>
      <c r="S5171" s="66">
        <v>17.5</v>
      </c>
      <c r="T5171" s="46" t="s">
        <v>127</v>
      </c>
      <c r="U5171" s="64">
        <f>Data!$Q5171+Data!$R5171+Data!$S5171</f>
        <v>167.5</v>
      </c>
      <c r="V5171" s="9" t="str">
        <f>VLOOKUP(TRIM(Data!$B5171),Team!A:B,2,FALSE)</f>
        <v>HVAC</v>
      </c>
      <c r="W5171" s="9" t="str">
        <f>VLOOKUP(Data!$D5171,Current!A:B,2,FALSE)</f>
        <v>ACT</v>
      </c>
      <c r="X5171" s="9" t="str">
        <f>IF(Data!$W5171=Data!$E5171,"CURRENT","NO")</f>
        <v>CURRENT</v>
      </c>
    </row>
    <row r="5172" spans="1:24" hidden="1">
      <c r="A5172" s="46" t="s">
        <v>1848</v>
      </c>
      <c r="B5172" s="106" t="s">
        <v>2199</v>
      </c>
      <c r="C5172" s="46" t="s">
        <v>2182</v>
      </c>
      <c r="D5172" s="106" t="s">
        <v>2189</v>
      </c>
      <c r="E5172" s="8" t="s">
        <v>2166</v>
      </c>
      <c r="F5172" s="45" t="s">
        <v>605</v>
      </c>
      <c r="G5172" s="46" t="s">
        <v>70</v>
      </c>
      <c r="H5172" s="47">
        <v>42359</v>
      </c>
      <c r="I5172" s="46">
        <v>274</v>
      </c>
      <c r="J5172" s="66">
        <v>0</v>
      </c>
      <c r="K5172" s="104">
        <f t="shared" si="111"/>
        <v>0</v>
      </c>
      <c r="L5172" s="46" t="s">
        <v>1585</v>
      </c>
      <c r="M5172" s="46" t="s">
        <v>208</v>
      </c>
      <c r="N5172" s="46">
        <v>154401</v>
      </c>
      <c r="O5172" s="46"/>
      <c r="P5172" s="46">
        <v>93570</v>
      </c>
      <c r="Q5172" s="66">
        <v>150</v>
      </c>
      <c r="R5172" s="66">
        <v>0</v>
      </c>
      <c r="S5172" s="66">
        <v>17.5</v>
      </c>
      <c r="T5172" s="46" t="s">
        <v>0</v>
      </c>
      <c r="U5172" s="64">
        <f>Data!$Q5172+Data!$R5172+Data!$S5172</f>
        <v>167.5</v>
      </c>
      <c r="V5172" s="9" t="str">
        <f>VLOOKUP(TRIM(Data!$B5172),Team!A:B,2,FALSE)</f>
        <v>HVAC</v>
      </c>
      <c r="W5172" s="9" t="str">
        <f>VLOOKUP(Data!$D5172,Current!A:B,2,FALSE)</f>
        <v>ACT</v>
      </c>
      <c r="X5172" s="9" t="str">
        <f>IF(Data!$W5172=Data!$E5172,"CURRENT","NO")</f>
        <v>CURRENT</v>
      </c>
    </row>
    <row r="5173" spans="1:24" hidden="1">
      <c r="A5173" s="46" t="s">
        <v>1848</v>
      </c>
      <c r="B5173" s="106" t="s">
        <v>2199</v>
      </c>
      <c r="C5173" s="46" t="s">
        <v>2182</v>
      </c>
      <c r="D5173" s="106" t="s">
        <v>2189</v>
      </c>
      <c r="E5173" s="8" t="s">
        <v>2166</v>
      </c>
      <c r="F5173" s="45" t="s">
        <v>95</v>
      </c>
      <c r="G5173" s="46" t="s">
        <v>1941</v>
      </c>
      <c r="H5173" s="47">
        <v>42359</v>
      </c>
      <c r="I5173" s="46">
        <v>103</v>
      </c>
      <c r="J5173" s="66">
        <v>0</v>
      </c>
      <c r="K5173" s="104">
        <f t="shared" si="111"/>
        <v>0</v>
      </c>
      <c r="L5173" s="46" t="s">
        <v>89</v>
      </c>
      <c r="M5173" s="46" t="s">
        <v>88</v>
      </c>
      <c r="N5173" s="46">
        <v>154445</v>
      </c>
      <c r="O5173" s="46"/>
      <c r="P5173" s="46">
        <v>93571</v>
      </c>
      <c r="Q5173" s="66">
        <v>75</v>
      </c>
      <c r="R5173" s="66">
        <v>0</v>
      </c>
      <c r="S5173" s="66">
        <v>280</v>
      </c>
      <c r="T5173" s="46" t="s">
        <v>0</v>
      </c>
      <c r="U5173" s="64">
        <f>Data!$Q5173+Data!$R5173+Data!$S5173</f>
        <v>355</v>
      </c>
      <c r="V5173" s="9" t="str">
        <f>VLOOKUP(TRIM(Data!$B5173),Team!A:B,2,FALSE)</f>
        <v>HVAC</v>
      </c>
      <c r="W5173" s="9" t="str">
        <f>VLOOKUP(Data!$D5173,Current!A:B,2,FALSE)</f>
        <v>ACT</v>
      </c>
      <c r="X5173" s="9" t="str">
        <f>IF(Data!$W5173=Data!$E5173,"CURRENT","NO")</f>
        <v>CURRENT</v>
      </c>
    </row>
    <row r="5174" spans="1:24" hidden="1">
      <c r="A5174" s="46" t="s">
        <v>1848</v>
      </c>
      <c r="B5174" s="106" t="s">
        <v>2199</v>
      </c>
      <c r="C5174" s="46" t="s">
        <v>2182</v>
      </c>
      <c r="D5174" s="106" t="s">
        <v>2189</v>
      </c>
      <c r="E5174" s="8" t="s">
        <v>2166</v>
      </c>
      <c r="F5174" s="45" t="s">
        <v>91</v>
      </c>
      <c r="G5174" s="46" t="s">
        <v>1941</v>
      </c>
      <c r="H5174" s="47">
        <v>42360</v>
      </c>
      <c r="I5174" s="46">
        <v>212</v>
      </c>
      <c r="J5174" s="66">
        <v>0</v>
      </c>
      <c r="K5174" s="104">
        <f>I5174*J5174</f>
        <v>0</v>
      </c>
      <c r="L5174" s="46" t="s">
        <v>89</v>
      </c>
      <c r="M5174" s="46" t="s">
        <v>612</v>
      </c>
      <c r="N5174" s="46">
        <v>154475</v>
      </c>
      <c r="O5174" s="46"/>
      <c r="P5174" s="46">
        <v>93572</v>
      </c>
      <c r="Q5174" s="66">
        <v>150</v>
      </c>
      <c r="R5174" s="66">
        <v>0</v>
      </c>
      <c r="S5174" s="66">
        <v>20</v>
      </c>
      <c r="T5174" s="46" t="s">
        <v>0</v>
      </c>
      <c r="U5174" s="64">
        <f>Data!$Q5174+Data!$R5174+Data!$S5174</f>
        <v>170</v>
      </c>
      <c r="V5174" s="9" t="str">
        <f>VLOOKUP(TRIM(Data!$B5174),Team!A:B,2,FALSE)</f>
        <v>HVAC</v>
      </c>
      <c r="W5174" s="9" t="str">
        <f>VLOOKUP(Data!$D5174,Current!A:B,2,FALSE)</f>
        <v>ACT</v>
      </c>
      <c r="X5174" s="9" t="str">
        <f>IF(Data!$W5174=Data!$E5174,"CURRENT","NO")</f>
        <v>CURRENT</v>
      </c>
    </row>
    <row r="5175" spans="1:24" hidden="1">
      <c r="A5175" s="46" t="s">
        <v>2191</v>
      </c>
      <c r="B5175" s="106" t="s">
        <v>2199</v>
      </c>
      <c r="C5175" s="46" t="s">
        <v>2149</v>
      </c>
      <c r="D5175" s="106" t="s">
        <v>2189</v>
      </c>
      <c r="E5175" s="8" t="s">
        <v>2166</v>
      </c>
      <c r="F5175" s="45" t="s">
        <v>601</v>
      </c>
      <c r="G5175" s="46" t="s">
        <v>78</v>
      </c>
      <c r="H5175" s="47">
        <v>42362</v>
      </c>
      <c r="I5175" s="46">
        <v>140</v>
      </c>
      <c r="J5175" s="66">
        <v>88.38</v>
      </c>
      <c r="K5175" s="104">
        <f t="shared" ref="K5175:K5238" si="112">I5175*J5175</f>
        <v>12373.199999999999</v>
      </c>
      <c r="L5175" s="46" t="s">
        <v>77</v>
      </c>
      <c r="M5175" s="46" t="s">
        <v>1949</v>
      </c>
      <c r="N5175" s="46">
        <v>154619</v>
      </c>
      <c r="O5175" s="46"/>
      <c r="P5175" s="46">
        <v>93782</v>
      </c>
      <c r="Q5175" s="66">
        <v>75</v>
      </c>
      <c r="R5175" s="66">
        <v>0</v>
      </c>
      <c r="S5175" s="66">
        <v>17.5</v>
      </c>
      <c r="T5175" s="46" t="s">
        <v>127</v>
      </c>
      <c r="U5175" s="64">
        <f>Data!$Q5175+Data!$R5175+Data!$S5175</f>
        <v>92.5</v>
      </c>
      <c r="V5175" s="9" t="str">
        <f>VLOOKUP(TRIM(Data!$B5175),Team!A:B,2,FALSE)</f>
        <v>HVAC</v>
      </c>
      <c r="W5175" s="9" t="str">
        <f>VLOOKUP(Data!$D5175,Current!A:B,2,FALSE)</f>
        <v>ACT</v>
      </c>
      <c r="X5175" s="9" t="str">
        <f>IF(Data!$W5175=Data!$E5175,"CURRENT","NO")</f>
        <v>CURRENT</v>
      </c>
    </row>
    <row r="5176" spans="1:24" hidden="1">
      <c r="A5176" s="46" t="s">
        <v>2191</v>
      </c>
      <c r="B5176" s="106" t="s">
        <v>2199</v>
      </c>
      <c r="C5176" s="46" t="s">
        <v>2149</v>
      </c>
      <c r="D5176" s="106" t="s">
        <v>2189</v>
      </c>
      <c r="E5176" s="8" t="s">
        <v>2166</v>
      </c>
      <c r="F5176" s="45" t="s">
        <v>1950</v>
      </c>
      <c r="G5176" s="46" t="s">
        <v>78</v>
      </c>
      <c r="H5176" s="47">
        <v>42362</v>
      </c>
      <c r="I5176" s="46">
        <v>39</v>
      </c>
      <c r="J5176" s="66">
        <v>91.22</v>
      </c>
      <c r="K5176" s="104">
        <f t="shared" si="112"/>
        <v>3557.58</v>
      </c>
      <c r="L5176" s="46" t="s">
        <v>77</v>
      </c>
      <c r="M5176" s="46" t="s">
        <v>1949</v>
      </c>
      <c r="N5176" s="46">
        <v>154620</v>
      </c>
      <c r="O5176" s="46"/>
      <c r="P5176" s="46">
        <v>93783</v>
      </c>
      <c r="Q5176" s="66">
        <v>75</v>
      </c>
      <c r="R5176" s="66">
        <v>0</v>
      </c>
      <c r="S5176" s="66">
        <v>17.5</v>
      </c>
      <c r="T5176" s="46" t="s">
        <v>127</v>
      </c>
      <c r="U5176" s="64">
        <f>Data!$Q5176+Data!$R5176+Data!$S5176</f>
        <v>92.5</v>
      </c>
      <c r="V5176" s="9" t="str">
        <f>VLOOKUP(TRIM(Data!$B5176),Team!A:B,2,FALSE)</f>
        <v>HVAC</v>
      </c>
      <c r="W5176" s="9" t="str">
        <f>VLOOKUP(Data!$D5176,Current!A:B,2,FALSE)</f>
        <v>ACT</v>
      </c>
      <c r="X5176" s="9" t="str">
        <f>IF(Data!$W5176=Data!$E5176,"CURRENT","NO")</f>
        <v>CURRENT</v>
      </c>
    </row>
    <row r="5177" spans="1:24" hidden="1">
      <c r="A5177" s="46" t="s">
        <v>2191</v>
      </c>
      <c r="B5177" s="106" t="s">
        <v>2199</v>
      </c>
      <c r="C5177" s="46" t="s">
        <v>2149</v>
      </c>
      <c r="D5177" s="106" t="s">
        <v>2189</v>
      </c>
      <c r="E5177" s="8" t="s">
        <v>2166</v>
      </c>
      <c r="F5177" s="45" t="s">
        <v>120</v>
      </c>
      <c r="G5177" s="46" t="s">
        <v>78</v>
      </c>
      <c r="H5177" s="47">
        <v>42364</v>
      </c>
      <c r="I5177" s="46">
        <v>57</v>
      </c>
      <c r="J5177" s="66">
        <v>107.96</v>
      </c>
      <c r="K5177" s="104">
        <f t="shared" si="112"/>
        <v>6153.7199999999993</v>
      </c>
      <c r="L5177" s="46" t="s">
        <v>1727</v>
      </c>
      <c r="M5177" s="46" t="s">
        <v>1353</v>
      </c>
      <c r="N5177" s="46">
        <v>154622</v>
      </c>
      <c r="O5177" s="46"/>
      <c r="P5177" s="46">
        <v>93784</v>
      </c>
      <c r="Q5177" s="66">
        <v>75</v>
      </c>
      <c r="R5177" s="66">
        <v>0</v>
      </c>
      <c r="S5177" s="66">
        <v>17.5</v>
      </c>
      <c r="T5177" s="46" t="s">
        <v>127</v>
      </c>
      <c r="U5177" s="64">
        <f>Data!$Q5177+Data!$R5177+Data!$S5177</f>
        <v>92.5</v>
      </c>
      <c r="V5177" s="9" t="str">
        <f>VLOOKUP(TRIM(Data!$B5177),Team!A:B,2,FALSE)</f>
        <v>HVAC</v>
      </c>
      <c r="W5177" s="9" t="str">
        <f>VLOOKUP(Data!$D5177,Current!A:B,2,FALSE)</f>
        <v>ACT</v>
      </c>
      <c r="X5177" s="9" t="str">
        <f>IF(Data!$W5177=Data!$E5177,"CURRENT","NO")</f>
        <v>CURRENT</v>
      </c>
    </row>
    <row r="5178" spans="1:24" hidden="1">
      <c r="A5178" s="46" t="s">
        <v>2191</v>
      </c>
      <c r="B5178" s="106" t="s">
        <v>2199</v>
      </c>
      <c r="C5178" s="46" t="s">
        <v>2149</v>
      </c>
      <c r="D5178" s="106" t="s">
        <v>2189</v>
      </c>
      <c r="E5178" s="8" t="s">
        <v>2166</v>
      </c>
      <c r="F5178" s="45" t="s">
        <v>1951</v>
      </c>
      <c r="G5178" s="46" t="s">
        <v>78</v>
      </c>
      <c r="H5178" s="47">
        <v>42364</v>
      </c>
      <c r="I5178" s="46">
        <v>25</v>
      </c>
      <c r="J5178" s="66">
        <v>110.79</v>
      </c>
      <c r="K5178" s="104">
        <f t="shared" si="112"/>
        <v>2769.75</v>
      </c>
      <c r="L5178" s="46" t="s">
        <v>1727</v>
      </c>
      <c r="M5178" s="46" t="s">
        <v>1353</v>
      </c>
      <c r="N5178" s="46">
        <v>154623</v>
      </c>
      <c r="O5178" s="46"/>
      <c r="P5178" s="46">
        <v>93785</v>
      </c>
      <c r="Q5178" s="66">
        <v>75</v>
      </c>
      <c r="R5178" s="66">
        <v>0</v>
      </c>
      <c r="S5178" s="66">
        <v>17.5</v>
      </c>
      <c r="T5178" s="46" t="s">
        <v>127</v>
      </c>
      <c r="U5178" s="64">
        <f>Data!$Q5178+Data!$R5178+Data!$S5178</f>
        <v>92.5</v>
      </c>
      <c r="V5178" s="9" t="str">
        <f>VLOOKUP(TRIM(Data!$B5178),Team!A:B,2,FALSE)</f>
        <v>HVAC</v>
      </c>
      <c r="W5178" s="9" t="str">
        <f>VLOOKUP(Data!$D5178,Current!A:B,2,FALSE)</f>
        <v>ACT</v>
      </c>
      <c r="X5178" s="9" t="str">
        <f>IF(Data!$W5178=Data!$E5178,"CURRENT","NO")</f>
        <v>CURRENT</v>
      </c>
    </row>
    <row r="5179" spans="1:24" hidden="1">
      <c r="A5179" s="46" t="s">
        <v>2191</v>
      </c>
      <c r="B5179" s="106" t="s">
        <v>2199</v>
      </c>
      <c r="C5179" s="46" t="s">
        <v>2149</v>
      </c>
      <c r="D5179" s="106" t="s">
        <v>2189</v>
      </c>
      <c r="E5179" s="8" t="s">
        <v>2166</v>
      </c>
      <c r="F5179" s="45" t="s">
        <v>1345</v>
      </c>
      <c r="G5179" s="46" t="s">
        <v>78</v>
      </c>
      <c r="H5179" s="47">
        <v>42367</v>
      </c>
      <c r="I5179" s="46">
        <v>30</v>
      </c>
      <c r="J5179" s="66">
        <v>68.040000000000006</v>
      </c>
      <c r="K5179" s="104">
        <f t="shared" si="112"/>
        <v>2041.2000000000003</v>
      </c>
      <c r="L5179" s="46" t="s">
        <v>77</v>
      </c>
      <c r="M5179" s="46" t="s">
        <v>1952</v>
      </c>
      <c r="N5179" s="46">
        <v>154713</v>
      </c>
      <c r="O5179" s="46"/>
      <c r="P5179" s="46">
        <v>93786</v>
      </c>
      <c r="Q5179" s="66">
        <v>75</v>
      </c>
      <c r="R5179" s="66">
        <v>0</v>
      </c>
      <c r="S5179" s="66">
        <v>15</v>
      </c>
      <c r="T5179" s="46" t="s">
        <v>127</v>
      </c>
      <c r="U5179" s="64">
        <f>Data!$Q5179+Data!$R5179+Data!$S5179</f>
        <v>90</v>
      </c>
      <c r="V5179" s="9" t="str">
        <f>VLOOKUP(TRIM(Data!$B5179),Team!A:B,2,FALSE)</f>
        <v>HVAC</v>
      </c>
      <c r="W5179" s="9" t="str">
        <f>VLOOKUP(Data!$D5179,Current!A:B,2,FALSE)</f>
        <v>ACT</v>
      </c>
      <c r="X5179" s="9" t="str">
        <f>IF(Data!$W5179=Data!$E5179,"CURRENT","NO")</f>
        <v>CURRENT</v>
      </c>
    </row>
    <row r="5180" spans="1:24" hidden="1">
      <c r="A5180" s="46" t="s">
        <v>2191</v>
      </c>
      <c r="B5180" s="106" t="s">
        <v>2199</v>
      </c>
      <c r="C5180" s="46" t="s">
        <v>2149</v>
      </c>
      <c r="D5180" s="106" t="s">
        <v>2189</v>
      </c>
      <c r="E5180" s="8" t="s">
        <v>2166</v>
      </c>
      <c r="F5180" s="45" t="s">
        <v>1568</v>
      </c>
      <c r="G5180" s="46" t="s">
        <v>78</v>
      </c>
      <c r="H5180" s="47">
        <v>42367</v>
      </c>
      <c r="I5180" s="46">
        <v>39</v>
      </c>
      <c r="J5180" s="66">
        <v>74.66</v>
      </c>
      <c r="K5180" s="104">
        <f t="shared" si="112"/>
        <v>2911.74</v>
      </c>
      <c r="L5180" s="46" t="s">
        <v>77</v>
      </c>
      <c r="M5180" s="46" t="s">
        <v>1548</v>
      </c>
      <c r="N5180" s="46">
        <v>154717</v>
      </c>
      <c r="O5180" s="46"/>
      <c r="P5180" s="46">
        <v>93787</v>
      </c>
      <c r="Q5180" s="66">
        <v>75</v>
      </c>
      <c r="R5180" s="66">
        <v>0</v>
      </c>
      <c r="S5180" s="66">
        <v>15</v>
      </c>
      <c r="T5180" s="46" t="s">
        <v>127</v>
      </c>
      <c r="U5180" s="64">
        <f>Data!$Q5180+Data!$R5180+Data!$S5180</f>
        <v>90</v>
      </c>
      <c r="V5180" s="9" t="str">
        <f>VLOOKUP(TRIM(Data!$B5180),Team!A:B,2,FALSE)</f>
        <v>HVAC</v>
      </c>
      <c r="W5180" s="9" t="str">
        <f>VLOOKUP(Data!$D5180,Current!A:B,2,FALSE)</f>
        <v>ACT</v>
      </c>
      <c r="X5180" s="9" t="str">
        <f>IF(Data!$W5180=Data!$E5180,"CURRENT","NO")</f>
        <v>CURRENT</v>
      </c>
    </row>
    <row r="5181" spans="1:24" hidden="1">
      <c r="A5181" s="46" t="s">
        <v>2191</v>
      </c>
      <c r="B5181" s="106" t="s">
        <v>2199</v>
      </c>
      <c r="C5181" s="46" t="s">
        <v>2149</v>
      </c>
      <c r="D5181" s="106" t="s">
        <v>2189</v>
      </c>
      <c r="E5181" s="8" t="s">
        <v>2166</v>
      </c>
      <c r="F5181" s="45" t="s">
        <v>1673</v>
      </c>
      <c r="G5181" s="46" t="s">
        <v>78</v>
      </c>
      <c r="H5181" s="47">
        <v>42367</v>
      </c>
      <c r="I5181" s="46">
        <v>16</v>
      </c>
      <c r="J5181" s="66">
        <v>102.25</v>
      </c>
      <c r="K5181" s="104">
        <f t="shared" si="112"/>
        <v>1636</v>
      </c>
      <c r="L5181" s="46" t="s">
        <v>77</v>
      </c>
      <c r="M5181" s="46" t="s">
        <v>1548</v>
      </c>
      <c r="N5181" s="46">
        <v>154718</v>
      </c>
      <c r="O5181" s="46"/>
      <c r="P5181" s="46">
        <v>93788</v>
      </c>
      <c r="Q5181" s="66">
        <v>75</v>
      </c>
      <c r="R5181" s="66">
        <v>0</v>
      </c>
      <c r="S5181" s="66">
        <v>15</v>
      </c>
      <c r="T5181" s="46" t="s">
        <v>186</v>
      </c>
      <c r="U5181" s="64">
        <f>Data!$Q5181+Data!$R5181+Data!$S5181</f>
        <v>90</v>
      </c>
      <c r="V5181" s="9" t="str">
        <f>VLOOKUP(TRIM(Data!$B5181),Team!A:B,2,FALSE)</f>
        <v>HVAC</v>
      </c>
      <c r="W5181" s="9" t="str">
        <f>VLOOKUP(Data!$D5181,Current!A:B,2,FALSE)</f>
        <v>ACT</v>
      </c>
      <c r="X5181" s="9" t="str">
        <f>IF(Data!$W5181=Data!$E5181,"CURRENT","NO")</f>
        <v>CURRENT</v>
      </c>
    </row>
    <row r="5182" spans="1:24" hidden="1">
      <c r="A5182" s="46" t="s">
        <v>2191</v>
      </c>
      <c r="B5182" s="106" t="s">
        <v>2199</v>
      </c>
      <c r="C5182" s="46" t="s">
        <v>2149</v>
      </c>
      <c r="D5182" s="106" t="s">
        <v>2189</v>
      </c>
      <c r="E5182" s="8" t="s">
        <v>2166</v>
      </c>
      <c r="F5182" s="45" t="s">
        <v>1344</v>
      </c>
      <c r="G5182" s="46" t="s">
        <v>78</v>
      </c>
      <c r="H5182" s="47">
        <v>42368</v>
      </c>
      <c r="I5182" s="46">
        <v>60</v>
      </c>
      <c r="J5182" s="66">
        <v>100.97</v>
      </c>
      <c r="K5182" s="104">
        <f t="shared" si="112"/>
        <v>6058.2</v>
      </c>
      <c r="L5182" s="46" t="s">
        <v>309</v>
      </c>
      <c r="M5182" s="46" t="s">
        <v>1567</v>
      </c>
      <c r="N5182" s="46">
        <v>154761</v>
      </c>
      <c r="O5182" s="46"/>
      <c r="P5182" s="46">
        <v>93789</v>
      </c>
      <c r="Q5182" s="66">
        <v>150</v>
      </c>
      <c r="R5182" s="66">
        <v>0</v>
      </c>
      <c r="S5182" s="66">
        <v>35</v>
      </c>
      <c r="T5182" s="46" t="s">
        <v>127</v>
      </c>
      <c r="U5182" s="64">
        <f>Data!$Q5182+Data!$R5182+Data!$S5182</f>
        <v>185</v>
      </c>
      <c r="V5182" s="9" t="str">
        <f>VLOOKUP(TRIM(Data!$B5182),Team!A:B,2,FALSE)</f>
        <v>HVAC</v>
      </c>
      <c r="W5182" s="9" t="str">
        <f>VLOOKUP(Data!$D5182,Current!A:B,2,FALSE)</f>
        <v>ACT</v>
      </c>
      <c r="X5182" s="9" t="str">
        <f>IF(Data!$W5182=Data!$E5182,"CURRENT","NO")</f>
        <v>CURRENT</v>
      </c>
    </row>
    <row r="5183" spans="1:24" hidden="1">
      <c r="A5183" s="46" t="s">
        <v>2191</v>
      </c>
      <c r="B5183" s="106" t="s">
        <v>2199</v>
      </c>
      <c r="C5183" s="46" t="s">
        <v>2149</v>
      </c>
      <c r="D5183" s="106" t="s">
        <v>2189</v>
      </c>
      <c r="E5183" s="8" t="s">
        <v>2166</v>
      </c>
      <c r="F5183" s="45" t="s">
        <v>112</v>
      </c>
      <c r="G5183" s="46" t="s">
        <v>109</v>
      </c>
      <c r="H5183" s="47">
        <v>42364</v>
      </c>
      <c r="I5183" s="46">
        <v>148</v>
      </c>
      <c r="J5183" s="66">
        <v>99</v>
      </c>
      <c r="K5183" s="104">
        <f t="shared" si="112"/>
        <v>14652</v>
      </c>
      <c r="L5183" s="46" t="s">
        <v>108</v>
      </c>
      <c r="M5183" s="46" t="s">
        <v>1953</v>
      </c>
      <c r="N5183" s="46">
        <v>154615</v>
      </c>
      <c r="O5183" s="46"/>
      <c r="P5183" s="46">
        <v>93790</v>
      </c>
      <c r="Q5183" s="66">
        <v>75</v>
      </c>
      <c r="R5183" s="66">
        <v>0</v>
      </c>
      <c r="S5183" s="66">
        <v>25</v>
      </c>
      <c r="T5183" s="46" t="s">
        <v>127</v>
      </c>
      <c r="U5183" s="64">
        <f>Data!$Q5183+Data!$R5183+Data!$S5183</f>
        <v>100</v>
      </c>
      <c r="V5183" s="9" t="str">
        <f>VLOOKUP(TRIM(Data!$B5183),Team!A:B,2,FALSE)</f>
        <v>HVAC</v>
      </c>
      <c r="W5183" s="9" t="str">
        <f>VLOOKUP(Data!$D5183,Current!A:B,2,FALSE)</f>
        <v>ACT</v>
      </c>
      <c r="X5183" s="9" t="str">
        <f>IF(Data!$W5183=Data!$E5183,"CURRENT","NO")</f>
        <v>CURRENT</v>
      </c>
    </row>
    <row r="5184" spans="1:24" hidden="1">
      <c r="A5184" s="46" t="s">
        <v>2191</v>
      </c>
      <c r="B5184" s="106" t="s">
        <v>2199</v>
      </c>
      <c r="C5184" s="46" t="s">
        <v>2149</v>
      </c>
      <c r="D5184" s="106" t="s">
        <v>2189</v>
      </c>
      <c r="E5184" s="8" t="s">
        <v>2166</v>
      </c>
      <c r="F5184" s="45" t="s">
        <v>318</v>
      </c>
      <c r="G5184" s="46" t="s">
        <v>109</v>
      </c>
      <c r="H5184" s="47">
        <v>42364</v>
      </c>
      <c r="I5184" s="46">
        <v>146</v>
      </c>
      <c r="J5184" s="66">
        <v>150</v>
      </c>
      <c r="K5184" s="104">
        <f t="shared" si="112"/>
        <v>21900</v>
      </c>
      <c r="L5184" s="46" t="s">
        <v>108</v>
      </c>
      <c r="M5184" s="46" t="s">
        <v>955</v>
      </c>
      <c r="N5184" s="46">
        <v>154616</v>
      </c>
      <c r="O5184" s="46"/>
      <c r="P5184" s="46">
        <v>93791</v>
      </c>
      <c r="Q5184" s="66">
        <v>109.5</v>
      </c>
      <c r="R5184" s="66">
        <v>0</v>
      </c>
      <c r="S5184" s="66">
        <v>25</v>
      </c>
      <c r="T5184" s="46" t="s">
        <v>127</v>
      </c>
      <c r="U5184" s="64">
        <f>Data!$Q5184+Data!$R5184+Data!$S5184</f>
        <v>134.5</v>
      </c>
      <c r="V5184" s="9" t="str">
        <f>VLOOKUP(TRIM(Data!$B5184),Team!A:B,2,FALSE)</f>
        <v>HVAC</v>
      </c>
      <c r="W5184" s="9" t="str">
        <f>VLOOKUP(Data!$D5184,Current!A:B,2,FALSE)</f>
        <v>ACT</v>
      </c>
      <c r="X5184" s="9" t="str">
        <f>IF(Data!$W5184=Data!$E5184,"CURRENT","NO")</f>
        <v>CURRENT</v>
      </c>
    </row>
    <row r="5185" spans="1:24" hidden="1">
      <c r="A5185" s="46" t="s">
        <v>2191</v>
      </c>
      <c r="B5185" s="106" t="s">
        <v>2199</v>
      </c>
      <c r="C5185" s="46" t="s">
        <v>2149</v>
      </c>
      <c r="D5185" s="106" t="s">
        <v>2189</v>
      </c>
      <c r="E5185" s="8" t="s">
        <v>2166</v>
      </c>
      <c r="F5185" s="45" t="s">
        <v>318</v>
      </c>
      <c r="G5185" s="46" t="s">
        <v>109</v>
      </c>
      <c r="H5185" s="47">
        <v>42369</v>
      </c>
      <c r="I5185" s="46">
        <v>292</v>
      </c>
      <c r="J5185" s="66">
        <v>150</v>
      </c>
      <c r="K5185" s="104">
        <f t="shared" si="112"/>
        <v>43800</v>
      </c>
      <c r="L5185" s="46" t="s">
        <v>1954</v>
      </c>
      <c r="M5185" s="46" t="s">
        <v>955</v>
      </c>
      <c r="N5185" s="46">
        <v>154799</v>
      </c>
      <c r="O5185" s="46"/>
      <c r="P5185" s="46">
        <v>93792</v>
      </c>
      <c r="Q5185" s="66">
        <v>219</v>
      </c>
      <c r="R5185" s="66">
        <v>0</v>
      </c>
      <c r="S5185" s="66">
        <v>50</v>
      </c>
      <c r="T5185" s="46" t="s">
        <v>127</v>
      </c>
      <c r="U5185" s="64">
        <f>Data!$Q5185+Data!$R5185+Data!$S5185</f>
        <v>269</v>
      </c>
      <c r="V5185" s="9" t="str">
        <f>VLOOKUP(TRIM(Data!$B5185),Team!A:B,2,FALSE)</f>
        <v>HVAC</v>
      </c>
      <c r="W5185" s="9" t="str">
        <f>VLOOKUP(Data!$D5185,Current!A:B,2,FALSE)</f>
        <v>ACT</v>
      </c>
      <c r="X5185" s="9" t="str">
        <f>IF(Data!$W5185=Data!$E5185,"CURRENT","NO")</f>
        <v>CURRENT</v>
      </c>
    </row>
    <row r="5186" spans="1:24" hidden="1">
      <c r="A5186" s="46" t="s">
        <v>2191</v>
      </c>
      <c r="B5186" s="106" t="s">
        <v>2199</v>
      </c>
      <c r="C5186" s="46" t="s">
        <v>2182</v>
      </c>
      <c r="D5186" s="106" t="s">
        <v>2189</v>
      </c>
      <c r="E5186" s="8" t="s">
        <v>2166</v>
      </c>
      <c r="F5186" s="45" t="s">
        <v>951</v>
      </c>
      <c r="G5186" s="46" t="s">
        <v>952</v>
      </c>
      <c r="H5186" s="47">
        <v>42367</v>
      </c>
      <c r="I5186" s="46">
        <v>170</v>
      </c>
      <c r="J5186" s="66">
        <v>0</v>
      </c>
      <c r="K5186" s="104">
        <f t="shared" si="112"/>
        <v>0</v>
      </c>
      <c r="L5186" s="46" t="s">
        <v>108</v>
      </c>
      <c r="M5186" s="46" t="s">
        <v>76</v>
      </c>
      <c r="N5186" s="46">
        <v>154719</v>
      </c>
      <c r="O5186" s="46"/>
      <c r="P5186" s="46">
        <v>93793</v>
      </c>
      <c r="Q5186" s="66">
        <v>150</v>
      </c>
      <c r="R5186" s="66">
        <v>0</v>
      </c>
      <c r="S5186" s="66">
        <v>50</v>
      </c>
      <c r="T5186" s="46" t="s">
        <v>0</v>
      </c>
      <c r="U5186" s="64">
        <f>Data!$Q5186+Data!$R5186+Data!$S5186</f>
        <v>200</v>
      </c>
      <c r="V5186" s="9" t="str">
        <f>VLOOKUP(TRIM(Data!$B5186),Team!A:B,2,FALSE)</f>
        <v>HVAC</v>
      </c>
      <c r="W5186" s="9" t="str">
        <f>VLOOKUP(Data!$D5186,Current!A:B,2,FALSE)</f>
        <v>ACT</v>
      </c>
      <c r="X5186" s="9" t="str">
        <f>IF(Data!$W5186=Data!$E5186,"CURRENT","NO")</f>
        <v>CURRENT</v>
      </c>
    </row>
    <row r="5187" spans="1:24" hidden="1">
      <c r="A5187" s="46" t="s">
        <v>2191</v>
      </c>
      <c r="B5187" s="106" t="s">
        <v>2199</v>
      </c>
      <c r="C5187" s="46" t="s">
        <v>2182</v>
      </c>
      <c r="D5187" s="106" t="s">
        <v>2189</v>
      </c>
      <c r="E5187" s="8" t="s">
        <v>2166</v>
      </c>
      <c r="F5187" s="45" t="s">
        <v>94</v>
      </c>
      <c r="G5187" s="46" t="s">
        <v>93</v>
      </c>
      <c r="H5187" s="47">
        <v>42366</v>
      </c>
      <c r="I5187" s="46">
        <v>101</v>
      </c>
      <c r="J5187" s="66">
        <v>0</v>
      </c>
      <c r="K5187" s="104">
        <f t="shared" si="112"/>
        <v>0</v>
      </c>
      <c r="L5187" s="46" t="s">
        <v>92</v>
      </c>
      <c r="M5187" s="46" t="s">
        <v>76</v>
      </c>
      <c r="N5187" s="46">
        <v>154655</v>
      </c>
      <c r="O5187" s="46"/>
      <c r="P5187" s="46">
        <v>93794</v>
      </c>
      <c r="Q5187" s="66">
        <v>150</v>
      </c>
      <c r="R5187" s="66">
        <v>0</v>
      </c>
      <c r="S5187" s="66">
        <v>60</v>
      </c>
      <c r="T5187" s="46" t="s">
        <v>0</v>
      </c>
      <c r="U5187" s="64">
        <f>Data!$Q5187+Data!$R5187+Data!$S5187</f>
        <v>210</v>
      </c>
      <c r="V5187" s="9" t="str">
        <f>VLOOKUP(TRIM(Data!$B5187),Team!A:B,2,FALSE)</f>
        <v>HVAC</v>
      </c>
      <c r="W5187" s="9" t="str">
        <f>VLOOKUP(Data!$D5187,Current!A:B,2,FALSE)</f>
        <v>ACT</v>
      </c>
      <c r="X5187" s="9" t="str">
        <f>IF(Data!$W5187=Data!$E5187,"CURRENT","NO")</f>
        <v>CURRENT</v>
      </c>
    </row>
    <row r="5188" spans="1:24" hidden="1">
      <c r="A5188" s="46" t="s">
        <v>2191</v>
      </c>
      <c r="B5188" s="106" t="s">
        <v>2199</v>
      </c>
      <c r="C5188" s="46" t="s">
        <v>2182</v>
      </c>
      <c r="D5188" s="106" t="s">
        <v>2189</v>
      </c>
      <c r="E5188" s="8" t="s">
        <v>2166</v>
      </c>
      <c r="F5188" s="45" t="s">
        <v>315</v>
      </c>
      <c r="G5188" s="46" t="s">
        <v>93</v>
      </c>
      <c r="H5188" s="47">
        <v>42362</v>
      </c>
      <c r="I5188" s="46">
        <v>36</v>
      </c>
      <c r="J5188" s="66">
        <v>0</v>
      </c>
      <c r="K5188" s="104">
        <f t="shared" si="112"/>
        <v>0</v>
      </c>
      <c r="L5188" s="46" t="s">
        <v>81</v>
      </c>
      <c r="M5188" s="46" t="s">
        <v>285</v>
      </c>
      <c r="N5188" s="46">
        <v>154631</v>
      </c>
      <c r="O5188" s="46"/>
      <c r="P5188" s="46">
        <v>93795</v>
      </c>
      <c r="Q5188" s="66">
        <v>150</v>
      </c>
      <c r="R5188" s="66">
        <v>0</v>
      </c>
      <c r="S5188" s="66">
        <v>25</v>
      </c>
      <c r="T5188" s="46" t="s">
        <v>0</v>
      </c>
      <c r="U5188" s="64">
        <f>Data!$Q5188+Data!$R5188+Data!$S5188</f>
        <v>175</v>
      </c>
      <c r="V5188" s="9" t="str">
        <f>VLOOKUP(TRIM(Data!$B5188),Team!A:B,2,FALSE)</f>
        <v>HVAC</v>
      </c>
      <c r="W5188" s="9" t="str">
        <f>VLOOKUP(Data!$D5188,Current!A:B,2,FALSE)</f>
        <v>ACT</v>
      </c>
      <c r="X5188" s="9" t="str">
        <f>IF(Data!$W5188=Data!$E5188,"CURRENT","NO")</f>
        <v>CURRENT</v>
      </c>
    </row>
    <row r="5189" spans="1:24" hidden="1">
      <c r="A5189" s="46" t="s">
        <v>2191</v>
      </c>
      <c r="B5189" s="106" t="s">
        <v>2199</v>
      </c>
      <c r="C5189" s="46" t="s">
        <v>2149</v>
      </c>
      <c r="D5189" s="106" t="s">
        <v>2189</v>
      </c>
      <c r="E5189" s="8" t="s">
        <v>2166</v>
      </c>
      <c r="F5189" s="45" t="s">
        <v>616</v>
      </c>
      <c r="G5189" s="46" t="s">
        <v>93</v>
      </c>
      <c r="H5189" s="47">
        <v>42363</v>
      </c>
      <c r="I5189" s="46">
        <v>275</v>
      </c>
      <c r="J5189" s="66">
        <v>87.6</v>
      </c>
      <c r="K5189" s="104">
        <f t="shared" si="112"/>
        <v>24090</v>
      </c>
      <c r="L5189" s="46" t="s">
        <v>81</v>
      </c>
      <c r="M5189" s="46" t="s">
        <v>80</v>
      </c>
      <c r="N5189" s="46">
        <v>154636</v>
      </c>
      <c r="O5189" s="46"/>
      <c r="P5189" s="46">
        <v>93796</v>
      </c>
      <c r="Q5189" s="66">
        <v>150</v>
      </c>
      <c r="R5189" s="66">
        <v>0</v>
      </c>
      <c r="S5189" s="66">
        <v>25</v>
      </c>
      <c r="T5189" s="46" t="s">
        <v>127</v>
      </c>
      <c r="U5189" s="64">
        <f>Data!$Q5189+Data!$R5189+Data!$S5189</f>
        <v>175</v>
      </c>
      <c r="V5189" s="9" t="str">
        <f>VLOOKUP(TRIM(Data!$B5189),Team!A:B,2,FALSE)</f>
        <v>HVAC</v>
      </c>
      <c r="W5189" s="9" t="str">
        <f>VLOOKUP(Data!$D5189,Current!A:B,2,FALSE)</f>
        <v>ACT</v>
      </c>
      <c r="X5189" s="9" t="str">
        <f>IF(Data!$W5189=Data!$E5189,"CURRENT","NO")</f>
        <v>CURRENT</v>
      </c>
    </row>
    <row r="5190" spans="1:24" hidden="1">
      <c r="A5190" s="46" t="s">
        <v>2191</v>
      </c>
      <c r="B5190" s="106" t="s">
        <v>2199</v>
      </c>
      <c r="C5190" s="46" t="s">
        <v>2182</v>
      </c>
      <c r="D5190" s="106" t="s">
        <v>2189</v>
      </c>
      <c r="E5190" s="8" t="s">
        <v>2166</v>
      </c>
      <c r="F5190" s="45" t="s">
        <v>1136</v>
      </c>
      <c r="G5190" s="46" t="s">
        <v>93</v>
      </c>
      <c r="H5190" s="47">
        <v>42366</v>
      </c>
      <c r="I5190" s="46">
        <v>560</v>
      </c>
      <c r="J5190" s="66">
        <v>0</v>
      </c>
      <c r="K5190" s="104">
        <f t="shared" si="112"/>
        <v>0</v>
      </c>
      <c r="L5190" s="46" t="s">
        <v>81</v>
      </c>
      <c r="M5190" s="46" t="s">
        <v>285</v>
      </c>
      <c r="N5190" s="46">
        <v>154664</v>
      </c>
      <c r="O5190" s="46"/>
      <c r="P5190" s="46">
        <v>93797</v>
      </c>
      <c r="Q5190" s="66">
        <v>150</v>
      </c>
      <c r="R5190" s="66">
        <v>0</v>
      </c>
      <c r="S5190" s="66">
        <v>25</v>
      </c>
      <c r="T5190" s="46" t="s">
        <v>0</v>
      </c>
      <c r="U5190" s="64">
        <f>Data!$Q5190+Data!$R5190+Data!$S5190</f>
        <v>175</v>
      </c>
      <c r="V5190" s="9" t="str">
        <f>VLOOKUP(TRIM(Data!$B5190),Team!A:B,2,FALSE)</f>
        <v>HVAC</v>
      </c>
      <c r="W5190" s="9" t="str">
        <f>VLOOKUP(Data!$D5190,Current!A:B,2,FALSE)</f>
        <v>ACT</v>
      </c>
      <c r="X5190" s="9" t="str">
        <f>IF(Data!$W5190=Data!$E5190,"CURRENT","NO")</f>
        <v>CURRENT</v>
      </c>
    </row>
    <row r="5191" spans="1:24" hidden="1">
      <c r="A5191" s="46" t="s">
        <v>2191</v>
      </c>
      <c r="B5191" s="106" t="s">
        <v>2199</v>
      </c>
      <c r="C5191" s="46" t="s">
        <v>2182</v>
      </c>
      <c r="D5191" s="106" t="s">
        <v>2189</v>
      </c>
      <c r="E5191" s="8" t="s">
        <v>2166</v>
      </c>
      <c r="F5191" s="45" t="s">
        <v>1143</v>
      </c>
      <c r="G5191" s="46" t="s">
        <v>93</v>
      </c>
      <c r="H5191" s="46"/>
      <c r="I5191" s="46">
        <v>264</v>
      </c>
      <c r="J5191" s="66">
        <v>0</v>
      </c>
      <c r="K5191" s="104">
        <f t="shared" si="112"/>
        <v>0</v>
      </c>
      <c r="L5191" s="46" t="s">
        <v>86</v>
      </c>
      <c r="M5191" s="46" t="s">
        <v>85</v>
      </c>
      <c r="N5191" s="46">
        <v>154723</v>
      </c>
      <c r="O5191" s="46"/>
      <c r="P5191" s="46">
        <v>93798</v>
      </c>
      <c r="Q5191" s="66">
        <v>300</v>
      </c>
      <c r="R5191" s="66">
        <v>0</v>
      </c>
      <c r="S5191" s="66">
        <v>25</v>
      </c>
      <c r="T5191" s="46" t="s">
        <v>0</v>
      </c>
      <c r="U5191" s="64">
        <f>Data!$Q5191+Data!$R5191+Data!$S5191</f>
        <v>325</v>
      </c>
      <c r="V5191" s="9" t="str">
        <f>VLOOKUP(TRIM(Data!$B5191),Team!A:B,2,FALSE)</f>
        <v>HVAC</v>
      </c>
      <c r="W5191" s="9" t="str">
        <f>VLOOKUP(Data!$D5191,Current!A:B,2,FALSE)</f>
        <v>ACT</v>
      </c>
      <c r="X5191" s="9" t="str">
        <f>IF(Data!$W5191=Data!$E5191,"CURRENT","NO")</f>
        <v>CURRENT</v>
      </c>
    </row>
    <row r="5192" spans="1:24" hidden="1">
      <c r="A5192" s="46" t="s">
        <v>2191</v>
      </c>
      <c r="B5192" s="106" t="s">
        <v>2199</v>
      </c>
      <c r="C5192" s="46" t="s">
        <v>2149</v>
      </c>
      <c r="D5192" s="106" t="s">
        <v>2189</v>
      </c>
      <c r="E5192" s="8" t="s">
        <v>2166</v>
      </c>
      <c r="F5192" s="45" t="s">
        <v>75</v>
      </c>
      <c r="G5192" s="46" t="s">
        <v>70</v>
      </c>
      <c r="H5192" s="47">
        <v>42362</v>
      </c>
      <c r="I5192" s="46">
        <v>548</v>
      </c>
      <c r="J5192" s="66">
        <v>73</v>
      </c>
      <c r="K5192" s="104">
        <f t="shared" si="112"/>
        <v>40004</v>
      </c>
      <c r="L5192" s="46" t="s">
        <v>69</v>
      </c>
      <c r="M5192" s="46" t="s">
        <v>1955</v>
      </c>
      <c r="N5192" s="46">
        <v>154601</v>
      </c>
      <c r="O5192" s="46"/>
      <c r="P5192" s="46">
        <v>93799</v>
      </c>
      <c r="Q5192" s="66">
        <v>200</v>
      </c>
      <c r="R5192" s="66">
        <v>0</v>
      </c>
      <c r="S5192" s="66">
        <v>35</v>
      </c>
      <c r="T5192" s="46" t="s">
        <v>127</v>
      </c>
      <c r="U5192" s="64">
        <f>Data!$Q5192+Data!$R5192+Data!$S5192</f>
        <v>235</v>
      </c>
      <c r="V5192" s="9" t="str">
        <f>VLOOKUP(TRIM(Data!$B5192),Team!A:B,2,FALSE)</f>
        <v>HVAC</v>
      </c>
      <c r="W5192" s="9" t="str">
        <f>VLOOKUP(Data!$D5192,Current!A:B,2,FALSE)</f>
        <v>ACT</v>
      </c>
      <c r="X5192" s="9" t="str">
        <f>IF(Data!$W5192=Data!$E5192,"CURRENT","NO")</f>
        <v>CURRENT</v>
      </c>
    </row>
    <row r="5193" spans="1:24" hidden="1">
      <c r="A5193" s="46" t="s">
        <v>2191</v>
      </c>
      <c r="B5193" s="106" t="s">
        <v>2199</v>
      </c>
      <c r="C5193" s="46" t="s">
        <v>2182</v>
      </c>
      <c r="D5193" s="106" t="s">
        <v>2189</v>
      </c>
      <c r="E5193" s="8" t="s">
        <v>2166</v>
      </c>
      <c r="F5193" s="45" t="s">
        <v>1130</v>
      </c>
      <c r="G5193" s="46" t="s">
        <v>70</v>
      </c>
      <c r="H5193" s="47">
        <v>42363</v>
      </c>
      <c r="I5193" s="46">
        <v>274</v>
      </c>
      <c r="J5193" s="66">
        <v>0</v>
      </c>
      <c r="K5193" s="104">
        <f t="shared" si="112"/>
        <v>0</v>
      </c>
      <c r="L5193" s="46" t="s">
        <v>69</v>
      </c>
      <c r="M5193" s="46" t="s">
        <v>282</v>
      </c>
      <c r="N5193" s="46">
        <v>154634</v>
      </c>
      <c r="O5193" s="46"/>
      <c r="P5193" s="46">
        <v>93800</v>
      </c>
      <c r="Q5193" s="66">
        <v>150</v>
      </c>
      <c r="R5193" s="66">
        <v>0</v>
      </c>
      <c r="S5193" s="66">
        <v>35</v>
      </c>
      <c r="T5193" s="46" t="s">
        <v>0</v>
      </c>
      <c r="U5193" s="64">
        <f>Data!$Q5193+Data!$R5193+Data!$S5193</f>
        <v>185</v>
      </c>
      <c r="V5193" s="9" t="str">
        <f>VLOOKUP(TRIM(Data!$B5193),Team!A:B,2,FALSE)</f>
        <v>HVAC</v>
      </c>
      <c r="W5193" s="9" t="str">
        <f>VLOOKUP(Data!$D5193,Current!A:B,2,FALSE)</f>
        <v>ACT</v>
      </c>
      <c r="X5193" s="9" t="str">
        <f>IF(Data!$W5193=Data!$E5193,"CURRENT","NO")</f>
        <v>CURRENT</v>
      </c>
    </row>
    <row r="5194" spans="1:24" hidden="1">
      <c r="A5194" s="46" t="s">
        <v>2191</v>
      </c>
      <c r="B5194" s="106" t="s">
        <v>2199</v>
      </c>
      <c r="C5194" s="46" t="s">
        <v>2149</v>
      </c>
      <c r="D5194" s="106" t="s">
        <v>2189</v>
      </c>
      <c r="E5194" s="8" t="s">
        <v>2166</v>
      </c>
      <c r="F5194" s="45" t="s">
        <v>605</v>
      </c>
      <c r="G5194" s="46" t="s">
        <v>70</v>
      </c>
      <c r="H5194" s="47">
        <v>42363</v>
      </c>
      <c r="I5194" s="46">
        <v>548</v>
      </c>
      <c r="J5194" s="66">
        <v>71</v>
      </c>
      <c r="K5194" s="104">
        <f t="shared" si="112"/>
        <v>38908</v>
      </c>
      <c r="L5194" s="46" t="s">
        <v>69</v>
      </c>
      <c r="M5194" s="46" t="s">
        <v>145</v>
      </c>
      <c r="N5194" s="46">
        <v>154637</v>
      </c>
      <c r="O5194" s="46"/>
      <c r="P5194" s="46">
        <v>93801</v>
      </c>
      <c r="Q5194" s="66">
        <v>194.5</v>
      </c>
      <c r="R5194" s="66">
        <v>0</v>
      </c>
      <c r="S5194" s="66">
        <v>35</v>
      </c>
      <c r="T5194" s="46" t="s">
        <v>127</v>
      </c>
      <c r="U5194" s="64">
        <f>Data!$Q5194+Data!$R5194+Data!$S5194</f>
        <v>229.5</v>
      </c>
      <c r="V5194" s="9" t="str">
        <f>VLOOKUP(TRIM(Data!$B5194),Team!A:B,2,FALSE)</f>
        <v>HVAC</v>
      </c>
      <c r="W5194" s="9" t="str">
        <f>VLOOKUP(Data!$D5194,Current!A:B,2,FALSE)</f>
        <v>ACT</v>
      </c>
      <c r="X5194" s="9" t="str">
        <f>IF(Data!$W5194=Data!$E5194,"CURRENT","NO")</f>
        <v>CURRENT</v>
      </c>
    </row>
    <row r="5195" spans="1:24" hidden="1">
      <c r="A5195" s="46" t="s">
        <v>2191</v>
      </c>
      <c r="B5195" s="106" t="s">
        <v>2199</v>
      </c>
      <c r="C5195" s="46" t="s">
        <v>2182</v>
      </c>
      <c r="D5195" s="106" t="s">
        <v>2189</v>
      </c>
      <c r="E5195" s="8" t="s">
        <v>2166</v>
      </c>
      <c r="F5195" s="45" t="s">
        <v>605</v>
      </c>
      <c r="G5195" s="46" t="s">
        <v>70</v>
      </c>
      <c r="H5195" s="47">
        <v>42366</v>
      </c>
      <c r="I5195" s="46">
        <v>274</v>
      </c>
      <c r="J5195" s="66">
        <v>0</v>
      </c>
      <c r="K5195" s="104">
        <f t="shared" si="112"/>
        <v>0</v>
      </c>
      <c r="L5195" s="46" t="s">
        <v>69</v>
      </c>
      <c r="M5195" s="46" t="s">
        <v>145</v>
      </c>
      <c r="N5195" s="46">
        <v>154662</v>
      </c>
      <c r="O5195" s="46"/>
      <c r="P5195" s="46">
        <v>93802</v>
      </c>
      <c r="Q5195" s="66">
        <v>150</v>
      </c>
      <c r="R5195" s="66">
        <v>0</v>
      </c>
      <c r="S5195" s="66">
        <v>35</v>
      </c>
      <c r="T5195" s="46" t="s">
        <v>0</v>
      </c>
      <c r="U5195" s="64">
        <f>Data!$Q5195+Data!$R5195+Data!$S5195</f>
        <v>185</v>
      </c>
      <c r="V5195" s="9" t="str">
        <f>VLOOKUP(TRIM(Data!$B5195),Team!A:B,2,FALSE)</f>
        <v>HVAC</v>
      </c>
      <c r="W5195" s="9" t="str">
        <f>VLOOKUP(Data!$D5195,Current!A:B,2,FALSE)</f>
        <v>ACT</v>
      </c>
      <c r="X5195" s="9" t="str">
        <f>IF(Data!$W5195=Data!$E5195,"CURRENT","NO")</f>
        <v>CURRENT</v>
      </c>
    </row>
    <row r="5196" spans="1:24" hidden="1">
      <c r="A5196" s="46" t="s">
        <v>2191</v>
      </c>
      <c r="B5196" s="106" t="s">
        <v>2199</v>
      </c>
      <c r="C5196" s="46" t="s">
        <v>2149</v>
      </c>
      <c r="D5196" s="106" t="s">
        <v>2189</v>
      </c>
      <c r="E5196" s="8" t="s">
        <v>2166</v>
      </c>
      <c r="F5196" s="45" t="s">
        <v>281</v>
      </c>
      <c r="G5196" s="46" t="s">
        <v>70</v>
      </c>
      <c r="H5196" s="47">
        <v>42367</v>
      </c>
      <c r="I5196" s="46">
        <v>274</v>
      </c>
      <c r="J5196" s="66">
        <v>73</v>
      </c>
      <c r="K5196" s="104">
        <f t="shared" si="112"/>
        <v>20002</v>
      </c>
      <c r="L5196" s="46" t="s">
        <v>69</v>
      </c>
      <c r="M5196" s="46" t="s">
        <v>145</v>
      </c>
      <c r="N5196" s="46">
        <v>154704</v>
      </c>
      <c r="O5196" s="46"/>
      <c r="P5196" s="46">
        <v>93803</v>
      </c>
      <c r="Q5196" s="66">
        <v>150</v>
      </c>
      <c r="R5196" s="66">
        <v>0</v>
      </c>
      <c r="S5196" s="66">
        <v>35</v>
      </c>
      <c r="T5196" s="46" t="s">
        <v>2203</v>
      </c>
      <c r="U5196" s="64">
        <f>Data!$Q5196+Data!$R5196+Data!$S5196</f>
        <v>185</v>
      </c>
      <c r="V5196" s="9" t="str">
        <f>VLOOKUP(TRIM(Data!$B5196),Team!A:B,2,FALSE)</f>
        <v>HVAC</v>
      </c>
      <c r="W5196" s="9" t="str">
        <f>VLOOKUP(Data!$D5196,Current!A:B,2,FALSE)</f>
        <v>ACT</v>
      </c>
      <c r="X5196" s="9" t="str">
        <f>IF(Data!$W5196=Data!$E5196,"CURRENT","NO")</f>
        <v>CURRENT</v>
      </c>
    </row>
    <row r="5197" spans="1:24" hidden="1">
      <c r="A5197" s="46" t="s">
        <v>2191</v>
      </c>
      <c r="B5197" s="106" t="s">
        <v>2199</v>
      </c>
      <c r="C5197" s="46" t="s">
        <v>2149</v>
      </c>
      <c r="D5197" s="106" t="s">
        <v>2189</v>
      </c>
      <c r="E5197" s="8" t="s">
        <v>2166</v>
      </c>
      <c r="F5197" s="45" t="s">
        <v>1351</v>
      </c>
      <c r="G5197" s="46" t="s">
        <v>70</v>
      </c>
      <c r="H5197" s="47">
        <v>42364</v>
      </c>
      <c r="I5197" s="46">
        <v>215</v>
      </c>
      <c r="J5197" s="66">
        <v>125</v>
      </c>
      <c r="K5197" s="104">
        <f t="shared" si="112"/>
        <v>26875</v>
      </c>
      <c r="L5197" s="46" t="s">
        <v>81</v>
      </c>
      <c r="M5197" s="46" t="s">
        <v>283</v>
      </c>
      <c r="N5197" s="46">
        <v>154642</v>
      </c>
      <c r="O5197" s="46"/>
      <c r="P5197" s="46">
        <v>93804</v>
      </c>
      <c r="Q5197" s="66">
        <v>150</v>
      </c>
      <c r="R5197" s="66">
        <v>0</v>
      </c>
      <c r="S5197" s="66">
        <v>25</v>
      </c>
      <c r="T5197" s="46" t="s">
        <v>2203</v>
      </c>
      <c r="U5197" s="64">
        <f>Data!$Q5197+Data!$R5197+Data!$S5197</f>
        <v>175</v>
      </c>
      <c r="V5197" s="9" t="str">
        <f>VLOOKUP(TRIM(Data!$B5197),Team!A:B,2,FALSE)</f>
        <v>HVAC</v>
      </c>
      <c r="W5197" s="9" t="str">
        <f>VLOOKUP(Data!$D5197,Current!A:B,2,FALSE)</f>
        <v>ACT</v>
      </c>
      <c r="X5197" s="9" t="str">
        <f>IF(Data!$W5197=Data!$E5197,"CURRENT","NO")</f>
        <v>CURRENT</v>
      </c>
    </row>
    <row r="5198" spans="1:24" hidden="1">
      <c r="A5198" s="46" t="s">
        <v>2191</v>
      </c>
      <c r="B5198" s="106" t="s">
        <v>2199</v>
      </c>
      <c r="C5198" s="46" t="s">
        <v>2182</v>
      </c>
      <c r="D5198" s="106" t="s">
        <v>2189</v>
      </c>
      <c r="E5198" s="8" t="s">
        <v>2166</v>
      </c>
      <c r="F5198" s="45" t="s">
        <v>1351</v>
      </c>
      <c r="G5198" s="46" t="s">
        <v>70</v>
      </c>
      <c r="H5198" s="47">
        <v>42367</v>
      </c>
      <c r="I5198" s="46">
        <v>214</v>
      </c>
      <c r="J5198" s="66">
        <v>0</v>
      </c>
      <c r="K5198" s="104">
        <f t="shared" si="112"/>
        <v>0</v>
      </c>
      <c r="L5198" s="46" t="s">
        <v>86</v>
      </c>
      <c r="M5198" s="46" t="s">
        <v>85</v>
      </c>
      <c r="N5198" s="46">
        <v>154722</v>
      </c>
      <c r="O5198" s="46"/>
      <c r="P5198" s="46">
        <v>93805</v>
      </c>
      <c r="Q5198" s="66">
        <v>150</v>
      </c>
      <c r="R5198" s="66">
        <v>0</v>
      </c>
      <c r="S5198" s="66">
        <v>25</v>
      </c>
      <c r="T5198" s="46" t="s">
        <v>0</v>
      </c>
      <c r="U5198" s="64">
        <f>Data!$Q5198+Data!$R5198+Data!$S5198</f>
        <v>175</v>
      </c>
      <c r="V5198" s="9" t="str">
        <f>VLOOKUP(TRIM(Data!$B5198),Team!A:B,2,FALSE)</f>
        <v>HVAC</v>
      </c>
      <c r="W5198" s="9" t="str">
        <f>VLOOKUP(Data!$D5198,Current!A:B,2,FALSE)</f>
        <v>ACT</v>
      </c>
      <c r="X5198" s="9" t="str">
        <f>IF(Data!$W5198=Data!$E5198,"CURRENT","NO")</f>
        <v>CURRENT</v>
      </c>
    </row>
    <row r="5199" spans="1:24" hidden="1">
      <c r="A5199" s="46" t="s">
        <v>2191</v>
      </c>
      <c r="B5199" s="106" t="s">
        <v>2199</v>
      </c>
      <c r="C5199" s="46" t="s">
        <v>2149</v>
      </c>
      <c r="D5199" s="106" t="s">
        <v>2189</v>
      </c>
      <c r="E5199" s="8" t="s">
        <v>2166</v>
      </c>
      <c r="F5199" s="45" t="s">
        <v>91</v>
      </c>
      <c r="G5199" s="46" t="s">
        <v>90</v>
      </c>
      <c r="H5199" s="47">
        <v>42368</v>
      </c>
      <c r="I5199" s="46">
        <v>212</v>
      </c>
      <c r="J5199" s="66">
        <v>89</v>
      </c>
      <c r="K5199" s="104">
        <f t="shared" si="112"/>
        <v>18868</v>
      </c>
      <c r="L5199" s="46" t="s">
        <v>89</v>
      </c>
      <c r="M5199" s="46" t="s">
        <v>88</v>
      </c>
      <c r="N5199" s="46">
        <v>154765</v>
      </c>
      <c r="O5199" s="46"/>
      <c r="P5199" s="46">
        <v>93806</v>
      </c>
      <c r="Q5199" s="66">
        <v>94.3</v>
      </c>
      <c r="R5199" s="66">
        <v>22.5</v>
      </c>
      <c r="S5199" s="66">
        <v>140</v>
      </c>
      <c r="T5199" s="46" t="s">
        <v>2203</v>
      </c>
      <c r="U5199" s="64">
        <f>Data!$Q5199+Data!$R5199+Data!$S5199</f>
        <v>256.8</v>
      </c>
      <c r="V5199" s="9" t="str">
        <f>VLOOKUP(TRIM(Data!$B5199),Team!A:B,2,FALSE)</f>
        <v>HVAC</v>
      </c>
      <c r="W5199" s="9" t="str">
        <f>VLOOKUP(Data!$D5199,Current!A:B,2,FALSE)</f>
        <v>ACT</v>
      </c>
      <c r="X5199" s="9" t="str">
        <f>IF(Data!$W5199=Data!$E5199,"CURRENT","NO")</f>
        <v>CURRENT</v>
      </c>
    </row>
    <row r="5200" spans="1:24" hidden="1">
      <c r="A5200" s="46" t="s">
        <v>2191</v>
      </c>
      <c r="B5200" s="106" t="s">
        <v>2199</v>
      </c>
      <c r="C5200" s="46" t="s">
        <v>2149</v>
      </c>
      <c r="D5200" s="106" t="s">
        <v>2189</v>
      </c>
      <c r="E5200" s="8" t="s">
        <v>2166</v>
      </c>
      <c r="F5200" s="45" t="s">
        <v>106</v>
      </c>
      <c r="G5200" s="46" t="s">
        <v>90</v>
      </c>
      <c r="H5200" s="47">
        <v>42368</v>
      </c>
      <c r="I5200" s="46">
        <v>135</v>
      </c>
      <c r="J5200" s="66">
        <v>117</v>
      </c>
      <c r="K5200" s="104">
        <f t="shared" si="112"/>
        <v>15795</v>
      </c>
      <c r="L5200" s="46" t="s">
        <v>89</v>
      </c>
      <c r="M5200" s="46" t="s">
        <v>88</v>
      </c>
      <c r="N5200" s="46">
        <v>154766</v>
      </c>
      <c r="O5200" s="46"/>
      <c r="P5200" s="46">
        <v>93807</v>
      </c>
      <c r="Q5200" s="66">
        <v>79</v>
      </c>
      <c r="R5200" s="66">
        <v>22.5</v>
      </c>
      <c r="S5200" s="66">
        <v>10</v>
      </c>
      <c r="T5200" s="46" t="s">
        <v>127</v>
      </c>
      <c r="U5200" s="64">
        <f>Data!$Q5200+Data!$R5200+Data!$S5200</f>
        <v>111.5</v>
      </c>
      <c r="V5200" s="9" t="str">
        <f>VLOOKUP(TRIM(Data!$B5200),Team!A:B,2,FALSE)</f>
        <v>HVAC</v>
      </c>
      <c r="W5200" s="9" t="str">
        <f>VLOOKUP(Data!$D5200,Current!A:B,2,FALSE)</f>
        <v>ACT</v>
      </c>
      <c r="X5200" s="9" t="str">
        <f>IF(Data!$W5200=Data!$E5200,"CURRENT","NO")</f>
        <v>CURRENT</v>
      </c>
    </row>
    <row r="5201" spans="1:24" hidden="1">
      <c r="A5201" s="46" t="s">
        <v>2187</v>
      </c>
      <c r="B5201" s="106" t="s">
        <v>2201</v>
      </c>
      <c r="C5201" s="8" t="s">
        <v>2149</v>
      </c>
      <c r="D5201" s="106" t="s">
        <v>2189</v>
      </c>
      <c r="E5201" s="8" t="s">
        <v>2166</v>
      </c>
      <c r="F5201" s="45" t="s">
        <v>1201</v>
      </c>
      <c r="G5201" s="46" t="s">
        <v>1956</v>
      </c>
      <c r="H5201" s="47">
        <v>42339</v>
      </c>
      <c r="I5201" s="46">
        <v>1320</v>
      </c>
      <c r="J5201" s="104">
        <v>33.5</v>
      </c>
      <c r="K5201" s="104">
        <f t="shared" si="112"/>
        <v>44220</v>
      </c>
      <c r="L5201" s="46" t="s">
        <v>213</v>
      </c>
      <c r="M5201" s="46" t="s">
        <v>1751</v>
      </c>
      <c r="N5201" s="46">
        <v>153706</v>
      </c>
      <c r="O5201" s="105"/>
      <c r="P5201" s="46">
        <v>93199</v>
      </c>
      <c r="Q5201" s="66">
        <v>221.1</v>
      </c>
      <c r="R5201" s="66">
        <v>0</v>
      </c>
      <c r="S5201" s="66">
        <v>15</v>
      </c>
      <c r="T5201" s="46" t="s">
        <v>127</v>
      </c>
      <c r="U5201" s="64">
        <f>Data!$Q5201+Data!$R5201+Data!$S5201</f>
        <v>236.1</v>
      </c>
      <c r="V5201" s="9" t="str">
        <f>VLOOKUP(TRIM(Data!$B5201),Team!A:B,2,FALSE)</f>
        <v>Heating</v>
      </c>
      <c r="W5201" s="9" t="str">
        <f>VLOOKUP(Data!$D5201,Current!A:B,2,FALSE)</f>
        <v>ACT</v>
      </c>
      <c r="X5201" s="9" t="str">
        <f>IF(Data!$W5201=Data!$E5201,"CURRENT","NO")</f>
        <v>CURRENT</v>
      </c>
    </row>
    <row r="5202" spans="1:24" hidden="1">
      <c r="A5202" s="46" t="s">
        <v>2187</v>
      </c>
      <c r="B5202" s="106" t="s">
        <v>2201</v>
      </c>
      <c r="C5202" s="8" t="s">
        <v>2149</v>
      </c>
      <c r="D5202" s="106" t="s">
        <v>2189</v>
      </c>
      <c r="E5202" s="8" t="s">
        <v>2166</v>
      </c>
      <c r="F5202" s="45" t="s">
        <v>377</v>
      </c>
      <c r="G5202" s="46" t="s">
        <v>1956</v>
      </c>
      <c r="H5202" s="47">
        <v>42340</v>
      </c>
      <c r="I5202" s="46">
        <v>1014</v>
      </c>
      <c r="J5202" s="104">
        <v>70.11</v>
      </c>
      <c r="K5202" s="104">
        <f t="shared" si="112"/>
        <v>71091.539999999994</v>
      </c>
      <c r="L5202" s="46" t="s">
        <v>157</v>
      </c>
      <c r="M5202" s="46" t="s">
        <v>1868</v>
      </c>
      <c r="N5202" s="46">
        <v>153731</v>
      </c>
      <c r="O5202" s="105"/>
      <c r="P5202" s="46">
        <v>93200</v>
      </c>
      <c r="Q5202" s="66">
        <v>355.5</v>
      </c>
      <c r="R5202" s="66">
        <v>0</v>
      </c>
      <c r="S5202" s="66">
        <v>15</v>
      </c>
      <c r="T5202" s="46" t="s">
        <v>127</v>
      </c>
      <c r="U5202" s="64">
        <f>Data!$Q5202+Data!$R5202+Data!$S5202</f>
        <v>370.5</v>
      </c>
      <c r="V5202" s="9" t="str">
        <f>VLOOKUP(TRIM(Data!$B5202),Team!A:B,2,FALSE)</f>
        <v>Heating</v>
      </c>
      <c r="W5202" s="9" t="str">
        <f>VLOOKUP(Data!$D5202,Current!A:B,2,FALSE)</f>
        <v>ACT</v>
      </c>
      <c r="X5202" s="9" t="str">
        <f>IF(Data!$W5202=Data!$E5202,"CURRENT","NO")</f>
        <v>CURRENT</v>
      </c>
    </row>
    <row r="5203" spans="1:24" hidden="1">
      <c r="A5203" s="46" t="s">
        <v>2187</v>
      </c>
      <c r="B5203" s="106" t="s">
        <v>2201</v>
      </c>
      <c r="C5203" s="8" t="s">
        <v>2149</v>
      </c>
      <c r="D5203" s="106" t="s">
        <v>2189</v>
      </c>
      <c r="E5203" s="8" t="s">
        <v>2166</v>
      </c>
      <c r="F5203" s="45" t="s">
        <v>1957</v>
      </c>
      <c r="G5203" s="46" t="s">
        <v>1956</v>
      </c>
      <c r="H5203" s="47">
        <v>42341</v>
      </c>
      <c r="I5203" s="46">
        <v>148</v>
      </c>
      <c r="J5203" s="66">
        <v>203.5</v>
      </c>
      <c r="K5203" s="104">
        <f t="shared" si="112"/>
        <v>30118</v>
      </c>
      <c r="L5203" s="46" t="s">
        <v>1585</v>
      </c>
      <c r="M5203" s="46" t="s">
        <v>1958</v>
      </c>
      <c r="N5203" s="46">
        <v>153782</v>
      </c>
      <c r="O5203" s="46"/>
      <c r="P5203" s="46">
        <v>93202</v>
      </c>
      <c r="Q5203" s="66">
        <v>150.6</v>
      </c>
      <c r="R5203" s="66">
        <v>0</v>
      </c>
      <c r="S5203" s="66">
        <v>15</v>
      </c>
      <c r="T5203" s="46" t="s">
        <v>127</v>
      </c>
      <c r="U5203" s="64">
        <f>Data!$Q5203+Data!$R5203+Data!$S5203</f>
        <v>165.6</v>
      </c>
      <c r="V5203" s="9" t="str">
        <f>VLOOKUP(TRIM(Data!$B5203),Team!A:B,2,FALSE)</f>
        <v>Heating</v>
      </c>
      <c r="W5203" s="9" t="str">
        <f>VLOOKUP(Data!$D5203,Current!A:B,2,FALSE)</f>
        <v>ACT</v>
      </c>
      <c r="X5203" s="9" t="str">
        <f>IF(Data!$W5203=Data!$E5203,"CURRENT","NO")</f>
        <v>CURRENT</v>
      </c>
    </row>
    <row r="5204" spans="1:24" hidden="1">
      <c r="A5204" s="46" t="s">
        <v>1842</v>
      </c>
      <c r="B5204" s="106" t="s">
        <v>2201</v>
      </c>
      <c r="C5204" s="8" t="s">
        <v>2149</v>
      </c>
      <c r="D5204" s="106" t="s">
        <v>2189</v>
      </c>
      <c r="E5204" s="8" t="s">
        <v>2166</v>
      </c>
      <c r="F5204" s="45" t="s">
        <v>554</v>
      </c>
      <c r="G5204" s="46" t="s">
        <v>1959</v>
      </c>
      <c r="H5204" s="47">
        <v>42345</v>
      </c>
      <c r="I5204" s="46">
        <v>1920</v>
      </c>
      <c r="J5204" s="66">
        <v>14.68</v>
      </c>
      <c r="K5204" s="104">
        <f t="shared" si="112"/>
        <v>28185.599999999999</v>
      </c>
      <c r="L5204" s="46" t="s">
        <v>11</v>
      </c>
      <c r="M5204" s="46" t="s">
        <v>1960</v>
      </c>
      <c r="N5204" s="46">
        <v>153862</v>
      </c>
      <c r="O5204" s="46"/>
      <c r="P5204" s="46">
        <v>93296</v>
      </c>
      <c r="Q5204" s="66">
        <v>150</v>
      </c>
      <c r="R5204" s="66">
        <v>0</v>
      </c>
      <c r="S5204" s="66">
        <v>45</v>
      </c>
      <c r="T5204" s="46" t="s">
        <v>246</v>
      </c>
      <c r="U5204" s="64">
        <f>Data!$Q5204+Data!$R5204+Data!$S5204</f>
        <v>195</v>
      </c>
      <c r="V5204" s="9" t="str">
        <f>VLOOKUP(TRIM(Data!$B5204),Team!A:B,2,FALSE)</f>
        <v>Heating</v>
      </c>
      <c r="W5204" s="9" t="str">
        <f>VLOOKUP(Data!$D5204,Current!A:B,2,FALSE)</f>
        <v>ACT</v>
      </c>
      <c r="X5204" s="9" t="str">
        <f>IF(Data!$W5204=Data!$E5204,"CURRENT","NO")</f>
        <v>CURRENT</v>
      </c>
    </row>
    <row r="5205" spans="1:24" hidden="1">
      <c r="A5205" s="46" t="s">
        <v>1842</v>
      </c>
      <c r="B5205" s="106" t="s">
        <v>2201</v>
      </c>
      <c r="C5205" s="8" t="s">
        <v>2149</v>
      </c>
      <c r="D5205" s="106" t="s">
        <v>2189</v>
      </c>
      <c r="E5205" s="8" t="s">
        <v>2166</v>
      </c>
      <c r="F5205" s="45" t="s">
        <v>1371</v>
      </c>
      <c r="G5205" s="46" t="s">
        <v>1877</v>
      </c>
      <c r="H5205" s="47">
        <v>42347</v>
      </c>
      <c r="I5205" s="46">
        <v>540</v>
      </c>
      <c r="J5205" s="66">
        <v>49.67</v>
      </c>
      <c r="K5205" s="104">
        <f t="shared" si="112"/>
        <v>26821.8</v>
      </c>
      <c r="L5205" s="46" t="s">
        <v>69</v>
      </c>
      <c r="M5205" s="46" t="s">
        <v>282</v>
      </c>
      <c r="N5205" s="46">
        <v>153939</v>
      </c>
      <c r="O5205" s="46"/>
      <c r="P5205" s="46">
        <v>93297</v>
      </c>
      <c r="Q5205" s="66">
        <v>134.1</v>
      </c>
      <c r="R5205" s="66">
        <v>0</v>
      </c>
      <c r="S5205" s="66">
        <v>35</v>
      </c>
      <c r="T5205" s="46" t="s">
        <v>127</v>
      </c>
      <c r="U5205" s="64">
        <f>Data!$Q5205+Data!$R5205+Data!$S5205</f>
        <v>169.1</v>
      </c>
      <c r="V5205" s="9" t="str">
        <f>VLOOKUP(TRIM(Data!$B5205),Team!A:B,2,FALSE)</f>
        <v>Heating</v>
      </c>
      <c r="W5205" s="9" t="str">
        <f>VLOOKUP(Data!$D5205,Current!A:B,2,FALSE)</f>
        <v>ACT</v>
      </c>
      <c r="X5205" s="9" t="str">
        <f>IF(Data!$W5205=Data!$E5205,"CURRENT","NO")</f>
        <v>CURRENT</v>
      </c>
    </row>
    <row r="5206" spans="1:24" hidden="1">
      <c r="A5206" s="46" t="s">
        <v>1842</v>
      </c>
      <c r="B5206" s="106" t="s">
        <v>2201</v>
      </c>
      <c r="C5206" s="8" t="s">
        <v>2149</v>
      </c>
      <c r="D5206" s="106" t="s">
        <v>2189</v>
      </c>
      <c r="E5206" s="8" t="s">
        <v>2166</v>
      </c>
      <c r="F5206" s="45" t="s">
        <v>391</v>
      </c>
      <c r="G5206" s="46" t="s">
        <v>1956</v>
      </c>
      <c r="H5206" s="47">
        <v>42342</v>
      </c>
      <c r="I5206" s="46">
        <v>422</v>
      </c>
      <c r="J5206" s="66">
        <v>87.28</v>
      </c>
      <c r="K5206" s="104">
        <f t="shared" si="112"/>
        <v>36832.160000000003</v>
      </c>
      <c r="L5206" s="46" t="s">
        <v>157</v>
      </c>
      <c r="M5206" s="46" t="s">
        <v>1772</v>
      </c>
      <c r="N5206" s="46">
        <v>153808</v>
      </c>
      <c r="O5206" s="46"/>
      <c r="P5206" s="46">
        <v>93298</v>
      </c>
      <c r="Q5206" s="66">
        <v>184.2</v>
      </c>
      <c r="R5206" s="66">
        <v>0</v>
      </c>
      <c r="S5206" s="66">
        <v>15</v>
      </c>
      <c r="T5206" s="46" t="s">
        <v>127</v>
      </c>
      <c r="U5206" s="64">
        <f>Data!$Q5206+Data!$R5206+Data!$S5206</f>
        <v>199.2</v>
      </c>
      <c r="V5206" s="9" t="str">
        <f>VLOOKUP(TRIM(Data!$B5206),Team!A:B,2,FALSE)</f>
        <v>Heating</v>
      </c>
      <c r="W5206" s="9" t="str">
        <f>VLOOKUP(Data!$D5206,Current!A:B,2,FALSE)</f>
        <v>ACT</v>
      </c>
      <c r="X5206" s="9" t="str">
        <f>IF(Data!$W5206=Data!$E5206,"CURRENT","NO")</f>
        <v>CURRENT</v>
      </c>
    </row>
    <row r="5207" spans="1:24" hidden="1">
      <c r="A5207" s="46" t="s">
        <v>1842</v>
      </c>
      <c r="B5207" s="106" t="s">
        <v>2201</v>
      </c>
      <c r="C5207" s="8" t="s">
        <v>2149</v>
      </c>
      <c r="D5207" s="106" t="s">
        <v>2189</v>
      </c>
      <c r="E5207" s="8" t="s">
        <v>2166</v>
      </c>
      <c r="F5207" s="45" t="s">
        <v>395</v>
      </c>
      <c r="G5207" s="46" t="s">
        <v>1956</v>
      </c>
      <c r="H5207" s="47">
        <v>42342</v>
      </c>
      <c r="I5207" s="46">
        <v>231</v>
      </c>
      <c r="J5207" s="66">
        <v>66.819999999999993</v>
      </c>
      <c r="K5207" s="104">
        <f t="shared" si="112"/>
        <v>15435.419999999998</v>
      </c>
      <c r="L5207" s="46" t="s">
        <v>213</v>
      </c>
      <c r="M5207" s="46" t="s">
        <v>358</v>
      </c>
      <c r="N5207" s="46">
        <v>153809</v>
      </c>
      <c r="O5207" s="46"/>
      <c r="P5207" s="46">
        <v>93299</v>
      </c>
      <c r="Q5207" s="66">
        <v>77.2</v>
      </c>
      <c r="R5207" s="66">
        <v>0</v>
      </c>
      <c r="S5207" s="66">
        <v>15</v>
      </c>
      <c r="T5207" s="46" t="s">
        <v>127</v>
      </c>
      <c r="U5207" s="64">
        <f>Data!$Q5207+Data!$R5207+Data!$S5207</f>
        <v>92.2</v>
      </c>
      <c r="V5207" s="9" t="str">
        <f>VLOOKUP(TRIM(Data!$B5207),Team!A:B,2,FALSE)</f>
        <v>Heating</v>
      </c>
      <c r="W5207" s="9" t="str">
        <f>VLOOKUP(Data!$D5207,Current!A:B,2,FALSE)</f>
        <v>ACT</v>
      </c>
      <c r="X5207" s="9" t="str">
        <f>IF(Data!$W5207=Data!$E5207,"CURRENT","NO")</f>
        <v>CURRENT</v>
      </c>
    </row>
    <row r="5208" spans="1:24" hidden="1">
      <c r="A5208" s="46" t="s">
        <v>1842</v>
      </c>
      <c r="B5208" s="106" t="s">
        <v>2201</v>
      </c>
      <c r="C5208" s="8" t="s">
        <v>2149</v>
      </c>
      <c r="D5208" s="106" t="s">
        <v>2189</v>
      </c>
      <c r="E5208" s="8" t="s">
        <v>2166</v>
      </c>
      <c r="F5208" s="45" t="s">
        <v>339</v>
      </c>
      <c r="G5208" s="46" t="s">
        <v>1956</v>
      </c>
      <c r="H5208" s="47">
        <v>42342</v>
      </c>
      <c r="I5208" s="46">
        <v>142</v>
      </c>
      <c r="J5208" s="66">
        <v>39.340000000000003</v>
      </c>
      <c r="K5208" s="104">
        <f t="shared" si="112"/>
        <v>5586.2800000000007</v>
      </c>
      <c r="L5208" s="46" t="s">
        <v>213</v>
      </c>
      <c r="M5208" s="46" t="s">
        <v>561</v>
      </c>
      <c r="N5208" s="46">
        <v>153811</v>
      </c>
      <c r="O5208" s="46"/>
      <c r="P5208" s="46">
        <v>93300</v>
      </c>
      <c r="Q5208" s="66">
        <v>75</v>
      </c>
      <c r="R5208" s="66">
        <v>0</v>
      </c>
      <c r="S5208" s="66">
        <v>15</v>
      </c>
      <c r="T5208" s="46" t="s">
        <v>127</v>
      </c>
      <c r="U5208" s="64">
        <f>Data!$Q5208+Data!$R5208+Data!$S5208</f>
        <v>90</v>
      </c>
      <c r="V5208" s="9" t="str">
        <f>VLOOKUP(TRIM(Data!$B5208),Team!A:B,2,FALSE)</f>
        <v>Heating</v>
      </c>
      <c r="W5208" s="9" t="str">
        <f>VLOOKUP(Data!$D5208,Current!A:B,2,FALSE)</f>
        <v>ACT</v>
      </c>
      <c r="X5208" s="9" t="str">
        <f>IF(Data!$W5208=Data!$E5208,"CURRENT","NO")</f>
        <v>CURRENT</v>
      </c>
    </row>
    <row r="5209" spans="1:24" hidden="1">
      <c r="A5209" s="46" t="s">
        <v>1842</v>
      </c>
      <c r="B5209" s="106" t="s">
        <v>2201</v>
      </c>
      <c r="C5209" s="8" t="s">
        <v>2149</v>
      </c>
      <c r="D5209" s="106" t="s">
        <v>2189</v>
      </c>
      <c r="E5209" s="8" t="s">
        <v>2166</v>
      </c>
      <c r="F5209" s="45" t="s">
        <v>568</v>
      </c>
      <c r="G5209" s="46" t="s">
        <v>1956</v>
      </c>
      <c r="H5209" s="47">
        <v>42343</v>
      </c>
      <c r="I5209" s="46">
        <v>348</v>
      </c>
      <c r="J5209" s="66">
        <v>116.43</v>
      </c>
      <c r="K5209" s="104">
        <f t="shared" si="112"/>
        <v>40517.64</v>
      </c>
      <c r="L5209" s="46" t="s">
        <v>157</v>
      </c>
      <c r="M5209" s="46" t="s">
        <v>594</v>
      </c>
      <c r="N5209" s="46">
        <v>153813</v>
      </c>
      <c r="O5209" s="46"/>
      <c r="P5209" s="46">
        <v>93302</v>
      </c>
      <c r="Q5209" s="74">
        <v>202.6</v>
      </c>
      <c r="R5209" s="66">
        <v>0</v>
      </c>
      <c r="S5209" s="66">
        <v>15</v>
      </c>
      <c r="T5209" s="46" t="s">
        <v>127</v>
      </c>
      <c r="U5209" s="64">
        <f>Data!$Q5209+Data!$R5209+Data!$S5209</f>
        <v>217.6</v>
      </c>
      <c r="V5209" s="9" t="str">
        <f>VLOOKUP(TRIM(Data!$B5209),Team!A:B,2,FALSE)</f>
        <v>Heating</v>
      </c>
      <c r="W5209" s="9" t="str">
        <f>VLOOKUP(Data!$D5209,Current!A:B,2,FALSE)</f>
        <v>ACT</v>
      </c>
      <c r="X5209" s="9" t="str">
        <f>IF(Data!$W5209=Data!$E5209,"CURRENT","NO")</f>
        <v>CURRENT</v>
      </c>
    </row>
    <row r="5210" spans="1:24" hidden="1">
      <c r="A5210" s="46" t="s">
        <v>1842</v>
      </c>
      <c r="B5210" s="106" t="s">
        <v>2201</v>
      </c>
      <c r="C5210" s="8" t="s">
        <v>2149</v>
      </c>
      <c r="D5210" s="106" t="s">
        <v>2189</v>
      </c>
      <c r="E5210" s="8" t="s">
        <v>2166</v>
      </c>
      <c r="F5210" s="45" t="s">
        <v>338</v>
      </c>
      <c r="G5210" s="46" t="s">
        <v>1956</v>
      </c>
      <c r="H5210" s="47">
        <v>42343</v>
      </c>
      <c r="I5210" s="46">
        <v>52</v>
      </c>
      <c r="J5210" s="66">
        <v>59.51</v>
      </c>
      <c r="K5210" s="104">
        <f t="shared" si="112"/>
        <v>3094.52</v>
      </c>
      <c r="L5210" s="46" t="s">
        <v>157</v>
      </c>
      <c r="M5210" s="46" t="s">
        <v>145</v>
      </c>
      <c r="N5210" s="46">
        <v>153815</v>
      </c>
      <c r="O5210" s="46"/>
      <c r="P5210" s="46">
        <v>93303</v>
      </c>
      <c r="Q5210" s="66">
        <v>75</v>
      </c>
      <c r="R5210" s="66">
        <v>0</v>
      </c>
      <c r="S5210" s="66">
        <v>15</v>
      </c>
      <c r="T5210" s="46" t="s">
        <v>127</v>
      </c>
      <c r="U5210" s="64">
        <f>Data!$Q5210+Data!$R5210+Data!$S5210</f>
        <v>90</v>
      </c>
      <c r="V5210" s="9" t="str">
        <f>VLOOKUP(TRIM(Data!$B5210),Team!A:B,2,FALSE)</f>
        <v>Heating</v>
      </c>
      <c r="W5210" s="9" t="str">
        <f>VLOOKUP(Data!$D5210,Current!A:B,2,FALSE)</f>
        <v>ACT</v>
      </c>
      <c r="X5210" s="9" t="str">
        <f>IF(Data!$W5210=Data!$E5210,"CURRENT","NO")</f>
        <v>CURRENT</v>
      </c>
    </row>
    <row r="5211" spans="1:24" hidden="1">
      <c r="A5211" s="46" t="s">
        <v>1842</v>
      </c>
      <c r="B5211" s="106" t="s">
        <v>2201</v>
      </c>
      <c r="C5211" s="8" t="s">
        <v>2149</v>
      </c>
      <c r="D5211" s="106" t="s">
        <v>2189</v>
      </c>
      <c r="E5211" s="8" t="s">
        <v>2166</v>
      </c>
      <c r="F5211" s="45" t="s">
        <v>375</v>
      </c>
      <c r="G5211" s="46" t="s">
        <v>1956</v>
      </c>
      <c r="H5211" s="47">
        <v>42345</v>
      </c>
      <c r="I5211" s="46">
        <v>390</v>
      </c>
      <c r="J5211" s="66">
        <v>58.73</v>
      </c>
      <c r="K5211" s="104">
        <f t="shared" si="112"/>
        <v>22904.699999999997</v>
      </c>
      <c r="L5211" s="46" t="s">
        <v>157</v>
      </c>
      <c r="M5211" s="46" t="s">
        <v>1742</v>
      </c>
      <c r="N5211" s="46">
        <v>153865</v>
      </c>
      <c r="O5211" s="46"/>
      <c r="P5211" s="46">
        <v>93304</v>
      </c>
      <c r="Q5211" s="66">
        <v>150</v>
      </c>
      <c r="R5211" s="66">
        <v>0</v>
      </c>
      <c r="S5211" s="66">
        <v>15</v>
      </c>
      <c r="T5211" s="46" t="s">
        <v>127</v>
      </c>
      <c r="U5211" s="64">
        <f>Data!$Q5211+Data!$R5211+Data!$S5211</f>
        <v>165</v>
      </c>
      <c r="V5211" s="9" t="str">
        <f>VLOOKUP(TRIM(Data!$B5211),Team!A:B,2,FALSE)</f>
        <v>Heating</v>
      </c>
      <c r="W5211" s="9" t="str">
        <f>VLOOKUP(Data!$D5211,Current!A:B,2,FALSE)</f>
        <v>ACT</v>
      </c>
      <c r="X5211" s="9" t="str">
        <f>IF(Data!$W5211=Data!$E5211,"CURRENT","NO")</f>
        <v>CURRENT</v>
      </c>
    </row>
    <row r="5212" spans="1:24" hidden="1">
      <c r="A5212" s="46" t="s">
        <v>1842</v>
      </c>
      <c r="B5212" s="106" t="s">
        <v>2201</v>
      </c>
      <c r="C5212" s="8" t="s">
        <v>2149</v>
      </c>
      <c r="D5212" s="106" t="s">
        <v>2189</v>
      </c>
      <c r="E5212" s="8" t="s">
        <v>2166</v>
      </c>
      <c r="F5212" s="45" t="s">
        <v>1587</v>
      </c>
      <c r="G5212" s="46" t="s">
        <v>1956</v>
      </c>
      <c r="H5212" s="47">
        <v>42346</v>
      </c>
      <c r="I5212" s="46">
        <v>192</v>
      </c>
      <c r="J5212" s="66">
        <v>61.26</v>
      </c>
      <c r="K5212" s="104">
        <f t="shared" si="112"/>
        <v>11761.92</v>
      </c>
      <c r="L5212" s="46" t="s">
        <v>157</v>
      </c>
      <c r="M5212" s="46" t="s">
        <v>1759</v>
      </c>
      <c r="N5212" s="46">
        <v>153889</v>
      </c>
      <c r="O5212" s="46"/>
      <c r="P5212" s="46">
        <v>93305</v>
      </c>
      <c r="Q5212" s="66">
        <v>75</v>
      </c>
      <c r="R5212" s="66">
        <v>0</v>
      </c>
      <c r="S5212" s="66">
        <v>15</v>
      </c>
      <c r="T5212" s="46" t="s">
        <v>127</v>
      </c>
      <c r="U5212" s="64">
        <f>Data!$Q5212+Data!$R5212+Data!$S5212</f>
        <v>90</v>
      </c>
      <c r="V5212" s="9" t="str">
        <f>VLOOKUP(TRIM(Data!$B5212),Team!A:B,2,FALSE)</f>
        <v>Heating</v>
      </c>
      <c r="W5212" s="9" t="str">
        <f>VLOOKUP(Data!$D5212,Current!A:B,2,FALSE)</f>
        <v>ACT</v>
      </c>
      <c r="X5212" s="9" t="str">
        <f>IF(Data!$W5212=Data!$E5212,"CURRENT","NO")</f>
        <v>CURRENT</v>
      </c>
    </row>
    <row r="5213" spans="1:24" hidden="1">
      <c r="A5213" s="46" t="s">
        <v>1842</v>
      </c>
      <c r="B5213" s="106" t="s">
        <v>2201</v>
      </c>
      <c r="C5213" s="8" t="s">
        <v>2149</v>
      </c>
      <c r="D5213" s="106" t="s">
        <v>2189</v>
      </c>
      <c r="E5213" s="8" t="s">
        <v>2166</v>
      </c>
      <c r="F5213" s="45" t="s">
        <v>596</v>
      </c>
      <c r="G5213" s="46" t="s">
        <v>1956</v>
      </c>
      <c r="H5213" s="47">
        <v>42346</v>
      </c>
      <c r="I5213" s="46">
        <v>274</v>
      </c>
      <c r="J5213" s="66">
        <v>118.36</v>
      </c>
      <c r="K5213" s="104">
        <f t="shared" si="112"/>
        <v>32430.639999999999</v>
      </c>
      <c r="L5213" s="46" t="s">
        <v>157</v>
      </c>
      <c r="M5213" s="46" t="s">
        <v>1961</v>
      </c>
      <c r="N5213" s="46">
        <v>153890</v>
      </c>
      <c r="O5213" s="46"/>
      <c r="P5213" s="46">
        <v>93306</v>
      </c>
      <c r="Q5213" s="66">
        <v>162.15</v>
      </c>
      <c r="R5213" s="66">
        <v>0</v>
      </c>
      <c r="S5213" s="66">
        <v>15</v>
      </c>
      <c r="T5213" s="46" t="s">
        <v>127</v>
      </c>
      <c r="U5213" s="64">
        <f>Data!$Q5213+Data!$R5213+Data!$S5213</f>
        <v>177.15</v>
      </c>
      <c r="V5213" s="9" t="str">
        <f>VLOOKUP(TRIM(Data!$B5213),Team!A:B,2,FALSE)</f>
        <v>Heating</v>
      </c>
      <c r="W5213" s="9" t="str">
        <f>VLOOKUP(Data!$D5213,Current!A:B,2,FALSE)</f>
        <v>ACT</v>
      </c>
      <c r="X5213" s="9" t="str">
        <f>IF(Data!$W5213=Data!$E5213,"CURRENT","NO")</f>
        <v>CURRENT</v>
      </c>
    </row>
    <row r="5214" spans="1:24" hidden="1">
      <c r="A5214" s="46" t="s">
        <v>1842</v>
      </c>
      <c r="B5214" s="106" t="s">
        <v>2201</v>
      </c>
      <c r="C5214" s="8" t="s">
        <v>2149</v>
      </c>
      <c r="D5214" s="106" t="s">
        <v>2189</v>
      </c>
      <c r="E5214" s="8" t="s">
        <v>2166</v>
      </c>
      <c r="F5214" s="45" t="s">
        <v>1399</v>
      </c>
      <c r="G5214" s="46" t="s">
        <v>1956</v>
      </c>
      <c r="H5214" s="47">
        <v>42346</v>
      </c>
      <c r="I5214" s="46">
        <v>390</v>
      </c>
      <c r="J5214" s="66">
        <v>60.27</v>
      </c>
      <c r="K5214" s="104">
        <f t="shared" si="112"/>
        <v>23505.300000000003</v>
      </c>
      <c r="L5214" s="46" t="s">
        <v>157</v>
      </c>
      <c r="M5214" s="46" t="s">
        <v>1742</v>
      </c>
      <c r="N5214" s="46">
        <v>153891</v>
      </c>
      <c r="O5214" s="46"/>
      <c r="P5214" s="46">
        <v>93307</v>
      </c>
      <c r="Q5214" s="66">
        <v>150</v>
      </c>
      <c r="R5214" s="66">
        <v>0</v>
      </c>
      <c r="S5214" s="66">
        <v>15</v>
      </c>
      <c r="T5214" s="46" t="s">
        <v>127</v>
      </c>
      <c r="U5214" s="64">
        <f>Data!$Q5214+Data!$R5214+Data!$S5214</f>
        <v>165</v>
      </c>
      <c r="V5214" s="9" t="str">
        <f>VLOOKUP(TRIM(Data!$B5214),Team!A:B,2,FALSE)</f>
        <v>Heating</v>
      </c>
      <c r="W5214" s="9" t="str">
        <f>VLOOKUP(Data!$D5214,Current!A:B,2,FALSE)</f>
        <v>ACT</v>
      </c>
      <c r="X5214" s="9" t="str">
        <f>IF(Data!$W5214=Data!$E5214,"CURRENT","NO")</f>
        <v>CURRENT</v>
      </c>
    </row>
    <row r="5215" spans="1:24" hidden="1">
      <c r="A5215" s="46" t="s">
        <v>1842</v>
      </c>
      <c r="B5215" s="106" t="s">
        <v>2201</v>
      </c>
      <c r="C5215" s="8" t="s">
        <v>2149</v>
      </c>
      <c r="D5215" s="106" t="s">
        <v>2189</v>
      </c>
      <c r="E5215" s="8" t="s">
        <v>2166</v>
      </c>
      <c r="F5215" s="45" t="s">
        <v>593</v>
      </c>
      <c r="G5215" s="46" t="s">
        <v>1956</v>
      </c>
      <c r="H5215" s="47">
        <v>42346</v>
      </c>
      <c r="I5215" s="46">
        <v>832</v>
      </c>
      <c r="J5215" s="66">
        <v>53.8</v>
      </c>
      <c r="K5215" s="104">
        <f t="shared" si="112"/>
        <v>44761.599999999999</v>
      </c>
      <c r="L5215" s="46" t="s">
        <v>157</v>
      </c>
      <c r="M5215" s="46" t="s">
        <v>72</v>
      </c>
      <c r="N5215" s="46">
        <v>153892</v>
      </c>
      <c r="O5215" s="46"/>
      <c r="P5215" s="46">
        <v>93308</v>
      </c>
      <c r="Q5215" s="66">
        <v>223.8</v>
      </c>
      <c r="R5215" s="66">
        <v>0</v>
      </c>
      <c r="S5215" s="66">
        <v>15</v>
      </c>
      <c r="T5215" s="46" t="s">
        <v>127</v>
      </c>
      <c r="U5215" s="64">
        <f>Data!$Q5215+Data!$R5215+Data!$S5215</f>
        <v>238.8</v>
      </c>
      <c r="V5215" s="9" t="str">
        <f>VLOOKUP(TRIM(Data!$B5215),Team!A:B,2,FALSE)</f>
        <v>Heating</v>
      </c>
      <c r="W5215" s="9" t="str">
        <f>VLOOKUP(Data!$D5215,Current!A:B,2,FALSE)</f>
        <v>ACT</v>
      </c>
      <c r="X5215" s="9" t="str">
        <f>IF(Data!$W5215=Data!$E5215,"CURRENT","NO")</f>
        <v>CURRENT</v>
      </c>
    </row>
    <row r="5216" spans="1:24" hidden="1">
      <c r="A5216" s="46" t="s">
        <v>1842</v>
      </c>
      <c r="B5216" s="106" t="s">
        <v>2201</v>
      </c>
      <c r="C5216" s="8" t="s">
        <v>2149</v>
      </c>
      <c r="D5216" s="106" t="s">
        <v>2189</v>
      </c>
      <c r="E5216" s="8" t="s">
        <v>2166</v>
      </c>
      <c r="F5216" s="45" t="s">
        <v>579</v>
      </c>
      <c r="G5216" s="46" t="s">
        <v>1956</v>
      </c>
      <c r="H5216" s="47">
        <v>42346</v>
      </c>
      <c r="I5216" s="46">
        <v>142</v>
      </c>
      <c r="J5216" s="66">
        <v>113.49</v>
      </c>
      <c r="K5216" s="104">
        <f t="shared" si="112"/>
        <v>16115.58</v>
      </c>
      <c r="L5216" s="46" t="s">
        <v>157</v>
      </c>
      <c r="M5216" s="46" t="s">
        <v>340</v>
      </c>
      <c r="N5216" s="46">
        <v>153894</v>
      </c>
      <c r="O5216" s="46"/>
      <c r="P5216" s="46">
        <v>93309</v>
      </c>
      <c r="Q5216" s="66">
        <v>80.599999999999994</v>
      </c>
      <c r="R5216" s="66">
        <v>0</v>
      </c>
      <c r="S5216" s="66">
        <v>15</v>
      </c>
      <c r="T5216" s="46" t="s">
        <v>127</v>
      </c>
      <c r="U5216" s="64">
        <f>Data!$Q5216+Data!$R5216+Data!$S5216</f>
        <v>95.6</v>
      </c>
      <c r="V5216" s="9" t="str">
        <f>VLOOKUP(TRIM(Data!$B5216),Team!A:B,2,FALSE)</f>
        <v>Heating</v>
      </c>
      <c r="W5216" s="9" t="str">
        <f>VLOOKUP(Data!$D5216,Current!A:B,2,FALSE)</f>
        <v>ACT</v>
      </c>
      <c r="X5216" s="9" t="str">
        <f>IF(Data!$W5216=Data!$E5216,"CURRENT","NO")</f>
        <v>CURRENT</v>
      </c>
    </row>
    <row r="5217" spans="1:24" hidden="1">
      <c r="A5217" s="46" t="s">
        <v>1842</v>
      </c>
      <c r="B5217" s="106" t="s">
        <v>2201</v>
      </c>
      <c r="C5217" s="8" t="s">
        <v>2149</v>
      </c>
      <c r="D5217" s="106" t="s">
        <v>2189</v>
      </c>
      <c r="E5217" s="8" t="s">
        <v>2166</v>
      </c>
      <c r="F5217" s="45" t="s">
        <v>336</v>
      </c>
      <c r="G5217" s="46" t="s">
        <v>1956</v>
      </c>
      <c r="H5217" s="47">
        <v>42347</v>
      </c>
      <c r="I5217" s="46">
        <v>458</v>
      </c>
      <c r="J5217" s="66">
        <v>60.66</v>
      </c>
      <c r="K5217" s="104">
        <f t="shared" si="112"/>
        <v>27782.28</v>
      </c>
      <c r="L5217" s="46" t="s">
        <v>213</v>
      </c>
      <c r="M5217" s="46" t="s">
        <v>1860</v>
      </c>
      <c r="N5217" s="46">
        <v>153935</v>
      </c>
      <c r="O5217" s="46"/>
      <c r="P5217" s="46">
        <v>93310</v>
      </c>
      <c r="Q5217" s="66">
        <v>150</v>
      </c>
      <c r="R5217" s="66">
        <v>0</v>
      </c>
      <c r="S5217" s="66">
        <v>15</v>
      </c>
      <c r="T5217" s="46" t="s">
        <v>246</v>
      </c>
      <c r="U5217" s="64">
        <f>Data!$Q5217+Data!$R5217+Data!$S5217</f>
        <v>165</v>
      </c>
      <c r="V5217" s="9" t="str">
        <f>VLOOKUP(TRIM(Data!$B5217),Team!A:B,2,FALSE)</f>
        <v>Heating</v>
      </c>
      <c r="W5217" s="9" t="str">
        <f>VLOOKUP(Data!$D5217,Current!A:B,2,FALSE)</f>
        <v>ACT</v>
      </c>
      <c r="X5217" s="9" t="str">
        <f>IF(Data!$W5217=Data!$E5217,"CURRENT","NO")</f>
        <v>CURRENT</v>
      </c>
    </row>
    <row r="5218" spans="1:24" hidden="1">
      <c r="A5218" s="46" t="s">
        <v>1842</v>
      </c>
      <c r="B5218" s="106" t="s">
        <v>2201</v>
      </c>
      <c r="C5218" s="8" t="s">
        <v>2149</v>
      </c>
      <c r="D5218" s="106" t="s">
        <v>2189</v>
      </c>
      <c r="E5218" s="8" t="s">
        <v>2166</v>
      </c>
      <c r="F5218" s="45" t="s">
        <v>960</v>
      </c>
      <c r="G5218" s="46" t="s">
        <v>1956</v>
      </c>
      <c r="H5218" s="47">
        <v>42348</v>
      </c>
      <c r="I5218" s="46">
        <v>162</v>
      </c>
      <c r="J5218" s="66">
        <v>116.42</v>
      </c>
      <c r="K5218" s="104">
        <f t="shared" si="112"/>
        <v>18860.04</v>
      </c>
      <c r="L5218" s="46" t="s">
        <v>157</v>
      </c>
      <c r="M5218" s="46" t="s">
        <v>340</v>
      </c>
      <c r="N5218" s="46">
        <v>153963</v>
      </c>
      <c r="O5218" s="46"/>
      <c r="P5218" s="46">
        <v>93311</v>
      </c>
      <c r="Q5218" s="66">
        <v>94.3</v>
      </c>
      <c r="R5218" s="66">
        <v>0</v>
      </c>
      <c r="S5218" s="66">
        <v>15</v>
      </c>
      <c r="T5218" s="46" t="s">
        <v>127</v>
      </c>
      <c r="U5218" s="64">
        <f>Data!$Q5218+Data!$R5218+Data!$S5218</f>
        <v>109.3</v>
      </c>
      <c r="V5218" s="9" t="str">
        <f>VLOOKUP(TRIM(Data!$B5218),Team!A:B,2,FALSE)</f>
        <v>Heating</v>
      </c>
      <c r="W5218" s="9" t="str">
        <f>VLOOKUP(Data!$D5218,Current!A:B,2,FALSE)</f>
        <v>ACT</v>
      </c>
      <c r="X5218" s="9" t="str">
        <f>IF(Data!$W5218=Data!$E5218,"CURRENT","NO")</f>
        <v>CURRENT</v>
      </c>
    </row>
    <row r="5219" spans="1:24" hidden="1">
      <c r="A5219" s="46" t="s">
        <v>1847</v>
      </c>
      <c r="B5219" s="106" t="s">
        <v>2201</v>
      </c>
      <c r="C5219" s="8" t="s">
        <v>2149</v>
      </c>
      <c r="D5219" s="106" t="s">
        <v>2189</v>
      </c>
      <c r="E5219" s="8" t="s">
        <v>2166</v>
      </c>
      <c r="F5219" s="45" t="s">
        <v>409</v>
      </c>
      <c r="G5219" s="46" t="s">
        <v>1877</v>
      </c>
      <c r="H5219" s="47">
        <v>42352</v>
      </c>
      <c r="I5219" s="46">
        <v>432</v>
      </c>
      <c r="J5219" s="66">
        <v>58.7</v>
      </c>
      <c r="K5219" s="104">
        <f t="shared" si="112"/>
        <v>25358.400000000001</v>
      </c>
      <c r="L5219" s="46" t="s">
        <v>69</v>
      </c>
      <c r="M5219" s="46" t="s">
        <v>363</v>
      </c>
      <c r="N5219" s="46">
        <v>154112</v>
      </c>
      <c r="O5219" s="46"/>
      <c r="P5219" s="46">
        <v>93424</v>
      </c>
      <c r="Q5219" s="66">
        <v>150</v>
      </c>
      <c r="R5219" s="66">
        <v>0</v>
      </c>
      <c r="S5219" s="66">
        <v>35</v>
      </c>
      <c r="T5219" s="46" t="s">
        <v>127</v>
      </c>
      <c r="U5219" s="64">
        <f>Data!$Q5219+Data!$R5219+Data!$S5219</f>
        <v>185</v>
      </c>
      <c r="V5219" s="9" t="str">
        <f>VLOOKUP(TRIM(Data!$B5219),Team!A:B,2,FALSE)</f>
        <v>Heating</v>
      </c>
      <c r="W5219" s="9" t="str">
        <f>VLOOKUP(Data!$D5219,Current!A:B,2,FALSE)</f>
        <v>ACT</v>
      </c>
      <c r="X5219" s="9" t="str">
        <f>IF(Data!$W5219=Data!$E5219,"CURRENT","NO")</f>
        <v>CURRENT</v>
      </c>
    </row>
    <row r="5220" spans="1:24" hidden="1">
      <c r="A5220" s="46" t="s">
        <v>1847</v>
      </c>
      <c r="B5220" s="106" t="s">
        <v>2201</v>
      </c>
      <c r="C5220" s="8" t="s">
        <v>2149</v>
      </c>
      <c r="D5220" s="106" t="s">
        <v>2189</v>
      </c>
      <c r="E5220" s="8" t="s">
        <v>2166</v>
      </c>
      <c r="F5220" s="45" t="s">
        <v>973</v>
      </c>
      <c r="G5220" s="46" t="s">
        <v>1877</v>
      </c>
      <c r="H5220" s="47">
        <v>42353</v>
      </c>
      <c r="I5220" s="46">
        <v>636</v>
      </c>
      <c r="J5220" s="66">
        <v>19.350000000000001</v>
      </c>
      <c r="K5220" s="104">
        <f t="shared" si="112"/>
        <v>12306.6</v>
      </c>
      <c r="L5220" s="46" t="s">
        <v>69</v>
      </c>
      <c r="M5220" s="46" t="s">
        <v>282</v>
      </c>
      <c r="N5220" s="46">
        <v>154159</v>
      </c>
      <c r="O5220" s="46"/>
      <c r="P5220" s="46">
        <v>93425</v>
      </c>
      <c r="Q5220" s="66">
        <v>150</v>
      </c>
      <c r="R5220" s="66">
        <v>0</v>
      </c>
      <c r="S5220" s="66">
        <v>17.5</v>
      </c>
      <c r="T5220" s="46" t="s">
        <v>127</v>
      </c>
      <c r="U5220" s="64">
        <f>Data!$Q5220+Data!$R5220+Data!$S5220</f>
        <v>167.5</v>
      </c>
      <c r="V5220" s="9" t="str">
        <f>VLOOKUP(TRIM(Data!$B5220),Team!A:B,2,FALSE)</f>
        <v>Heating</v>
      </c>
      <c r="W5220" s="9" t="str">
        <f>VLOOKUP(Data!$D5220,Current!A:B,2,FALSE)</f>
        <v>ACT</v>
      </c>
      <c r="X5220" s="9" t="str">
        <f>IF(Data!$W5220=Data!$E5220,"CURRENT","NO")</f>
        <v>CURRENT</v>
      </c>
    </row>
    <row r="5221" spans="1:24" hidden="1">
      <c r="A5221" s="46" t="s">
        <v>1847</v>
      </c>
      <c r="B5221" s="106" t="s">
        <v>2201</v>
      </c>
      <c r="C5221" s="8" t="s">
        <v>2149</v>
      </c>
      <c r="D5221" s="106" t="s">
        <v>2189</v>
      </c>
      <c r="E5221" s="8" t="s">
        <v>2166</v>
      </c>
      <c r="F5221" s="45" t="s">
        <v>1180</v>
      </c>
      <c r="G5221" s="46" t="s">
        <v>1877</v>
      </c>
      <c r="H5221" s="47">
        <v>42353</v>
      </c>
      <c r="I5221" s="46">
        <v>1260</v>
      </c>
      <c r="J5221" s="66">
        <v>20.68</v>
      </c>
      <c r="K5221" s="104">
        <f t="shared" si="112"/>
        <v>26056.799999999999</v>
      </c>
      <c r="L5221" s="46" t="s">
        <v>69</v>
      </c>
      <c r="M5221" s="46" t="s">
        <v>363</v>
      </c>
      <c r="N5221" s="46">
        <v>154160</v>
      </c>
      <c r="O5221" s="46"/>
      <c r="P5221" s="46">
        <v>93426</v>
      </c>
      <c r="Q5221" s="66">
        <v>150</v>
      </c>
      <c r="R5221" s="66">
        <v>0</v>
      </c>
      <c r="S5221" s="66">
        <v>17.5</v>
      </c>
      <c r="T5221" s="46" t="s">
        <v>127</v>
      </c>
      <c r="U5221" s="64">
        <f>Data!$Q5221+Data!$R5221+Data!$S5221</f>
        <v>167.5</v>
      </c>
      <c r="V5221" s="9" t="str">
        <f>VLOOKUP(TRIM(Data!$B5221),Team!A:B,2,FALSE)</f>
        <v>Heating</v>
      </c>
      <c r="W5221" s="9" t="str">
        <f>VLOOKUP(Data!$D5221,Current!A:B,2,FALSE)</f>
        <v>ACT</v>
      </c>
      <c r="X5221" s="9" t="str">
        <f>IF(Data!$W5221=Data!$E5221,"CURRENT","NO")</f>
        <v>CURRENT</v>
      </c>
    </row>
    <row r="5222" spans="1:24" hidden="1">
      <c r="A5222" s="46" t="s">
        <v>1847</v>
      </c>
      <c r="B5222" s="106" t="s">
        <v>2201</v>
      </c>
      <c r="C5222" s="8" t="s">
        <v>2149</v>
      </c>
      <c r="D5222" s="106" t="s">
        <v>2189</v>
      </c>
      <c r="E5222" s="8" t="s">
        <v>2166</v>
      </c>
      <c r="F5222" s="45" t="s">
        <v>540</v>
      </c>
      <c r="G5222" s="46" t="s">
        <v>1877</v>
      </c>
      <c r="H5222" s="47">
        <v>42354</v>
      </c>
      <c r="I5222" s="46">
        <v>918</v>
      </c>
      <c r="J5222" s="66">
        <v>25.84</v>
      </c>
      <c r="K5222" s="104">
        <f t="shared" si="112"/>
        <v>23721.119999999999</v>
      </c>
      <c r="L5222" s="46" t="s">
        <v>69</v>
      </c>
      <c r="M5222" s="46" t="s">
        <v>363</v>
      </c>
      <c r="N5222" s="46">
        <v>154209</v>
      </c>
      <c r="O5222" s="46"/>
      <c r="P5222" s="46">
        <v>93427</v>
      </c>
      <c r="Q5222" s="66">
        <v>150</v>
      </c>
      <c r="R5222" s="66">
        <v>0</v>
      </c>
      <c r="S5222" s="66">
        <v>17.5</v>
      </c>
      <c r="T5222" s="46" t="s">
        <v>127</v>
      </c>
      <c r="U5222" s="64">
        <f>Data!$Q5222+Data!$R5222+Data!$S5222</f>
        <v>167.5</v>
      </c>
      <c r="V5222" s="9" t="str">
        <f>VLOOKUP(TRIM(Data!$B5222),Team!A:B,2,FALSE)</f>
        <v>Heating</v>
      </c>
      <c r="W5222" s="9" t="str">
        <f>VLOOKUP(Data!$D5222,Current!A:B,2,FALSE)</f>
        <v>ACT</v>
      </c>
      <c r="X5222" s="9" t="str">
        <f>IF(Data!$W5222=Data!$E5222,"CURRENT","NO")</f>
        <v>CURRENT</v>
      </c>
    </row>
    <row r="5223" spans="1:24" hidden="1">
      <c r="A5223" s="46" t="s">
        <v>1847</v>
      </c>
      <c r="B5223" s="106" t="s">
        <v>2201</v>
      </c>
      <c r="C5223" s="8" t="s">
        <v>2149</v>
      </c>
      <c r="D5223" s="106" t="s">
        <v>2189</v>
      </c>
      <c r="E5223" s="8" t="s">
        <v>2166</v>
      </c>
      <c r="F5223" s="45" t="s">
        <v>1962</v>
      </c>
      <c r="G5223" s="46" t="s">
        <v>1877</v>
      </c>
      <c r="H5223" s="47">
        <v>42354</v>
      </c>
      <c r="I5223" s="46">
        <v>408</v>
      </c>
      <c r="J5223" s="66">
        <v>46.95</v>
      </c>
      <c r="K5223" s="104">
        <f t="shared" si="112"/>
        <v>19155.600000000002</v>
      </c>
      <c r="L5223" s="46" t="s">
        <v>69</v>
      </c>
      <c r="M5223" s="46" t="s">
        <v>282</v>
      </c>
      <c r="N5223" s="46">
        <v>154216</v>
      </c>
      <c r="O5223" s="46"/>
      <c r="P5223" s="46">
        <v>93428</v>
      </c>
      <c r="Q5223" s="66">
        <v>150</v>
      </c>
      <c r="R5223" s="66">
        <v>0</v>
      </c>
      <c r="S5223" s="66">
        <v>17.5</v>
      </c>
      <c r="T5223" s="46" t="s">
        <v>127</v>
      </c>
      <c r="U5223" s="64">
        <f>Data!$Q5223+Data!$R5223+Data!$S5223</f>
        <v>167.5</v>
      </c>
      <c r="V5223" s="9" t="str">
        <f>VLOOKUP(TRIM(Data!$B5223),Team!A:B,2,FALSE)</f>
        <v>Heating</v>
      </c>
      <c r="W5223" s="9" t="str">
        <f>VLOOKUP(Data!$D5223,Current!A:B,2,FALSE)</f>
        <v>ACT</v>
      </c>
      <c r="X5223" s="9" t="str">
        <f>IF(Data!$W5223=Data!$E5223,"CURRENT","NO")</f>
        <v>CURRENT</v>
      </c>
    </row>
    <row r="5224" spans="1:24" hidden="1">
      <c r="A5224" s="46" t="s">
        <v>1847</v>
      </c>
      <c r="B5224" s="106" t="s">
        <v>2201</v>
      </c>
      <c r="C5224" s="8" t="s">
        <v>2149</v>
      </c>
      <c r="D5224" s="106" t="s">
        <v>2189</v>
      </c>
      <c r="E5224" s="8" t="s">
        <v>2166</v>
      </c>
      <c r="F5224" s="45" t="s">
        <v>988</v>
      </c>
      <c r="G5224" s="46" t="s">
        <v>1956</v>
      </c>
      <c r="H5224" s="47">
        <v>42349</v>
      </c>
      <c r="I5224" s="46">
        <v>186</v>
      </c>
      <c r="J5224" s="66">
        <v>39.909999999999997</v>
      </c>
      <c r="K5224" s="104">
        <f t="shared" si="112"/>
        <v>7423.2599999999993</v>
      </c>
      <c r="L5224" s="46" t="s">
        <v>157</v>
      </c>
      <c r="M5224" s="46" t="s">
        <v>594</v>
      </c>
      <c r="N5224" s="46">
        <v>154012</v>
      </c>
      <c r="O5224" s="46"/>
      <c r="P5224" s="46">
        <v>93429</v>
      </c>
      <c r="Q5224" s="66">
        <v>75</v>
      </c>
      <c r="R5224" s="66">
        <v>0</v>
      </c>
      <c r="S5224" s="66">
        <v>15</v>
      </c>
      <c r="T5224" s="46" t="s">
        <v>127</v>
      </c>
      <c r="U5224" s="64">
        <f>Data!$Q5224+Data!$R5224+Data!$S5224</f>
        <v>90</v>
      </c>
      <c r="V5224" s="9" t="str">
        <f>VLOOKUP(TRIM(Data!$B5224),Team!A:B,2,FALSE)</f>
        <v>Heating</v>
      </c>
      <c r="W5224" s="9" t="str">
        <f>VLOOKUP(Data!$D5224,Current!A:B,2,FALSE)</f>
        <v>ACT</v>
      </c>
      <c r="X5224" s="9" t="str">
        <f>IF(Data!$W5224=Data!$E5224,"CURRENT","NO")</f>
        <v>CURRENT</v>
      </c>
    </row>
    <row r="5225" spans="1:24" hidden="1">
      <c r="A5225" s="46" t="s">
        <v>1847</v>
      </c>
      <c r="B5225" s="106" t="s">
        <v>2201</v>
      </c>
      <c r="C5225" s="8" t="s">
        <v>2149</v>
      </c>
      <c r="D5225" s="106" t="s">
        <v>2189</v>
      </c>
      <c r="E5225" s="8" t="s">
        <v>2166</v>
      </c>
      <c r="F5225" s="45" t="s">
        <v>578</v>
      </c>
      <c r="G5225" s="46" t="s">
        <v>1956</v>
      </c>
      <c r="H5225" s="47">
        <v>42349</v>
      </c>
      <c r="I5225" s="46">
        <v>68</v>
      </c>
      <c r="J5225" s="66">
        <v>102.28</v>
      </c>
      <c r="K5225" s="104">
        <f t="shared" si="112"/>
        <v>6955.04</v>
      </c>
      <c r="L5225" s="46" t="s">
        <v>213</v>
      </c>
      <c r="M5225" s="46" t="s">
        <v>1829</v>
      </c>
      <c r="N5225" s="46">
        <v>154013</v>
      </c>
      <c r="O5225" s="46"/>
      <c r="P5225" s="46">
        <v>93430</v>
      </c>
      <c r="Q5225" s="66">
        <v>75</v>
      </c>
      <c r="R5225" s="66">
        <v>0</v>
      </c>
      <c r="S5225" s="66">
        <v>15</v>
      </c>
      <c r="T5225" s="46" t="s">
        <v>127</v>
      </c>
      <c r="U5225" s="64">
        <f>Data!$Q5225+Data!$R5225+Data!$S5225</f>
        <v>90</v>
      </c>
      <c r="V5225" s="9" t="str">
        <f>VLOOKUP(TRIM(Data!$B5225),Team!A:B,2,FALSE)</f>
        <v>Heating</v>
      </c>
      <c r="W5225" s="9" t="str">
        <f>VLOOKUP(Data!$D5225,Current!A:B,2,FALSE)</f>
        <v>ACT</v>
      </c>
      <c r="X5225" s="9" t="str">
        <f>IF(Data!$W5225=Data!$E5225,"CURRENT","NO")</f>
        <v>CURRENT</v>
      </c>
    </row>
    <row r="5226" spans="1:24" hidden="1">
      <c r="A5226" s="46" t="s">
        <v>1847</v>
      </c>
      <c r="B5226" s="106" t="s">
        <v>2201</v>
      </c>
      <c r="C5226" s="8" t="s">
        <v>2149</v>
      </c>
      <c r="D5226" s="106" t="s">
        <v>2189</v>
      </c>
      <c r="E5226" s="8" t="s">
        <v>2166</v>
      </c>
      <c r="F5226" s="45" t="s">
        <v>351</v>
      </c>
      <c r="G5226" s="46" t="s">
        <v>1956</v>
      </c>
      <c r="H5226" s="47">
        <v>42350</v>
      </c>
      <c r="I5226" s="46">
        <v>180</v>
      </c>
      <c r="J5226" s="66">
        <v>48.01</v>
      </c>
      <c r="K5226" s="104">
        <f t="shared" si="112"/>
        <v>8641.7999999999993</v>
      </c>
      <c r="L5226" s="46" t="s">
        <v>213</v>
      </c>
      <c r="M5226" s="46" t="s">
        <v>1868</v>
      </c>
      <c r="N5226" s="46">
        <v>154056</v>
      </c>
      <c r="O5226" s="46"/>
      <c r="P5226" s="46">
        <v>93431</v>
      </c>
      <c r="Q5226" s="66">
        <v>75</v>
      </c>
      <c r="R5226" s="66">
        <v>0</v>
      </c>
      <c r="S5226" s="66">
        <v>15</v>
      </c>
      <c r="T5226" s="46" t="s">
        <v>127</v>
      </c>
      <c r="U5226" s="64">
        <f>Data!$Q5226+Data!$R5226+Data!$S5226</f>
        <v>90</v>
      </c>
      <c r="V5226" s="9" t="str">
        <f>VLOOKUP(TRIM(Data!$B5226),Team!A:B,2,FALSE)</f>
        <v>Heating</v>
      </c>
      <c r="W5226" s="9" t="str">
        <f>VLOOKUP(Data!$D5226,Current!A:B,2,FALSE)</f>
        <v>ACT</v>
      </c>
      <c r="X5226" s="9" t="str">
        <f>IF(Data!$W5226=Data!$E5226,"CURRENT","NO")</f>
        <v>CURRENT</v>
      </c>
    </row>
    <row r="5227" spans="1:24" hidden="1">
      <c r="A5227" s="46" t="s">
        <v>1847</v>
      </c>
      <c r="B5227" s="106" t="s">
        <v>2201</v>
      </c>
      <c r="C5227" s="8" t="s">
        <v>2149</v>
      </c>
      <c r="D5227" s="106" t="s">
        <v>2189</v>
      </c>
      <c r="E5227" s="8" t="s">
        <v>2166</v>
      </c>
      <c r="F5227" s="45" t="s">
        <v>399</v>
      </c>
      <c r="G5227" s="46" t="s">
        <v>1956</v>
      </c>
      <c r="H5227" s="47">
        <v>42350</v>
      </c>
      <c r="I5227" s="46">
        <v>193</v>
      </c>
      <c r="J5227" s="66">
        <v>50.13</v>
      </c>
      <c r="K5227" s="104">
        <f t="shared" si="112"/>
        <v>9675.09</v>
      </c>
      <c r="L5227" s="46" t="s">
        <v>213</v>
      </c>
      <c r="M5227" s="46" t="s">
        <v>1742</v>
      </c>
      <c r="N5227" s="46">
        <v>154057</v>
      </c>
      <c r="O5227" s="46"/>
      <c r="P5227" s="46">
        <v>93432</v>
      </c>
      <c r="Q5227" s="66">
        <v>75</v>
      </c>
      <c r="R5227" s="66">
        <v>0</v>
      </c>
      <c r="S5227" s="66">
        <v>15</v>
      </c>
      <c r="T5227" s="46" t="s">
        <v>127</v>
      </c>
      <c r="U5227" s="64">
        <f>Data!$Q5227+Data!$R5227+Data!$S5227</f>
        <v>90</v>
      </c>
      <c r="V5227" s="9" t="str">
        <f>VLOOKUP(TRIM(Data!$B5227),Team!A:B,2,FALSE)</f>
        <v>Heating</v>
      </c>
      <c r="W5227" s="9" t="str">
        <f>VLOOKUP(Data!$D5227,Current!A:B,2,FALSE)</f>
        <v>ACT</v>
      </c>
      <c r="X5227" s="9" t="str">
        <f>IF(Data!$W5227=Data!$E5227,"CURRENT","NO")</f>
        <v>CURRENT</v>
      </c>
    </row>
    <row r="5228" spans="1:24" hidden="1">
      <c r="A5228" s="46" t="s">
        <v>1847</v>
      </c>
      <c r="B5228" s="106" t="s">
        <v>2201</v>
      </c>
      <c r="C5228" s="8" t="s">
        <v>2149</v>
      </c>
      <c r="D5228" s="106" t="s">
        <v>2189</v>
      </c>
      <c r="E5228" s="8" t="s">
        <v>2166</v>
      </c>
      <c r="F5228" s="45" t="s">
        <v>1373</v>
      </c>
      <c r="G5228" s="46" t="s">
        <v>1956</v>
      </c>
      <c r="H5228" s="47">
        <v>42350</v>
      </c>
      <c r="I5228" s="46">
        <v>315</v>
      </c>
      <c r="J5228" s="66">
        <v>106.32</v>
      </c>
      <c r="K5228" s="104">
        <f t="shared" si="112"/>
        <v>33490.799999999996</v>
      </c>
      <c r="L5228" s="46" t="s">
        <v>213</v>
      </c>
      <c r="M5228" s="46" t="s">
        <v>74</v>
      </c>
      <c r="N5228" s="46">
        <v>154075</v>
      </c>
      <c r="O5228" s="46"/>
      <c r="P5228" s="46">
        <v>93433</v>
      </c>
      <c r="Q5228" s="66">
        <v>167.45</v>
      </c>
      <c r="R5228" s="66">
        <v>0</v>
      </c>
      <c r="S5228" s="66">
        <v>15</v>
      </c>
      <c r="T5228" s="46" t="s">
        <v>127</v>
      </c>
      <c r="U5228" s="64">
        <f>Data!$Q5228+Data!$R5228+Data!$S5228</f>
        <v>182.45</v>
      </c>
      <c r="V5228" s="9" t="str">
        <f>VLOOKUP(TRIM(Data!$B5228),Team!A:B,2,FALSE)</f>
        <v>Heating</v>
      </c>
      <c r="W5228" s="9" t="str">
        <f>VLOOKUP(Data!$D5228,Current!A:B,2,FALSE)</f>
        <v>ACT</v>
      </c>
      <c r="X5228" s="9" t="str">
        <f>IF(Data!$W5228=Data!$E5228,"CURRENT","NO")</f>
        <v>CURRENT</v>
      </c>
    </row>
    <row r="5229" spans="1:24" hidden="1">
      <c r="A5229" s="46" t="s">
        <v>1847</v>
      </c>
      <c r="B5229" s="106" t="s">
        <v>2201</v>
      </c>
      <c r="C5229" s="8" t="s">
        <v>2149</v>
      </c>
      <c r="D5229" s="106" t="s">
        <v>2189</v>
      </c>
      <c r="E5229" s="8" t="s">
        <v>2166</v>
      </c>
      <c r="F5229" s="45" t="s">
        <v>575</v>
      </c>
      <c r="G5229" s="46" t="s">
        <v>1956</v>
      </c>
      <c r="H5229" s="47">
        <v>42352</v>
      </c>
      <c r="I5229" s="46">
        <v>421</v>
      </c>
      <c r="J5229" s="66">
        <v>83.58</v>
      </c>
      <c r="K5229" s="104">
        <f t="shared" si="112"/>
        <v>35187.18</v>
      </c>
      <c r="L5229" s="46" t="s">
        <v>213</v>
      </c>
      <c r="M5229" s="46" t="s">
        <v>1868</v>
      </c>
      <c r="N5229" s="46">
        <v>154118</v>
      </c>
      <c r="O5229" s="46"/>
      <c r="P5229" s="46">
        <v>93434</v>
      </c>
      <c r="Q5229" s="74">
        <v>175.9</v>
      </c>
      <c r="R5229" s="66">
        <v>0</v>
      </c>
      <c r="S5229" s="66">
        <v>15</v>
      </c>
      <c r="T5229" s="46" t="s">
        <v>127</v>
      </c>
      <c r="U5229" s="64">
        <f>Data!$Q5229+Data!$R5229+Data!$S5229</f>
        <v>190.9</v>
      </c>
      <c r="V5229" s="9" t="str">
        <f>VLOOKUP(TRIM(Data!$B5229),Team!A:B,2,FALSE)</f>
        <v>Heating</v>
      </c>
      <c r="W5229" s="9" t="str">
        <f>VLOOKUP(Data!$D5229,Current!A:B,2,FALSE)</f>
        <v>ACT</v>
      </c>
      <c r="X5229" s="9" t="str">
        <f>IF(Data!$W5229=Data!$E5229,"CURRENT","NO")</f>
        <v>CURRENT</v>
      </c>
    </row>
    <row r="5230" spans="1:24" hidden="1">
      <c r="A5230" s="46" t="s">
        <v>1847</v>
      </c>
      <c r="B5230" s="106" t="s">
        <v>2201</v>
      </c>
      <c r="C5230" s="8" t="s">
        <v>2149</v>
      </c>
      <c r="D5230" s="106" t="s">
        <v>2189</v>
      </c>
      <c r="E5230" s="8" t="s">
        <v>2166</v>
      </c>
      <c r="F5230" s="45" t="s">
        <v>1963</v>
      </c>
      <c r="G5230" s="46" t="s">
        <v>1956</v>
      </c>
      <c r="H5230" s="47">
        <v>42353</v>
      </c>
      <c r="I5230" s="46">
        <v>568</v>
      </c>
      <c r="J5230" s="66">
        <v>49.7</v>
      </c>
      <c r="K5230" s="104">
        <f t="shared" si="112"/>
        <v>28229.600000000002</v>
      </c>
      <c r="L5230" s="46" t="s">
        <v>213</v>
      </c>
      <c r="M5230" s="46" t="s">
        <v>1868</v>
      </c>
      <c r="N5230" s="46">
        <v>154158</v>
      </c>
      <c r="O5230" s="46"/>
      <c r="P5230" s="46">
        <v>93435</v>
      </c>
      <c r="Q5230" s="66">
        <v>150</v>
      </c>
      <c r="R5230" s="66">
        <v>0</v>
      </c>
      <c r="S5230" s="66">
        <v>15</v>
      </c>
      <c r="T5230" s="46" t="s">
        <v>127</v>
      </c>
      <c r="U5230" s="64">
        <f>Data!$Q5230+Data!$R5230+Data!$S5230</f>
        <v>165</v>
      </c>
      <c r="V5230" s="9" t="str">
        <f>VLOOKUP(TRIM(Data!$B5230),Team!A:B,2,FALSE)</f>
        <v>Heating</v>
      </c>
      <c r="W5230" s="9" t="str">
        <f>VLOOKUP(Data!$D5230,Current!A:B,2,FALSE)</f>
        <v>ACT</v>
      </c>
      <c r="X5230" s="9" t="str">
        <f>IF(Data!$W5230=Data!$E5230,"CURRENT","NO")</f>
        <v>CURRENT</v>
      </c>
    </row>
    <row r="5231" spans="1:24" hidden="1">
      <c r="A5231" s="46" t="s">
        <v>1847</v>
      </c>
      <c r="B5231" s="106" t="s">
        <v>2201</v>
      </c>
      <c r="C5231" s="8" t="s">
        <v>2149</v>
      </c>
      <c r="D5231" s="106" t="s">
        <v>2189</v>
      </c>
      <c r="E5231" s="8" t="s">
        <v>2166</v>
      </c>
      <c r="F5231" s="45" t="s">
        <v>597</v>
      </c>
      <c r="G5231" s="46" t="s">
        <v>1956</v>
      </c>
      <c r="H5231" s="47">
        <v>42353</v>
      </c>
      <c r="I5231" s="46">
        <v>568</v>
      </c>
      <c r="J5231" s="66">
        <v>53.07</v>
      </c>
      <c r="K5231" s="104">
        <f t="shared" si="112"/>
        <v>30143.759999999998</v>
      </c>
      <c r="L5231" s="46" t="s">
        <v>213</v>
      </c>
      <c r="M5231" s="46" t="s">
        <v>1964</v>
      </c>
      <c r="N5231" s="46">
        <v>154161</v>
      </c>
      <c r="O5231" s="46"/>
      <c r="P5231" s="46">
        <v>93436</v>
      </c>
      <c r="Q5231" s="66">
        <v>150.69999999999999</v>
      </c>
      <c r="R5231" s="66">
        <v>0</v>
      </c>
      <c r="S5231" s="66">
        <v>15</v>
      </c>
      <c r="T5231" s="46" t="s">
        <v>127</v>
      </c>
      <c r="U5231" s="64">
        <f>Data!$Q5231+Data!$R5231+Data!$S5231</f>
        <v>165.7</v>
      </c>
      <c r="V5231" s="9" t="str">
        <f>VLOOKUP(TRIM(Data!$B5231),Team!A:B,2,FALSE)</f>
        <v>Heating</v>
      </c>
      <c r="W5231" s="9" t="str">
        <f>VLOOKUP(Data!$D5231,Current!A:B,2,FALSE)</f>
        <v>ACT</v>
      </c>
      <c r="X5231" s="9" t="str">
        <f>IF(Data!$W5231=Data!$E5231,"CURRENT","NO")</f>
        <v>CURRENT</v>
      </c>
    </row>
    <row r="5232" spans="1:24" hidden="1">
      <c r="A5232" s="46" t="s">
        <v>1847</v>
      </c>
      <c r="B5232" s="106" t="s">
        <v>2201</v>
      </c>
      <c r="C5232" s="8" t="s">
        <v>2149</v>
      </c>
      <c r="D5232" s="106" t="s">
        <v>2189</v>
      </c>
      <c r="E5232" s="8" t="s">
        <v>2166</v>
      </c>
      <c r="F5232" s="45" t="s">
        <v>398</v>
      </c>
      <c r="G5232" s="46" t="s">
        <v>1956</v>
      </c>
      <c r="H5232" s="47">
        <v>42354</v>
      </c>
      <c r="I5232" s="46">
        <v>193</v>
      </c>
      <c r="J5232" s="66">
        <v>85.21</v>
      </c>
      <c r="K5232" s="104">
        <f t="shared" si="112"/>
        <v>16445.53</v>
      </c>
      <c r="L5232" s="46" t="s">
        <v>213</v>
      </c>
      <c r="M5232" s="46" t="s">
        <v>340</v>
      </c>
      <c r="N5232" s="46">
        <v>154210</v>
      </c>
      <c r="O5232" s="46"/>
      <c r="P5232" s="46">
        <v>93439</v>
      </c>
      <c r="Q5232" s="66">
        <v>82.2</v>
      </c>
      <c r="R5232" s="66">
        <v>0</v>
      </c>
      <c r="S5232" s="66">
        <v>15</v>
      </c>
      <c r="T5232" s="46" t="s">
        <v>127</v>
      </c>
      <c r="U5232" s="64">
        <f>Data!$Q5232+Data!$R5232+Data!$S5232</f>
        <v>97.2</v>
      </c>
      <c r="V5232" s="9" t="str">
        <f>VLOOKUP(TRIM(Data!$B5232),Team!A:B,2,FALSE)</f>
        <v>Heating</v>
      </c>
      <c r="W5232" s="9" t="str">
        <f>VLOOKUP(Data!$D5232,Current!A:B,2,FALSE)</f>
        <v>ACT</v>
      </c>
      <c r="X5232" s="9" t="str">
        <f>IF(Data!$W5232=Data!$E5232,"CURRENT","NO")</f>
        <v>CURRENT</v>
      </c>
    </row>
    <row r="5233" spans="1:24" hidden="1">
      <c r="A5233" s="46" t="s">
        <v>1847</v>
      </c>
      <c r="B5233" s="106" t="s">
        <v>2201</v>
      </c>
      <c r="C5233" s="8" t="s">
        <v>2149</v>
      </c>
      <c r="D5233" s="106" t="s">
        <v>2189</v>
      </c>
      <c r="E5233" s="8" t="s">
        <v>2166</v>
      </c>
      <c r="F5233" s="45" t="s">
        <v>547</v>
      </c>
      <c r="G5233" s="46" t="s">
        <v>1956</v>
      </c>
      <c r="H5233" s="47">
        <v>42354</v>
      </c>
      <c r="I5233" s="46">
        <v>792</v>
      </c>
      <c r="J5233" s="66">
        <v>76.48</v>
      </c>
      <c r="K5233" s="104">
        <f t="shared" si="112"/>
        <v>60572.160000000003</v>
      </c>
      <c r="L5233" s="46" t="s">
        <v>213</v>
      </c>
      <c r="M5233" s="46" t="s">
        <v>1965</v>
      </c>
      <c r="N5233" s="46">
        <v>154211</v>
      </c>
      <c r="O5233" s="46"/>
      <c r="P5233" s="46">
        <v>93440</v>
      </c>
      <c r="Q5233" s="66">
        <v>302.89999999999998</v>
      </c>
      <c r="R5233" s="66">
        <v>0</v>
      </c>
      <c r="S5233" s="66">
        <v>15</v>
      </c>
      <c r="T5233" s="46" t="s">
        <v>127</v>
      </c>
      <c r="U5233" s="64">
        <f>Data!$Q5233+Data!$R5233+Data!$S5233</f>
        <v>317.89999999999998</v>
      </c>
      <c r="V5233" s="9" t="str">
        <f>VLOOKUP(TRIM(Data!$B5233),Team!A:B,2,FALSE)</f>
        <v>Heating</v>
      </c>
      <c r="W5233" s="9" t="str">
        <f>VLOOKUP(Data!$D5233,Current!A:B,2,FALSE)</f>
        <v>ACT</v>
      </c>
      <c r="X5233" s="9" t="str">
        <f>IF(Data!$W5233=Data!$E5233,"CURRENT","NO")</f>
        <v>CURRENT</v>
      </c>
    </row>
    <row r="5234" spans="1:24" hidden="1">
      <c r="A5234" s="46" t="s">
        <v>1847</v>
      </c>
      <c r="B5234" s="106" t="s">
        <v>2201</v>
      </c>
      <c r="C5234" s="8" t="s">
        <v>2149</v>
      </c>
      <c r="D5234" s="106" t="s">
        <v>2189</v>
      </c>
      <c r="E5234" s="8" t="s">
        <v>2166</v>
      </c>
      <c r="F5234" s="45" t="s">
        <v>1588</v>
      </c>
      <c r="G5234" s="46" t="s">
        <v>1956</v>
      </c>
      <c r="H5234" s="47">
        <v>42354</v>
      </c>
      <c r="I5234" s="46">
        <v>129</v>
      </c>
      <c r="J5234" s="66">
        <v>83.4</v>
      </c>
      <c r="K5234" s="104">
        <f t="shared" si="112"/>
        <v>10758.6</v>
      </c>
      <c r="L5234" s="46" t="s">
        <v>213</v>
      </c>
      <c r="M5234" s="46" t="s">
        <v>1966</v>
      </c>
      <c r="N5234" s="46">
        <v>154212</v>
      </c>
      <c r="O5234" s="46"/>
      <c r="P5234" s="46">
        <v>93441</v>
      </c>
      <c r="Q5234" s="66">
        <v>75</v>
      </c>
      <c r="R5234" s="66">
        <v>0</v>
      </c>
      <c r="S5234" s="66">
        <v>15</v>
      </c>
      <c r="T5234" s="46" t="s">
        <v>127</v>
      </c>
      <c r="U5234" s="64">
        <f>Data!$Q5234+Data!$R5234+Data!$S5234</f>
        <v>90</v>
      </c>
      <c r="V5234" s="9" t="str">
        <f>VLOOKUP(TRIM(Data!$B5234),Team!A:B,2,FALSE)</f>
        <v>Heating</v>
      </c>
      <c r="W5234" s="9" t="str">
        <f>VLOOKUP(Data!$D5234,Current!A:B,2,FALSE)</f>
        <v>ACT</v>
      </c>
      <c r="X5234" s="9" t="str">
        <f>IF(Data!$W5234=Data!$E5234,"CURRENT","NO")</f>
        <v>CURRENT</v>
      </c>
    </row>
    <row r="5235" spans="1:24" hidden="1">
      <c r="A5235" s="46" t="s">
        <v>1847</v>
      </c>
      <c r="B5235" s="106" t="s">
        <v>2201</v>
      </c>
      <c r="C5235" s="8" t="s">
        <v>2149</v>
      </c>
      <c r="D5235" s="106" t="s">
        <v>2189</v>
      </c>
      <c r="E5235" s="8" t="s">
        <v>2166</v>
      </c>
      <c r="F5235" s="45" t="s">
        <v>978</v>
      </c>
      <c r="G5235" s="46" t="s">
        <v>1956</v>
      </c>
      <c r="H5235" s="47">
        <v>42355</v>
      </c>
      <c r="I5235" s="46">
        <v>792</v>
      </c>
      <c r="J5235" s="66">
        <v>59.09</v>
      </c>
      <c r="K5235" s="104">
        <f t="shared" si="112"/>
        <v>46799.280000000006</v>
      </c>
      <c r="L5235" s="46" t="s">
        <v>157</v>
      </c>
      <c r="M5235" s="46" t="s">
        <v>1965</v>
      </c>
      <c r="N5235" s="46">
        <v>154255</v>
      </c>
      <c r="O5235" s="46"/>
      <c r="P5235" s="46">
        <v>93442</v>
      </c>
      <c r="Q5235" s="66">
        <v>234</v>
      </c>
      <c r="R5235" s="66">
        <v>0</v>
      </c>
      <c r="S5235" s="66">
        <v>15</v>
      </c>
      <c r="T5235" s="46" t="s">
        <v>127</v>
      </c>
      <c r="U5235" s="64">
        <f>Data!$Q5235+Data!$R5235+Data!$S5235</f>
        <v>249</v>
      </c>
      <c r="V5235" s="9" t="str">
        <f>VLOOKUP(TRIM(Data!$B5235),Team!A:B,2,FALSE)</f>
        <v>Heating</v>
      </c>
      <c r="W5235" s="9" t="str">
        <f>VLOOKUP(Data!$D5235,Current!A:B,2,FALSE)</f>
        <v>ACT</v>
      </c>
      <c r="X5235" s="9" t="str">
        <f>IF(Data!$W5235=Data!$E5235,"CURRENT","NO")</f>
        <v>CURRENT</v>
      </c>
    </row>
    <row r="5236" spans="1:24" hidden="1">
      <c r="A5236" s="46" t="s">
        <v>1847</v>
      </c>
      <c r="B5236" s="106" t="s">
        <v>2201</v>
      </c>
      <c r="C5236" s="8" t="s">
        <v>2149</v>
      </c>
      <c r="D5236" s="106" t="s">
        <v>2189</v>
      </c>
      <c r="E5236" s="8" t="s">
        <v>2166</v>
      </c>
      <c r="F5236" s="45" t="s">
        <v>390</v>
      </c>
      <c r="G5236" s="46" t="s">
        <v>1956</v>
      </c>
      <c r="H5236" s="47">
        <v>42355</v>
      </c>
      <c r="I5236" s="46">
        <v>173</v>
      </c>
      <c r="J5236" s="66">
        <v>93.3</v>
      </c>
      <c r="K5236" s="104">
        <f t="shared" si="112"/>
        <v>16140.9</v>
      </c>
      <c r="L5236" s="46" t="s">
        <v>157</v>
      </c>
      <c r="M5236" s="46" t="s">
        <v>1967</v>
      </c>
      <c r="N5236" s="46">
        <v>154256</v>
      </c>
      <c r="O5236" s="46"/>
      <c r="P5236" s="46">
        <v>93443</v>
      </c>
      <c r="Q5236" s="66">
        <v>80.7</v>
      </c>
      <c r="R5236" s="66">
        <v>0</v>
      </c>
      <c r="S5236" s="66">
        <v>15</v>
      </c>
      <c r="T5236" s="46" t="s">
        <v>127</v>
      </c>
      <c r="U5236" s="64">
        <f>Data!$Q5236+Data!$R5236+Data!$S5236</f>
        <v>95.7</v>
      </c>
      <c r="V5236" s="9" t="str">
        <f>VLOOKUP(TRIM(Data!$B5236),Team!A:B,2,FALSE)</f>
        <v>Heating</v>
      </c>
      <c r="W5236" s="9" t="str">
        <f>VLOOKUP(Data!$D5236,Current!A:B,2,FALSE)</f>
        <v>ACT</v>
      </c>
      <c r="X5236" s="9" t="str">
        <f>IF(Data!$W5236=Data!$E5236,"CURRENT","NO")</f>
        <v>CURRENT</v>
      </c>
    </row>
    <row r="5237" spans="1:24" hidden="1">
      <c r="A5237" s="46" t="s">
        <v>1847</v>
      </c>
      <c r="B5237" s="106" t="s">
        <v>2201</v>
      </c>
      <c r="C5237" s="8" t="s">
        <v>2149</v>
      </c>
      <c r="D5237" s="106" t="s">
        <v>2189</v>
      </c>
      <c r="E5237" s="8" t="s">
        <v>2166</v>
      </c>
      <c r="F5237" s="45" t="s">
        <v>571</v>
      </c>
      <c r="G5237" s="46" t="s">
        <v>1956</v>
      </c>
      <c r="H5237" s="47">
        <v>42355</v>
      </c>
      <c r="I5237" s="46">
        <v>288</v>
      </c>
      <c r="J5237" s="66">
        <v>83.83</v>
      </c>
      <c r="K5237" s="104">
        <f t="shared" si="112"/>
        <v>24143.040000000001</v>
      </c>
      <c r="L5237" s="46" t="s">
        <v>157</v>
      </c>
      <c r="M5237" s="46" t="s">
        <v>340</v>
      </c>
      <c r="N5237" s="46">
        <v>154257</v>
      </c>
      <c r="O5237" s="46"/>
      <c r="P5237" s="46">
        <v>93444</v>
      </c>
      <c r="Q5237" s="66">
        <v>120.7</v>
      </c>
      <c r="R5237" s="66">
        <v>0</v>
      </c>
      <c r="S5237" s="66">
        <v>15</v>
      </c>
      <c r="T5237" s="46" t="s">
        <v>127</v>
      </c>
      <c r="U5237" s="64">
        <f>Data!$Q5237+Data!$R5237+Data!$S5237</f>
        <v>135.69999999999999</v>
      </c>
      <c r="V5237" s="9" t="str">
        <f>VLOOKUP(TRIM(Data!$B5237),Team!A:B,2,FALSE)</f>
        <v>Heating</v>
      </c>
      <c r="W5237" s="9" t="str">
        <f>VLOOKUP(Data!$D5237,Current!A:B,2,FALSE)</f>
        <v>ACT</v>
      </c>
      <c r="X5237" s="9" t="str">
        <f>IF(Data!$W5237=Data!$E5237,"CURRENT","NO")</f>
        <v>CURRENT</v>
      </c>
    </row>
    <row r="5238" spans="1:24" hidden="1">
      <c r="A5238" s="46" t="s">
        <v>1848</v>
      </c>
      <c r="B5238" s="106" t="s">
        <v>2201</v>
      </c>
      <c r="C5238" s="8" t="s">
        <v>2149</v>
      </c>
      <c r="D5238" s="106" t="s">
        <v>2189</v>
      </c>
      <c r="E5238" s="8" t="s">
        <v>2166</v>
      </c>
      <c r="F5238" s="45" t="s">
        <v>1576</v>
      </c>
      <c r="G5238" s="46" t="s">
        <v>1968</v>
      </c>
      <c r="H5238" s="47">
        <v>42356</v>
      </c>
      <c r="I5238" s="46">
        <v>342</v>
      </c>
      <c r="J5238" s="66">
        <v>159.06</v>
      </c>
      <c r="K5238" s="104">
        <f t="shared" si="112"/>
        <v>54398.520000000004</v>
      </c>
      <c r="L5238" s="46" t="s">
        <v>157</v>
      </c>
      <c r="M5238" s="46" t="s">
        <v>1203</v>
      </c>
      <c r="N5238" s="46">
        <v>154322</v>
      </c>
      <c r="O5238" s="46"/>
      <c r="P5238" s="46">
        <v>93591</v>
      </c>
      <c r="Q5238" s="66">
        <v>272</v>
      </c>
      <c r="R5238" s="66">
        <v>0</v>
      </c>
      <c r="S5238" s="66">
        <v>60</v>
      </c>
      <c r="T5238" s="46" t="s">
        <v>127</v>
      </c>
      <c r="U5238" s="64">
        <f>Data!$Q5238+Data!$R5238+Data!$S5238</f>
        <v>332</v>
      </c>
      <c r="V5238" s="9" t="str">
        <f>VLOOKUP(TRIM(Data!$B5238),Team!A:B,2,FALSE)</f>
        <v>Heating</v>
      </c>
      <c r="W5238" s="9" t="str">
        <f>VLOOKUP(Data!$D5238,Current!A:B,2,FALSE)</f>
        <v>ACT</v>
      </c>
      <c r="X5238" s="9" t="str">
        <f>IF(Data!$W5238=Data!$E5238,"CURRENT","NO")</f>
        <v>CURRENT</v>
      </c>
    </row>
    <row r="5239" spans="1:24" hidden="1">
      <c r="A5239" s="46" t="s">
        <v>1848</v>
      </c>
      <c r="B5239" s="106" t="s">
        <v>2201</v>
      </c>
      <c r="C5239" s="8" t="s">
        <v>2149</v>
      </c>
      <c r="D5239" s="106" t="s">
        <v>2189</v>
      </c>
      <c r="E5239" s="8" t="s">
        <v>2166</v>
      </c>
      <c r="F5239" s="45" t="s">
        <v>1969</v>
      </c>
      <c r="G5239" s="46" t="s">
        <v>1968</v>
      </c>
      <c r="H5239" s="47">
        <v>42357</v>
      </c>
      <c r="I5239" s="46">
        <v>468</v>
      </c>
      <c r="J5239" s="66">
        <v>116.62</v>
      </c>
      <c r="K5239" s="104">
        <f t="shared" ref="K5239:K5285" si="113">I5239*J5239</f>
        <v>54578.16</v>
      </c>
      <c r="L5239" s="46" t="s">
        <v>213</v>
      </c>
      <c r="M5239" s="46" t="s">
        <v>1203</v>
      </c>
      <c r="N5239" s="46">
        <v>154343</v>
      </c>
      <c r="O5239" s="46"/>
      <c r="P5239" s="46">
        <v>93592</v>
      </c>
      <c r="Q5239" s="66">
        <v>272.89999999999998</v>
      </c>
      <c r="R5239" s="66">
        <v>0</v>
      </c>
      <c r="S5239" s="66">
        <v>60</v>
      </c>
      <c r="T5239" s="46" t="s">
        <v>127</v>
      </c>
      <c r="U5239" s="64">
        <f>Data!$Q5239+Data!$R5239+Data!$S5239</f>
        <v>332.9</v>
      </c>
      <c r="V5239" s="9" t="str">
        <f>VLOOKUP(TRIM(Data!$B5239),Team!A:B,2,FALSE)</f>
        <v>Heating</v>
      </c>
      <c r="W5239" s="9" t="str">
        <f>VLOOKUP(Data!$D5239,Current!A:B,2,FALSE)</f>
        <v>ACT</v>
      </c>
      <c r="X5239" s="9" t="str">
        <f>IF(Data!$W5239=Data!$E5239,"CURRENT","NO")</f>
        <v>CURRENT</v>
      </c>
    </row>
    <row r="5240" spans="1:24" hidden="1">
      <c r="A5240" s="46" t="s">
        <v>1848</v>
      </c>
      <c r="B5240" s="106" t="s">
        <v>2201</v>
      </c>
      <c r="C5240" s="8" t="s">
        <v>2149</v>
      </c>
      <c r="D5240" s="106" t="s">
        <v>2189</v>
      </c>
      <c r="E5240" s="8" t="s">
        <v>2166</v>
      </c>
      <c r="F5240" s="45" t="s">
        <v>583</v>
      </c>
      <c r="G5240" s="46" t="s">
        <v>1968</v>
      </c>
      <c r="H5240" s="47">
        <v>42360</v>
      </c>
      <c r="I5240" s="46">
        <v>900</v>
      </c>
      <c r="J5240" s="66">
        <v>15.5</v>
      </c>
      <c r="K5240" s="104">
        <f t="shared" si="113"/>
        <v>13950</v>
      </c>
      <c r="L5240" s="46" t="s">
        <v>1970</v>
      </c>
      <c r="M5240" s="46" t="s">
        <v>559</v>
      </c>
      <c r="N5240" s="46">
        <v>154472</v>
      </c>
      <c r="O5240" s="46"/>
      <c r="P5240" s="46">
        <v>93593</v>
      </c>
      <c r="Q5240" s="66">
        <v>150</v>
      </c>
      <c r="R5240" s="66">
        <v>0</v>
      </c>
      <c r="S5240" s="66">
        <v>30</v>
      </c>
      <c r="T5240" s="46" t="s">
        <v>127</v>
      </c>
      <c r="U5240" s="64">
        <f>Data!$Q5240+Data!$R5240+Data!$S5240</f>
        <v>180</v>
      </c>
      <c r="V5240" s="9" t="str">
        <f>VLOOKUP(TRIM(Data!$B5240),Team!A:B,2,FALSE)</f>
        <v>Heating</v>
      </c>
      <c r="W5240" s="9" t="str">
        <f>VLOOKUP(Data!$D5240,Current!A:B,2,FALSE)</f>
        <v>ACT</v>
      </c>
      <c r="X5240" s="9" t="str">
        <f>IF(Data!$W5240=Data!$E5240,"CURRENT","NO")</f>
        <v>CURRENT</v>
      </c>
    </row>
    <row r="5241" spans="1:24" hidden="1">
      <c r="A5241" s="46" t="s">
        <v>1848</v>
      </c>
      <c r="B5241" s="106" t="s">
        <v>2201</v>
      </c>
      <c r="C5241" s="8" t="s">
        <v>2149</v>
      </c>
      <c r="D5241" s="106" t="s">
        <v>2189</v>
      </c>
      <c r="E5241" s="8" t="s">
        <v>2166</v>
      </c>
      <c r="F5241" s="45" t="s">
        <v>1971</v>
      </c>
      <c r="G5241" s="46" t="s">
        <v>1968</v>
      </c>
      <c r="H5241" s="47">
        <v>42360</v>
      </c>
      <c r="I5241" s="46">
        <v>1116</v>
      </c>
      <c r="J5241" s="66">
        <v>15.5</v>
      </c>
      <c r="K5241" s="104">
        <f t="shared" si="113"/>
        <v>17298</v>
      </c>
      <c r="L5241" s="46" t="s">
        <v>213</v>
      </c>
      <c r="M5241" s="46" t="s">
        <v>559</v>
      </c>
      <c r="N5241" s="46">
        <v>154473</v>
      </c>
      <c r="O5241" s="46"/>
      <c r="P5241" s="46">
        <v>93594</v>
      </c>
      <c r="Q5241" s="66">
        <v>150</v>
      </c>
      <c r="R5241" s="66">
        <v>0</v>
      </c>
      <c r="S5241" s="66">
        <v>30</v>
      </c>
      <c r="T5241" s="46" t="s">
        <v>127</v>
      </c>
      <c r="U5241" s="64">
        <f>Data!$Q5241+Data!$R5241+Data!$S5241</f>
        <v>180</v>
      </c>
      <c r="V5241" s="9" t="str">
        <f>VLOOKUP(TRIM(Data!$B5241),Team!A:B,2,FALSE)</f>
        <v>Heating</v>
      </c>
      <c r="W5241" s="9" t="str">
        <f>VLOOKUP(Data!$D5241,Current!A:B,2,FALSE)</f>
        <v>ACT</v>
      </c>
      <c r="X5241" s="9" t="str">
        <f>IF(Data!$W5241=Data!$E5241,"CURRENT","NO")</f>
        <v>CURRENT</v>
      </c>
    </row>
    <row r="5242" spans="1:24" hidden="1">
      <c r="A5242" s="46" t="s">
        <v>1848</v>
      </c>
      <c r="B5242" s="106" t="s">
        <v>2201</v>
      </c>
      <c r="C5242" s="8" t="s">
        <v>2149</v>
      </c>
      <c r="D5242" s="106" t="s">
        <v>2189</v>
      </c>
      <c r="E5242" s="8" t="s">
        <v>2166</v>
      </c>
      <c r="F5242" s="45" t="s">
        <v>1583</v>
      </c>
      <c r="G5242" s="46" t="s">
        <v>1877</v>
      </c>
      <c r="H5242" s="47">
        <v>42360</v>
      </c>
      <c r="I5242" s="46">
        <v>1174</v>
      </c>
      <c r="J5242" s="66">
        <v>23.63</v>
      </c>
      <c r="K5242" s="104">
        <f t="shared" si="113"/>
        <v>27741.62</v>
      </c>
      <c r="L5242" s="46" t="s">
        <v>69</v>
      </c>
      <c r="M5242" s="46" t="s">
        <v>282</v>
      </c>
      <c r="N5242" s="46">
        <v>154467</v>
      </c>
      <c r="O5242" s="46"/>
      <c r="P5242" s="46">
        <v>93595</v>
      </c>
      <c r="Q5242" s="66">
        <v>150</v>
      </c>
      <c r="R5242" s="66">
        <v>0</v>
      </c>
      <c r="S5242" s="66">
        <v>17.5</v>
      </c>
      <c r="T5242" s="46" t="s">
        <v>127</v>
      </c>
      <c r="U5242" s="64">
        <f>Data!$Q5242+Data!$R5242+Data!$S5242</f>
        <v>167.5</v>
      </c>
      <c r="V5242" s="9" t="str">
        <f>VLOOKUP(TRIM(Data!$B5242),Team!A:B,2,FALSE)</f>
        <v>Heating</v>
      </c>
      <c r="W5242" s="9" t="str">
        <f>VLOOKUP(Data!$D5242,Current!A:B,2,FALSE)</f>
        <v>ACT</v>
      </c>
      <c r="X5242" s="9" t="str">
        <f>IF(Data!$W5242=Data!$E5242,"CURRENT","NO")</f>
        <v>CURRENT</v>
      </c>
    </row>
    <row r="5243" spans="1:24" hidden="1">
      <c r="A5243" s="46" t="s">
        <v>1848</v>
      </c>
      <c r="B5243" s="106" t="s">
        <v>2201</v>
      </c>
      <c r="C5243" s="8" t="s">
        <v>2149</v>
      </c>
      <c r="D5243" s="106" t="s">
        <v>2189</v>
      </c>
      <c r="E5243" s="8" t="s">
        <v>2166</v>
      </c>
      <c r="F5243" s="45" t="s">
        <v>1412</v>
      </c>
      <c r="G5243" s="46" t="s">
        <v>1877</v>
      </c>
      <c r="H5243" s="47">
        <v>42360</v>
      </c>
      <c r="I5243" s="46">
        <v>1174</v>
      </c>
      <c r="J5243" s="66">
        <v>87.1</v>
      </c>
      <c r="K5243" s="104">
        <f t="shared" si="113"/>
        <v>102255.4</v>
      </c>
      <c r="L5243" s="46" t="s">
        <v>69</v>
      </c>
      <c r="M5243" s="46" t="s">
        <v>561</v>
      </c>
      <c r="N5243" s="46">
        <v>154468</v>
      </c>
      <c r="O5243" s="46"/>
      <c r="P5243" s="46">
        <v>93596</v>
      </c>
      <c r="Q5243" s="66">
        <v>511.3</v>
      </c>
      <c r="R5243" s="66">
        <v>0</v>
      </c>
      <c r="S5243" s="66">
        <v>17.5</v>
      </c>
      <c r="T5243" s="46" t="s">
        <v>127</v>
      </c>
      <c r="U5243" s="64">
        <f>Data!$Q5243+Data!$R5243+Data!$S5243</f>
        <v>528.79999999999995</v>
      </c>
      <c r="V5243" s="9" t="str">
        <f>VLOOKUP(TRIM(Data!$B5243),Team!A:B,2,FALSE)</f>
        <v>Heating</v>
      </c>
      <c r="W5243" s="9" t="str">
        <f>VLOOKUP(Data!$D5243,Current!A:B,2,FALSE)</f>
        <v>ACT</v>
      </c>
      <c r="X5243" s="9" t="str">
        <f>IF(Data!$W5243=Data!$E5243,"CURRENT","NO")</f>
        <v>CURRENT</v>
      </c>
    </row>
    <row r="5244" spans="1:24" hidden="1">
      <c r="A5244" s="46" t="s">
        <v>1848</v>
      </c>
      <c r="B5244" s="106" t="s">
        <v>2201</v>
      </c>
      <c r="C5244" s="8" t="s">
        <v>2149</v>
      </c>
      <c r="D5244" s="106" t="s">
        <v>2189</v>
      </c>
      <c r="E5244" s="8" t="s">
        <v>2166</v>
      </c>
      <c r="F5244" s="45" t="s">
        <v>405</v>
      </c>
      <c r="G5244" s="46" t="s">
        <v>1956</v>
      </c>
      <c r="H5244" s="47">
        <v>42356</v>
      </c>
      <c r="I5244" s="46">
        <v>120</v>
      </c>
      <c r="J5244" s="66">
        <v>147.38</v>
      </c>
      <c r="K5244" s="104">
        <f t="shared" si="113"/>
        <v>17685.599999999999</v>
      </c>
      <c r="L5244" s="46" t="s">
        <v>157</v>
      </c>
      <c r="M5244" s="46" t="s">
        <v>1742</v>
      </c>
      <c r="N5244" s="46">
        <v>154316</v>
      </c>
      <c r="O5244" s="46"/>
      <c r="P5244" s="46">
        <v>93597</v>
      </c>
      <c r="Q5244" s="66">
        <v>88.4</v>
      </c>
      <c r="R5244" s="66">
        <v>0</v>
      </c>
      <c r="S5244" s="66">
        <v>15</v>
      </c>
      <c r="T5244" s="46" t="s">
        <v>127</v>
      </c>
      <c r="U5244" s="64">
        <f>Data!$Q5244+Data!$R5244+Data!$S5244</f>
        <v>103.4</v>
      </c>
      <c r="V5244" s="9" t="str">
        <f>VLOOKUP(TRIM(Data!$B5244),Team!A:B,2,FALSE)</f>
        <v>Heating</v>
      </c>
      <c r="W5244" s="9" t="str">
        <f>VLOOKUP(Data!$D5244,Current!A:B,2,FALSE)</f>
        <v>ACT</v>
      </c>
      <c r="X5244" s="9" t="str">
        <f>IF(Data!$W5244=Data!$E5244,"CURRENT","NO")</f>
        <v>CURRENT</v>
      </c>
    </row>
    <row r="5245" spans="1:24" hidden="1">
      <c r="A5245" s="46" t="s">
        <v>1848</v>
      </c>
      <c r="B5245" s="106" t="s">
        <v>2201</v>
      </c>
      <c r="C5245" s="8" t="s">
        <v>2149</v>
      </c>
      <c r="D5245" s="106" t="s">
        <v>2189</v>
      </c>
      <c r="E5245" s="8" t="s">
        <v>2166</v>
      </c>
      <c r="F5245" s="45" t="s">
        <v>1201</v>
      </c>
      <c r="G5245" s="46" t="s">
        <v>1956</v>
      </c>
      <c r="H5245" s="47">
        <v>42357</v>
      </c>
      <c r="I5245" s="46">
        <v>1320</v>
      </c>
      <c r="J5245" s="66">
        <v>33.5</v>
      </c>
      <c r="K5245" s="104">
        <f t="shared" si="113"/>
        <v>44220</v>
      </c>
      <c r="L5245" s="46" t="s">
        <v>157</v>
      </c>
      <c r="M5245" s="46" t="s">
        <v>1860</v>
      </c>
      <c r="N5245" s="46">
        <v>154344</v>
      </c>
      <c r="O5245" s="46"/>
      <c r="P5245" s="46">
        <v>93600</v>
      </c>
      <c r="Q5245" s="66">
        <v>221.1</v>
      </c>
      <c r="R5245" s="66">
        <v>0</v>
      </c>
      <c r="S5245" s="66">
        <v>15</v>
      </c>
      <c r="T5245" s="46" t="s">
        <v>127</v>
      </c>
      <c r="U5245" s="64">
        <f>Data!$Q5245+Data!$R5245+Data!$S5245</f>
        <v>236.1</v>
      </c>
      <c r="V5245" s="9" t="str">
        <f>VLOOKUP(TRIM(Data!$B5245),Team!A:B,2,FALSE)</f>
        <v>Heating</v>
      </c>
      <c r="W5245" s="9" t="str">
        <f>VLOOKUP(Data!$D5245,Current!A:B,2,FALSE)</f>
        <v>ACT</v>
      </c>
      <c r="X5245" s="9" t="str">
        <f>IF(Data!$W5245=Data!$E5245,"CURRENT","NO")</f>
        <v>CURRENT</v>
      </c>
    </row>
    <row r="5246" spans="1:24" hidden="1">
      <c r="A5246" s="46" t="s">
        <v>1848</v>
      </c>
      <c r="B5246" s="106" t="s">
        <v>2201</v>
      </c>
      <c r="C5246" s="8" t="s">
        <v>2149</v>
      </c>
      <c r="D5246" s="106" t="s">
        <v>2189</v>
      </c>
      <c r="E5246" s="8" t="s">
        <v>2166</v>
      </c>
      <c r="F5246" s="45" t="s">
        <v>1972</v>
      </c>
      <c r="G5246" s="46" t="s">
        <v>1956</v>
      </c>
      <c r="H5246" s="47">
        <v>42359</v>
      </c>
      <c r="I5246" s="46">
        <v>422</v>
      </c>
      <c r="J5246" s="66">
        <v>87.1</v>
      </c>
      <c r="K5246" s="104">
        <f t="shared" si="113"/>
        <v>36756.199999999997</v>
      </c>
      <c r="L5246" s="46" t="s">
        <v>213</v>
      </c>
      <c r="M5246" s="46" t="s">
        <v>1973</v>
      </c>
      <c r="N5246" s="46">
        <v>154392</v>
      </c>
      <c r="O5246" s="46"/>
      <c r="P5246" s="46">
        <v>93601</v>
      </c>
      <c r="Q5246" s="66">
        <v>183.8</v>
      </c>
      <c r="R5246" s="66">
        <v>0</v>
      </c>
      <c r="S5246" s="66">
        <v>15</v>
      </c>
      <c r="T5246" s="46" t="s">
        <v>127</v>
      </c>
      <c r="U5246" s="64">
        <f>Data!$Q5246+Data!$R5246+Data!$S5246</f>
        <v>198.8</v>
      </c>
      <c r="V5246" s="9" t="str">
        <f>VLOOKUP(TRIM(Data!$B5246),Team!A:B,2,FALSE)</f>
        <v>Heating</v>
      </c>
      <c r="W5246" s="9" t="str">
        <f>VLOOKUP(Data!$D5246,Current!A:B,2,FALSE)</f>
        <v>ACT</v>
      </c>
      <c r="X5246" s="9" t="str">
        <f>IF(Data!$W5246=Data!$E5246,"CURRENT","NO")</f>
        <v>CURRENT</v>
      </c>
    </row>
    <row r="5247" spans="1:24" hidden="1">
      <c r="A5247" s="46" t="s">
        <v>1848</v>
      </c>
      <c r="B5247" s="106" t="s">
        <v>2201</v>
      </c>
      <c r="C5247" s="8" t="s">
        <v>2149</v>
      </c>
      <c r="D5247" s="106" t="s">
        <v>2189</v>
      </c>
      <c r="E5247" s="8" t="s">
        <v>2166</v>
      </c>
      <c r="F5247" s="45" t="s">
        <v>349</v>
      </c>
      <c r="G5247" s="46" t="s">
        <v>1956</v>
      </c>
      <c r="H5247" s="47">
        <v>42359</v>
      </c>
      <c r="I5247" s="46">
        <v>648</v>
      </c>
      <c r="J5247" s="66">
        <v>89.32</v>
      </c>
      <c r="K5247" s="104">
        <f t="shared" si="113"/>
        <v>57879.359999999993</v>
      </c>
      <c r="L5247" s="46" t="s">
        <v>157</v>
      </c>
      <c r="M5247" s="46" t="s">
        <v>1973</v>
      </c>
      <c r="N5247" s="46">
        <v>154393</v>
      </c>
      <c r="O5247" s="46"/>
      <c r="P5247" s="46">
        <v>93602</v>
      </c>
      <c r="Q5247" s="66">
        <v>289.39999999999998</v>
      </c>
      <c r="R5247" s="66">
        <v>0</v>
      </c>
      <c r="S5247" s="66">
        <v>15</v>
      </c>
      <c r="T5247" s="46" t="s">
        <v>246</v>
      </c>
      <c r="U5247" s="64">
        <f>Data!$Q5247+Data!$R5247+Data!$S5247</f>
        <v>304.39999999999998</v>
      </c>
      <c r="V5247" s="9" t="str">
        <f>VLOOKUP(TRIM(Data!$B5247),Team!A:B,2,FALSE)</f>
        <v>Heating</v>
      </c>
      <c r="W5247" s="9" t="str">
        <f>VLOOKUP(Data!$D5247,Current!A:B,2,FALSE)</f>
        <v>ACT</v>
      </c>
      <c r="X5247" s="9" t="str">
        <f>IF(Data!$W5247=Data!$E5247,"CURRENT","NO")</f>
        <v>CURRENT</v>
      </c>
    </row>
    <row r="5248" spans="1:24" hidden="1">
      <c r="A5248" s="46" t="s">
        <v>1848</v>
      </c>
      <c r="B5248" s="106" t="s">
        <v>2201</v>
      </c>
      <c r="C5248" s="8" t="s">
        <v>2149</v>
      </c>
      <c r="D5248" s="106" t="s">
        <v>2189</v>
      </c>
      <c r="E5248" s="8" t="s">
        <v>2166</v>
      </c>
      <c r="F5248" s="45" t="s">
        <v>378</v>
      </c>
      <c r="G5248" s="46" t="s">
        <v>1956</v>
      </c>
      <c r="H5248" s="47">
        <v>42360</v>
      </c>
      <c r="I5248" s="46">
        <v>52</v>
      </c>
      <c r="J5248" s="66">
        <v>130.49</v>
      </c>
      <c r="K5248" s="104">
        <f t="shared" si="113"/>
        <v>6785.4800000000005</v>
      </c>
      <c r="L5248" s="46" t="s">
        <v>213</v>
      </c>
      <c r="M5248" s="46" t="s">
        <v>340</v>
      </c>
      <c r="N5248" s="46">
        <v>154469</v>
      </c>
      <c r="O5248" s="46"/>
      <c r="P5248" s="46">
        <v>93603</v>
      </c>
      <c r="Q5248" s="66">
        <v>75</v>
      </c>
      <c r="R5248" s="66">
        <v>0</v>
      </c>
      <c r="S5248" s="66">
        <v>15</v>
      </c>
      <c r="T5248" s="46" t="s">
        <v>127</v>
      </c>
      <c r="U5248" s="64">
        <f>Data!$Q5248+Data!$R5248+Data!$S5248</f>
        <v>90</v>
      </c>
      <c r="V5248" s="9" t="str">
        <f>VLOOKUP(TRIM(Data!$B5248),Team!A:B,2,FALSE)</f>
        <v>Heating</v>
      </c>
      <c r="W5248" s="9" t="str">
        <f>VLOOKUP(Data!$D5248,Current!A:B,2,FALSE)</f>
        <v>ACT</v>
      </c>
      <c r="X5248" s="9" t="str">
        <f>IF(Data!$W5248=Data!$E5248,"CURRENT","NO")</f>
        <v>CURRENT</v>
      </c>
    </row>
    <row r="5249" spans="1:24" hidden="1">
      <c r="A5249" s="46" t="s">
        <v>1848</v>
      </c>
      <c r="B5249" s="106" t="s">
        <v>2201</v>
      </c>
      <c r="C5249" s="8" t="s">
        <v>2149</v>
      </c>
      <c r="D5249" s="106" t="s">
        <v>2189</v>
      </c>
      <c r="E5249" s="8" t="s">
        <v>2166</v>
      </c>
      <c r="F5249" s="45" t="s">
        <v>374</v>
      </c>
      <c r="G5249" s="46" t="s">
        <v>1956</v>
      </c>
      <c r="H5249" s="47">
        <v>42360</v>
      </c>
      <c r="I5249" s="46">
        <v>429</v>
      </c>
      <c r="J5249" s="66">
        <v>60.27</v>
      </c>
      <c r="K5249" s="104">
        <f t="shared" si="113"/>
        <v>25855.83</v>
      </c>
      <c r="L5249" s="46" t="s">
        <v>213</v>
      </c>
      <c r="M5249" s="46" t="s">
        <v>1497</v>
      </c>
      <c r="N5249" s="46">
        <v>154470</v>
      </c>
      <c r="O5249" s="46"/>
      <c r="P5249" s="46">
        <v>93604</v>
      </c>
      <c r="Q5249" s="66">
        <v>150</v>
      </c>
      <c r="R5249" s="66">
        <v>0</v>
      </c>
      <c r="S5249" s="66">
        <v>15</v>
      </c>
      <c r="T5249" s="46" t="s">
        <v>127</v>
      </c>
      <c r="U5249" s="64">
        <f>Data!$Q5249+Data!$R5249+Data!$S5249</f>
        <v>165</v>
      </c>
      <c r="V5249" s="9" t="str">
        <f>VLOOKUP(TRIM(Data!$B5249),Team!A:B,2,FALSE)</f>
        <v>Heating</v>
      </c>
      <c r="W5249" s="9" t="str">
        <f>VLOOKUP(Data!$D5249,Current!A:B,2,FALSE)</f>
        <v>ACT</v>
      </c>
      <c r="X5249" s="9" t="str">
        <f>IF(Data!$W5249=Data!$E5249,"CURRENT","NO")</f>
        <v>CURRENT</v>
      </c>
    </row>
    <row r="5250" spans="1:24" hidden="1">
      <c r="A5250" s="46" t="s">
        <v>1848</v>
      </c>
      <c r="B5250" s="106" t="s">
        <v>2201</v>
      </c>
      <c r="C5250" s="8" t="s">
        <v>2149</v>
      </c>
      <c r="D5250" s="106" t="s">
        <v>2189</v>
      </c>
      <c r="E5250" s="8" t="s">
        <v>2166</v>
      </c>
      <c r="F5250" s="45" t="s">
        <v>1814</v>
      </c>
      <c r="G5250" s="46" t="s">
        <v>1956</v>
      </c>
      <c r="H5250" s="47">
        <v>42360</v>
      </c>
      <c r="I5250" s="46">
        <v>189</v>
      </c>
      <c r="J5250" s="66">
        <v>59.51</v>
      </c>
      <c r="K5250" s="104">
        <f t="shared" si="113"/>
        <v>11247.39</v>
      </c>
      <c r="L5250" s="46" t="s">
        <v>157</v>
      </c>
      <c r="M5250" s="46" t="s">
        <v>1767</v>
      </c>
      <c r="N5250" s="46">
        <v>154471</v>
      </c>
      <c r="O5250" s="46"/>
      <c r="P5250" s="46">
        <v>93605</v>
      </c>
      <c r="Q5250" s="66">
        <v>75</v>
      </c>
      <c r="R5250" s="66">
        <v>0</v>
      </c>
      <c r="S5250" s="66">
        <v>15</v>
      </c>
      <c r="T5250" s="46" t="s">
        <v>127</v>
      </c>
      <c r="U5250" s="64">
        <f>Data!$Q5250+Data!$R5250+Data!$S5250</f>
        <v>90</v>
      </c>
      <c r="V5250" s="9" t="str">
        <f>VLOOKUP(TRIM(Data!$B5250),Team!A:B,2,FALSE)</f>
        <v>Heating</v>
      </c>
      <c r="W5250" s="9" t="str">
        <f>VLOOKUP(Data!$D5250,Current!A:B,2,FALSE)</f>
        <v>ACT</v>
      </c>
      <c r="X5250" s="9" t="str">
        <f>IF(Data!$W5250=Data!$E5250,"CURRENT","NO")</f>
        <v>CURRENT</v>
      </c>
    </row>
    <row r="5251" spans="1:24" hidden="1">
      <c r="A5251" s="46" t="s">
        <v>1848</v>
      </c>
      <c r="B5251" s="106" t="s">
        <v>2201</v>
      </c>
      <c r="C5251" s="8" t="s">
        <v>2149</v>
      </c>
      <c r="D5251" s="106" t="s">
        <v>2189</v>
      </c>
      <c r="E5251" s="8" t="s">
        <v>2166</v>
      </c>
      <c r="F5251" s="45" t="s">
        <v>558</v>
      </c>
      <c r="G5251" s="46" t="s">
        <v>1956</v>
      </c>
      <c r="H5251" s="47">
        <v>42361</v>
      </c>
      <c r="I5251" s="46">
        <v>68</v>
      </c>
      <c r="J5251" s="66">
        <v>102.28</v>
      </c>
      <c r="K5251" s="104">
        <f t="shared" si="113"/>
        <v>6955.04</v>
      </c>
      <c r="L5251" s="46" t="s">
        <v>213</v>
      </c>
      <c r="M5251" s="46" t="s">
        <v>1868</v>
      </c>
      <c r="N5251" s="46">
        <v>154503</v>
      </c>
      <c r="O5251" s="46"/>
      <c r="P5251" s="46">
        <v>93606</v>
      </c>
      <c r="Q5251" s="66">
        <v>75</v>
      </c>
      <c r="R5251" s="66">
        <v>0</v>
      </c>
      <c r="S5251" s="66">
        <v>15</v>
      </c>
      <c r="T5251" s="46" t="s">
        <v>127</v>
      </c>
      <c r="U5251" s="64">
        <f>Data!$Q5251+Data!$R5251+Data!$S5251</f>
        <v>90</v>
      </c>
      <c r="V5251" s="9" t="str">
        <f>VLOOKUP(TRIM(Data!$B5251),Team!A:B,2,FALSE)</f>
        <v>Heating</v>
      </c>
      <c r="W5251" s="9" t="str">
        <f>VLOOKUP(Data!$D5251,Current!A:B,2,FALSE)</f>
        <v>ACT</v>
      </c>
      <c r="X5251" s="9" t="str">
        <f>IF(Data!$W5251=Data!$E5251,"CURRENT","NO")</f>
        <v>CURRENT</v>
      </c>
    </row>
    <row r="5252" spans="1:24" hidden="1">
      <c r="A5252" s="46" t="s">
        <v>1848</v>
      </c>
      <c r="B5252" s="106" t="s">
        <v>2201</v>
      </c>
      <c r="C5252" s="8" t="s">
        <v>2149</v>
      </c>
      <c r="D5252" s="106" t="s">
        <v>2189</v>
      </c>
      <c r="E5252" s="8" t="s">
        <v>2166</v>
      </c>
      <c r="F5252" s="45" t="s">
        <v>1974</v>
      </c>
      <c r="G5252" s="46" t="s">
        <v>1956</v>
      </c>
      <c r="H5252" s="47">
        <v>42361</v>
      </c>
      <c r="I5252" s="46">
        <v>568</v>
      </c>
      <c r="J5252" s="66">
        <v>47.38</v>
      </c>
      <c r="K5252" s="104">
        <f t="shared" si="113"/>
        <v>26911.84</v>
      </c>
      <c r="L5252" s="46" t="s">
        <v>213</v>
      </c>
      <c r="M5252" s="46" t="s">
        <v>1975</v>
      </c>
      <c r="N5252" s="46">
        <v>154523</v>
      </c>
      <c r="O5252" s="46"/>
      <c r="P5252" s="46">
        <v>93607</v>
      </c>
      <c r="Q5252" s="66">
        <v>150</v>
      </c>
      <c r="R5252" s="66">
        <v>0</v>
      </c>
      <c r="S5252" s="66">
        <v>15</v>
      </c>
      <c r="T5252" s="46" t="s">
        <v>127</v>
      </c>
      <c r="U5252" s="64">
        <f>Data!$Q5252+Data!$R5252+Data!$S5252</f>
        <v>165</v>
      </c>
      <c r="V5252" s="9" t="str">
        <f>VLOOKUP(TRIM(Data!$B5252),Team!A:B,2,FALSE)</f>
        <v>Heating</v>
      </c>
      <c r="W5252" s="9" t="str">
        <f>VLOOKUP(Data!$D5252,Current!A:B,2,FALSE)</f>
        <v>ACT</v>
      </c>
      <c r="X5252" s="9" t="str">
        <f>IF(Data!$W5252=Data!$E5252,"CURRENT","NO")</f>
        <v>CURRENT</v>
      </c>
    </row>
    <row r="5253" spans="1:24" hidden="1">
      <c r="A5253" s="46" t="s">
        <v>1848</v>
      </c>
      <c r="B5253" s="106" t="s">
        <v>2201</v>
      </c>
      <c r="C5253" s="8" t="s">
        <v>2149</v>
      </c>
      <c r="D5253" s="106" t="s">
        <v>2189</v>
      </c>
      <c r="E5253" s="8" t="s">
        <v>2166</v>
      </c>
      <c r="F5253" s="45" t="s">
        <v>390</v>
      </c>
      <c r="G5253" s="46" t="s">
        <v>1956</v>
      </c>
      <c r="H5253" s="47">
        <v>42361</v>
      </c>
      <c r="I5253" s="46">
        <v>173</v>
      </c>
      <c r="J5253" s="66">
        <v>93.3</v>
      </c>
      <c r="K5253" s="104">
        <f t="shared" si="113"/>
        <v>16140.9</v>
      </c>
      <c r="L5253" s="46" t="s">
        <v>213</v>
      </c>
      <c r="M5253" s="46" t="s">
        <v>1875</v>
      </c>
      <c r="N5253" s="46">
        <v>154524</v>
      </c>
      <c r="O5253" s="46"/>
      <c r="P5253" s="46">
        <v>93608</v>
      </c>
      <c r="Q5253" s="66">
        <v>80.7</v>
      </c>
      <c r="R5253" s="66">
        <v>0</v>
      </c>
      <c r="S5253" s="66">
        <v>15</v>
      </c>
      <c r="T5253" s="46" t="s">
        <v>127</v>
      </c>
      <c r="U5253" s="64">
        <f>Data!$Q5253+Data!$R5253+Data!$S5253</f>
        <v>95.7</v>
      </c>
      <c r="V5253" s="9" t="str">
        <f>VLOOKUP(TRIM(Data!$B5253),Team!A:B,2,FALSE)</f>
        <v>Heating</v>
      </c>
      <c r="W5253" s="9" t="str">
        <f>VLOOKUP(Data!$D5253,Current!A:B,2,FALSE)</f>
        <v>ACT</v>
      </c>
      <c r="X5253" s="9" t="str">
        <f>IF(Data!$W5253=Data!$E5253,"CURRENT","NO")</f>
        <v>CURRENT</v>
      </c>
    </row>
    <row r="5254" spans="1:24" hidden="1">
      <c r="A5254" s="46" t="s">
        <v>2191</v>
      </c>
      <c r="B5254" s="106" t="s">
        <v>2201</v>
      </c>
      <c r="C5254" s="8" t="s">
        <v>2149</v>
      </c>
      <c r="D5254" s="106" t="s">
        <v>2189</v>
      </c>
      <c r="E5254" s="8" t="s">
        <v>2166</v>
      </c>
      <c r="F5254" s="45" t="s">
        <v>593</v>
      </c>
      <c r="G5254" s="46" t="s">
        <v>1956</v>
      </c>
      <c r="H5254" s="47">
        <v>42362</v>
      </c>
      <c r="I5254" s="46">
        <v>416</v>
      </c>
      <c r="J5254" s="66">
        <v>53.8</v>
      </c>
      <c r="K5254" s="66">
        <f t="shared" si="113"/>
        <v>22380.799999999999</v>
      </c>
      <c r="L5254" s="46" t="s">
        <v>157</v>
      </c>
      <c r="M5254" s="46" t="s">
        <v>1976</v>
      </c>
      <c r="N5254" s="46">
        <v>154607</v>
      </c>
      <c r="O5254" s="46"/>
      <c r="P5254" s="46">
        <v>93816</v>
      </c>
      <c r="Q5254" s="66">
        <v>150</v>
      </c>
      <c r="R5254" s="66">
        <v>0</v>
      </c>
      <c r="S5254" s="66">
        <v>15</v>
      </c>
      <c r="T5254" s="46" t="s">
        <v>127</v>
      </c>
      <c r="U5254" s="64">
        <f>Data!$Q5254+Data!$R5254+Data!$S5254</f>
        <v>165</v>
      </c>
      <c r="V5254" s="9" t="str">
        <f>VLOOKUP(TRIM(Data!$B5254),Team!A:B,2,FALSE)</f>
        <v>Heating</v>
      </c>
      <c r="W5254" s="9" t="str">
        <f>VLOOKUP(Data!$D5254,Current!A:B,2,FALSE)</f>
        <v>ACT</v>
      </c>
      <c r="X5254" s="9" t="str">
        <f>IF(Data!$W5254=Data!$E5254,"CURRENT","NO")</f>
        <v>CURRENT</v>
      </c>
    </row>
    <row r="5255" spans="1:24" hidden="1">
      <c r="A5255" s="46" t="s">
        <v>2191</v>
      </c>
      <c r="B5255" s="106" t="s">
        <v>2201</v>
      </c>
      <c r="C5255" s="8" t="s">
        <v>2149</v>
      </c>
      <c r="D5255" s="106" t="s">
        <v>2189</v>
      </c>
      <c r="E5255" s="8" t="s">
        <v>2166</v>
      </c>
      <c r="F5255" s="45" t="s">
        <v>978</v>
      </c>
      <c r="G5255" s="46" t="s">
        <v>1956</v>
      </c>
      <c r="H5255" s="47">
        <v>42362</v>
      </c>
      <c r="I5255" s="46">
        <v>792</v>
      </c>
      <c r="J5255" s="66">
        <v>59.09</v>
      </c>
      <c r="K5255" s="66">
        <f t="shared" si="113"/>
        <v>46799.280000000006</v>
      </c>
      <c r="L5255" s="46" t="s">
        <v>157</v>
      </c>
      <c r="M5255" s="46" t="s">
        <v>1083</v>
      </c>
      <c r="N5255" s="46">
        <v>154608</v>
      </c>
      <c r="O5255" s="46"/>
      <c r="P5255" s="46">
        <v>93817</v>
      </c>
      <c r="Q5255" s="66">
        <v>234</v>
      </c>
      <c r="R5255" s="66">
        <v>0</v>
      </c>
      <c r="S5255" s="66">
        <v>15</v>
      </c>
      <c r="T5255" s="46" t="s">
        <v>127</v>
      </c>
      <c r="U5255" s="64">
        <f>Data!$Q5255+Data!$R5255+Data!$S5255</f>
        <v>249</v>
      </c>
      <c r="V5255" s="9" t="str">
        <f>VLOOKUP(TRIM(Data!$B5255),Team!A:B,2,FALSE)</f>
        <v>Heating</v>
      </c>
      <c r="W5255" s="9" t="str">
        <f>VLOOKUP(Data!$D5255,Current!A:B,2,FALSE)</f>
        <v>ACT</v>
      </c>
      <c r="X5255" s="9" t="str">
        <f>IF(Data!$W5255=Data!$E5255,"CURRENT","NO")</f>
        <v>CURRENT</v>
      </c>
    </row>
    <row r="5256" spans="1:24" hidden="1">
      <c r="A5256" s="46" t="s">
        <v>2191</v>
      </c>
      <c r="B5256" s="106" t="s">
        <v>2201</v>
      </c>
      <c r="C5256" s="8" t="s">
        <v>2149</v>
      </c>
      <c r="D5256" s="106" t="s">
        <v>2189</v>
      </c>
      <c r="E5256" s="8" t="s">
        <v>2166</v>
      </c>
      <c r="F5256" s="45" t="s">
        <v>1824</v>
      </c>
      <c r="G5256" s="46" t="s">
        <v>1956</v>
      </c>
      <c r="H5256" s="47">
        <v>42363</v>
      </c>
      <c r="I5256" s="46">
        <v>232</v>
      </c>
      <c r="J5256" s="66">
        <v>148.11000000000001</v>
      </c>
      <c r="K5256" s="66">
        <f t="shared" si="113"/>
        <v>34361.520000000004</v>
      </c>
      <c r="L5256" s="46" t="s">
        <v>157</v>
      </c>
      <c r="M5256" s="46" t="s">
        <v>1964</v>
      </c>
      <c r="N5256" s="46">
        <v>154629</v>
      </c>
      <c r="O5256" s="46"/>
      <c r="P5256" s="46">
        <v>93818</v>
      </c>
      <c r="Q5256" s="66">
        <v>171.8</v>
      </c>
      <c r="R5256" s="66">
        <v>0</v>
      </c>
      <c r="S5256" s="66">
        <v>15</v>
      </c>
      <c r="T5256" s="46" t="s">
        <v>127</v>
      </c>
      <c r="U5256" s="64">
        <f>Data!$Q5256+Data!$R5256+Data!$S5256</f>
        <v>186.8</v>
      </c>
      <c r="V5256" s="9" t="str">
        <f>VLOOKUP(TRIM(Data!$B5256),Team!A:B,2,FALSE)</f>
        <v>Heating</v>
      </c>
      <c r="W5256" s="9" t="str">
        <f>VLOOKUP(Data!$D5256,Current!A:B,2,FALSE)</f>
        <v>ACT</v>
      </c>
      <c r="X5256" s="9" t="str">
        <f>IF(Data!$W5256=Data!$E5256,"CURRENT","NO")</f>
        <v>CURRENT</v>
      </c>
    </row>
    <row r="5257" spans="1:24" hidden="1">
      <c r="A5257" s="46" t="s">
        <v>2191</v>
      </c>
      <c r="B5257" s="106" t="s">
        <v>2201</v>
      </c>
      <c r="C5257" s="8" t="s">
        <v>2149</v>
      </c>
      <c r="D5257" s="106" t="s">
        <v>2189</v>
      </c>
      <c r="E5257" s="8" t="s">
        <v>2166</v>
      </c>
      <c r="F5257" s="45" t="s">
        <v>576</v>
      </c>
      <c r="G5257" s="46" t="s">
        <v>1956</v>
      </c>
      <c r="H5257" s="47">
        <v>42364</v>
      </c>
      <c r="I5257" s="46">
        <v>416</v>
      </c>
      <c r="J5257" s="66">
        <v>52.96</v>
      </c>
      <c r="K5257" s="66">
        <f t="shared" si="113"/>
        <v>22031.360000000001</v>
      </c>
      <c r="L5257" s="46" t="s">
        <v>157</v>
      </c>
      <c r="M5257" s="46" t="s">
        <v>1873</v>
      </c>
      <c r="N5257" s="46">
        <v>154646</v>
      </c>
      <c r="O5257" s="46"/>
      <c r="P5257" s="46">
        <v>93819</v>
      </c>
      <c r="Q5257" s="66">
        <v>150</v>
      </c>
      <c r="R5257" s="66">
        <v>0</v>
      </c>
      <c r="S5257" s="66">
        <v>15</v>
      </c>
      <c r="T5257" s="46" t="s">
        <v>127</v>
      </c>
      <c r="U5257" s="64">
        <f>Data!$Q5257+Data!$R5257+Data!$S5257</f>
        <v>165</v>
      </c>
      <c r="V5257" s="9" t="str">
        <f>VLOOKUP(TRIM(Data!$B5257),Team!A:B,2,FALSE)</f>
        <v>Heating</v>
      </c>
      <c r="W5257" s="9" t="str">
        <f>VLOOKUP(Data!$D5257,Current!A:B,2,FALSE)</f>
        <v>ACT</v>
      </c>
      <c r="X5257" s="9" t="str">
        <f>IF(Data!$W5257=Data!$E5257,"CURRENT","NO")</f>
        <v>CURRENT</v>
      </c>
    </row>
    <row r="5258" spans="1:24" hidden="1">
      <c r="A5258" s="46" t="s">
        <v>2191</v>
      </c>
      <c r="B5258" s="106" t="s">
        <v>2201</v>
      </c>
      <c r="C5258" s="8" t="s">
        <v>2149</v>
      </c>
      <c r="D5258" s="106" t="s">
        <v>2189</v>
      </c>
      <c r="E5258" s="8" t="s">
        <v>2166</v>
      </c>
      <c r="F5258" s="45" t="s">
        <v>1010</v>
      </c>
      <c r="G5258" s="46" t="s">
        <v>1956</v>
      </c>
      <c r="H5258" s="47">
        <v>42364</v>
      </c>
      <c r="I5258" s="46">
        <v>144</v>
      </c>
      <c r="J5258" s="66">
        <v>89.59</v>
      </c>
      <c r="K5258" s="66">
        <f t="shared" si="113"/>
        <v>12900.960000000001</v>
      </c>
      <c r="L5258" s="46" t="s">
        <v>157</v>
      </c>
      <c r="M5258" s="46" t="s">
        <v>340</v>
      </c>
      <c r="N5258" s="46">
        <v>154647</v>
      </c>
      <c r="O5258" s="46"/>
      <c r="P5258" s="46">
        <v>93820</v>
      </c>
      <c r="Q5258" s="66">
        <v>75</v>
      </c>
      <c r="R5258" s="66">
        <v>0</v>
      </c>
      <c r="S5258" s="66">
        <v>15</v>
      </c>
      <c r="T5258" s="46" t="s">
        <v>127</v>
      </c>
      <c r="U5258" s="64">
        <f>Data!$Q5258+Data!$R5258+Data!$S5258</f>
        <v>90</v>
      </c>
      <c r="V5258" s="9" t="str">
        <f>VLOOKUP(TRIM(Data!$B5258),Team!A:B,2,FALSE)</f>
        <v>Heating</v>
      </c>
      <c r="W5258" s="9" t="str">
        <f>VLOOKUP(Data!$D5258,Current!A:B,2,FALSE)</f>
        <v>ACT</v>
      </c>
      <c r="X5258" s="9" t="str">
        <f>IF(Data!$W5258=Data!$E5258,"CURRENT","NO")</f>
        <v>CURRENT</v>
      </c>
    </row>
    <row r="5259" spans="1:24" hidden="1">
      <c r="A5259" s="46" t="s">
        <v>2191</v>
      </c>
      <c r="B5259" s="106" t="s">
        <v>2201</v>
      </c>
      <c r="C5259" s="8" t="s">
        <v>2149</v>
      </c>
      <c r="D5259" s="106" t="s">
        <v>2189</v>
      </c>
      <c r="E5259" s="8" t="s">
        <v>2166</v>
      </c>
      <c r="F5259" s="45" t="s">
        <v>549</v>
      </c>
      <c r="G5259" s="46" t="s">
        <v>1956</v>
      </c>
      <c r="H5259" s="47">
        <v>42366</v>
      </c>
      <c r="I5259" s="46">
        <v>592</v>
      </c>
      <c r="J5259" s="66">
        <v>75.09</v>
      </c>
      <c r="K5259" s="66">
        <f t="shared" si="113"/>
        <v>44453.279999999999</v>
      </c>
      <c r="L5259" s="46" t="s">
        <v>157</v>
      </c>
      <c r="M5259" s="46" t="s">
        <v>1497</v>
      </c>
      <c r="N5259" s="46">
        <v>154660</v>
      </c>
      <c r="O5259" s="46"/>
      <c r="P5259" s="46">
        <v>93821</v>
      </c>
      <c r="Q5259" s="66">
        <v>222.3</v>
      </c>
      <c r="R5259" s="66">
        <v>0</v>
      </c>
      <c r="S5259" s="66">
        <v>15</v>
      </c>
      <c r="T5259" s="46" t="s">
        <v>127</v>
      </c>
      <c r="U5259" s="64">
        <f>Data!$Q5259+Data!$R5259+Data!$S5259</f>
        <v>237.3</v>
      </c>
      <c r="V5259" s="9" t="str">
        <f>VLOOKUP(TRIM(Data!$B5259),Team!A:B,2,FALSE)</f>
        <v>Heating</v>
      </c>
      <c r="W5259" s="9" t="str">
        <f>VLOOKUP(Data!$D5259,Current!A:B,2,FALSE)</f>
        <v>ACT</v>
      </c>
      <c r="X5259" s="9" t="str">
        <f>IF(Data!$W5259=Data!$E5259,"CURRENT","NO")</f>
        <v>CURRENT</v>
      </c>
    </row>
    <row r="5260" spans="1:24" hidden="1">
      <c r="A5260" s="46" t="s">
        <v>2191</v>
      </c>
      <c r="B5260" s="106" t="s">
        <v>2201</v>
      </c>
      <c r="C5260" s="8" t="s">
        <v>2149</v>
      </c>
      <c r="D5260" s="106" t="s">
        <v>2189</v>
      </c>
      <c r="E5260" s="8" t="s">
        <v>2166</v>
      </c>
      <c r="F5260" s="45" t="s">
        <v>399</v>
      </c>
      <c r="G5260" s="46" t="s">
        <v>1956</v>
      </c>
      <c r="H5260" s="47">
        <v>42366</v>
      </c>
      <c r="I5260" s="46">
        <v>396</v>
      </c>
      <c r="J5260" s="66">
        <v>50.13</v>
      </c>
      <c r="K5260" s="66">
        <f t="shared" si="113"/>
        <v>19851.48</v>
      </c>
      <c r="L5260" s="46" t="s">
        <v>157</v>
      </c>
      <c r="M5260" s="46" t="s">
        <v>1973</v>
      </c>
      <c r="N5260" s="46">
        <v>154667</v>
      </c>
      <c r="O5260" s="46"/>
      <c r="P5260" s="46">
        <v>93822</v>
      </c>
      <c r="Q5260" s="66">
        <v>150</v>
      </c>
      <c r="R5260" s="66">
        <v>0</v>
      </c>
      <c r="S5260" s="66">
        <v>15</v>
      </c>
      <c r="T5260" s="46" t="s">
        <v>127</v>
      </c>
      <c r="U5260" s="64">
        <f>Data!$Q5260+Data!$R5260+Data!$S5260</f>
        <v>165</v>
      </c>
      <c r="V5260" s="9" t="str">
        <f>VLOOKUP(TRIM(Data!$B5260),Team!A:B,2,FALSE)</f>
        <v>Heating</v>
      </c>
      <c r="W5260" s="9" t="str">
        <f>VLOOKUP(Data!$D5260,Current!A:B,2,FALSE)</f>
        <v>ACT</v>
      </c>
      <c r="X5260" s="9" t="str">
        <f>IF(Data!$W5260=Data!$E5260,"CURRENT","NO")</f>
        <v>CURRENT</v>
      </c>
    </row>
    <row r="5261" spans="1:24" hidden="1">
      <c r="A5261" s="46" t="s">
        <v>2191</v>
      </c>
      <c r="B5261" s="106" t="s">
        <v>2201</v>
      </c>
      <c r="C5261" s="8" t="s">
        <v>2149</v>
      </c>
      <c r="D5261" s="106" t="s">
        <v>2189</v>
      </c>
      <c r="E5261" s="8" t="s">
        <v>2166</v>
      </c>
      <c r="F5261" s="45" t="s">
        <v>1708</v>
      </c>
      <c r="G5261" s="46" t="s">
        <v>1956</v>
      </c>
      <c r="H5261" s="47">
        <v>42367</v>
      </c>
      <c r="I5261" s="46">
        <v>200</v>
      </c>
      <c r="J5261" s="66">
        <v>68.55</v>
      </c>
      <c r="K5261" s="66">
        <f t="shared" si="113"/>
        <v>13710</v>
      </c>
      <c r="L5261" s="46" t="s">
        <v>213</v>
      </c>
      <c r="M5261" s="46" t="s">
        <v>1868</v>
      </c>
      <c r="N5261" s="46">
        <v>154707</v>
      </c>
      <c r="O5261" s="46"/>
      <c r="P5261" s="46">
        <v>93823</v>
      </c>
      <c r="Q5261" s="66">
        <v>75</v>
      </c>
      <c r="R5261" s="66">
        <v>0</v>
      </c>
      <c r="S5261" s="66">
        <v>15</v>
      </c>
      <c r="T5261" s="46" t="s">
        <v>127</v>
      </c>
      <c r="U5261" s="64">
        <f>Data!$Q5261+Data!$R5261+Data!$S5261</f>
        <v>90</v>
      </c>
      <c r="V5261" s="9" t="str">
        <f>VLOOKUP(TRIM(Data!$B5261),Team!A:B,2,FALSE)</f>
        <v>Heating</v>
      </c>
      <c r="W5261" s="9" t="str">
        <f>VLOOKUP(Data!$D5261,Current!A:B,2,FALSE)</f>
        <v>ACT</v>
      </c>
      <c r="X5261" s="9" t="str">
        <f>IF(Data!$W5261=Data!$E5261,"CURRENT","NO")</f>
        <v>CURRENT</v>
      </c>
    </row>
    <row r="5262" spans="1:24" hidden="1">
      <c r="A5262" s="46" t="s">
        <v>2191</v>
      </c>
      <c r="B5262" s="106" t="s">
        <v>2201</v>
      </c>
      <c r="C5262" s="8" t="s">
        <v>2149</v>
      </c>
      <c r="D5262" s="106" t="s">
        <v>2189</v>
      </c>
      <c r="E5262" s="8" t="s">
        <v>2166</v>
      </c>
      <c r="F5262" s="45" t="s">
        <v>331</v>
      </c>
      <c r="G5262" s="46" t="s">
        <v>1956</v>
      </c>
      <c r="H5262" s="47">
        <v>42367</v>
      </c>
      <c r="I5262" s="46">
        <v>147</v>
      </c>
      <c r="J5262" s="66">
        <v>48.29</v>
      </c>
      <c r="K5262" s="66">
        <f t="shared" si="113"/>
        <v>7098.63</v>
      </c>
      <c r="L5262" s="46" t="s">
        <v>157</v>
      </c>
      <c r="M5262" s="46" t="s">
        <v>1497</v>
      </c>
      <c r="N5262" s="46">
        <v>154708</v>
      </c>
      <c r="O5262" s="46"/>
      <c r="P5262" s="46">
        <v>93824</v>
      </c>
      <c r="Q5262" s="66">
        <v>75</v>
      </c>
      <c r="R5262" s="66">
        <v>0</v>
      </c>
      <c r="S5262" s="66">
        <v>15</v>
      </c>
      <c r="T5262" s="46" t="s">
        <v>127</v>
      </c>
      <c r="U5262" s="64">
        <f>Data!$Q5262+Data!$R5262+Data!$S5262</f>
        <v>90</v>
      </c>
      <c r="V5262" s="9" t="str">
        <f>VLOOKUP(TRIM(Data!$B5262),Team!A:B,2,FALSE)</f>
        <v>Heating</v>
      </c>
      <c r="W5262" s="9" t="str">
        <f>VLOOKUP(Data!$D5262,Current!A:B,2,FALSE)</f>
        <v>ACT</v>
      </c>
      <c r="X5262" s="9" t="str">
        <f>IF(Data!$W5262=Data!$E5262,"CURRENT","NO")</f>
        <v>CURRENT</v>
      </c>
    </row>
    <row r="5263" spans="1:24" hidden="1">
      <c r="A5263" s="46" t="s">
        <v>2191</v>
      </c>
      <c r="B5263" s="106" t="s">
        <v>2201</v>
      </c>
      <c r="C5263" s="8" t="s">
        <v>2149</v>
      </c>
      <c r="D5263" s="106" t="s">
        <v>2189</v>
      </c>
      <c r="E5263" s="8" t="s">
        <v>2166</v>
      </c>
      <c r="F5263" s="45" t="s">
        <v>1698</v>
      </c>
      <c r="G5263" s="46" t="s">
        <v>1956</v>
      </c>
      <c r="H5263" s="47">
        <v>42368</v>
      </c>
      <c r="I5263" s="46">
        <v>115</v>
      </c>
      <c r="J5263" s="66">
        <v>125.5</v>
      </c>
      <c r="K5263" s="66">
        <f t="shared" si="113"/>
        <v>14432.5</v>
      </c>
      <c r="L5263" s="46" t="s">
        <v>213</v>
      </c>
      <c r="M5263" s="46" t="s">
        <v>1973</v>
      </c>
      <c r="N5263" s="46">
        <v>154751</v>
      </c>
      <c r="O5263" s="46"/>
      <c r="P5263" s="46">
        <v>93825</v>
      </c>
      <c r="Q5263" s="66">
        <v>75</v>
      </c>
      <c r="R5263" s="66">
        <v>0</v>
      </c>
      <c r="S5263" s="66">
        <v>15</v>
      </c>
      <c r="T5263" s="46" t="s">
        <v>127</v>
      </c>
      <c r="U5263" s="64">
        <f>Data!$Q5263+Data!$R5263+Data!$S5263</f>
        <v>90</v>
      </c>
      <c r="V5263" s="9" t="str">
        <f>VLOOKUP(TRIM(Data!$B5263),Team!A:B,2,FALSE)</f>
        <v>Heating</v>
      </c>
      <c r="W5263" s="9" t="str">
        <f>VLOOKUP(Data!$D5263,Current!A:B,2,FALSE)</f>
        <v>ACT</v>
      </c>
      <c r="X5263" s="9" t="str">
        <f>IF(Data!$W5263=Data!$E5263,"CURRENT","NO")</f>
        <v>CURRENT</v>
      </c>
    </row>
    <row r="5264" spans="1:24" hidden="1">
      <c r="A5264" s="46" t="s">
        <v>2191</v>
      </c>
      <c r="B5264" s="106" t="s">
        <v>2201</v>
      </c>
      <c r="C5264" s="8" t="s">
        <v>2149</v>
      </c>
      <c r="D5264" s="106" t="s">
        <v>2189</v>
      </c>
      <c r="E5264" s="8" t="s">
        <v>2166</v>
      </c>
      <c r="F5264" s="45" t="s">
        <v>563</v>
      </c>
      <c r="G5264" s="46" t="s">
        <v>1956</v>
      </c>
      <c r="H5264" s="47">
        <v>42368</v>
      </c>
      <c r="I5264" s="46">
        <v>872</v>
      </c>
      <c r="J5264" s="66">
        <v>59.41</v>
      </c>
      <c r="K5264" s="66">
        <f t="shared" si="113"/>
        <v>51805.52</v>
      </c>
      <c r="L5264" s="46" t="s">
        <v>213</v>
      </c>
      <c r="M5264" s="46" t="s">
        <v>1750</v>
      </c>
      <c r="N5264" s="46">
        <v>154752</v>
      </c>
      <c r="O5264" s="46"/>
      <c r="P5264" s="46">
        <v>93826</v>
      </c>
      <c r="Q5264" s="66">
        <v>259</v>
      </c>
      <c r="R5264" s="66">
        <v>0</v>
      </c>
      <c r="S5264" s="66">
        <v>15</v>
      </c>
      <c r="T5264" s="46" t="s">
        <v>127</v>
      </c>
      <c r="U5264" s="64">
        <f>Data!$Q5264+Data!$R5264+Data!$S5264</f>
        <v>274</v>
      </c>
      <c r="V5264" s="9" t="str">
        <f>VLOOKUP(TRIM(Data!$B5264),Team!A:B,2,FALSE)</f>
        <v>Heating</v>
      </c>
      <c r="W5264" s="9" t="str">
        <f>VLOOKUP(Data!$D5264,Current!A:B,2,FALSE)</f>
        <v>ACT</v>
      </c>
      <c r="X5264" s="9" t="str">
        <f>IF(Data!$W5264=Data!$E5264,"CURRENT","NO")</f>
        <v>CURRENT</v>
      </c>
    </row>
    <row r="5265" spans="1:24" hidden="1">
      <c r="A5265" s="46" t="s">
        <v>2191</v>
      </c>
      <c r="B5265" s="106" t="s">
        <v>2201</v>
      </c>
      <c r="C5265" s="8" t="s">
        <v>2149</v>
      </c>
      <c r="D5265" s="106" t="s">
        <v>2189</v>
      </c>
      <c r="E5265" s="8" t="s">
        <v>2166</v>
      </c>
      <c r="F5265" s="45" t="s">
        <v>550</v>
      </c>
      <c r="G5265" s="46" t="s">
        <v>1956</v>
      </c>
      <c r="H5265" s="47">
        <v>42368</v>
      </c>
      <c r="I5265" s="46">
        <v>193</v>
      </c>
      <c r="J5265" s="66">
        <v>85.21</v>
      </c>
      <c r="K5265" s="66">
        <f t="shared" si="113"/>
        <v>16445.53</v>
      </c>
      <c r="L5265" s="46" t="s">
        <v>213</v>
      </c>
      <c r="M5265" s="46" t="s">
        <v>340</v>
      </c>
      <c r="N5265" s="46">
        <v>154767</v>
      </c>
      <c r="O5265" s="46"/>
      <c r="P5265" s="46">
        <v>93828</v>
      </c>
      <c r="Q5265" s="66">
        <v>82.2</v>
      </c>
      <c r="R5265" s="66">
        <v>0</v>
      </c>
      <c r="S5265" s="66">
        <v>15</v>
      </c>
      <c r="T5265" s="46" t="s">
        <v>127</v>
      </c>
      <c r="U5265" s="64">
        <f>Data!$Q5265+Data!$R5265+Data!$S5265</f>
        <v>97.2</v>
      </c>
      <c r="V5265" s="9" t="str">
        <f>VLOOKUP(TRIM(Data!$B5265),Team!A:B,2,FALSE)</f>
        <v>Heating</v>
      </c>
      <c r="W5265" s="9" t="str">
        <f>VLOOKUP(Data!$D5265,Current!A:B,2,FALSE)</f>
        <v>ACT</v>
      </c>
      <c r="X5265" s="9" t="str">
        <f>IF(Data!$W5265=Data!$E5265,"CURRENT","NO")</f>
        <v>CURRENT</v>
      </c>
    </row>
    <row r="5266" spans="1:24" hidden="1">
      <c r="A5266" s="46" t="s">
        <v>2191</v>
      </c>
      <c r="B5266" s="106" t="s">
        <v>2201</v>
      </c>
      <c r="C5266" s="8" t="s">
        <v>2149</v>
      </c>
      <c r="D5266" s="106" t="s">
        <v>2189</v>
      </c>
      <c r="E5266" s="8" t="s">
        <v>2166</v>
      </c>
      <c r="F5266" s="45" t="s">
        <v>1702</v>
      </c>
      <c r="G5266" s="46" t="s">
        <v>1956</v>
      </c>
      <c r="H5266" s="47">
        <v>42369</v>
      </c>
      <c r="I5266" s="46">
        <v>100</v>
      </c>
      <c r="J5266" s="66">
        <v>114.25</v>
      </c>
      <c r="K5266" s="66">
        <f t="shared" si="113"/>
        <v>11425</v>
      </c>
      <c r="L5266" s="46" t="s">
        <v>157</v>
      </c>
      <c r="M5266" s="46" t="s">
        <v>1767</v>
      </c>
      <c r="N5266" s="46">
        <v>154784</v>
      </c>
      <c r="O5266" s="46"/>
      <c r="P5266" s="46">
        <v>93829</v>
      </c>
      <c r="Q5266" s="66">
        <v>75</v>
      </c>
      <c r="R5266" s="66">
        <v>0</v>
      </c>
      <c r="S5266" s="66">
        <v>15</v>
      </c>
      <c r="T5266" s="46" t="s">
        <v>127</v>
      </c>
      <c r="U5266" s="64">
        <f>Data!$Q5266+Data!$R5266+Data!$S5266</f>
        <v>90</v>
      </c>
      <c r="V5266" s="9" t="str">
        <f>VLOOKUP(TRIM(Data!$B5266),Team!A:B,2,FALSE)</f>
        <v>Heating</v>
      </c>
      <c r="W5266" s="9" t="str">
        <f>VLOOKUP(Data!$D5266,Current!A:B,2,FALSE)</f>
        <v>ACT</v>
      </c>
      <c r="X5266" s="9" t="str">
        <f>IF(Data!$W5266=Data!$E5266,"CURRENT","NO")</f>
        <v>CURRENT</v>
      </c>
    </row>
    <row r="5267" spans="1:24" hidden="1">
      <c r="A5267" s="46" t="s">
        <v>2191</v>
      </c>
      <c r="B5267" s="106" t="s">
        <v>2201</v>
      </c>
      <c r="C5267" s="8" t="s">
        <v>2149</v>
      </c>
      <c r="D5267" s="106" t="s">
        <v>2189</v>
      </c>
      <c r="E5267" s="8" t="s">
        <v>2166</v>
      </c>
      <c r="F5267" s="45" t="s">
        <v>1700</v>
      </c>
      <c r="G5267" s="46" t="s">
        <v>1956</v>
      </c>
      <c r="H5267" s="47">
        <v>42369</v>
      </c>
      <c r="I5267" s="46">
        <v>100</v>
      </c>
      <c r="J5267" s="66">
        <v>114.5</v>
      </c>
      <c r="K5267" s="66">
        <f t="shared" si="113"/>
        <v>11450</v>
      </c>
      <c r="L5267" s="46" t="s">
        <v>157</v>
      </c>
      <c r="M5267" s="46" t="s">
        <v>1812</v>
      </c>
      <c r="N5267" s="46">
        <v>154785</v>
      </c>
      <c r="O5267" s="46"/>
      <c r="P5267" s="46">
        <v>93830</v>
      </c>
      <c r="Q5267" s="66">
        <v>75</v>
      </c>
      <c r="R5267" s="66">
        <v>0</v>
      </c>
      <c r="S5267" s="66">
        <v>15</v>
      </c>
      <c r="T5267" s="46" t="s">
        <v>127</v>
      </c>
      <c r="U5267" s="64">
        <f>Data!$Q5267+Data!$R5267+Data!$S5267</f>
        <v>90</v>
      </c>
      <c r="V5267" s="9" t="str">
        <f>VLOOKUP(TRIM(Data!$B5267),Team!A:B,2,FALSE)</f>
        <v>Heating</v>
      </c>
      <c r="W5267" s="9" t="str">
        <f>VLOOKUP(Data!$D5267,Current!A:B,2,FALSE)</f>
        <v>ACT</v>
      </c>
      <c r="X5267" s="9" t="str">
        <f>IF(Data!$W5267=Data!$E5267,"CURRENT","NO")</f>
        <v>CURRENT</v>
      </c>
    </row>
    <row r="5268" spans="1:24" hidden="1">
      <c r="A5268" s="46" t="s">
        <v>2187</v>
      </c>
      <c r="B5268" s="106" t="s">
        <v>2202</v>
      </c>
      <c r="C5268" s="8" t="s">
        <v>2149</v>
      </c>
      <c r="D5268" s="106" t="s">
        <v>2189</v>
      </c>
      <c r="E5268" s="8" t="s">
        <v>2166</v>
      </c>
      <c r="F5268" s="45" t="s">
        <v>1977</v>
      </c>
      <c r="G5268" s="46" t="s">
        <v>1881</v>
      </c>
      <c r="H5268" s="47">
        <v>42339</v>
      </c>
      <c r="I5268" s="46">
        <v>310</v>
      </c>
      <c r="J5268" s="104">
        <v>57.42</v>
      </c>
      <c r="K5268" s="104">
        <f t="shared" si="113"/>
        <v>17800.2</v>
      </c>
      <c r="L5268" s="46" t="s">
        <v>1727</v>
      </c>
      <c r="M5268" s="46" t="s">
        <v>1978</v>
      </c>
      <c r="N5268" s="46">
        <v>153710</v>
      </c>
      <c r="O5268" s="105"/>
      <c r="P5268" s="46">
        <v>93188</v>
      </c>
      <c r="Q5268" s="66">
        <v>150</v>
      </c>
      <c r="R5268" s="66">
        <v>0</v>
      </c>
      <c r="S5268" s="66">
        <v>17.5</v>
      </c>
      <c r="T5268" s="46" t="s">
        <v>2118</v>
      </c>
      <c r="U5268" s="64">
        <f>Data!$Q5268+Data!$R5268+Data!$S5268</f>
        <v>167.5</v>
      </c>
      <c r="V5268" s="9" t="str">
        <f>VLOOKUP(TRIM(Data!$B5268),Team!A:B,2,FALSE)</f>
        <v>HVAC</v>
      </c>
      <c r="W5268" s="9" t="str">
        <f>VLOOKUP(Data!$D5268,Current!A:B,2,FALSE)</f>
        <v>ACT</v>
      </c>
      <c r="X5268" s="9" t="str">
        <f>IF(Data!$W5268=Data!$E5268,"CURRENT","NO")</f>
        <v>CURRENT</v>
      </c>
    </row>
    <row r="5269" spans="1:24" hidden="1">
      <c r="A5269" s="46" t="s">
        <v>2187</v>
      </c>
      <c r="B5269" s="106" t="s">
        <v>2202</v>
      </c>
      <c r="C5269" s="8" t="s">
        <v>2149</v>
      </c>
      <c r="D5269" s="106" t="s">
        <v>2189</v>
      </c>
      <c r="E5269" s="8" t="s">
        <v>2166</v>
      </c>
      <c r="F5269" s="45" t="s">
        <v>1979</v>
      </c>
      <c r="G5269" s="46" t="s">
        <v>1881</v>
      </c>
      <c r="H5269" s="47">
        <v>42339</v>
      </c>
      <c r="I5269" s="46">
        <v>289</v>
      </c>
      <c r="J5269" s="104">
        <v>79.2</v>
      </c>
      <c r="K5269" s="104">
        <f t="shared" si="113"/>
        <v>22888.799999999999</v>
      </c>
      <c r="L5269" s="46" t="s">
        <v>1727</v>
      </c>
      <c r="M5269" s="46" t="s">
        <v>1924</v>
      </c>
      <c r="N5269" s="46">
        <v>153716</v>
      </c>
      <c r="O5269" s="105"/>
      <c r="P5269" s="46">
        <v>93189</v>
      </c>
      <c r="Q5269" s="66">
        <v>150</v>
      </c>
      <c r="R5269" s="66">
        <v>0</v>
      </c>
      <c r="S5269" s="66">
        <v>17.5</v>
      </c>
      <c r="T5269" s="46" t="s">
        <v>127</v>
      </c>
      <c r="U5269" s="64">
        <f>Data!$Q5269+Data!$R5269+Data!$S5269</f>
        <v>167.5</v>
      </c>
      <c r="V5269" s="9" t="str">
        <f>VLOOKUP(TRIM(Data!$B5269),Team!A:B,2,FALSE)</f>
        <v>HVAC</v>
      </c>
      <c r="W5269" s="9" t="str">
        <f>VLOOKUP(Data!$D5269,Current!A:B,2,FALSE)</f>
        <v>ACT</v>
      </c>
      <c r="X5269" s="9" t="str">
        <f>IF(Data!$W5269=Data!$E5269,"CURRENT","NO")</f>
        <v>CURRENT</v>
      </c>
    </row>
    <row r="5270" spans="1:24" hidden="1">
      <c r="A5270" s="46" t="s">
        <v>1847</v>
      </c>
      <c r="B5270" s="106" t="s">
        <v>2202</v>
      </c>
      <c r="C5270" s="8" t="s">
        <v>2149</v>
      </c>
      <c r="D5270" s="106" t="s">
        <v>2189</v>
      </c>
      <c r="E5270" s="8" t="s">
        <v>2166</v>
      </c>
      <c r="F5270" s="45" t="s">
        <v>1980</v>
      </c>
      <c r="G5270" s="46" t="s">
        <v>1877</v>
      </c>
      <c r="H5270" s="47">
        <v>42355</v>
      </c>
      <c r="I5270" s="46">
        <v>209</v>
      </c>
      <c r="J5270" s="66">
        <v>25.4</v>
      </c>
      <c r="K5270" s="104">
        <f t="shared" si="113"/>
        <v>5308.5999999999995</v>
      </c>
      <c r="L5270" s="46" t="s">
        <v>69</v>
      </c>
      <c r="M5270" s="46" t="s">
        <v>282</v>
      </c>
      <c r="N5270" s="46">
        <v>154262</v>
      </c>
      <c r="O5270" s="46"/>
      <c r="P5270" s="46">
        <v>93378</v>
      </c>
      <c r="Q5270" s="66">
        <v>150</v>
      </c>
      <c r="R5270" s="66">
        <v>0</v>
      </c>
      <c r="S5270" s="66">
        <v>17.5</v>
      </c>
      <c r="T5270" s="46" t="s">
        <v>127</v>
      </c>
      <c r="U5270" s="64">
        <f>Data!$Q5270+Data!$R5270+Data!$S5270</f>
        <v>167.5</v>
      </c>
      <c r="V5270" s="9" t="str">
        <f>VLOOKUP(TRIM(Data!$B5270),Team!A:B,2,FALSE)</f>
        <v>HVAC</v>
      </c>
      <c r="W5270" s="9" t="str">
        <f>VLOOKUP(Data!$D5270,Current!A:B,2,FALSE)</f>
        <v>ACT</v>
      </c>
      <c r="X5270" s="9" t="str">
        <f>IF(Data!$W5270=Data!$E5270,"CURRENT","NO")</f>
        <v>CURRENT</v>
      </c>
    </row>
    <row r="5271" spans="1:24" hidden="1">
      <c r="A5271" s="46" t="s">
        <v>1848</v>
      </c>
      <c r="B5271" s="106" t="s">
        <v>2202</v>
      </c>
      <c r="C5271" s="8" t="s">
        <v>2149</v>
      </c>
      <c r="D5271" s="106" t="s">
        <v>2189</v>
      </c>
      <c r="E5271" s="8" t="s">
        <v>2166</v>
      </c>
      <c r="F5271" s="45" t="s">
        <v>1981</v>
      </c>
      <c r="G5271" s="46" t="s">
        <v>1877</v>
      </c>
      <c r="H5271" s="47">
        <v>42359</v>
      </c>
      <c r="I5271" s="46">
        <v>906</v>
      </c>
      <c r="J5271" s="66">
        <v>19.73</v>
      </c>
      <c r="K5271" s="104">
        <f t="shared" si="113"/>
        <v>17875.38</v>
      </c>
      <c r="L5271" s="46" t="s">
        <v>69</v>
      </c>
      <c r="M5271" s="46" t="s">
        <v>363</v>
      </c>
      <c r="N5271" s="46">
        <v>154395</v>
      </c>
      <c r="O5271" s="46"/>
      <c r="P5271" s="46">
        <v>93543</v>
      </c>
      <c r="Q5271" s="66">
        <v>150</v>
      </c>
      <c r="R5271" s="66">
        <v>0</v>
      </c>
      <c r="S5271" s="66">
        <v>17.5</v>
      </c>
      <c r="T5271" s="46" t="s">
        <v>127</v>
      </c>
      <c r="U5271" s="64">
        <f>Data!$Q5271+Data!$R5271+Data!$S5271</f>
        <v>167.5</v>
      </c>
      <c r="V5271" s="9" t="str">
        <f>VLOOKUP(TRIM(Data!$B5271),Team!A:B,2,FALSE)</f>
        <v>HVAC</v>
      </c>
      <c r="W5271" s="9" t="str">
        <f>VLOOKUP(Data!$D5271,Current!A:B,2,FALSE)</f>
        <v>ACT</v>
      </c>
      <c r="X5271" s="9" t="str">
        <f>IF(Data!$W5271=Data!$E5271,"CURRENT","NO")</f>
        <v>CURRENT</v>
      </c>
    </row>
    <row r="5272" spans="1:24" hidden="1">
      <c r="A5272" s="46" t="s">
        <v>1848</v>
      </c>
      <c r="B5272" s="106" t="s">
        <v>2202</v>
      </c>
      <c r="C5272" s="8" t="s">
        <v>2149</v>
      </c>
      <c r="D5272" s="106" t="s">
        <v>2189</v>
      </c>
      <c r="E5272" s="8" t="s">
        <v>2166</v>
      </c>
      <c r="F5272" s="45" t="s">
        <v>1982</v>
      </c>
      <c r="G5272" s="46" t="s">
        <v>1877</v>
      </c>
      <c r="H5272" s="47">
        <v>42359</v>
      </c>
      <c r="I5272" s="46">
        <v>1397</v>
      </c>
      <c r="J5272" s="66">
        <v>16.61</v>
      </c>
      <c r="K5272" s="104">
        <f t="shared" si="113"/>
        <v>23204.17</v>
      </c>
      <c r="L5272" s="46" t="s">
        <v>69</v>
      </c>
      <c r="M5272" s="46" t="s">
        <v>282</v>
      </c>
      <c r="N5272" s="46">
        <v>154397</v>
      </c>
      <c r="O5272" s="46"/>
      <c r="P5272" s="46">
        <v>93544</v>
      </c>
      <c r="Q5272" s="66">
        <v>150</v>
      </c>
      <c r="R5272" s="66">
        <v>0</v>
      </c>
      <c r="S5272" s="66">
        <v>17.5</v>
      </c>
      <c r="T5272" s="46" t="s">
        <v>127</v>
      </c>
      <c r="U5272" s="64">
        <f>Data!$Q5272+Data!$R5272+Data!$S5272</f>
        <v>167.5</v>
      </c>
      <c r="V5272" s="9" t="str">
        <f>VLOOKUP(TRIM(Data!$B5272),Team!A:B,2,FALSE)</f>
        <v>HVAC</v>
      </c>
      <c r="W5272" s="9" t="str">
        <f>VLOOKUP(Data!$D5272,Current!A:B,2,FALSE)</f>
        <v>ACT</v>
      </c>
      <c r="X5272" s="9" t="str">
        <f>IF(Data!$W5272=Data!$E5272,"CURRENT","NO")</f>
        <v>CURRENT</v>
      </c>
    </row>
    <row r="5273" spans="1:24" hidden="1">
      <c r="A5273" s="46" t="s">
        <v>1848</v>
      </c>
      <c r="B5273" s="106" t="s">
        <v>2202</v>
      </c>
      <c r="C5273" s="8" t="s">
        <v>2149</v>
      </c>
      <c r="D5273" s="106" t="s">
        <v>2189</v>
      </c>
      <c r="E5273" s="8" t="s">
        <v>2166</v>
      </c>
      <c r="F5273" s="45" t="s">
        <v>1983</v>
      </c>
      <c r="G5273" s="46" t="s">
        <v>1877</v>
      </c>
      <c r="H5273" s="47">
        <v>42361</v>
      </c>
      <c r="I5273" s="46">
        <v>1470</v>
      </c>
      <c r="J5273" s="66">
        <v>31.55</v>
      </c>
      <c r="K5273" s="104">
        <f t="shared" si="113"/>
        <v>46378.5</v>
      </c>
      <c r="L5273" s="46" t="s">
        <v>69</v>
      </c>
      <c r="M5273" s="46" t="s">
        <v>145</v>
      </c>
      <c r="N5273" s="46">
        <v>154544</v>
      </c>
      <c r="O5273" s="46"/>
      <c r="P5273" s="46">
        <v>93545</v>
      </c>
      <c r="Q5273" s="66">
        <v>231.9</v>
      </c>
      <c r="R5273" s="66">
        <v>0</v>
      </c>
      <c r="S5273" s="66">
        <v>17.5</v>
      </c>
      <c r="T5273" s="46" t="s">
        <v>127</v>
      </c>
      <c r="U5273" s="64">
        <f>Data!$Q5273+Data!$R5273+Data!$S5273</f>
        <v>249.4</v>
      </c>
      <c r="V5273" s="9" t="str">
        <f>VLOOKUP(TRIM(Data!$B5273),Team!A:B,2,FALSE)</f>
        <v>HVAC</v>
      </c>
      <c r="W5273" s="9" t="str">
        <f>VLOOKUP(Data!$D5273,Current!A:B,2,FALSE)</f>
        <v>ACT</v>
      </c>
      <c r="X5273" s="9" t="str">
        <f>IF(Data!$W5273=Data!$E5273,"CURRENT","NO")</f>
        <v>CURRENT</v>
      </c>
    </row>
    <row r="5274" spans="1:24" hidden="1">
      <c r="A5274" s="46" t="s">
        <v>1848</v>
      </c>
      <c r="B5274" s="106" t="s">
        <v>2202</v>
      </c>
      <c r="C5274" s="8" t="s">
        <v>2149</v>
      </c>
      <c r="D5274" s="106" t="s">
        <v>2189</v>
      </c>
      <c r="E5274" s="8" t="s">
        <v>2166</v>
      </c>
      <c r="F5274" s="45" t="s">
        <v>1984</v>
      </c>
      <c r="G5274" s="46" t="s">
        <v>1877</v>
      </c>
      <c r="H5274" s="47">
        <v>42361</v>
      </c>
      <c r="I5274" s="46">
        <v>484</v>
      </c>
      <c r="J5274" s="66">
        <v>55.78</v>
      </c>
      <c r="K5274" s="104">
        <f t="shared" si="113"/>
        <v>26997.52</v>
      </c>
      <c r="L5274" s="46" t="s">
        <v>69</v>
      </c>
      <c r="M5274" s="46" t="s">
        <v>363</v>
      </c>
      <c r="N5274" s="46">
        <v>154546</v>
      </c>
      <c r="O5274" s="46"/>
      <c r="P5274" s="46">
        <v>93546</v>
      </c>
      <c r="Q5274" s="66">
        <v>150</v>
      </c>
      <c r="R5274" s="66">
        <v>0</v>
      </c>
      <c r="S5274" s="66">
        <v>17.5</v>
      </c>
      <c r="T5274" s="46" t="s">
        <v>127</v>
      </c>
      <c r="U5274" s="64">
        <f>Data!$Q5274+Data!$R5274+Data!$S5274</f>
        <v>167.5</v>
      </c>
      <c r="V5274" s="9" t="str">
        <f>VLOOKUP(TRIM(Data!$B5274),Team!A:B,2,FALSE)</f>
        <v>HVAC</v>
      </c>
      <c r="W5274" s="9" t="str">
        <f>VLOOKUP(Data!$D5274,Current!A:B,2,FALSE)</f>
        <v>ACT</v>
      </c>
      <c r="X5274" s="9" t="str">
        <f>IF(Data!$W5274=Data!$E5274,"CURRENT","NO")</f>
        <v>CURRENT</v>
      </c>
    </row>
    <row r="5275" spans="1:24" hidden="1">
      <c r="A5275" s="46" t="s">
        <v>1848</v>
      </c>
      <c r="B5275" s="106" t="s">
        <v>2202</v>
      </c>
      <c r="C5275" s="8" t="s">
        <v>2149</v>
      </c>
      <c r="D5275" s="106" t="s">
        <v>2189</v>
      </c>
      <c r="E5275" s="8" t="s">
        <v>2166</v>
      </c>
      <c r="F5275" s="45" t="s">
        <v>1985</v>
      </c>
      <c r="G5275" s="46" t="s">
        <v>1865</v>
      </c>
      <c r="H5275" s="47">
        <v>42360</v>
      </c>
      <c r="I5275" s="46">
        <v>81</v>
      </c>
      <c r="J5275" s="66">
        <v>60.84</v>
      </c>
      <c r="K5275" s="104">
        <f t="shared" si="113"/>
        <v>4928.04</v>
      </c>
      <c r="L5275" s="46" t="s">
        <v>213</v>
      </c>
      <c r="M5275" s="46" t="s">
        <v>1873</v>
      </c>
      <c r="N5275" s="46">
        <v>154518</v>
      </c>
      <c r="O5275" s="46"/>
      <c r="P5275" s="46">
        <v>93547</v>
      </c>
      <c r="Q5275" s="66">
        <v>75</v>
      </c>
      <c r="R5275" s="66">
        <v>0</v>
      </c>
      <c r="S5275" s="66">
        <v>15</v>
      </c>
      <c r="T5275" s="46" t="s">
        <v>127</v>
      </c>
      <c r="U5275" s="64">
        <f>Data!$Q5275+Data!$R5275+Data!$S5275</f>
        <v>90</v>
      </c>
      <c r="V5275" s="9" t="str">
        <f>VLOOKUP(TRIM(Data!$B5275),Team!A:B,2,FALSE)</f>
        <v>HVAC</v>
      </c>
      <c r="W5275" s="9" t="str">
        <f>VLOOKUP(Data!$D5275,Current!A:B,2,FALSE)</f>
        <v>ACT</v>
      </c>
      <c r="X5275" s="9" t="str">
        <f>IF(Data!$W5275=Data!$E5275,"CURRENT","NO")</f>
        <v>CURRENT</v>
      </c>
    </row>
    <row r="5276" spans="1:24" hidden="1">
      <c r="A5276" s="46" t="s">
        <v>2191</v>
      </c>
      <c r="B5276" s="106" t="s">
        <v>2202</v>
      </c>
      <c r="C5276" s="8" t="s">
        <v>2149</v>
      </c>
      <c r="D5276" s="106" t="s">
        <v>2189</v>
      </c>
      <c r="E5276" s="8" t="s">
        <v>2166</v>
      </c>
      <c r="F5276" s="45" t="s">
        <v>1986</v>
      </c>
      <c r="G5276" s="46" t="s">
        <v>146</v>
      </c>
      <c r="H5276" s="47">
        <v>42362</v>
      </c>
      <c r="I5276" s="46">
        <v>1686</v>
      </c>
      <c r="J5276" s="66">
        <v>20.49</v>
      </c>
      <c r="K5276" s="66">
        <f t="shared" si="113"/>
        <v>34546.14</v>
      </c>
      <c r="L5276" s="46" t="s">
        <v>69</v>
      </c>
      <c r="M5276" s="46" t="s">
        <v>1210</v>
      </c>
      <c r="N5276" s="46">
        <v>154614</v>
      </c>
      <c r="O5276" s="46"/>
      <c r="P5276" s="46">
        <v>93771</v>
      </c>
      <c r="Q5276" s="66">
        <v>172.7</v>
      </c>
      <c r="R5276" s="66">
        <v>0</v>
      </c>
      <c r="S5276" s="66">
        <v>35</v>
      </c>
      <c r="T5276" s="46" t="s">
        <v>127</v>
      </c>
      <c r="U5276" s="64">
        <f>Data!$Q5276+Data!$R5276+Data!$S5276</f>
        <v>207.7</v>
      </c>
      <c r="V5276" s="9" t="str">
        <f>VLOOKUP(TRIM(Data!$B5276),Team!A:B,2,FALSE)</f>
        <v>HVAC</v>
      </c>
      <c r="W5276" s="9" t="str">
        <f>VLOOKUP(Data!$D5276,Current!A:B,2,FALSE)</f>
        <v>ACT</v>
      </c>
      <c r="X5276" s="9" t="str">
        <f>IF(Data!$W5276=Data!$E5276,"CURRENT","NO")</f>
        <v>CURRENT</v>
      </c>
    </row>
    <row r="5277" spans="1:24" hidden="1">
      <c r="A5277" s="46" t="s">
        <v>2191</v>
      </c>
      <c r="B5277" s="106" t="s">
        <v>2202</v>
      </c>
      <c r="C5277" s="8" t="s">
        <v>2149</v>
      </c>
      <c r="D5277" s="106" t="s">
        <v>2189</v>
      </c>
      <c r="E5277" s="8" t="s">
        <v>2166</v>
      </c>
      <c r="F5277" s="45" t="s">
        <v>1987</v>
      </c>
      <c r="G5277" s="46" t="s">
        <v>146</v>
      </c>
      <c r="H5277" s="47">
        <v>42364</v>
      </c>
      <c r="I5277" s="46">
        <v>382</v>
      </c>
      <c r="J5277" s="66">
        <v>64.69</v>
      </c>
      <c r="K5277" s="66">
        <f t="shared" si="113"/>
        <v>24711.579999999998</v>
      </c>
      <c r="L5277" s="46" t="s">
        <v>69</v>
      </c>
      <c r="M5277" s="46"/>
      <c r="N5277" s="46">
        <v>154644</v>
      </c>
      <c r="O5277" s="46"/>
      <c r="P5277" s="46">
        <v>93772</v>
      </c>
      <c r="Q5277" s="66">
        <v>150</v>
      </c>
      <c r="R5277" s="66">
        <v>0</v>
      </c>
      <c r="S5277" s="66">
        <v>35</v>
      </c>
      <c r="T5277" s="46" t="s">
        <v>2118</v>
      </c>
      <c r="U5277" s="64">
        <f>Data!$Q5277+Data!$R5277+Data!$S5277</f>
        <v>185</v>
      </c>
      <c r="V5277" s="9" t="str">
        <f>VLOOKUP(TRIM(Data!$B5277),Team!A:B,2,FALSE)</f>
        <v>HVAC</v>
      </c>
      <c r="W5277" s="9" t="str">
        <f>VLOOKUP(Data!$D5277,Current!A:B,2,FALSE)</f>
        <v>ACT</v>
      </c>
      <c r="X5277" s="9" t="str">
        <f>IF(Data!$W5277=Data!$E5277,"CURRENT","NO")</f>
        <v>CURRENT</v>
      </c>
    </row>
    <row r="5278" spans="1:24" hidden="1">
      <c r="A5278" s="46" t="s">
        <v>2191</v>
      </c>
      <c r="B5278" s="106" t="s">
        <v>2202</v>
      </c>
      <c r="C5278" s="8" t="s">
        <v>2149</v>
      </c>
      <c r="D5278" s="106" t="s">
        <v>2189</v>
      </c>
      <c r="E5278" s="8" t="s">
        <v>2166</v>
      </c>
      <c r="F5278" s="45" t="s">
        <v>1988</v>
      </c>
      <c r="G5278" s="46" t="s">
        <v>146</v>
      </c>
      <c r="H5278" s="47">
        <v>42366</v>
      </c>
      <c r="I5278" s="46">
        <v>911</v>
      </c>
      <c r="J5278" s="66">
        <v>16.71</v>
      </c>
      <c r="K5278" s="66">
        <f t="shared" si="113"/>
        <v>15222.810000000001</v>
      </c>
      <c r="L5278" s="46" t="s">
        <v>69</v>
      </c>
      <c r="M5278" s="46" t="s">
        <v>282</v>
      </c>
      <c r="N5278" s="46">
        <v>154665</v>
      </c>
      <c r="O5278" s="46"/>
      <c r="P5278" s="46">
        <v>93773</v>
      </c>
      <c r="Q5278" s="66">
        <v>150</v>
      </c>
      <c r="R5278" s="66">
        <v>0</v>
      </c>
      <c r="S5278" s="66">
        <v>17.5</v>
      </c>
      <c r="T5278" s="46" t="s">
        <v>127</v>
      </c>
      <c r="U5278" s="64">
        <f>Data!$Q5278+Data!$R5278+Data!$S5278</f>
        <v>167.5</v>
      </c>
      <c r="V5278" s="9" t="str">
        <f>VLOOKUP(TRIM(Data!$B5278),Team!A:B,2,FALSE)</f>
        <v>HVAC</v>
      </c>
      <c r="W5278" s="9" t="str">
        <f>VLOOKUP(Data!$D5278,Current!A:B,2,FALSE)</f>
        <v>ACT</v>
      </c>
      <c r="X5278" s="9" t="str">
        <f>IF(Data!$W5278=Data!$E5278,"CURRENT","NO")</f>
        <v>CURRENT</v>
      </c>
    </row>
    <row r="5279" spans="1:24" hidden="1">
      <c r="A5279" s="46" t="s">
        <v>2191</v>
      </c>
      <c r="B5279" s="106" t="s">
        <v>2202</v>
      </c>
      <c r="C5279" s="8" t="s">
        <v>2149</v>
      </c>
      <c r="D5279" s="106" t="s">
        <v>2189</v>
      </c>
      <c r="E5279" s="8" t="s">
        <v>2166</v>
      </c>
      <c r="F5279" s="45" t="s">
        <v>1989</v>
      </c>
      <c r="G5279" s="46" t="s">
        <v>146</v>
      </c>
      <c r="H5279" s="47">
        <v>42366</v>
      </c>
      <c r="I5279" s="46">
        <v>850</v>
      </c>
      <c r="J5279" s="66">
        <v>31.65</v>
      </c>
      <c r="K5279" s="66">
        <f t="shared" si="113"/>
        <v>26902.5</v>
      </c>
      <c r="L5279" s="46" t="s">
        <v>69</v>
      </c>
      <c r="M5279" s="46" t="s">
        <v>363</v>
      </c>
      <c r="N5279" s="46">
        <v>154666</v>
      </c>
      <c r="O5279" s="46"/>
      <c r="P5279" s="46">
        <v>93774</v>
      </c>
      <c r="Q5279" s="66">
        <v>150</v>
      </c>
      <c r="R5279" s="66">
        <v>0</v>
      </c>
      <c r="S5279" s="66">
        <v>17.5</v>
      </c>
      <c r="T5279" s="46" t="s">
        <v>127</v>
      </c>
      <c r="U5279" s="64">
        <f>Data!$Q5279+Data!$R5279+Data!$S5279</f>
        <v>167.5</v>
      </c>
      <c r="V5279" s="9" t="str">
        <f>VLOOKUP(TRIM(Data!$B5279),Team!A:B,2,FALSE)</f>
        <v>HVAC</v>
      </c>
      <c r="W5279" s="9" t="str">
        <f>VLOOKUP(Data!$D5279,Current!A:B,2,FALSE)</f>
        <v>ACT</v>
      </c>
      <c r="X5279" s="9" t="str">
        <f>IF(Data!$W5279=Data!$E5279,"CURRENT","NO")</f>
        <v>CURRENT</v>
      </c>
    </row>
    <row r="5280" spans="1:24" hidden="1">
      <c r="A5280" s="46" t="s">
        <v>2191</v>
      </c>
      <c r="B5280" s="106" t="s">
        <v>2202</v>
      </c>
      <c r="C5280" s="8" t="s">
        <v>2149</v>
      </c>
      <c r="D5280" s="106" t="s">
        <v>2189</v>
      </c>
      <c r="E5280" s="8" t="s">
        <v>2166</v>
      </c>
      <c r="F5280" s="45" t="s">
        <v>1990</v>
      </c>
      <c r="G5280" s="46" t="s">
        <v>146</v>
      </c>
      <c r="H5280" s="47">
        <v>42367</v>
      </c>
      <c r="I5280" s="46">
        <v>484</v>
      </c>
      <c r="J5280" s="66">
        <v>48.94</v>
      </c>
      <c r="K5280" s="66">
        <f t="shared" si="113"/>
        <v>23686.959999999999</v>
      </c>
      <c r="L5280" s="46" t="s">
        <v>69</v>
      </c>
      <c r="M5280" s="46" t="s">
        <v>363</v>
      </c>
      <c r="N5280" s="46">
        <v>154703</v>
      </c>
      <c r="O5280" s="46"/>
      <c r="P5280" s="46">
        <v>93776</v>
      </c>
      <c r="Q5280" s="66">
        <v>150</v>
      </c>
      <c r="R5280" s="66">
        <v>0</v>
      </c>
      <c r="S5280" s="66">
        <v>15</v>
      </c>
      <c r="T5280" s="46" t="s">
        <v>2118</v>
      </c>
      <c r="U5280" s="64">
        <f>Data!$Q5280+Data!$R5280+Data!$S5280</f>
        <v>165</v>
      </c>
      <c r="V5280" s="9" t="str">
        <f>VLOOKUP(TRIM(Data!$B5280),Team!A:B,2,FALSE)</f>
        <v>HVAC</v>
      </c>
      <c r="W5280" s="9" t="str">
        <f>VLOOKUP(Data!$D5280,Current!A:B,2,FALSE)</f>
        <v>ACT</v>
      </c>
      <c r="X5280" s="9" t="str">
        <f>IF(Data!$W5280=Data!$E5280,"CURRENT","NO")</f>
        <v>CURRENT</v>
      </c>
    </row>
    <row r="5281" spans="1:24" hidden="1">
      <c r="A5281" s="46" t="s">
        <v>2191</v>
      </c>
      <c r="B5281" s="106" t="s">
        <v>2202</v>
      </c>
      <c r="C5281" s="8" t="s">
        <v>2149</v>
      </c>
      <c r="D5281" s="106" t="s">
        <v>2189</v>
      </c>
      <c r="E5281" s="8" t="s">
        <v>2166</v>
      </c>
      <c r="F5281" s="45" t="s">
        <v>1991</v>
      </c>
      <c r="G5281" s="46" t="s">
        <v>146</v>
      </c>
      <c r="H5281" s="47">
        <v>42367</v>
      </c>
      <c r="I5281" s="46">
        <v>110</v>
      </c>
      <c r="J5281" s="66">
        <v>64.69</v>
      </c>
      <c r="K5281" s="66">
        <f t="shared" si="113"/>
        <v>7115.9</v>
      </c>
      <c r="L5281" s="46" t="s">
        <v>69</v>
      </c>
      <c r="M5281" s="46" t="s">
        <v>282</v>
      </c>
      <c r="N5281" s="46">
        <v>154714</v>
      </c>
      <c r="O5281" s="46"/>
      <c r="P5281" s="46">
        <v>93777</v>
      </c>
      <c r="Q5281" s="66">
        <v>75</v>
      </c>
      <c r="R5281" s="66">
        <v>0</v>
      </c>
      <c r="S5281" s="66">
        <v>15</v>
      </c>
      <c r="T5281" s="46" t="s">
        <v>127</v>
      </c>
      <c r="U5281" s="64">
        <f>Data!$Q5281+Data!$R5281+Data!$S5281</f>
        <v>90</v>
      </c>
      <c r="V5281" s="9" t="str">
        <f>VLOOKUP(TRIM(Data!$B5281),Team!A:B,2,FALSE)</f>
        <v>HVAC</v>
      </c>
      <c r="W5281" s="9" t="str">
        <f>VLOOKUP(Data!$D5281,Current!A:B,2,FALSE)</f>
        <v>ACT</v>
      </c>
      <c r="X5281" s="9" t="str">
        <f>IF(Data!$W5281=Data!$E5281,"CURRENT","NO")</f>
        <v>CURRENT</v>
      </c>
    </row>
    <row r="5282" spans="1:24" hidden="1">
      <c r="A5282" s="46" t="s">
        <v>2191</v>
      </c>
      <c r="B5282" s="106" t="s">
        <v>2202</v>
      </c>
      <c r="C5282" s="8" t="s">
        <v>2149</v>
      </c>
      <c r="D5282" s="106" t="s">
        <v>2189</v>
      </c>
      <c r="E5282" s="8" t="s">
        <v>2166</v>
      </c>
      <c r="F5282" s="45" t="s">
        <v>1984</v>
      </c>
      <c r="G5282" s="46" t="s">
        <v>146</v>
      </c>
      <c r="H5282" s="47">
        <v>42367</v>
      </c>
      <c r="I5282" s="46">
        <v>75</v>
      </c>
      <c r="J5282" s="66">
        <v>55.78</v>
      </c>
      <c r="K5282" s="66">
        <f t="shared" si="113"/>
        <v>4183.5</v>
      </c>
      <c r="L5282" s="46" t="s">
        <v>69</v>
      </c>
      <c r="M5282" s="46" t="s">
        <v>1213</v>
      </c>
      <c r="N5282" s="46">
        <v>154715</v>
      </c>
      <c r="O5282" s="46"/>
      <c r="P5282" s="46">
        <v>93778</v>
      </c>
      <c r="Q5282" s="66">
        <v>75</v>
      </c>
      <c r="R5282" s="66">
        <v>0</v>
      </c>
      <c r="S5282" s="66">
        <v>15</v>
      </c>
      <c r="T5282" s="46" t="s">
        <v>2118</v>
      </c>
      <c r="U5282" s="64">
        <f>Data!$Q5282+Data!$R5282+Data!$S5282</f>
        <v>90</v>
      </c>
      <c r="V5282" s="9" t="str">
        <f>VLOOKUP(TRIM(Data!$B5282),Team!A:B,2,FALSE)</f>
        <v>HVAC</v>
      </c>
      <c r="W5282" s="9" t="str">
        <f>VLOOKUP(Data!$D5282,Current!A:B,2,FALSE)</f>
        <v>ACT</v>
      </c>
      <c r="X5282" s="9" t="str">
        <f>IF(Data!$W5282=Data!$E5282,"CURRENT","NO")</f>
        <v>CURRENT</v>
      </c>
    </row>
    <row r="5283" spans="1:24" hidden="1">
      <c r="A5283" s="46" t="s">
        <v>2191</v>
      </c>
      <c r="B5283" s="106" t="s">
        <v>2202</v>
      </c>
      <c r="C5283" s="8" t="s">
        <v>2149</v>
      </c>
      <c r="D5283" s="106" t="s">
        <v>2189</v>
      </c>
      <c r="E5283" s="8" t="s">
        <v>2166</v>
      </c>
      <c r="F5283" s="45" t="s">
        <v>1992</v>
      </c>
      <c r="G5283" s="46" t="s">
        <v>158</v>
      </c>
      <c r="H5283" s="47">
        <v>42363</v>
      </c>
      <c r="I5283" s="46">
        <v>600</v>
      </c>
      <c r="J5283" s="66">
        <v>41.35</v>
      </c>
      <c r="K5283" s="66">
        <f t="shared" si="113"/>
        <v>24810</v>
      </c>
      <c r="L5283" s="46" t="s">
        <v>157</v>
      </c>
      <c r="M5283" s="46" t="s">
        <v>353</v>
      </c>
      <c r="N5283" s="46">
        <v>154627</v>
      </c>
      <c r="O5283" s="46"/>
      <c r="P5283" s="46">
        <v>93779</v>
      </c>
      <c r="Q5283" s="66">
        <v>150</v>
      </c>
      <c r="R5283" s="66">
        <v>0</v>
      </c>
      <c r="S5283" s="66">
        <v>15</v>
      </c>
      <c r="T5283" s="46" t="s">
        <v>246</v>
      </c>
      <c r="U5283" s="64">
        <f>Data!$Q5283+Data!$R5283+Data!$S5283</f>
        <v>165</v>
      </c>
      <c r="V5283" s="9" t="str">
        <f>VLOOKUP(TRIM(Data!$B5283),Team!A:B,2,FALSE)</f>
        <v>HVAC</v>
      </c>
      <c r="W5283" s="9" t="str">
        <f>VLOOKUP(Data!$D5283,Current!A:B,2,FALSE)</f>
        <v>ACT</v>
      </c>
      <c r="X5283" s="9" t="str">
        <f>IF(Data!$W5283=Data!$E5283,"CURRENT","NO")</f>
        <v>CURRENT</v>
      </c>
    </row>
    <row r="5284" spans="1:24" hidden="1">
      <c r="A5284" s="46" t="s">
        <v>2191</v>
      </c>
      <c r="B5284" s="106" t="s">
        <v>2202</v>
      </c>
      <c r="C5284" s="8" t="s">
        <v>2149</v>
      </c>
      <c r="D5284" s="106" t="s">
        <v>2189</v>
      </c>
      <c r="E5284" s="8" t="s">
        <v>2166</v>
      </c>
      <c r="F5284" s="45" t="s">
        <v>1993</v>
      </c>
      <c r="G5284" s="46" t="s">
        <v>158</v>
      </c>
      <c r="H5284" s="47">
        <v>42367</v>
      </c>
      <c r="I5284" s="46">
        <v>230</v>
      </c>
      <c r="J5284" s="66">
        <v>48.67</v>
      </c>
      <c r="K5284" s="66">
        <f t="shared" si="113"/>
        <v>11194.1</v>
      </c>
      <c r="L5284" s="46" t="s">
        <v>157</v>
      </c>
      <c r="M5284" s="46" t="s">
        <v>1994</v>
      </c>
      <c r="N5284" s="46">
        <v>154710</v>
      </c>
      <c r="O5284" s="46"/>
      <c r="P5284" s="46">
        <v>93780</v>
      </c>
      <c r="Q5284" s="66">
        <v>75</v>
      </c>
      <c r="R5284" s="66">
        <v>0</v>
      </c>
      <c r="S5284" s="66">
        <v>15</v>
      </c>
      <c r="T5284" s="46" t="s">
        <v>127</v>
      </c>
      <c r="U5284" s="64">
        <f>Data!$Q5284+Data!$R5284+Data!$S5284</f>
        <v>90</v>
      </c>
      <c r="V5284" s="9" t="str">
        <f>VLOOKUP(TRIM(Data!$B5284),Team!A:B,2,FALSE)</f>
        <v>HVAC</v>
      </c>
      <c r="W5284" s="9" t="str">
        <f>VLOOKUP(Data!$D5284,Current!A:B,2,FALSE)</f>
        <v>ACT</v>
      </c>
      <c r="X5284" s="9" t="str">
        <f>IF(Data!$W5284=Data!$E5284,"CURRENT","NO")</f>
        <v>CURRENT</v>
      </c>
    </row>
    <row r="5285" spans="1:24" hidden="1">
      <c r="A5285" s="46" t="s">
        <v>2191</v>
      </c>
      <c r="B5285" s="106" t="s">
        <v>2202</v>
      </c>
      <c r="C5285" s="8" t="s">
        <v>2149</v>
      </c>
      <c r="D5285" s="106" t="s">
        <v>2189</v>
      </c>
      <c r="E5285" s="8" t="s">
        <v>2166</v>
      </c>
      <c r="F5285" s="45" t="s">
        <v>1995</v>
      </c>
      <c r="G5285" s="46" t="s">
        <v>158</v>
      </c>
      <c r="H5285" s="47">
        <v>42369</v>
      </c>
      <c r="I5285" s="46">
        <v>415</v>
      </c>
      <c r="J5285" s="66">
        <v>44.33</v>
      </c>
      <c r="K5285" s="66">
        <f t="shared" si="113"/>
        <v>18396.95</v>
      </c>
      <c r="L5285" s="46" t="s">
        <v>157</v>
      </c>
      <c r="M5285" s="46" t="s">
        <v>1772</v>
      </c>
      <c r="N5285" s="46">
        <v>154783</v>
      </c>
      <c r="O5285" s="46"/>
      <c r="P5285" s="46">
        <v>93781</v>
      </c>
      <c r="Q5285" s="66">
        <v>150</v>
      </c>
      <c r="R5285" s="66">
        <v>0</v>
      </c>
      <c r="S5285" s="66">
        <v>15</v>
      </c>
      <c r="T5285" s="46" t="s">
        <v>127</v>
      </c>
      <c r="U5285" s="64">
        <f>Data!$Q5285+Data!$R5285+Data!$S5285</f>
        <v>165</v>
      </c>
      <c r="V5285" s="9" t="str">
        <f>VLOOKUP(TRIM(Data!$B5285),Team!A:B,2,FALSE)</f>
        <v>HVAC</v>
      </c>
      <c r="W5285" s="9" t="str">
        <f>VLOOKUP(Data!$D5285,Current!A:B,2,FALSE)</f>
        <v>ACT</v>
      </c>
      <c r="X5285" s="9" t="str">
        <f>IF(Data!$W5285=Data!$E5285,"CURRENT","NO")</f>
        <v>CURRENT</v>
      </c>
    </row>
    <row r="5286" spans="1:24" hidden="1">
      <c r="A5286" s="46" t="s">
        <v>1842</v>
      </c>
      <c r="B5286" s="106" t="s">
        <v>798</v>
      </c>
      <c r="C5286" s="8" t="s">
        <v>2149</v>
      </c>
      <c r="D5286" s="8" t="s">
        <v>2189</v>
      </c>
      <c r="E5286" s="8" t="s">
        <v>2166</v>
      </c>
      <c r="F5286" s="45" t="s">
        <v>1017</v>
      </c>
      <c r="G5286" s="46" t="s">
        <v>1996</v>
      </c>
      <c r="H5286" s="47">
        <v>42342</v>
      </c>
      <c r="I5286" s="46">
        <v>48</v>
      </c>
      <c r="J5286" s="104">
        <v>153.91999999999999</v>
      </c>
      <c r="K5286" s="104">
        <f>I5286*J5286</f>
        <v>7388.16</v>
      </c>
      <c r="L5286" s="46" t="s">
        <v>1837</v>
      </c>
      <c r="M5286" s="46" t="s">
        <v>1997</v>
      </c>
      <c r="N5286" s="46">
        <v>153795</v>
      </c>
      <c r="O5286" s="105"/>
      <c r="P5286" s="46">
        <v>93287</v>
      </c>
      <c r="Q5286" s="66">
        <v>75</v>
      </c>
      <c r="R5286" s="66">
        <v>0</v>
      </c>
      <c r="S5286" s="66">
        <v>45</v>
      </c>
      <c r="T5286" s="46" t="s">
        <v>186</v>
      </c>
      <c r="U5286" s="64">
        <f>Data!$Q5286+Data!$R5286+Data!$S5286</f>
        <v>120</v>
      </c>
      <c r="V5286" s="9" t="str">
        <f>VLOOKUP(TRIM(Data!$B5286),Team!A:B,2,FALSE)</f>
        <v>HVAC</v>
      </c>
      <c r="W5286" s="9" t="str">
        <f>VLOOKUP(Data!$D5286,Current!A:B,2,FALSE)</f>
        <v>ACT</v>
      </c>
      <c r="X5286" s="9" t="str">
        <f>IF(Data!$W5286=Data!$E5286,"CURRENT","NO")</f>
        <v>CURRENT</v>
      </c>
    </row>
    <row r="5287" spans="1:24" hidden="1">
      <c r="A5287" s="46" t="s">
        <v>1842</v>
      </c>
      <c r="B5287" s="106" t="s">
        <v>798</v>
      </c>
      <c r="C5287" s="8" t="s">
        <v>2149</v>
      </c>
      <c r="D5287" s="8" t="s">
        <v>2189</v>
      </c>
      <c r="E5287" s="8" t="s">
        <v>2166</v>
      </c>
      <c r="F5287" s="45" t="s">
        <v>1018</v>
      </c>
      <c r="G5287" s="46" t="s">
        <v>1996</v>
      </c>
      <c r="H5287" s="47">
        <v>42342</v>
      </c>
      <c r="I5287" s="46">
        <v>72</v>
      </c>
      <c r="J5287" s="104">
        <v>122.02</v>
      </c>
      <c r="K5287" s="104">
        <f t="shared" ref="K5287:K5330" si="114">I5287*J5287</f>
        <v>8785.44</v>
      </c>
      <c r="L5287" s="46" t="s">
        <v>14</v>
      </c>
      <c r="M5287" s="46" t="s">
        <v>1998</v>
      </c>
      <c r="N5287" s="46">
        <v>153796</v>
      </c>
      <c r="O5287" s="105"/>
      <c r="P5287" s="46">
        <v>93288</v>
      </c>
      <c r="Q5287" s="66">
        <v>75</v>
      </c>
      <c r="R5287" s="66">
        <v>0</v>
      </c>
      <c r="S5287" s="66">
        <v>45</v>
      </c>
      <c r="T5287" s="46" t="s">
        <v>127</v>
      </c>
      <c r="U5287" s="64">
        <f>Data!$Q5287+Data!$R5287+Data!$S5287</f>
        <v>120</v>
      </c>
      <c r="V5287" s="9" t="str">
        <f>VLOOKUP(TRIM(Data!$B5287),Team!A:B,2,FALSE)</f>
        <v>HVAC</v>
      </c>
      <c r="W5287" s="9" t="str">
        <f>VLOOKUP(Data!$D5287,Current!A:B,2,FALSE)</f>
        <v>ACT</v>
      </c>
      <c r="X5287" s="9" t="str">
        <f>IF(Data!$W5287=Data!$E5287,"CURRENT","NO")</f>
        <v>CURRENT</v>
      </c>
    </row>
    <row r="5288" spans="1:24" hidden="1">
      <c r="A5288" s="46" t="s">
        <v>1842</v>
      </c>
      <c r="B5288" s="106" t="s">
        <v>798</v>
      </c>
      <c r="C5288" s="8" t="s">
        <v>2149</v>
      </c>
      <c r="D5288" s="8" t="s">
        <v>2189</v>
      </c>
      <c r="E5288" s="8" t="s">
        <v>2166</v>
      </c>
      <c r="F5288" s="45" t="s">
        <v>1223</v>
      </c>
      <c r="G5288" s="46" t="s">
        <v>93</v>
      </c>
      <c r="H5288" s="47">
        <v>42345</v>
      </c>
      <c r="I5288" s="46">
        <v>560</v>
      </c>
      <c r="J5288" s="66">
        <v>28.76</v>
      </c>
      <c r="K5288" s="104">
        <f t="shared" si="114"/>
        <v>16105.6</v>
      </c>
      <c r="L5288" s="46" t="s">
        <v>81</v>
      </c>
      <c r="M5288" s="46" t="s">
        <v>283</v>
      </c>
      <c r="N5288" s="46">
        <v>153871</v>
      </c>
      <c r="O5288" s="49"/>
      <c r="P5288" s="46">
        <v>93289</v>
      </c>
      <c r="Q5288" s="66">
        <v>150</v>
      </c>
      <c r="R5288" s="66">
        <v>0</v>
      </c>
      <c r="S5288" s="66">
        <v>25</v>
      </c>
      <c r="T5288" s="46" t="s">
        <v>127</v>
      </c>
      <c r="U5288" s="64">
        <f>Data!$Q5288+Data!$R5288+Data!$S5288</f>
        <v>175</v>
      </c>
      <c r="V5288" s="9" t="str">
        <f>VLOOKUP(TRIM(Data!$B5288),Team!A:B,2,FALSE)</f>
        <v>HVAC</v>
      </c>
      <c r="W5288" s="9" t="str">
        <f>VLOOKUP(Data!$D5288,Current!A:B,2,FALSE)</f>
        <v>ACT</v>
      </c>
      <c r="X5288" s="9" t="str">
        <f>IF(Data!$W5288=Data!$E5288,"CURRENT","NO")</f>
        <v>CURRENT</v>
      </c>
    </row>
    <row r="5289" spans="1:24">
      <c r="A5289" s="46" t="s">
        <v>1842</v>
      </c>
      <c r="B5289" s="106" t="s">
        <v>798</v>
      </c>
      <c r="C5289" s="8" t="s">
        <v>2182</v>
      </c>
      <c r="D5289" s="8" t="s">
        <v>2189</v>
      </c>
      <c r="E5289" s="8" t="s">
        <v>2166</v>
      </c>
      <c r="F5289" s="45" t="s">
        <v>1223</v>
      </c>
      <c r="G5289" s="46" t="s">
        <v>93</v>
      </c>
      <c r="H5289" s="47">
        <v>42347</v>
      </c>
      <c r="I5289" s="46">
        <v>560</v>
      </c>
      <c r="J5289" s="66">
        <v>0</v>
      </c>
      <c r="K5289" s="104">
        <f t="shared" si="114"/>
        <v>0</v>
      </c>
      <c r="L5289" s="46" t="s">
        <v>81</v>
      </c>
      <c r="M5289" s="46" t="s">
        <v>80</v>
      </c>
      <c r="N5289" s="46">
        <v>153936</v>
      </c>
      <c r="O5289" s="49"/>
      <c r="P5289" s="46">
        <v>93290</v>
      </c>
      <c r="Q5289" s="66">
        <v>150</v>
      </c>
      <c r="R5289" s="66">
        <v>0</v>
      </c>
      <c r="S5289" s="66">
        <v>25</v>
      </c>
      <c r="T5289" s="46" t="s">
        <v>0</v>
      </c>
      <c r="U5289" s="64">
        <f>Data!$Q5289+Data!$R5289+Data!$S5289</f>
        <v>175</v>
      </c>
      <c r="V5289" s="9" t="str">
        <f>VLOOKUP(TRIM(Data!$B5289),Team!A:B,2,FALSE)</f>
        <v>HVAC</v>
      </c>
      <c r="W5289" s="9" t="str">
        <f>VLOOKUP(Data!$D5289,Current!A:B,2,FALSE)</f>
        <v>ACT</v>
      </c>
      <c r="X5289" s="9" t="str">
        <f>IF(Data!$W5289=Data!$E5289,"CURRENT","NO")</f>
        <v>CURRENT</v>
      </c>
    </row>
    <row r="5290" spans="1:24" hidden="1">
      <c r="A5290" s="46" t="s">
        <v>1842</v>
      </c>
      <c r="B5290" s="106" t="s">
        <v>798</v>
      </c>
      <c r="C5290" s="8" t="s">
        <v>2149</v>
      </c>
      <c r="D5290" s="8" t="s">
        <v>2189</v>
      </c>
      <c r="E5290" s="8" t="s">
        <v>2166</v>
      </c>
      <c r="F5290" s="45" t="s">
        <v>1426</v>
      </c>
      <c r="G5290" s="46" t="s">
        <v>1999</v>
      </c>
      <c r="H5290" s="47">
        <v>42348</v>
      </c>
      <c r="I5290" s="46">
        <v>11</v>
      </c>
      <c r="J5290" s="66">
        <v>386</v>
      </c>
      <c r="K5290" s="104">
        <f t="shared" si="114"/>
        <v>4246</v>
      </c>
      <c r="L5290" s="46" t="s">
        <v>114</v>
      </c>
      <c r="M5290" s="46" t="s">
        <v>88</v>
      </c>
      <c r="N5290" s="46">
        <v>153974</v>
      </c>
      <c r="O5290" s="49"/>
      <c r="P5290" s="46">
        <v>93291</v>
      </c>
      <c r="Q5290" s="66">
        <v>37.5</v>
      </c>
      <c r="R5290" s="66">
        <v>12</v>
      </c>
      <c r="S5290" s="66">
        <v>265</v>
      </c>
      <c r="T5290" s="46" t="s">
        <v>127</v>
      </c>
      <c r="U5290" s="64">
        <f>Data!$Q5290+Data!$R5290+Data!$S5290</f>
        <v>314.5</v>
      </c>
      <c r="V5290" s="9" t="str">
        <f>VLOOKUP(TRIM(Data!$B5290),Team!A:B,2,FALSE)</f>
        <v>HVAC</v>
      </c>
      <c r="W5290" s="9" t="str">
        <f>VLOOKUP(Data!$D5290,Current!A:B,2,FALSE)</f>
        <v>ACT</v>
      </c>
      <c r="X5290" s="9" t="str">
        <f>IF(Data!$W5290=Data!$E5290,"CURRENT","NO")</f>
        <v>CURRENT</v>
      </c>
    </row>
    <row r="5291" spans="1:24" hidden="1">
      <c r="A5291" s="46" t="s">
        <v>1842</v>
      </c>
      <c r="B5291" s="106" t="s">
        <v>798</v>
      </c>
      <c r="C5291" s="8" t="s">
        <v>2149</v>
      </c>
      <c r="D5291" s="8" t="s">
        <v>2189</v>
      </c>
      <c r="E5291" s="8" t="s">
        <v>2166</v>
      </c>
      <c r="F5291" s="45" t="s">
        <v>416</v>
      </c>
      <c r="G5291" s="46" t="s">
        <v>1999</v>
      </c>
      <c r="H5291" s="47">
        <v>42348</v>
      </c>
      <c r="I5291" s="46">
        <v>19</v>
      </c>
      <c r="J5291" s="66">
        <v>249</v>
      </c>
      <c r="K5291" s="104">
        <f t="shared" si="114"/>
        <v>4731</v>
      </c>
      <c r="L5291" s="46" t="s">
        <v>114</v>
      </c>
      <c r="M5291" s="46" t="s">
        <v>88</v>
      </c>
      <c r="N5291" s="46">
        <v>153975</v>
      </c>
      <c r="O5291" s="49"/>
      <c r="P5291" s="46">
        <v>93292</v>
      </c>
      <c r="Q5291" s="66">
        <v>37.5</v>
      </c>
      <c r="R5291" s="66">
        <v>12</v>
      </c>
      <c r="S5291" s="66">
        <v>5</v>
      </c>
      <c r="T5291" s="46" t="s">
        <v>127</v>
      </c>
      <c r="U5291" s="64">
        <f>Data!$Q5291+Data!$R5291+Data!$S5291</f>
        <v>54.5</v>
      </c>
      <c r="V5291" s="9" t="str">
        <f>VLOOKUP(TRIM(Data!$B5291),Team!A:B,2,FALSE)</f>
        <v>HVAC</v>
      </c>
      <c r="W5291" s="9" t="str">
        <f>VLOOKUP(Data!$D5291,Current!A:B,2,FALSE)</f>
        <v>ACT</v>
      </c>
      <c r="X5291" s="9" t="str">
        <f>IF(Data!$W5291=Data!$E5291,"CURRENT","NO")</f>
        <v>CURRENT</v>
      </c>
    </row>
    <row r="5292" spans="1:24" hidden="1">
      <c r="A5292" s="46" t="s">
        <v>1842</v>
      </c>
      <c r="B5292" s="106" t="s">
        <v>798</v>
      </c>
      <c r="C5292" s="8" t="s">
        <v>2149</v>
      </c>
      <c r="D5292" s="8" t="s">
        <v>2189</v>
      </c>
      <c r="E5292" s="8" t="s">
        <v>2166</v>
      </c>
      <c r="F5292" s="45" t="s">
        <v>1716</v>
      </c>
      <c r="G5292" s="46" t="s">
        <v>1999</v>
      </c>
      <c r="H5292" s="47">
        <v>42348</v>
      </c>
      <c r="I5292" s="46">
        <v>10</v>
      </c>
      <c r="J5292" s="66">
        <v>215</v>
      </c>
      <c r="K5292" s="104">
        <f t="shared" si="114"/>
        <v>2150</v>
      </c>
      <c r="L5292" s="46" t="s">
        <v>114</v>
      </c>
      <c r="M5292" s="46" t="s">
        <v>88</v>
      </c>
      <c r="N5292" s="46">
        <v>153976</v>
      </c>
      <c r="O5292" s="49"/>
      <c r="P5292" s="46">
        <v>93293</v>
      </c>
      <c r="Q5292" s="66">
        <v>37.5</v>
      </c>
      <c r="R5292" s="66">
        <v>12</v>
      </c>
      <c r="S5292" s="66">
        <v>5</v>
      </c>
      <c r="T5292" s="46" t="s">
        <v>127</v>
      </c>
      <c r="U5292" s="64">
        <f>Data!$Q5292+Data!$R5292+Data!$S5292</f>
        <v>54.5</v>
      </c>
      <c r="V5292" s="9" t="str">
        <f>VLOOKUP(TRIM(Data!$B5292),Team!A:B,2,FALSE)</f>
        <v>HVAC</v>
      </c>
      <c r="W5292" s="9" t="str">
        <f>VLOOKUP(Data!$D5292,Current!A:B,2,FALSE)</f>
        <v>ACT</v>
      </c>
      <c r="X5292" s="9" t="str">
        <f>IF(Data!$W5292=Data!$E5292,"CURRENT","NO")</f>
        <v>CURRENT</v>
      </c>
    </row>
    <row r="5293" spans="1:24" hidden="1">
      <c r="A5293" s="46" t="s">
        <v>1842</v>
      </c>
      <c r="B5293" s="106" t="s">
        <v>798</v>
      </c>
      <c r="C5293" s="8" t="s">
        <v>2149</v>
      </c>
      <c r="D5293" s="8" t="s">
        <v>2189</v>
      </c>
      <c r="E5293" s="8" t="s">
        <v>2166</v>
      </c>
      <c r="F5293" s="45" t="s">
        <v>2000</v>
      </c>
      <c r="G5293" s="46" t="s">
        <v>1999</v>
      </c>
      <c r="H5293" s="47">
        <v>42348</v>
      </c>
      <c r="I5293" s="46">
        <v>16</v>
      </c>
      <c r="J5293" s="66">
        <v>435</v>
      </c>
      <c r="K5293" s="104">
        <f t="shared" si="114"/>
        <v>6960</v>
      </c>
      <c r="L5293" s="46" t="s">
        <v>114</v>
      </c>
      <c r="M5293" s="46" t="s">
        <v>88</v>
      </c>
      <c r="N5293" s="46">
        <v>153977</v>
      </c>
      <c r="O5293" s="49"/>
      <c r="P5293" s="46">
        <v>93294</v>
      </c>
      <c r="Q5293" s="66">
        <v>37.5</v>
      </c>
      <c r="R5293" s="66">
        <v>12</v>
      </c>
      <c r="S5293" s="66">
        <v>5</v>
      </c>
      <c r="T5293" s="46" t="s">
        <v>127</v>
      </c>
      <c r="U5293" s="64">
        <f>Data!$Q5293+Data!$R5293+Data!$S5293</f>
        <v>54.5</v>
      </c>
      <c r="V5293" s="9" t="str">
        <f>VLOOKUP(TRIM(Data!$B5293),Team!A:B,2,FALSE)</f>
        <v>HVAC</v>
      </c>
      <c r="W5293" s="9" t="str">
        <f>VLOOKUP(Data!$D5293,Current!A:B,2,FALSE)</f>
        <v>ACT</v>
      </c>
      <c r="X5293" s="9" t="str">
        <f>IF(Data!$W5293=Data!$E5293,"CURRENT","NO")</f>
        <v>CURRENT</v>
      </c>
    </row>
    <row r="5294" spans="1:24" hidden="1">
      <c r="A5294" s="46" t="s">
        <v>1842</v>
      </c>
      <c r="B5294" s="106" t="s">
        <v>798</v>
      </c>
      <c r="C5294" s="8" t="s">
        <v>2149</v>
      </c>
      <c r="D5294" s="8" t="s">
        <v>2189</v>
      </c>
      <c r="E5294" s="8" t="s">
        <v>2166</v>
      </c>
      <c r="F5294" s="45" t="s">
        <v>503</v>
      </c>
      <c r="G5294" s="46" t="s">
        <v>83</v>
      </c>
      <c r="H5294" s="47">
        <v>42349</v>
      </c>
      <c r="I5294" s="46">
        <v>265</v>
      </c>
      <c r="J5294" s="66">
        <v>130</v>
      </c>
      <c r="K5294" s="104">
        <f t="shared" si="114"/>
        <v>34450</v>
      </c>
      <c r="L5294" s="46" t="s">
        <v>77</v>
      </c>
      <c r="M5294" s="46" t="s">
        <v>1624</v>
      </c>
      <c r="N5294" s="46">
        <v>154036</v>
      </c>
      <c r="O5294" s="49"/>
      <c r="P5294" s="112">
        <v>93406</v>
      </c>
      <c r="Q5294" s="66">
        <v>172.25</v>
      </c>
      <c r="R5294" s="66">
        <v>0</v>
      </c>
      <c r="S5294" s="66">
        <v>35</v>
      </c>
      <c r="T5294" s="46" t="s">
        <v>127</v>
      </c>
      <c r="U5294" s="64">
        <f>Data!$Q5294+Data!$R5294+Data!$S5294</f>
        <v>207.25</v>
      </c>
      <c r="V5294" s="9" t="str">
        <f>VLOOKUP(TRIM(Data!$B5294),Team!A:B,2,FALSE)</f>
        <v>HVAC</v>
      </c>
      <c r="W5294" s="9" t="str">
        <f>VLOOKUP(Data!$D5294,Current!A:B,2,FALSE)</f>
        <v>ACT</v>
      </c>
      <c r="X5294" s="9" t="str">
        <f>IF(Data!$W5294=Data!$E5294,"CURRENT","NO")</f>
        <v>CURRENT</v>
      </c>
    </row>
    <row r="5295" spans="1:24" hidden="1">
      <c r="A5295" s="46" t="s">
        <v>1842</v>
      </c>
      <c r="B5295" s="106" t="s">
        <v>798</v>
      </c>
      <c r="C5295" s="8" t="s">
        <v>2149</v>
      </c>
      <c r="D5295" s="8" t="s">
        <v>2189</v>
      </c>
      <c r="E5295" s="8" t="s">
        <v>2166</v>
      </c>
      <c r="F5295" s="45" t="s">
        <v>2001</v>
      </c>
      <c r="G5295" s="46" t="s">
        <v>1996</v>
      </c>
      <c r="H5295" s="47">
        <v>42354</v>
      </c>
      <c r="I5295" s="46">
        <v>48</v>
      </c>
      <c r="J5295" s="66">
        <v>199.28</v>
      </c>
      <c r="K5295" s="104">
        <f t="shared" si="114"/>
        <v>9565.44</v>
      </c>
      <c r="L5295" s="46" t="s">
        <v>14</v>
      </c>
      <c r="M5295" s="46" t="s">
        <v>2002</v>
      </c>
      <c r="N5295" s="46">
        <v>154227</v>
      </c>
      <c r="O5295" s="49"/>
      <c r="P5295" s="112">
        <v>93408</v>
      </c>
      <c r="Q5295" s="66">
        <v>75</v>
      </c>
      <c r="R5295" s="66">
        <v>0</v>
      </c>
      <c r="S5295" s="66">
        <v>45</v>
      </c>
      <c r="T5295" s="46" t="s">
        <v>127</v>
      </c>
      <c r="U5295" s="64">
        <f>Data!$Q5295+Data!$R5295+Data!$S5295</f>
        <v>120</v>
      </c>
      <c r="V5295" s="9" t="str">
        <f>VLOOKUP(TRIM(Data!$B5295),Team!A:B,2,FALSE)</f>
        <v>HVAC</v>
      </c>
      <c r="W5295" s="9" t="str">
        <f>VLOOKUP(Data!$D5295,Current!A:B,2,FALSE)</f>
        <v>ACT</v>
      </c>
      <c r="X5295" s="9" t="str">
        <f>IF(Data!$W5295=Data!$E5295,"CURRENT","NO")</f>
        <v>CURRENT</v>
      </c>
    </row>
    <row r="5296" spans="1:24" hidden="1">
      <c r="A5296" s="46" t="s">
        <v>1842</v>
      </c>
      <c r="B5296" s="106" t="s">
        <v>798</v>
      </c>
      <c r="C5296" s="8" t="s">
        <v>2149</v>
      </c>
      <c r="D5296" s="8" t="s">
        <v>2189</v>
      </c>
      <c r="E5296" s="8" t="s">
        <v>2166</v>
      </c>
      <c r="F5296" s="45" t="s">
        <v>1020</v>
      </c>
      <c r="G5296" s="46" t="s">
        <v>1996</v>
      </c>
      <c r="H5296" s="47">
        <v>42354</v>
      </c>
      <c r="I5296" s="46">
        <v>72</v>
      </c>
      <c r="J5296" s="66">
        <v>119.4</v>
      </c>
      <c r="K5296" s="104">
        <f t="shared" si="114"/>
        <v>8596.8000000000011</v>
      </c>
      <c r="L5296" s="46" t="s">
        <v>14</v>
      </c>
      <c r="M5296" s="46" t="s">
        <v>2003</v>
      </c>
      <c r="N5296" s="46">
        <v>154228</v>
      </c>
      <c r="O5296" s="49"/>
      <c r="P5296" s="112">
        <v>93409</v>
      </c>
      <c r="Q5296" s="66">
        <v>75</v>
      </c>
      <c r="R5296" s="66">
        <v>0</v>
      </c>
      <c r="S5296" s="66">
        <v>45</v>
      </c>
      <c r="T5296" s="46" t="s">
        <v>127</v>
      </c>
      <c r="U5296" s="64">
        <f>Data!$Q5296+Data!$R5296+Data!$S5296</f>
        <v>120</v>
      </c>
      <c r="V5296" s="9" t="str">
        <f>VLOOKUP(TRIM(Data!$B5296),Team!A:B,2,FALSE)</f>
        <v>HVAC</v>
      </c>
      <c r="W5296" s="9" t="str">
        <f>VLOOKUP(Data!$D5296,Current!A:B,2,FALSE)</f>
        <v>ACT</v>
      </c>
      <c r="X5296" s="9" t="str">
        <f>IF(Data!$W5296=Data!$E5296,"CURRENT","NO")</f>
        <v>CURRENT</v>
      </c>
    </row>
    <row r="5297" spans="1:24" hidden="1">
      <c r="A5297" s="46" t="s">
        <v>1842</v>
      </c>
      <c r="B5297" s="106" t="s">
        <v>798</v>
      </c>
      <c r="C5297" s="8" t="s">
        <v>2149</v>
      </c>
      <c r="D5297" s="8" t="s">
        <v>2189</v>
      </c>
      <c r="E5297" s="8" t="s">
        <v>2166</v>
      </c>
      <c r="F5297" s="45" t="s">
        <v>414</v>
      </c>
      <c r="G5297" s="46" t="s">
        <v>1999</v>
      </c>
      <c r="H5297" s="47">
        <v>42349</v>
      </c>
      <c r="I5297" s="46">
        <v>16</v>
      </c>
      <c r="J5297" s="66">
        <v>386</v>
      </c>
      <c r="K5297" s="104">
        <f t="shared" si="114"/>
        <v>6176</v>
      </c>
      <c r="L5297" s="46" t="s">
        <v>114</v>
      </c>
      <c r="M5297" s="46" t="s">
        <v>88</v>
      </c>
      <c r="N5297" s="46">
        <v>154029</v>
      </c>
      <c r="O5297" s="49"/>
      <c r="P5297" s="112">
        <v>93410</v>
      </c>
      <c r="Q5297" s="66">
        <v>37.5</v>
      </c>
      <c r="R5297" s="66">
        <v>12</v>
      </c>
      <c r="S5297" s="66">
        <v>5</v>
      </c>
      <c r="T5297" s="46" t="s">
        <v>127</v>
      </c>
      <c r="U5297" s="64">
        <f>Data!$Q5297+Data!$R5297+Data!$S5297</f>
        <v>54.5</v>
      </c>
      <c r="V5297" s="9" t="str">
        <f>VLOOKUP(TRIM(Data!$B5297),Team!A:B,2,FALSE)</f>
        <v>HVAC</v>
      </c>
      <c r="W5297" s="9" t="str">
        <f>VLOOKUP(Data!$D5297,Current!A:B,2,FALSE)</f>
        <v>ACT</v>
      </c>
      <c r="X5297" s="9" t="str">
        <f>IF(Data!$W5297=Data!$E5297,"CURRENT","NO")</f>
        <v>CURRENT</v>
      </c>
    </row>
    <row r="5298" spans="1:24" hidden="1">
      <c r="A5298" s="46" t="s">
        <v>1842</v>
      </c>
      <c r="B5298" s="106" t="s">
        <v>798</v>
      </c>
      <c r="C5298" s="8" t="s">
        <v>2149</v>
      </c>
      <c r="D5298" s="8" t="s">
        <v>2189</v>
      </c>
      <c r="E5298" s="8" t="s">
        <v>2166</v>
      </c>
      <c r="F5298" s="45" t="s">
        <v>434</v>
      </c>
      <c r="G5298" s="46" t="s">
        <v>1999</v>
      </c>
      <c r="H5298" s="47">
        <v>42349</v>
      </c>
      <c r="I5298" s="46">
        <v>11</v>
      </c>
      <c r="J5298" s="66">
        <v>435</v>
      </c>
      <c r="K5298" s="104">
        <f t="shared" si="114"/>
        <v>4785</v>
      </c>
      <c r="L5298" s="46" t="s">
        <v>89</v>
      </c>
      <c r="M5298" s="46" t="s">
        <v>88</v>
      </c>
      <c r="N5298" s="46">
        <v>154030</v>
      </c>
      <c r="O5298" s="49"/>
      <c r="P5298" s="112">
        <v>93411</v>
      </c>
      <c r="Q5298" s="66">
        <v>37.5</v>
      </c>
      <c r="R5298" s="66">
        <v>12</v>
      </c>
      <c r="S5298" s="66">
        <v>5</v>
      </c>
      <c r="T5298" s="46" t="s">
        <v>127</v>
      </c>
      <c r="U5298" s="64">
        <f>Data!$Q5298+Data!$R5298+Data!$S5298</f>
        <v>54.5</v>
      </c>
      <c r="V5298" s="9" t="str">
        <f>VLOOKUP(TRIM(Data!$B5298),Team!A:B,2,FALSE)</f>
        <v>HVAC</v>
      </c>
      <c r="W5298" s="9" t="str">
        <f>VLOOKUP(Data!$D5298,Current!A:B,2,FALSE)</f>
        <v>ACT</v>
      </c>
      <c r="X5298" s="9" t="str">
        <f>IF(Data!$W5298=Data!$E5298,"CURRENT","NO")</f>
        <v>CURRENT</v>
      </c>
    </row>
    <row r="5299" spans="1:24" hidden="1">
      <c r="A5299" s="46" t="s">
        <v>1842</v>
      </c>
      <c r="B5299" s="106" t="s">
        <v>798</v>
      </c>
      <c r="C5299" s="8" t="s">
        <v>2149</v>
      </c>
      <c r="D5299" s="8" t="s">
        <v>2189</v>
      </c>
      <c r="E5299" s="8" t="s">
        <v>2166</v>
      </c>
      <c r="F5299" s="45" t="s">
        <v>440</v>
      </c>
      <c r="G5299" s="46" t="s">
        <v>1999</v>
      </c>
      <c r="H5299" s="47">
        <v>42349</v>
      </c>
      <c r="I5299" s="46">
        <v>16</v>
      </c>
      <c r="J5299" s="66">
        <v>412</v>
      </c>
      <c r="K5299" s="104">
        <f t="shared" si="114"/>
        <v>6592</v>
      </c>
      <c r="L5299" s="46" t="s">
        <v>89</v>
      </c>
      <c r="M5299" s="46" t="s">
        <v>88</v>
      </c>
      <c r="N5299" s="46">
        <v>154031</v>
      </c>
      <c r="O5299" s="49"/>
      <c r="P5299" s="112">
        <v>93412</v>
      </c>
      <c r="Q5299" s="66">
        <v>37.5</v>
      </c>
      <c r="R5299" s="66">
        <v>12</v>
      </c>
      <c r="S5299" s="66">
        <v>5</v>
      </c>
      <c r="T5299" s="46" t="s">
        <v>127</v>
      </c>
      <c r="U5299" s="64">
        <f>Data!$Q5299+Data!$R5299+Data!$S5299</f>
        <v>54.5</v>
      </c>
      <c r="V5299" s="9" t="str">
        <f>VLOOKUP(TRIM(Data!$B5299),Team!A:B,2,FALSE)</f>
        <v>HVAC</v>
      </c>
      <c r="W5299" s="9" t="str">
        <f>VLOOKUP(Data!$D5299,Current!A:B,2,FALSE)</f>
        <v>ACT</v>
      </c>
      <c r="X5299" s="9" t="str">
        <f>IF(Data!$W5299=Data!$E5299,"CURRENT","NO")</f>
        <v>CURRENT</v>
      </c>
    </row>
    <row r="5300" spans="1:24" hidden="1">
      <c r="A5300" s="46" t="s">
        <v>1842</v>
      </c>
      <c r="B5300" s="106" t="s">
        <v>798</v>
      </c>
      <c r="C5300" s="8" t="s">
        <v>2149</v>
      </c>
      <c r="D5300" s="8" t="s">
        <v>2189</v>
      </c>
      <c r="E5300" s="8" t="s">
        <v>2166</v>
      </c>
      <c r="F5300" s="45" t="s">
        <v>424</v>
      </c>
      <c r="G5300" s="46" t="s">
        <v>1999</v>
      </c>
      <c r="H5300" s="47">
        <v>42349</v>
      </c>
      <c r="I5300" s="46">
        <v>10</v>
      </c>
      <c r="J5300" s="66">
        <v>251</v>
      </c>
      <c r="K5300" s="104">
        <f t="shared" si="114"/>
        <v>2510</v>
      </c>
      <c r="L5300" s="46" t="s">
        <v>89</v>
      </c>
      <c r="M5300" s="46" t="s">
        <v>88</v>
      </c>
      <c r="N5300" s="46">
        <v>154032</v>
      </c>
      <c r="O5300" s="49"/>
      <c r="P5300" s="112">
        <v>93413</v>
      </c>
      <c r="Q5300" s="66">
        <v>37.5</v>
      </c>
      <c r="R5300" s="66">
        <v>12</v>
      </c>
      <c r="S5300" s="66">
        <v>5</v>
      </c>
      <c r="T5300" s="46" t="s">
        <v>127</v>
      </c>
      <c r="U5300" s="64">
        <f>Data!$Q5300+Data!$R5300+Data!$S5300</f>
        <v>54.5</v>
      </c>
      <c r="V5300" s="9" t="str">
        <f>VLOOKUP(TRIM(Data!$B5300),Team!A:B,2,FALSE)</f>
        <v>HVAC</v>
      </c>
      <c r="W5300" s="9" t="str">
        <f>VLOOKUP(Data!$D5300,Current!A:B,2,FALSE)</f>
        <v>ACT</v>
      </c>
      <c r="X5300" s="9" t="str">
        <f>IF(Data!$W5300=Data!$E5300,"CURRENT","NO")</f>
        <v>CURRENT</v>
      </c>
    </row>
    <row r="5301" spans="1:24" hidden="1">
      <c r="A5301" s="46" t="s">
        <v>1842</v>
      </c>
      <c r="B5301" s="106" t="s">
        <v>798</v>
      </c>
      <c r="C5301" s="8" t="s">
        <v>2149</v>
      </c>
      <c r="D5301" s="8" t="s">
        <v>2189</v>
      </c>
      <c r="E5301" s="8" t="s">
        <v>2166</v>
      </c>
      <c r="F5301" s="45" t="s">
        <v>432</v>
      </c>
      <c r="G5301" s="46" t="s">
        <v>1999</v>
      </c>
      <c r="H5301" s="47">
        <v>42350</v>
      </c>
      <c r="I5301" s="46">
        <v>45</v>
      </c>
      <c r="J5301" s="66">
        <v>249</v>
      </c>
      <c r="K5301" s="104">
        <f t="shared" si="114"/>
        <v>11205</v>
      </c>
      <c r="L5301" s="46" t="s">
        <v>114</v>
      </c>
      <c r="M5301" s="46" t="s">
        <v>113</v>
      </c>
      <c r="N5301" s="46">
        <v>154067</v>
      </c>
      <c r="O5301" s="49"/>
      <c r="P5301" s="112">
        <v>93414</v>
      </c>
      <c r="Q5301" s="66">
        <v>56</v>
      </c>
      <c r="R5301" s="66">
        <v>12</v>
      </c>
      <c r="S5301" s="66">
        <v>5</v>
      </c>
      <c r="T5301" s="46" t="s">
        <v>127</v>
      </c>
      <c r="U5301" s="64">
        <f>Data!$Q5301+Data!$R5301+Data!$S5301</f>
        <v>73</v>
      </c>
      <c r="V5301" s="9" t="str">
        <f>VLOOKUP(TRIM(Data!$B5301),Team!A:B,2,FALSE)</f>
        <v>HVAC</v>
      </c>
      <c r="W5301" s="9" t="str">
        <f>VLOOKUP(Data!$D5301,Current!A:B,2,FALSE)</f>
        <v>ACT</v>
      </c>
      <c r="X5301" s="9" t="str">
        <f>IF(Data!$W5301=Data!$E5301,"CURRENT","NO")</f>
        <v>CURRENT</v>
      </c>
    </row>
    <row r="5302" spans="1:24" hidden="1">
      <c r="A5302" s="46" t="s">
        <v>1842</v>
      </c>
      <c r="B5302" s="106" t="s">
        <v>798</v>
      </c>
      <c r="C5302" s="8" t="s">
        <v>2149</v>
      </c>
      <c r="D5302" s="8" t="s">
        <v>2189</v>
      </c>
      <c r="E5302" s="8" t="s">
        <v>2166</v>
      </c>
      <c r="F5302" s="45" t="s">
        <v>426</v>
      </c>
      <c r="G5302" s="46" t="s">
        <v>1999</v>
      </c>
      <c r="H5302" s="47">
        <v>42350</v>
      </c>
      <c r="I5302" s="46">
        <v>24</v>
      </c>
      <c r="J5302" s="66">
        <v>251</v>
      </c>
      <c r="K5302" s="104">
        <f t="shared" si="114"/>
        <v>6024</v>
      </c>
      <c r="L5302" s="46" t="s">
        <v>114</v>
      </c>
      <c r="M5302" s="46" t="s">
        <v>113</v>
      </c>
      <c r="N5302" s="46">
        <v>154068</v>
      </c>
      <c r="O5302" s="49"/>
      <c r="P5302" s="112">
        <v>93415</v>
      </c>
      <c r="Q5302" s="66">
        <v>37.5</v>
      </c>
      <c r="R5302" s="66">
        <v>12</v>
      </c>
      <c r="S5302" s="66">
        <v>5</v>
      </c>
      <c r="T5302" s="46" t="s">
        <v>127</v>
      </c>
      <c r="U5302" s="64">
        <f>Data!$Q5302+Data!$R5302+Data!$S5302</f>
        <v>54.5</v>
      </c>
      <c r="V5302" s="9" t="str">
        <f>VLOOKUP(TRIM(Data!$B5302),Team!A:B,2,FALSE)</f>
        <v>HVAC</v>
      </c>
      <c r="W5302" s="9" t="str">
        <f>VLOOKUP(Data!$D5302,Current!A:B,2,FALSE)</f>
        <v>ACT</v>
      </c>
      <c r="X5302" s="9" t="str">
        <f>IF(Data!$W5302=Data!$E5302,"CURRENT","NO")</f>
        <v>CURRENT</v>
      </c>
    </row>
    <row r="5303" spans="1:24" hidden="1">
      <c r="A5303" s="46" t="s">
        <v>1842</v>
      </c>
      <c r="B5303" s="106" t="s">
        <v>798</v>
      </c>
      <c r="C5303" s="8" t="s">
        <v>2149</v>
      </c>
      <c r="D5303" s="8" t="s">
        <v>2189</v>
      </c>
      <c r="E5303" s="8" t="s">
        <v>2166</v>
      </c>
      <c r="F5303" s="45" t="s">
        <v>2004</v>
      </c>
      <c r="G5303" s="46" t="s">
        <v>1999</v>
      </c>
      <c r="H5303" s="47">
        <v>42350</v>
      </c>
      <c r="I5303" s="46">
        <v>10</v>
      </c>
      <c r="J5303" s="66">
        <v>229</v>
      </c>
      <c r="K5303" s="104">
        <f t="shared" si="114"/>
        <v>2290</v>
      </c>
      <c r="L5303" s="46" t="s">
        <v>114</v>
      </c>
      <c r="M5303" s="46" t="s">
        <v>113</v>
      </c>
      <c r="N5303" s="46">
        <v>154069</v>
      </c>
      <c r="O5303" s="49"/>
      <c r="P5303" s="112">
        <v>93416</v>
      </c>
      <c r="Q5303" s="66">
        <v>37.5</v>
      </c>
      <c r="R5303" s="66">
        <v>12</v>
      </c>
      <c r="S5303" s="66">
        <v>5</v>
      </c>
      <c r="T5303" s="46" t="s">
        <v>127</v>
      </c>
      <c r="U5303" s="64">
        <f>Data!$Q5303+Data!$R5303+Data!$S5303</f>
        <v>54.5</v>
      </c>
      <c r="V5303" s="9" t="str">
        <f>VLOOKUP(TRIM(Data!$B5303),Team!A:B,2,FALSE)</f>
        <v>HVAC</v>
      </c>
      <c r="W5303" s="9" t="str">
        <f>VLOOKUP(Data!$D5303,Current!A:B,2,FALSE)</f>
        <v>ACT</v>
      </c>
      <c r="X5303" s="9" t="str">
        <f>IF(Data!$W5303=Data!$E5303,"CURRENT","NO")</f>
        <v>CURRENT</v>
      </c>
    </row>
    <row r="5304" spans="1:24" hidden="1">
      <c r="A5304" s="46" t="s">
        <v>1842</v>
      </c>
      <c r="B5304" s="106" t="s">
        <v>798</v>
      </c>
      <c r="C5304" s="8" t="s">
        <v>2149</v>
      </c>
      <c r="D5304" s="8" t="s">
        <v>2189</v>
      </c>
      <c r="E5304" s="8" t="s">
        <v>2166</v>
      </c>
      <c r="F5304" s="45" t="s">
        <v>518</v>
      </c>
      <c r="G5304" s="46" t="s">
        <v>1999</v>
      </c>
      <c r="H5304" s="47">
        <v>42350</v>
      </c>
      <c r="I5304" s="46">
        <v>12</v>
      </c>
      <c r="J5304" s="66">
        <v>570</v>
      </c>
      <c r="K5304" s="104">
        <f t="shared" si="114"/>
        <v>6840</v>
      </c>
      <c r="L5304" s="46" t="s">
        <v>114</v>
      </c>
      <c r="M5304" s="46" t="s">
        <v>113</v>
      </c>
      <c r="N5304" s="46">
        <v>154070</v>
      </c>
      <c r="O5304" s="49"/>
      <c r="P5304" s="112">
        <v>93417</v>
      </c>
      <c r="Q5304" s="66">
        <v>37.5</v>
      </c>
      <c r="R5304" s="66">
        <v>12</v>
      </c>
      <c r="S5304" s="66">
        <v>5</v>
      </c>
      <c r="T5304" s="46" t="s">
        <v>127</v>
      </c>
      <c r="U5304" s="64">
        <f>Data!$Q5304+Data!$R5304+Data!$S5304</f>
        <v>54.5</v>
      </c>
      <c r="V5304" s="9" t="str">
        <f>VLOOKUP(TRIM(Data!$B5304),Team!A:B,2,FALSE)</f>
        <v>HVAC</v>
      </c>
      <c r="W5304" s="9" t="str">
        <f>VLOOKUP(Data!$D5304,Current!A:B,2,FALSE)</f>
        <v>ACT</v>
      </c>
      <c r="X5304" s="9" t="str">
        <f>IF(Data!$W5304=Data!$E5304,"CURRENT","NO")</f>
        <v>CURRENT</v>
      </c>
    </row>
    <row r="5305" spans="1:24" hidden="1">
      <c r="A5305" s="46" t="s">
        <v>1842</v>
      </c>
      <c r="B5305" s="106" t="s">
        <v>798</v>
      </c>
      <c r="C5305" s="8" t="s">
        <v>2149</v>
      </c>
      <c r="D5305" s="8" t="s">
        <v>2189</v>
      </c>
      <c r="E5305" s="8" t="s">
        <v>2166</v>
      </c>
      <c r="F5305" s="45" t="s">
        <v>422</v>
      </c>
      <c r="G5305" s="46" t="s">
        <v>1999</v>
      </c>
      <c r="H5305" s="47">
        <v>42351</v>
      </c>
      <c r="I5305" s="46">
        <v>30</v>
      </c>
      <c r="J5305" s="66">
        <v>218</v>
      </c>
      <c r="K5305" s="104">
        <f t="shared" si="114"/>
        <v>6540</v>
      </c>
      <c r="L5305" s="46" t="s">
        <v>89</v>
      </c>
      <c r="M5305" s="46" t="s">
        <v>88</v>
      </c>
      <c r="N5305" s="46">
        <v>154055</v>
      </c>
      <c r="O5305" s="49"/>
      <c r="P5305" s="112">
        <v>93418</v>
      </c>
      <c r="Q5305" s="66">
        <v>75</v>
      </c>
      <c r="R5305" s="66">
        <v>45</v>
      </c>
      <c r="S5305" s="66">
        <v>20</v>
      </c>
      <c r="T5305" s="46" t="s">
        <v>127</v>
      </c>
      <c r="U5305" s="64">
        <f>Data!$Q5305+Data!$R5305+Data!$S5305</f>
        <v>140</v>
      </c>
      <c r="V5305" s="9" t="str">
        <f>VLOOKUP(TRIM(Data!$B5305),Team!A:B,2,FALSE)</f>
        <v>HVAC</v>
      </c>
      <c r="W5305" s="9" t="str">
        <f>VLOOKUP(Data!$D5305,Current!A:B,2,FALSE)</f>
        <v>ACT</v>
      </c>
      <c r="X5305" s="9" t="str">
        <f>IF(Data!$W5305=Data!$E5305,"CURRENT","NO")</f>
        <v>CURRENT</v>
      </c>
    </row>
    <row r="5306" spans="1:24">
      <c r="A5306" s="46" t="s">
        <v>1848</v>
      </c>
      <c r="B5306" s="106" t="s">
        <v>798</v>
      </c>
      <c r="C5306" s="46" t="s">
        <v>2182</v>
      </c>
      <c r="D5306" s="8" t="s">
        <v>2189</v>
      </c>
      <c r="E5306" s="8" t="s">
        <v>2166</v>
      </c>
      <c r="F5306" s="45" t="s">
        <v>1020</v>
      </c>
      <c r="G5306" s="46" t="s">
        <v>1996</v>
      </c>
      <c r="H5306" s="47">
        <v>42357</v>
      </c>
      <c r="I5306" s="46">
        <v>142</v>
      </c>
      <c r="J5306" s="66">
        <v>0</v>
      </c>
      <c r="K5306" s="104">
        <f t="shared" si="114"/>
        <v>0</v>
      </c>
      <c r="L5306" s="46" t="s">
        <v>14</v>
      </c>
      <c r="M5306" s="46" t="s">
        <v>1939</v>
      </c>
      <c r="N5306" s="46">
        <v>154332</v>
      </c>
      <c r="O5306" s="49"/>
      <c r="P5306" s="46">
        <v>93573</v>
      </c>
      <c r="Q5306" s="66">
        <v>150</v>
      </c>
      <c r="R5306" s="66">
        <v>0</v>
      </c>
      <c r="S5306" s="66">
        <v>90</v>
      </c>
      <c r="T5306" s="46" t="s">
        <v>0</v>
      </c>
      <c r="U5306" s="64">
        <f>Data!$Q5306+Data!$R5306+Data!$S5306</f>
        <v>240</v>
      </c>
      <c r="V5306" s="9" t="str">
        <f>VLOOKUP(TRIM(Data!$B5306),Team!A:B,2,FALSE)</f>
        <v>HVAC</v>
      </c>
      <c r="W5306" s="9" t="str">
        <f>VLOOKUP(Data!$D5306,Current!A:B,2,FALSE)</f>
        <v>ACT</v>
      </c>
      <c r="X5306" s="9" t="str">
        <f>IF(Data!$W5306=Data!$E5306,"CURRENT","NO")</f>
        <v>CURRENT</v>
      </c>
    </row>
    <row r="5307" spans="1:24" hidden="1">
      <c r="A5307" s="46" t="s">
        <v>1848</v>
      </c>
      <c r="B5307" s="106" t="s">
        <v>798</v>
      </c>
      <c r="C5307" s="46" t="s">
        <v>2149</v>
      </c>
      <c r="D5307" s="8" t="s">
        <v>2189</v>
      </c>
      <c r="E5307" s="8" t="s">
        <v>2166</v>
      </c>
      <c r="F5307" s="45" t="s">
        <v>1017</v>
      </c>
      <c r="G5307" s="46" t="s">
        <v>1996</v>
      </c>
      <c r="H5307" s="47">
        <v>42361</v>
      </c>
      <c r="I5307" s="46">
        <v>48</v>
      </c>
      <c r="J5307" s="66">
        <v>153.9</v>
      </c>
      <c r="K5307" s="104">
        <f t="shared" si="114"/>
        <v>7387.2000000000007</v>
      </c>
      <c r="L5307" s="46" t="s">
        <v>14</v>
      </c>
      <c r="M5307" s="46" t="s">
        <v>2005</v>
      </c>
      <c r="N5307" s="46">
        <v>154551</v>
      </c>
      <c r="O5307" s="49"/>
      <c r="P5307" s="46">
        <v>93574</v>
      </c>
      <c r="Q5307" s="66">
        <v>75</v>
      </c>
      <c r="R5307" s="66">
        <v>0</v>
      </c>
      <c r="S5307" s="66">
        <v>30</v>
      </c>
      <c r="T5307" s="46" t="s">
        <v>127</v>
      </c>
      <c r="U5307" s="64">
        <f>Data!$Q5307+Data!$R5307+Data!$S5307</f>
        <v>105</v>
      </c>
      <c r="V5307" s="9" t="str">
        <f>VLOOKUP(TRIM(Data!$B5307),Team!A:B,2,FALSE)</f>
        <v>HVAC</v>
      </c>
      <c r="W5307" s="9" t="str">
        <f>VLOOKUP(Data!$D5307,Current!A:B,2,FALSE)</f>
        <v>ACT</v>
      </c>
      <c r="X5307" s="9" t="str">
        <f>IF(Data!$W5307=Data!$E5307,"CURRENT","NO")</f>
        <v>CURRENT</v>
      </c>
    </row>
    <row r="5308" spans="1:24" hidden="1">
      <c r="A5308" s="46" t="s">
        <v>1848</v>
      </c>
      <c r="B5308" s="106" t="s">
        <v>798</v>
      </c>
      <c r="C5308" s="46" t="s">
        <v>2149</v>
      </c>
      <c r="D5308" s="8" t="s">
        <v>2189</v>
      </c>
      <c r="E5308" s="8" t="s">
        <v>2166</v>
      </c>
      <c r="F5308" s="45" t="s">
        <v>1226</v>
      </c>
      <c r="G5308" s="46" t="s">
        <v>1996</v>
      </c>
      <c r="H5308" s="47">
        <v>42361</v>
      </c>
      <c r="I5308" s="46">
        <v>48</v>
      </c>
      <c r="J5308" s="66">
        <v>158</v>
      </c>
      <c r="K5308" s="104">
        <f t="shared" si="114"/>
        <v>7584</v>
      </c>
      <c r="L5308" s="46" t="s">
        <v>14</v>
      </c>
      <c r="M5308" s="46" t="s">
        <v>2005</v>
      </c>
      <c r="N5308" s="46">
        <v>154552</v>
      </c>
      <c r="O5308" s="49"/>
      <c r="P5308" s="46">
        <v>93575</v>
      </c>
      <c r="Q5308" s="66">
        <v>75</v>
      </c>
      <c r="R5308" s="66">
        <v>0</v>
      </c>
      <c r="S5308" s="66">
        <v>30</v>
      </c>
      <c r="T5308" s="46" t="s">
        <v>127</v>
      </c>
      <c r="U5308" s="64">
        <f>Data!$Q5308+Data!$R5308+Data!$S5308</f>
        <v>105</v>
      </c>
      <c r="V5308" s="9" t="str">
        <f>VLOOKUP(TRIM(Data!$B5308),Team!A:B,2,FALSE)</f>
        <v>HVAC</v>
      </c>
      <c r="W5308" s="9" t="str">
        <f>VLOOKUP(Data!$D5308,Current!A:B,2,FALSE)</f>
        <v>ACT</v>
      </c>
      <c r="X5308" s="9" t="str">
        <f>IF(Data!$W5308=Data!$E5308,"CURRENT","NO")</f>
        <v>CURRENT</v>
      </c>
    </row>
    <row r="5309" spans="1:24" hidden="1">
      <c r="A5309" s="46" t="s">
        <v>1848</v>
      </c>
      <c r="B5309" s="106" t="s">
        <v>798</v>
      </c>
      <c r="C5309" s="46" t="s">
        <v>2149</v>
      </c>
      <c r="D5309" s="8" t="s">
        <v>2189</v>
      </c>
      <c r="E5309" s="8" t="s">
        <v>2166</v>
      </c>
      <c r="F5309" s="45" t="s">
        <v>1224</v>
      </c>
      <c r="G5309" s="46" t="s">
        <v>1996</v>
      </c>
      <c r="H5309" s="47">
        <v>42361</v>
      </c>
      <c r="I5309" s="46">
        <v>48</v>
      </c>
      <c r="J5309" s="66">
        <v>162.05000000000001</v>
      </c>
      <c r="K5309" s="104">
        <f t="shared" si="114"/>
        <v>7778.4000000000005</v>
      </c>
      <c r="L5309" s="46" t="s">
        <v>14</v>
      </c>
      <c r="M5309" s="46" t="s">
        <v>2005</v>
      </c>
      <c r="N5309" s="46">
        <v>154553</v>
      </c>
      <c r="O5309" s="49"/>
      <c r="P5309" s="46">
        <v>93576</v>
      </c>
      <c r="Q5309" s="66">
        <v>75</v>
      </c>
      <c r="R5309" s="66">
        <v>0</v>
      </c>
      <c r="S5309" s="66">
        <v>30</v>
      </c>
      <c r="T5309" s="46" t="s">
        <v>127</v>
      </c>
      <c r="U5309" s="64">
        <f>Data!$Q5309+Data!$R5309+Data!$S5309</f>
        <v>105</v>
      </c>
      <c r="V5309" s="9" t="str">
        <f>VLOOKUP(TRIM(Data!$B5309),Team!A:B,2,FALSE)</f>
        <v>HVAC</v>
      </c>
      <c r="W5309" s="9" t="str">
        <f>VLOOKUP(Data!$D5309,Current!A:B,2,FALSE)</f>
        <v>ACT</v>
      </c>
      <c r="X5309" s="9" t="str">
        <f>IF(Data!$W5309=Data!$E5309,"CURRENT","NO")</f>
        <v>CURRENT</v>
      </c>
    </row>
    <row r="5310" spans="1:24" hidden="1">
      <c r="A5310" s="46" t="s">
        <v>1848</v>
      </c>
      <c r="B5310" s="106" t="s">
        <v>798</v>
      </c>
      <c r="C5310" s="46" t="s">
        <v>2149</v>
      </c>
      <c r="D5310" s="8" t="s">
        <v>2189</v>
      </c>
      <c r="E5310" s="8" t="s">
        <v>2166</v>
      </c>
      <c r="F5310" s="45" t="s">
        <v>427</v>
      </c>
      <c r="G5310" s="46" t="s">
        <v>1999</v>
      </c>
      <c r="H5310" s="47">
        <v>42359</v>
      </c>
      <c r="I5310" s="46">
        <v>12</v>
      </c>
      <c r="J5310" s="66">
        <v>453</v>
      </c>
      <c r="K5310" s="104">
        <f t="shared" si="114"/>
        <v>5436</v>
      </c>
      <c r="L5310" s="46" t="s">
        <v>89</v>
      </c>
      <c r="M5310" s="46" t="s">
        <v>435</v>
      </c>
      <c r="N5310" s="46">
        <v>154439</v>
      </c>
      <c r="O5310" s="49"/>
      <c r="P5310" s="46">
        <v>93577</v>
      </c>
      <c r="Q5310" s="66">
        <v>37.5</v>
      </c>
      <c r="R5310" s="66">
        <v>0</v>
      </c>
      <c r="S5310" s="66">
        <v>0</v>
      </c>
      <c r="T5310" s="46" t="s">
        <v>127</v>
      </c>
      <c r="U5310" s="64">
        <f>Data!$Q5310+Data!$R5310+Data!$S5310</f>
        <v>37.5</v>
      </c>
      <c r="V5310" s="9" t="str">
        <f>VLOOKUP(TRIM(Data!$B5310),Team!A:B,2,FALSE)</f>
        <v>HVAC</v>
      </c>
      <c r="W5310" s="9" t="str">
        <f>VLOOKUP(Data!$D5310,Current!A:B,2,FALSE)</f>
        <v>ACT</v>
      </c>
      <c r="X5310" s="9" t="str">
        <f>IF(Data!$W5310=Data!$E5310,"CURRENT","NO")</f>
        <v>CURRENT</v>
      </c>
    </row>
    <row r="5311" spans="1:24" hidden="1">
      <c r="A5311" s="46" t="s">
        <v>1848</v>
      </c>
      <c r="B5311" s="106" t="s">
        <v>798</v>
      </c>
      <c r="C5311" s="46" t="s">
        <v>2149</v>
      </c>
      <c r="D5311" s="8" t="s">
        <v>2189</v>
      </c>
      <c r="E5311" s="8" t="s">
        <v>2166</v>
      </c>
      <c r="F5311" s="45" t="s">
        <v>514</v>
      </c>
      <c r="G5311" s="46" t="s">
        <v>1999</v>
      </c>
      <c r="H5311" s="47">
        <v>42359</v>
      </c>
      <c r="I5311" s="46">
        <v>10</v>
      </c>
      <c r="J5311" s="66">
        <v>523</v>
      </c>
      <c r="K5311" s="104">
        <f t="shared" si="114"/>
        <v>5230</v>
      </c>
      <c r="L5311" s="46" t="s">
        <v>89</v>
      </c>
      <c r="M5311" s="46" t="s">
        <v>435</v>
      </c>
      <c r="N5311" s="46">
        <v>154441</v>
      </c>
      <c r="O5311" s="49"/>
      <c r="P5311" s="46">
        <v>93578</v>
      </c>
      <c r="Q5311" s="66">
        <v>37.5</v>
      </c>
      <c r="R5311" s="66">
        <v>0</v>
      </c>
      <c r="S5311" s="66">
        <v>0</v>
      </c>
      <c r="T5311" s="46" t="s">
        <v>127</v>
      </c>
      <c r="U5311" s="64">
        <f>Data!$Q5311+Data!$R5311+Data!$S5311</f>
        <v>37.5</v>
      </c>
      <c r="V5311" s="9" t="str">
        <f>VLOOKUP(TRIM(Data!$B5311),Team!A:B,2,FALSE)</f>
        <v>HVAC</v>
      </c>
      <c r="W5311" s="9" t="str">
        <f>VLOOKUP(Data!$D5311,Current!A:B,2,FALSE)</f>
        <v>ACT</v>
      </c>
      <c r="X5311" s="9" t="str">
        <f>IF(Data!$W5311=Data!$E5311,"CURRENT","NO")</f>
        <v>CURRENT</v>
      </c>
    </row>
    <row r="5312" spans="1:24" hidden="1">
      <c r="A5312" s="46" t="s">
        <v>1848</v>
      </c>
      <c r="B5312" s="106" t="s">
        <v>798</v>
      </c>
      <c r="C5312" s="46" t="s">
        <v>2149</v>
      </c>
      <c r="D5312" s="8" t="s">
        <v>2189</v>
      </c>
      <c r="E5312" s="8" t="s">
        <v>2166</v>
      </c>
      <c r="F5312" s="45" t="s">
        <v>515</v>
      </c>
      <c r="G5312" s="46" t="s">
        <v>1999</v>
      </c>
      <c r="H5312" s="47">
        <v>42359</v>
      </c>
      <c r="I5312" s="46">
        <v>16</v>
      </c>
      <c r="J5312" s="66">
        <v>265</v>
      </c>
      <c r="K5312" s="104">
        <f t="shared" si="114"/>
        <v>4240</v>
      </c>
      <c r="L5312" s="46" t="s">
        <v>89</v>
      </c>
      <c r="M5312" s="46" t="s">
        <v>435</v>
      </c>
      <c r="N5312" s="46">
        <v>154442</v>
      </c>
      <c r="O5312" s="49"/>
      <c r="P5312" s="46">
        <v>93579</v>
      </c>
      <c r="Q5312" s="66">
        <v>37.5</v>
      </c>
      <c r="R5312" s="66">
        <v>0</v>
      </c>
      <c r="S5312" s="66">
        <v>0</v>
      </c>
      <c r="T5312" s="46" t="s">
        <v>127</v>
      </c>
      <c r="U5312" s="64">
        <f>Data!$Q5312+Data!$R5312+Data!$S5312</f>
        <v>37.5</v>
      </c>
      <c r="V5312" s="9" t="str">
        <f>VLOOKUP(TRIM(Data!$B5312),Team!A:B,2,FALSE)</f>
        <v>HVAC</v>
      </c>
      <c r="W5312" s="9" t="str">
        <f>VLOOKUP(Data!$D5312,Current!A:B,2,FALSE)</f>
        <v>ACT</v>
      </c>
      <c r="X5312" s="9" t="str">
        <f>IF(Data!$W5312=Data!$E5312,"CURRENT","NO")</f>
        <v>CURRENT</v>
      </c>
    </row>
    <row r="5313" spans="1:24" hidden="1">
      <c r="A5313" s="46" t="s">
        <v>1848</v>
      </c>
      <c r="B5313" s="106" t="s">
        <v>798</v>
      </c>
      <c r="C5313" s="46" t="s">
        <v>2149</v>
      </c>
      <c r="D5313" s="8" t="s">
        <v>2189</v>
      </c>
      <c r="E5313" s="8" t="s">
        <v>2166</v>
      </c>
      <c r="F5313" s="45" t="s">
        <v>1426</v>
      </c>
      <c r="G5313" s="46" t="s">
        <v>1999</v>
      </c>
      <c r="H5313" s="47">
        <v>42359</v>
      </c>
      <c r="I5313" s="46">
        <v>16</v>
      </c>
      <c r="J5313" s="66">
        <v>386</v>
      </c>
      <c r="K5313" s="104">
        <f t="shared" si="114"/>
        <v>6176</v>
      </c>
      <c r="L5313" s="46" t="s">
        <v>89</v>
      </c>
      <c r="M5313" s="46" t="s">
        <v>435</v>
      </c>
      <c r="N5313" s="46">
        <v>154443</v>
      </c>
      <c r="O5313" s="49"/>
      <c r="P5313" s="46">
        <v>93580</v>
      </c>
      <c r="Q5313" s="66">
        <v>37.5</v>
      </c>
      <c r="R5313" s="66">
        <v>0</v>
      </c>
      <c r="S5313" s="66">
        <v>0</v>
      </c>
      <c r="T5313" s="46" t="s">
        <v>127</v>
      </c>
      <c r="U5313" s="64">
        <f>Data!$Q5313+Data!$R5313+Data!$S5313</f>
        <v>37.5</v>
      </c>
      <c r="V5313" s="9" t="str">
        <f>VLOOKUP(TRIM(Data!$B5313),Team!A:B,2,FALSE)</f>
        <v>HVAC</v>
      </c>
      <c r="W5313" s="9" t="str">
        <f>VLOOKUP(Data!$D5313,Current!A:B,2,FALSE)</f>
        <v>ACT</v>
      </c>
      <c r="X5313" s="9" t="str">
        <f>IF(Data!$W5313=Data!$E5313,"CURRENT","NO")</f>
        <v>CURRENT</v>
      </c>
    </row>
    <row r="5314" spans="1:24">
      <c r="A5314" s="46" t="s">
        <v>1848</v>
      </c>
      <c r="B5314" s="106" t="s">
        <v>798</v>
      </c>
      <c r="C5314" s="46" t="s">
        <v>2182</v>
      </c>
      <c r="D5314" s="8" t="s">
        <v>2189</v>
      </c>
      <c r="E5314" s="8" t="s">
        <v>2166</v>
      </c>
      <c r="F5314" s="45" t="s">
        <v>426</v>
      </c>
      <c r="G5314" s="46" t="s">
        <v>1999</v>
      </c>
      <c r="H5314" s="47">
        <v>42359</v>
      </c>
      <c r="I5314" s="46">
        <v>108</v>
      </c>
      <c r="J5314" s="66">
        <v>0</v>
      </c>
      <c r="K5314" s="104">
        <f t="shared" si="114"/>
        <v>0</v>
      </c>
      <c r="L5314" s="46" t="s">
        <v>89</v>
      </c>
      <c r="M5314" s="46" t="s">
        <v>612</v>
      </c>
      <c r="N5314" s="46">
        <v>154444</v>
      </c>
      <c r="O5314" s="49"/>
      <c r="P5314" s="46">
        <v>93581</v>
      </c>
      <c r="Q5314" s="66">
        <v>75</v>
      </c>
      <c r="R5314" s="66">
        <v>45</v>
      </c>
      <c r="S5314" s="66">
        <v>20</v>
      </c>
      <c r="T5314" s="46" t="s">
        <v>0</v>
      </c>
      <c r="U5314" s="64">
        <f>Data!$Q5314+Data!$R5314+Data!$S5314</f>
        <v>140</v>
      </c>
      <c r="V5314" s="9" t="str">
        <f>VLOOKUP(TRIM(Data!$B5314),Team!A:B,2,FALSE)</f>
        <v>HVAC</v>
      </c>
      <c r="W5314" s="9" t="str">
        <f>VLOOKUP(Data!$D5314,Current!A:B,2,FALSE)</f>
        <v>ACT</v>
      </c>
      <c r="X5314" s="9" t="str">
        <f>IF(Data!$W5314=Data!$E5314,"CURRENT","NO")</f>
        <v>CURRENT</v>
      </c>
    </row>
    <row r="5315" spans="1:24">
      <c r="A5315" s="46" t="s">
        <v>1848</v>
      </c>
      <c r="B5315" s="106" t="s">
        <v>798</v>
      </c>
      <c r="C5315" s="46" t="s">
        <v>2182</v>
      </c>
      <c r="D5315" s="8" t="s">
        <v>2189</v>
      </c>
      <c r="E5315" s="8" t="s">
        <v>2166</v>
      </c>
      <c r="F5315" s="45" t="s">
        <v>414</v>
      </c>
      <c r="G5315" s="46" t="s">
        <v>1999</v>
      </c>
      <c r="H5315" s="47">
        <v>42360</v>
      </c>
      <c r="I5315" s="46">
        <v>54</v>
      </c>
      <c r="J5315" s="66">
        <v>0</v>
      </c>
      <c r="K5315" s="104">
        <f t="shared" si="114"/>
        <v>0</v>
      </c>
      <c r="L5315" s="46" t="s">
        <v>89</v>
      </c>
      <c r="M5315" s="46" t="s">
        <v>88</v>
      </c>
      <c r="N5315" s="46">
        <v>154477</v>
      </c>
      <c r="O5315" s="49"/>
      <c r="P5315" s="46">
        <v>93582</v>
      </c>
      <c r="Q5315" s="66">
        <v>150</v>
      </c>
      <c r="R5315" s="66">
        <v>45</v>
      </c>
      <c r="S5315" s="66">
        <v>20</v>
      </c>
      <c r="T5315" s="46" t="s">
        <v>0</v>
      </c>
      <c r="U5315" s="64">
        <f>Data!$Q5315+Data!$R5315+Data!$S5315</f>
        <v>215</v>
      </c>
      <c r="V5315" s="9" t="str">
        <f>VLOOKUP(TRIM(Data!$B5315),Team!A:B,2,FALSE)</f>
        <v>HVAC</v>
      </c>
      <c r="W5315" s="9" t="str">
        <f>VLOOKUP(Data!$D5315,Current!A:B,2,FALSE)</f>
        <v>ACT</v>
      </c>
      <c r="X5315" s="9" t="str">
        <f>IF(Data!$W5315=Data!$E5315,"CURRENT","NO")</f>
        <v>CURRENT</v>
      </c>
    </row>
    <row r="5316" spans="1:24" hidden="1">
      <c r="A5316" s="46" t="s">
        <v>1848</v>
      </c>
      <c r="B5316" s="106" t="s">
        <v>798</v>
      </c>
      <c r="C5316" s="46" t="s">
        <v>2149</v>
      </c>
      <c r="D5316" s="8" t="s">
        <v>2189</v>
      </c>
      <c r="E5316" s="8" t="s">
        <v>2166</v>
      </c>
      <c r="F5316" s="45" t="s">
        <v>434</v>
      </c>
      <c r="G5316" s="46" t="s">
        <v>1999</v>
      </c>
      <c r="H5316" s="47">
        <v>42361</v>
      </c>
      <c r="I5316" s="46">
        <v>10</v>
      </c>
      <c r="J5316" s="66">
        <v>435</v>
      </c>
      <c r="K5316" s="104">
        <f t="shared" si="114"/>
        <v>4350</v>
      </c>
      <c r="L5316" s="46" t="s">
        <v>114</v>
      </c>
      <c r="M5316" s="46" t="s">
        <v>1129</v>
      </c>
      <c r="N5316" s="46">
        <v>154533</v>
      </c>
      <c r="O5316" s="49"/>
      <c r="P5316" s="46">
        <v>93583</v>
      </c>
      <c r="Q5316" s="66">
        <v>37.5</v>
      </c>
      <c r="R5316" s="66">
        <v>6</v>
      </c>
      <c r="S5316" s="66">
        <v>2.5</v>
      </c>
      <c r="T5316" s="46" t="s">
        <v>127</v>
      </c>
      <c r="U5316" s="64">
        <f>Data!$Q5316+Data!$R5316+Data!$S5316</f>
        <v>46</v>
      </c>
      <c r="V5316" s="9" t="str">
        <f>VLOOKUP(TRIM(Data!$B5316),Team!A:B,2,FALSE)</f>
        <v>HVAC</v>
      </c>
      <c r="W5316" s="9" t="str">
        <f>VLOOKUP(Data!$D5316,Current!A:B,2,FALSE)</f>
        <v>ACT</v>
      </c>
      <c r="X5316" s="9" t="str">
        <f>IF(Data!$W5316=Data!$E5316,"CURRENT","NO")</f>
        <v>CURRENT</v>
      </c>
    </row>
    <row r="5317" spans="1:24" hidden="1">
      <c r="A5317" s="46" t="s">
        <v>1848</v>
      </c>
      <c r="B5317" s="106" t="s">
        <v>798</v>
      </c>
      <c r="C5317" s="46" t="s">
        <v>2149</v>
      </c>
      <c r="D5317" s="8" t="s">
        <v>2189</v>
      </c>
      <c r="E5317" s="8" t="s">
        <v>2166</v>
      </c>
      <c r="F5317" s="45" t="s">
        <v>420</v>
      </c>
      <c r="G5317" s="46" t="s">
        <v>1999</v>
      </c>
      <c r="H5317" s="47">
        <v>42361</v>
      </c>
      <c r="I5317" s="46">
        <v>70</v>
      </c>
      <c r="J5317" s="66">
        <v>215</v>
      </c>
      <c r="K5317" s="104">
        <f t="shared" si="114"/>
        <v>15050</v>
      </c>
      <c r="L5317" s="46" t="s">
        <v>419</v>
      </c>
      <c r="M5317" s="46" t="s">
        <v>1129</v>
      </c>
      <c r="N5317" s="46">
        <v>154534</v>
      </c>
      <c r="O5317" s="49"/>
      <c r="P5317" s="46">
        <v>93584</v>
      </c>
      <c r="Q5317" s="66">
        <v>75.25</v>
      </c>
      <c r="R5317" s="66">
        <v>6</v>
      </c>
      <c r="S5317" s="66">
        <v>2.5</v>
      </c>
      <c r="T5317" s="46" t="s">
        <v>127</v>
      </c>
      <c r="U5317" s="64">
        <f>Data!$Q5317+Data!$R5317+Data!$S5317</f>
        <v>83.75</v>
      </c>
      <c r="V5317" s="9" t="str">
        <f>VLOOKUP(TRIM(Data!$B5317),Team!A:B,2,FALSE)</f>
        <v>HVAC</v>
      </c>
      <c r="W5317" s="9" t="str">
        <f>VLOOKUP(Data!$D5317,Current!A:B,2,FALSE)</f>
        <v>ACT</v>
      </c>
      <c r="X5317" s="9" t="str">
        <f>IF(Data!$W5317=Data!$E5317,"CURRENT","NO")</f>
        <v>CURRENT</v>
      </c>
    </row>
    <row r="5318" spans="1:24" hidden="1">
      <c r="A5318" s="46" t="s">
        <v>1848</v>
      </c>
      <c r="B5318" s="106" t="s">
        <v>798</v>
      </c>
      <c r="C5318" s="46" t="s">
        <v>2149</v>
      </c>
      <c r="D5318" s="8" t="s">
        <v>2189</v>
      </c>
      <c r="E5318" s="8" t="s">
        <v>2166</v>
      </c>
      <c r="F5318" s="45" t="s">
        <v>432</v>
      </c>
      <c r="G5318" s="46" t="s">
        <v>1999</v>
      </c>
      <c r="H5318" s="47">
        <v>42361</v>
      </c>
      <c r="I5318" s="46">
        <v>90</v>
      </c>
      <c r="J5318" s="66">
        <v>249</v>
      </c>
      <c r="K5318" s="104">
        <f t="shared" si="114"/>
        <v>22410</v>
      </c>
      <c r="L5318" s="46" t="s">
        <v>114</v>
      </c>
      <c r="M5318" s="46" t="s">
        <v>1129</v>
      </c>
      <c r="N5318" s="46">
        <v>154535</v>
      </c>
      <c r="O5318" s="49"/>
      <c r="P5318" s="46">
        <v>93585</v>
      </c>
      <c r="Q5318" s="66">
        <v>112.05</v>
      </c>
      <c r="R5318" s="66">
        <v>6</v>
      </c>
      <c r="S5318" s="66">
        <v>2.5</v>
      </c>
      <c r="T5318" s="46" t="s">
        <v>127</v>
      </c>
      <c r="U5318" s="64">
        <f>Data!$Q5318+Data!$R5318+Data!$S5318</f>
        <v>120.55</v>
      </c>
      <c r="V5318" s="9" t="str">
        <f>VLOOKUP(TRIM(Data!$B5318),Team!A:B,2,FALSE)</f>
        <v>HVAC</v>
      </c>
      <c r="W5318" s="9" t="str">
        <f>VLOOKUP(Data!$D5318,Current!A:B,2,FALSE)</f>
        <v>ACT</v>
      </c>
      <c r="X5318" s="9" t="str">
        <f>IF(Data!$W5318=Data!$E5318,"CURRENT","NO")</f>
        <v>CURRENT</v>
      </c>
    </row>
    <row r="5319" spans="1:24" hidden="1">
      <c r="A5319" s="46" t="s">
        <v>1848</v>
      </c>
      <c r="B5319" s="106" t="s">
        <v>798</v>
      </c>
      <c r="C5319" s="46" t="s">
        <v>2149</v>
      </c>
      <c r="D5319" s="8" t="s">
        <v>2189</v>
      </c>
      <c r="E5319" s="8" t="s">
        <v>2166</v>
      </c>
      <c r="F5319" s="45" t="s">
        <v>519</v>
      </c>
      <c r="G5319" s="46" t="s">
        <v>1999</v>
      </c>
      <c r="H5319" s="47">
        <v>42361</v>
      </c>
      <c r="I5319" s="46">
        <v>12</v>
      </c>
      <c r="J5319" s="66">
        <v>465</v>
      </c>
      <c r="K5319" s="104">
        <f t="shared" si="114"/>
        <v>5580</v>
      </c>
      <c r="L5319" s="46" t="s">
        <v>89</v>
      </c>
      <c r="M5319" s="46" t="s">
        <v>2006</v>
      </c>
      <c r="N5319" s="46">
        <v>154536</v>
      </c>
      <c r="O5319" s="49"/>
      <c r="P5319" s="46">
        <v>93586</v>
      </c>
      <c r="Q5319" s="66">
        <v>37.5</v>
      </c>
      <c r="R5319" s="66">
        <v>6</v>
      </c>
      <c r="S5319" s="66">
        <v>2.5</v>
      </c>
      <c r="T5319" s="46" t="s">
        <v>127</v>
      </c>
      <c r="U5319" s="64">
        <f>Data!$Q5319+Data!$R5319+Data!$S5319</f>
        <v>46</v>
      </c>
      <c r="V5319" s="9" t="str">
        <f>VLOOKUP(TRIM(Data!$B5319),Team!A:B,2,FALSE)</f>
        <v>HVAC</v>
      </c>
      <c r="W5319" s="9" t="str">
        <f>VLOOKUP(Data!$D5319,Current!A:B,2,FALSE)</f>
        <v>ACT</v>
      </c>
      <c r="X5319" s="9" t="str">
        <f>IF(Data!$W5319=Data!$E5319,"CURRENT","NO")</f>
        <v>CURRENT</v>
      </c>
    </row>
    <row r="5320" spans="1:24" hidden="1">
      <c r="A5320" s="46" t="s">
        <v>1848</v>
      </c>
      <c r="B5320" s="106" t="s">
        <v>798</v>
      </c>
      <c r="C5320" s="46" t="s">
        <v>2149</v>
      </c>
      <c r="D5320" s="8" t="s">
        <v>2189</v>
      </c>
      <c r="E5320" s="8" t="s">
        <v>2166</v>
      </c>
      <c r="F5320" s="45" t="s">
        <v>422</v>
      </c>
      <c r="G5320" s="46" t="s">
        <v>1999</v>
      </c>
      <c r="H5320" s="47">
        <v>42361</v>
      </c>
      <c r="I5320" s="46">
        <v>40</v>
      </c>
      <c r="J5320" s="66">
        <v>218</v>
      </c>
      <c r="K5320" s="104">
        <f t="shared" si="114"/>
        <v>8720</v>
      </c>
      <c r="L5320" s="46" t="s">
        <v>89</v>
      </c>
      <c r="M5320" s="46" t="s">
        <v>612</v>
      </c>
      <c r="N5320" s="46">
        <v>154537</v>
      </c>
      <c r="O5320" s="49"/>
      <c r="P5320" s="46">
        <v>93587</v>
      </c>
      <c r="Q5320" s="66">
        <v>43.6</v>
      </c>
      <c r="R5320" s="66">
        <v>6</v>
      </c>
      <c r="S5320" s="66">
        <v>2.5</v>
      </c>
      <c r="T5320" s="46" t="s">
        <v>127</v>
      </c>
      <c r="U5320" s="64">
        <f>Data!$Q5320+Data!$R5320+Data!$S5320</f>
        <v>52.1</v>
      </c>
      <c r="V5320" s="9" t="str">
        <f>VLOOKUP(TRIM(Data!$B5320),Team!A:B,2,FALSE)</f>
        <v>HVAC</v>
      </c>
      <c r="W5320" s="9" t="str">
        <f>VLOOKUP(Data!$D5320,Current!A:B,2,FALSE)</f>
        <v>ACT</v>
      </c>
      <c r="X5320" s="9" t="str">
        <f>IF(Data!$W5320=Data!$E5320,"CURRENT","NO")</f>
        <v>CURRENT</v>
      </c>
    </row>
    <row r="5321" spans="1:24" hidden="1">
      <c r="A5321" s="46" t="s">
        <v>1848</v>
      </c>
      <c r="B5321" s="106" t="s">
        <v>798</v>
      </c>
      <c r="C5321" s="46" t="s">
        <v>2149</v>
      </c>
      <c r="D5321" s="8" t="s">
        <v>2189</v>
      </c>
      <c r="E5321" s="8" t="s">
        <v>2166</v>
      </c>
      <c r="F5321" s="45" t="s">
        <v>424</v>
      </c>
      <c r="G5321" s="46" t="s">
        <v>1999</v>
      </c>
      <c r="H5321" s="47">
        <v>42361</v>
      </c>
      <c r="I5321" s="46">
        <v>10</v>
      </c>
      <c r="J5321" s="66">
        <v>251</v>
      </c>
      <c r="K5321" s="104">
        <f t="shared" si="114"/>
        <v>2510</v>
      </c>
      <c r="L5321" s="46" t="s">
        <v>89</v>
      </c>
      <c r="M5321" s="46" t="s">
        <v>435</v>
      </c>
      <c r="N5321" s="46">
        <v>154538</v>
      </c>
      <c r="O5321" s="49"/>
      <c r="P5321" s="46">
        <v>93588</v>
      </c>
      <c r="Q5321" s="66">
        <v>37.5</v>
      </c>
      <c r="R5321" s="66">
        <v>6</v>
      </c>
      <c r="S5321" s="66">
        <v>2.5</v>
      </c>
      <c r="T5321" s="46" t="s">
        <v>127</v>
      </c>
      <c r="U5321" s="64">
        <f>Data!$Q5321+Data!$R5321+Data!$S5321</f>
        <v>46</v>
      </c>
      <c r="V5321" s="9" t="str">
        <f>VLOOKUP(TRIM(Data!$B5321),Team!A:B,2,FALSE)</f>
        <v>HVAC</v>
      </c>
      <c r="W5321" s="9" t="str">
        <f>VLOOKUP(Data!$D5321,Current!A:B,2,FALSE)</f>
        <v>ACT</v>
      </c>
      <c r="X5321" s="9" t="str">
        <f>IF(Data!$W5321=Data!$E5321,"CURRENT","NO")</f>
        <v>CURRENT</v>
      </c>
    </row>
    <row r="5322" spans="1:24" hidden="1">
      <c r="A5322" s="46" t="s">
        <v>1848</v>
      </c>
      <c r="B5322" s="106" t="s">
        <v>798</v>
      </c>
      <c r="C5322" s="46" t="s">
        <v>2149</v>
      </c>
      <c r="D5322" s="8" t="s">
        <v>2189</v>
      </c>
      <c r="E5322" s="8" t="s">
        <v>2166</v>
      </c>
      <c r="F5322" s="45" t="s">
        <v>2000</v>
      </c>
      <c r="G5322" s="46" t="s">
        <v>1999</v>
      </c>
      <c r="H5322" s="47">
        <v>42361</v>
      </c>
      <c r="I5322" s="46">
        <v>10</v>
      </c>
      <c r="J5322" s="66">
        <v>435</v>
      </c>
      <c r="K5322" s="104">
        <f t="shared" si="114"/>
        <v>4350</v>
      </c>
      <c r="L5322" s="46" t="s">
        <v>89</v>
      </c>
      <c r="M5322" s="46" t="s">
        <v>435</v>
      </c>
      <c r="N5322" s="46">
        <v>154539</v>
      </c>
      <c r="O5322" s="49"/>
      <c r="P5322" s="46">
        <v>93589</v>
      </c>
      <c r="Q5322" s="66">
        <v>37.5</v>
      </c>
      <c r="R5322" s="66">
        <v>6</v>
      </c>
      <c r="S5322" s="66">
        <v>2.5</v>
      </c>
      <c r="T5322" s="46" t="s">
        <v>127</v>
      </c>
      <c r="U5322" s="64">
        <f>Data!$Q5322+Data!$R5322+Data!$S5322</f>
        <v>46</v>
      </c>
      <c r="V5322" s="9" t="str">
        <f>VLOOKUP(TRIM(Data!$B5322),Team!A:B,2,FALSE)</f>
        <v>HVAC</v>
      </c>
      <c r="W5322" s="9" t="str">
        <f>VLOOKUP(Data!$D5322,Current!A:B,2,FALSE)</f>
        <v>ACT</v>
      </c>
      <c r="X5322" s="9" t="str">
        <f>IF(Data!$W5322=Data!$E5322,"CURRENT","NO")</f>
        <v>CURRENT</v>
      </c>
    </row>
    <row r="5323" spans="1:24" hidden="1">
      <c r="A5323" s="46" t="s">
        <v>1848</v>
      </c>
      <c r="B5323" s="106" t="s">
        <v>798</v>
      </c>
      <c r="C5323" s="46" t="s">
        <v>2149</v>
      </c>
      <c r="D5323" s="8" t="s">
        <v>2189</v>
      </c>
      <c r="E5323" s="8" t="s">
        <v>2166</v>
      </c>
      <c r="F5323" s="46" t="s">
        <v>2204</v>
      </c>
      <c r="G5323" s="46" t="s">
        <v>1999</v>
      </c>
      <c r="H5323" s="47">
        <v>42361</v>
      </c>
      <c r="I5323" s="46">
        <v>12</v>
      </c>
      <c r="J5323" s="66">
        <v>249</v>
      </c>
      <c r="K5323" s="104">
        <f t="shared" si="114"/>
        <v>2988</v>
      </c>
      <c r="L5323" s="46" t="s">
        <v>89</v>
      </c>
      <c r="M5323" s="46" t="s">
        <v>435</v>
      </c>
      <c r="N5323" s="46">
        <v>154540</v>
      </c>
      <c r="O5323" s="49"/>
      <c r="P5323" s="46">
        <v>93590</v>
      </c>
      <c r="Q5323" s="66">
        <v>37.5</v>
      </c>
      <c r="R5323" s="66">
        <v>6</v>
      </c>
      <c r="S5323" s="66">
        <v>2.5</v>
      </c>
      <c r="T5323" s="46" t="s">
        <v>127</v>
      </c>
      <c r="U5323" s="64">
        <f>Data!$Q5323+Data!$R5323+Data!$S5323</f>
        <v>46</v>
      </c>
      <c r="V5323" s="9" t="str">
        <f>VLOOKUP(TRIM(Data!$B5323),Team!A:B,2,FALSE)</f>
        <v>HVAC</v>
      </c>
      <c r="W5323" s="9" t="str">
        <f>VLOOKUP(Data!$D5323,Current!A:B,2,FALSE)</f>
        <v>ACT</v>
      </c>
      <c r="X5323" s="9" t="str">
        <f>IF(Data!$W5323=Data!$E5323,"CURRENT","NO")</f>
        <v>CURRENT</v>
      </c>
    </row>
    <row r="5324" spans="1:24" hidden="1">
      <c r="A5324" s="46" t="s">
        <v>2191</v>
      </c>
      <c r="B5324" s="106" t="s">
        <v>798</v>
      </c>
      <c r="C5324" s="46" t="s">
        <v>2149</v>
      </c>
      <c r="D5324" s="8" t="s">
        <v>2189</v>
      </c>
      <c r="E5324" s="8" t="s">
        <v>2166</v>
      </c>
      <c r="F5324" s="45" t="s">
        <v>2001</v>
      </c>
      <c r="G5324" s="46" t="s">
        <v>1996</v>
      </c>
      <c r="H5324" s="47">
        <v>42364</v>
      </c>
      <c r="I5324" s="46">
        <v>48</v>
      </c>
      <c r="J5324" s="66">
        <v>199.28</v>
      </c>
      <c r="K5324" s="66">
        <f t="shared" si="114"/>
        <v>9565.44</v>
      </c>
      <c r="L5324" s="46" t="s">
        <v>14</v>
      </c>
      <c r="M5324" s="46" t="s">
        <v>2007</v>
      </c>
      <c r="N5324" s="46">
        <v>154603</v>
      </c>
      <c r="O5324" s="49"/>
      <c r="P5324" s="46">
        <v>93808</v>
      </c>
      <c r="Q5324" s="66">
        <v>75</v>
      </c>
      <c r="R5324" s="66">
        <v>0</v>
      </c>
      <c r="S5324" s="66">
        <v>45</v>
      </c>
      <c r="T5324" s="46" t="s">
        <v>127</v>
      </c>
      <c r="U5324" s="64">
        <f>Data!$Q5324+Data!$R5324+Data!$S5324</f>
        <v>120</v>
      </c>
      <c r="V5324" s="9" t="str">
        <f>VLOOKUP(TRIM(Data!$B5324),Team!A:B,2,FALSE)</f>
        <v>HVAC</v>
      </c>
      <c r="W5324" s="9" t="str">
        <f>VLOOKUP(Data!$D5324,Current!A:B,2,FALSE)</f>
        <v>ACT</v>
      </c>
      <c r="X5324" s="9" t="str">
        <f>IF(Data!$W5324=Data!$E5324,"CURRENT","NO")</f>
        <v>CURRENT</v>
      </c>
    </row>
    <row r="5325" spans="1:24" hidden="1">
      <c r="A5325" s="46" t="s">
        <v>2191</v>
      </c>
      <c r="B5325" s="106" t="s">
        <v>798</v>
      </c>
      <c r="C5325" s="46" t="s">
        <v>2149</v>
      </c>
      <c r="D5325" s="8" t="s">
        <v>2189</v>
      </c>
      <c r="E5325" s="8" t="s">
        <v>2166</v>
      </c>
      <c r="F5325" s="45" t="s">
        <v>1022</v>
      </c>
      <c r="G5325" s="46" t="s">
        <v>1996</v>
      </c>
      <c r="H5325" s="47">
        <v>42364</v>
      </c>
      <c r="I5325" s="46">
        <v>48</v>
      </c>
      <c r="J5325" s="66">
        <v>158.66</v>
      </c>
      <c r="K5325" s="66">
        <f t="shared" si="114"/>
        <v>7615.68</v>
      </c>
      <c r="L5325" s="46" t="s">
        <v>14</v>
      </c>
      <c r="M5325" s="46" t="s">
        <v>2008</v>
      </c>
      <c r="N5325" s="46">
        <v>154605</v>
      </c>
      <c r="O5325" s="49"/>
      <c r="P5325" s="46">
        <v>93809</v>
      </c>
      <c r="Q5325" s="66">
        <v>75</v>
      </c>
      <c r="R5325" s="66">
        <v>0</v>
      </c>
      <c r="S5325" s="66">
        <v>45</v>
      </c>
      <c r="T5325" s="46" t="s">
        <v>127</v>
      </c>
      <c r="U5325" s="64">
        <f>Data!$Q5325+Data!$R5325+Data!$S5325</f>
        <v>120</v>
      </c>
      <c r="V5325" s="9" t="str">
        <f>VLOOKUP(TRIM(Data!$B5325),Team!A:B,2,FALSE)</f>
        <v>HVAC</v>
      </c>
      <c r="W5325" s="9" t="str">
        <f>VLOOKUP(Data!$D5325,Current!A:B,2,FALSE)</f>
        <v>ACT</v>
      </c>
      <c r="X5325" s="9" t="str">
        <f>IF(Data!$W5325=Data!$E5325,"CURRENT","NO")</f>
        <v>CURRENT</v>
      </c>
    </row>
    <row r="5326" spans="1:24" hidden="1">
      <c r="A5326" s="46" t="s">
        <v>2191</v>
      </c>
      <c r="B5326" s="106" t="s">
        <v>798</v>
      </c>
      <c r="C5326" s="46" t="s">
        <v>2149</v>
      </c>
      <c r="D5326" s="8" t="s">
        <v>2189</v>
      </c>
      <c r="E5326" s="8" t="s">
        <v>2166</v>
      </c>
      <c r="F5326" s="45" t="s">
        <v>415</v>
      </c>
      <c r="G5326" s="46" t="s">
        <v>1999</v>
      </c>
      <c r="H5326" s="47">
        <v>42362</v>
      </c>
      <c r="I5326" s="46">
        <v>16</v>
      </c>
      <c r="J5326" s="66">
        <v>449</v>
      </c>
      <c r="K5326" s="66">
        <f t="shared" si="114"/>
        <v>7184</v>
      </c>
      <c r="L5326" s="46" t="s">
        <v>89</v>
      </c>
      <c r="M5326" s="46" t="s">
        <v>1569</v>
      </c>
      <c r="N5326" s="46">
        <v>154609</v>
      </c>
      <c r="O5326" s="49"/>
      <c r="P5326" s="46">
        <v>93810</v>
      </c>
      <c r="Q5326" s="66">
        <v>75</v>
      </c>
      <c r="R5326" s="66">
        <v>9</v>
      </c>
      <c r="S5326" s="66">
        <v>4</v>
      </c>
      <c r="T5326" s="46" t="s">
        <v>127</v>
      </c>
      <c r="U5326" s="64">
        <f>Data!$Q5326+Data!$R5326+Data!$S5326</f>
        <v>88</v>
      </c>
      <c r="V5326" s="9" t="str">
        <f>VLOOKUP(TRIM(Data!$B5326),Team!A:B,2,FALSE)</f>
        <v>HVAC</v>
      </c>
      <c r="W5326" s="9" t="str">
        <f>VLOOKUP(Data!$D5326,Current!A:B,2,FALSE)</f>
        <v>ACT</v>
      </c>
      <c r="X5326" s="9" t="str">
        <f>IF(Data!$W5326=Data!$E5326,"CURRENT","NO")</f>
        <v>CURRENT</v>
      </c>
    </row>
    <row r="5327" spans="1:24" hidden="1">
      <c r="A5327" s="46" t="s">
        <v>2191</v>
      </c>
      <c r="B5327" s="106" t="s">
        <v>798</v>
      </c>
      <c r="C5327" s="46" t="s">
        <v>2149</v>
      </c>
      <c r="D5327" s="8" t="s">
        <v>2189</v>
      </c>
      <c r="E5327" s="8" t="s">
        <v>2166</v>
      </c>
      <c r="F5327" s="45" t="s">
        <v>516</v>
      </c>
      <c r="G5327" s="46" t="s">
        <v>1999</v>
      </c>
      <c r="H5327" s="47">
        <v>42362</v>
      </c>
      <c r="I5327" s="46">
        <v>12</v>
      </c>
      <c r="J5327" s="66">
        <v>506</v>
      </c>
      <c r="K5327" s="66">
        <f t="shared" si="114"/>
        <v>6072</v>
      </c>
      <c r="L5327" s="46" t="s">
        <v>89</v>
      </c>
      <c r="M5327" s="46" t="s">
        <v>1569</v>
      </c>
      <c r="N5327" s="46">
        <v>154610</v>
      </c>
      <c r="O5327" s="49"/>
      <c r="P5327" s="46">
        <v>93811</v>
      </c>
      <c r="Q5327" s="66">
        <v>50</v>
      </c>
      <c r="R5327" s="66">
        <v>9</v>
      </c>
      <c r="S5327" s="66">
        <v>4</v>
      </c>
      <c r="T5327" s="46" t="s">
        <v>127</v>
      </c>
      <c r="U5327" s="64">
        <f>Data!$Q5327+Data!$R5327+Data!$S5327</f>
        <v>63</v>
      </c>
      <c r="V5327" s="9" t="str">
        <f>VLOOKUP(TRIM(Data!$B5327),Team!A:B,2,FALSE)</f>
        <v>HVAC</v>
      </c>
      <c r="W5327" s="9" t="str">
        <f>VLOOKUP(Data!$D5327,Current!A:B,2,FALSE)</f>
        <v>ACT</v>
      </c>
      <c r="X5327" s="9" t="str">
        <f>IF(Data!$W5327=Data!$E5327,"CURRENT","NO")</f>
        <v>CURRENT</v>
      </c>
    </row>
    <row r="5328" spans="1:24" hidden="1">
      <c r="A5328" s="46" t="s">
        <v>2191</v>
      </c>
      <c r="B5328" s="106" t="s">
        <v>798</v>
      </c>
      <c r="C5328" s="46" t="s">
        <v>2149</v>
      </c>
      <c r="D5328" s="8" t="s">
        <v>2189</v>
      </c>
      <c r="E5328" s="8" t="s">
        <v>2166</v>
      </c>
      <c r="F5328" s="45" t="s">
        <v>122</v>
      </c>
      <c r="G5328" s="46" t="s">
        <v>1999</v>
      </c>
      <c r="H5328" s="47">
        <v>42362</v>
      </c>
      <c r="I5328" s="46">
        <v>9</v>
      </c>
      <c r="J5328" s="66">
        <v>708</v>
      </c>
      <c r="K5328" s="66">
        <f t="shared" si="114"/>
        <v>6372</v>
      </c>
      <c r="L5328" s="46" t="s">
        <v>89</v>
      </c>
      <c r="M5328" s="46" t="s">
        <v>2009</v>
      </c>
      <c r="N5328" s="46">
        <v>154611</v>
      </c>
      <c r="O5328" s="49"/>
      <c r="P5328" s="46">
        <v>93812</v>
      </c>
      <c r="Q5328" s="66">
        <v>50</v>
      </c>
      <c r="R5328" s="66">
        <v>9</v>
      </c>
      <c r="S5328" s="66">
        <v>4</v>
      </c>
      <c r="T5328" s="46" t="s">
        <v>127</v>
      </c>
      <c r="U5328" s="64">
        <f>Data!$Q5328+Data!$R5328+Data!$S5328</f>
        <v>63</v>
      </c>
      <c r="V5328" s="9" t="str">
        <f>VLOOKUP(TRIM(Data!$B5328),Team!A:B,2,FALSE)</f>
        <v>HVAC</v>
      </c>
      <c r="W5328" s="9" t="str">
        <f>VLOOKUP(Data!$D5328,Current!A:B,2,FALSE)</f>
        <v>ACT</v>
      </c>
      <c r="X5328" s="9" t="str">
        <f>IF(Data!$W5328=Data!$E5328,"CURRENT","NO")</f>
        <v>CURRENT</v>
      </c>
    </row>
    <row r="5329" spans="1:24" hidden="1">
      <c r="A5329" s="46" t="s">
        <v>2191</v>
      </c>
      <c r="B5329" s="106" t="s">
        <v>798</v>
      </c>
      <c r="C5329" s="46" t="s">
        <v>2149</v>
      </c>
      <c r="D5329" s="8" t="s">
        <v>2189</v>
      </c>
      <c r="E5329" s="8" t="s">
        <v>2166</v>
      </c>
      <c r="F5329" s="45" t="s">
        <v>123</v>
      </c>
      <c r="G5329" s="46" t="s">
        <v>1999</v>
      </c>
      <c r="H5329" s="47">
        <v>42362</v>
      </c>
      <c r="I5329" s="46">
        <v>10</v>
      </c>
      <c r="J5329" s="66">
        <v>585</v>
      </c>
      <c r="K5329" s="66">
        <f t="shared" si="114"/>
        <v>5850</v>
      </c>
      <c r="L5329" s="46" t="s">
        <v>89</v>
      </c>
      <c r="M5329" s="46" t="s">
        <v>2009</v>
      </c>
      <c r="N5329" s="46">
        <v>154612</v>
      </c>
      <c r="O5329" s="49"/>
      <c r="P5329" s="46">
        <v>93813</v>
      </c>
      <c r="Q5329" s="66">
        <v>50</v>
      </c>
      <c r="R5329" s="66">
        <v>9</v>
      </c>
      <c r="S5329" s="66">
        <v>4</v>
      </c>
      <c r="T5329" s="46" t="s">
        <v>127</v>
      </c>
      <c r="U5329" s="64">
        <f>Data!$Q5329+Data!$R5329+Data!$S5329</f>
        <v>63</v>
      </c>
      <c r="V5329" s="9" t="str">
        <f>VLOOKUP(TRIM(Data!$B5329),Team!A:B,2,FALSE)</f>
        <v>HVAC</v>
      </c>
      <c r="W5329" s="9" t="str">
        <f>VLOOKUP(Data!$D5329,Current!A:B,2,FALSE)</f>
        <v>ACT</v>
      </c>
      <c r="X5329" s="9" t="str">
        <f>IF(Data!$W5329=Data!$E5329,"CURRENT","NO")</f>
        <v>CURRENT</v>
      </c>
    </row>
    <row r="5330" spans="1:24" hidden="1">
      <c r="A5330" s="46" t="s">
        <v>2191</v>
      </c>
      <c r="B5330" s="106" t="s">
        <v>798</v>
      </c>
      <c r="C5330" s="46" t="s">
        <v>2149</v>
      </c>
      <c r="D5330" s="8" t="s">
        <v>2189</v>
      </c>
      <c r="E5330" s="8" t="s">
        <v>2166</v>
      </c>
      <c r="F5330" s="45" t="s">
        <v>517</v>
      </c>
      <c r="G5330" s="46" t="s">
        <v>1999</v>
      </c>
      <c r="H5330" s="47">
        <v>42362</v>
      </c>
      <c r="I5330" s="46">
        <v>16</v>
      </c>
      <c r="J5330" s="66">
        <v>465</v>
      </c>
      <c r="K5330" s="66">
        <f t="shared" si="114"/>
        <v>7440</v>
      </c>
      <c r="L5330" s="46" t="s">
        <v>89</v>
      </c>
      <c r="M5330" s="46" t="s">
        <v>612</v>
      </c>
      <c r="N5330" s="46">
        <v>154613</v>
      </c>
      <c r="O5330" s="49"/>
      <c r="P5330" s="46">
        <v>93814</v>
      </c>
      <c r="Q5330" s="66">
        <v>75</v>
      </c>
      <c r="R5330" s="66">
        <v>9</v>
      </c>
      <c r="S5330" s="66">
        <v>4</v>
      </c>
      <c r="T5330" s="46" t="s">
        <v>127</v>
      </c>
      <c r="U5330" s="64">
        <f>Data!$Q5330+Data!$R5330+Data!$S5330</f>
        <v>88</v>
      </c>
      <c r="V5330" s="9" t="str">
        <f>VLOOKUP(TRIM(Data!$B5330),Team!A:B,2,FALSE)</f>
        <v>HVAC</v>
      </c>
      <c r="W5330" s="9" t="str">
        <f>VLOOKUP(Data!$D5330,Current!A:B,2,FALSE)</f>
        <v>ACT</v>
      </c>
      <c r="X5330" s="9" t="str">
        <f>IF(Data!$W5330=Data!$E5330,"CURRENT","NO")</f>
        <v>CURRENT</v>
      </c>
    </row>
    <row r="5331" spans="1:24" hidden="1">
      <c r="A5331" s="114" t="s">
        <v>2227</v>
      </c>
      <c r="B5331" s="114" t="s">
        <v>793</v>
      </c>
      <c r="C5331" s="115" t="s">
        <v>2228</v>
      </c>
      <c r="D5331" s="114" t="s">
        <v>2229</v>
      </c>
      <c r="E5331" s="114" t="s">
        <v>463</v>
      </c>
      <c r="F5331" s="116" t="s">
        <v>1352</v>
      </c>
      <c r="G5331" s="117" t="s">
        <v>78</v>
      </c>
      <c r="H5331" s="118">
        <v>42373</v>
      </c>
      <c r="I5331" s="117">
        <v>50</v>
      </c>
      <c r="J5331" s="119">
        <v>99.32</v>
      </c>
      <c r="K5331" s="119">
        <v>4966</v>
      </c>
      <c r="L5331" s="117" t="s">
        <v>77</v>
      </c>
      <c r="M5331" s="117" t="s">
        <v>1548</v>
      </c>
      <c r="N5331" s="121">
        <v>154823</v>
      </c>
      <c r="O5331" s="121"/>
      <c r="P5331" s="124">
        <v>93918</v>
      </c>
      <c r="Q5331" s="120">
        <v>75</v>
      </c>
      <c r="R5331" s="120">
        <v>0</v>
      </c>
      <c r="S5331" s="120">
        <v>15</v>
      </c>
      <c r="T5331" s="117" t="s">
        <v>127</v>
      </c>
      <c r="U5331" s="122">
        <f>Data!$Q5331+Data!$R5331+Data!$S5331</f>
        <v>90</v>
      </c>
      <c r="V5331" s="123" t="str">
        <f>VLOOKUP(TRIM(Data!$B5331),Team!A:B,2,FALSE)</f>
        <v>HVAC</v>
      </c>
      <c r="W5331" s="123" t="str">
        <f>VLOOKUP(Data!$D5331,Current!A:B,2,FALSE)</f>
        <v>ACT</v>
      </c>
      <c r="X5331" s="123" t="str">
        <f>IF(Data!$W5331=Data!$E5331,"CURRENT","NO")</f>
        <v>NO</v>
      </c>
    </row>
    <row r="5332" spans="1:24" hidden="1">
      <c r="A5332" s="8" t="s">
        <v>2227</v>
      </c>
      <c r="B5332" s="8" t="s">
        <v>793</v>
      </c>
      <c r="C5332" s="40" t="s">
        <v>2228</v>
      </c>
      <c r="D5332" s="8" t="s">
        <v>2229</v>
      </c>
      <c r="E5332" s="8" t="s">
        <v>463</v>
      </c>
      <c r="F5332" s="45" t="s">
        <v>120</v>
      </c>
      <c r="G5332" s="46" t="s">
        <v>78</v>
      </c>
      <c r="H5332" s="118">
        <v>42373</v>
      </c>
      <c r="I5332" s="117">
        <v>40</v>
      </c>
      <c r="J5332" s="119">
        <v>107.96</v>
      </c>
      <c r="K5332" s="119">
        <v>4318.3999999999996</v>
      </c>
      <c r="L5332" s="46" t="s">
        <v>77</v>
      </c>
      <c r="M5332" s="46" t="s">
        <v>1548</v>
      </c>
      <c r="N5332" s="121">
        <v>154822</v>
      </c>
      <c r="O5332" s="121"/>
      <c r="P5332" s="124">
        <v>93919</v>
      </c>
      <c r="Q5332" s="120">
        <v>75</v>
      </c>
      <c r="R5332" s="120">
        <v>0</v>
      </c>
      <c r="S5332" s="120">
        <v>15</v>
      </c>
      <c r="T5332" s="46" t="s">
        <v>127</v>
      </c>
      <c r="U5332" s="122">
        <f>Data!$Q5332+Data!$R5332+Data!$S5332</f>
        <v>90</v>
      </c>
      <c r="V5332" s="123" t="str">
        <f>VLOOKUP(TRIM(Data!$B5332),Team!A:B,2,FALSE)</f>
        <v>HVAC</v>
      </c>
      <c r="W5332" s="123" t="str">
        <f>VLOOKUP(Data!$D5332,Current!A:B,2,FALSE)</f>
        <v>ACT</v>
      </c>
      <c r="X5332" s="123" t="str">
        <f>IF(Data!$W5332=Data!$E5332,"CURRENT","NO")</f>
        <v>NO</v>
      </c>
    </row>
    <row r="5333" spans="1:24" hidden="1">
      <c r="A5333" s="8" t="s">
        <v>2227</v>
      </c>
      <c r="B5333" s="8" t="s">
        <v>793</v>
      </c>
      <c r="C5333" s="40" t="s">
        <v>2228</v>
      </c>
      <c r="D5333" s="8" t="s">
        <v>2229</v>
      </c>
      <c r="E5333" s="8" t="s">
        <v>463</v>
      </c>
      <c r="F5333" s="45" t="s">
        <v>1937</v>
      </c>
      <c r="G5333" s="46" t="s">
        <v>78</v>
      </c>
      <c r="H5333" s="118">
        <v>42373</v>
      </c>
      <c r="I5333" s="117">
        <v>10</v>
      </c>
      <c r="J5333" s="119">
        <v>69.930000000000007</v>
      </c>
      <c r="K5333" s="119">
        <v>699.30000000000007</v>
      </c>
      <c r="L5333" s="46" t="s">
        <v>1727</v>
      </c>
      <c r="M5333" s="46" t="s">
        <v>1548</v>
      </c>
      <c r="N5333" s="121">
        <v>154824</v>
      </c>
      <c r="O5333" s="121"/>
      <c r="P5333" s="124">
        <v>93920</v>
      </c>
      <c r="Q5333" s="120">
        <v>75</v>
      </c>
      <c r="R5333" s="120">
        <v>0</v>
      </c>
      <c r="S5333" s="120">
        <v>15</v>
      </c>
      <c r="T5333" s="46" t="s">
        <v>127</v>
      </c>
      <c r="U5333" s="122">
        <f>Data!$Q5333+Data!$R5333+Data!$S5333</f>
        <v>90</v>
      </c>
      <c r="V5333" s="123" t="str">
        <f>VLOOKUP(TRIM(Data!$B5333),Team!A:B,2,FALSE)</f>
        <v>HVAC</v>
      </c>
      <c r="W5333" s="123" t="str">
        <f>VLOOKUP(Data!$D5333,Current!A:B,2,FALSE)</f>
        <v>ACT</v>
      </c>
      <c r="X5333" s="123" t="str">
        <f>IF(Data!$W5333=Data!$E5333,"CURRENT","NO")</f>
        <v>NO</v>
      </c>
    </row>
    <row r="5334" spans="1:24" hidden="1">
      <c r="A5334" s="8" t="s">
        <v>2227</v>
      </c>
      <c r="B5334" s="8" t="s">
        <v>793</v>
      </c>
      <c r="C5334" s="40" t="s">
        <v>2228</v>
      </c>
      <c r="D5334" s="8" t="s">
        <v>2229</v>
      </c>
      <c r="E5334" s="8" t="s">
        <v>463</v>
      </c>
      <c r="F5334" s="45" t="s">
        <v>625</v>
      </c>
      <c r="G5334" s="46" t="s">
        <v>78</v>
      </c>
      <c r="H5334" s="118">
        <v>42373</v>
      </c>
      <c r="I5334" s="117">
        <v>39</v>
      </c>
      <c r="J5334" s="119">
        <v>79.599999999999994</v>
      </c>
      <c r="K5334" s="119">
        <v>3104.3999999999996</v>
      </c>
      <c r="L5334" s="46" t="s">
        <v>1727</v>
      </c>
      <c r="M5334" s="46" t="s">
        <v>1930</v>
      </c>
      <c r="N5334" s="121">
        <v>154825</v>
      </c>
      <c r="O5334" s="121"/>
      <c r="P5334" s="124">
        <v>93921</v>
      </c>
      <c r="Q5334" s="120">
        <v>75</v>
      </c>
      <c r="R5334" s="120">
        <v>0</v>
      </c>
      <c r="S5334" s="120">
        <v>15</v>
      </c>
      <c r="T5334" s="46" t="s">
        <v>127</v>
      </c>
      <c r="U5334" s="122">
        <f>Data!$Q5334+Data!$R5334+Data!$S5334</f>
        <v>90</v>
      </c>
      <c r="V5334" s="123" t="str">
        <f>VLOOKUP(TRIM(Data!$B5334),Team!A:B,2,FALSE)</f>
        <v>HVAC</v>
      </c>
      <c r="W5334" s="123" t="str">
        <f>VLOOKUP(Data!$D5334,Current!A:B,2,FALSE)</f>
        <v>ACT</v>
      </c>
      <c r="X5334" s="123" t="str">
        <f>IF(Data!$W5334=Data!$E5334,"CURRENT","NO")</f>
        <v>NO</v>
      </c>
    </row>
    <row r="5335" spans="1:24" hidden="1">
      <c r="A5335" s="8" t="s">
        <v>2227</v>
      </c>
      <c r="B5335" s="8" t="s">
        <v>793</v>
      </c>
      <c r="C5335" s="40" t="s">
        <v>2228</v>
      </c>
      <c r="D5335" s="8" t="s">
        <v>2229</v>
      </c>
      <c r="E5335" s="8" t="s">
        <v>463</v>
      </c>
      <c r="F5335" s="45" t="s">
        <v>629</v>
      </c>
      <c r="G5335" s="46" t="s">
        <v>78</v>
      </c>
      <c r="H5335" s="118">
        <v>42375</v>
      </c>
      <c r="I5335" s="117">
        <v>35</v>
      </c>
      <c r="J5335" s="119">
        <v>74.66</v>
      </c>
      <c r="K5335" s="119">
        <v>2613.1</v>
      </c>
      <c r="L5335" s="46" t="s">
        <v>1727</v>
      </c>
      <c r="M5335" s="46" t="s">
        <v>1548</v>
      </c>
      <c r="N5335" s="121">
        <v>154906</v>
      </c>
      <c r="O5335" s="121"/>
      <c r="P5335" s="124">
        <v>93922</v>
      </c>
      <c r="Q5335" s="120">
        <v>75</v>
      </c>
      <c r="R5335" s="120">
        <v>0</v>
      </c>
      <c r="S5335" s="120">
        <v>15</v>
      </c>
      <c r="T5335" s="46" t="s">
        <v>127</v>
      </c>
      <c r="U5335" s="122">
        <f>Data!$Q5335+Data!$R5335+Data!$S5335</f>
        <v>90</v>
      </c>
      <c r="V5335" s="123" t="str">
        <f>VLOOKUP(TRIM(Data!$B5335),Team!A:B,2,FALSE)</f>
        <v>HVAC</v>
      </c>
      <c r="W5335" s="123" t="str">
        <f>VLOOKUP(Data!$D5335,Current!A:B,2,FALSE)</f>
        <v>ACT</v>
      </c>
      <c r="X5335" s="123" t="str">
        <f>IF(Data!$W5335=Data!$E5335,"CURRENT","NO")</f>
        <v>NO</v>
      </c>
    </row>
    <row r="5336" spans="1:24" hidden="1">
      <c r="A5336" s="8" t="s">
        <v>2227</v>
      </c>
      <c r="B5336" s="8" t="s">
        <v>793</v>
      </c>
      <c r="C5336" s="40" t="s">
        <v>2228</v>
      </c>
      <c r="D5336" s="8" t="s">
        <v>2229</v>
      </c>
      <c r="E5336" s="8" t="s">
        <v>463</v>
      </c>
      <c r="F5336" s="45" t="s">
        <v>1950</v>
      </c>
      <c r="G5336" s="46" t="s">
        <v>78</v>
      </c>
      <c r="H5336" s="118">
        <v>42375</v>
      </c>
      <c r="I5336" s="117">
        <v>20</v>
      </c>
      <c r="J5336" s="119">
        <v>91.22</v>
      </c>
      <c r="K5336" s="119">
        <v>1824.4</v>
      </c>
      <c r="L5336" s="46" t="s">
        <v>1727</v>
      </c>
      <c r="M5336" s="46" t="s">
        <v>1548</v>
      </c>
      <c r="N5336" s="121">
        <v>154907</v>
      </c>
      <c r="O5336" s="121"/>
      <c r="P5336" s="124">
        <v>93923</v>
      </c>
      <c r="Q5336" s="120">
        <v>75</v>
      </c>
      <c r="R5336" s="120">
        <v>0</v>
      </c>
      <c r="S5336" s="120">
        <v>15</v>
      </c>
      <c r="T5336" s="46" t="s">
        <v>127</v>
      </c>
      <c r="U5336" s="122">
        <f>Data!$Q5336+Data!$R5336+Data!$S5336</f>
        <v>90</v>
      </c>
      <c r="V5336" s="123" t="str">
        <f>VLOOKUP(TRIM(Data!$B5336),Team!A:B,2,FALSE)</f>
        <v>HVAC</v>
      </c>
      <c r="W5336" s="123" t="str">
        <f>VLOOKUP(Data!$D5336,Current!A:B,2,FALSE)</f>
        <v>ACT</v>
      </c>
      <c r="X5336" s="123" t="str">
        <f>IF(Data!$W5336=Data!$E5336,"CURRENT","NO")</f>
        <v>NO</v>
      </c>
    </row>
    <row r="5337" spans="1:24" hidden="1">
      <c r="A5337" s="8" t="s">
        <v>2227</v>
      </c>
      <c r="B5337" s="8" t="s">
        <v>793</v>
      </c>
      <c r="C5337" s="40" t="s">
        <v>2228</v>
      </c>
      <c r="D5337" s="8" t="s">
        <v>2229</v>
      </c>
      <c r="E5337" s="8" t="s">
        <v>463</v>
      </c>
      <c r="F5337" s="45" t="s">
        <v>1339</v>
      </c>
      <c r="G5337" s="46" t="s">
        <v>78</v>
      </c>
      <c r="H5337" s="118">
        <v>42375</v>
      </c>
      <c r="I5337" s="117">
        <v>67</v>
      </c>
      <c r="J5337" s="119">
        <v>80.42</v>
      </c>
      <c r="K5337" s="119">
        <v>5388.14</v>
      </c>
      <c r="L5337" s="46" t="s">
        <v>77</v>
      </c>
      <c r="M5337" s="46" t="s">
        <v>1548</v>
      </c>
      <c r="N5337" s="121">
        <v>154908</v>
      </c>
      <c r="O5337" s="121"/>
      <c r="P5337" s="124">
        <v>93924</v>
      </c>
      <c r="Q5337" s="120">
        <v>75</v>
      </c>
      <c r="R5337" s="120">
        <v>0</v>
      </c>
      <c r="S5337" s="120">
        <v>15</v>
      </c>
      <c r="T5337" s="46" t="s">
        <v>127</v>
      </c>
      <c r="U5337" s="122">
        <f>Data!$Q5337+Data!$R5337+Data!$S5337</f>
        <v>90</v>
      </c>
      <c r="V5337" s="123" t="str">
        <f>VLOOKUP(TRIM(Data!$B5337),Team!A:B,2,FALSE)</f>
        <v>HVAC</v>
      </c>
      <c r="W5337" s="123" t="str">
        <f>VLOOKUP(Data!$D5337,Current!A:B,2,FALSE)</f>
        <v>ACT</v>
      </c>
      <c r="X5337" s="123" t="str">
        <f>IF(Data!$W5337=Data!$E5337,"CURRENT","NO")</f>
        <v>NO</v>
      </c>
    </row>
    <row r="5338" spans="1:24" hidden="1">
      <c r="A5338" s="8" t="s">
        <v>2227</v>
      </c>
      <c r="B5338" s="8" t="s">
        <v>793</v>
      </c>
      <c r="C5338" s="40" t="s">
        <v>2230</v>
      </c>
      <c r="D5338" s="8" t="s">
        <v>2229</v>
      </c>
      <c r="E5338" s="8" t="s">
        <v>463</v>
      </c>
      <c r="F5338" s="45" t="s">
        <v>1345</v>
      </c>
      <c r="G5338" s="46" t="s">
        <v>78</v>
      </c>
      <c r="H5338" s="118">
        <v>42375</v>
      </c>
      <c r="I5338" s="117">
        <v>3</v>
      </c>
      <c r="J5338" s="119">
        <v>0</v>
      </c>
      <c r="K5338" s="119">
        <v>0</v>
      </c>
      <c r="L5338" s="46" t="s">
        <v>77</v>
      </c>
      <c r="M5338" s="46" t="s">
        <v>2231</v>
      </c>
      <c r="N5338" s="121">
        <v>154947</v>
      </c>
      <c r="O5338" s="121"/>
      <c r="P5338" s="124">
        <v>93925</v>
      </c>
      <c r="Q5338" s="120">
        <v>200</v>
      </c>
      <c r="R5338" s="120">
        <v>0</v>
      </c>
      <c r="S5338" s="120">
        <v>0</v>
      </c>
      <c r="T5338" s="46" t="s">
        <v>0</v>
      </c>
      <c r="U5338" s="122">
        <f>Data!$Q5338+Data!$R5338+Data!$S5338</f>
        <v>200</v>
      </c>
      <c r="V5338" s="123" t="str">
        <f>VLOOKUP(TRIM(Data!$B5338),Team!A:B,2,FALSE)</f>
        <v>HVAC</v>
      </c>
      <c r="W5338" s="123" t="str">
        <f>VLOOKUP(Data!$D5338,Current!A:B,2,FALSE)</f>
        <v>ACT</v>
      </c>
      <c r="X5338" s="123" t="str">
        <f>IF(Data!$W5338=Data!$E5338,"CURRENT","NO")</f>
        <v>NO</v>
      </c>
    </row>
    <row r="5339" spans="1:24" hidden="1">
      <c r="A5339" s="8" t="s">
        <v>2227</v>
      </c>
      <c r="B5339" s="8" t="s">
        <v>793</v>
      </c>
      <c r="C5339" s="40" t="s">
        <v>2232</v>
      </c>
      <c r="D5339" s="8" t="s">
        <v>2233</v>
      </c>
      <c r="E5339" s="8" t="s">
        <v>463</v>
      </c>
      <c r="F5339" s="45" t="s">
        <v>318</v>
      </c>
      <c r="G5339" s="46" t="s">
        <v>109</v>
      </c>
      <c r="H5339" s="118">
        <v>42374</v>
      </c>
      <c r="I5339" s="117">
        <v>292</v>
      </c>
      <c r="J5339" s="119">
        <v>0</v>
      </c>
      <c r="K5339" s="119">
        <v>0</v>
      </c>
      <c r="L5339" s="46" t="s">
        <v>108</v>
      </c>
      <c r="M5339" s="46" t="s">
        <v>76</v>
      </c>
      <c r="N5339" s="121">
        <v>154877</v>
      </c>
      <c r="O5339" s="121"/>
      <c r="P5339" s="124">
        <v>93926</v>
      </c>
      <c r="Q5339" s="120">
        <v>150</v>
      </c>
      <c r="R5339" s="120">
        <v>0</v>
      </c>
      <c r="S5339" s="120">
        <v>50</v>
      </c>
      <c r="T5339" s="46" t="s">
        <v>0</v>
      </c>
      <c r="U5339" s="122">
        <f>Data!$Q5339+Data!$R5339+Data!$S5339</f>
        <v>200</v>
      </c>
      <c r="V5339" s="123" t="str">
        <f>VLOOKUP(TRIM(Data!$B5339),Team!A:B,2,FALSE)</f>
        <v>HVAC</v>
      </c>
      <c r="W5339" s="123" t="str">
        <f>VLOOKUP(Data!$D5339,Current!A:B,2,FALSE)</f>
        <v>ACT</v>
      </c>
      <c r="X5339" s="123" t="str">
        <f>IF(Data!$W5339=Data!$E5339,"CURRENT","NO")</f>
        <v>NO</v>
      </c>
    </row>
    <row r="5340" spans="1:24" hidden="1">
      <c r="A5340" s="8" t="s">
        <v>2227</v>
      </c>
      <c r="B5340" s="8" t="s">
        <v>793</v>
      </c>
      <c r="C5340" s="40" t="s">
        <v>2232</v>
      </c>
      <c r="D5340" s="8" t="s">
        <v>2233</v>
      </c>
      <c r="E5340" s="8" t="s">
        <v>463</v>
      </c>
      <c r="F5340" s="45" t="s">
        <v>318</v>
      </c>
      <c r="G5340" s="46" t="s">
        <v>109</v>
      </c>
      <c r="H5340" s="118">
        <v>42375</v>
      </c>
      <c r="I5340" s="117">
        <v>145</v>
      </c>
      <c r="J5340" s="119">
        <v>0</v>
      </c>
      <c r="K5340" s="119">
        <v>0</v>
      </c>
      <c r="L5340" s="46" t="s">
        <v>108</v>
      </c>
      <c r="M5340" s="46" t="s">
        <v>841</v>
      </c>
      <c r="N5340" s="121">
        <v>154912</v>
      </c>
      <c r="O5340" s="121"/>
      <c r="P5340" s="124">
        <v>93927</v>
      </c>
      <c r="Q5340" s="120">
        <v>150</v>
      </c>
      <c r="R5340" s="120">
        <v>0</v>
      </c>
      <c r="S5340" s="120">
        <v>50</v>
      </c>
      <c r="T5340" s="46" t="s">
        <v>0</v>
      </c>
      <c r="U5340" s="122">
        <f>Data!$Q5340+Data!$R5340+Data!$S5340</f>
        <v>200</v>
      </c>
      <c r="V5340" s="123" t="str">
        <f>VLOOKUP(TRIM(Data!$B5340),Team!A:B,2,FALSE)</f>
        <v>HVAC</v>
      </c>
      <c r="W5340" s="123" t="str">
        <f>VLOOKUP(Data!$D5340,Current!A:B,2,FALSE)</f>
        <v>ACT</v>
      </c>
      <c r="X5340" s="123" t="str">
        <f>IF(Data!$W5340=Data!$E5340,"CURRENT","NO")</f>
        <v>NO</v>
      </c>
    </row>
    <row r="5341" spans="1:24" hidden="1">
      <c r="A5341" s="8" t="s">
        <v>2227</v>
      </c>
      <c r="B5341" s="8" t="s">
        <v>793</v>
      </c>
      <c r="C5341" s="40" t="s">
        <v>2234</v>
      </c>
      <c r="D5341" s="8" t="s">
        <v>2233</v>
      </c>
      <c r="E5341" s="8" t="s">
        <v>463</v>
      </c>
      <c r="F5341" s="45" t="s">
        <v>284</v>
      </c>
      <c r="G5341" s="46" t="s">
        <v>70</v>
      </c>
      <c r="H5341" s="118">
        <v>42375</v>
      </c>
      <c r="I5341" s="117">
        <v>108</v>
      </c>
      <c r="J5341" s="119">
        <v>208.9</v>
      </c>
      <c r="K5341" s="119">
        <v>22561.200000000001</v>
      </c>
      <c r="L5341" s="46" t="s">
        <v>81</v>
      </c>
      <c r="M5341" s="46" t="s">
        <v>80</v>
      </c>
      <c r="N5341" s="121">
        <v>154928</v>
      </c>
      <c r="O5341" s="121"/>
      <c r="P5341" s="124">
        <v>93928</v>
      </c>
      <c r="Q5341" s="120">
        <v>150</v>
      </c>
      <c r="R5341" s="120">
        <v>0</v>
      </c>
      <c r="S5341" s="120">
        <v>25</v>
      </c>
      <c r="T5341" s="46" t="s">
        <v>127</v>
      </c>
      <c r="U5341" s="122">
        <f>Data!$Q5341+Data!$R5341+Data!$S5341</f>
        <v>175</v>
      </c>
      <c r="V5341" s="123" t="str">
        <f>VLOOKUP(TRIM(Data!$B5341),Team!A:B,2,FALSE)</f>
        <v>HVAC</v>
      </c>
      <c r="W5341" s="123" t="str">
        <f>VLOOKUP(Data!$D5341,Current!A:B,2,FALSE)</f>
        <v>ACT</v>
      </c>
      <c r="X5341" s="123" t="str">
        <f>IF(Data!$W5341=Data!$E5341,"CURRENT","NO")</f>
        <v>NO</v>
      </c>
    </row>
    <row r="5342" spans="1:24" hidden="1">
      <c r="A5342" s="8" t="s">
        <v>2227</v>
      </c>
      <c r="B5342" s="8" t="s">
        <v>793</v>
      </c>
      <c r="C5342" s="40" t="s">
        <v>2232</v>
      </c>
      <c r="D5342" s="8" t="s">
        <v>2233</v>
      </c>
      <c r="E5342" s="8" t="s">
        <v>463</v>
      </c>
      <c r="F5342" s="45" t="s">
        <v>281</v>
      </c>
      <c r="G5342" s="46" t="s">
        <v>70</v>
      </c>
      <c r="H5342" s="118">
        <v>42373</v>
      </c>
      <c r="I5342" s="117">
        <v>274</v>
      </c>
      <c r="J5342" s="119">
        <v>0</v>
      </c>
      <c r="K5342" s="119">
        <v>0</v>
      </c>
      <c r="L5342" s="46" t="s">
        <v>69</v>
      </c>
      <c r="M5342" s="46" t="s">
        <v>145</v>
      </c>
      <c r="N5342" s="121">
        <v>154817</v>
      </c>
      <c r="O5342" s="121"/>
      <c r="P5342" s="124">
        <v>93929</v>
      </c>
      <c r="Q5342" s="120">
        <v>150</v>
      </c>
      <c r="R5342" s="120">
        <v>0</v>
      </c>
      <c r="S5342" s="120">
        <v>35</v>
      </c>
      <c r="T5342" s="46" t="s">
        <v>0</v>
      </c>
      <c r="U5342" s="122">
        <f>Data!$Q5342+Data!$R5342+Data!$S5342</f>
        <v>185</v>
      </c>
      <c r="V5342" s="123" t="str">
        <f>VLOOKUP(TRIM(Data!$B5342),Team!A:B,2,FALSE)</f>
        <v>HVAC</v>
      </c>
      <c r="W5342" s="123" t="str">
        <f>VLOOKUP(Data!$D5342,Current!A:B,2,FALSE)</f>
        <v>ACT</v>
      </c>
      <c r="X5342" s="123" t="str">
        <f>IF(Data!$W5342=Data!$E5342,"CURRENT","NO")</f>
        <v>NO</v>
      </c>
    </row>
    <row r="5343" spans="1:24" hidden="1">
      <c r="A5343" s="8" t="s">
        <v>2227</v>
      </c>
      <c r="B5343" s="8" t="s">
        <v>793</v>
      </c>
      <c r="C5343" s="40" t="s">
        <v>2234</v>
      </c>
      <c r="D5343" s="8" t="s">
        <v>2233</v>
      </c>
      <c r="E5343" s="8" t="s">
        <v>463</v>
      </c>
      <c r="F5343" s="45" t="s">
        <v>75</v>
      </c>
      <c r="G5343" s="46" t="s">
        <v>70</v>
      </c>
      <c r="H5343" s="118">
        <v>42376</v>
      </c>
      <c r="I5343" s="117">
        <v>548</v>
      </c>
      <c r="J5343" s="119">
        <v>73</v>
      </c>
      <c r="K5343" s="119">
        <v>40004</v>
      </c>
      <c r="L5343" s="46" t="s">
        <v>69</v>
      </c>
      <c r="M5343" s="46" t="s">
        <v>145</v>
      </c>
      <c r="N5343" s="121">
        <v>154977</v>
      </c>
      <c r="O5343" s="121"/>
      <c r="P5343" s="124">
        <v>93930</v>
      </c>
      <c r="Q5343" s="120">
        <v>200</v>
      </c>
      <c r="R5343" s="120">
        <v>0</v>
      </c>
      <c r="S5343" s="120">
        <v>35</v>
      </c>
      <c r="T5343" s="46" t="s">
        <v>127</v>
      </c>
      <c r="U5343" s="122">
        <f>Data!$Q5343+Data!$R5343+Data!$S5343</f>
        <v>235</v>
      </c>
      <c r="V5343" s="123" t="str">
        <f>VLOOKUP(TRIM(Data!$B5343),Team!A:B,2,FALSE)</f>
        <v>HVAC</v>
      </c>
      <c r="W5343" s="123" t="str">
        <f>VLOOKUP(Data!$D5343,Current!A:B,2,FALSE)</f>
        <v>ACT</v>
      </c>
      <c r="X5343" s="123" t="str">
        <f>IF(Data!$W5343=Data!$E5343,"CURRENT","NO")</f>
        <v>NO</v>
      </c>
    </row>
    <row r="5344" spans="1:24" hidden="1">
      <c r="A5344" s="8" t="s">
        <v>2227</v>
      </c>
      <c r="B5344" s="8" t="s">
        <v>793</v>
      </c>
      <c r="C5344" s="40" t="s">
        <v>2232</v>
      </c>
      <c r="D5344" s="8" t="s">
        <v>2233</v>
      </c>
      <c r="E5344" s="8" t="s">
        <v>463</v>
      </c>
      <c r="F5344" s="45" t="s">
        <v>91</v>
      </c>
      <c r="G5344" s="46" t="s">
        <v>90</v>
      </c>
      <c r="H5344" s="118">
        <v>42374</v>
      </c>
      <c r="I5344" s="117">
        <v>212</v>
      </c>
      <c r="J5344" s="119">
        <v>0</v>
      </c>
      <c r="K5344" s="119">
        <v>0</v>
      </c>
      <c r="L5344" s="46" t="s">
        <v>89</v>
      </c>
      <c r="M5344" s="46" t="s">
        <v>88</v>
      </c>
      <c r="N5344" s="121">
        <v>154870</v>
      </c>
      <c r="O5344" s="121"/>
      <c r="P5344" s="124">
        <v>93931</v>
      </c>
      <c r="Q5344" s="120">
        <v>150</v>
      </c>
      <c r="R5344" s="120">
        <v>45</v>
      </c>
      <c r="S5344" s="120">
        <v>280</v>
      </c>
      <c r="T5344" s="46" t="s">
        <v>0</v>
      </c>
      <c r="U5344" s="122">
        <f>Data!$Q5344+Data!$R5344+Data!$S5344</f>
        <v>475</v>
      </c>
      <c r="V5344" s="123" t="str">
        <f>VLOOKUP(TRIM(Data!$B5344),Team!A:B,2,FALSE)</f>
        <v>HVAC</v>
      </c>
      <c r="W5344" s="123" t="str">
        <f>VLOOKUP(Data!$D5344,Current!A:B,2,FALSE)</f>
        <v>ACT</v>
      </c>
      <c r="X5344" s="123" t="str">
        <f>IF(Data!$W5344=Data!$E5344,"CURRENT","NO")</f>
        <v>NO</v>
      </c>
    </row>
    <row r="5345" spans="1:24" hidden="1">
      <c r="A5345" s="8" t="s">
        <v>2235</v>
      </c>
      <c r="B5345" s="8" t="s">
        <v>793</v>
      </c>
      <c r="C5345" s="40" t="s">
        <v>2234</v>
      </c>
      <c r="D5345" s="8" t="s">
        <v>2233</v>
      </c>
      <c r="E5345" s="8" t="s">
        <v>463</v>
      </c>
      <c r="F5345" s="45" t="s">
        <v>1341</v>
      </c>
      <c r="G5345" s="46" t="s">
        <v>78</v>
      </c>
      <c r="H5345" s="118">
        <v>42377</v>
      </c>
      <c r="I5345" s="117">
        <v>33</v>
      </c>
      <c r="J5345" s="120">
        <v>98.13</v>
      </c>
      <c r="K5345" s="119">
        <v>3238.29</v>
      </c>
      <c r="L5345" s="46" t="s">
        <v>1555</v>
      </c>
      <c r="M5345" s="46" t="s">
        <v>1548</v>
      </c>
      <c r="N5345" s="121">
        <v>155028</v>
      </c>
      <c r="O5345" s="121"/>
      <c r="P5345" s="124">
        <v>94042</v>
      </c>
      <c r="Q5345" s="120">
        <v>75</v>
      </c>
      <c r="R5345" s="120">
        <v>0</v>
      </c>
      <c r="S5345" s="120">
        <v>15</v>
      </c>
      <c r="T5345" s="46" t="s">
        <v>127</v>
      </c>
      <c r="U5345" s="122">
        <f>Data!$Q5345+Data!$R5345+Data!$S5345</f>
        <v>90</v>
      </c>
      <c r="V5345" s="123" t="str">
        <f>VLOOKUP(TRIM(Data!$B5345),Team!A:B,2,FALSE)</f>
        <v>HVAC</v>
      </c>
      <c r="W5345" s="123" t="str">
        <f>VLOOKUP(Data!$D5345,Current!A:B,2,FALSE)</f>
        <v>ACT</v>
      </c>
      <c r="X5345" s="123" t="str">
        <f>IF(Data!$W5345=Data!$E5345,"CURRENT","NO")</f>
        <v>NO</v>
      </c>
    </row>
    <row r="5346" spans="1:24" hidden="1">
      <c r="A5346" s="8" t="s">
        <v>2235</v>
      </c>
      <c r="B5346" s="8" t="s">
        <v>793</v>
      </c>
      <c r="C5346" s="40" t="s">
        <v>2234</v>
      </c>
      <c r="D5346" s="8" t="s">
        <v>2233</v>
      </c>
      <c r="E5346" s="8" t="s">
        <v>463</v>
      </c>
      <c r="F5346" s="45" t="s">
        <v>1342</v>
      </c>
      <c r="G5346" s="46" t="s">
        <v>78</v>
      </c>
      <c r="H5346" s="118">
        <v>42377</v>
      </c>
      <c r="I5346" s="117">
        <v>65</v>
      </c>
      <c r="J5346" s="120">
        <v>89.87</v>
      </c>
      <c r="K5346" s="119">
        <v>5841.55</v>
      </c>
      <c r="L5346" s="46" t="s">
        <v>77</v>
      </c>
      <c r="M5346" s="46" t="s">
        <v>1548</v>
      </c>
      <c r="N5346" s="121">
        <v>155030</v>
      </c>
      <c r="O5346" s="121"/>
      <c r="P5346" s="124">
        <v>94043</v>
      </c>
      <c r="Q5346" s="120">
        <v>75</v>
      </c>
      <c r="R5346" s="120">
        <v>0</v>
      </c>
      <c r="S5346" s="120">
        <v>15</v>
      </c>
      <c r="T5346" s="46" t="s">
        <v>127</v>
      </c>
      <c r="U5346" s="122">
        <f>Data!$Q5346+Data!$R5346+Data!$S5346</f>
        <v>90</v>
      </c>
      <c r="V5346" s="123" t="str">
        <f>VLOOKUP(TRIM(Data!$B5346),Team!A:B,2,FALSE)</f>
        <v>HVAC</v>
      </c>
      <c r="W5346" s="123" t="str">
        <f>VLOOKUP(Data!$D5346,Current!A:B,2,FALSE)</f>
        <v>ACT</v>
      </c>
      <c r="X5346" s="123" t="str">
        <f>IF(Data!$W5346=Data!$E5346,"CURRENT","NO")</f>
        <v>NO</v>
      </c>
    </row>
    <row r="5347" spans="1:24" hidden="1">
      <c r="A5347" s="8" t="s">
        <v>2235</v>
      </c>
      <c r="B5347" s="8" t="s">
        <v>793</v>
      </c>
      <c r="C5347" s="40" t="s">
        <v>2234</v>
      </c>
      <c r="D5347" s="8" t="s">
        <v>2233</v>
      </c>
      <c r="E5347" s="8" t="s">
        <v>463</v>
      </c>
      <c r="F5347" s="45" t="s">
        <v>601</v>
      </c>
      <c r="G5347" s="46" t="s">
        <v>78</v>
      </c>
      <c r="H5347" s="118">
        <v>42377</v>
      </c>
      <c r="I5347" s="117">
        <v>56</v>
      </c>
      <c r="J5347" s="120">
        <v>88.38</v>
      </c>
      <c r="K5347" s="119">
        <v>4949.28</v>
      </c>
      <c r="L5347" s="46" t="s">
        <v>77</v>
      </c>
      <c r="M5347" s="46" t="s">
        <v>1548</v>
      </c>
      <c r="N5347" s="121">
        <v>155031</v>
      </c>
      <c r="O5347" s="121"/>
      <c r="P5347" s="124">
        <v>94044</v>
      </c>
      <c r="Q5347" s="120">
        <v>75</v>
      </c>
      <c r="R5347" s="120">
        <v>0</v>
      </c>
      <c r="S5347" s="120">
        <v>15</v>
      </c>
      <c r="T5347" s="46" t="s">
        <v>127</v>
      </c>
      <c r="U5347" s="122">
        <f>Data!$Q5347+Data!$R5347+Data!$S5347</f>
        <v>90</v>
      </c>
      <c r="V5347" s="123" t="str">
        <f>VLOOKUP(TRIM(Data!$B5347),Team!A:B,2,FALSE)</f>
        <v>HVAC</v>
      </c>
      <c r="W5347" s="123" t="str">
        <f>VLOOKUP(Data!$D5347,Current!A:B,2,FALSE)</f>
        <v>ACT</v>
      </c>
      <c r="X5347" s="123" t="str">
        <f>IF(Data!$W5347=Data!$E5347,"CURRENT","NO")</f>
        <v>NO</v>
      </c>
    </row>
    <row r="5348" spans="1:24" hidden="1">
      <c r="A5348" s="8" t="s">
        <v>2235</v>
      </c>
      <c r="B5348" s="8" t="s">
        <v>793</v>
      </c>
      <c r="C5348" s="40" t="s">
        <v>2234</v>
      </c>
      <c r="D5348" s="8" t="s">
        <v>2233</v>
      </c>
      <c r="E5348" s="8" t="s">
        <v>463</v>
      </c>
      <c r="F5348" s="45" t="s">
        <v>623</v>
      </c>
      <c r="G5348" s="46" t="s">
        <v>78</v>
      </c>
      <c r="H5348" s="118">
        <v>42381</v>
      </c>
      <c r="I5348" s="117">
        <v>20</v>
      </c>
      <c r="J5348" s="120">
        <v>69.930000000000007</v>
      </c>
      <c r="K5348" s="119">
        <v>1398.6000000000001</v>
      </c>
      <c r="L5348" s="46" t="s">
        <v>77</v>
      </c>
      <c r="M5348" s="46" t="s">
        <v>2236</v>
      </c>
      <c r="N5348" s="121">
        <v>155124</v>
      </c>
      <c r="O5348" s="121"/>
      <c r="P5348" s="124">
        <v>94045</v>
      </c>
      <c r="Q5348" s="120">
        <v>75</v>
      </c>
      <c r="R5348" s="120">
        <v>0</v>
      </c>
      <c r="S5348" s="120">
        <v>15</v>
      </c>
      <c r="T5348" s="46" t="s">
        <v>127</v>
      </c>
      <c r="U5348" s="122">
        <f>Data!$Q5348+Data!$R5348+Data!$S5348</f>
        <v>90</v>
      </c>
      <c r="V5348" s="123" t="str">
        <f>VLOOKUP(TRIM(Data!$B5348),Team!A:B,2,FALSE)</f>
        <v>HVAC</v>
      </c>
      <c r="W5348" s="123" t="str">
        <f>VLOOKUP(Data!$D5348,Current!A:B,2,FALSE)</f>
        <v>ACT</v>
      </c>
      <c r="X5348" s="123" t="str">
        <f>IF(Data!$W5348=Data!$E5348,"CURRENT","NO")</f>
        <v>NO</v>
      </c>
    </row>
    <row r="5349" spans="1:24" hidden="1">
      <c r="A5349" s="8" t="s">
        <v>2235</v>
      </c>
      <c r="B5349" s="8" t="s">
        <v>793</v>
      </c>
      <c r="C5349" s="40" t="s">
        <v>2234</v>
      </c>
      <c r="D5349" s="8" t="s">
        <v>2233</v>
      </c>
      <c r="E5349" s="8" t="s">
        <v>463</v>
      </c>
      <c r="F5349" s="45" t="s">
        <v>627</v>
      </c>
      <c r="G5349" s="46" t="s">
        <v>78</v>
      </c>
      <c r="H5349" s="118">
        <v>42381</v>
      </c>
      <c r="I5349" s="117">
        <v>50</v>
      </c>
      <c r="J5349" s="120">
        <v>68.040000000000006</v>
      </c>
      <c r="K5349" s="119">
        <v>3402.0000000000005</v>
      </c>
      <c r="L5349" s="46" t="s">
        <v>77</v>
      </c>
      <c r="M5349" s="46" t="s">
        <v>2236</v>
      </c>
      <c r="N5349" s="121">
        <v>155125</v>
      </c>
      <c r="O5349" s="121"/>
      <c r="P5349" s="124">
        <v>94046</v>
      </c>
      <c r="Q5349" s="120">
        <v>75</v>
      </c>
      <c r="R5349" s="120">
        <v>0</v>
      </c>
      <c r="S5349" s="120">
        <v>15</v>
      </c>
      <c r="T5349" s="46" t="s">
        <v>127</v>
      </c>
      <c r="U5349" s="122">
        <f>Data!$Q5349+Data!$R5349+Data!$S5349</f>
        <v>90</v>
      </c>
      <c r="V5349" s="123" t="str">
        <f>VLOOKUP(TRIM(Data!$B5349),Team!A:B,2,FALSE)</f>
        <v>HVAC</v>
      </c>
      <c r="W5349" s="123" t="str">
        <f>VLOOKUP(Data!$D5349,Current!A:B,2,FALSE)</f>
        <v>ACT</v>
      </c>
      <c r="X5349" s="123" t="str">
        <f>IF(Data!$W5349=Data!$E5349,"CURRENT","NO")</f>
        <v>NO</v>
      </c>
    </row>
    <row r="5350" spans="1:24" hidden="1">
      <c r="A5350" s="8" t="s">
        <v>2235</v>
      </c>
      <c r="B5350" s="8" t="s">
        <v>793</v>
      </c>
      <c r="C5350" s="40" t="s">
        <v>2234</v>
      </c>
      <c r="D5350" s="8" t="s">
        <v>2233</v>
      </c>
      <c r="E5350" s="8" t="s">
        <v>463</v>
      </c>
      <c r="F5350" s="45" t="s">
        <v>1344</v>
      </c>
      <c r="G5350" s="46" t="s">
        <v>78</v>
      </c>
      <c r="H5350" s="118">
        <v>42381</v>
      </c>
      <c r="I5350" s="117">
        <v>19</v>
      </c>
      <c r="J5350" s="120">
        <v>100.97</v>
      </c>
      <c r="K5350" s="119">
        <v>1918.43</v>
      </c>
      <c r="L5350" s="46" t="s">
        <v>77</v>
      </c>
      <c r="M5350" s="46" t="s">
        <v>2236</v>
      </c>
      <c r="N5350" s="121">
        <v>155126</v>
      </c>
      <c r="O5350" s="121"/>
      <c r="P5350" s="124">
        <v>94047</v>
      </c>
      <c r="Q5350" s="120">
        <v>75</v>
      </c>
      <c r="R5350" s="120">
        <v>0</v>
      </c>
      <c r="S5350" s="120">
        <v>15</v>
      </c>
      <c r="T5350" s="46" t="s">
        <v>127</v>
      </c>
      <c r="U5350" s="122">
        <f>Data!$Q5350+Data!$R5350+Data!$S5350</f>
        <v>90</v>
      </c>
      <c r="V5350" s="123" t="str">
        <f>VLOOKUP(TRIM(Data!$B5350),Team!A:B,2,FALSE)</f>
        <v>HVAC</v>
      </c>
      <c r="W5350" s="123" t="str">
        <f>VLOOKUP(Data!$D5350,Current!A:B,2,FALSE)</f>
        <v>ACT</v>
      </c>
      <c r="X5350" s="123" t="str">
        <f>IF(Data!$W5350=Data!$E5350,"CURRENT","NO")</f>
        <v>NO</v>
      </c>
    </row>
    <row r="5351" spans="1:24" hidden="1">
      <c r="A5351" s="8" t="s">
        <v>2235</v>
      </c>
      <c r="B5351" s="8" t="s">
        <v>793</v>
      </c>
      <c r="C5351" s="40" t="s">
        <v>2232</v>
      </c>
      <c r="D5351" s="8" t="s">
        <v>2233</v>
      </c>
      <c r="E5351" s="8" t="s">
        <v>463</v>
      </c>
      <c r="F5351" s="45" t="s">
        <v>1344</v>
      </c>
      <c r="G5351" s="46" t="s">
        <v>78</v>
      </c>
      <c r="H5351" s="118">
        <v>42382</v>
      </c>
      <c r="I5351" s="117">
        <v>114</v>
      </c>
      <c r="J5351" s="120">
        <v>0</v>
      </c>
      <c r="K5351" s="119">
        <v>0</v>
      </c>
      <c r="L5351" s="46" t="s">
        <v>77</v>
      </c>
      <c r="M5351" s="46" t="s">
        <v>2237</v>
      </c>
      <c r="N5351" s="121">
        <v>155164</v>
      </c>
      <c r="O5351" s="121"/>
      <c r="P5351" s="124">
        <v>94048</v>
      </c>
      <c r="Q5351" s="120">
        <v>150</v>
      </c>
      <c r="R5351" s="120">
        <v>0</v>
      </c>
      <c r="S5351" s="120">
        <v>35</v>
      </c>
      <c r="T5351" s="46" t="s">
        <v>0</v>
      </c>
      <c r="U5351" s="122">
        <f>Data!$Q5351+Data!$R5351+Data!$S5351</f>
        <v>185</v>
      </c>
      <c r="V5351" s="123" t="str">
        <f>VLOOKUP(TRIM(Data!$B5351),Team!A:B,2,FALSE)</f>
        <v>HVAC</v>
      </c>
      <c r="W5351" s="123" t="str">
        <f>VLOOKUP(Data!$D5351,Current!A:B,2,FALSE)</f>
        <v>ACT</v>
      </c>
      <c r="X5351" s="123" t="str">
        <f>IF(Data!$W5351=Data!$E5351,"CURRENT","NO")</f>
        <v>NO</v>
      </c>
    </row>
    <row r="5352" spans="1:24" hidden="1">
      <c r="A5352" s="8" t="s">
        <v>2235</v>
      </c>
      <c r="B5352" s="8" t="s">
        <v>793</v>
      </c>
      <c r="C5352" s="40" t="s">
        <v>2234</v>
      </c>
      <c r="D5352" s="8" t="s">
        <v>2233</v>
      </c>
      <c r="E5352" s="8" t="s">
        <v>463</v>
      </c>
      <c r="F5352" s="45" t="s">
        <v>1794</v>
      </c>
      <c r="G5352" s="46" t="s">
        <v>109</v>
      </c>
      <c r="H5352" s="118">
        <v>42378</v>
      </c>
      <c r="I5352" s="117">
        <v>54</v>
      </c>
      <c r="J5352" s="120">
        <v>220</v>
      </c>
      <c r="K5352" s="119">
        <v>11880</v>
      </c>
      <c r="L5352" s="46" t="s">
        <v>108</v>
      </c>
      <c r="M5352" s="46" t="s">
        <v>2238</v>
      </c>
      <c r="N5352" s="121">
        <v>155041</v>
      </c>
      <c r="O5352" s="121"/>
      <c r="P5352" s="124">
        <v>94049</v>
      </c>
      <c r="Q5352" s="120">
        <v>75</v>
      </c>
      <c r="R5352" s="120">
        <v>0</v>
      </c>
      <c r="S5352" s="120">
        <v>25</v>
      </c>
      <c r="T5352" s="46" t="s">
        <v>127</v>
      </c>
      <c r="U5352" s="122">
        <f>Data!$Q5352+Data!$R5352+Data!$S5352</f>
        <v>100</v>
      </c>
      <c r="V5352" s="123" t="str">
        <f>VLOOKUP(TRIM(Data!$B5352),Team!A:B,2,FALSE)</f>
        <v>HVAC</v>
      </c>
      <c r="W5352" s="123" t="str">
        <f>VLOOKUP(Data!$D5352,Current!A:B,2,FALSE)</f>
        <v>ACT</v>
      </c>
      <c r="X5352" s="123" t="str">
        <f>IF(Data!$W5352=Data!$E5352,"CURRENT","NO")</f>
        <v>NO</v>
      </c>
    </row>
    <row r="5353" spans="1:24" hidden="1">
      <c r="A5353" s="8" t="s">
        <v>2235</v>
      </c>
      <c r="B5353" s="8" t="s">
        <v>793</v>
      </c>
      <c r="C5353" s="40" t="s">
        <v>2234</v>
      </c>
      <c r="D5353" s="8" t="s">
        <v>2233</v>
      </c>
      <c r="E5353" s="8" t="s">
        <v>463</v>
      </c>
      <c r="F5353" s="45" t="s">
        <v>112</v>
      </c>
      <c r="G5353" s="46" t="s">
        <v>109</v>
      </c>
      <c r="H5353" s="118">
        <v>42378</v>
      </c>
      <c r="I5353" s="117">
        <v>148</v>
      </c>
      <c r="J5353" s="120">
        <v>99</v>
      </c>
      <c r="K5353" s="119">
        <v>14652</v>
      </c>
      <c r="L5353" s="46" t="s">
        <v>108</v>
      </c>
      <c r="M5353" s="46" t="s">
        <v>2238</v>
      </c>
      <c r="N5353" s="121">
        <v>155042</v>
      </c>
      <c r="O5353" s="121"/>
      <c r="P5353" s="124">
        <v>94050</v>
      </c>
      <c r="Q5353" s="120">
        <v>75</v>
      </c>
      <c r="R5353" s="120">
        <v>0</v>
      </c>
      <c r="S5353" s="120">
        <v>25</v>
      </c>
      <c r="T5353" s="46" t="s">
        <v>127</v>
      </c>
      <c r="U5353" s="122">
        <f>Data!$Q5353+Data!$R5353+Data!$S5353</f>
        <v>100</v>
      </c>
      <c r="V5353" s="123" t="str">
        <f>VLOOKUP(TRIM(Data!$B5353),Team!A:B,2,FALSE)</f>
        <v>HVAC</v>
      </c>
      <c r="W5353" s="123" t="str">
        <f>VLOOKUP(Data!$D5353,Current!A:B,2,FALSE)</f>
        <v>ACT</v>
      </c>
      <c r="X5353" s="123" t="str">
        <f>IF(Data!$W5353=Data!$E5353,"CURRENT","NO")</f>
        <v>NO</v>
      </c>
    </row>
    <row r="5354" spans="1:24" hidden="1">
      <c r="A5354" s="8" t="s">
        <v>2235</v>
      </c>
      <c r="B5354" s="8" t="s">
        <v>793</v>
      </c>
      <c r="C5354" s="40" t="s">
        <v>2232</v>
      </c>
      <c r="D5354" s="8" t="s">
        <v>2233</v>
      </c>
      <c r="E5354" s="8" t="s">
        <v>463</v>
      </c>
      <c r="F5354" s="45" t="s">
        <v>112</v>
      </c>
      <c r="G5354" s="46" t="s">
        <v>109</v>
      </c>
      <c r="H5354" s="118">
        <v>42381</v>
      </c>
      <c r="I5354" s="117">
        <v>350</v>
      </c>
      <c r="J5354" s="120">
        <v>0</v>
      </c>
      <c r="K5354" s="119">
        <v>0</v>
      </c>
      <c r="L5354" s="46" t="s">
        <v>108</v>
      </c>
      <c r="M5354" s="46" t="s">
        <v>2237</v>
      </c>
      <c r="N5354" s="121">
        <v>155120</v>
      </c>
      <c r="O5354" s="121"/>
      <c r="P5354" s="124">
        <v>94051</v>
      </c>
      <c r="Q5354" s="120">
        <v>150</v>
      </c>
      <c r="R5354" s="120">
        <v>0</v>
      </c>
      <c r="S5354" s="120">
        <v>50</v>
      </c>
      <c r="T5354" s="46" t="s">
        <v>0</v>
      </c>
      <c r="U5354" s="122">
        <f>Data!$Q5354+Data!$R5354+Data!$S5354</f>
        <v>200</v>
      </c>
      <c r="V5354" s="123" t="str">
        <f>VLOOKUP(TRIM(Data!$B5354),Team!A:B,2,FALSE)</f>
        <v>HVAC</v>
      </c>
      <c r="W5354" s="123" t="str">
        <f>VLOOKUP(Data!$D5354,Current!A:B,2,FALSE)</f>
        <v>ACT</v>
      </c>
      <c r="X5354" s="123" t="str">
        <f>IF(Data!$W5354=Data!$E5354,"CURRENT","NO")</f>
        <v>NO</v>
      </c>
    </row>
    <row r="5355" spans="1:24" hidden="1">
      <c r="A5355" s="8" t="s">
        <v>2235</v>
      </c>
      <c r="B5355" s="8" t="s">
        <v>793</v>
      </c>
      <c r="C5355" s="40" t="s">
        <v>2234</v>
      </c>
      <c r="D5355" s="8" t="s">
        <v>2233</v>
      </c>
      <c r="E5355" s="8" t="s">
        <v>463</v>
      </c>
      <c r="F5355" s="45" t="s">
        <v>1784</v>
      </c>
      <c r="G5355" s="46" t="s">
        <v>83</v>
      </c>
      <c r="H5355" s="118">
        <v>42377</v>
      </c>
      <c r="I5355" s="117">
        <v>140</v>
      </c>
      <c r="J5355" s="120">
        <v>98</v>
      </c>
      <c r="K5355" s="119">
        <v>13720</v>
      </c>
      <c r="L5355" s="46" t="s">
        <v>77</v>
      </c>
      <c r="M5355" s="46" t="s">
        <v>134</v>
      </c>
      <c r="N5355" s="121">
        <v>155010</v>
      </c>
      <c r="O5355" s="121"/>
      <c r="P5355" s="124">
        <v>94052</v>
      </c>
      <c r="Q5355" s="120">
        <v>150</v>
      </c>
      <c r="R5355" s="120">
        <v>0</v>
      </c>
      <c r="S5355" s="120">
        <v>35</v>
      </c>
      <c r="T5355" s="46" t="s">
        <v>127</v>
      </c>
      <c r="U5355" s="122">
        <f>Data!$Q5355+Data!$R5355+Data!$S5355</f>
        <v>185</v>
      </c>
      <c r="V5355" s="123" t="str">
        <f>VLOOKUP(TRIM(Data!$B5355),Team!A:B,2,FALSE)</f>
        <v>HVAC</v>
      </c>
      <c r="W5355" s="123" t="str">
        <f>VLOOKUP(Data!$D5355,Current!A:B,2,FALSE)</f>
        <v>ACT</v>
      </c>
      <c r="X5355" s="123" t="str">
        <f>IF(Data!$W5355=Data!$E5355,"CURRENT","NO")</f>
        <v>NO</v>
      </c>
    </row>
    <row r="5356" spans="1:24" hidden="1">
      <c r="A5356" s="8" t="s">
        <v>2235</v>
      </c>
      <c r="B5356" s="8" t="s">
        <v>793</v>
      </c>
      <c r="C5356" s="40" t="s">
        <v>2232</v>
      </c>
      <c r="D5356" s="8" t="s">
        <v>2233</v>
      </c>
      <c r="E5356" s="8" t="s">
        <v>463</v>
      </c>
      <c r="F5356" s="45" t="s">
        <v>636</v>
      </c>
      <c r="G5356" s="46" t="s">
        <v>93</v>
      </c>
      <c r="H5356" s="118">
        <v>42380</v>
      </c>
      <c r="I5356" s="117">
        <v>176</v>
      </c>
      <c r="J5356" s="120">
        <v>0</v>
      </c>
      <c r="K5356" s="119">
        <v>0</v>
      </c>
      <c r="L5356" s="46" t="s">
        <v>81</v>
      </c>
      <c r="M5356" s="46" t="s">
        <v>80</v>
      </c>
      <c r="N5356" s="121">
        <v>155070</v>
      </c>
      <c r="O5356" s="121"/>
      <c r="P5356" s="124">
        <v>94053</v>
      </c>
      <c r="Q5356" s="120">
        <v>300</v>
      </c>
      <c r="R5356" s="120">
        <v>0</v>
      </c>
      <c r="S5356" s="120">
        <v>25</v>
      </c>
      <c r="T5356" s="46" t="s">
        <v>0</v>
      </c>
      <c r="U5356" s="122">
        <f>Data!$Q5356+Data!$R5356+Data!$S5356</f>
        <v>325</v>
      </c>
      <c r="V5356" s="123" t="str">
        <f>VLOOKUP(TRIM(Data!$B5356),Team!A:B,2,FALSE)</f>
        <v>HVAC</v>
      </c>
      <c r="W5356" s="123" t="str">
        <f>VLOOKUP(Data!$D5356,Current!A:B,2,FALSE)</f>
        <v>ACT</v>
      </c>
      <c r="X5356" s="123" t="str">
        <f>IF(Data!$W5356=Data!$E5356,"CURRENT","NO")</f>
        <v>NO</v>
      </c>
    </row>
    <row r="5357" spans="1:24" hidden="1">
      <c r="A5357" s="8" t="s">
        <v>2235</v>
      </c>
      <c r="B5357" s="8" t="s">
        <v>793</v>
      </c>
      <c r="C5357" s="40" t="s">
        <v>2232</v>
      </c>
      <c r="D5357" s="8" t="s">
        <v>2233</v>
      </c>
      <c r="E5357" s="8" t="s">
        <v>463</v>
      </c>
      <c r="F5357" s="45" t="s">
        <v>291</v>
      </c>
      <c r="G5357" s="46" t="s">
        <v>93</v>
      </c>
      <c r="H5357" s="118">
        <v>42381</v>
      </c>
      <c r="I5357" s="117">
        <v>176</v>
      </c>
      <c r="J5357" s="120">
        <v>0</v>
      </c>
      <c r="K5357" s="119">
        <v>0</v>
      </c>
      <c r="L5357" s="46" t="s">
        <v>1732</v>
      </c>
      <c r="M5357" s="46" t="s">
        <v>85</v>
      </c>
      <c r="N5357" s="121">
        <v>155122</v>
      </c>
      <c r="O5357" s="121"/>
      <c r="P5357" s="124">
        <v>94054</v>
      </c>
      <c r="Q5357" s="120">
        <v>150</v>
      </c>
      <c r="R5357" s="120">
        <v>0</v>
      </c>
      <c r="S5357" s="120">
        <v>25</v>
      </c>
      <c r="T5357" s="46" t="s">
        <v>0</v>
      </c>
      <c r="U5357" s="122">
        <f>Data!$Q5357+Data!$R5357+Data!$S5357</f>
        <v>175</v>
      </c>
      <c r="V5357" s="123" t="str">
        <f>VLOOKUP(TRIM(Data!$B5357),Team!A:B,2,FALSE)</f>
        <v>HVAC</v>
      </c>
      <c r="W5357" s="123" t="str">
        <f>VLOOKUP(Data!$D5357,Current!A:B,2,FALSE)</f>
        <v>ACT</v>
      </c>
      <c r="X5357" s="123" t="str">
        <f>IF(Data!$W5357=Data!$E5357,"CURRENT","NO")</f>
        <v>NO</v>
      </c>
    </row>
    <row r="5358" spans="1:24" hidden="1">
      <c r="A5358" s="8" t="s">
        <v>2235</v>
      </c>
      <c r="B5358" s="8" t="s">
        <v>793</v>
      </c>
      <c r="C5358" s="40" t="s">
        <v>2232</v>
      </c>
      <c r="D5358" s="8" t="s">
        <v>2233</v>
      </c>
      <c r="E5358" s="8" t="s">
        <v>463</v>
      </c>
      <c r="F5358" s="45" t="s">
        <v>300</v>
      </c>
      <c r="G5358" s="46" t="s">
        <v>93</v>
      </c>
      <c r="H5358" s="118">
        <v>42383</v>
      </c>
      <c r="I5358" s="117">
        <v>111</v>
      </c>
      <c r="J5358" s="120">
        <v>0</v>
      </c>
      <c r="K5358" s="119">
        <v>0</v>
      </c>
      <c r="L5358" s="46" t="s">
        <v>1732</v>
      </c>
      <c r="M5358" s="46" t="s">
        <v>85</v>
      </c>
      <c r="N5358" s="121">
        <v>155203</v>
      </c>
      <c r="O5358" s="121"/>
      <c r="P5358" s="124">
        <v>94055</v>
      </c>
      <c r="Q5358" s="120">
        <v>150</v>
      </c>
      <c r="R5358" s="120">
        <v>0</v>
      </c>
      <c r="S5358" s="120">
        <v>25</v>
      </c>
      <c r="T5358" s="46" t="s">
        <v>0</v>
      </c>
      <c r="U5358" s="122">
        <f>Data!$Q5358+Data!$R5358+Data!$S5358</f>
        <v>175</v>
      </c>
      <c r="V5358" s="123" t="str">
        <f>VLOOKUP(TRIM(Data!$B5358),Team!A:B,2,FALSE)</f>
        <v>HVAC</v>
      </c>
      <c r="W5358" s="123" t="str">
        <f>VLOOKUP(Data!$D5358,Current!A:B,2,FALSE)</f>
        <v>ACT</v>
      </c>
      <c r="X5358" s="123" t="str">
        <f>IF(Data!$W5358=Data!$E5358,"CURRENT","NO")</f>
        <v>NO</v>
      </c>
    </row>
    <row r="5359" spans="1:24" hidden="1">
      <c r="A5359" s="8" t="s">
        <v>2235</v>
      </c>
      <c r="B5359" s="8" t="s">
        <v>793</v>
      </c>
      <c r="C5359" s="40" t="s">
        <v>2232</v>
      </c>
      <c r="D5359" s="8" t="s">
        <v>2233</v>
      </c>
      <c r="E5359" s="8" t="s">
        <v>463</v>
      </c>
      <c r="F5359" s="45" t="s">
        <v>284</v>
      </c>
      <c r="G5359" s="46" t="s">
        <v>70</v>
      </c>
      <c r="H5359" s="118">
        <v>42381</v>
      </c>
      <c r="I5359" s="117">
        <v>108</v>
      </c>
      <c r="J5359" s="120">
        <v>0</v>
      </c>
      <c r="K5359" s="119">
        <v>0</v>
      </c>
      <c r="L5359" s="46" t="s">
        <v>1732</v>
      </c>
      <c r="M5359" s="46" t="s">
        <v>85</v>
      </c>
      <c r="N5359" s="121">
        <v>155121</v>
      </c>
      <c r="O5359" s="121"/>
      <c r="P5359" s="124">
        <v>94056</v>
      </c>
      <c r="Q5359" s="120">
        <v>150</v>
      </c>
      <c r="R5359" s="120">
        <v>0</v>
      </c>
      <c r="S5359" s="120">
        <v>25</v>
      </c>
      <c r="T5359" s="46" t="s">
        <v>0</v>
      </c>
      <c r="U5359" s="122">
        <f>Data!$Q5359+Data!$R5359+Data!$S5359</f>
        <v>175</v>
      </c>
      <c r="V5359" s="123" t="str">
        <f>VLOOKUP(TRIM(Data!$B5359),Team!A:B,2,FALSE)</f>
        <v>HVAC</v>
      </c>
      <c r="W5359" s="123" t="str">
        <f>VLOOKUP(Data!$D5359,Current!A:B,2,FALSE)</f>
        <v>ACT</v>
      </c>
      <c r="X5359" s="123" t="str">
        <f>IF(Data!$W5359=Data!$E5359,"CURRENT","NO")</f>
        <v>NO</v>
      </c>
    </row>
    <row r="5360" spans="1:24" hidden="1">
      <c r="A5360" s="8" t="s">
        <v>2235</v>
      </c>
      <c r="B5360" s="8" t="s">
        <v>793</v>
      </c>
      <c r="C5360" s="40" t="s">
        <v>2232</v>
      </c>
      <c r="D5360" s="8" t="s">
        <v>2233</v>
      </c>
      <c r="E5360" s="8" t="s">
        <v>463</v>
      </c>
      <c r="F5360" s="45" t="s">
        <v>605</v>
      </c>
      <c r="G5360" s="46" t="s">
        <v>70</v>
      </c>
      <c r="H5360" s="118">
        <v>42377</v>
      </c>
      <c r="I5360" s="117">
        <v>274</v>
      </c>
      <c r="J5360" s="120">
        <v>0</v>
      </c>
      <c r="K5360" s="119">
        <v>0</v>
      </c>
      <c r="L5360" s="46" t="s">
        <v>69</v>
      </c>
      <c r="M5360" s="46" t="s">
        <v>145</v>
      </c>
      <c r="N5360" s="121">
        <v>155035</v>
      </c>
      <c r="O5360" s="121"/>
      <c r="P5360" s="124">
        <v>94057</v>
      </c>
      <c r="Q5360" s="120">
        <v>150</v>
      </c>
      <c r="R5360" s="120">
        <v>0</v>
      </c>
      <c r="S5360" s="120">
        <v>35</v>
      </c>
      <c r="T5360" s="46" t="s">
        <v>0</v>
      </c>
      <c r="U5360" s="122">
        <f>Data!$Q5360+Data!$R5360+Data!$S5360</f>
        <v>185</v>
      </c>
      <c r="V5360" s="123" t="str">
        <f>VLOOKUP(TRIM(Data!$B5360),Team!A:B,2,FALSE)</f>
        <v>HVAC</v>
      </c>
      <c r="W5360" s="123" t="str">
        <f>VLOOKUP(Data!$D5360,Current!A:B,2,FALSE)</f>
        <v>ACT</v>
      </c>
      <c r="X5360" s="123" t="str">
        <f>IF(Data!$W5360=Data!$E5360,"CURRENT","NO")</f>
        <v>NO</v>
      </c>
    </row>
    <row r="5361" spans="1:24" hidden="1">
      <c r="A5361" s="8" t="s">
        <v>2235</v>
      </c>
      <c r="B5361" s="8" t="s">
        <v>793</v>
      </c>
      <c r="C5361" s="40" t="s">
        <v>2232</v>
      </c>
      <c r="D5361" s="8" t="s">
        <v>2233</v>
      </c>
      <c r="E5361" s="8" t="s">
        <v>463</v>
      </c>
      <c r="F5361" s="45" t="s">
        <v>75</v>
      </c>
      <c r="G5361" s="46" t="s">
        <v>70</v>
      </c>
      <c r="H5361" s="118">
        <v>42380</v>
      </c>
      <c r="I5361" s="117">
        <v>274</v>
      </c>
      <c r="J5361" s="120">
        <v>0</v>
      </c>
      <c r="K5361" s="119">
        <v>0</v>
      </c>
      <c r="L5361" s="46" t="s">
        <v>69</v>
      </c>
      <c r="M5361" s="46" t="s">
        <v>282</v>
      </c>
      <c r="N5361" s="121">
        <v>155069</v>
      </c>
      <c r="O5361" s="121"/>
      <c r="P5361" s="124">
        <v>94058</v>
      </c>
      <c r="Q5361" s="120">
        <v>150</v>
      </c>
      <c r="R5361" s="120">
        <v>0</v>
      </c>
      <c r="S5361" s="120">
        <v>35</v>
      </c>
      <c r="T5361" s="46" t="s">
        <v>0</v>
      </c>
      <c r="U5361" s="122">
        <f>Data!$Q5361+Data!$R5361+Data!$S5361</f>
        <v>185</v>
      </c>
      <c r="V5361" s="123" t="str">
        <f>VLOOKUP(TRIM(Data!$B5361),Team!A:B,2,FALSE)</f>
        <v>HVAC</v>
      </c>
      <c r="W5361" s="123" t="str">
        <f>VLOOKUP(Data!$D5361,Current!A:B,2,FALSE)</f>
        <v>ACT</v>
      </c>
      <c r="X5361" s="123" t="str">
        <f>IF(Data!$W5361=Data!$E5361,"CURRENT","NO")</f>
        <v>NO</v>
      </c>
    </row>
    <row r="5362" spans="1:24" hidden="1">
      <c r="A5362" s="8" t="s">
        <v>2235</v>
      </c>
      <c r="B5362" s="8" t="s">
        <v>793</v>
      </c>
      <c r="C5362" s="40" t="s">
        <v>2234</v>
      </c>
      <c r="D5362" s="8" t="s">
        <v>2233</v>
      </c>
      <c r="E5362" s="8" t="s">
        <v>463</v>
      </c>
      <c r="F5362" s="45" t="s">
        <v>75</v>
      </c>
      <c r="G5362" s="46" t="s">
        <v>70</v>
      </c>
      <c r="H5362" s="118">
        <v>42382</v>
      </c>
      <c r="I5362" s="117">
        <v>822</v>
      </c>
      <c r="J5362" s="120">
        <v>73</v>
      </c>
      <c r="K5362" s="119">
        <v>60006</v>
      </c>
      <c r="L5362" s="46" t="s">
        <v>1585</v>
      </c>
      <c r="M5362" s="46" t="s">
        <v>1191</v>
      </c>
      <c r="N5362" s="121">
        <v>155168</v>
      </c>
      <c r="O5362" s="121"/>
      <c r="P5362" s="124">
        <v>94059</v>
      </c>
      <c r="Q5362" s="120">
        <v>300</v>
      </c>
      <c r="R5362" s="120">
        <v>0</v>
      </c>
      <c r="S5362" s="120">
        <v>35</v>
      </c>
      <c r="T5362" s="46" t="s">
        <v>127</v>
      </c>
      <c r="U5362" s="122">
        <f>Data!$Q5362+Data!$R5362+Data!$S5362</f>
        <v>335</v>
      </c>
      <c r="V5362" s="123" t="str">
        <f>VLOOKUP(TRIM(Data!$B5362),Team!A:B,2,FALSE)</f>
        <v>HVAC</v>
      </c>
      <c r="W5362" s="123" t="str">
        <f>VLOOKUP(Data!$D5362,Current!A:B,2,FALSE)</f>
        <v>ACT</v>
      </c>
      <c r="X5362" s="123" t="str">
        <f>IF(Data!$W5362=Data!$E5362,"CURRENT","NO")</f>
        <v>NO</v>
      </c>
    </row>
    <row r="5363" spans="1:24" hidden="1">
      <c r="A5363" s="8" t="s">
        <v>2235</v>
      </c>
      <c r="B5363" s="8" t="s">
        <v>793</v>
      </c>
      <c r="C5363" s="40" t="s">
        <v>2234</v>
      </c>
      <c r="D5363" s="8" t="s">
        <v>2233</v>
      </c>
      <c r="E5363" s="8" t="s">
        <v>463</v>
      </c>
      <c r="F5363" s="45" t="s">
        <v>91</v>
      </c>
      <c r="G5363" s="46" t="s">
        <v>90</v>
      </c>
      <c r="H5363" s="118">
        <v>42378</v>
      </c>
      <c r="I5363" s="117">
        <v>212</v>
      </c>
      <c r="J5363" s="120">
        <v>89</v>
      </c>
      <c r="K5363" s="119">
        <v>18868</v>
      </c>
      <c r="L5363" s="46" t="s">
        <v>114</v>
      </c>
      <c r="M5363" s="46" t="s">
        <v>88</v>
      </c>
      <c r="N5363" s="121">
        <v>155033</v>
      </c>
      <c r="O5363" s="121"/>
      <c r="P5363" s="124">
        <v>94060</v>
      </c>
      <c r="Q5363" s="120">
        <v>94.3</v>
      </c>
      <c r="R5363" s="120">
        <v>22.5</v>
      </c>
      <c r="S5363" s="120">
        <v>270</v>
      </c>
      <c r="T5363" s="46" t="s">
        <v>127</v>
      </c>
      <c r="U5363" s="122">
        <f>Data!$Q5363+Data!$R5363+Data!$S5363</f>
        <v>386.8</v>
      </c>
      <c r="V5363" s="123" t="str">
        <f>VLOOKUP(TRIM(Data!$B5363),Team!A:B,2,FALSE)</f>
        <v>HVAC</v>
      </c>
      <c r="W5363" s="123" t="str">
        <f>VLOOKUP(Data!$D5363,Current!A:B,2,FALSE)</f>
        <v>ACT</v>
      </c>
      <c r="X5363" s="123" t="str">
        <f>IF(Data!$W5363=Data!$E5363,"CURRENT","NO")</f>
        <v>NO</v>
      </c>
    </row>
    <row r="5364" spans="1:24" hidden="1">
      <c r="A5364" s="8" t="s">
        <v>2235</v>
      </c>
      <c r="B5364" s="8" t="s">
        <v>793</v>
      </c>
      <c r="C5364" s="40" t="s">
        <v>2234</v>
      </c>
      <c r="D5364" s="8" t="s">
        <v>2233</v>
      </c>
      <c r="E5364" s="8" t="s">
        <v>463</v>
      </c>
      <c r="F5364" s="45" t="s">
        <v>107</v>
      </c>
      <c r="G5364" s="46" t="s">
        <v>90</v>
      </c>
      <c r="H5364" s="118">
        <v>42378</v>
      </c>
      <c r="I5364" s="117">
        <v>168</v>
      </c>
      <c r="J5364" s="120">
        <v>105</v>
      </c>
      <c r="K5364" s="119">
        <v>17640</v>
      </c>
      <c r="L5364" s="46" t="s">
        <v>114</v>
      </c>
      <c r="M5364" s="46" t="s">
        <v>88</v>
      </c>
      <c r="N5364" s="121">
        <v>155039</v>
      </c>
      <c r="O5364" s="121"/>
      <c r="P5364" s="124">
        <v>94061</v>
      </c>
      <c r="Q5364" s="120">
        <v>88.2</v>
      </c>
      <c r="R5364" s="120">
        <v>22.5</v>
      </c>
      <c r="S5364" s="120">
        <v>10</v>
      </c>
      <c r="T5364" s="46" t="s">
        <v>127</v>
      </c>
      <c r="U5364" s="122">
        <f>Data!$Q5364+Data!$R5364+Data!$S5364</f>
        <v>120.7</v>
      </c>
      <c r="V5364" s="123" t="str">
        <f>VLOOKUP(TRIM(Data!$B5364),Team!A:B,2,FALSE)</f>
        <v>HVAC</v>
      </c>
      <c r="W5364" s="123" t="str">
        <f>VLOOKUP(Data!$D5364,Current!A:B,2,FALSE)</f>
        <v>ACT</v>
      </c>
      <c r="X5364" s="123" t="str">
        <f>IF(Data!$W5364=Data!$E5364,"CURRENT","NO")</f>
        <v>NO</v>
      </c>
    </row>
    <row r="5365" spans="1:24" hidden="1">
      <c r="A5365" s="8" t="s">
        <v>2235</v>
      </c>
      <c r="B5365" s="8" t="s">
        <v>793</v>
      </c>
      <c r="C5365" s="40" t="s">
        <v>2234</v>
      </c>
      <c r="D5365" s="8" t="s">
        <v>2233</v>
      </c>
      <c r="E5365" s="8" t="s">
        <v>463</v>
      </c>
      <c r="F5365" s="45" t="s">
        <v>106</v>
      </c>
      <c r="G5365" s="46" t="s">
        <v>90</v>
      </c>
      <c r="H5365" s="118">
        <v>42380</v>
      </c>
      <c r="I5365" s="117">
        <v>135</v>
      </c>
      <c r="J5365" s="120">
        <v>117</v>
      </c>
      <c r="K5365" s="119">
        <v>15795</v>
      </c>
      <c r="L5365" s="46" t="s">
        <v>89</v>
      </c>
      <c r="M5365" s="46" t="s">
        <v>88</v>
      </c>
      <c r="N5365" s="121">
        <v>155056</v>
      </c>
      <c r="O5365" s="121"/>
      <c r="P5365" s="124">
        <v>94062</v>
      </c>
      <c r="Q5365" s="120">
        <v>150</v>
      </c>
      <c r="R5365" s="120">
        <v>45</v>
      </c>
      <c r="S5365" s="120">
        <v>20</v>
      </c>
      <c r="T5365" s="46" t="s">
        <v>127</v>
      </c>
      <c r="U5365" s="122">
        <f>Data!$Q5365+Data!$R5365+Data!$S5365</f>
        <v>215</v>
      </c>
      <c r="V5365" s="123" t="str">
        <f>VLOOKUP(TRIM(Data!$B5365),Team!A:B,2,FALSE)</f>
        <v>HVAC</v>
      </c>
      <c r="W5365" s="123" t="str">
        <f>VLOOKUP(Data!$D5365,Current!A:B,2,FALSE)</f>
        <v>ACT</v>
      </c>
      <c r="X5365" s="123" t="str">
        <f>IF(Data!$W5365=Data!$E5365,"CURRENT","NO")</f>
        <v>NO</v>
      </c>
    </row>
    <row r="5366" spans="1:24" hidden="1">
      <c r="A5366" s="8" t="s">
        <v>2235</v>
      </c>
      <c r="B5366" s="8" t="s">
        <v>793</v>
      </c>
      <c r="C5366" s="40" t="s">
        <v>2232</v>
      </c>
      <c r="D5366" s="8" t="s">
        <v>2233</v>
      </c>
      <c r="E5366" s="8" t="s">
        <v>463</v>
      </c>
      <c r="F5366" s="45" t="s">
        <v>107</v>
      </c>
      <c r="G5366" s="46" t="s">
        <v>90</v>
      </c>
      <c r="H5366" s="118">
        <v>42381</v>
      </c>
      <c r="I5366" s="117">
        <v>168</v>
      </c>
      <c r="J5366" s="120">
        <v>0</v>
      </c>
      <c r="K5366" s="119">
        <v>0</v>
      </c>
      <c r="L5366" s="46" t="s">
        <v>419</v>
      </c>
      <c r="M5366" s="46" t="s">
        <v>113</v>
      </c>
      <c r="N5366" s="121">
        <v>155123</v>
      </c>
      <c r="O5366" s="121"/>
      <c r="P5366" s="124">
        <v>94063</v>
      </c>
      <c r="Q5366" s="120">
        <v>150</v>
      </c>
      <c r="R5366" s="120">
        <v>45</v>
      </c>
      <c r="S5366" s="120">
        <v>20</v>
      </c>
      <c r="T5366" s="46" t="s">
        <v>0</v>
      </c>
      <c r="U5366" s="122">
        <f>Data!$Q5366+Data!$R5366+Data!$S5366</f>
        <v>215</v>
      </c>
      <c r="V5366" s="123" t="str">
        <f>VLOOKUP(TRIM(Data!$B5366),Team!A:B,2,FALSE)</f>
        <v>HVAC</v>
      </c>
      <c r="W5366" s="123" t="str">
        <f>VLOOKUP(Data!$D5366,Current!A:B,2,FALSE)</f>
        <v>ACT</v>
      </c>
      <c r="X5366" s="123" t="str">
        <f>IF(Data!$W5366=Data!$E5366,"CURRENT","NO")</f>
        <v>NO</v>
      </c>
    </row>
    <row r="5367" spans="1:24" hidden="1">
      <c r="A5367" s="8" t="s">
        <v>2235</v>
      </c>
      <c r="B5367" s="8" t="s">
        <v>793</v>
      </c>
      <c r="C5367" s="40" t="s">
        <v>2232</v>
      </c>
      <c r="D5367" s="8" t="s">
        <v>2233</v>
      </c>
      <c r="E5367" s="8" t="s">
        <v>463</v>
      </c>
      <c r="F5367" s="45" t="s">
        <v>91</v>
      </c>
      <c r="G5367" s="46" t="s">
        <v>90</v>
      </c>
      <c r="H5367" s="118">
        <v>42382</v>
      </c>
      <c r="I5367" s="117">
        <v>212</v>
      </c>
      <c r="J5367" s="120">
        <v>0</v>
      </c>
      <c r="K5367" s="119">
        <v>0</v>
      </c>
      <c r="L5367" s="46" t="s">
        <v>419</v>
      </c>
      <c r="M5367" s="46" t="s">
        <v>113</v>
      </c>
      <c r="N5367" s="121">
        <v>155170</v>
      </c>
      <c r="O5367" s="121"/>
      <c r="P5367" s="124">
        <v>94064</v>
      </c>
      <c r="Q5367" s="120">
        <v>150</v>
      </c>
      <c r="R5367" s="120">
        <v>45</v>
      </c>
      <c r="S5367" s="120">
        <v>20</v>
      </c>
      <c r="T5367" s="46" t="s">
        <v>0</v>
      </c>
      <c r="U5367" s="122">
        <f>Data!$Q5367+Data!$R5367+Data!$S5367</f>
        <v>215</v>
      </c>
      <c r="V5367" s="123" t="str">
        <f>VLOOKUP(TRIM(Data!$B5367),Team!A:B,2,FALSE)</f>
        <v>HVAC</v>
      </c>
      <c r="W5367" s="123" t="str">
        <f>VLOOKUP(Data!$D5367,Current!A:B,2,FALSE)</f>
        <v>ACT</v>
      </c>
      <c r="X5367" s="123" t="str">
        <f>IF(Data!$W5367=Data!$E5367,"CURRENT","NO")</f>
        <v>NO</v>
      </c>
    </row>
    <row r="5368" spans="1:24" hidden="1">
      <c r="A5368" s="8" t="s">
        <v>2239</v>
      </c>
      <c r="B5368" s="8" t="s">
        <v>793</v>
      </c>
      <c r="C5368" s="40" t="s">
        <v>2232</v>
      </c>
      <c r="D5368" s="8" t="s">
        <v>2233</v>
      </c>
      <c r="E5368" s="8" t="s">
        <v>463</v>
      </c>
      <c r="F5368" s="45" t="s">
        <v>627</v>
      </c>
      <c r="G5368" s="46" t="s">
        <v>78</v>
      </c>
      <c r="H5368" s="118">
        <v>42388</v>
      </c>
      <c r="I5368" s="117">
        <v>283</v>
      </c>
      <c r="J5368" s="120">
        <v>0</v>
      </c>
      <c r="K5368" s="119">
        <v>0</v>
      </c>
      <c r="L5368" s="46" t="s">
        <v>1727</v>
      </c>
      <c r="M5368" s="46" t="s">
        <v>1117</v>
      </c>
      <c r="N5368" s="121">
        <v>155375</v>
      </c>
      <c r="O5368" s="121"/>
      <c r="P5368" s="124">
        <v>94217</v>
      </c>
      <c r="Q5368" s="120">
        <v>150</v>
      </c>
      <c r="R5368" s="120">
        <v>0</v>
      </c>
      <c r="S5368" s="120">
        <v>35</v>
      </c>
      <c r="T5368" s="46" t="s">
        <v>0</v>
      </c>
      <c r="U5368" s="122">
        <f>Data!$Q5368+Data!$R5368+Data!$S5368</f>
        <v>185</v>
      </c>
      <c r="V5368" s="123" t="str">
        <f>VLOOKUP(TRIM(Data!$B5368),Team!A:B,2,FALSE)</f>
        <v>HVAC</v>
      </c>
      <c r="W5368" s="123" t="str">
        <f>VLOOKUP(Data!$D5368,Current!A:B,2,FALSE)</f>
        <v>ACT</v>
      </c>
      <c r="X5368" s="123" t="str">
        <f>IF(Data!$W5368=Data!$E5368,"CURRENT","NO")</f>
        <v>NO</v>
      </c>
    </row>
    <row r="5369" spans="1:24" hidden="1">
      <c r="A5369" s="8" t="s">
        <v>2239</v>
      </c>
      <c r="B5369" s="8" t="s">
        <v>793</v>
      </c>
      <c r="C5369" s="40" t="s">
        <v>2234</v>
      </c>
      <c r="D5369" s="8" t="s">
        <v>2233</v>
      </c>
      <c r="E5369" s="8" t="s">
        <v>463</v>
      </c>
      <c r="F5369" s="45" t="s">
        <v>318</v>
      </c>
      <c r="G5369" s="46" t="s">
        <v>109</v>
      </c>
      <c r="H5369" s="118">
        <v>42385</v>
      </c>
      <c r="I5369" s="117">
        <v>292</v>
      </c>
      <c r="J5369" s="120">
        <v>150</v>
      </c>
      <c r="K5369" s="119">
        <v>43800</v>
      </c>
      <c r="L5369" s="46" t="s">
        <v>108</v>
      </c>
      <c r="M5369" s="46" t="s">
        <v>2240</v>
      </c>
      <c r="N5369" s="121">
        <v>155268</v>
      </c>
      <c r="O5369" s="121"/>
      <c r="P5369" s="124">
        <v>94218</v>
      </c>
      <c r="Q5369" s="120">
        <v>219</v>
      </c>
      <c r="R5369" s="120">
        <v>0</v>
      </c>
      <c r="S5369" s="120">
        <v>50</v>
      </c>
      <c r="T5369" s="46" t="s">
        <v>127</v>
      </c>
      <c r="U5369" s="122">
        <f>Data!$Q5369+Data!$R5369+Data!$S5369</f>
        <v>269</v>
      </c>
      <c r="V5369" s="123" t="str">
        <f>VLOOKUP(TRIM(Data!$B5369),Team!A:B,2,FALSE)</f>
        <v>HVAC</v>
      </c>
      <c r="W5369" s="123" t="str">
        <f>VLOOKUP(Data!$D5369,Current!A:B,2,FALSE)</f>
        <v>ACT</v>
      </c>
      <c r="X5369" s="123" t="str">
        <f>IF(Data!$W5369=Data!$E5369,"CURRENT","NO")</f>
        <v>NO</v>
      </c>
    </row>
    <row r="5370" spans="1:24" hidden="1">
      <c r="A5370" s="8" t="s">
        <v>2239</v>
      </c>
      <c r="B5370" s="8" t="s">
        <v>793</v>
      </c>
      <c r="C5370" s="40" t="s">
        <v>2232</v>
      </c>
      <c r="D5370" s="8" t="s">
        <v>2233</v>
      </c>
      <c r="E5370" s="8" t="s">
        <v>463</v>
      </c>
      <c r="F5370" s="45" t="s">
        <v>318</v>
      </c>
      <c r="G5370" s="46" t="s">
        <v>109</v>
      </c>
      <c r="H5370" s="118">
        <v>42388</v>
      </c>
      <c r="I5370" s="117">
        <v>292</v>
      </c>
      <c r="J5370" s="120">
        <v>0</v>
      </c>
      <c r="K5370" s="119">
        <v>0</v>
      </c>
      <c r="L5370" s="46" t="s">
        <v>108</v>
      </c>
      <c r="M5370" s="46" t="s">
        <v>841</v>
      </c>
      <c r="N5370" s="121">
        <v>155374</v>
      </c>
      <c r="O5370" s="121"/>
      <c r="P5370" s="124">
        <v>94219</v>
      </c>
      <c r="Q5370" s="120">
        <v>150</v>
      </c>
      <c r="R5370" s="120">
        <v>0</v>
      </c>
      <c r="S5370" s="120">
        <v>50</v>
      </c>
      <c r="T5370" s="46" t="s">
        <v>0</v>
      </c>
      <c r="U5370" s="122">
        <f>Data!$Q5370+Data!$R5370+Data!$S5370</f>
        <v>200</v>
      </c>
      <c r="V5370" s="123" t="str">
        <f>VLOOKUP(TRIM(Data!$B5370),Team!A:B,2,FALSE)</f>
        <v>HVAC</v>
      </c>
      <c r="W5370" s="123" t="str">
        <f>VLOOKUP(Data!$D5370,Current!A:B,2,FALSE)</f>
        <v>ACT</v>
      </c>
      <c r="X5370" s="123" t="str">
        <f>IF(Data!$W5370=Data!$E5370,"CURRENT","NO")</f>
        <v>NO</v>
      </c>
    </row>
    <row r="5371" spans="1:24" hidden="1">
      <c r="A5371" s="8" t="s">
        <v>2239</v>
      </c>
      <c r="B5371" s="8" t="s">
        <v>793</v>
      </c>
      <c r="C5371" s="40" t="s">
        <v>2234</v>
      </c>
      <c r="D5371" s="8" t="s">
        <v>2233</v>
      </c>
      <c r="E5371" s="8" t="s">
        <v>463</v>
      </c>
      <c r="F5371" s="45" t="s">
        <v>2241</v>
      </c>
      <c r="G5371" s="46" t="s">
        <v>2242</v>
      </c>
      <c r="H5371" s="118">
        <v>42389</v>
      </c>
      <c r="I5371" s="117">
        <v>50</v>
      </c>
      <c r="J5371" s="120">
        <v>95</v>
      </c>
      <c r="K5371" s="119">
        <v>4750</v>
      </c>
      <c r="L5371" s="46" t="s">
        <v>599</v>
      </c>
      <c r="M5371" s="46" t="s">
        <v>2243</v>
      </c>
      <c r="N5371" s="121">
        <v>155445</v>
      </c>
      <c r="O5371" s="121"/>
      <c r="P5371" s="124">
        <v>94220</v>
      </c>
      <c r="Q5371" s="120">
        <v>75</v>
      </c>
      <c r="R5371" s="120">
        <v>0</v>
      </c>
      <c r="S5371" s="120">
        <v>15</v>
      </c>
      <c r="T5371" s="46" t="s">
        <v>127</v>
      </c>
      <c r="U5371" s="122">
        <f>Data!$Q5371+Data!$R5371+Data!$S5371</f>
        <v>90</v>
      </c>
      <c r="V5371" s="123" t="str">
        <f>VLOOKUP(TRIM(Data!$B5371),Team!A:B,2,FALSE)</f>
        <v>HVAC</v>
      </c>
      <c r="W5371" s="123" t="str">
        <f>VLOOKUP(Data!$D5371,Current!A:B,2,FALSE)</f>
        <v>ACT</v>
      </c>
      <c r="X5371" s="123" t="str">
        <f>IF(Data!$W5371=Data!$E5371,"CURRENT","NO")</f>
        <v>NO</v>
      </c>
    </row>
    <row r="5372" spans="1:24" hidden="1">
      <c r="A5372" s="8" t="s">
        <v>2239</v>
      </c>
      <c r="B5372" s="8" t="s">
        <v>793</v>
      </c>
      <c r="C5372" s="40" t="s">
        <v>2234</v>
      </c>
      <c r="D5372" s="8" t="s">
        <v>2233</v>
      </c>
      <c r="E5372" s="8" t="s">
        <v>463</v>
      </c>
      <c r="F5372" s="45" t="s">
        <v>2244</v>
      </c>
      <c r="G5372" s="46" t="s">
        <v>2242</v>
      </c>
      <c r="H5372" s="118">
        <v>42389</v>
      </c>
      <c r="I5372" s="117">
        <v>50</v>
      </c>
      <c r="J5372" s="120">
        <v>90</v>
      </c>
      <c r="K5372" s="119">
        <v>4500</v>
      </c>
      <c r="L5372" s="46" t="s">
        <v>1727</v>
      </c>
      <c r="M5372" s="46" t="s">
        <v>2245</v>
      </c>
      <c r="N5372" s="121">
        <v>155455</v>
      </c>
      <c r="O5372" s="121"/>
      <c r="P5372" s="124">
        <v>94221</v>
      </c>
      <c r="Q5372" s="120">
        <v>75</v>
      </c>
      <c r="R5372" s="120">
        <v>0</v>
      </c>
      <c r="S5372" s="120">
        <v>15</v>
      </c>
      <c r="T5372" s="46" t="s">
        <v>127</v>
      </c>
      <c r="U5372" s="122">
        <f>Data!$Q5372+Data!$R5372+Data!$S5372</f>
        <v>90</v>
      </c>
      <c r="V5372" s="123" t="str">
        <f>VLOOKUP(TRIM(Data!$B5372),Team!A:B,2,FALSE)</f>
        <v>HVAC</v>
      </c>
      <c r="W5372" s="123" t="str">
        <f>VLOOKUP(Data!$D5372,Current!A:B,2,FALSE)</f>
        <v>ACT</v>
      </c>
      <c r="X5372" s="123" t="str">
        <f>IF(Data!$W5372=Data!$E5372,"CURRENT","NO")</f>
        <v>NO</v>
      </c>
    </row>
    <row r="5373" spans="1:24" hidden="1">
      <c r="A5373" s="8" t="s">
        <v>2239</v>
      </c>
      <c r="B5373" s="8" t="s">
        <v>793</v>
      </c>
      <c r="C5373" s="40" t="s">
        <v>2234</v>
      </c>
      <c r="D5373" s="8" t="s">
        <v>2233</v>
      </c>
      <c r="E5373" s="8" t="s">
        <v>463</v>
      </c>
      <c r="F5373" s="45" t="s">
        <v>2246</v>
      </c>
      <c r="G5373" s="46" t="s">
        <v>2242</v>
      </c>
      <c r="H5373" s="118">
        <v>42389</v>
      </c>
      <c r="I5373" s="117">
        <v>50</v>
      </c>
      <c r="J5373" s="120">
        <v>96.5</v>
      </c>
      <c r="K5373" s="119">
        <v>4825</v>
      </c>
      <c r="L5373" s="46" t="s">
        <v>1727</v>
      </c>
      <c r="M5373" s="46" t="s">
        <v>2243</v>
      </c>
      <c r="N5373" s="121">
        <v>155456</v>
      </c>
      <c r="O5373" s="121"/>
      <c r="P5373" s="124">
        <v>94222</v>
      </c>
      <c r="Q5373" s="120">
        <v>75</v>
      </c>
      <c r="R5373" s="120">
        <v>0</v>
      </c>
      <c r="S5373" s="120">
        <v>15</v>
      </c>
      <c r="T5373" s="46" t="s">
        <v>127</v>
      </c>
      <c r="U5373" s="122">
        <f>Data!$Q5373+Data!$R5373+Data!$S5373</f>
        <v>90</v>
      </c>
      <c r="V5373" s="123" t="str">
        <f>VLOOKUP(TRIM(Data!$B5373),Team!A:B,2,FALSE)</f>
        <v>HVAC</v>
      </c>
      <c r="W5373" s="123" t="str">
        <f>VLOOKUP(Data!$D5373,Current!A:B,2,FALSE)</f>
        <v>ACT</v>
      </c>
      <c r="X5373" s="123" t="str">
        <f>IF(Data!$W5373=Data!$E5373,"CURRENT","NO")</f>
        <v>NO</v>
      </c>
    </row>
    <row r="5374" spans="1:24" hidden="1">
      <c r="A5374" s="8" t="s">
        <v>2239</v>
      </c>
      <c r="B5374" s="8" t="s">
        <v>793</v>
      </c>
      <c r="C5374" s="40" t="s">
        <v>2234</v>
      </c>
      <c r="D5374" s="8" t="s">
        <v>2233</v>
      </c>
      <c r="E5374" s="8" t="s">
        <v>463</v>
      </c>
      <c r="F5374" s="45" t="s">
        <v>2247</v>
      </c>
      <c r="G5374" s="46" t="s">
        <v>2242</v>
      </c>
      <c r="H5374" s="118">
        <v>42390</v>
      </c>
      <c r="I5374" s="117">
        <v>50</v>
      </c>
      <c r="J5374" s="120">
        <v>87.2</v>
      </c>
      <c r="K5374" s="119">
        <v>4360</v>
      </c>
      <c r="L5374" s="46" t="s">
        <v>1727</v>
      </c>
      <c r="M5374" s="46" t="s">
        <v>1942</v>
      </c>
      <c r="N5374" s="121">
        <v>155472</v>
      </c>
      <c r="O5374" s="121"/>
      <c r="P5374" s="124">
        <v>94223</v>
      </c>
      <c r="Q5374" s="120">
        <v>75</v>
      </c>
      <c r="R5374" s="120">
        <v>0</v>
      </c>
      <c r="S5374" s="120">
        <v>15</v>
      </c>
      <c r="T5374" s="46" t="s">
        <v>127</v>
      </c>
      <c r="U5374" s="122">
        <f>Data!$Q5374+Data!$R5374+Data!$S5374</f>
        <v>90</v>
      </c>
      <c r="V5374" s="123" t="str">
        <f>VLOOKUP(TRIM(Data!$B5374),Team!A:B,2,FALSE)</f>
        <v>HVAC</v>
      </c>
      <c r="W5374" s="123" t="str">
        <f>VLOOKUP(Data!$D5374,Current!A:B,2,FALSE)</f>
        <v>ACT</v>
      </c>
      <c r="X5374" s="123" t="str">
        <f>IF(Data!$W5374=Data!$E5374,"CURRENT","NO")</f>
        <v>NO</v>
      </c>
    </row>
    <row r="5375" spans="1:24" hidden="1">
      <c r="A5375" s="8" t="s">
        <v>2239</v>
      </c>
      <c r="B5375" s="8" t="s">
        <v>793</v>
      </c>
      <c r="C5375" s="40" t="s">
        <v>2234</v>
      </c>
      <c r="D5375" s="8" t="s">
        <v>2233</v>
      </c>
      <c r="E5375" s="8" t="s">
        <v>463</v>
      </c>
      <c r="F5375" s="45" t="s">
        <v>2248</v>
      </c>
      <c r="G5375" s="46" t="s">
        <v>2242</v>
      </c>
      <c r="H5375" s="118">
        <v>42390</v>
      </c>
      <c r="I5375" s="117">
        <v>50</v>
      </c>
      <c r="J5375" s="120">
        <v>105</v>
      </c>
      <c r="K5375" s="119">
        <v>5250</v>
      </c>
      <c r="L5375" s="46" t="s">
        <v>77</v>
      </c>
      <c r="M5375" s="46" t="s">
        <v>2249</v>
      </c>
      <c r="N5375" s="121">
        <v>155473</v>
      </c>
      <c r="O5375" s="121"/>
      <c r="P5375" s="124">
        <v>94224</v>
      </c>
      <c r="Q5375" s="120">
        <v>75</v>
      </c>
      <c r="R5375" s="120">
        <v>0</v>
      </c>
      <c r="S5375" s="120">
        <v>15</v>
      </c>
      <c r="T5375" s="46" t="s">
        <v>127</v>
      </c>
      <c r="U5375" s="122">
        <f>Data!$Q5375+Data!$R5375+Data!$S5375</f>
        <v>90</v>
      </c>
      <c r="V5375" s="123" t="str">
        <f>VLOOKUP(TRIM(Data!$B5375),Team!A:B,2,FALSE)</f>
        <v>HVAC</v>
      </c>
      <c r="W5375" s="123" t="str">
        <f>VLOOKUP(Data!$D5375,Current!A:B,2,FALSE)</f>
        <v>ACT</v>
      </c>
      <c r="X5375" s="123" t="str">
        <f>IF(Data!$W5375=Data!$E5375,"CURRENT","NO")</f>
        <v>NO</v>
      </c>
    </row>
    <row r="5376" spans="1:24" hidden="1">
      <c r="A5376" s="8" t="s">
        <v>2239</v>
      </c>
      <c r="B5376" s="8" t="s">
        <v>793</v>
      </c>
      <c r="C5376" s="40" t="s">
        <v>2234</v>
      </c>
      <c r="D5376" s="8" t="s">
        <v>2233</v>
      </c>
      <c r="E5376" s="8" t="s">
        <v>463</v>
      </c>
      <c r="F5376" s="45" t="s">
        <v>2250</v>
      </c>
      <c r="G5376" s="46" t="s">
        <v>2242</v>
      </c>
      <c r="H5376" s="118">
        <v>42390</v>
      </c>
      <c r="I5376" s="117">
        <v>50</v>
      </c>
      <c r="J5376" s="120">
        <v>107</v>
      </c>
      <c r="K5376" s="119">
        <v>5350</v>
      </c>
      <c r="L5376" s="46" t="s">
        <v>77</v>
      </c>
      <c r="M5376" s="46" t="s">
        <v>1943</v>
      </c>
      <c r="N5376" s="121">
        <v>155474</v>
      </c>
      <c r="O5376" s="121"/>
      <c r="P5376" s="124">
        <v>94225</v>
      </c>
      <c r="Q5376" s="120">
        <v>75</v>
      </c>
      <c r="R5376" s="120">
        <v>0</v>
      </c>
      <c r="S5376" s="120">
        <v>15</v>
      </c>
      <c r="T5376" s="46" t="s">
        <v>127</v>
      </c>
      <c r="U5376" s="122">
        <f>Data!$Q5376+Data!$R5376+Data!$S5376</f>
        <v>90</v>
      </c>
      <c r="V5376" s="123" t="str">
        <f>VLOOKUP(TRIM(Data!$B5376),Team!A:B,2,FALSE)</f>
        <v>HVAC</v>
      </c>
      <c r="W5376" s="123" t="str">
        <f>VLOOKUP(Data!$D5376,Current!A:B,2,FALSE)</f>
        <v>ACT</v>
      </c>
      <c r="X5376" s="123" t="str">
        <f>IF(Data!$W5376=Data!$E5376,"CURRENT","NO")</f>
        <v>NO</v>
      </c>
    </row>
    <row r="5377" spans="1:24" hidden="1">
      <c r="A5377" s="8" t="s">
        <v>2239</v>
      </c>
      <c r="B5377" s="8" t="s">
        <v>793</v>
      </c>
      <c r="C5377" s="40" t="s">
        <v>2232</v>
      </c>
      <c r="D5377" s="8" t="s">
        <v>2233</v>
      </c>
      <c r="E5377" s="8" t="s">
        <v>463</v>
      </c>
      <c r="F5377" s="45" t="s">
        <v>743</v>
      </c>
      <c r="G5377" s="46" t="s">
        <v>93</v>
      </c>
      <c r="H5377" s="118">
        <v>42384</v>
      </c>
      <c r="I5377" s="117">
        <v>236</v>
      </c>
      <c r="J5377" s="120">
        <v>0</v>
      </c>
      <c r="K5377" s="119">
        <v>0</v>
      </c>
      <c r="L5377" s="46" t="s">
        <v>86</v>
      </c>
      <c r="M5377" s="46" t="s">
        <v>85</v>
      </c>
      <c r="N5377" s="121">
        <v>155253</v>
      </c>
      <c r="O5377" s="121"/>
      <c r="P5377" s="124">
        <v>94226</v>
      </c>
      <c r="Q5377" s="120">
        <v>150</v>
      </c>
      <c r="R5377" s="120">
        <v>0</v>
      </c>
      <c r="S5377" s="120">
        <v>25</v>
      </c>
      <c r="T5377" s="46" t="s">
        <v>0</v>
      </c>
      <c r="U5377" s="122">
        <f>Data!$Q5377+Data!$R5377+Data!$S5377</f>
        <v>175</v>
      </c>
      <c r="V5377" s="123" t="str">
        <f>VLOOKUP(TRIM(Data!$B5377),Team!A:B,2,FALSE)</f>
        <v>HVAC</v>
      </c>
      <c r="W5377" s="123" t="str">
        <f>VLOOKUP(Data!$D5377,Current!A:B,2,FALSE)</f>
        <v>ACT</v>
      </c>
      <c r="X5377" s="123" t="str">
        <f>IF(Data!$W5377=Data!$E5377,"CURRENT","NO")</f>
        <v>NO</v>
      </c>
    </row>
    <row r="5378" spans="1:24" hidden="1">
      <c r="A5378" s="8" t="s">
        <v>2239</v>
      </c>
      <c r="B5378" s="8" t="s">
        <v>793</v>
      </c>
      <c r="C5378" s="40" t="s">
        <v>2232</v>
      </c>
      <c r="D5378" s="8" t="s">
        <v>2233</v>
      </c>
      <c r="E5378" s="8" t="s">
        <v>463</v>
      </c>
      <c r="F5378" s="45" t="s">
        <v>1143</v>
      </c>
      <c r="G5378" s="46" t="s">
        <v>93</v>
      </c>
      <c r="H5378" s="118">
        <v>42385</v>
      </c>
      <c r="I5378" s="117">
        <v>264</v>
      </c>
      <c r="J5378" s="120">
        <v>0</v>
      </c>
      <c r="K5378" s="119">
        <v>0</v>
      </c>
      <c r="L5378" s="46" t="s">
        <v>86</v>
      </c>
      <c r="M5378" s="46" t="s">
        <v>85</v>
      </c>
      <c r="N5378" s="121">
        <v>155259</v>
      </c>
      <c r="O5378" s="121"/>
      <c r="P5378" s="124">
        <v>94227</v>
      </c>
      <c r="Q5378" s="120">
        <v>150</v>
      </c>
      <c r="R5378" s="120">
        <v>0</v>
      </c>
      <c r="S5378" s="120">
        <v>25</v>
      </c>
      <c r="T5378" s="46" t="s">
        <v>0</v>
      </c>
      <c r="U5378" s="122">
        <f>Data!$Q5378+Data!$R5378+Data!$S5378</f>
        <v>175</v>
      </c>
      <c r="V5378" s="123" t="str">
        <f>VLOOKUP(TRIM(Data!$B5378),Team!A:B,2,FALSE)</f>
        <v>HVAC</v>
      </c>
      <c r="W5378" s="123" t="str">
        <f>VLOOKUP(Data!$D5378,Current!A:B,2,FALSE)</f>
        <v>ACT</v>
      </c>
      <c r="X5378" s="123" t="str">
        <f>IF(Data!$W5378=Data!$E5378,"CURRENT","NO")</f>
        <v>NO</v>
      </c>
    </row>
    <row r="5379" spans="1:24" hidden="1">
      <c r="A5379" s="8" t="s">
        <v>2239</v>
      </c>
      <c r="B5379" s="8" t="s">
        <v>793</v>
      </c>
      <c r="C5379" s="40" t="s">
        <v>2232</v>
      </c>
      <c r="D5379" s="8" t="s">
        <v>2233</v>
      </c>
      <c r="E5379" s="8" t="s">
        <v>463</v>
      </c>
      <c r="F5379" s="45" t="s">
        <v>300</v>
      </c>
      <c r="G5379" s="46" t="s">
        <v>93</v>
      </c>
      <c r="H5379" s="118">
        <v>42387</v>
      </c>
      <c r="I5379" s="117">
        <v>111</v>
      </c>
      <c r="J5379" s="120">
        <v>0</v>
      </c>
      <c r="K5379" s="119">
        <v>0</v>
      </c>
      <c r="L5379" s="46" t="s">
        <v>86</v>
      </c>
      <c r="M5379" s="46" t="s">
        <v>85</v>
      </c>
      <c r="N5379" s="121">
        <v>155354</v>
      </c>
      <c r="O5379" s="121"/>
      <c r="P5379" s="124">
        <v>94228</v>
      </c>
      <c r="Q5379" s="120">
        <v>150</v>
      </c>
      <c r="R5379" s="120">
        <v>0</v>
      </c>
      <c r="S5379" s="120">
        <v>25</v>
      </c>
      <c r="T5379" s="46" t="s">
        <v>0</v>
      </c>
      <c r="U5379" s="122">
        <f>Data!$Q5379+Data!$R5379+Data!$S5379</f>
        <v>175</v>
      </c>
      <c r="V5379" s="123" t="str">
        <f>VLOOKUP(TRIM(Data!$B5379),Team!A:B,2,FALSE)</f>
        <v>HVAC</v>
      </c>
      <c r="W5379" s="123" t="str">
        <f>VLOOKUP(Data!$D5379,Current!A:B,2,FALSE)</f>
        <v>ACT</v>
      </c>
      <c r="X5379" s="123" t="str">
        <f>IF(Data!$W5379=Data!$E5379,"CURRENT","NO")</f>
        <v>NO</v>
      </c>
    </row>
    <row r="5380" spans="1:24" hidden="1">
      <c r="A5380" s="8" t="s">
        <v>2239</v>
      </c>
      <c r="B5380" s="8" t="s">
        <v>793</v>
      </c>
      <c r="C5380" s="40" t="s">
        <v>2234</v>
      </c>
      <c r="D5380" s="8" t="s">
        <v>2233</v>
      </c>
      <c r="E5380" s="8" t="s">
        <v>463</v>
      </c>
      <c r="F5380" s="45" t="s">
        <v>616</v>
      </c>
      <c r="G5380" s="46" t="s">
        <v>93</v>
      </c>
      <c r="H5380" s="118">
        <v>42388</v>
      </c>
      <c r="I5380" s="117">
        <v>275</v>
      </c>
      <c r="J5380" s="120">
        <v>0</v>
      </c>
      <c r="K5380" s="119">
        <v>0</v>
      </c>
      <c r="L5380" s="46" t="s">
        <v>86</v>
      </c>
      <c r="M5380" s="46" t="s">
        <v>288</v>
      </c>
      <c r="N5380" s="121">
        <v>155387</v>
      </c>
      <c r="O5380" s="121"/>
      <c r="P5380" s="124">
        <v>94229</v>
      </c>
      <c r="Q5380" s="120">
        <v>150</v>
      </c>
      <c r="R5380" s="120">
        <v>0</v>
      </c>
      <c r="S5380" s="120">
        <v>25</v>
      </c>
      <c r="T5380" s="46" t="s">
        <v>127</v>
      </c>
      <c r="U5380" s="122">
        <f>Data!$Q5380+Data!$R5380+Data!$S5380</f>
        <v>175</v>
      </c>
      <c r="V5380" s="123" t="str">
        <f>VLOOKUP(TRIM(Data!$B5380),Team!A:B,2,FALSE)</f>
        <v>HVAC</v>
      </c>
      <c r="W5380" s="123" t="str">
        <f>VLOOKUP(Data!$D5380,Current!A:B,2,FALSE)</f>
        <v>ACT</v>
      </c>
      <c r="X5380" s="123" t="str">
        <f>IF(Data!$W5380=Data!$E5380,"CURRENT","NO")</f>
        <v>NO</v>
      </c>
    </row>
    <row r="5381" spans="1:24" hidden="1">
      <c r="A5381" s="8" t="s">
        <v>2239</v>
      </c>
      <c r="B5381" s="8" t="s">
        <v>793</v>
      </c>
      <c r="C5381" s="40" t="s">
        <v>2234</v>
      </c>
      <c r="D5381" s="8" t="s">
        <v>2233</v>
      </c>
      <c r="E5381" s="8" t="s">
        <v>463</v>
      </c>
      <c r="F5381" s="45" t="s">
        <v>299</v>
      </c>
      <c r="G5381" s="46" t="s">
        <v>93</v>
      </c>
      <c r="H5381" s="118">
        <v>42389</v>
      </c>
      <c r="I5381" s="117">
        <v>72</v>
      </c>
      <c r="J5381" s="120">
        <v>181.6</v>
      </c>
      <c r="K5381" s="119">
        <v>13075.199999999999</v>
      </c>
      <c r="L5381" s="46" t="s">
        <v>81</v>
      </c>
      <c r="M5381" s="46" t="s">
        <v>285</v>
      </c>
      <c r="N5381" s="121">
        <v>155451</v>
      </c>
      <c r="O5381" s="121"/>
      <c r="P5381" s="124">
        <v>94230</v>
      </c>
      <c r="Q5381" s="120">
        <v>150</v>
      </c>
      <c r="R5381" s="120">
        <v>0</v>
      </c>
      <c r="S5381" s="120">
        <v>25</v>
      </c>
      <c r="T5381" s="46" t="s">
        <v>127</v>
      </c>
      <c r="U5381" s="122">
        <f>Data!$Q5381+Data!$R5381+Data!$S5381</f>
        <v>175</v>
      </c>
      <c r="V5381" s="123" t="str">
        <f>VLOOKUP(TRIM(Data!$B5381),Team!A:B,2,FALSE)</f>
        <v>HVAC</v>
      </c>
      <c r="W5381" s="123" t="str">
        <f>VLOOKUP(Data!$D5381,Current!A:B,2,FALSE)</f>
        <v>ACT</v>
      </c>
      <c r="X5381" s="123" t="str">
        <f>IF(Data!$W5381=Data!$E5381,"CURRENT","NO")</f>
        <v>NO</v>
      </c>
    </row>
    <row r="5382" spans="1:24" hidden="1">
      <c r="A5382" s="8" t="s">
        <v>2239</v>
      </c>
      <c r="B5382" s="8" t="s">
        <v>793</v>
      </c>
      <c r="C5382" s="40" t="s">
        <v>2232</v>
      </c>
      <c r="D5382" s="8" t="s">
        <v>2233</v>
      </c>
      <c r="E5382" s="8" t="s">
        <v>463</v>
      </c>
      <c r="F5382" s="45" t="s">
        <v>1350</v>
      </c>
      <c r="G5382" s="46" t="s">
        <v>93</v>
      </c>
      <c r="H5382" s="118">
        <v>42390</v>
      </c>
      <c r="I5382" s="117">
        <v>116</v>
      </c>
      <c r="J5382" s="120">
        <v>0</v>
      </c>
      <c r="K5382" s="119">
        <v>0</v>
      </c>
      <c r="L5382" s="46" t="s">
        <v>81</v>
      </c>
      <c r="M5382" s="46" t="s">
        <v>288</v>
      </c>
      <c r="N5382" s="121">
        <v>155495</v>
      </c>
      <c r="O5382" s="121"/>
      <c r="P5382" s="124">
        <v>94231</v>
      </c>
      <c r="Q5382" s="120">
        <v>150</v>
      </c>
      <c r="R5382" s="120">
        <v>0</v>
      </c>
      <c r="S5382" s="120">
        <v>25</v>
      </c>
      <c r="T5382" s="46" t="s">
        <v>0</v>
      </c>
      <c r="U5382" s="122">
        <f>Data!$Q5382+Data!$R5382+Data!$S5382</f>
        <v>175</v>
      </c>
      <c r="V5382" s="123" t="str">
        <f>VLOOKUP(TRIM(Data!$B5382),Team!A:B,2,FALSE)</f>
        <v>HVAC</v>
      </c>
      <c r="W5382" s="123" t="str">
        <f>VLOOKUP(Data!$D5382,Current!A:B,2,FALSE)</f>
        <v>ACT</v>
      </c>
      <c r="X5382" s="123" t="str">
        <f>IF(Data!$W5382=Data!$E5382,"CURRENT","NO")</f>
        <v>NO</v>
      </c>
    </row>
    <row r="5383" spans="1:24" hidden="1">
      <c r="A5383" s="8" t="s">
        <v>2239</v>
      </c>
      <c r="B5383" s="8" t="s">
        <v>793</v>
      </c>
      <c r="C5383" s="40" t="s">
        <v>2234</v>
      </c>
      <c r="D5383" s="8" t="s">
        <v>2233</v>
      </c>
      <c r="E5383" s="8" t="s">
        <v>463</v>
      </c>
      <c r="F5383" s="45" t="s">
        <v>1365</v>
      </c>
      <c r="G5383" s="46" t="s">
        <v>70</v>
      </c>
      <c r="H5383" s="118">
        <v>42384</v>
      </c>
      <c r="I5383" s="117">
        <v>215</v>
      </c>
      <c r="J5383" s="120">
        <v>138</v>
      </c>
      <c r="K5383" s="119">
        <v>29670</v>
      </c>
      <c r="L5383" s="46" t="s">
        <v>86</v>
      </c>
      <c r="M5383" s="46" t="s">
        <v>1367</v>
      </c>
      <c r="N5383" s="121">
        <v>155270</v>
      </c>
      <c r="O5383" s="121"/>
      <c r="P5383" s="124">
        <v>94233</v>
      </c>
      <c r="Q5383" s="120">
        <v>150</v>
      </c>
      <c r="R5383" s="120">
        <v>0</v>
      </c>
      <c r="S5383" s="120">
        <v>25</v>
      </c>
      <c r="T5383" s="46" t="s">
        <v>186</v>
      </c>
      <c r="U5383" s="122">
        <f>Data!$Q5383+Data!$R5383+Data!$S5383</f>
        <v>175</v>
      </c>
      <c r="V5383" s="123" t="str">
        <f>VLOOKUP(TRIM(Data!$B5383),Team!A:B,2,FALSE)</f>
        <v>HVAC</v>
      </c>
      <c r="W5383" s="123" t="str">
        <f>VLOOKUP(Data!$D5383,Current!A:B,2,FALSE)</f>
        <v>ACT</v>
      </c>
      <c r="X5383" s="123" t="str">
        <f>IF(Data!$W5383=Data!$E5383,"CURRENT","NO")</f>
        <v>NO</v>
      </c>
    </row>
    <row r="5384" spans="1:24" hidden="1">
      <c r="A5384" s="8" t="s">
        <v>2239</v>
      </c>
      <c r="B5384" s="8" t="s">
        <v>793</v>
      </c>
      <c r="C5384" s="40" t="s">
        <v>2234</v>
      </c>
      <c r="D5384" s="8" t="s">
        <v>2233</v>
      </c>
      <c r="E5384" s="8" t="s">
        <v>463</v>
      </c>
      <c r="F5384" s="45" t="s">
        <v>287</v>
      </c>
      <c r="G5384" s="46" t="s">
        <v>70</v>
      </c>
      <c r="H5384" s="118">
        <v>42385</v>
      </c>
      <c r="I5384" s="117">
        <v>108</v>
      </c>
      <c r="J5384" s="120">
        <v>198</v>
      </c>
      <c r="K5384" s="119">
        <v>21384</v>
      </c>
      <c r="L5384" s="46" t="s">
        <v>86</v>
      </c>
      <c r="M5384" s="46" t="s">
        <v>1367</v>
      </c>
      <c r="N5384" s="121">
        <v>155258</v>
      </c>
      <c r="O5384" s="121"/>
      <c r="P5384" s="124">
        <v>94234</v>
      </c>
      <c r="Q5384" s="120">
        <v>150</v>
      </c>
      <c r="R5384" s="120">
        <v>0</v>
      </c>
      <c r="S5384" s="120">
        <v>25</v>
      </c>
      <c r="T5384" s="46" t="s">
        <v>127</v>
      </c>
      <c r="U5384" s="122">
        <f>Data!$Q5384+Data!$R5384+Data!$S5384</f>
        <v>175</v>
      </c>
      <c r="V5384" s="123" t="str">
        <f>VLOOKUP(TRIM(Data!$B5384),Team!A:B,2,FALSE)</f>
        <v>HVAC</v>
      </c>
      <c r="W5384" s="123" t="str">
        <f>VLOOKUP(Data!$D5384,Current!A:B,2,FALSE)</f>
        <v>ACT</v>
      </c>
      <c r="X5384" s="123" t="str">
        <f>IF(Data!$W5384=Data!$E5384,"CURRENT","NO")</f>
        <v>NO</v>
      </c>
    </row>
    <row r="5385" spans="1:24" hidden="1">
      <c r="A5385" s="8" t="s">
        <v>2239</v>
      </c>
      <c r="B5385" s="8" t="s">
        <v>793</v>
      </c>
      <c r="C5385" s="40" t="s">
        <v>2232</v>
      </c>
      <c r="D5385" s="8" t="s">
        <v>2233</v>
      </c>
      <c r="E5385" s="8" t="s">
        <v>463</v>
      </c>
      <c r="F5385" s="45" t="s">
        <v>287</v>
      </c>
      <c r="G5385" s="46" t="s">
        <v>70</v>
      </c>
      <c r="H5385" s="118">
        <v>42388</v>
      </c>
      <c r="I5385" s="117">
        <v>108</v>
      </c>
      <c r="J5385" s="120">
        <v>0</v>
      </c>
      <c r="K5385" s="119">
        <v>0</v>
      </c>
      <c r="L5385" s="46" t="s">
        <v>86</v>
      </c>
      <c r="M5385" s="46" t="s">
        <v>288</v>
      </c>
      <c r="N5385" s="121">
        <v>155385</v>
      </c>
      <c r="O5385" s="121"/>
      <c r="P5385" s="124">
        <v>94235</v>
      </c>
      <c r="Q5385" s="120">
        <v>150</v>
      </c>
      <c r="R5385" s="120">
        <v>0</v>
      </c>
      <c r="S5385" s="120">
        <v>25</v>
      </c>
      <c r="T5385" s="46" t="s">
        <v>0</v>
      </c>
      <c r="U5385" s="122">
        <f>Data!$Q5385+Data!$R5385+Data!$S5385</f>
        <v>175</v>
      </c>
      <c r="V5385" s="123" t="str">
        <f>VLOOKUP(TRIM(Data!$B5385),Team!A:B,2,FALSE)</f>
        <v>HVAC</v>
      </c>
      <c r="W5385" s="123" t="str">
        <f>VLOOKUP(Data!$D5385,Current!A:B,2,FALSE)</f>
        <v>ACT</v>
      </c>
      <c r="X5385" s="123" t="str">
        <f>IF(Data!$W5385=Data!$E5385,"CURRENT","NO")</f>
        <v>NO</v>
      </c>
    </row>
    <row r="5386" spans="1:24" hidden="1">
      <c r="A5386" s="8" t="s">
        <v>2239</v>
      </c>
      <c r="B5386" s="8" t="s">
        <v>793</v>
      </c>
      <c r="C5386" s="40" t="s">
        <v>2232</v>
      </c>
      <c r="D5386" s="8" t="s">
        <v>2233</v>
      </c>
      <c r="E5386" s="8" t="s">
        <v>463</v>
      </c>
      <c r="F5386" s="45" t="s">
        <v>75</v>
      </c>
      <c r="G5386" s="46" t="s">
        <v>70</v>
      </c>
      <c r="H5386" s="118">
        <v>42384</v>
      </c>
      <c r="I5386" s="117">
        <v>274</v>
      </c>
      <c r="J5386" s="120">
        <v>0</v>
      </c>
      <c r="K5386" s="119">
        <v>0</v>
      </c>
      <c r="L5386" s="46" t="s">
        <v>213</v>
      </c>
      <c r="M5386" s="46" t="s">
        <v>208</v>
      </c>
      <c r="N5386" s="121">
        <v>155252</v>
      </c>
      <c r="O5386" s="121"/>
      <c r="P5386" s="124">
        <v>94236</v>
      </c>
      <c r="Q5386" s="120">
        <v>150</v>
      </c>
      <c r="R5386" s="120">
        <v>0</v>
      </c>
      <c r="S5386" s="120">
        <v>35</v>
      </c>
      <c r="T5386" s="46" t="s">
        <v>0</v>
      </c>
      <c r="U5386" s="122">
        <f>Data!$Q5386+Data!$R5386+Data!$S5386</f>
        <v>185</v>
      </c>
      <c r="V5386" s="123" t="str">
        <f>VLOOKUP(TRIM(Data!$B5386),Team!A:B,2,FALSE)</f>
        <v>HVAC</v>
      </c>
      <c r="W5386" s="123" t="str">
        <f>VLOOKUP(Data!$D5386,Current!A:B,2,FALSE)</f>
        <v>ACT</v>
      </c>
      <c r="X5386" s="123" t="str">
        <f>IF(Data!$W5386=Data!$E5386,"CURRENT","NO")</f>
        <v>NO</v>
      </c>
    </row>
    <row r="5387" spans="1:24" hidden="1">
      <c r="A5387" s="8" t="s">
        <v>2239</v>
      </c>
      <c r="B5387" s="8" t="s">
        <v>793</v>
      </c>
      <c r="C5387" s="40" t="s">
        <v>2234</v>
      </c>
      <c r="D5387" s="8" t="s">
        <v>2233</v>
      </c>
      <c r="E5387" s="8" t="s">
        <v>463</v>
      </c>
      <c r="F5387" s="45" t="s">
        <v>73</v>
      </c>
      <c r="G5387" s="46" t="s">
        <v>70</v>
      </c>
      <c r="H5387" s="118">
        <v>42388</v>
      </c>
      <c r="I5387" s="117">
        <v>218</v>
      </c>
      <c r="J5387" s="120">
        <v>168</v>
      </c>
      <c r="K5387" s="119">
        <v>36624</v>
      </c>
      <c r="L5387" s="46" t="s">
        <v>69</v>
      </c>
      <c r="M5387" s="46" t="s">
        <v>145</v>
      </c>
      <c r="N5387" s="121">
        <v>155386</v>
      </c>
      <c r="O5387" s="121"/>
      <c r="P5387" s="124">
        <v>94237</v>
      </c>
      <c r="Q5387" s="120">
        <v>183.1</v>
      </c>
      <c r="R5387" s="120">
        <v>0</v>
      </c>
      <c r="S5387" s="120">
        <v>35</v>
      </c>
      <c r="T5387" s="46" t="s">
        <v>127</v>
      </c>
      <c r="U5387" s="122">
        <f>Data!$Q5387+Data!$R5387+Data!$S5387</f>
        <v>218.1</v>
      </c>
      <c r="V5387" s="123" t="str">
        <f>VLOOKUP(TRIM(Data!$B5387),Team!A:B,2,FALSE)</f>
        <v>HVAC</v>
      </c>
      <c r="W5387" s="123" t="str">
        <f>VLOOKUP(Data!$D5387,Current!A:B,2,FALSE)</f>
        <v>ACT</v>
      </c>
      <c r="X5387" s="123" t="str">
        <f>IF(Data!$W5387=Data!$E5387,"CURRENT","NO")</f>
        <v>NO</v>
      </c>
    </row>
    <row r="5388" spans="1:24" hidden="1">
      <c r="A5388" s="8" t="s">
        <v>2239</v>
      </c>
      <c r="B5388" s="8" t="s">
        <v>793</v>
      </c>
      <c r="C5388" s="40" t="s">
        <v>2234</v>
      </c>
      <c r="D5388" s="8" t="s">
        <v>2233</v>
      </c>
      <c r="E5388" s="8" t="s">
        <v>463</v>
      </c>
      <c r="F5388" s="45" t="s">
        <v>1688</v>
      </c>
      <c r="G5388" s="46" t="s">
        <v>70</v>
      </c>
      <c r="H5388" s="118">
        <v>42389</v>
      </c>
      <c r="I5388" s="117">
        <v>109</v>
      </c>
      <c r="J5388" s="120">
        <v>142</v>
      </c>
      <c r="K5388" s="119">
        <v>15478</v>
      </c>
      <c r="L5388" s="46" t="s">
        <v>69</v>
      </c>
      <c r="M5388" s="46" t="s">
        <v>145</v>
      </c>
      <c r="N5388" s="121">
        <v>155452</v>
      </c>
      <c r="O5388" s="121"/>
      <c r="P5388" s="124">
        <v>94238</v>
      </c>
      <c r="Q5388" s="120">
        <v>77.400000000000006</v>
      </c>
      <c r="R5388" s="120">
        <v>0</v>
      </c>
      <c r="S5388" s="120">
        <v>17.5</v>
      </c>
      <c r="T5388" s="46" t="s">
        <v>127</v>
      </c>
      <c r="U5388" s="122">
        <f>Data!$Q5388+Data!$R5388+Data!$S5388</f>
        <v>94.9</v>
      </c>
      <c r="V5388" s="123" t="str">
        <f>VLOOKUP(TRIM(Data!$B5388),Team!A:B,2,FALSE)</f>
        <v>HVAC</v>
      </c>
      <c r="W5388" s="123" t="str">
        <f>VLOOKUP(Data!$D5388,Current!A:B,2,FALSE)</f>
        <v>ACT</v>
      </c>
      <c r="X5388" s="123" t="str">
        <f>IF(Data!$W5388=Data!$E5388,"CURRENT","NO")</f>
        <v>NO</v>
      </c>
    </row>
    <row r="5389" spans="1:24" hidden="1">
      <c r="A5389" s="8" t="s">
        <v>2239</v>
      </c>
      <c r="B5389" s="8" t="s">
        <v>793</v>
      </c>
      <c r="C5389" s="40" t="s">
        <v>2234</v>
      </c>
      <c r="D5389" s="8" t="s">
        <v>2233</v>
      </c>
      <c r="E5389" s="8" t="s">
        <v>463</v>
      </c>
      <c r="F5389" s="45" t="s">
        <v>605</v>
      </c>
      <c r="G5389" s="46" t="s">
        <v>70</v>
      </c>
      <c r="H5389" s="118">
        <v>42389</v>
      </c>
      <c r="I5389" s="117">
        <v>548</v>
      </c>
      <c r="J5389" s="120">
        <v>0</v>
      </c>
      <c r="K5389" s="119">
        <v>0</v>
      </c>
      <c r="L5389" s="46" t="s">
        <v>69</v>
      </c>
      <c r="M5389" s="46" t="s">
        <v>282</v>
      </c>
      <c r="N5389" s="121">
        <v>155453</v>
      </c>
      <c r="O5389" s="121"/>
      <c r="P5389" s="124">
        <v>94239</v>
      </c>
      <c r="Q5389" s="120">
        <v>150</v>
      </c>
      <c r="R5389" s="120">
        <v>0</v>
      </c>
      <c r="S5389" s="120">
        <v>17.5</v>
      </c>
      <c r="T5389" s="46" t="s">
        <v>127</v>
      </c>
      <c r="U5389" s="122">
        <f>Data!$Q5389+Data!$R5389+Data!$S5389</f>
        <v>167.5</v>
      </c>
      <c r="V5389" s="123" t="str">
        <f>VLOOKUP(TRIM(Data!$B5389),Team!A:B,2,FALSE)</f>
        <v>HVAC</v>
      </c>
      <c r="W5389" s="123" t="str">
        <f>VLOOKUP(Data!$D5389,Current!A:B,2,FALSE)</f>
        <v>ACT</v>
      </c>
      <c r="X5389" s="123" t="str">
        <f>IF(Data!$W5389=Data!$E5389,"CURRENT","NO")</f>
        <v>NO</v>
      </c>
    </row>
    <row r="5390" spans="1:24" hidden="1">
      <c r="A5390" s="8" t="s">
        <v>2239</v>
      </c>
      <c r="B5390" s="8" t="s">
        <v>793</v>
      </c>
      <c r="C5390" s="40" t="s">
        <v>2234</v>
      </c>
      <c r="D5390" s="8" t="s">
        <v>2233</v>
      </c>
      <c r="E5390" s="8" t="s">
        <v>463</v>
      </c>
      <c r="F5390" s="45" t="s">
        <v>1130</v>
      </c>
      <c r="G5390" s="46" t="s">
        <v>70</v>
      </c>
      <c r="H5390" s="118">
        <v>42390</v>
      </c>
      <c r="I5390" s="117">
        <v>268</v>
      </c>
      <c r="J5390" s="120">
        <v>0</v>
      </c>
      <c r="K5390" s="119">
        <v>0</v>
      </c>
      <c r="L5390" s="46" t="s">
        <v>69</v>
      </c>
      <c r="M5390" s="46" t="s">
        <v>145</v>
      </c>
      <c r="N5390" s="121">
        <v>155493</v>
      </c>
      <c r="O5390" s="121"/>
      <c r="P5390" s="124">
        <v>94240</v>
      </c>
      <c r="Q5390" s="120">
        <v>150</v>
      </c>
      <c r="R5390" s="120">
        <v>0</v>
      </c>
      <c r="S5390" s="120">
        <v>35</v>
      </c>
      <c r="T5390" s="46" t="s">
        <v>127</v>
      </c>
      <c r="U5390" s="122">
        <f>Data!$Q5390+Data!$R5390+Data!$S5390</f>
        <v>185</v>
      </c>
      <c r="V5390" s="123" t="str">
        <f>VLOOKUP(TRIM(Data!$B5390),Team!A:B,2,FALSE)</f>
        <v>HVAC</v>
      </c>
      <c r="W5390" s="123" t="str">
        <f>VLOOKUP(Data!$D5390,Current!A:B,2,FALSE)</f>
        <v>ACT</v>
      </c>
      <c r="X5390" s="123" t="str">
        <f>IF(Data!$W5390=Data!$E5390,"CURRENT","NO")</f>
        <v>NO</v>
      </c>
    </row>
    <row r="5391" spans="1:24" hidden="1">
      <c r="A5391" s="8" t="s">
        <v>2251</v>
      </c>
      <c r="B5391" s="8" t="s">
        <v>793</v>
      </c>
      <c r="C5391" s="40" t="s">
        <v>2234</v>
      </c>
      <c r="D5391" s="8" t="s">
        <v>2233</v>
      </c>
      <c r="E5391" s="8" t="s">
        <v>463</v>
      </c>
      <c r="F5391" s="45" t="s">
        <v>2252</v>
      </c>
      <c r="G5391" s="46" t="s">
        <v>78</v>
      </c>
      <c r="H5391" s="118">
        <v>42395</v>
      </c>
      <c r="I5391" s="117">
        <v>1</v>
      </c>
      <c r="J5391" s="120">
        <v>76</v>
      </c>
      <c r="K5391" s="119">
        <v>76</v>
      </c>
      <c r="L5391" s="46" t="s">
        <v>77</v>
      </c>
      <c r="M5391" s="46" t="s">
        <v>1549</v>
      </c>
      <c r="N5391" s="121">
        <v>155644</v>
      </c>
      <c r="O5391" s="121"/>
      <c r="P5391" s="124">
        <v>94417</v>
      </c>
      <c r="Q5391" s="120">
        <v>75</v>
      </c>
      <c r="R5391" s="120">
        <v>0</v>
      </c>
      <c r="S5391" s="120">
        <v>15</v>
      </c>
      <c r="T5391" s="46" t="s">
        <v>127</v>
      </c>
      <c r="U5391" s="122">
        <f>Data!$Q5391+Data!$R5391+Data!$S5391</f>
        <v>90</v>
      </c>
      <c r="V5391" s="123" t="str">
        <f>VLOOKUP(TRIM(Data!$B5391),Team!A:B,2,FALSE)</f>
        <v>HVAC</v>
      </c>
      <c r="W5391" s="123" t="str">
        <f>VLOOKUP(Data!$D5391,Current!A:B,2,FALSE)</f>
        <v>ACT</v>
      </c>
      <c r="X5391" s="123" t="str">
        <f>IF(Data!$W5391=Data!$E5391,"CURRENT","NO")</f>
        <v>NO</v>
      </c>
    </row>
    <row r="5392" spans="1:24" hidden="1">
      <c r="A5392" s="8" t="s">
        <v>2251</v>
      </c>
      <c r="B5392" s="8" t="s">
        <v>793</v>
      </c>
      <c r="C5392" s="40" t="s">
        <v>2234</v>
      </c>
      <c r="D5392" s="8" t="s">
        <v>2233</v>
      </c>
      <c r="E5392" s="8" t="s">
        <v>463</v>
      </c>
      <c r="F5392" s="45" t="s">
        <v>2253</v>
      </c>
      <c r="G5392" s="46" t="s">
        <v>78</v>
      </c>
      <c r="H5392" s="118">
        <v>42395</v>
      </c>
      <c r="I5392" s="117">
        <v>6</v>
      </c>
      <c r="J5392" s="120">
        <v>0</v>
      </c>
      <c r="K5392" s="119">
        <v>0</v>
      </c>
      <c r="L5392" s="46" t="s">
        <v>77</v>
      </c>
      <c r="M5392" s="46" t="s">
        <v>1549</v>
      </c>
      <c r="N5392" s="121">
        <v>155645</v>
      </c>
      <c r="O5392" s="121"/>
      <c r="P5392" s="124">
        <v>94418</v>
      </c>
      <c r="Q5392" s="120">
        <v>75</v>
      </c>
      <c r="R5392" s="120">
        <v>0</v>
      </c>
      <c r="S5392" s="120">
        <v>15</v>
      </c>
      <c r="T5392" s="46" t="s">
        <v>127</v>
      </c>
      <c r="U5392" s="122">
        <f>Data!$Q5392+Data!$R5392+Data!$S5392</f>
        <v>90</v>
      </c>
      <c r="V5392" s="123" t="str">
        <f>VLOOKUP(TRIM(Data!$B5392),Team!A:B,2,FALSE)</f>
        <v>HVAC</v>
      </c>
      <c r="W5392" s="123" t="str">
        <f>VLOOKUP(Data!$D5392,Current!A:B,2,FALSE)</f>
        <v>ACT</v>
      </c>
      <c r="X5392" s="123" t="str">
        <f>IF(Data!$W5392=Data!$E5392,"CURRENT","NO")</f>
        <v>NO</v>
      </c>
    </row>
    <row r="5393" spans="1:24" hidden="1">
      <c r="A5393" s="8" t="s">
        <v>2251</v>
      </c>
      <c r="B5393" s="8" t="s">
        <v>793</v>
      </c>
      <c r="C5393" s="40" t="s">
        <v>2234</v>
      </c>
      <c r="D5393" s="8" t="s">
        <v>2233</v>
      </c>
      <c r="E5393" s="8" t="s">
        <v>463</v>
      </c>
      <c r="F5393" s="45" t="s">
        <v>1339</v>
      </c>
      <c r="G5393" s="46" t="s">
        <v>78</v>
      </c>
      <c r="H5393" s="118">
        <v>42395</v>
      </c>
      <c r="I5393" s="117">
        <v>5</v>
      </c>
      <c r="J5393" s="120">
        <v>80.42</v>
      </c>
      <c r="K5393" s="119">
        <v>402.1</v>
      </c>
      <c r="L5393" s="46" t="s">
        <v>77</v>
      </c>
      <c r="M5393" s="46" t="s">
        <v>1549</v>
      </c>
      <c r="N5393" s="121">
        <v>155646</v>
      </c>
      <c r="O5393" s="121"/>
      <c r="P5393" s="124">
        <v>94419</v>
      </c>
      <c r="Q5393" s="120">
        <v>75</v>
      </c>
      <c r="R5393" s="120">
        <v>0</v>
      </c>
      <c r="S5393" s="120">
        <v>15</v>
      </c>
      <c r="T5393" s="46" t="s">
        <v>127</v>
      </c>
      <c r="U5393" s="122">
        <f>Data!$Q5393+Data!$R5393+Data!$S5393</f>
        <v>90</v>
      </c>
      <c r="V5393" s="123" t="str">
        <f>VLOOKUP(TRIM(Data!$B5393),Team!A:B,2,FALSE)</f>
        <v>HVAC</v>
      </c>
      <c r="W5393" s="123" t="str">
        <f>VLOOKUP(Data!$D5393,Current!A:B,2,FALSE)</f>
        <v>ACT</v>
      </c>
      <c r="X5393" s="123" t="str">
        <f>IF(Data!$W5393=Data!$E5393,"CURRENT","NO")</f>
        <v>NO</v>
      </c>
    </row>
    <row r="5394" spans="1:24" hidden="1">
      <c r="A5394" s="8" t="s">
        <v>2251</v>
      </c>
      <c r="B5394" s="8" t="s">
        <v>793</v>
      </c>
      <c r="C5394" s="40" t="s">
        <v>2234</v>
      </c>
      <c r="D5394" s="8" t="s">
        <v>2233</v>
      </c>
      <c r="E5394" s="8" t="s">
        <v>463</v>
      </c>
      <c r="F5394" s="45" t="s">
        <v>1568</v>
      </c>
      <c r="G5394" s="46" t="s">
        <v>78</v>
      </c>
      <c r="H5394" s="118">
        <v>42395</v>
      </c>
      <c r="I5394" s="117">
        <v>1</v>
      </c>
      <c r="J5394" s="120">
        <v>74.66</v>
      </c>
      <c r="K5394" s="119">
        <v>74.66</v>
      </c>
      <c r="L5394" s="46" t="s">
        <v>77</v>
      </c>
      <c r="M5394" s="46" t="s">
        <v>1549</v>
      </c>
      <c r="N5394" s="121">
        <v>155647</v>
      </c>
      <c r="O5394" s="121"/>
      <c r="P5394" s="124">
        <v>94420</v>
      </c>
      <c r="Q5394" s="120">
        <v>75</v>
      </c>
      <c r="R5394" s="120">
        <v>0</v>
      </c>
      <c r="S5394" s="120">
        <v>15</v>
      </c>
      <c r="T5394" s="46" t="s">
        <v>127</v>
      </c>
      <c r="U5394" s="122">
        <f>Data!$Q5394+Data!$R5394+Data!$S5394</f>
        <v>90</v>
      </c>
      <c r="V5394" s="123" t="str">
        <f>VLOOKUP(TRIM(Data!$B5394),Team!A:B,2,FALSE)</f>
        <v>HVAC</v>
      </c>
      <c r="W5394" s="123" t="str">
        <f>VLOOKUP(Data!$D5394,Current!A:B,2,FALSE)</f>
        <v>ACT</v>
      </c>
      <c r="X5394" s="123" t="str">
        <f>IF(Data!$W5394=Data!$E5394,"CURRENT","NO")</f>
        <v>NO</v>
      </c>
    </row>
    <row r="5395" spans="1:24" hidden="1">
      <c r="A5395" s="8" t="s">
        <v>2251</v>
      </c>
      <c r="B5395" s="8" t="s">
        <v>793</v>
      </c>
      <c r="C5395" s="40" t="s">
        <v>2234</v>
      </c>
      <c r="D5395" s="8" t="s">
        <v>2233</v>
      </c>
      <c r="E5395" s="8" t="s">
        <v>463</v>
      </c>
      <c r="F5395" s="45" t="s">
        <v>279</v>
      </c>
      <c r="G5395" s="46" t="s">
        <v>78</v>
      </c>
      <c r="H5395" s="118">
        <v>42395</v>
      </c>
      <c r="I5395" s="117">
        <v>1</v>
      </c>
      <c r="J5395" s="120">
        <v>104.71</v>
      </c>
      <c r="K5395" s="119">
        <v>104.71</v>
      </c>
      <c r="L5395" s="46" t="s">
        <v>77</v>
      </c>
      <c r="M5395" s="46" t="s">
        <v>1933</v>
      </c>
      <c r="N5395" s="121">
        <v>155648</v>
      </c>
      <c r="O5395" s="121"/>
      <c r="P5395" s="124">
        <v>94421</v>
      </c>
      <c r="Q5395" s="120">
        <v>75</v>
      </c>
      <c r="R5395" s="120">
        <v>0</v>
      </c>
      <c r="S5395" s="120">
        <v>15</v>
      </c>
      <c r="T5395" s="46" t="s">
        <v>127</v>
      </c>
      <c r="U5395" s="122">
        <f>Data!$Q5395+Data!$R5395+Data!$S5395</f>
        <v>90</v>
      </c>
      <c r="V5395" s="123" t="str">
        <f>VLOOKUP(TRIM(Data!$B5395),Team!A:B,2,FALSE)</f>
        <v>HVAC</v>
      </c>
      <c r="W5395" s="123" t="str">
        <f>VLOOKUP(Data!$D5395,Current!A:B,2,FALSE)</f>
        <v>ACT</v>
      </c>
      <c r="X5395" s="123" t="str">
        <f>IF(Data!$W5395=Data!$E5395,"CURRENT","NO")</f>
        <v>NO</v>
      </c>
    </row>
    <row r="5396" spans="1:24" hidden="1">
      <c r="A5396" s="8" t="s">
        <v>2251</v>
      </c>
      <c r="B5396" s="8" t="s">
        <v>793</v>
      </c>
      <c r="C5396" s="40" t="s">
        <v>2232</v>
      </c>
      <c r="D5396" s="8" t="s">
        <v>2233</v>
      </c>
      <c r="E5396" s="8" t="s">
        <v>463</v>
      </c>
      <c r="F5396" s="45" t="s">
        <v>1341</v>
      </c>
      <c r="G5396" s="46" t="s">
        <v>78</v>
      </c>
      <c r="H5396" s="118">
        <v>42396</v>
      </c>
      <c r="I5396" s="117">
        <v>239</v>
      </c>
      <c r="J5396" s="120">
        <v>0</v>
      </c>
      <c r="K5396" s="119">
        <v>0</v>
      </c>
      <c r="L5396" s="46" t="s">
        <v>77</v>
      </c>
      <c r="M5396" s="46" t="s">
        <v>119</v>
      </c>
      <c r="N5396" s="121">
        <v>155689</v>
      </c>
      <c r="O5396" s="121"/>
      <c r="P5396" s="124">
        <v>94422</v>
      </c>
      <c r="Q5396" s="120">
        <v>150</v>
      </c>
      <c r="R5396" s="120">
        <v>0</v>
      </c>
      <c r="S5396" s="120">
        <v>35</v>
      </c>
      <c r="T5396" s="46" t="s">
        <v>0</v>
      </c>
      <c r="U5396" s="122">
        <f>Data!$Q5396+Data!$R5396+Data!$S5396</f>
        <v>185</v>
      </c>
      <c r="V5396" s="123" t="str">
        <f>VLOOKUP(TRIM(Data!$B5396),Team!A:B,2,FALSE)</f>
        <v>HVAC</v>
      </c>
      <c r="W5396" s="123" t="str">
        <f>VLOOKUP(Data!$D5396,Current!A:B,2,FALSE)</f>
        <v>ACT</v>
      </c>
      <c r="X5396" s="123" t="str">
        <f>IF(Data!$W5396=Data!$E5396,"CURRENT","NO")</f>
        <v>NO</v>
      </c>
    </row>
    <row r="5397" spans="1:24" hidden="1">
      <c r="A5397" s="8" t="s">
        <v>2251</v>
      </c>
      <c r="B5397" s="8" t="s">
        <v>793</v>
      </c>
      <c r="C5397" s="40" t="s">
        <v>2234</v>
      </c>
      <c r="D5397" s="8" t="s">
        <v>2233</v>
      </c>
      <c r="E5397" s="8" t="s">
        <v>463</v>
      </c>
      <c r="F5397" s="45" t="s">
        <v>942</v>
      </c>
      <c r="G5397" s="46" t="s">
        <v>97</v>
      </c>
      <c r="H5397" s="118">
        <v>42391</v>
      </c>
      <c r="I5397" s="117">
        <v>85</v>
      </c>
      <c r="J5397" s="120">
        <v>148</v>
      </c>
      <c r="K5397" s="119">
        <v>12580</v>
      </c>
      <c r="L5397" s="46" t="s">
        <v>77</v>
      </c>
      <c r="M5397" s="46" t="s">
        <v>2254</v>
      </c>
      <c r="N5397" s="121">
        <v>155516</v>
      </c>
      <c r="O5397" s="121"/>
      <c r="P5397" s="124">
        <v>94423</v>
      </c>
      <c r="Q5397" s="120">
        <v>75</v>
      </c>
      <c r="R5397" s="120">
        <v>0</v>
      </c>
      <c r="S5397" s="120">
        <v>15</v>
      </c>
      <c r="T5397" s="46" t="s">
        <v>127</v>
      </c>
      <c r="U5397" s="122">
        <f>Data!$Q5397+Data!$R5397+Data!$S5397</f>
        <v>90</v>
      </c>
      <c r="V5397" s="123" t="str">
        <f>VLOOKUP(TRIM(Data!$B5397),Team!A:B,2,FALSE)</f>
        <v>HVAC</v>
      </c>
      <c r="W5397" s="123" t="str">
        <f>VLOOKUP(Data!$D5397,Current!A:B,2,FALSE)</f>
        <v>ACT</v>
      </c>
      <c r="X5397" s="123" t="str">
        <f>IF(Data!$W5397=Data!$E5397,"CURRENT","NO")</f>
        <v>NO</v>
      </c>
    </row>
    <row r="5398" spans="1:24" hidden="1">
      <c r="A5398" s="8" t="s">
        <v>2251</v>
      </c>
      <c r="B5398" s="8" t="s">
        <v>793</v>
      </c>
      <c r="C5398" s="40" t="s">
        <v>2234</v>
      </c>
      <c r="D5398" s="8" t="s">
        <v>2233</v>
      </c>
      <c r="E5398" s="8" t="s">
        <v>463</v>
      </c>
      <c r="F5398" s="45" t="s">
        <v>1140</v>
      </c>
      <c r="G5398" s="46" t="s">
        <v>97</v>
      </c>
      <c r="H5398" s="118">
        <v>42391</v>
      </c>
      <c r="I5398" s="117">
        <v>84</v>
      </c>
      <c r="J5398" s="120">
        <v>148</v>
      </c>
      <c r="K5398" s="119">
        <v>12432</v>
      </c>
      <c r="L5398" s="46" t="s">
        <v>77</v>
      </c>
      <c r="M5398" s="46" t="s">
        <v>1792</v>
      </c>
      <c r="N5398" s="121">
        <v>155517</v>
      </c>
      <c r="O5398" s="121"/>
      <c r="P5398" s="124">
        <v>94424</v>
      </c>
      <c r="Q5398" s="120">
        <v>75</v>
      </c>
      <c r="R5398" s="120">
        <v>0</v>
      </c>
      <c r="S5398" s="120">
        <v>15</v>
      </c>
      <c r="T5398" s="46" t="s">
        <v>186</v>
      </c>
      <c r="U5398" s="122">
        <f>Data!$Q5398+Data!$R5398+Data!$S5398</f>
        <v>90</v>
      </c>
      <c r="V5398" s="123" t="str">
        <f>VLOOKUP(TRIM(Data!$B5398),Team!A:B,2,FALSE)</f>
        <v>HVAC</v>
      </c>
      <c r="W5398" s="123" t="str">
        <f>VLOOKUP(Data!$D5398,Current!A:B,2,FALSE)</f>
        <v>ACT</v>
      </c>
      <c r="X5398" s="123" t="str">
        <f>IF(Data!$W5398=Data!$E5398,"CURRENT","NO")</f>
        <v>NO</v>
      </c>
    </row>
    <row r="5399" spans="1:24" hidden="1">
      <c r="A5399" s="8" t="s">
        <v>2251</v>
      </c>
      <c r="B5399" s="8" t="s">
        <v>793</v>
      </c>
      <c r="C5399" s="40" t="s">
        <v>2234</v>
      </c>
      <c r="D5399" s="8" t="s">
        <v>2233</v>
      </c>
      <c r="E5399" s="8" t="s">
        <v>463</v>
      </c>
      <c r="F5399" s="45" t="s">
        <v>635</v>
      </c>
      <c r="G5399" s="46" t="s">
        <v>97</v>
      </c>
      <c r="H5399" s="118">
        <v>42391</v>
      </c>
      <c r="I5399" s="117">
        <v>169</v>
      </c>
      <c r="J5399" s="120">
        <v>148</v>
      </c>
      <c r="K5399" s="119">
        <v>25012</v>
      </c>
      <c r="L5399" s="46" t="s">
        <v>77</v>
      </c>
      <c r="M5399" s="46" t="s">
        <v>2255</v>
      </c>
      <c r="N5399" s="121">
        <v>155518</v>
      </c>
      <c r="O5399" s="121"/>
      <c r="P5399" s="124">
        <v>94425</v>
      </c>
      <c r="Q5399" s="120">
        <v>125.1</v>
      </c>
      <c r="R5399" s="120">
        <v>0</v>
      </c>
      <c r="S5399" s="120">
        <v>15</v>
      </c>
      <c r="T5399" s="46" t="s">
        <v>127</v>
      </c>
      <c r="U5399" s="122">
        <f>Data!$Q5399+Data!$R5399+Data!$S5399</f>
        <v>140.1</v>
      </c>
      <c r="V5399" s="123" t="str">
        <f>VLOOKUP(TRIM(Data!$B5399),Team!A:B,2,FALSE)</f>
        <v>HVAC</v>
      </c>
      <c r="W5399" s="123" t="str">
        <f>VLOOKUP(Data!$D5399,Current!A:B,2,FALSE)</f>
        <v>ACT</v>
      </c>
      <c r="X5399" s="123" t="str">
        <f>IF(Data!$W5399=Data!$E5399,"CURRENT","NO")</f>
        <v>NO</v>
      </c>
    </row>
    <row r="5400" spans="1:24" hidden="1">
      <c r="A5400" s="8" t="s">
        <v>2251</v>
      </c>
      <c r="B5400" s="8" t="s">
        <v>793</v>
      </c>
      <c r="C5400" s="40" t="s">
        <v>2234</v>
      </c>
      <c r="D5400" s="8" t="s">
        <v>2233</v>
      </c>
      <c r="E5400" s="8" t="s">
        <v>463</v>
      </c>
      <c r="F5400" s="45" t="s">
        <v>1804</v>
      </c>
      <c r="G5400" s="46" t="s">
        <v>83</v>
      </c>
      <c r="H5400" s="118">
        <v>42392</v>
      </c>
      <c r="I5400" s="117">
        <v>96</v>
      </c>
      <c r="J5400" s="120">
        <v>225.6</v>
      </c>
      <c r="K5400" s="119">
        <v>21657.599999999999</v>
      </c>
      <c r="L5400" s="46" t="s">
        <v>77</v>
      </c>
      <c r="M5400" s="46" t="s">
        <v>2238</v>
      </c>
      <c r="N5400" s="121">
        <v>155551</v>
      </c>
      <c r="O5400" s="121"/>
      <c r="P5400" s="124">
        <v>94426</v>
      </c>
      <c r="Q5400" s="120">
        <v>150</v>
      </c>
      <c r="R5400" s="120">
        <v>0</v>
      </c>
      <c r="S5400" s="120">
        <v>35</v>
      </c>
      <c r="T5400" s="46" t="s">
        <v>127</v>
      </c>
      <c r="U5400" s="122">
        <f>Data!$Q5400+Data!$R5400+Data!$S5400</f>
        <v>185</v>
      </c>
      <c r="V5400" s="123" t="str">
        <f>VLOOKUP(TRIM(Data!$B5400),Team!A:B,2,FALSE)</f>
        <v>HVAC</v>
      </c>
      <c r="W5400" s="123" t="str">
        <f>VLOOKUP(Data!$D5400,Current!A:B,2,FALSE)</f>
        <v>ACT</v>
      </c>
      <c r="X5400" s="123" t="str">
        <f>IF(Data!$W5400=Data!$E5400,"CURRENT","NO")</f>
        <v>NO</v>
      </c>
    </row>
    <row r="5401" spans="1:24" hidden="1">
      <c r="A5401" s="8" t="s">
        <v>2251</v>
      </c>
      <c r="B5401" s="8" t="s">
        <v>793</v>
      </c>
      <c r="C5401" s="40" t="s">
        <v>2234</v>
      </c>
      <c r="D5401" s="8" t="s">
        <v>2233</v>
      </c>
      <c r="E5401" s="8" t="s">
        <v>463</v>
      </c>
      <c r="F5401" s="45" t="s">
        <v>2256</v>
      </c>
      <c r="G5401" s="46" t="s">
        <v>2242</v>
      </c>
      <c r="H5401" s="118">
        <v>42395</v>
      </c>
      <c r="I5401" s="117">
        <v>45</v>
      </c>
      <c r="J5401" s="120">
        <v>103</v>
      </c>
      <c r="K5401" s="119">
        <v>4635</v>
      </c>
      <c r="L5401" s="46" t="s">
        <v>77</v>
      </c>
      <c r="M5401" s="46" t="s">
        <v>2257</v>
      </c>
      <c r="N5401" s="121">
        <v>155660</v>
      </c>
      <c r="O5401" s="121"/>
      <c r="P5401" s="124">
        <v>94427</v>
      </c>
      <c r="Q5401" s="120">
        <v>75</v>
      </c>
      <c r="R5401" s="120">
        <v>0</v>
      </c>
      <c r="S5401" s="120">
        <v>15</v>
      </c>
      <c r="T5401" s="46" t="s">
        <v>127</v>
      </c>
      <c r="U5401" s="122">
        <f>Data!$Q5401+Data!$R5401+Data!$S5401</f>
        <v>90</v>
      </c>
      <c r="V5401" s="123" t="str">
        <f>VLOOKUP(TRIM(Data!$B5401),Team!A:B,2,FALSE)</f>
        <v>HVAC</v>
      </c>
      <c r="W5401" s="123" t="str">
        <f>VLOOKUP(Data!$D5401,Current!A:B,2,FALSE)</f>
        <v>ACT</v>
      </c>
      <c r="X5401" s="123" t="str">
        <f>IF(Data!$W5401=Data!$E5401,"CURRENT","NO")</f>
        <v>NO</v>
      </c>
    </row>
    <row r="5402" spans="1:24" hidden="1">
      <c r="A5402" s="8" t="s">
        <v>2251</v>
      </c>
      <c r="B5402" s="8" t="s">
        <v>793</v>
      </c>
      <c r="C5402" s="40" t="s">
        <v>2234</v>
      </c>
      <c r="D5402" s="8" t="s">
        <v>2233</v>
      </c>
      <c r="E5402" s="8" t="s">
        <v>463</v>
      </c>
      <c r="F5402" s="45" t="s">
        <v>2258</v>
      </c>
      <c r="G5402" s="46" t="s">
        <v>2242</v>
      </c>
      <c r="H5402" s="118">
        <v>42395</v>
      </c>
      <c r="I5402" s="117">
        <v>46</v>
      </c>
      <c r="J5402" s="120">
        <v>95</v>
      </c>
      <c r="K5402" s="119">
        <v>4370</v>
      </c>
      <c r="L5402" s="46" t="s">
        <v>1727</v>
      </c>
      <c r="M5402" s="46" t="s">
        <v>2259</v>
      </c>
      <c r="N5402" s="121">
        <v>155661</v>
      </c>
      <c r="O5402" s="121"/>
      <c r="P5402" s="124">
        <v>94428</v>
      </c>
      <c r="Q5402" s="120">
        <v>75</v>
      </c>
      <c r="R5402" s="120">
        <v>0</v>
      </c>
      <c r="S5402" s="120">
        <v>15</v>
      </c>
      <c r="T5402" s="46" t="s">
        <v>127</v>
      </c>
      <c r="U5402" s="122">
        <f>Data!$Q5402+Data!$R5402+Data!$S5402</f>
        <v>90</v>
      </c>
      <c r="V5402" s="123" t="str">
        <f>VLOOKUP(TRIM(Data!$B5402),Team!A:B,2,FALSE)</f>
        <v>HVAC</v>
      </c>
      <c r="W5402" s="123" t="str">
        <f>VLOOKUP(Data!$D5402,Current!A:B,2,FALSE)</f>
        <v>ACT</v>
      </c>
      <c r="X5402" s="123" t="str">
        <f>IF(Data!$W5402=Data!$E5402,"CURRENT","NO")</f>
        <v>NO</v>
      </c>
    </row>
    <row r="5403" spans="1:24" hidden="1">
      <c r="A5403" s="8" t="s">
        <v>2251</v>
      </c>
      <c r="B5403" s="8" t="s">
        <v>793</v>
      </c>
      <c r="C5403" s="40" t="s">
        <v>2234</v>
      </c>
      <c r="D5403" s="8" t="s">
        <v>2233</v>
      </c>
      <c r="E5403" s="8" t="s">
        <v>463</v>
      </c>
      <c r="F5403" s="45" t="s">
        <v>2260</v>
      </c>
      <c r="G5403" s="46" t="s">
        <v>2242</v>
      </c>
      <c r="H5403" s="118">
        <v>42395</v>
      </c>
      <c r="I5403" s="117">
        <v>50</v>
      </c>
      <c r="J5403" s="120">
        <v>112</v>
      </c>
      <c r="K5403" s="119">
        <v>5600</v>
      </c>
      <c r="L5403" s="46" t="s">
        <v>77</v>
      </c>
      <c r="M5403" s="46" t="s">
        <v>2257</v>
      </c>
      <c r="N5403" s="121">
        <v>155663</v>
      </c>
      <c r="O5403" s="121"/>
      <c r="P5403" s="124">
        <v>94429</v>
      </c>
      <c r="Q5403" s="120">
        <v>75</v>
      </c>
      <c r="R5403" s="120">
        <v>0</v>
      </c>
      <c r="S5403" s="120">
        <v>15</v>
      </c>
      <c r="T5403" s="46" t="s">
        <v>127</v>
      </c>
      <c r="U5403" s="122">
        <f>Data!$Q5403+Data!$R5403+Data!$S5403</f>
        <v>90</v>
      </c>
      <c r="V5403" s="123" t="str">
        <f>VLOOKUP(TRIM(Data!$B5403),Team!A:B,2,FALSE)</f>
        <v>HVAC</v>
      </c>
      <c r="W5403" s="123" t="str">
        <f>VLOOKUP(Data!$D5403,Current!A:B,2,FALSE)</f>
        <v>ACT</v>
      </c>
      <c r="X5403" s="123" t="str">
        <f>IF(Data!$W5403=Data!$E5403,"CURRENT","NO")</f>
        <v>NO</v>
      </c>
    </row>
    <row r="5404" spans="1:24" hidden="1">
      <c r="A5404" s="8" t="s">
        <v>2251</v>
      </c>
      <c r="B5404" s="8" t="s">
        <v>793</v>
      </c>
      <c r="C5404" s="40" t="s">
        <v>2234</v>
      </c>
      <c r="D5404" s="8" t="s">
        <v>2233</v>
      </c>
      <c r="E5404" s="8" t="s">
        <v>463</v>
      </c>
      <c r="F5404" s="45" t="s">
        <v>2261</v>
      </c>
      <c r="G5404" s="46" t="s">
        <v>2242</v>
      </c>
      <c r="H5404" s="118">
        <v>42395</v>
      </c>
      <c r="I5404" s="117">
        <v>43</v>
      </c>
      <c r="J5404" s="120">
        <v>80</v>
      </c>
      <c r="K5404" s="119">
        <v>3440</v>
      </c>
      <c r="L5404" s="46" t="s">
        <v>77</v>
      </c>
      <c r="M5404" s="46" t="s">
        <v>2262</v>
      </c>
      <c r="N5404" s="121">
        <v>155664</v>
      </c>
      <c r="O5404" s="121"/>
      <c r="P5404" s="124">
        <v>94430</v>
      </c>
      <c r="Q5404" s="120">
        <v>75</v>
      </c>
      <c r="R5404" s="120">
        <v>0</v>
      </c>
      <c r="S5404" s="120">
        <v>15</v>
      </c>
      <c r="T5404" s="46" t="s">
        <v>127</v>
      </c>
      <c r="U5404" s="122">
        <f>Data!$Q5404+Data!$R5404+Data!$S5404</f>
        <v>90</v>
      </c>
      <c r="V5404" s="123" t="str">
        <f>VLOOKUP(TRIM(Data!$B5404),Team!A:B,2,FALSE)</f>
        <v>HVAC</v>
      </c>
      <c r="W5404" s="123" t="str">
        <f>VLOOKUP(Data!$D5404,Current!A:B,2,FALSE)</f>
        <v>ACT</v>
      </c>
      <c r="X5404" s="123" t="str">
        <f>IF(Data!$W5404=Data!$E5404,"CURRENT","NO")</f>
        <v>NO</v>
      </c>
    </row>
    <row r="5405" spans="1:24" hidden="1">
      <c r="A5405" s="8" t="s">
        <v>2251</v>
      </c>
      <c r="B5405" s="8" t="s">
        <v>793</v>
      </c>
      <c r="C5405" s="40" t="s">
        <v>2234</v>
      </c>
      <c r="D5405" s="8" t="s">
        <v>2233</v>
      </c>
      <c r="E5405" s="8" t="s">
        <v>463</v>
      </c>
      <c r="F5405" s="45" t="s">
        <v>2263</v>
      </c>
      <c r="G5405" s="46" t="s">
        <v>2242</v>
      </c>
      <c r="H5405" s="118">
        <v>42395</v>
      </c>
      <c r="I5405" s="117">
        <v>43</v>
      </c>
      <c r="J5405" s="120">
        <v>90</v>
      </c>
      <c r="K5405" s="119">
        <v>3870</v>
      </c>
      <c r="L5405" s="46" t="s">
        <v>77</v>
      </c>
      <c r="M5405" s="46" t="s">
        <v>2262</v>
      </c>
      <c r="N5405" s="121">
        <v>155665</v>
      </c>
      <c r="O5405" s="121"/>
      <c r="P5405" s="124">
        <v>94431</v>
      </c>
      <c r="Q5405" s="120">
        <v>75</v>
      </c>
      <c r="R5405" s="120">
        <v>0</v>
      </c>
      <c r="S5405" s="120">
        <v>15</v>
      </c>
      <c r="T5405" s="46" t="s">
        <v>127</v>
      </c>
      <c r="U5405" s="122">
        <f>Data!$Q5405+Data!$R5405+Data!$S5405</f>
        <v>90</v>
      </c>
      <c r="V5405" s="123" t="str">
        <f>VLOOKUP(TRIM(Data!$B5405),Team!A:B,2,FALSE)</f>
        <v>HVAC</v>
      </c>
      <c r="W5405" s="123" t="str">
        <f>VLOOKUP(Data!$D5405,Current!A:B,2,FALSE)</f>
        <v>ACT</v>
      </c>
      <c r="X5405" s="123" t="str">
        <f>IF(Data!$W5405=Data!$E5405,"CURRENT","NO")</f>
        <v>NO</v>
      </c>
    </row>
    <row r="5406" spans="1:24" hidden="1">
      <c r="A5406" s="8" t="s">
        <v>2251</v>
      </c>
      <c r="B5406" s="8" t="s">
        <v>793</v>
      </c>
      <c r="C5406" s="40" t="s">
        <v>2234</v>
      </c>
      <c r="D5406" s="8" t="s">
        <v>2233</v>
      </c>
      <c r="E5406" s="8" t="s">
        <v>463</v>
      </c>
      <c r="F5406" s="45" t="s">
        <v>2264</v>
      </c>
      <c r="G5406" s="46" t="s">
        <v>2242</v>
      </c>
      <c r="H5406" s="118">
        <v>42395</v>
      </c>
      <c r="I5406" s="117">
        <v>41</v>
      </c>
      <c r="J5406" s="120">
        <v>99</v>
      </c>
      <c r="K5406" s="119">
        <v>4059</v>
      </c>
      <c r="L5406" s="46" t="s">
        <v>77</v>
      </c>
      <c r="M5406" s="46" t="s">
        <v>2265</v>
      </c>
      <c r="N5406" s="121">
        <v>155666</v>
      </c>
      <c r="O5406" s="121"/>
      <c r="P5406" s="124">
        <v>94432</v>
      </c>
      <c r="Q5406" s="120">
        <v>75</v>
      </c>
      <c r="R5406" s="120">
        <v>0</v>
      </c>
      <c r="S5406" s="120">
        <v>15</v>
      </c>
      <c r="T5406" s="46" t="s">
        <v>127</v>
      </c>
      <c r="U5406" s="122">
        <f>Data!$Q5406+Data!$R5406+Data!$S5406</f>
        <v>90</v>
      </c>
      <c r="V5406" s="123" t="str">
        <f>VLOOKUP(TRIM(Data!$B5406),Team!A:B,2,FALSE)</f>
        <v>HVAC</v>
      </c>
      <c r="W5406" s="123" t="str">
        <f>VLOOKUP(Data!$D5406,Current!A:B,2,FALSE)</f>
        <v>ACT</v>
      </c>
      <c r="X5406" s="123" t="str">
        <f>IF(Data!$W5406=Data!$E5406,"CURRENT","NO")</f>
        <v>NO</v>
      </c>
    </row>
    <row r="5407" spans="1:24" hidden="1">
      <c r="A5407" s="8" t="s">
        <v>2251</v>
      </c>
      <c r="B5407" s="8" t="s">
        <v>793</v>
      </c>
      <c r="C5407" s="40" t="s">
        <v>2234</v>
      </c>
      <c r="D5407" s="8" t="s">
        <v>2233</v>
      </c>
      <c r="E5407" s="8" t="s">
        <v>463</v>
      </c>
      <c r="F5407" s="45" t="s">
        <v>2266</v>
      </c>
      <c r="G5407" s="46" t="s">
        <v>2242</v>
      </c>
      <c r="H5407" s="118">
        <v>42396</v>
      </c>
      <c r="I5407" s="117">
        <v>42</v>
      </c>
      <c r="J5407" s="120">
        <v>83.5</v>
      </c>
      <c r="K5407" s="119">
        <v>3507</v>
      </c>
      <c r="L5407" s="46" t="s">
        <v>77</v>
      </c>
      <c r="M5407" s="46" t="s">
        <v>1674</v>
      </c>
      <c r="N5407" s="121">
        <v>155684</v>
      </c>
      <c r="O5407" s="121"/>
      <c r="P5407" s="124">
        <v>94433</v>
      </c>
      <c r="Q5407" s="120">
        <v>75</v>
      </c>
      <c r="R5407" s="120">
        <v>0</v>
      </c>
      <c r="S5407" s="120">
        <v>15</v>
      </c>
      <c r="T5407" s="46" t="s">
        <v>127</v>
      </c>
      <c r="U5407" s="122">
        <f>Data!$Q5407+Data!$R5407+Data!$S5407</f>
        <v>90</v>
      </c>
      <c r="V5407" s="123" t="str">
        <f>VLOOKUP(TRIM(Data!$B5407),Team!A:B,2,FALSE)</f>
        <v>HVAC</v>
      </c>
      <c r="W5407" s="123" t="str">
        <f>VLOOKUP(Data!$D5407,Current!A:B,2,FALSE)</f>
        <v>ACT</v>
      </c>
      <c r="X5407" s="123" t="str">
        <f>IF(Data!$W5407=Data!$E5407,"CURRENT","NO")</f>
        <v>NO</v>
      </c>
    </row>
    <row r="5408" spans="1:24" hidden="1">
      <c r="A5408" s="8" t="s">
        <v>2251</v>
      </c>
      <c r="B5408" s="8" t="s">
        <v>793</v>
      </c>
      <c r="C5408" s="40" t="s">
        <v>2234</v>
      </c>
      <c r="D5408" s="8" t="s">
        <v>2233</v>
      </c>
      <c r="E5408" s="8" t="s">
        <v>463</v>
      </c>
      <c r="F5408" s="45" t="s">
        <v>2267</v>
      </c>
      <c r="G5408" s="46" t="s">
        <v>2242</v>
      </c>
      <c r="H5408" s="118">
        <v>42396</v>
      </c>
      <c r="I5408" s="117">
        <v>42</v>
      </c>
      <c r="J5408" s="120">
        <v>102</v>
      </c>
      <c r="K5408" s="119">
        <v>4284</v>
      </c>
      <c r="L5408" s="46" t="s">
        <v>77</v>
      </c>
      <c r="M5408" s="46" t="s">
        <v>2268</v>
      </c>
      <c r="N5408" s="121">
        <v>155685</v>
      </c>
      <c r="O5408" s="121"/>
      <c r="P5408" s="124">
        <v>94434</v>
      </c>
      <c r="Q5408" s="120">
        <v>75</v>
      </c>
      <c r="R5408" s="120">
        <v>0</v>
      </c>
      <c r="S5408" s="120">
        <v>15</v>
      </c>
      <c r="T5408" s="46" t="s">
        <v>127</v>
      </c>
      <c r="U5408" s="122">
        <f>Data!$Q5408+Data!$R5408+Data!$S5408</f>
        <v>90</v>
      </c>
      <c r="V5408" s="123" t="str">
        <f>VLOOKUP(TRIM(Data!$B5408),Team!A:B,2,FALSE)</f>
        <v>HVAC</v>
      </c>
      <c r="W5408" s="123" t="str">
        <f>VLOOKUP(Data!$D5408,Current!A:B,2,FALSE)</f>
        <v>ACT</v>
      </c>
      <c r="X5408" s="123" t="str">
        <f>IF(Data!$W5408=Data!$E5408,"CURRENT","NO")</f>
        <v>NO</v>
      </c>
    </row>
    <row r="5409" spans="1:24" hidden="1">
      <c r="A5409" s="8" t="s">
        <v>2251</v>
      </c>
      <c r="B5409" s="8" t="s">
        <v>793</v>
      </c>
      <c r="C5409" s="40" t="s">
        <v>2234</v>
      </c>
      <c r="D5409" s="8" t="s">
        <v>2233</v>
      </c>
      <c r="E5409" s="8" t="s">
        <v>463</v>
      </c>
      <c r="F5409" s="45" t="s">
        <v>2269</v>
      </c>
      <c r="G5409" s="46" t="s">
        <v>2242</v>
      </c>
      <c r="H5409" s="118">
        <v>42396</v>
      </c>
      <c r="I5409" s="117">
        <v>44</v>
      </c>
      <c r="J5409" s="120">
        <v>102</v>
      </c>
      <c r="K5409" s="119">
        <v>4488</v>
      </c>
      <c r="L5409" s="46" t="s">
        <v>77</v>
      </c>
      <c r="M5409" s="46" t="s">
        <v>2259</v>
      </c>
      <c r="N5409" s="121">
        <v>155686</v>
      </c>
      <c r="O5409" s="121"/>
      <c r="P5409" s="124">
        <v>94435</v>
      </c>
      <c r="Q5409" s="120">
        <v>75</v>
      </c>
      <c r="R5409" s="120">
        <v>0</v>
      </c>
      <c r="S5409" s="120">
        <v>15</v>
      </c>
      <c r="T5409" s="46" t="s">
        <v>127</v>
      </c>
      <c r="U5409" s="122">
        <f>Data!$Q5409+Data!$R5409+Data!$S5409</f>
        <v>90</v>
      </c>
      <c r="V5409" s="123" t="str">
        <f>VLOOKUP(TRIM(Data!$B5409),Team!A:B,2,FALSE)</f>
        <v>HVAC</v>
      </c>
      <c r="W5409" s="123" t="str">
        <f>VLOOKUP(Data!$D5409,Current!A:B,2,FALSE)</f>
        <v>ACT</v>
      </c>
      <c r="X5409" s="123" t="str">
        <f>IF(Data!$W5409=Data!$E5409,"CURRENT","NO")</f>
        <v>NO</v>
      </c>
    </row>
    <row r="5410" spans="1:24" hidden="1">
      <c r="A5410" s="8" t="s">
        <v>2251</v>
      </c>
      <c r="B5410" s="8" t="s">
        <v>793</v>
      </c>
      <c r="C5410" s="40" t="s">
        <v>2234</v>
      </c>
      <c r="D5410" s="8" t="s">
        <v>2233</v>
      </c>
      <c r="E5410" s="8" t="s">
        <v>463</v>
      </c>
      <c r="F5410" s="45" t="s">
        <v>2270</v>
      </c>
      <c r="G5410" s="46" t="s">
        <v>2242</v>
      </c>
      <c r="H5410" s="118">
        <v>42396</v>
      </c>
      <c r="I5410" s="117">
        <v>43</v>
      </c>
      <c r="J5410" s="120">
        <v>90</v>
      </c>
      <c r="K5410" s="119">
        <v>3870</v>
      </c>
      <c r="L5410" s="46" t="s">
        <v>77</v>
      </c>
      <c r="M5410" s="46" t="s">
        <v>2259</v>
      </c>
      <c r="N5410" s="121">
        <v>155687</v>
      </c>
      <c r="O5410" s="121"/>
      <c r="P5410" s="124">
        <v>94436</v>
      </c>
      <c r="Q5410" s="120">
        <v>75</v>
      </c>
      <c r="R5410" s="120">
        <v>0</v>
      </c>
      <c r="S5410" s="120">
        <v>15</v>
      </c>
      <c r="T5410" s="46" t="s">
        <v>127</v>
      </c>
      <c r="U5410" s="122">
        <f>Data!$Q5410+Data!$R5410+Data!$S5410</f>
        <v>90</v>
      </c>
      <c r="V5410" s="123" t="str">
        <f>VLOOKUP(TRIM(Data!$B5410),Team!A:B,2,FALSE)</f>
        <v>HVAC</v>
      </c>
      <c r="W5410" s="123" t="str">
        <f>VLOOKUP(Data!$D5410,Current!A:B,2,FALSE)</f>
        <v>ACT</v>
      </c>
      <c r="X5410" s="123" t="str">
        <f>IF(Data!$W5410=Data!$E5410,"CURRENT","NO")</f>
        <v>NO</v>
      </c>
    </row>
    <row r="5411" spans="1:24" hidden="1">
      <c r="A5411" s="8" t="s">
        <v>2251</v>
      </c>
      <c r="B5411" s="8" t="s">
        <v>793</v>
      </c>
      <c r="C5411" s="40" t="s">
        <v>2234</v>
      </c>
      <c r="D5411" s="8" t="s">
        <v>2233</v>
      </c>
      <c r="E5411" s="8" t="s">
        <v>463</v>
      </c>
      <c r="F5411" s="45" t="s">
        <v>2271</v>
      </c>
      <c r="G5411" s="46" t="s">
        <v>2242</v>
      </c>
      <c r="H5411" s="118">
        <v>42396</v>
      </c>
      <c r="I5411" s="117">
        <v>41</v>
      </c>
      <c r="J5411" s="120">
        <v>112</v>
      </c>
      <c r="K5411" s="119">
        <v>4592</v>
      </c>
      <c r="L5411" s="46" t="s">
        <v>77</v>
      </c>
      <c r="M5411" s="46" t="s">
        <v>2272</v>
      </c>
      <c r="N5411" s="121">
        <v>155688</v>
      </c>
      <c r="O5411" s="121"/>
      <c r="P5411" s="124">
        <v>94437</v>
      </c>
      <c r="Q5411" s="120">
        <v>75</v>
      </c>
      <c r="R5411" s="120">
        <v>0</v>
      </c>
      <c r="S5411" s="120">
        <v>15</v>
      </c>
      <c r="T5411" s="46" t="s">
        <v>127</v>
      </c>
      <c r="U5411" s="122">
        <f>Data!$Q5411+Data!$R5411+Data!$S5411</f>
        <v>90</v>
      </c>
      <c r="V5411" s="123" t="str">
        <f>VLOOKUP(TRIM(Data!$B5411),Team!A:B,2,FALSE)</f>
        <v>HVAC</v>
      </c>
      <c r="W5411" s="123" t="str">
        <f>VLOOKUP(Data!$D5411,Current!A:B,2,FALSE)</f>
        <v>ACT</v>
      </c>
      <c r="X5411" s="123" t="str">
        <f>IF(Data!$W5411=Data!$E5411,"CURRENT","NO")</f>
        <v>NO</v>
      </c>
    </row>
    <row r="5412" spans="1:24" hidden="1">
      <c r="A5412" s="8" t="s">
        <v>2251</v>
      </c>
      <c r="B5412" s="8" t="s">
        <v>793</v>
      </c>
      <c r="C5412" s="40" t="s">
        <v>2232</v>
      </c>
      <c r="D5412" s="8" t="s">
        <v>2233</v>
      </c>
      <c r="E5412" s="8" t="s">
        <v>463</v>
      </c>
      <c r="F5412" s="45" t="s">
        <v>320</v>
      </c>
      <c r="G5412" s="46" t="s">
        <v>93</v>
      </c>
      <c r="H5412" s="118">
        <v>42399</v>
      </c>
      <c r="I5412" s="117">
        <v>176</v>
      </c>
      <c r="J5412" s="120">
        <v>0</v>
      </c>
      <c r="K5412" s="119">
        <v>0</v>
      </c>
      <c r="L5412" s="46" t="s">
        <v>92</v>
      </c>
      <c r="M5412" s="46" t="s">
        <v>1457</v>
      </c>
      <c r="N5412" s="121">
        <v>155792</v>
      </c>
      <c r="O5412" s="121"/>
      <c r="P5412" s="124">
        <v>94438</v>
      </c>
      <c r="Q5412" s="120">
        <v>150</v>
      </c>
      <c r="R5412" s="120">
        <v>0</v>
      </c>
      <c r="S5412" s="120">
        <v>60</v>
      </c>
      <c r="T5412" s="46" t="s">
        <v>0</v>
      </c>
      <c r="U5412" s="122">
        <f>Data!$Q5412+Data!$R5412+Data!$S5412</f>
        <v>210</v>
      </c>
      <c r="V5412" s="123" t="str">
        <f>VLOOKUP(TRIM(Data!$B5412),Team!A:B,2,FALSE)</f>
        <v>HVAC</v>
      </c>
      <c r="W5412" s="123" t="str">
        <f>VLOOKUP(Data!$D5412,Current!A:B,2,FALSE)</f>
        <v>ACT</v>
      </c>
      <c r="X5412" s="123" t="str">
        <f>IF(Data!$W5412=Data!$E5412,"CURRENT","NO")</f>
        <v>NO</v>
      </c>
    </row>
    <row r="5413" spans="1:24" hidden="1">
      <c r="A5413" s="8" t="s">
        <v>2251</v>
      </c>
      <c r="B5413" s="8" t="s">
        <v>793</v>
      </c>
      <c r="C5413" s="40" t="s">
        <v>2234</v>
      </c>
      <c r="D5413" s="8" t="s">
        <v>2233</v>
      </c>
      <c r="E5413" s="8" t="s">
        <v>463</v>
      </c>
      <c r="F5413" s="45" t="s">
        <v>300</v>
      </c>
      <c r="G5413" s="46" t="s">
        <v>93</v>
      </c>
      <c r="H5413" s="118">
        <v>42391</v>
      </c>
      <c r="I5413" s="117">
        <v>111</v>
      </c>
      <c r="J5413" s="120">
        <v>142</v>
      </c>
      <c r="K5413" s="119">
        <v>15762</v>
      </c>
      <c r="L5413" s="46" t="s">
        <v>86</v>
      </c>
      <c r="M5413" s="46" t="s">
        <v>2273</v>
      </c>
      <c r="N5413" s="121">
        <v>155524</v>
      </c>
      <c r="O5413" s="121"/>
      <c r="P5413" s="124">
        <v>94439</v>
      </c>
      <c r="Q5413" s="120">
        <v>150</v>
      </c>
      <c r="R5413" s="120">
        <v>0</v>
      </c>
      <c r="S5413" s="120">
        <v>25</v>
      </c>
      <c r="T5413" s="46" t="s">
        <v>186</v>
      </c>
      <c r="U5413" s="122">
        <f>Data!$Q5413+Data!$R5413+Data!$S5413</f>
        <v>175</v>
      </c>
      <c r="V5413" s="123" t="str">
        <f>VLOOKUP(TRIM(Data!$B5413),Team!A:B,2,FALSE)</f>
        <v>HVAC</v>
      </c>
      <c r="W5413" s="123" t="str">
        <f>VLOOKUP(Data!$D5413,Current!A:B,2,FALSE)</f>
        <v>ACT</v>
      </c>
      <c r="X5413" s="123" t="str">
        <f>IF(Data!$W5413=Data!$E5413,"CURRENT","NO")</f>
        <v>NO</v>
      </c>
    </row>
    <row r="5414" spans="1:24" hidden="1">
      <c r="A5414" s="8" t="s">
        <v>2251</v>
      </c>
      <c r="B5414" s="8" t="s">
        <v>793</v>
      </c>
      <c r="C5414" s="40" t="s">
        <v>2232</v>
      </c>
      <c r="D5414" s="8" t="s">
        <v>2233</v>
      </c>
      <c r="E5414" s="8" t="s">
        <v>463</v>
      </c>
      <c r="F5414" s="45" t="s">
        <v>742</v>
      </c>
      <c r="G5414" s="46" t="s">
        <v>93</v>
      </c>
      <c r="H5414" s="118">
        <v>42391</v>
      </c>
      <c r="I5414" s="117">
        <v>176</v>
      </c>
      <c r="J5414" s="120">
        <v>0</v>
      </c>
      <c r="K5414" s="119">
        <v>0</v>
      </c>
      <c r="L5414" s="46" t="s">
        <v>1732</v>
      </c>
      <c r="M5414" s="46" t="s">
        <v>85</v>
      </c>
      <c r="N5414" s="121">
        <v>155525</v>
      </c>
      <c r="O5414" s="121"/>
      <c r="P5414" s="124">
        <v>94440</v>
      </c>
      <c r="Q5414" s="120">
        <v>150</v>
      </c>
      <c r="R5414" s="120">
        <v>0</v>
      </c>
      <c r="S5414" s="120">
        <v>25</v>
      </c>
      <c r="T5414" s="46" t="s">
        <v>0</v>
      </c>
      <c r="U5414" s="122">
        <f>Data!$Q5414+Data!$R5414+Data!$S5414</f>
        <v>175</v>
      </c>
      <c r="V5414" s="123" t="str">
        <f>VLOOKUP(TRIM(Data!$B5414),Team!A:B,2,FALSE)</f>
        <v>HVAC</v>
      </c>
      <c r="W5414" s="123" t="str">
        <f>VLOOKUP(Data!$D5414,Current!A:B,2,FALSE)</f>
        <v>ACT</v>
      </c>
      <c r="X5414" s="123" t="str">
        <f>IF(Data!$W5414=Data!$E5414,"CURRENT","NO")</f>
        <v>NO</v>
      </c>
    </row>
    <row r="5415" spans="1:24" hidden="1">
      <c r="A5415" s="8" t="s">
        <v>2251</v>
      </c>
      <c r="B5415" s="8" t="s">
        <v>793</v>
      </c>
      <c r="C5415" s="40" t="s">
        <v>2232</v>
      </c>
      <c r="D5415" s="8" t="s">
        <v>2233</v>
      </c>
      <c r="E5415" s="8" t="s">
        <v>463</v>
      </c>
      <c r="F5415" s="45" t="s">
        <v>1136</v>
      </c>
      <c r="G5415" s="46" t="s">
        <v>93</v>
      </c>
      <c r="H5415" s="118">
        <v>42394</v>
      </c>
      <c r="I5415" s="117">
        <v>560</v>
      </c>
      <c r="J5415" s="120">
        <v>0</v>
      </c>
      <c r="K5415" s="119">
        <v>0</v>
      </c>
      <c r="L5415" s="46" t="s">
        <v>1732</v>
      </c>
      <c r="M5415" s="46" t="s">
        <v>85</v>
      </c>
      <c r="N5415" s="121">
        <v>155614</v>
      </c>
      <c r="O5415" s="121"/>
      <c r="P5415" s="124">
        <v>94441</v>
      </c>
      <c r="Q5415" s="120">
        <v>150</v>
      </c>
      <c r="R5415" s="120">
        <v>0</v>
      </c>
      <c r="S5415" s="120">
        <v>25</v>
      </c>
      <c r="T5415" s="46" t="s">
        <v>0</v>
      </c>
      <c r="U5415" s="122">
        <f>Data!$Q5415+Data!$R5415+Data!$S5415</f>
        <v>175</v>
      </c>
      <c r="V5415" s="123" t="str">
        <f>VLOOKUP(TRIM(Data!$B5415),Team!A:B,2,FALSE)</f>
        <v>HVAC</v>
      </c>
      <c r="W5415" s="123" t="str">
        <f>VLOOKUP(Data!$D5415,Current!A:B,2,FALSE)</f>
        <v>ACT</v>
      </c>
      <c r="X5415" s="123" t="str">
        <f>IF(Data!$W5415=Data!$E5415,"CURRENT","NO")</f>
        <v>NO</v>
      </c>
    </row>
    <row r="5416" spans="1:24" hidden="1">
      <c r="A5416" s="8" t="s">
        <v>2251</v>
      </c>
      <c r="B5416" s="8" t="s">
        <v>793</v>
      </c>
      <c r="C5416" s="40" t="s">
        <v>2234</v>
      </c>
      <c r="D5416" s="8" t="s">
        <v>2233</v>
      </c>
      <c r="E5416" s="8" t="s">
        <v>463</v>
      </c>
      <c r="F5416" s="45" t="s">
        <v>301</v>
      </c>
      <c r="G5416" s="46" t="s">
        <v>93</v>
      </c>
      <c r="H5416" s="118">
        <v>42395</v>
      </c>
      <c r="I5416" s="117">
        <v>216</v>
      </c>
      <c r="J5416" s="120">
        <v>134</v>
      </c>
      <c r="K5416" s="119">
        <v>28944</v>
      </c>
      <c r="L5416" s="46" t="s">
        <v>86</v>
      </c>
      <c r="M5416" s="46" t="s">
        <v>80</v>
      </c>
      <c r="N5416" s="121">
        <v>155649</v>
      </c>
      <c r="O5416" s="121"/>
      <c r="P5416" s="124">
        <v>94442</v>
      </c>
      <c r="Q5416" s="120">
        <v>150</v>
      </c>
      <c r="R5416" s="120">
        <v>0</v>
      </c>
      <c r="S5416" s="120">
        <v>25</v>
      </c>
      <c r="T5416" s="46" t="s">
        <v>127</v>
      </c>
      <c r="U5416" s="122">
        <f>Data!$Q5416+Data!$R5416+Data!$S5416</f>
        <v>175</v>
      </c>
      <c r="V5416" s="123" t="str">
        <f>VLOOKUP(TRIM(Data!$B5416),Team!A:B,2,FALSE)</f>
        <v>HVAC</v>
      </c>
      <c r="W5416" s="123" t="str">
        <f>VLOOKUP(Data!$D5416,Current!A:B,2,FALSE)</f>
        <v>ACT</v>
      </c>
      <c r="X5416" s="123" t="str">
        <f>IF(Data!$W5416=Data!$E5416,"CURRENT","NO")</f>
        <v>NO</v>
      </c>
    </row>
    <row r="5417" spans="1:24" hidden="1">
      <c r="A5417" s="8" t="s">
        <v>2251</v>
      </c>
      <c r="B5417" s="8" t="s">
        <v>793</v>
      </c>
      <c r="C5417" s="40" t="s">
        <v>2232</v>
      </c>
      <c r="D5417" s="8" t="s">
        <v>2233</v>
      </c>
      <c r="E5417" s="8" t="s">
        <v>463</v>
      </c>
      <c r="F5417" s="45" t="s">
        <v>300</v>
      </c>
      <c r="G5417" s="46" t="s">
        <v>93</v>
      </c>
      <c r="H5417" s="118">
        <v>42395</v>
      </c>
      <c r="I5417" s="117">
        <v>111</v>
      </c>
      <c r="J5417" s="120">
        <v>0</v>
      </c>
      <c r="K5417" s="119">
        <v>0</v>
      </c>
      <c r="L5417" s="46" t="s">
        <v>86</v>
      </c>
      <c r="M5417" s="46" t="s">
        <v>288</v>
      </c>
      <c r="N5417" s="121">
        <v>155654</v>
      </c>
      <c r="O5417" s="121"/>
      <c r="P5417" s="124">
        <v>94443</v>
      </c>
      <c r="Q5417" s="120">
        <v>150</v>
      </c>
      <c r="R5417" s="120">
        <v>0</v>
      </c>
      <c r="S5417" s="120">
        <v>25</v>
      </c>
      <c r="T5417" s="46" t="s">
        <v>0</v>
      </c>
      <c r="U5417" s="122">
        <f>Data!$Q5417+Data!$R5417+Data!$S5417</f>
        <v>175</v>
      </c>
      <c r="V5417" s="123" t="str">
        <f>VLOOKUP(TRIM(Data!$B5417),Team!A:B,2,FALSE)</f>
        <v>HVAC</v>
      </c>
      <c r="W5417" s="123" t="str">
        <f>VLOOKUP(Data!$D5417,Current!A:B,2,FALSE)</f>
        <v>ACT</v>
      </c>
      <c r="X5417" s="123" t="str">
        <f>IF(Data!$W5417=Data!$E5417,"CURRENT","NO")</f>
        <v>NO</v>
      </c>
    </row>
    <row r="5418" spans="1:24" hidden="1">
      <c r="A5418" s="8" t="s">
        <v>2251</v>
      </c>
      <c r="B5418" s="8" t="s">
        <v>793</v>
      </c>
      <c r="C5418" s="40" t="s">
        <v>2232</v>
      </c>
      <c r="D5418" s="8" t="s">
        <v>2233</v>
      </c>
      <c r="E5418" s="8" t="s">
        <v>463</v>
      </c>
      <c r="F5418" s="45" t="s">
        <v>293</v>
      </c>
      <c r="G5418" s="46" t="s">
        <v>93</v>
      </c>
      <c r="H5418" s="118">
        <v>42396</v>
      </c>
      <c r="I5418" s="117">
        <v>176</v>
      </c>
      <c r="J5418" s="120">
        <v>0</v>
      </c>
      <c r="K5418" s="119">
        <v>0</v>
      </c>
      <c r="L5418" s="46" t="s">
        <v>81</v>
      </c>
      <c r="M5418" s="46" t="s">
        <v>80</v>
      </c>
      <c r="N5418" s="121">
        <v>155694</v>
      </c>
      <c r="O5418" s="121"/>
      <c r="P5418" s="124">
        <v>94444</v>
      </c>
      <c r="Q5418" s="120">
        <v>150</v>
      </c>
      <c r="R5418" s="120">
        <v>0</v>
      </c>
      <c r="S5418" s="120">
        <v>25</v>
      </c>
      <c r="T5418" s="46" t="s">
        <v>0</v>
      </c>
      <c r="U5418" s="122">
        <f>Data!$Q5418+Data!$R5418+Data!$S5418</f>
        <v>175</v>
      </c>
      <c r="V5418" s="123" t="str">
        <f>VLOOKUP(TRIM(Data!$B5418),Team!A:B,2,FALSE)</f>
        <v>HVAC</v>
      </c>
      <c r="W5418" s="123" t="str">
        <f>VLOOKUP(Data!$D5418,Current!A:B,2,FALSE)</f>
        <v>ACT</v>
      </c>
      <c r="X5418" s="123" t="str">
        <f>IF(Data!$W5418=Data!$E5418,"CURRENT","NO")</f>
        <v>NO</v>
      </c>
    </row>
    <row r="5419" spans="1:24" hidden="1">
      <c r="A5419" s="8" t="s">
        <v>2251</v>
      </c>
      <c r="B5419" s="8" t="s">
        <v>793</v>
      </c>
      <c r="C5419" s="40" t="s">
        <v>2234</v>
      </c>
      <c r="D5419" s="8" t="s">
        <v>2233</v>
      </c>
      <c r="E5419" s="8" t="s">
        <v>463</v>
      </c>
      <c r="F5419" s="45" t="s">
        <v>276</v>
      </c>
      <c r="G5419" s="46" t="s">
        <v>93</v>
      </c>
      <c r="H5419" s="118">
        <v>42397</v>
      </c>
      <c r="I5419" s="117">
        <v>303</v>
      </c>
      <c r="J5419" s="120">
        <v>176.28</v>
      </c>
      <c r="K5419" s="119">
        <v>53412.840000000004</v>
      </c>
      <c r="L5419" s="46" t="s">
        <v>86</v>
      </c>
      <c r="M5419" s="46" t="s">
        <v>80</v>
      </c>
      <c r="N5419" s="121">
        <v>155720</v>
      </c>
      <c r="O5419" s="121"/>
      <c r="P5419" s="124">
        <v>94445</v>
      </c>
      <c r="Q5419" s="120">
        <v>267.10000000000002</v>
      </c>
      <c r="R5419" s="120">
        <v>0</v>
      </c>
      <c r="S5419" s="120">
        <v>25</v>
      </c>
      <c r="T5419" s="46" t="s">
        <v>127</v>
      </c>
      <c r="U5419" s="122">
        <f>Data!$Q5419+Data!$R5419+Data!$S5419</f>
        <v>292.10000000000002</v>
      </c>
      <c r="V5419" s="123" t="str">
        <f>VLOOKUP(TRIM(Data!$B5419),Team!A:B,2,FALSE)</f>
        <v>HVAC</v>
      </c>
      <c r="W5419" s="123" t="str">
        <f>VLOOKUP(Data!$D5419,Current!A:B,2,FALSE)</f>
        <v>ACT</v>
      </c>
      <c r="X5419" s="123" t="str">
        <f>IF(Data!$W5419=Data!$E5419,"CURRENT","NO")</f>
        <v>NO</v>
      </c>
    </row>
    <row r="5420" spans="1:24" hidden="1">
      <c r="A5420" s="8" t="s">
        <v>2251</v>
      </c>
      <c r="B5420" s="8" t="s">
        <v>793</v>
      </c>
      <c r="C5420" s="40" t="s">
        <v>2232</v>
      </c>
      <c r="D5420" s="8" t="s">
        <v>2233</v>
      </c>
      <c r="E5420" s="8" t="s">
        <v>463</v>
      </c>
      <c r="F5420" s="45" t="s">
        <v>299</v>
      </c>
      <c r="G5420" s="46" t="s">
        <v>93</v>
      </c>
      <c r="H5420" s="118">
        <v>42397</v>
      </c>
      <c r="I5420" s="117">
        <v>70</v>
      </c>
      <c r="J5420" s="120">
        <v>0</v>
      </c>
      <c r="K5420" s="119">
        <v>0</v>
      </c>
      <c r="L5420" s="46" t="s">
        <v>86</v>
      </c>
      <c r="M5420" s="46" t="s">
        <v>282</v>
      </c>
      <c r="N5420" s="121">
        <v>155721</v>
      </c>
      <c r="O5420" s="121"/>
      <c r="P5420" s="124">
        <v>94446</v>
      </c>
      <c r="Q5420" s="120">
        <v>150</v>
      </c>
      <c r="R5420" s="120">
        <v>0</v>
      </c>
      <c r="S5420" s="120">
        <v>25</v>
      </c>
      <c r="T5420" s="46" t="s">
        <v>0</v>
      </c>
      <c r="U5420" s="122">
        <f>Data!$Q5420+Data!$R5420+Data!$S5420</f>
        <v>175</v>
      </c>
      <c r="V5420" s="123" t="str">
        <f>VLOOKUP(TRIM(Data!$B5420),Team!A:B,2,FALSE)</f>
        <v>HVAC</v>
      </c>
      <c r="W5420" s="123" t="str">
        <f>VLOOKUP(Data!$D5420,Current!A:B,2,FALSE)</f>
        <v>ACT</v>
      </c>
      <c r="X5420" s="123" t="str">
        <f>IF(Data!$W5420=Data!$E5420,"CURRENT","NO")</f>
        <v>NO</v>
      </c>
    </row>
    <row r="5421" spans="1:24" hidden="1">
      <c r="A5421" s="8" t="s">
        <v>2251</v>
      </c>
      <c r="B5421" s="8" t="s">
        <v>793</v>
      </c>
      <c r="C5421" s="40" t="s">
        <v>2232</v>
      </c>
      <c r="D5421" s="8" t="s">
        <v>2233</v>
      </c>
      <c r="E5421" s="8" t="s">
        <v>463</v>
      </c>
      <c r="F5421" s="45" t="s">
        <v>741</v>
      </c>
      <c r="G5421" s="46" t="s">
        <v>93</v>
      </c>
      <c r="H5421" s="118">
        <v>42398</v>
      </c>
      <c r="I5421" s="117">
        <v>264</v>
      </c>
      <c r="J5421" s="120">
        <v>0</v>
      </c>
      <c r="K5421" s="119">
        <v>0</v>
      </c>
      <c r="L5421" s="46" t="s">
        <v>86</v>
      </c>
      <c r="M5421" s="46" t="s">
        <v>282</v>
      </c>
      <c r="N5421" s="121">
        <v>155750</v>
      </c>
      <c r="O5421" s="121"/>
      <c r="P5421" s="124">
        <v>94447</v>
      </c>
      <c r="Q5421" s="120">
        <v>300</v>
      </c>
      <c r="R5421" s="120">
        <v>0</v>
      </c>
      <c r="S5421" s="120">
        <v>25</v>
      </c>
      <c r="T5421" s="46" t="s">
        <v>0</v>
      </c>
      <c r="U5421" s="122">
        <f>Data!$Q5421+Data!$R5421+Data!$S5421</f>
        <v>325</v>
      </c>
      <c r="V5421" s="123" t="str">
        <f>VLOOKUP(TRIM(Data!$B5421),Team!A:B,2,FALSE)</f>
        <v>HVAC</v>
      </c>
      <c r="W5421" s="123" t="str">
        <f>VLOOKUP(Data!$D5421,Current!A:B,2,FALSE)</f>
        <v>ACT</v>
      </c>
      <c r="X5421" s="123" t="str">
        <f>IF(Data!$W5421=Data!$E5421,"CURRENT","NO")</f>
        <v>NO</v>
      </c>
    </row>
    <row r="5422" spans="1:24" hidden="1">
      <c r="A5422" s="8" t="s">
        <v>2251</v>
      </c>
      <c r="B5422" s="8" t="s">
        <v>793</v>
      </c>
      <c r="C5422" s="40" t="s">
        <v>2232</v>
      </c>
      <c r="D5422" s="8" t="s">
        <v>2233</v>
      </c>
      <c r="E5422" s="8" t="s">
        <v>463</v>
      </c>
      <c r="F5422" s="45" t="s">
        <v>75</v>
      </c>
      <c r="G5422" s="46" t="s">
        <v>70</v>
      </c>
      <c r="H5422" s="118">
        <v>42391</v>
      </c>
      <c r="I5422" s="117">
        <v>822</v>
      </c>
      <c r="J5422" s="120">
        <v>0</v>
      </c>
      <c r="K5422" s="119">
        <v>0</v>
      </c>
      <c r="L5422" s="46" t="s">
        <v>2274</v>
      </c>
      <c r="M5422" s="46" t="s">
        <v>1150</v>
      </c>
      <c r="N5422" s="121">
        <v>155519</v>
      </c>
      <c r="O5422" s="121"/>
      <c r="P5422" s="124">
        <v>94448</v>
      </c>
      <c r="Q5422" s="120">
        <v>300</v>
      </c>
      <c r="R5422" s="120">
        <v>0</v>
      </c>
      <c r="S5422" s="120">
        <v>35</v>
      </c>
      <c r="T5422" s="46" t="s">
        <v>0</v>
      </c>
      <c r="U5422" s="122">
        <f>Data!$Q5422+Data!$R5422+Data!$S5422</f>
        <v>335</v>
      </c>
      <c r="V5422" s="123" t="str">
        <f>VLOOKUP(TRIM(Data!$B5422),Team!A:B,2,FALSE)</f>
        <v>HVAC</v>
      </c>
      <c r="W5422" s="123" t="str">
        <f>VLOOKUP(Data!$D5422,Current!A:B,2,FALSE)</f>
        <v>ACT</v>
      </c>
      <c r="X5422" s="123" t="str">
        <f>IF(Data!$W5422=Data!$E5422,"CURRENT","NO")</f>
        <v>NO</v>
      </c>
    </row>
    <row r="5423" spans="1:24" hidden="1">
      <c r="A5423" s="8" t="s">
        <v>2251</v>
      </c>
      <c r="B5423" s="8" t="s">
        <v>793</v>
      </c>
      <c r="C5423" s="40" t="s">
        <v>2232</v>
      </c>
      <c r="D5423" s="8" t="s">
        <v>2233</v>
      </c>
      <c r="E5423" s="8" t="s">
        <v>463</v>
      </c>
      <c r="F5423" s="45" t="s">
        <v>605</v>
      </c>
      <c r="G5423" s="46" t="s">
        <v>70</v>
      </c>
      <c r="H5423" s="118">
        <v>42392</v>
      </c>
      <c r="I5423" s="117">
        <v>548</v>
      </c>
      <c r="J5423" s="120">
        <v>0</v>
      </c>
      <c r="K5423" s="119">
        <v>0</v>
      </c>
      <c r="L5423" s="46" t="s">
        <v>2274</v>
      </c>
      <c r="M5423" s="46" t="s">
        <v>1150</v>
      </c>
      <c r="N5423" s="121">
        <v>155543</v>
      </c>
      <c r="O5423" s="121"/>
      <c r="P5423" s="124">
        <v>94449</v>
      </c>
      <c r="Q5423" s="120">
        <v>150</v>
      </c>
      <c r="R5423" s="120">
        <v>0</v>
      </c>
      <c r="S5423" s="120">
        <v>35</v>
      </c>
      <c r="T5423" s="46" t="s">
        <v>0</v>
      </c>
      <c r="U5423" s="122">
        <f>Data!$Q5423+Data!$R5423+Data!$S5423</f>
        <v>185</v>
      </c>
      <c r="V5423" s="123" t="str">
        <f>VLOOKUP(TRIM(Data!$B5423),Team!A:B,2,FALSE)</f>
        <v>HVAC</v>
      </c>
      <c r="W5423" s="123" t="str">
        <f>VLOOKUP(Data!$D5423,Current!A:B,2,FALSE)</f>
        <v>ACT</v>
      </c>
      <c r="X5423" s="123" t="str">
        <f>IF(Data!$W5423=Data!$E5423,"CURRENT","NO")</f>
        <v>NO</v>
      </c>
    </row>
    <row r="5424" spans="1:24" hidden="1">
      <c r="A5424" s="8" t="s">
        <v>2251</v>
      </c>
      <c r="B5424" s="8" t="s">
        <v>793</v>
      </c>
      <c r="C5424" s="40" t="s">
        <v>2234</v>
      </c>
      <c r="D5424" s="8" t="s">
        <v>2233</v>
      </c>
      <c r="E5424" s="8" t="s">
        <v>463</v>
      </c>
      <c r="F5424" s="45" t="s">
        <v>605</v>
      </c>
      <c r="G5424" s="46" t="s">
        <v>70</v>
      </c>
      <c r="H5424" s="118">
        <v>42392</v>
      </c>
      <c r="I5424" s="117">
        <v>548</v>
      </c>
      <c r="J5424" s="120">
        <v>0</v>
      </c>
      <c r="K5424" s="119">
        <v>0</v>
      </c>
      <c r="L5424" s="46" t="s">
        <v>2274</v>
      </c>
      <c r="M5424" s="46" t="s">
        <v>2275</v>
      </c>
      <c r="N5424" s="121">
        <v>155544</v>
      </c>
      <c r="O5424" s="121"/>
      <c r="P5424" s="124">
        <v>94450</v>
      </c>
      <c r="Q5424" s="120">
        <v>150</v>
      </c>
      <c r="R5424" s="120">
        <v>0</v>
      </c>
      <c r="S5424" s="120">
        <v>35</v>
      </c>
      <c r="T5424" s="46" t="s">
        <v>127</v>
      </c>
      <c r="U5424" s="122">
        <f>Data!$Q5424+Data!$R5424+Data!$S5424</f>
        <v>185</v>
      </c>
      <c r="V5424" s="123" t="str">
        <f>VLOOKUP(TRIM(Data!$B5424),Team!A:B,2,FALSE)</f>
        <v>HVAC</v>
      </c>
      <c r="W5424" s="123" t="str">
        <f>VLOOKUP(Data!$D5424,Current!A:B,2,FALSE)</f>
        <v>ACT</v>
      </c>
      <c r="X5424" s="123" t="str">
        <f>IF(Data!$W5424=Data!$E5424,"CURRENT","NO")</f>
        <v>NO</v>
      </c>
    </row>
    <row r="5425" spans="1:24" hidden="1">
      <c r="A5425" s="8" t="s">
        <v>2251</v>
      </c>
      <c r="B5425" s="8" t="s">
        <v>793</v>
      </c>
      <c r="C5425" s="40" t="s">
        <v>2234</v>
      </c>
      <c r="D5425" s="8" t="s">
        <v>2233</v>
      </c>
      <c r="E5425" s="8" t="s">
        <v>463</v>
      </c>
      <c r="F5425" s="45" t="s">
        <v>75</v>
      </c>
      <c r="G5425" s="46" t="s">
        <v>70</v>
      </c>
      <c r="H5425" s="118">
        <v>42394</v>
      </c>
      <c r="I5425" s="117">
        <v>800</v>
      </c>
      <c r="J5425" s="120">
        <v>0</v>
      </c>
      <c r="K5425" s="119">
        <v>0</v>
      </c>
      <c r="L5425" s="46" t="s">
        <v>69</v>
      </c>
      <c r="M5425" s="46" t="s">
        <v>208</v>
      </c>
      <c r="N5425" s="121">
        <v>155611</v>
      </c>
      <c r="O5425" s="121"/>
      <c r="P5425" s="124">
        <v>94451</v>
      </c>
      <c r="Q5425" s="120">
        <v>150</v>
      </c>
      <c r="R5425" s="120">
        <v>0</v>
      </c>
      <c r="S5425" s="120">
        <v>35</v>
      </c>
      <c r="T5425" s="46" t="s">
        <v>127</v>
      </c>
      <c r="U5425" s="122">
        <f>Data!$Q5425+Data!$R5425+Data!$S5425</f>
        <v>185</v>
      </c>
      <c r="V5425" s="123" t="str">
        <f>VLOOKUP(TRIM(Data!$B5425),Team!A:B,2,FALSE)</f>
        <v>HVAC</v>
      </c>
      <c r="W5425" s="123" t="str">
        <f>VLOOKUP(Data!$D5425,Current!A:B,2,FALSE)</f>
        <v>ACT</v>
      </c>
      <c r="X5425" s="123" t="str">
        <f>IF(Data!$W5425=Data!$E5425,"CURRENT","NO")</f>
        <v>NO</v>
      </c>
    </row>
    <row r="5426" spans="1:24" hidden="1">
      <c r="A5426" s="8" t="s">
        <v>2251</v>
      </c>
      <c r="B5426" s="8" t="s">
        <v>793</v>
      </c>
      <c r="C5426" s="40" t="s">
        <v>2232</v>
      </c>
      <c r="D5426" s="8" t="s">
        <v>2233</v>
      </c>
      <c r="E5426" s="8" t="s">
        <v>463</v>
      </c>
      <c r="F5426" s="45" t="s">
        <v>605</v>
      </c>
      <c r="G5426" s="46" t="s">
        <v>70</v>
      </c>
      <c r="H5426" s="118">
        <v>42394</v>
      </c>
      <c r="I5426" s="117">
        <v>548</v>
      </c>
      <c r="J5426" s="120">
        <v>0</v>
      </c>
      <c r="K5426" s="119">
        <v>0</v>
      </c>
      <c r="L5426" s="46" t="s">
        <v>1777</v>
      </c>
      <c r="M5426" s="46" t="s">
        <v>1150</v>
      </c>
      <c r="N5426" s="121">
        <v>155612</v>
      </c>
      <c r="O5426" s="121"/>
      <c r="P5426" s="124">
        <v>94452</v>
      </c>
      <c r="Q5426" s="120">
        <v>150</v>
      </c>
      <c r="R5426" s="120">
        <v>0</v>
      </c>
      <c r="S5426" s="120">
        <v>35</v>
      </c>
      <c r="T5426" s="46" t="s">
        <v>0</v>
      </c>
      <c r="U5426" s="122">
        <f>Data!$Q5426+Data!$R5426+Data!$S5426</f>
        <v>185</v>
      </c>
      <c r="V5426" s="123" t="str">
        <f>VLOOKUP(TRIM(Data!$B5426),Team!A:B,2,FALSE)</f>
        <v>HVAC</v>
      </c>
      <c r="W5426" s="123" t="str">
        <f>VLOOKUP(Data!$D5426,Current!A:B,2,FALSE)</f>
        <v>ACT</v>
      </c>
      <c r="X5426" s="123" t="str">
        <f>IF(Data!$W5426=Data!$E5426,"CURRENT","NO")</f>
        <v>NO</v>
      </c>
    </row>
    <row r="5427" spans="1:24" hidden="1">
      <c r="A5427" s="8" t="s">
        <v>2251</v>
      </c>
      <c r="B5427" s="8" t="s">
        <v>793</v>
      </c>
      <c r="C5427" s="40" t="s">
        <v>2234</v>
      </c>
      <c r="D5427" s="8" t="s">
        <v>2233</v>
      </c>
      <c r="E5427" s="8" t="s">
        <v>463</v>
      </c>
      <c r="F5427" s="45" t="s">
        <v>605</v>
      </c>
      <c r="G5427" s="46" t="s">
        <v>70</v>
      </c>
      <c r="H5427" s="118">
        <v>42396</v>
      </c>
      <c r="I5427" s="117">
        <v>453</v>
      </c>
      <c r="J5427" s="120">
        <v>0</v>
      </c>
      <c r="K5427" s="119">
        <v>0</v>
      </c>
      <c r="L5427" s="46" t="s">
        <v>69</v>
      </c>
      <c r="M5427" s="46" t="s">
        <v>145</v>
      </c>
      <c r="N5427" s="121">
        <v>155691</v>
      </c>
      <c r="O5427" s="121"/>
      <c r="P5427" s="124">
        <v>94453</v>
      </c>
      <c r="Q5427" s="120">
        <v>150</v>
      </c>
      <c r="R5427" s="120">
        <v>0</v>
      </c>
      <c r="S5427" s="120">
        <v>35</v>
      </c>
      <c r="T5427" s="46" t="s">
        <v>127</v>
      </c>
      <c r="U5427" s="122">
        <f>Data!$Q5427+Data!$R5427+Data!$S5427</f>
        <v>185</v>
      </c>
      <c r="V5427" s="123" t="str">
        <f>VLOOKUP(TRIM(Data!$B5427),Team!A:B,2,FALSE)</f>
        <v>HVAC</v>
      </c>
      <c r="W5427" s="123" t="str">
        <f>VLOOKUP(Data!$D5427,Current!A:B,2,FALSE)</f>
        <v>ACT</v>
      </c>
      <c r="X5427" s="123" t="str">
        <f>IF(Data!$W5427=Data!$E5427,"CURRENT","NO")</f>
        <v>NO</v>
      </c>
    </row>
    <row r="5428" spans="1:24" hidden="1">
      <c r="A5428" s="8" t="s">
        <v>2251</v>
      </c>
      <c r="B5428" s="8" t="s">
        <v>793</v>
      </c>
      <c r="C5428" s="40" t="s">
        <v>2234</v>
      </c>
      <c r="D5428" s="8" t="s">
        <v>2233</v>
      </c>
      <c r="E5428" s="8" t="s">
        <v>463</v>
      </c>
      <c r="F5428" s="45" t="s">
        <v>1130</v>
      </c>
      <c r="G5428" s="46" t="s">
        <v>70</v>
      </c>
      <c r="H5428" s="118">
        <v>42398</v>
      </c>
      <c r="I5428" s="117">
        <v>259</v>
      </c>
      <c r="J5428" s="120">
        <v>0</v>
      </c>
      <c r="K5428" s="119">
        <v>0</v>
      </c>
      <c r="L5428" s="46" t="s">
        <v>69</v>
      </c>
      <c r="M5428" s="46" t="s">
        <v>923</v>
      </c>
      <c r="N5428" s="121">
        <v>155761</v>
      </c>
      <c r="O5428" s="121"/>
      <c r="P5428" s="124">
        <v>94454</v>
      </c>
      <c r="Q5428" s="120">
        <v>150</v>
      </c>
      <c r="R5428" s="120">
        <v>0</v>
      </c>
      <c r="S5428" s="120">
        <v>35</v>
      </c>
      <c r="T5428" s="46" t="s">
        <v>127</v>
      </c>
      <c r="U5428" s="122">
        <f>Data!$Q5428+Data!$R5428+Data!$S5428</f>
        <v>185</v>
      </c>
      <c r="V5428" s="123" t="str">
        <f>VLOOKUP(TRIM(Data!$B5428),Team!A:B,2,FALSE)</f>
        <v>HVAC</v>
      </c>
      <c r="W5428" s="123" t="str">
        <f>VLOOKUP(Data!$D5428,Current!A:B,2,FALSE)</f>
        <v>ACT</v>
      </c>
      <c r="X5428" s="123" t="str">
        <f>IF(Data!$W5428=Data!$E5428,"CURRENT","NO")</f>
        <v>NO</v>
      </c>
    </row>
    <row r="5429" spans="1:24" hidden="1">
      <c r="A5429" s="8" t="s">
        <v>2251</v>
      </c>
      <c r="B5429" s="8" t="s">
        <v>793</v>
      </c>
      <c r="C5429" s="40" t="s">
        <v>2234</v>
      </c>
      <c r="D5429" s="8" t="s">
        <v>2233</v>
      </c>
      <c r="E5429" s="8" t="s">
        <v>463</v>
      </c>
      <c r="F5429" s="45" t="s">
        <v>107</v>
      </c>
      <c r="G5429" s="46" t="s">
        <v>90</v>
      </c>
      <c r="H5429" s="118">
        <v>42391</v>
      </c>
      <c r="I5429" s="117">
        <v>168</v>
      </c>
      <c r="J5429" s="120">
        <v>105</v>
      </c>
      <c r="K5429" s="119">
        <v>17640</v>
      </c>
      <c r="L5429" s="46" t="s">
        <v>114</v>
      </c>
      <c r="M5429" s="46" t="s">
        <v>2276</v>
      </c>
      <c r="N5429" s="121">
        <v>155523</v>
      </c>
      <c r="O5429" s="121"/>
      <c r="P5429" s="124">
        <v>94455</v>
      </c>
      <c r="Q5429" s="120">
        <v>150</v>
      </c>
      <c r="R5429" s="120">
        <v>45</v>
      </c>
      <c r="S5429" s="120">
        <v>280</v>
      </c>
      <c r="T5429" s="46" t="s">
        <v>127</v>
      </c>
      <c r="U5429" s="122">
        <f>Data!$Q5429+Data!$R5429+Data!$S5429</f>
        <v>475</v>
      </c>
      <c r="V5429" s="123" t="str">
        <f>VLOOKUP(TRIM(Data!$B5429),Team!A:B,2,FALSE)</f>
        <v>HVAC</v>
      </c>
      <c r="W5429" s="123" t="str">
        <f>VLOOKUP(Data!$D5429,Current!A:B,2,FALSE)</f>
        <v>ACT</v>
      </c>
      <c r="X5429" s="123" t="str">
        <f>IF(Data!$W5429=Data!$E5429,"CURRENT","NO")</f>
        <v>NO</v>
      </c>
    </row>
    <row r="5430" spans="1:24" hidden="1">
      <c r="A5430" s="8" t="s">
        <v>2251</v>
      </c>
      <c r="B5430" s="8" t="s">
        <v>793</v>
      </c>
      <c r="C5430" s="40" t="s">
        <v>2234</v>
      </c>
      <c r="D5430" s="8" t="s">
        <v>2233</v>
      </c>
      <c r="E5430" s="8" t="s">
        <v>463</v>
      </c>
      <c r="F5430" s="45" t="s">
        <v>95</v>
      </c>
      <c r="G5430" s="46" t="s">
        <v>90</v>
      </c>
      <c r="H5430" s="118">
        <v>42392</v>
      </c>
      <c r="I5430" s="117">
        <v>85</v>
      </c>
      <c r="J5430" s="120">
        <v>135</v>
      </c>
      <c r="K5430" s="119">
        <v>11475</v>
      </c>
      <c r="L5430" s="46" t="s">
        <v>114</v>
      </c>
      <c r="M5430" s="46" t="s">
        <v>2276</v>
      </c>
      <c r="N5430" s="121">
        <v>155549</v>
      </c>
      <c r="O5430" s="121"/>
      <c r="P5430" s="124">
        <v>94456</v>
      </c>
      <c r="Q5430" s="120">
        <v>75</v>
      </c>
      <c r="R5430" s="120">
        <v>22.5</v>
      </c>
      <c r="S5430" s="120">
        <v>10</v>
      </c>
      <c r="T5430" s="46" t="s">
        <v>127</v>
      </c>
      <c r="U5430" s="122">
        <f>Data!$Q5430+Data!$R5430+Data!$S5430</f>
        <v>107.5</v>
      </c>
      <c r="V5430" s="123" t="str">
        <f>VLOOKUP(TRIM(Data!$B5430),Team!A:B,2,FALSE)</f>
        <v>HVAC</v>
      </c>
      <c r="W5430" s="123" t="str">
        <f>VLOOKUP(Data!$D5430,Current!A:B,2,FALSE)</f>
        <v>ACT</v>
      </c>
      <c r="X5430" s="123" t="str">
        <f>IF(Data!$W5430=Data!$E5430,"CURRENT","NO")</f>
        <v>NO</v>
      </c>
    </row>
    <row r="5431" spans="1:24" hidden="1">
      <c r="A5431" s="8" t="s">
        <v>2251</v>
      </c>
      <c r="B5431" s="8" t="s">
        <v>793</v>
      </c>
      <c r="C5431" s="40" t="s">
        <v>2234</v>
      </c>
      <c r="D5431" s="8" t="s">
        <v>2233</v>
      </c>
      <c r="E5431" s="8" t="s">
        <v>463</v>
      </c>
      <c r="F5431" s="45" t="s">
        <v>106</v>
      </c>
      <c r="G5431" s="46" t="s">
        <v>90</v>
      </c>
      <c r="H5431" s="118">
        <v>42392</v>
      </c>
      <c r="I5431" s="117">
        <v>135</v>
      </c>
      <c r="J5431" s="120">
        <v>117</v>
      </c>
      <c r="K5431" s="119">
        <v>15795</v>
      </c>
      <c r="L5431" s="46" t="s">
        <v>114</v>
      </c>
      <c r="M5431" s="46" t="s">
        <v>2276</v>
      </c>
      <c r="N5431" s="121">
        <v>155550</v>
      </c>
      <c r="O5431" s="121"/>
      <c r="P5431" s="124">
        <v>94457</v>
      </c>
      <c r="Q5431" s="120">
        <v>79</v>
      </c>
      <c r="R5431" s="120">
        <v>22.5</v>
      </c>
      <c r="S5431" s="120">
        <v>10</v>
      </c>
      <c r="T5431" s="46" t="s">
        <v>127</v>
      </c>
      <c r="U5431" s="122">
        <f>Data!$Q5431+Data!$R5431+Data!$S5431</f>
        <v>111.5</v>
      </c>
      <c r="V5431" s="123" t="str">
        <f>VLOOKUP(TRIM(Data!$B5431),Team!A:B,2,FALSE)</f>
        <v>HVAC</v>
      </c>
      <c r="W5431" s="123" t="str">
        <f>VLOOKUP(Data!$D5431,Current!A:B,2,FALSE)</f>
        <v>ACT</v>
      </c>
      <c r="X5431" s="123" t="str">
        <f>IF(Data!$W5431=Data!$E5431,"CURRENT","NO")</f>
        <v>NO</v>
      </c>
    </row>
    <row r="5432" spans="1:24" hidden="1">
      <c r="A5432" s="8" t="s">
        <v>2251</v>
      </c>
      <c r="B5432" s="8" t="s">
        <v>793</v>
      </c>
      <c r="C5432" s="40" t="s">
        <v>2232</v>
      </c>
      <c r="D5432" s="8" t="s">
        <v>2233</v>
      </c>
      <c r="E5432" s="8" t="s">
        <v>463</v>
      </c>
      <c r="F5432" s="45" t="s">
        <v>107</v>
      </c>
      <c r="G5432" s="46" t="s">
        <v>90</v>
      </c>
      <c r="H5432" s="118">
        <v>42395</v>
      </c>
      <c r="I5432" s="117">
        <v>168</v>
      </c>
      <c r="J5432" s="120">
        <v>0</v>
      </c>
      <c r="K5432" s="119">
        <v>0</v>
      </c>
      <c r="L5432" s="46" t="s">
        <v>114</v>
      </c>
      <c r="M5432" s="46" t="s">
        <v>88</v>
      </c>
      <c r="N5432" s="121">
        <v>155656</v>
      </c>
      <c r="O5432" s="121"/>
      <c r="P5432" s="124">
        <v>94458</v>
      </c>
      <c r="Q5432" s="120">
        <v>150</v>
      </c>
      <c r="R5432" s="120">
        <v>45</v>
      </c>
      <c r="S5432" s="120">
        <v>20</v>
      </c>
      <c r="T5432" s="46" t="s">
        <v>0</v>
      </c>
      <c r="U5432" s="122">
        <f>Data!$Q5432+Data!$R5432+Data!$S5432</f>
        <v>215</v>
      </c>
      <c r="V5432" s="123" t="str">
        <f>VLOOKUP(TRIM(Data!$B5432),Team!A:B,2,FALSE)</f>
        <v>HVAC</v>
      </c>
      <c r="W5432" s="123" t="str">
        <f>VLOOKUP(Data!$D5432,Current!A:B,2,FALSE)</f>
        <v>ACT</v>
      </c>
      <c r="X5432" s="123" t="str">
        <f>IF(Data!$W5432=Data!$E5432,"CURRENT","NO")</f>
        <v>NO</v>
      </c>
    </row>
    <row r="5433" spans="1:24" hidden="1">
      <c r="A5433" s="8" t="s">
        <v>2251</v>
      </c>
      <c r="B5433" s="8" t="s">
        <v>793</v>
      </c>
      <c r="C5433" s="40" t="s">
        <v>2232</v>
      </c>
      <c r="D5433" s="8" t="s">
        <v>2233</v>
      </c>
      <c r="E5433" s="8" t="s">
        <v>463</v>
      </c>
      <c r="F5433" s="45" t="s">
        <v>95</v>
      </c>
      <c r="G5433" s="46" t="s">
        <v>90</v>
      </c>
      <c r="H5433" s="118">
        <v>42396</v>
      </c>
      <c r="I5433" s="117">
        <v>103</v>
      </c>
      <c r="J5433" s="120">
        <v>0</v>
      </c>
      <c r="K5433" s="119">
        <v>0</v>
      </c>
      <c r="L5433" s="46" t="s">
        <v>89</v>
      </c>
      <c r="M5433" s="46" t="s">
        <v>88</v>
      </c>
      <c r="N5433" s="121">
        <v>155692</v>
      </c>
      <c r="O5433" s="121"/>
      <c r="P5433" s="124">
        <v>94459</v>
      </c>
      <c r="Q5433" s="120">
        <v>150</v>
      </c>
      <c r="R5433" s="120">
        <v>45</v>
      </c>
      <c r="S5433" s="120">
        <v>20</v>
      </c>
      <c r="T5433" s="46" t="s">
        <v>0</v>
      </c>
      <c r="U5433" s="122">
        <f>Data!$Q5433+Data!$R5433+Data!$S5433</f>
        <v>215</v>
      </c>
      <c r="V5433" s="123" t="str">
        <f>VLOOKUP(TRIM(Data!$B5433),Team!A:B,2,FALSE)</f>
        <v>HVAC</v>
      </c>
      <c r="W5433" s="123" t="str">
        <f>VLOOKUP(Data!$D5433,Current!A:B,2,FALSE)</f>
        <v>ACT</v>
      </c>
      <c r="X5433" s="123" t="str">
        <f>IF(Data!$W5433=Data!$E5433,"CURRENT","NO")</f>
        <v>NO</v>
      </c>
    </row>
    <row r="5434" spans="1:24" hidden="1">
      <c r="A5434" s="114" t="s">
        <v>2227</v>
      </c>
      <c r="B5434" s="114" t="s">
        <v>793</v>
      </c>
      <c r="C5434" s="115" t="s">
        <v>2277</v>
      </c>
      <c r="D5434" s="114" t="s">
        <v>2278</v>
      </c>
      <c r="E5434" s="114" t="s">
        <v>2279</v>
      </c>
      <c r="F5434" s="116" t="s">
        <v>1352</v>
      </c>
      <c r="G5434" s="117" t="s">
        <v>78</v>
      </c>
      <c r="H5434" s="118">
        <v>42373</v>
      </c>
      <c r="I5434" s="117">
        <v>50</v>
      </c>
      <c r="J5434" s="119">
        <v>99.32</v>
      </c>
      <c r="K5434" s="119">
        <v>4966</v>
      </c>
      <c r="L5434" s="117" t="s">
        <v>77</v>
      </c>
      <c r="M5434" s="117" t="s">
        <v>1548</v>
      </c>
      <c r="N5434" s="121">
        <v>154823</v>
      </c>
      <c r="O5434" s="121"/>
      <c r="P5434" s="124">
        <v>93918</v>
      </c>
      <c r="Q5434" s="120">
        <v>75</v>
      </c>
      <c r="R5434" s="120">
        <v>0</v>
      </c>
      <c r="S5434" s="120">
        <v>15</v>
      </c>
      <c r="T5434" s="117" t="s">
        <v>127</v>
      </c>
      <c r="U5434" s="122">
        <f>Data!$Q5434+Data!$R5434+Data!$S5434</f>
        <v>90</v>
      </c>
      <c r="V5434" s="123" t="str">
        <f>VLOOKUP(TRIM(Data!$B5434),Team!A:B,2,FALSE)</f>
        <v>HVAC</v>
      </c>
      <c r="W5434" s="123" t="str">
        <f>VLOOKUP(Data!$D5434,Current!A:B,2,FALSE)</f>
        <v>ACT</v>
      </c>
      <c r="X5434" s="123" t="str">
        <f>IF(Data!$W5434=Data!$E5434,"CURRENT","NO")</f>
        <v>CURRENT</v>
      </c>
    </row>
    <row r="5435" spans="1:24" hidden="1">
      <c r="A5435" s="8" t="s">
        <v>2227</v>
      </c>
      <c r="B5435" s="8" t="s">
        <v>793</v>
      </c>
      <c r="C5435" s="40" t="s">
        <v>2277</v>
      </c>
      <c r="D5435" s="8" t="s">
        <v>2278</v>
      </c>
      <c r="E5435" s="8" t="s">
        <v>2279</v>
      </c>
      <c r="F5435" s="45" t="s">
        <v>120</v>
      </c>
      <c r="G5435" s="46" t="s">
        <v>78</v>
      </c>
      <c r="H5435" s="118">
        <v>42373</v>
      </c>
      <c r="I5435" s="117">
        <v>40</v>
      </c>
      <c r="J5435" s="119">
        <v>107.96</v>
      </c>
      <c r="K5435" s="119">
        <v>4318.3999999999996</v>
      </c>
      <c r="L5435" s="46" t="s">
        <v>77</v>
      </c>
      <c r="M5435" s="46" t="s">
        <v>1548</v>
      </c>
      <c r="N5435" s="121">
        <v>154822</v>
      </c>
      <c r="O5435" s="121"/>
      <c r="P5435" s="124">
        <v>93919</v>
      </c>
      <c r="Q5435" s="120">
        <v>75</v>
      </c>
      <c r="R5435" s="120">
        <v>0</v>
      </c>
      <c r="S5435" s="120">
        <v>15</v>
      </c>
      <c r="T5435" s="46" t="s">
        <v>127</v>
      </c>
      <c r="U5435" s="122">
        <f>Data!$Q5435+Data!$R5435+Data!$S5435</f>
        <v>90</v>
      </c>
      <c r="V5435" s="123" t="str">
        <f>VLOOKUP(TRIM(Data!$B5435),Team!A:B,2,FALSE)</f>
        <v>HVAC</v>
      </c>
      <c r="W5435" s="123" t="str">
        <f>VLOOKUP(Data!$D5435,Current!A:B,2,FALSE)</f>
        <v>ACT</v>
      </c>
      <c r="X5435" s="123" t="str">
        <f>IF(Data!$W5435=Data!$E5435,"CURRENT","NO")</f>
        <v>CURRENT</v>
      </c>
    </row>
    <row r="5436" spans="1:24" hidden="1">
      <c r="A5436" s="8" t="s">
        <v>2227</v>
      </c>
      <c r="B5436" s="8" t="s">
        <v>793</v>
      </c>
      <c r="C5436" s="40" t="s">
        <v>2277</v>
      </c>
      <c r="D5436" s="8" t="s">
        <v>2278</v>
      </c>
      <c r="E5436" s="8" t="s">
        <v>2279</v>
      </c>
      <c r="F5436" s="45" t="s">
        <v>1937</v>
      </c>
      <c r="G5436" s="46" t="s">
        <v>78</v>
      </c>
      <c r="H5436" s="118">
        <v>42373</v>
      </c>
      <c r="I5436" s="117">
        <v>10</v>
      </c>
      <c r="J5436" s="119">
        <v>69.930000000000007</v>
      </c>
      <c r="K5436" s="119">
        <v>699.30000000000007</v>
      </c>
      <c r="L5436" s="46" t="s">
        <v>1727</v>
      </c>
      <c r="M5436" s="46" t="s">
        <v>1548</v>
      </c>
      <c r="N5436" s="121">
        <v>154824</v>
      </c>
      <c r="O5436" s="121"/>
      <c r="P5436" s="124">
        <v>93920</v>
      </c>
      <c r="Q5436" s="120">
        <v>75</v>
      </c>
      <c r="R5436" s="120">
        <v>0</v>
      </c>
      <c r="S5436" s="120">
        <v>15</v>
      </c>
      <c r="T5436" s="46" t="s">
        <v>127</v>
      </c>
      <c r="U5436" s="122">
        <f>Data!$Q5436+Data!$R5436+Data!$S5436</f>
        <v>90</v>
      </c>
      <c r="V5436" s="123" t="str">
        <f>VLOOKUP(TRIM(Data!$B5436),Team!A:B,2,FALSE)</f>
        <v>HVAC</v>
      </c>
      <c r="W5436" s="123" t="str">
        <f>VLOOKUP(Data!$D5436,Current!A:B,2,FALSE)</f>
        <v>ACT</v>
      </c>
      <c r="X5436" s="123" t="str">
        <f>IF(Data!$W5436=Data!$E5436,"CURRENT","NO")</f>
        <v>CURRENT</v>
      </c>
    </row>
    <row r="5437" spans="1:24" hidden="1">
      <c r="A5437" s="8" t="s">
        <v>2227</v>
      </c>
      <c r="B5437" s="8" t="s">
        <v>793</v>
      </c>
      <c r="C5437" s="40" t="s">
        <v>2277</v>
      </c>
      <c r="D5437" s="8" t="s">
        <v>2278</v>
      </c>
      <c r="E5437" s="8" t="s">
        <v>2279</v>
      </c>
      <c r="F5437" s="45" t="s">
        <v>625</v>
      </c>
      <c r="G5437" s="46" t="s">
        <v>78</v>
      </c>
      <c r="H5437" s="118">
        <v>42373</v>
      </c>
      <c r="I5437" s="117">
        <v>39</v>
      </c>
      <c r="J5437" s="119">
        <v>79.599999999999994</v>
      </c>
      <c r="K5437" s="119">
        <v>3104.3999999999996</v>
      </c>
      <c r="L5437" s="46" t="s">
        <v>1727</v>
      </c>
      <c r="M5437" s="46" t="s">
        <v>1930</v>
      </c>
      <c r="N5437" s="121">
        <v>154825</v>
      </c>
      <c r="O5437" s="121"/>
      <c r="P5437" s="124">
        <v>93921</v>
      </c>
      <c r="Q5437" s="120">
        <v>75</v>
      </c>
      <c r="R5437" s="120">
        <v>0</v>
      </c>
      <c r="S5437" s="120">
        <v>15</v>
      </c>
      <c r="T5437" s="46" t="s">
        <v>127</v>
      </c>
      <c r="U5437" s="122">
        <f>Data!$Q5437+Data!$R5437+Data!$S5437</f>
        <v>90</v>
      </c>
      <c r="V5437" s="123" t="str">
        <f>VLOOKUP(TRIM(Data!$B5437),Team!A:B,2,FALSE)</f>
        <v>HVAC</v>
      </c>
      <c r="W5437" s="123" t="str">
        <f>VLOOKUP(Data!$D5437,Current!A:B,2,FALSE)</f>
        <v>ACT</v>
      </c>
      <c r="X5437" s="123" t="str">
        <f>IF(Data!$W5437=Data!$E5437,"CURRENT","NO")</f>
        <v>CURRENT</v>
      </c>
    </row>
    <row r="5438" spans="1:24" hidden="1">
      <c r="A5438" s="8" t="s">
        <v>2227</v>
      </c>
      <c r="B5438" s="8" t="s">
        <v>793</v>
      </c>
      <c r="C5438" s="40" t="s">
        <v>2277</v>
      </c>
      <c r="D5438" s="8" t="s">
        <v>2278</v>
      </c>
      <c r="E5438" s="8" t="s">
        <v>2279</v>
      </c>
      <c r="F5438" s="45" t="s">
        <v>629</v>
      </c>
      <c r="G5438" s="46" t="s">
        <v>78</v>
      </c>
      <c r="H5438" s="118">
        <v>42375</v>
      </c>
      <c r="I5438" s="117">
        <v>35</v>
      </c>
      <c r="J5438" s="119">
        <v>74.66</v>
      </c>
      <c r="K5438" s="119">
        <v>2613.1</v>
      </c>
      <c r="L5438" s="46" t="s">
        <v>1727</v>
      </c>
      <c r="M5438" s="46" t="s">
        <v>1548</v>
      </c>
      <c r="N5438" s="121">
        <v>154906</v>
      </c>
      <c r="O5438" s="121"/>
      <c r="P5438" s="124">
        <v>93922</v>
      </c>
      <c r="Q5438" s="120">
        <v>75</v>
      </c>
      <c r="R5438" s="120">
        <v>0</v>
      </c>
      <c r="S5438" s="120">
        <v>15</v>
      </c>
      <c r="T5438" s="46" t="s">
        <v>127</v>
      </c>
      <c r="U5438" s="122">
        <f>Data!$Q5438+Data!$R5438+Data!$S5438</f>
        <v>90</v>
      </c>
      <c r="V5438" s="123" t="str">
        <f>VLOOKUP(TRIM(Data!$B5438),Team!A:B,2,FALSE)</f>
        <v>HVAC</v>
      </c>
      <c r="W5438" s="123" t="str">
        <f>VLOOKUP(Data!$D5438,Current!A:B,2,FALSE)</f>
        <v>ACT</v>
      </c>
      <c r="X5438" s="123" t="str">
        <f>IF(Data!$W5438=Data!$E5438,"CURRENT","NO")</f>
        <v>CURRENT</v>
      </c>
    </row>
    <row r="5439" spans="1:24" hidden="1">
      <c r="A5439" s="8" t="s">
        <v>2227</v>
      </c>
      <c r="B5439" s="8" t="s">
        <v>793</v>
      </c>
      <c r="C5439" s="40" t="s">
        <v>2277</v>
      </c>
      <c r="D5439" s="8" t="s">
        <v>2278</v>
      </c>
      <c r="E5439" s="8" t="s">
        <v>2279</v>
      </c>
      <c r="F5439" s="45" t="s">
        <v>1950</v>
      </c>
      <c r="G5439" s="46" t="s">
        <v>78</v>
      </c>
      <c r="H5439" s="118">
        <v>42375</v>
      </c>
      <c r="I5439" s="117">
        <v>20</v>
      </c>
      <c r="J5439" s="119">
        <v>91.22</v>
      </c>
      <c r="K5439" s="119">
        <v>1824.4</v>
      </c>
      <c r="L5439" s="46" t="s">
        <v>1727</v>
      </c>
      <c r="M5439" s="46" t="s">
        <v>1548</v>
      </c>
      <c r="N5439" s="121">
        <v>154907</v>
      </c>
      <c r="O5439" s="121"/>
      <c r="P5439" s="124">
        <v>93923</v>
      </c>
      <c r="Q5439" s="120">
        <v>75</v>
      </c>
      <c r="R5439" s="120">
        <v>0</v>
      </c>
      <c r="S5439" s="120">
        <v>15</v>
      </c>
      <c r="T5439" s="46" t="s">
        <v>127</v>
      </c>
      <c r="U5439" s="122">
        <f>Data!$Q5439+Data!$R5439+Data!$S5439</f>
        <v>90</v>
      </c>
      <c r="V5439" s="123" t="str">
        <f>VLOOKUP(TRIM(Data!$B5439),Team!A:B,2,FALSE)</f>
        <v>HVAC</v>
      </c>
      <c r="W5439" s="123" t="str">
        <f>VLOOKUP(Data!$D5439,Current!A:B,2,FALSE)</f>
        <v>ACT</v>
      </c>
      <c r="X5439" s="123" t="str">
        <f>IF(Data!$W5439=Data!$E5439,"CURRENT","NO")</f>
        <v>CURRENT</v>
      </c>
    </row>
    <row r="5440" spans="1:24" hidden="1">
      <c r="A5440" s="8" t="s">
        <v>2227</v>
      </c>
      <c r="B5440" s="8" t="s">
        <v>793</v>
      </c>
      <c r="C5440" s="40" t="s">
        <v>2277</v>
      </c>
      <c r="D5440" s="8" t="s">
        <v>2278</v>
      </c>
      <c r="E5440" s="8" t="s">
        <v>2279</v>
      </c>
      <c r="F5440" s="45" t="s">
        <v>1339</v>
      </c>
      <c r="G5440" s="46" t="s">
        <v>78</v>
      </c>
      <c r="H5440" s="118">
        <v>42375</v>
      </c>
      <c r="I5440" s="117">
        <v>67</v>
      </c>
      <c r="J5440" s="119">
        <v>80.42</v>
      </c>
      <c r="K5440" s="119">
        <v>5388.14</v>
      </c>
      <c r="L5440" s="46" t="s">
        <v>77</v>
      </c>
      <c r="M5440" s="46" t="s">
        <v>1548</v>
      </c>
      <c r="N5440" s="121">
        <v>154908</v>
      </c>
      <c r="O5440" s="121"/>
      <c r="P5440" s="124">
        <v>93924</v>
      </c>
      <c r="Q5440" s="120">
        <v>75</v>
      </c>
      <c r="R5440" s="120">
        <v>0</v>
      </c>
      <c r="S5440" s="120">
        <v>15</v>
      </c>
      <c r="T5440" s="46" t="s">
        <v>127</v>
      </c>
      <c r="U5440" s="122">
        <f>Data!$Q5440+Data!$R5440+Data!$S5440</f>
        <v>90</v>
      </c>
      <c r="V5440" s="123" t="str">
        <f>VLOOKUP(TRIM(Data!$B5440),Team!A:B,2,FALSE)</f>
        <v>HVAC</v>
      </c>
      <c r="W5440" s="123" t="str">
        <f>VLOOKUP(Data!$D5440,Current!A:B,2,FALSE)</f>
        <v>ACT</v>
      </c>
      <c r="X5440" s="123" t="str">
        <f>IF(Data!$W5440=Data!$E5440,"CURRENT","NO")</f>
        <v>CURRENT</v>
      </c>
    </row>
    <row r="5441" spans="1:24" hidden="1">
      <c r="A5441" s="8" t="s">
        <v>2227</v>
      </c>
      <c r="B5441" s="8" t="s">
        <v>793</v>
      </c>
      <c r="C5441" s="40" t="s">
        <v>2280</v>
      </c>
      <c r="D5441" s="8" t="s">
        <v>2278</v>
      </c>
      <c r="E5441" s="8" t="s">
        <v>2279</v>
      </c>
      <c r="F5441" s="45" t="s">
        <v>318</v>
      </c>
      <c r="G5441" s="46" t="s">
        <v>109</v>
      </c>
      <c r="H5441" s="118">
        <v>42374</v>
      </c>
      <c r="I5441" s="117">
        <v>292</v>
      </c>
      <c r="J5441" s="119">
        <v>0</v>
      </c>
      <c r="K5441" s="119">
        <v>0</v>
      </c>
      <c r="L5441" s="46" t="s">
        <v>108</v>
      </c>
      <c r="M5441" s="46" t="s">
        <v>76</v>
      </c>
      <c r="N5441" s="121">
        <v>154877</v>
      </c>
      <c r="O5441" s="121"/>
      <c r="P5441" s="124">
        <v>93926</v>
      </c>
      <c r="Q5441" s="120">
        <v>150</v>
      </c>
      <c r="R5441" s="120">
        <v>0</v>
      </c>
      <c r="S5441" s="120">
        <v>50</v>
      </c>
      <c r="T5441" s="46" t="s">
        <v>0</v>
      </c>
      <c r="U5441" s="122">
        <f>Data!$Q5441+Data!$R5441+Data!$S5441</f>
        <v>200</v>
      </c>
      <c r="V5441" s="123" t="str">
        <f>VLOOKUP(TRIM(Data!$B5441),Team!A:B,2,FALSE)</f>
        <v>HVAC</v>
      </c>
      <c r="W5441" s="123" t="str">
        <f>VLOOKUP(Data!$D5441,Current!A:B,2,FALSE)</f>
        <v>ACT</v>
      </c>
      <c r="X5441" s="123" t="str">
        <f>IF(Data!$W5441=Data!$E5441,"CURRENT","NO")</f>
        <v>CURRENT</v>
      </c>
    </row>
    <row r="5442" spans="1:24" hidden="1">
      <c r="A5442" s="8" t="s">
        <v>2227</v>
      </c>
      <c r="B5442" s="8" t="s">
        <v>793</v>
      </c>
      <c r="C5442" s="40" t="s">
        <v>2280</v>
      </c>
      <c r="D5442" s="8" t="s">
        <v>2278</v>
      </c>
      <c r="E5442" s="8" t="s">
        <v>2279</v>
      </c>
      <c r="F5442" s="45" t="s">
        <v>318</v>
      </c>
      <c r="G5442" s="46" t="s">
        <v>109</v>
      </c>
      <c r="H5442" s="118">
        <v>42375</v>
      </c>
      <c r="I5442" s="117">
        <v>145</v>
      </c>
      <c r="J5442" s="119">
        <v>0</v>
      </c>
      <c r="K5442" s="119">
        <v>0</v>
      </c>
      <c r="L5442" s="46" t="s">
        <v>108</v>
      </c>
      <c r="M5442" s="46" t="s">
        <v>841</v>
      </c>
      <c r="N5442" s="121">
        <v>154912</v>
      </c>
      <c r="O5442" s="121"/>
      <c r="P5442" s="124">
        <v>93927</v>
      </c>
      <c r="Q5442" s="120">
        <v>150</v>
      </c>
      <c r="R5442" s="120">
        <v>0</v>
      </c>
      <c r="S5442" s="120">
        <v>50</v>
      </c>
      <c r="T5442" s="46" t="s">
        <v>0</v>
      </c>
      <c r="U5442" s="122">
        <f>Data!$Q5442+Data!$R5442+Data!$S5442</f>
        <v>200</v>
      </c>
      <c r="V5442" s="123" t="str">
        <f>VLOOKUP(TRIM(Data!$B5442),Team!A:B,2,FALSE)</f>
        <v>HVAC</v>
      </c>
      <c r="W5442" s="123" t="str">
        <f>VLOOKUP(Data!$D5442,Current!A:B,2,FALSE)</f>
        <v>ACT</v>
      </c>
      <c r="X5442" s="123" t="str">
        <f>IF(Data!$W5442=Data!$E5442,"CURRENT","NO")</f>
        <v>CURRENT</v>
      </c>
    </row>
    <row r="5443" spans="1:24" hidden="1">
      <c r="A5443" s="8" t="s">
        <v>2227</v>
      </c>
      <c r="B5443" s="8" t="s">
        <v>793</v>
      </c>
      <c r="C5443" s="40" t="s">
        <v>2277</v>
      </c>
      <c r="D5443" s="8" t="s">
        <v>2278</v>
      </c>
      <c r="E5443" s="8" t="s">
        <v>2279</v>
      </c>
      <c r="F5443" s="45" t="s">
        <v>284</v>
      </c>
      <c r="G5443" s="46" t="s">
        <v>70</v>
      </c>
      <c r="H5443" s="118">
        <v>42375</v>
      </c>
      <c r="I5443" s="117">
        <v>108</v>
      </c>
      <c r="J5443" s="119">
        <v>208.9</v>
      </c>
      <c r="K5443" s="119">
        <v>22561.200000000001</v>
      </c>
      <c r="L5443" s="46" t="s">
        <v>81</v>
      </c>
      <c r="M5443" s="46" t="s">
        <v>80</v>
      </c>
      <c r="N5443" s="121">
        <v>154928</v>
      </c>
      <c r="O5443" s="121"/>
      <c r="P5443" s="124">
        <v>93928</v>
      </c>
      <c r="Q5443" s="120">
        <v>150</v>
      </c>
      <c r="R5443" s="120">
        <v>0</v>
      </c>
      <c r="S5443" s="120">
        <v>25</v>
      </c>
      <c r="T5443" s="46" t="s">
        <v>127</v>
      </c>
      <c r="U5443" s="122">
        <f>Data!$Q5443+Data!$R5443+Data!$S5443</f>
        <v>175</v>
      </c>
      <c r="V5443" s="123" t="str">
        <f>VLOOKUP(TRIM(Data!$B5443),Team!A:B,2,FALSE)</f>
        <v>HVAC</v>
      </c>
      <c r="W5443" s="123" t="str">
        <f>VLOOKUP(Data!$D5443,Current!A:B,2,FALSE)</f>
        <v>ACT</v>
      </c>
      <c r="X5443" s="123" t="str">
        <f>IF(Data!$W5443=Data!$E5443,"CURRENT","NO")</f>
        <v>CURRENT</v>
      </c>
    </row>
    <row r="5444" spans="1:24" hidden="1">
      <c r="A5444" s="8" t="s">
        <v>2227</v>
      </c>
      <c r="B5444" s="8" t="s">
        <v>793</v>
      </c>
      <c r="C5444" s="40" t="s">
        <v>2280</v>
      </c>
      <c r="D5444" s="8" t="s">
        <v>2278</v>
      </c>
      <c r="E5444" s="8" t="s">
        <v>2279</v>
      </c>
      <c r="F5444" s="45" t="s">
        <v>281</v>
      </c>
      <c r="G5444" s="46" t="s">
        <v>70</v>
      </c>
      <c r="H5444" s="118">
        <v>42373</v>
      </c>
      <c r="I5444" s="117">
        <v>274</v>
      </c>
      <c r="J5444" s="119">
        <v>0</v>
      </c>
      <c r="K5444" s="119">
        <v>0</v>
      </c>
      <c r="L5444" s="46" t="s">
        <v>69</v>
      </c>
      <c r="M5444" s="46" t="s">
        <v>145</v>
      </c>
      <c r="N5444" s="121">
        <v>154817</v>
      </c>
      <c r="O5444" s="121"/>
      <c r="P5444" s="124">
        <v>93929</v>
      </c>
      <c r="Q5444" s="120">
        <v>150</v>
      </c>
      <c r="R5444" s="120">
        <v>0</v>
      </c>
      <c r="S5444" s="120">
        <v>35</v>
      </c>
      <c r="T5444" s="46" t="s">
        <v>0</v>
      </c>
      <c r="U5444" s="122">
        <f>Data!$Q5444+Data!$R5444+Data!$S5444</f>
        <v>185</v>
      </c>
      <c r="V5444" s="123" t="str">
        <f>VLOOKUP(TRIM(Data!$B5444),Team!A:B,2,FALSE)</f>
        <v>HVAC</v>
      </c>
      <c r="W5444" s="123" t="str">
        <f>VLOOKUP(Data!$D5444,Current!A:B,2,FALSE)</f>
        <v>ACT</v>
      </c>
      <c r="X5444" s="123" t="str">
        <f>IF(Data!$W5444=Data!$E5444,"CURRENT","NO")</f>
        <v>CURRENT</v>
      </c>
    </row>
    <row r="5445" spans="1:24" hidden="1">
      <c r="A5445" s="8" t="s">
        <v>2227</v>
      </c>
      <c r="B5445" s="8" t="s">
        <v>793</v>
      </c>
      <c r="C5445" s="40" t="s">
        <v>2277</v>
      </c>
      <c r="D5445" s="8" t="s">
        <v>2278</v>
      </c>
      <c r="E5445" s="8" t="s">
        <v>2279</v>
      </c>
      <c r="F5445" s="45" t="s">
        <v>75</v>
      </c>
      <c r="G5445" s="46" t="s">
        <v>70</v>
      </c>
      <c r="H5445" s="118">
        <v>42376</v>
      </c>
      <c r="I5445" s="117">
        <v>548</v>
      </c>
      <c r="J5445" s="119">
        <v>73</v>
      </c>
      <c r="K5445" s="119">
        <v>40004</v>
      </c>
      <c r="L5445" s="46" t="s">
        <v>69</v>
      </c>
      <c r="M5445" s="46" t="s">
        <v>145</v>
      </c>
      <c r="N5445" s="121">
        <v>154977</v>
      </c>
      <c r="O5445" s="121"/>
      <c r="P5445" s="124">
        <v>93930</v>
      </c>
      <c r="Q5445" s="120">
        <v>200</v>
      </c>
      <c r="R5445" s="120">
        <v>0</v>
      </c>
      <c r="S5445" s="120">
        <v>35</v>
      </c>
      <c r="T5445" s="46" t="s">
        <v>127</v>
      </c>
      <c r="U5445" s="122">
        <f>Data!$Q5445+Data!$R5445+Data!$S5445</f>
        <v>235</v>
      </c>
      <c r="V5445" s="123" t="str">
        <f>VLOOKUP(TRIM(Data!$B5445),Team!A:B,2,FALSE)</f>
        <v>HVAC</v>
      </c>
      <c r="W5445" s="123" t="str">
        <f>VLOOKUP(Data!$D5445,Current!A:B,2,FALSE)</f>
        <v>ACT</v>
      </c>
      <c r="X5445" s="123" t="str">
        <f>IF(Data!$W5445=Data!$E5445,"CURRENT","NO")</f>
        <v>CURRENT</v>
      </c>
    </row>
    <row r="5446" spans="1:24" hidden="1">
      <c r="A5446" s="8" t="s">
        <v>2227</v>
      </c>
      <c r="B5446" s="8" t="s">
        <v>793</v>
      </c>
      <c r="C5446" s="40" t="s">
        <v>2280</v>
      </c>
      <c r="D5446" s="8" t="s">
        <v>2278</v>
      </c>
      <c r="E5446" s="8" t="s">
        <v>2279</v>
      </c>
      <c r="F5446" s="45" t="s">
        <v>91</v>
      </c>
      <c r="G5446" s="46" t="s">
        <v>90</v>
      </c>
      <c r="H5446" s="118">
        <v>42374</v>
      </c>
      <c r="I5446" s="117">
        <v>212</v>
      </c>
      <c r="J5446" s="119">
        <v>0</v>
      </c>
      <c r="K5446" s="119">
        <v>0</v>
      </c>
      <c r="L5446" s="46" t="s">
        <v>89</v>
      </c>
      <c r="M5446" s="46" t="s">
        <v>88</v>
      </c>
      <c r="N5446" s="121">
        <v>154870</v>
      </c>
      <c r="O5446" s="121"/>
      <c r="P5446" s="124">
        <v>93931</v>
      </c>
      <c r="Q5446" s="120">
        <v>150</v>
      </c>
      <c r="R5446" s="120">
        <v>45</v>
      </c>
      <c r="S5446" s="120">
        <v>280</v>
      </c>
      <c r="T5446" s="46" t="s">
        <v>0</v>
      </c>
      <c r="U5446" s="122">
        <f>Data!$Q5446+Data!$R5446+Data!$S5446</f>
        <v>475</v>
      </c>
      <c r="V5446" s="123" t="str">
        <f>VLOOKUP(TRIM(Data!$B5446),Team!A:B,2,FALSE)</f>
        <v>HVAC</v>
      </c>
      <c r="W5446" s="123" t="str">
        <f>VLOOKUP(Data!$D5446,Current!A:B,2,FALSE)</f>
        <v>ACT</v>
      </c>
      <c r="X5446" s="123" t="str">
        <f>IF(Data!$W5446=Data!$E5446,"CURRENT","NO")</f>
        <v>CURRENT</v>
      </c>
    </row>
    <row r="5447" spans="1:24" hidden="1">
      <c r="A5447" s="8" t="s">
        <v>2235</v>
      </c>
      <c r="B5447" s="8" t="s">
        <v>793</v>
      </c>
      <c r="C5447" s="40" t="s">
        <v>2277</v>
      </c>
      <c r="D5447" s="8" t="s">
        <v>2278</v>
      </c>
      <c r="E5447" s="8" t="s">
        <v>2279</v>
      </c>
      <c r="F5447" s="45" t="s">
        <v>1341</v>
      </c>
      <c r="G5447" s="46" t="s">
        <v>78</v>
      </c>
      <c r="H5447" s="118">
        <v>42377</v>
      </c>
      <c r="I5447" s="117">
        <v>33</v>
      </c>
      <c r="J5447" s="120">
        <v>98.13</v>
      </c>
      <c r="K5447" s="119">
        <v>3238.29</v>
      </c>
      <c r="L5447" s="46" t="s">
        <v>1555</v>
      </c>
      <c r="M5447" s="46" t="s">
        <v>1548</v>
      </c>
      <c r="N5447" s="121">
        <v>155028</v>
      </c>
      <c r="O5447" s="121"/>
      <c r="P5447" s="124">
        <v>94042</v>
      </c>
      <c r="Q5447" s="120">
        <v>75</v>
      </c>
      <c r="R5447" s="120">
        <v>0</v>
      </c>
      <c r="S5447" s="120">
        <v>15</v>
      </c>
      <c r="T5447" s="46" t="s">
        <v>127</v>
      </c>
      <c r="U5447" s="122">
        <f>Data!$Q5447+Data!$R5447+Data!$S5447</f>
        <v>90</v>
      </c>
      <c r="V5447" s="123" t="str">
        <f>VLOOKUP(TRIM(Data!$B5447),Team!A:B,2,FALSE)</f>
        <v>HVAC</v>
      </c>
      <c r="W5447" s="123" t="str">
        <f>VLOOKUP(Data!$D5447,Current!A:B,2,FALSE)</f>
        <v>ACT</v>
      </c>
      <c r="X5447" s="123" t="str">
        <f>IF(Data!$W5447=Data!$E5447,"CURRENT","NO")</f>
        <v>CURRENT</v>
      </c>
    </row>
    <row r="5448" spans="1:24" hidden="1">
      <c r="A5448" s="8" t="s">
        <v>2235</v>
      </c>
      <c r="B5448" s="8" t="s">
        <v>793</v>
      </c>
      <c r="C5448" s="40" t="s">
        <v>2277</v>
      </c>
      <c r="D5448" s="8" t="s">
        <v>2278</v>
      </c>
      <c r="E5448" s="8" t="s">
        <v>2279</v>
      </c>
      <c r="F5448" s="45" t="s">
        <v>1342</v>
      </c>
      <c r="G5448" s="46" t="s">
        <v>78</v>
      </c>
      <c r="H5448" s="118">
        <v>42377</v>
      </c>
      <c r="I5448" s="117">
        <v>65</v>
      </c>
      <c r="J5448" s="120">
        <v>89.87</v>
      </c>
      <c r="K5448" s="119">
        <v>5841.55</v>
      </c>
      <c r="L5448" s="46" t="s">
        <v>77</v>
      </c>
      <c r="M5448" s="46" t="s">
        <v>1548</v>
      </c>
      <c r="N5448" s="121">
        <v>155030</v>
      </c>
      <c r="O5448" s="121"/>
      <c r="P5448" s="124">
        <v>94043</v>
      </c>
      <c r="Q5448" s="120">
        <v>75</v>
      </c>
      <c r="R5448" s="120">
        <v>0</v>
      </c>
      <c r="S5448" s="120">
        <v>15</v>
      </c>
      <c r="T5448" s="46" t="s">
        <v>127</v>
      </c>
      <c r="U5448" s="122">
        <f>Data!$Q5448+Data!$R5448+Data!$S5448</f>
        <v>90</v>
      </c>
      <c r="V5448" s="123" t="str">
        <f>VLOOKUP(TRIM(Data!$B5448),Team!A:B,2,FALSE)</f>
        <v>HVAC</v>
      </c>
      <c r="W5448" s="123" t="str">
        <f>VLOOKUP(Data!$D5448,Current!A:B,2,FALSE)</f>
        <v>ACT</v>
      </c>
      <c r="X5448" s="123" t="str">
        <f>IF(Data!$W5448=Data!$E5448,"CURRENT","NO")</f>
        <v>CURRENT</v>
      </c>
    </row>
    <row r="5449" spans="1:24" hidden="1">
      <c r="A5449" s="8" t="s">
        <v>2235</v>
      </c>
      <c r="B5449" s="8" t="s">
        <v>793</v>
      </c>
      <c r="C5449" s="40" t="s">
        <v>2277</v>
      </c>
      <c r="D5449" s="8" t="s">
        <v>2278</v>
      </c>
      <c r="E5449" s="8" t="s">
        <v>2279</v>
      </c>
      <c r="F5449" s="45" t="s">
        <v>601</v>
      </c>
      <c r="G5449" s="46" t="s">
        <v>78</v>
      </c>
      <c r="H5449" s="118">
        <v>42377</v>
      </c>
      <c r="I5449" s="117">
        <v>56</v>
      </c>
      <c r="J5449" s="120">
        <v>88.38</v>
      </c>
      <c r="K5449" s="119">
        <v>4949.28</v>
      </c>
      <c r="L5449" s="46" t="s">
        <v>77</v>
      </c>
      <c r="M5449" s="46" t="s">
        <v>1548</v>
      </c>
      <c r="N5449" s="121">
        <v>155031</v>
      </c>
      <c r="O5449" s="121"/>
      <c r="P5449" s="124">
        <v>94044</v>
      </c>
      <c r="Q5449" s="120">
        <v>75</v>
      </c>
      <c r="R5449" s="120">
        <v>0</v>
      </c>
      <c r="S5449" s="120">
        <v>15</v>
      </c>
      <c r="T5449" s="46" t="s">
        <v>127</v>
      </c>
      <c r="U5449" s="122">
        <f>Data!$Q5449+Data!$R5449+Data!$S5449</f>
        <v>90</v>
      </c>
      <c r="V5449" s="123" t="str">
        <f>VLOOKUP(TRIM(Data!$B5449),Team!A:B,2,FALSE)</f>
        <v>HVAC</v>
      </c>
      <c r="W5449" s="123" t="str">
        <f>VLOOKUP(Data!$D5449,Current!A:B,2,FALSE)</f>
        <v>ACT</v>
      </c>
      <c r="X5449" s="123" t="str">
        <f>IF(Data!$W5449=Data!$E5449,"CURRENT","NO")</f>
        <v>CURRENT</v>
      </c>
    </row>
    <row r="5450" spans="1:24" hidden="1">
      <c r="A5450" s="8" t="s">
        <v>2235</v>
      </c>
      <c r="B5450" s="8" t="s">
        <v>793</v>
      </c>
      <c r="C5450" s="40" t="s">
        <v>2277</v>
      </c>
      <c r="D5450" s="8" t="s">
        <v>2278</v>
      </c>
      <c r="E5450" s="8" t="s">
        <v>2279</v>
      </c>
      <c r="F5450" s="45" t="s">
        <v>623</v>
      </c>
      <c r="G5450" s="46" t="s">
        <v>78</v>
      </c>
      <c r="H5450" s="118">
        <v>42381</v>
      </c>
      <c r="I5450" s="117">
        <v>20</v>
      </c>
      <c r="J5450" s="120">
        <v>69.930000000000007</v>
      </c>
      <c r="K5450" s="119">
        <v>1398.6000000000001</v>
      </c>
      <c r="L5450" s="46" t="s">
        <v>77</v>
      </c>
      <c r="M5450" s="46" t="s">
        <v>2236</v>
      </c>
      <c r="N5450" s="121">
        <v>155124</v>
      </c>
      <c r="O5450" s="121"/>
      <c r="P5450" s="124">
        <v>94045</v>
      </c>
      <c r="Q5450" s="120">
        <v>75</v>
      </c>
      <c r="R5450" s="120">
        <v>0</v>
      </c>
      <c r="S5450" s="120">
        <v>15</v>
      </c>
      <c r="T5450" s="46" t="s">
        <v>127</v>
      </c>
      <c r="U5450" s="122">
        <f>Data!$Q5450+Data!$R5450+Data!$S5450</f>
        <v>90</v>
      </c>
      <c r="V5450" s="123" t="str">
        <f>VLOOKUP(TRIM(Data!$B5450),Team!A:B,2,FALSE)</f>
        <v>HVAC</v>
      </c>
      <c r="W5450" s="123" t="str">
        <f>VLOOKUP(Data!$D5450,Current!A:B,2,FALSE)</f>
        <v>ACT</v>
      </c>
      <c r="X5450" s="123" t="str">
        <f>IF(Data!$W5450=Data!$E5450,"CURRENT","NO")</f>
        <v>CURRENT</v>
      </c>
    </row>
    <row r="5451" spans="1:24" hidden="1">
      <c r="A5451" s="8" t="s">
        <v>2235</v>
      </c>
      <c r="B5451" s="8" t="s">
        <v>793</v>
      </c>
      <c r="C5451" s="40" t="s">
        <v>2277</v>
      </c>
      <c r="D5451" s="8" t="s">
        <v>2278</v>
      </c>
      <c r="E5451" s="8" t="s">
        <v>2279</v>
      </c>
      <c r="F5451" s="45" t="s">
        <v>627</v>
      </c>
      <c r="G5451" s="46" t="s">
        <v>78</v>
      </c>
      <c r="H5451" s="118">
        <v>42381</v>
      </c>
      <c r="I5451" s="117">
        <v>50</v>
      </c>
      <c r="J5451" s="120">
        <v>68.040000000000006</v>
      </c>
      <c r="K5451" s="119">
        <v>3402.0000000000005</v>
      </c>
      <c r="L5451" s="46" t="s">
        <v>77</v>
      </c>
      <c r="M5451" s="46" t="s">
        <v>2236</v>
      </c>
      <c r="N5451" s="121">
        <v>155125</v>
      </c>
      <c r="O5451" s="121"/>
      <c r="P5451" s="124">
        <v>94046</v>
      </c>
      <c r="Q5451" s="120">
        <v>75</v>
      </c>
      <c r="R5451" s="120">
        <v>0</v>
      </c>
      <c r="S5451" s="120">
        <v>15</v>
      </c>
      <c r="T5451" s="46" t="s">
        <v>127</v>
      </c>
      <c r="U5451" s="122">
        <f>Data!$Q5451+Data!$R5451+Data!$S5451</f>
        <v>90</v>
      </c>
      <c r="V5451" s="123" t="str">
        <f>VLOOKUP(TRIM(Data!$B5451),Team!A:B,2,FALSE)</f>
        <v>HVAC</v>
      </c>
      <c r="W5451" s="123" t="str">
        <f>VLOOKUP(Data!$D5451,Current!A:B,2,FALSE)</f>
        <v>ACT</v>
      </c>
      <c r="X5451" s="123" t="str">
        <f>IF(Data!$W5451=Data!$E5451,"CURRENT","NO")</f>
        <v>CURRENT</v>
      </c>
    </row>
    <row r="5452" spans="1:24" hidden="1">
      <c r="A5452" s="8" t="s">
        <v>2235</v>
      </c>
      <c r="B5452" s="8" t="s">
        <v>793</v>
      </c>
      <c r="C5452" s="40" t="s">
        <v>2277</v>
      </c>
      <c r="D5452" s="8" t="s">
        <v>2278</v>
      </c>
      <c r="E5452" s="8" t="s">
        <v>2279</v>
      </c>
      <c r="F5452" s="45" t="s">
        <v>1344</v>
      </c>
      <c r="G5452" s="46" t="s">
        <v>78</v>
      </c>
      <c r="H5452" s="118">
        <v>42381</v>
      </c>
      <c r="I5452" s="117">
        <v>19</v>
      </c>
      <c r="J5452" s="120">
        <v>100.97</v>
      </c>
      <c r="K5452" s="119">
        <v>1918.43</v>
      </c>
      <c r="L5452" s="46" t="s">
        <v>77</v>
      </c>
      <c r="M5452" s="46" t="s">
        <v>2236</v>
      </c>
      <c r="N5452" s="121">
        <v>155126</v>
      </c>
      <c r="O5452" s="121"/>
      <c r="P5452" s="124">
        <v>94047</v>
      </c>
      <c r="Q5452" s="120">
        <v>75</v>
      </c>
      <c r="R5452" s="120">
        <v>0</v>
      </c>
      <c r="S5452" s="120">
        <v>15</v>
      </c>
      <c r="T5452" s="46" t="s">
        <v>127</v>
      </c>
      <c r="U5452" s="122">
        <f>Data!$Q5452+Data!$R5452+Data!$S5452</f>
        <v>90</v>
      </c>
      <c r="V5452" s="123" t="str">
        <f>VLOOKUP(TRIM(Data!$B5452),Team!A:B,2,FALSE)</f>
        <v>HVAC</v>
      </c>
      <c r="W5452" s="123" t="str">
        <f>VLOOKUP(Data!$D5452,Current!A:B,2,FALSE)</f>
        <v>ACT</v>
      </c>
      <c r="X5452" s="123" t="str">
        <f>IF(Data!$W5452=Data!$E5452,"CURRENT","NO")</f>
        <v>CURRENT</v>
      </c>
    </row>
    <row r="5453" spans="1:24" hidden="1">
      <c r="A5453" s="8" t="s">
        <v>2235</v>
      </c>
      <c r="B5453" s="8" t="s">
        <v>793</v>
      </c>
      <c r="C5453" s="40" t="s">
        <v>2280</v>
      </c>
      <c r="D5453" s="8" t="s">
        <v>2278</v>
      </c>
      <c r="E5453" s="8" t="s">
        <v>2279</v>
      </c>
      <c r="F5453" s="45" t="s">
        <v>1344</v>
      </c>
      <c r="G5453" s="46" t="s">
        <v>78</v>
      </c>
      <c r="H5453" s="118">
        <v>42382</v>
      </c>
      <c r="I5453" s="117">
        <v>114</v>
      </c>
      <c r="J5453" s="120">
        <v>0</v>
      </c>
      <c r="K5453" s="119">
        <v>0</v>
      </c>
      <c r="L5453" s="46" t="s">
        <v>77</v>
      </c>
      <c r="M5453" s="46" t="s">
        <v>2237</v>
      </c>
      <c r="N5453" s="121">
        <v>155164</v>
      </c>
      <c r="O5453" s="121"/>
      <c r="P5453" s="124">
        <v>94048</v>
      </c>
      <c r="Q5453" s="120">
        <v>150</v>
      </c>
      <c r="R5453" s="120">
        <v>0</v>
      </c>
      <c r="S5453" s="120">
        <v>35</v>
      </c>
      <c r="T5453" s="46" t="s">
        <v>0</v>
      </c>
      <c r="U5453" s="122">
        <f>Data!$Q5453+Data!$R5453+Data!$S5453</f>
        <v>185</v>
      </c>
      <c r="V5453" s="123" t="str">
        <f>VLOOKUP(TRIM(Data!$B5453),Team!A:B,2,FALSE)</f>
        <v>HVAC</v>
      </c>
      <c r="W5453" s="123" t="str">
        <f>VLOOKUP(Data!$D5453,Current!A:B,2,FALSE)</f>
        <v>ACT</v>
      </c>
      <c r="X5453" s="123" t="str">
        <f>IF(Data!$W5453=Data!$E5453,"CURRENT","NO")</f>
        <v>CURRENT</v>
      </c>
    </row>
    <row r="5454" spans="1:24" hidden="1">
      <c r="A5454" s="8" t="s">
        <v>2235</v>
      </c>
      <c r="B5454" s="8" t="s">
        <v>793</v>
      </c>
      <c r="C5454" s="40" t="s">
        <v>2277</v>
      </c>
      <c r="D5454" s="8" t="s">
        <v>2278</v>
      </c>
      <c r="E5454" s="8" t="s">
        <v>2279</v>
      </c>
      <c r="F5454" s="45" t="s">
        <v>1794</v>
      </c>
      <c r="G5454" s="46" t="s">
        <v>109</v>
      </c>
      <c r="H5454" s="118">
        <v>42378</v>
      </c>
      <c r="I5454" s="117">
        <v>54</v>
      </c>
      <c r="J5454" s="120">
        <v>220</v>
      </c>
      <c r="K5454" s="119">
        <v>11880</v>
      </c>
      <c r="L5454" s="46" t="s">
        <v>108</v>
      </c>
      <c r="M5454" s="46" t="s">
        <v>2238</v>
      </c>
      <c r="N5454" s="121">
        <v>155041</v>
      </c>
      <c r="O5454" s="121"/>
      <c r="P5454" s="124">
        <v>94049</v>
      </c>
      <c r="Q5454" s="120">
        <v>75</v>
      </c>
      <c r="R5454" s="120">
        <v>0</v>
      </c>
      <c r="S5454" s="120">
        <v>25</v>
      </c>
      <c r="T5454" s="46" t="s">
        <v>127</v>
      </c>
      <c r="U5454" s="122">
        <f>Data!$Q5454+Data!$R5454+Data!$S5454</f>
        <v>100</v>
      </c>
      <c r="V5454" s="123" t="str">
        <f>VLOOKUP(TRIM(Data!$B5454),Team!A:B,2,FALSE)</f>
        <v>HVAC</v>
      </c>
      <c r="W5454" s="123" t="str">
        <f>VLOOKUP(Data!$D5454,Current!A:B,2,FALSE)</f>
        <v>ACT</v>
      </c>
      <c r="X5454" s="123" t="str">
        <f>IF(Data!$W5454=Data!$E5454,"CURRENT","NO")</f>
        <v>CURRENT</v>
      </c>
    </row>
    <row r="5455" spans="1:24" hidden="1">
      <c r="A5455" s="8" t="s">
        <v>2235</v>
      </c>
      <c r="B5455" s="8" t="s">
        <v>793</v>
      </c>
      <c r="C5455" s="40" t="s">
        <v>2277</v>
      </c>
      <c r="D5455" s="8" t="s">
        <v>2278</v>
      </c>
      <c r="E5455" s="8" t="s">
        <v>2279</v>
      </c>
      <c r="F5455" s="45" t="s">
        <v>112</v>
      </c>
      <c r="G5455" s="46" t="s">
        <v>109</v>
      </c>
      <c r="H5455" s="118">
        <v>42378</v>
      </c>
      <c r="I5455" s="117">
        <v>148</v>
      </c>
      <c r="J5455" s="120">
        <v>99</v>
      </c>
      <c r="K5455" s="119">
        <v>14652</v>
      </c>
      <c r="L5455" s="46" t="s">
        <v>108</v>
      </c>
      <c r="M5455" s="46" t="s">
        <v>2238</v>
      </c>
      <c r="N5455" s="121">
        <v>155042</v>
      </c>
      <c r="O5455" s="121"/>
      <c r="P5455" s="124">
        <v>94050</v>
      </c>
      <c r="Q5455" s="120">
        <v>75</v>
      </c>
      <c r="R5455" s="120">
        <v>0</v>
      </c>
      <c r="S5455" s="120">
        <v>25</v>
      </c>
      <c r="T5455" s="46" t="s">
        <v>127</v>
      </c>
      <c r="U5455" s="122">
        <f>Data!$Q5455+Data!$R5455+Data!$S5455</f>
        <v>100</v>
      </c>
      <c r="V5455" s="123" t="str">
        <f>VLOOKUP(TRIM(Data!$B5455),Team!A:B,2,FALSE)</f>
        <v>HVAC</v>
      </c>
      <c r="W5455" s="123" t="str">
        <f>VLOOKUP(Data!$D5455,Current!A:B,2,FALSE)</f>
        <v>ACT</v>
      </c>
      <c r="X5455" s="123" t="str">
        <f>IF(Data!$W5455=Data!$E5455,"CURRENT","NO")</f>
        <v>CURRENT</v>
      </c>
    </row>
    <row r="5456" spans="1:24" hidden="1">
      <c r="A5456" s="8" t="s">
        <v>2235</v>
      </c>
      <c r="B5456" s="8" t="s">
        <v>793</v>
      </c>
      <c r="C5456" s="40" t="s">
        <v>2280</v>
      </c>
      <c r="D5456" s="8" t="s">
        <v>2278</v>
      </c>
      <c r="E5456" s="8" t="s">
        <v>2279</v>
      </c>
      <c r="F5456" s="45" t="s">
        <v>112</v>
      </c>
      <c r="G5456" s="46" t="s">
        <v>109</v>
      </c>
      <c r="H5456" s="118">
        <v>42381</v>
      </c>
      <c r="I5456" s="117">
        <v>350</v>
      </c>
      <c r="J5456" s="120">
        <v>0</v>
      </c>
      <c r="K5456" s="119">
        <v>0</v>
      </c>
      <c r="L5456" s="46" t="s">
        <v>108</v>
      </c>
      <c r="M5456" s="46" t="s">
        <v>2237</v>
      </c>
      <c r="N5456" s="121">
        <v>155120</v>
      </c>
      <c r="O5456" s="121"/>
      <c r="P5456" s="124">
        <v>94051</v>
      </c>
      <c r="Q5456" s="120">
        <v>150</v>
      </c>
      <c r="R5456" s="120">
        <v>0</v>
      </c>
      <c r="S5456" s="120">
        <v>50</v>
      </c>
      <c r="T5456" s="46" t="s">
        <v>0</v>
      </c>
      <c r="U5456" s="122">
        <f>Data!$Q5456+Data!$R5456+Data!$S5456</f>
        <v>200</v>
      </c>
      <c r="V5456" s="123" t="str">
        <f>VLOOKUP(TRIM(Data!$B5456),Team!A:B,2,FALSE)</f>
        <v>HVAC</v>
      </c>
      <c r="W5456" s="123" t="str">
        <f>VLOOKUP(Data!$D5456,Current!A:B,2,FALSE)</f>
        <v>ACT</v>
      </c>
      <c r="X5456" s="123" t="str">
        <f>IF(Data!$W5456=Data!$E5456,"CURRENT","NO")</f>
        <v>CURRENT</v>
      </c>
    </row>
    <row r="5457" spans="1:24" hidden="1">
      <c r="A5457" s="8" t="s">
        <v>2235</v>
      </c>
      <c r="B5457" s="8" t="s">
        <v>793</v>
      </c>
      <c r="C5457" s="40" t="s">
        <v>2277</v>
      </c>
      <c r="D5457" s="8" t="s">
        <v>2278</v>
      </c>
      <c r="E5457" s="8" t="s">
        <v>2279</v>
      </c>
      <c r="F5457" s="45" t="s">
        <v>1784</v>
      </c>
      <c r="G5457" s="46" t="s">
        <v>83</v>
      </c>
      <c r="H5457" s="118">
        <v>42377</v>
      </c>
      <c r="I5457" s="117">
        <v>140</v>
      </c>
      <c r="J5457" s="120">
        <v>98</v>
      </c>
      <c r="K5457" s="119">
        <v>13720</v>
      </c>
      <c r="L5457" s="46" t="s">
        <v>77</v>
      </c>
      <c r="M5457" s="46" t="s">
        <v>134</v>
      </c>
      <c r="N5457" s="121">
        <v>155010</v>
      </c>
      <c r="O5457" s="121"/>
      <c r="P5457" s="124">
        <v>94052</v>
      </c>
      <c r="Q5457" s="120">
        <v>150</v>
      </c>
      <c r="R5457" s="120">
        <v>0</v>
      </c>
      <c r="S5457" s="120">
        <v>35</v>
      </c>
      <c r="T5457" s="46" t="s">
        <v>127</v>
      </c>
      <c r="U5457" s="122">
        <f>Data!$Q5457+Data!$R5457+Data!$S5457</f>
        <v>185</v>
      </c>
      <c r="V5457" s="123" t="str">
        <f>VLOOKUP(TRIM(Data!$B5457),Team!A:B,2,FALSE)</f>
        <v>HVAC</v>
      </c>
      <c r="W5457" s="123" t="str">
        <f>VLOOKUP(Data!$D5457,Current!A:B,2,FALSE)</f>
        <v>ACT</v>
      </c>
      <c r="X5457" s="123" t="str">
        <f>IF(Data!$W5457=Data!$E5457,"CURRENT","NO")</f>
        <v>CURRENT</v>
      </c>
    </row>
    <row r="5458" spans="1:24" hidden="1">
      <c r="A5458" s="8" t="s">
        <v>2235</v>
      </c>
      <c r="B5458" s="8" t="s">
        <v>793</v>
      </c>
      <c r="C5458" s="40" t="s">
        <v>2280</v>
      </c>
      <c r="D5458" s="8" t="s">
        <v>2278</v>
      </c>
      <c r="E5458" s="8" t="s">
        <v>2279</v>
      </c>
      <c r="F5458" s="45" t="s">
        <v>636</v>
      </c>
      <c r="G5458" s="46" t="s">
        <v>93</v>
      </c>
      <c r="H5458" s="118">
        <v>42380</v>
      </c>
      <c r="I5458" s="117">
        <v>176</v>
      </c>
      <c r="J5458" s="120">
        <v>0</v>
      </c>
      <c r="K5458" s="119">
        <v>0</v>
      </c>
      <c r="L5458" s="46" t="s">
        <v>81</v>
      </c>
      <c r="M5458" s="46" t="s">
        <v>80</v>
      </c>
      <c r="N5458" s="121">
        <v>155070</v>
      </c>
      <c r="O5458" s="121"/>
      <c r="P5458" s="124">
        <v>94053</v>
      </c>
      <c r="Q5458" s="120">
        <v>300</v>
      </c>
      <c r="R5458" s="120">
        <v>0</v>
      </c>
      <c r="S5458" s="120">
        <v>25</v>
      </c>
      <c r="T5458" s="46" t="s">
        <v>0</v>
      </c>
      <c r="U5458" s="122">
        <f>Data!$Q5458+Data!$R5458+Data!$S5458</f>
        <v>325</v>
      </c>
      <c r="V5458" s="123" t="str">
        <f>VLOOKUP(TRIM(Data!$B5458),Team!A:B,2,FALSE)</f>
        <v>HVAC</v>
      </c>
      <c r="W5458" s="123" t="str">
        <f>VLOOKUP(Data!$D5458,Current!A:B,2,FALSE)</f>
        <v>ACT</v>
      </c>
      <c r="X5458" s="123" t="str">
        <f>IF(Data!$W5458=Data!$E5458,"CURRENT","NO")</f>
        <v>CURRENT</v>
      </c>
    </row>
    <row r="5459" spans="1:24" hidden="1">
      <c r="A5459" s="8" t="s">
        <v>2235</v>
      </c>
      <c r="B5459" s="8" t="s">
        <v>793</v>
      </c>
      <c r="C5459" s="40" t="s">
        <v>2280</v>
      </c>
      <c r="D5459" s="8" t="s">
        <v>2278</v>
      </c>
      <c r="E5459" s="8" t="s">
        <v>2279</v>
      </c>
      <c r="F5459" s="45" t="s">
        <v>291</v>
      </c>
      <c r="G5459" s="46" t="s">
        <v>93</v>
      </c>
      <c r="H5459" s="118">
        <v>42381</v>
      </c>
      <c r="I5459" s="117">
        <v>176</v>
      </c>
      <c r="J5459" s="120">
        <v>0</v>
      </c>
      <c r="K5459" s="119">
        <v>0</v>
      </c>
      <c r="L5459" s="46" t="s">
        <v>1732</v>
      </c>
      <c r="M5459" s="46" t="s">
        <v>85</v>
      </c>
      <c r="N5459" s="121">
        <v>155122</v>
      </c>
      <c r="O5459" s="121"/>
      <c r="P5459" s="124">
        <v>94054</v>
      </c>
      <c r="Q5459" s="120">
        <v>150</v>
      </c>
      <c r="R5459" s="120">
        <v>0</v>
      </c>
      <c r="S5459" s="120">
        <v>25</v>
      </c>
      <c r="T5459" s="46" t="s">
        <v>0</v>
      </c>
      <c r="U5459" s="122">
        <f>Data!$Q5459+Data!$R5459+Data!$S5459</f>
        <v>175</v>
      </c>
      <c r="V5459" s="123" t="str">
        <f>VLOOKUP(TRIM(Data!$B5459),Team!A:B,2,FALSE)</f>
        <v>HVAC</v>
      </c>
      <c r="W5459" s="123" t="str">
        <f>VLOOKUP(Data!$D5459,Current!A:B,2,FALSE)</f>
        <v>ACT</v>
      </c>
      <c r="X5459" s="123" t="str">
        <f>IF(Data!$W5459=Data!$E5459,"CURRENT","NO")</f>
        <v>CURRENT</v>
      </c>
    </row>
    <row r="5460" spans="1:24" hidden="1">
      <c r="A5460" s="8" t="s">
        <v>2235</v>
      </c>
      <c r="B5460" s="8" t="s">
        <v>793</v>
      </c>
      <c r="C5460" s="40" t="s">
        <v>2280</v>
      </c>
      <c r="D5460" s="8" t="s">
        <v>2278</v>
      </c>
      <c r="E5460" s="8" t="s">
        <v>2279</v>
      </c>
      <c r="F5460" s="45" t="s">
        <v>300</v>
      </c>
      <c r="G5460" s="46" t="s">
        <v>93</v>
      </c>
      <c r="H5460" s="118">
        <v>42383</v>
      </c>
      <c r="I5460" s="117">
        <v>111</v>
      </c>
      <c r="J5460" s="120">
        <v>0</v>
      </c>
      <c r="K5460" s="119">
        <v>0</v>
      </c>
      <c r="L5460" s="46" t="s">
        <v>1732</v>
      </c>
      <c r="M5460" s="46" t="s">
        <v>85</v>
      </c>
      <c r="N5460" s="121">
        <v>155203</v>
      </c>
      <c r="O5460" s="121"/>
      <c r="P5460" s="124">
        <v>94055</v>
      </c>
      <c r="Q5460" s="120">
        <v>150</v>
      </c>
      <c r="R5460" s="120">
        <v>0</v>
      </c>
      <c r="S5460" s="120">
        <v>25</v>
      </c>
      <c r="T5460" s="46" t="s">
        <v>0</v>
      </c>
      <c r="U5460" s="122">
        <f>Data!$Q5460+Data!$R5460+Data!$S5460</f>
        <v>175</v>
      </c>
      <c r="V5460" s="123" t="str">
        <f>VLOOKUP(TRIM(Data!$B5460),Team!A:B,2,FALSE)</f>
        <v>HVAC</v>
      </c>
      <c r="W5460" s="123" t="str">
        <f>VLOOKUP(Data!$D5460,Current!A:B,2,FALSE)</f>
        <v>ACT</v>
      </c>
      <c r="X5460" s="123" t="str">
        <f>IF(Data!$W5460=Data!$E5460,"CURRENT","NO")</f>
        <v>CURRENT</v>
      </c>
    </row>
    <row r="5461" spans="1:24" hidden="1">
      <c r="A5461" s="8" t="s">
        <v>2235</v>
      </c>
      <c r="B5461" s="8" t="s">
        <v>793</v>
      </c>
      <c r="C5461" s="40" t="s">
        <v>2280</v>
      </c>
      <c r="D5461" s="8" t="s">
        <v>2278</v>
      </c>
      <c r="E5461" s="8" t="s">
        <v>2279</v>
      </c>
      <c r="F5461" s="45" t="s">
        <v>284</v>
      </c>
      <c r="G5461" s="46" t="s">
        <v>70</v>
      </c>
      <c r="H5461" s="118">
        <v>42381</v>
      </c>
      <c r="I5461" s="117">
        <v>108</v>
      </c>
      <c r="J5461" s="120">
        <v>0</v>
      </c>
      <c r="K5461" s="119">
        <v>0</v>
      </c>
      <c r="L5461" s="46" t="s">
        <v>1732</v>
      </c>
      <c r="M5461" s="46" t="s">
        <v>85</v>
      </c>
      <c r="N5461" s="121">
        <v>155121</v>
      </c>
      <c r="O5461" s="121"/>
      <c r="P5461" s="124">
        <v>94056</v>
      </c>
      <c r="Q5461" s="120">
        <v>150</v>
      </c>
      <c r="R5461" s="120">
        <v>0</v>
      </c>
      <c r="S5461" s="120">
        <v>25</v>
      </c>
      <c r="T5461" s="46" t="s">
        <v>0</v>
      </c>
      <c r="U5461" s="122">
        <f>Data!$Q5461+Data!$R5461+Data!$S5461</f>
        <v>175</v>
      </c>
      <c r="V5461" s="123" t="str">
        <f>VLOOKUP(TRIM(Data!$B5461),Team!A:B,2,FALSE)</f>
        <v>HVAC</v>
      </c>
      <c r="W5461" s="123" t="str">
        <f>VLOOKUP(Data!$D5461,Current!A:B,2,FALSE)</f>
        <v>ACT</v>
      </c>
      <c r="X5461" s="123" t="str">
        <f>IF(Data!$W5461=Data!$E5461,"CURRENT","NO")</f>
        <v>CURRENT</v>
      </c>
    </row>
    <row r="5462" spans="1:24" hidden="1">
      <c r="A5462" s="8" t="s">
        <v>2235</v>
      </c>
      <c r="B5462" s="8" t="s">
        <v>793</v>
      </c>
      <c r="C5462" s="40" t="s">
        <v>2280</v>
      </c>
      <c r="D5462" s="8" t="s">
        <v>2278</v>
      </c>
      <c r="E5462" s="8" t="s">
        <v>2279</v>
      </c>
      <c r="F5462" s="45" t="s">
        <v>605</v>
      </c>
      <c r="G5462" s="46" t="s">
        <v>70</v>
      </c>
      <c r="H5462" s="118">
        <v>42377</v>
      </c>
      <c r="I5462" s="117">
        <v>274</v>
      </c>
      <c r="J5462" s="120">
        <v>0</v>
      </c>
      <c r="K5462" s="119">
        <v>0</v>
      </c>
      <c r="L5462" s="46" t="s">
        <v>69</v>
      </c>
      <c r="M5462" s="46" t="s">
        <v>145</v>
      </c>
      <c r="N5462" s="121">
        <v>155035</v>
      </c>
      <c r="O5462" s="121"/>
      <c r="P5462" s="124">
        <v>94057</v>
      </c>
      <c r="Q5462" s="120">
        <v>150</v>
      </c>
      <c r="R5462" s="120">
        <v>0</v>
      </c>
      <c r="S5462" s="120">
        <v>35</v>
      </c>
      <c r="T5462" s="46" t="s">
        <v>0</v>
      </c>
      <c r="U5462" s="122">
        <f>Data!$Q5462+Data!$R5462+Data!$S5462</f>
        <v>185</v>
      </c>
      <c r="V5462" s="123" t="str">
        <f>VLOOKUP(TRIM(Data!$B5462),Team!A:B,2,FALSE)</f>
        <v>HVAC</v>
      </c>
      <c r="W5462" s="123" t="str">
        <f>VLOOKUP(Data!$D5462,Current!A:B,2,FALSE)</f>
        <v>ACT</v>
      </c>
      <c r="X5462" s="123" t="str">
        <f>IF(Data!$W5462=Data!$E5462,"CURRENT","NO")</f>
        <v>CURRENT</v>
      </c>
    </row>
    <row r="5463" spans="1:24" hidden="1">
      <c r="A5463" s="8" t="s">
        <v>2235</v>
      </c>
      <c r="B5463" s="8" t="s">
        <v>793</v>
      </c>
      <c r="C5463" s="40" t="s">
        <v>2280</v>
      </c>
      <c r="D5463" s="8" t="s">
        <v>2278</v>
      </c>
      <c r="E5463" s="8" t="s">
        <v>2279</v>
      </c>
      <c r="F5463" s="45" t="s">
        <v>75</v>
      </c>
      <c r="G5463" s="46" t="s">
        <v>70</v>
      </c>
      <c r="H5463" s="118">
        <v>42380</v>
      </c>
      <c r="I5463" s="117">
        <v>274</v>
      </c>
      <c r="J5463" s="120">
        <v>0</v>
      </c>
      <c r="K5463" s="119">
        <v>0</v>
      </c>
      <c r="L5463" s="46" t="s">
        <v>69</v>
      </c>
      <c r="M5463" s="46" t="s">
        <v>282</v>
      </c>
      <c r="N5463" s="121">
        <v>155069</v>
      </c>
      <c r="O5463" s="121"/>
      <c r="P5463" s="124">
        <v>94058</v>
      </c>
      <c r="Q5463" s="120">
        <v>150</v>
      </c>
      <c r="R5463" s="120">
        <v>0</v>
      </c>
      <c r="S5463" s="120">
        <v>35</v>
      </c>
      <c r="T5463" s="46" t="s">
        <v>0</v>
      </c>
      <c r="U5463" s="122">
        <f>Data!$Q5463+Data!$R5463+Data!$S5463</f>
        <v>185</v>
      </c>
      <c r="V5463" s="123" t="str">
        <f>VLOOKUP(TRIM(Data!$B5463),Team!A:B,2,FALSE)</f>
        <v>HVAC</v>
      </c>
      <c r="W5463" s="123" t="str">
        <f>VLOOKUP(Data!$D5463,Current!A:B,2,FALSE)</f>
        <v>ACT</v>
      </c>
      <c r="X5463" s="123" t="str">
        <f>IF(Data!$W5463=Data!$E5463,"CURRENT","NO")</f>
        <v>CURRENT</v>
      </c>
    </row>
    <row r="5464" spans="1:24" hidden="1">
      <c r="A5464" s="8" t="s">
        <v>2235</v>
      </c>
      <c r="B5464" s="8" t="s">
        <v>793</v>
      </c>
      <c r="C5464" s="40" t="s">
        <v>2277</v>
      </c>
      <c r="D5464" s="8" t="s">
        <v>2278</v>
      </c>
      <c r="E5464" s="8" t="s">
        <v>2279</v>
      </c>
      <c r="F5464" s="45" t="s">
        <v>75</v>
      </c>
      <c r="G5464" s="46" t="s">
        <v>70</v>
      </c>
      <c r="H5464" s="118">
        <v>42382</v>
      </c>
      <c r="I5464" s="117">
        <v>822</v>
      </c>
      <c r="J5464" s="120">
        <v>73</v>
      </c>
      <c r="K5464" s="119">
        <v>60006</v>
      </c>
      <c r="L5464" s="46" t="s">
        <v>1585</v>
      </c>
      <c r="M5464" s="46" t="s">
        <v>1191</v>
      </c>
      <c r="N5464" s="121">
        <v>155168</v>
      </c>
      <c r="O5464" s="121"/>
      <c r="P5464" s="124">
        <v>94059</v>
      </c>
      <c r="Q5464" s="120">
        <v>300</v>
      </c>
      <c r="R5464" s="120">
        <v>0</v>
      </c>
      <c r="S5464" s="120">
        <v>35</v>
      </c>
      <c r="T5464" s="46" t="s">
        <v>127</v>
      </c>
      <c r="U5464" s="122">
        <f>Data!$Q5464+Data!$R5464+Data!$S5464</f>
        <v>335</v>
      </c>
      <c r="V5464" s="123" t="str">
        <f>VLOOKUP(TRIM(Data!$B5464),Team!A:B,2,FALSE)</f>
        <v>HVAC</v>
      </c>
      <c r="W5464" s="123" t="str">
        <f>VLOOKUP(Data!$D5464,Current!A:B,2,FALSE)</f>
        <v>ACT</v>
      </c>
      <c r="X5464" s="123" t="str">
        <f>IF(Data!$W5464=Data!$E5464,"CURRENT","NO")</f>
        <v>CURRENT</v>
      </c>
    </row>
    <row r="5465" spans="1:24" hidden="1">
      <c r="A5465" s="8" t="s">
        <v>2235</v>
      </c>
      <c r="B5465" s="8" t="s">
        <v>793</v>
      </c>
      <c r="C5465" s="40" t="s">
        <v>2277</v>
      </c>
      <c r="D5465" s="8" t="s">
        <v>2278</v>
      </c>
      <c r="E5465" s="8" t="s">
        <v>2279</v>
      </c>
      <c r="F5465" s="45" t="s">
        <v>91</v>
      </c>
      <c r="G5465" s="46" t="s">
        <v>90</v>
      </c>
      <c r="H5465" s="118">
        <v>42378</v>
      </c>
      <c r="I5465" s="117">
        <v>212</v>
      </c>
      <c r="J5465" s="120">
        <v>89</v>
      </c>
      <c r="K5465" s="119">
        <v>18868</v>
      </c>
      <c r="L5465" s="46" t="s">
        <v>114</v>
      </c>
      <c r="M5465" s="46" t="s">
        <v>88</v>
      </c>
      <c r="N5465" s="121">
        <v>155033</v>
      </c>
      <c r="O5465" s="121"/>
      <c r="P5465" s="124">
        <v>94060</v>
      </c>
      <c r="Q5465" s="120">
        <v>94.3</v>
      </c>
      <c r="R5465" s="120">
        <v>22.5</v>
      </c>
      <c r="S5465" s="120">
        <v>270</v>
      </c>
      <c r="T5465" s="46" t="s">
        <v>127</v>
      </c>
      <c r="U5465" s="122">
        <f>Data!$Q5465+Data!$R5465+Data!$S5465</f>
        <v>386.8</v>
      </c>
      <c r="V5465" s="123" t="str">
        <f>VLOOKUP(TRIM(Data!$B5465),Team!A:B,2,FALSE)</f>
        <v>HVAC</v>
      </c>
      <c r="W5465" s="123" t="str">
        <f>VLOOKUP(Data!$D5465,Current!A:B,2,FALSE)</f>
        <v>ACT</v>
      </c>
      <c r="X5465" s="123" t="str">
        <f>IF(Data!$W5465=Data!$E5465,"CURRENT","NO")</f>
        <v>CURRENT</v>
      </c>
    </row>
    <row r="5466" spans="1:24" hidden="1">
      <c r="A5466" s="8" t="s">
        <v>2235</v>
      </c>
      <c r="B5466" s="8" t="s">
        <v>793</v>
      </c>
      <c r="C5466" s="40" t="s">
        <v>2277</v>
      </c>
      <c r="D5466" s="8" t="s">
        <v>2278</v>
      </c>
      <c r="E5466" s="8" t="s">
        <v>2279</v>
      </c>
      <c r="F5466" s="45" t="s">
        <v>107</v>
      </c>
      <c r="G5466" s="46" t="s">
        <v>90</v>
      </c>
      <c r="H5466" s="118">
        <v>42378</v>
      </c>
      <c r="I5466" s="117">
        <v>168</v>
      </c>
      <c r="J5466" s="120">
        <v>105</v>
      </c>
      <c r="K5466" s="119">
        <v>17640</v>
      </c>
      <c r="L5466" s="46" t="s">
        <v>114</v>
      </c>
      <c r="M5466" s="46" t="s">
        <v>88</v>
      </c>
      <c r="N5466" s="121">
        <v>155039</v>
      </c>
      <c r="O5466" s="121"/>
      <c r="P5466" s="124">
        <v>94061</v>
      </c>
      <c r="Q5466" s="120">
        <v>88.2</v>
      </c>
      <c r="R5466" s="120">
        <v>22.5</v>
      </c>
      <c r="S5466" s="120">
        <v>10</v>
      </c>
      <c r="T5466" s="46" t="s">
        <v>127</v>
      </c>
      <c r="U5466" s="122">
        <f>Data!$Q5466+Data!$R5466+Data!$S5466</f>
        <v>120.7</v>
      </c>
      <c r="V5466" s="123" t="str">
        <f>VLOOKUP(TRIM(Data!$B5466),Team!A:B,2,FALSE)</f>
        <v>HVAC</v>
      </c>
      <c r="W5466" s="123" t="str">
        <f>VLOOKUP(Data!$D5466,Current!A:B,2,FALSE)</f>
        <v>ACT</v>
      </c>
      <c r="X5466" s="123" t="str">
        <f>IF(Data!$W5466=Data!$E5466,"CURRENT","NO")</f>
        <v>CURRENT</v>
      </c>
    </row>
    <row r="5467" spans="1:24" hidden="1">
      <c r="A5467" s="8" t="s">
        <v>2235</v>
      </c>
      <c r="B5467" s="8" t="s">
        <v>793</v>
      </c>
      <c r="C5467" s="40" t="s">
        <v>2277</v>
      </c>
      <c r="D5467" s="8" t="s">
        <v>2278</v>
      </c>
      <c r="E5467" s="8" t="s">
        <v>2279</v>
      </c>
      <c r="F5467" s="45" t="s">
        <v>106</v>
      </c>
      <c r="G5467" s="46" t="s">
        <v>90</v>
      </c>
      <c r="H5467" s="118">
        <v>42380</v>
      </c>
      <c r="I5467" s="117">
        <v>135</v>
      </c>
      <c r="J5467" s="120">
        <v>117</v>
      </c>
      <c r="K5467" s="119">
        <v>15795</v>
      </c>
      <c r="L5467" s="46" t="s">
        <v>89</v>
      </c>
      <c r="M5467" s="46" t="s">
        <v>88</v>
      </c>
      <c r="N5467" s="121">
        <v>155056</v>
      </c>
      <c r="O5467" s="121"/>
      <c r="P5467" s="124">
        <v>94062</v>
      </c>
      <c r="Q5467" s="120">
        <v>150</v>
      </c>
      <c r="R5467" s="120">
        <v>45</v>
      </c>
      <c r="S5467" s="120">
        <v>20</v>
      </c>
      <c r="T5467" s="46" t="s">
        <v>127</v>
      </c>
      <c r="U5467" s="122">
        <f>Data!$Q5467+Data!$R5467+Data!$S5467</f>
        <v>215</v>
      </c>
      <c r="V5467" s="123" t="str">
        <f>VLOOKUP(TRIM(Data!$B5467),Team!A:B,2,FALSE)</f>
        <v>HVAC</v>
      </c>
      <c r="W5467" s="123" t="str">
        <f>VLOOKUP(Data!$D5467,Current!A:B,2,FALSE)</f>
        <v>ACT</v>
      </c>
      <c r="X5467" s="123" t="str">
        <f>IF(Data!$W5467=Data!$E5467,"CURRENT","NO")</f>
        <v>CURRENT</v>
      </c>
    </row>
    <row r="5468" spans="1:24" hidden="1">
      <c r="A5468" s="8" t="s">
        <v>2235</v>
      </c>
      <c r="B5468" s="8" t="s">
        <v>793</v>
      </c>
      <c r="C5468" s="40" t="s">
        <v>2280</v>
      </c>
      <c r="D5468" s="8" t="s">
        <v>2278</v>
      </c>
      <c r="E5468" s="8" t="s">
        <v>2279</v>
      </c>
      <c r="F5468" s="45" t="s">
        <v>107</v>
      </c>
      <c r="G5468" s="46" t="s">
        <v>90</v>
      </c>
      <c r="H5468" s="118">
        <v>42381</v>
      </c>
      <c r="I5468" s="117">
        <v>168</v>
      </c>
      <c r="J5468" s="120">
        <v>0</v>
      </c>
      <c r="K5468" s="119">
        <v>0</v>
      </c>
      <c r="L5468" s="46" t="s">
        <v>419</v>
      </c>
      <c r="M5468" s="46" t="s">
        <v>113</v>
      </c>
      <c r="N5468" s="121">
        <v>155123</v>
      </c>
      <c r="O5468" s="121"/>
      <c r="P5468" s="124">
        <v>94063</v>
      </c>
      <c r="Q5468" s="120">
        <v>150</v>
      </c>
      <c r="R5468" s="120">
        <v>45</v>
      </c>
      <c r="S5468" s="120">
        <v>20</v>
      </c>
      <c r="T5468" s="46" t="s">
        <v>0</v>
      </c>
      <c r="U5468" s="122">
        <f>Data!$Q5468+Data!$R5468+Data!$S5468</f>
        <v>215</v>
      </c>
      <c r="V5468" s="123" t="str">
        <f>VLOOKUP(TRIM(Data!$B5468),Team!A:B,2,FALSE)</f>
        <v>HVAC</v>
      </c>
      <c r="W5468" s="123" t="str">
        <f>VLOOKUP(Data!$D5468,Current!A:B,2,FALSE)</f>
        <v>ACT</v>
      </c>
      <c r="X5468" s="123" t="str">
        <f>IF(Data!$W5468=Data!$E5468,"CURRENT","NO")</f>
        <v>CURRENT</v>
      </c>
    </row>
    <row r="5469" spans="1:24" hidden="1">
      <c r="A5469" s="8" t="s">
        <v>2235</v>
      </c>
      <c r="B5469" s="8" t="s">
        <v>793</v>
      </c>
      <c r="C5469" s="40" t="s">
        <v>2280</v>
      </c>
      <c r="D5469" s="8" t="s">
        <v>2278</v>
      </c>
      <c r="E5469" s="8" t="s">
        <v>2279</v>
      </c>
      <c r="F5469" s="45" t="s">
        <v>91</v>
      </c>
      <c r="G5469" s="46" t="s">
        <v>90</v>
      </c>
      <c r="H5469" s="118">
        <v>42382</v>
      </c>
      <c r="I5469" s="117">
        <v>212</v>
      </c>
      <c r="J5469" s="120">
        <v>0</v>
      </c>
      <c r="K5469" s="119">
        <v>0</v>
      </c>
      <c r="L5469" s="46" t="s">
        <v>419</v>
      </c>
      <c r="M5469" s="46" t="s">
        <v>113</v>
      </c>
      <c r="N5469" s="121">
        <v>155170</v>
      </c>
      <c r="O5469" s="121"/>
      <c r="P5469" s="124">
        <v>94064</v>
      </c>
      <c r="Q5469" s="120">
        <v>150</v>
      </c>
      <c r="R5469" s="120">
        <v>45</v>
      </c>
      <c r="S5469" s="120">
        <v>20</v>
      </c>
      <c r="T5469" s="46" t="s">
        <v>0</v>
      </c>
      <c r="U5469" s="122">
        <f>Data!$Q5469+Data!$R5469+Data!$S5469</f>
        <v>215</v>
      </c>
      <c r="V5469" s="123" t="str">
        <f>VLOOKUP(TRIM(Data!$B5469),Team!A:B,2,FALSE)</f>
        <v>HVAC</v>
      </c>
      <c r="W5469" s="123" t="str">
        <f>VLOOKUP(Data!$D5469,Current!A:B,2,FALSE)</f>
        <v>ACT</v>
      </c>
      <c r="X5469" s="123" t="str">
        <f>IF(Data!$W5469=Data!$E5469,"CURRENT","NO")</f>
        <v>CURRENT</v>
      </c>
    </row>
    <row r="5470" spans="1:24" hidden="1">
      <c r="A5470" s="8" t="s">
        <v>2239</v>
      </c>
      <c r="B5470" s="8" t="s">
        <v>793</v>
      </c>
      <c r="C5470" s="40" t="s">
        <v>2280</v>
      </c>
      <c r="D5470" s="8" t="s">
        <v>2278</v>
      </c>
      <c r="E5470" s="8" t="s">
        <v>2279</v>
      </c>
      <c r="F5470" s="45" t="s">
        <v>627</v>
      </c>
      <c r="G5470" s="46" t="s">
        <v>78</v>
      </c>
      <c r="H5470" s="118">
        <v>42388</v>
      </c>
      <c r="I5470" s="117">
        <v>283</v>
      </c>
      <c r="J5470" s="120">
        <v>0</v>
      </c>
      <c r="K5470" s="119">
        <v>0</v>
      </c>
      <c r="L5470" s="46" t="s">
        <v>1727</v>
      </c>
      <c r="M5470" s="46" t="s">
        <v>1117</v>
      </c>
      <c r="N5470" s="121">
        <v>155375</v>
      </c>
      <c r="O5470" s="121"/>
      <c r="P5470" s="124">
        <v>94217</v>
      </c>
      <c r="Q5470" s="120">
        <v>150</v>
      </c>
      <c r="R5470" s="120">
        <v>0</v>
      </c>
      <c r="S5470" s="120">
        <v>35</v>
      </c>
      <c r="T5470" s="46" t="s">
        <v>0</v>
      </c>
      <c r="U5470" s="122">
        <f>Data!$Q5470+Data!$R5470+Data!$S5470</f>
        <v>185</v>
      </c>
      <c r="V5470" s="123" t="str">
        <f>VLOOKUP(TRIM(Data!$B5470),Team!A:B,2,FALSE)</f>
        <v>HVAC</v>
      </c>
      <c r="W5470" s="123" t="str">
        <f>VLOOKUP(Data!$D5470,Current!A:B,2,FALSE)</f>
        <v>ACT</v>
      </c>
      <c r="X5470" s="123" t="str">
        <f>IF(Data!$W5470=Data!$E5470,"CURRENT","NO")</f>
        <v>CURRENT</v>
      </c>
    </row>
    <row r="5471" spans="1:24" hidden="1">
      <c r="A5471" s="8" t="s">
        <v>2239</v>
      </c>
      <c r="B5471" s="8" t="s">
        <v>793</v>
      </c>
      <c r="C5471" s="40" t="s">
        <v>2277</v>
      </c>
      <c r="D5471" s="8" t="s">
        <v>2278</v>
      </c>
      <c r="E5471" s="8" t="s">
        <v>2279</v>
      </c>
      <c r="F5471" s="45" t="s">
        <v>318</v>
      </c>
      <c r="G5471" s="46" t="s">
        <v>109</v>
      </c>
      <c r="H5471" s="118">
        <v>42385</v>
      </c>
      <c r="I5471" s="117">
        <v>292</v>
      </c>
      <c r="J5471" s="120">
        <v>150</v>
      </c>
      <c r="K5471" s="119">
        <v>43800</v>
      </c>
      <c r="L5471" s="46" t="s">
        <v>108</v>
      </c>
      <c r="M5471" s="46" t="s">
        <v>2240</v>
      </c>
      <c r="N5471" s="121">
        <v>155268</v>
      </c>
      <c r="O5471" s="121"/>
      <c r="P5471" s="124">
        <v>94218</v>
      </c>
      <c r="Q5471" s="120">
        <v>219</v>
      </c>
      <c r="R5471" s="120">
        <v>0</v>
      </c>
      <c r="S5471" s="120">
        <v>50</v>
      </c>
      <c r="T5471" s="46" t="s">
        <v>127</v>
      </c>
      <c r="U5471" s="122">
        <f>Data!$Q5471+Data!$R5471+Data!$S5471</f>
        <v>269</v>
      </c>
      <c r="V5471" s="123" t="str">
        <f>VLOOKUP(TRIM(Data!$B5471),Team!A:B,2,FALSE)</f>
        <v>HVAC</v>
      </c>
      <c r="W5471" s="123" t="str">
        <f>VLOOKUP(Data!$D5471,Current!A:B,2,FALSE)</f>
        <v>ACT</v>
      </c>
      <c r="X5471" s="123" t="str">
        <f>IF(Data!$W5471=Data!$E5471,"CURRENT","NO")</f>
        <v>CURRENT</v>
      </c>
    </row>
    <row r="5472" spans="1:24" hidden="1">
      <c r="A5472" s="8" t="s">
        <v>2239</v>
      </c>
      <c r="B5472" s="8" t="s">
        <v>793</v>
      </c>
      <c r="C5472" s="40" t="s">
        <v>2280</v>
      </c>
      <c r="D5472" s="8" t="s">
        <v>2278</v>
      </c>
      <c r="E5472" s="8" t="s">
        <v>2279</v>
      </c>
      <c r="F5472" s="45" t="s">
        <v>318</v>
      </c>
      <c r="G5472" s="46" t="s">
        <v>109</v>
      </c>
      <c r="H5472" s="118">
        <v>42388</v>
      </c>
      <c r="I5472" s="117">
        <v>292</v>
      </c>
      <c r="J5472" s="120">
        <v>0</v>
      </c>
      <c r="K5472" s="119">
        <v>0</v>
      </c>
      <c r="L5472" s="46" t="s">
        <v>108</v>
      </c>
      <c r="M5472" s="46" t="s">
        <v>841</v>
      </c>
      <c r="N5472" s="121">
        <v>155374</v>
      </c>
      <c r="O5472" s="121"/>
      <c r="P5472" s="124">
        <v>94219</v>
      </c>
      <c r="Q5472" s="120">
        <v>150</v>
      </c>
      <c r="R5472" s="120">
        <v>0</v>
      </c>
      <c r="S5472" s="120">
        <v>50</v>
      </c>
      <c r="T5472" s="46" t="s">
        <v>0</v>
      </c>
      <c r="U5472" s="122">
        <f>Data!$Q5472+Data!$R5472+Data!$S5472</f>
        <v>200</v>
      </c>
      <c r="V5472" s="123" t="str">
        <f>VLOOKUP(TRIM(Data!$B5472),Team!A:B,2,FALSE)</f>
        <v>HVAC</v>
      </c>
      <c r="W5472" s="123" t="str">
        <f>VLOOKUP(Data!$D5472,Current!A:B,2,FALSE)</f>
        <v>ACT</v>
      </c>
      <c r="X5472" s="123" t="str">
        <f>IF(Data!$W5472=Data!$E5472,"CURRENT","NO")</f>
        <v>CURRENT</v>
      </c>
    </row>
    <row r="5473" spans="1:24" hidden="1">
      <c r="A5473" s="8" t="s">
        <v>2239</v>
      </c>
      <c r="B5473" s="8" t="s">
        <v>793</v>
      </c>
      <c r="C5473" s="40" t="s">
        <v>2277</v>
      </c>
      <c r="D5473" s="8" t="s">
        <v>2278</v>
      </c>
      <c r="E5473" s="8" t="s">
        <v>2279</v>
      </c>
      <c r="F5473" s="45" t="s">
        <v>2241</v>
      </c>
      <c r="G5473" s="46" t="s">
        <v>2242</v>
      </c>
      <c r="H5473" s="118">
        <v>42389</v>
      </c>
      <c r="I5473" s="117">
        <v>50</v>
      </c>
      <c r="J5473" s="120">
        <v>95</v>
      </c>
      <c r="K5473" s="119">
        <v>4750</v>
      </c>
      <c r="L5473" s="46" t="s">
        <v>599</v>
      </c>
      <c r="M5473" s="46" t="s">
        <v>2243</v>
      </c>
      <c r="N5473" s="121">
        <v>155445</v>
      </c>
      <c r="O5473" s="121"/>
      <c r="P5473" s="124">
        <v>94220</v>
      </c>
      <c r="Q5473" s="120">
        <v>75</v>
      </c>
      <c r="R5473" s="120">
        <v>0</v>
      </c>
      <c r="S5473" s="120">
        <v>15</v>
      </c>
      <c r="T5473" s="46" t="s">
        <v>127</v>
      </c>
      <c r="U5473" s="122">
        <f>Data!$Q5473+Data!$R5473+Data!$S5473</f>
        <v>90</v>
      </c>
      <c r="V5473" s="123" t="str">
        <f>VLOOKUP(TRIM(Data!$B5473),Team!A:B,2,FALSE)</f>
        <v>HVAC</v>
      </c>
      <c r="W5473" s="123" t="str">
        <f>VLOOKUP(Data!$D5473,Current!A:B,2,FALSE)</f>
        <v>ACT</v>
      </c>
      <c r="X5473" s="123" t="str">
        <f>IF(Data!$W5473=Data!$E5473,"CURRENT","NO")</f>
        <v>CURRENT</v>
      </c>
    </row>
    <row r="5474" spans="1:24" hidden="1">
      <c r="A5474" s="8" t="s">
        <v>2239</v>
      </c>
      <c r="B5474" s="8" t="s">
        <v>793</v>
      </c>
      <c r="C5474" s="40" t="s">
        <v>2277</v>
      </c>
      <c r="D5474" s="8" t="s">
        <v>2278</v>
      </c>
      <c r="E5474" s="8" t="s">
        <v>2279</v>
      </c>
      <c r="F5474" s="45" t="s">
        <v>2244</v>
      </c>
      <c r="G5474" s="46" t="s">
        <v>2242</v>
      </c>
      <c r="H5474" s="118">
        <v>42389</v>
      </c>
      <c r="I5474" s="117">
        <v>50</v>
      </c>
      <c r="J5474" s="120">
        <v>90</v>
      </c>
      <c r="K5474" s="119">
        <v>4500</v>
      </c>
      <c r="L5474" s="46" t="s">
        <v>1727</v>
      </c>
      <c r="M5474" s="46" t="s">
        <v>2245</v>
      </c>
      <c r="N5474" s="121">
        <v>155455</v>
      </c>
      <c r="O5474" s="121"/>
      <c r="P5474" s="124">
        <v>94221</v>
      </c>
      <c r="Q5474" s="120">
        <v>75</v>
      </c>
      <c r="R5474" s="120">
        <v>0</v>
      </c>
      <c r="S5474" s="120">
        <v>15</v>
      </c>
      <c r="T5474" s="46" t="s">
        <v>127</v>
      </c>
      <c r="U5474" s="122">
        <f>Data!$Q5474+Data!$R5474+Data!$S5474</f>
        <v>90</v>
      </c>
      <c r="V5474" s="123" t="str">
        <f>VLOOKUP(TRIM(Data!$B5474),Team!A:B,2,FALSE)</f>
        <v>HVAC</v>
      </c>
      <c r="W5474" s="123" t="str">
        <f>VLOOKUP(Data!$D5474,Current!A:B,2,FALSE)</f>
        <v>ACT</v>
      </c>
      <c r="X5474" s="123" t="str">
        <f>IF(Data!$W5474=Data!$E5474,"CURRENT","NO")</f>
        <v>CURRENT</v>
      </c>
    </row>
    <row r="5475" spans="1:24" hidden="1">
      <c r="A5475" s="8" t="s">
        <v>2239</v>
      </c>
      <c r="B5475" s="8" t="s">
        <v>793</v>
      </c>
      <c r="C5475" s="40" t="s">
        <v>2277</v>
      </c>
      <c r="D5475" s="8" t="s">
        <v>2278</v>
      </c>
      <c r="E5475" s="8" t="s">
        <v>2279</v>
      </c>
      <c r="F5475" s="45" t="s">
        <v>2246</v>
      </c>
      <c r="G5475" s="46" t="s">
        <v>2242</v>
      </c>
      <c r="H5475" s="118">
        <v>42389</v>
      </c>
      <c r="I5475" s="117">
        <v>50</v>
      </c>
      <c r="J5475" s="120">
        <v>96.5</v>
      </c>
      <c r="K5475" s="119">
        <v>4825</v>
      </c>
      <c r="L5475" s="46" t="s">
        <v>1727</v>
      </c>
      <c r="M5475" s="46" t="s">
        <v>2243</v>
      </c>
      <c r="N5475" s="121">
        <v>155456</v>
      </c>
      <c r="O5475" s="121"/>
      <c r="P5475" s="124">
        <v>94222</v>
      </c>
      <c r="Q5475" s="120">
        <v>75</v>
      </c>
      <c r="R5475" s="120">
        <v>0</v>
      </c>
      <c r="S5475" s="120">
        <v>15</v>
      </c>
      <c r="T5475" s="46" t="s">
        <v>127</v>
      </c>
      <c r="U5475" s="122">
        <f>Data!$Q5475+Data!$R5475+Data!$S5475</f>
        <v>90</v>
      </c>
      <c r="V5475" s="123" t="str">
        <f>VLOOKUP(TRIM(Data!$B5475),Team!A:B,2,FALSE)</f>
        <v>HVAC</v>
      </c>
      <c r="W5475" s="123" t="str">
        <f>VLOOKUP(Data!$D5475,Current!A:B,2,FALSE)</f>
        <v>ACT</v>
      </c>
      <c r="X5475" s="123" t="str">
        <f>IF(Data!$W5475=Data!$E5475,"CURRENT","NO")</f>
        <v>CURRENT</v>
      </c>
    </row>
    <row r="5476" spans="1:24" hidden="1">
      <c r="A5476" s="8" t="s">
        <v>2239</v>
      </c>
      <c r="B5476" s="8" t="s">
        <v>793</v>
      </c>
      <c r="C5476" s="40" t="s">
        <v>2277</v>
      </c>
      <c r="D5476" s="8" t="s">
        <v>2278</v>
      </c>
      <c r="E5476" s="8" t="s">
        <v>2279</v>
      </c>
      <c r="F5476" s="45" t="s">
        <v>2247</v>
      </c>
      <c r="G5476" s="46" t="s">
        <v>2242</v>
      </c>
      <c r="H5476" s="118">
        <v>42390</v>
      </c>
      <c r="I5476" s="117">
        <v>50</v>
      </c>
      <c r="J5476" s="120">
        <v>87.2</v>
      </c>
      <c r="K5476" s="119">
        <v>4360</v>
      </c>
      <c r="L5476" s="46" t="s">
        <v>1727</v>
      </c>
      <c r="M5476" s="46" t="s">
        <v>1942</v>
      </c>
      <c r="N5476" s="121">
        <v>155472</v>
      </c>
      <c r="O5476" s="121"/>
      <c r="P5476" s="124">
        <v>94223</v>
      </c>
      <c r="Q5476" s="120">
        <v>75</v>
      </c>
      <c r="R5476" s="120">
        <v>0</v>
      </c>
      <c r="S5476" s="120">
        <v>15</v>
      </c>
      <c r="T5476" s="46" t="s">
        <v>127</v>
      </c>
      <c r="U5476" s="122">
        <f>Data!$Q5476+Data!$R5476+Data!$S5476</f>
        <v>90</v>
      </c>
      <c r="V5476" s="123" t="str">
        <f>VLOOKUP(TRIM(Data!$B5476),Team!A:B,2,FALSE)</f>
        <v>HVAC</v>
      </c>
      <c r="W5476" s="123" t="str">
        <f>VLOOKUP(Data!$D5476,Current!A:B,2,FALSE)</f>
        <v>ACT</v>
      </c>
      <c r="X5476" s="123" t="str">
        <f>IF(Data!$W5476=Data!$E5476,"CURRENT","NO")</f>
        <v>CURRENT</v>
      </c>
    </row>
    <row r="5477" spans="1:24" hidden="1">
      <c r="A5477" s="8" t="s">
        <v>2239</v>
      </c>
      <c r="B5477" s="8" t="s">
        <v>793</v>
      </c>
      <c r="C5477" s="40" t="s">
        <v>2277</v>
      </c>
      <c r="D5477" s="8" t="s">
        <v>2278</v>
      </c>
      <c r="E5477" s="8" t="s">
        <v>2279</v>
      </c>
      <c r="F5477" s="45" t="s">
        <v>2248</v>
      </c>
      <c r="G5477" s="46" t="s">
        <v>2242</v>
      </c>
      <c r="H5477" s="118">
        <v>42390</v>
      </c>
      <c r="I5477" s="117">
        <v>50</v>
      </c>
      <c r="J5477" s="120">
        <v>105</v>
      </c>
      <c r="K5477" s="119">
        <v>5250</v>
      </c>
      <c r="L5477" s="46" t="s">
        <v>77</v>
      </c>
      <c r="M5477" s="46" t="s">
        <v>2249</v>
      </c>
      <c r="N5477" s="121">
        <v>155473</v>
      </c>
      <c r="O5477" s="121"/>
      <c r="P5477" s="124">
        <v>94224</v>
      </c>
      <c r="Q5477" s="120">
        <v>75</v>
      </c>
      <c r="R5477" s="120">
        <v>0</v>
      </c>
      <c r="S5477" s="120">
        <v>15</v>
      </c>
      <c r="T5477" s="46" t="s">
        <v>127</v>
      </c>
      <c r="U5477" s="122">
        <f>Data!$Q5477+Data!$R5477+Data!$S5477</f>
        <v>90</v>
      </c>
      <c r="V5477" s="123" t="str">
        <f>VLOOKUP(TRIM(Data!$B5477),Team!A:B,2,FALSE)</f>
        <v>HVAC</v>
      </c>
      <c r="W5477" s="123" t="str">
        <f>VLOOKUP(Data!$D5477,Current!A:B,2,FALSE)</f>
        <v>ACT</v>
      </c>
      <c r="X5477" s="123" t="str">
        <f>IF(Data!$W5477=Data!$E5477,"CURRENT","NO")</f>
        <v>CURRENT</v>
      </c>
    </row>
    <row r="5478" spans="1:24" hidden="1">
      <c r="A5478" s="8" t="s">
        <v>2239</v>
      </c>
      <c r="B5478" s="8" t="s">
        <v>793</v>
      </c>
      <c r="C5478" s="40" t="s">
        <v>2277</v>
      </c>
      <c r="D5478" s="8" t="s">
        <v>2278</v>
      </c>
      <c r="E5478" s="8" t="s">
        <v>2279</v>
      </c>
      <c r="F5478" s="45" t="s">
        <v>2250</v>
      </c>
      <c r="G5478" s="46" t="s">
        <v>2242</v>
      </c>
      <c r="H5478" s="118">
        <v>42390</v>
      </c>
      <c r="I5478" s="117">
        <v>50</v>
      </c>
      <c r="J5478" s="120">
        <v>107</v>
      </c>
      <c r="K5478" s="119">
        <v>5350</v>
      </c>
      <c r="L5478" s="46" t="s">
        <v>77</v>
      </c>
      <c r="M5478" s="46" t="s">
        <v>1943</v>
      </c>
      <c r="N5478" s="121">
        <v>155474</v>
      </c>
      <c r="O5478" s="121"/>
      <c r="P5478" s="124">
        <v>94225</v>
      </c>
      <c r="Q5478" s="120">
        <v>75</v>
      </c>
      <c r="R5478" s="120">
        <v>0</v>
      </c>
      <c r="S5478" s="120">
        <v>15</v>
      </c>
      <c r="T5478" s="46" t="s">
        <v>127</v>
      </c>
      <c r="U5478" s="122">
        <f>Data!$Q5478+Data!$R5478+Data!$S5478</f>
        <v>90</v>
      </c>
      <c r="V5478" s="123" t="str">
        <f>VLOOKUP(TRIM(Data!$B5478),Team!A:B,2,FALSE)</f>
        <v>HVAC</v>
      </c>
      <c r="W5478" s="123" t="str">
        <f>VLOOKUP(Data!$D5478,Current!A:B,2,FALSE)</f>
        <v>ACT</v>
      </c>
      <c r="X5478" s="123" t="str">
        <f>IF(Data!$W5478=Data!$E5478,"CURRENT","NO")</f>
        <v>CURRENT</v>
      </c>
    </row>
    <row r="5479" spans="1:24" hidden="1">
      <c r="A5479" s="8" t="s">
        <v>2239</v>
      </c>
      <c r="B5479" s="8" t="s">
        <v>793</v>
      </c>
      <c r="C5479" s="40" t="s">
        <v>2280</v>
      </c>
      <c r="D5479" s="8" t="s">
        <v>2278</v>
      </c>
      <c r="E5479" s="8" t="s">
        <v>2279</v>
      </c>
      <c r="F5479" s="45" t="s">
        <v>743</v>
      </c>
      <c r="G5479" s="46" t="s">
        <v>93</v>
      </c>
      <c r="H5479" s="118">
        <v>42384</v>
      </c>
      <c r="I5479" s="117">
        <v>236</v>
      </c>
      <c r="J5479" s="120">
        <v>0</v>
      </c>
      <c r="K5479" s="119">
        <v>0</v>
      </c>
      <c r="L5479" s="46" t="s">
        <v>86</v>
      </c>
      <c r="M5479" s="46" t="s">
        <v>85</v>
      </c>
      <c r="N5479" s="121">
        <v>155253</v>
      </c>
      <c r="O5479" s="121"/>
      <c r="P5479" s="124">
        <v>94226</v>
      </c>
      <c r="Q5479" s="120">
        <v>150</v>
      </c>
      <c r="R5479" s="120">
        <v>0</v>
      </c>
      <c r="S5479" s="120">
        <v>25</v>
      </c>
      <c r="T5479" s="46" t="s">
        <v>0</v>
      </c>
      <c r="U5479" s="122">
        <f>Data!$Q5479+Data!$R5479+Data!$S5479</f>
        <v>175</v>
      </c>
      <c r="V5479" s="123" t="str">
        <f>VLOOKUP(TRIM(Data!$B5479),Team!A:B,2,FALSE)</f>
        <v>HVAC</v>
      </c>
      <c r="W5479" s="123" t="str">
        <f>VLOOKUP(Data!$D5479,Current!A:B,2,FALSE)</f>
        <v>ACT</v>
      </c>
      <c r="X5479" s="123" t="str">
        <f>IF(Data!$W5479=Data!$E5479,"CURRENT","NO")</f>
        <v>CURRENT</v>
      </c>
    </row>
    <row r="5480" spans="1:24" hidden="1">
      <c r="A5480" s="8" t="s">
        <v>2239</v>
      </c>
      <c r="B5480" s="8" t="s">
        <v>793</v>
      </c>
      <c r="C5480" s="40" t="s">
        <v>2280</v>
      </c>
      <c r="D5480" s="8" t="s">
        <v>2278</v>
      </c>
      <c r="E5480" s="8" t="s">
        <v>2279</v>
      </c>
      <c r="F5480" s="45" t="s">
        <v>1143</v>
      </c>
      <c r="G5480" s="46" t="s">
        <v>93</v>
      </c>
      <c r="H5480" s="118">
        <v>42385</v>
      </c>
      <c r="I5480" s="117">
        <v>264</v>
      </c>
      <c r="J5480" s="120">
        <v>0</v>
      </c>
      <c r="K5480" s="119">
        <v>0</v>
      </c>
      <c r="L5480" s="46" t="s">
        <v>86</v>
      </c>
      <c r="M5480" s="46" t="s">
        <v>85</v>
      </c>
      <c r="N5480" s="121">
        <v>155259</v>
      </c>
      <c r="O5480" s="121"/>
      <c r="P5480" s="124">
        <v>94227</v>
      </c>
      <c r="Q5480" s="120">
        <v>150</v>
      </c>
      <c r="R5480" s="120">
        <v>0</v>
      </c>
      <c r="S5480" s="120">
        <v>25</v>
      </c>
      <c r="T5480" s="46" t="s">
        <v>0</v>
      </c>
      <c r="U5480" s="122">
        <f>Data!$Q5480+Data!$R5480+Data!$S5480</f>
        <v>175</v>
      </c>
      <c r="V5480" s="123" t="str">
        <f>VLOOKUP(TRIM(Data!$B5480),Team!A:B,2,FALSE)</f>
        <v>HVAC</v>
      </c>
      <c r="W5480" s="123" t="str">
        <f>VLOOKUP(Data!$D5480,Current!A:B,2,FALSE)</f>
        <v>ACT</v>
      </c>
      <c r="X5480" s="123" t="str">
        <f>IF(Data!$W5480=Data!$E5480,"CURRENT","NO")</f>
        <v>CURRENT</v>
      </c>
    </row>
    <row r="5481" spans="1:24" hidden="1">
      <c r="A5481" s="8" t="s">
        <v>2239</v>
      </c>
      <c r="B5481" s="8" t="s">
        <v>793</v>
      </c>
      <c r="C5481" s="40" t="s">
        <v>2280</v>
      </c>
      <c r="D5481" s="8" t="s">
        <v>2278</v>
      </c>
      <c r="E5481" s="8" t="s">
        <v>2279</v>
      </c>
      <c r="F5481" s="45" t="s">
        <v>300</v>
      </c>
      <c r="G5481" s="46" t="s">
        <v>93</v>
      </c>
      <c r="H5481" s="118">
        <v>42387</v>
      </c>
      <c r="I5481" s="117">
        <v>111</v>
      </c>
      <c r="J5481" s="120">
        <v>0</v>
      </c>
      <c r="K5481" s="119">
        <v>0</v>
      </c>
      <c r="L5481" s="46" t="s">
        <v>86</v>
      </c>
      <c r="M5481" s="46" t="s">
        <v>85</v>
      </c>
      <c r="N5481" s="121">
        <v>155354</v>
      </c>
      <c r="O5481" s="121"/>
      <c r="P5481" s="124">
        <v>94228</v>
      </c>
      <c r="Q5481" s="120">
        <v>150</v>
      </c>
      <c r="R5481" s="120">
        <v>0</v>
      </c>
      <c r="S5481" s="120">
        <v>25</v>
      </c>
      <c r="T5481" s="46" t="s">
        <v>0</v>
      </c>
      <c r="U5481" s="122">
        <f>Data!$Q5481+Data!$R5481+Data!$S5481</f>
        <v>175</v>
      </c>
      <c r="V5481" s="123" t="str">
        <f>VLOOKUP(TRIM(Data!$B5481),Team!A:B,2,FALSE)</f>
        <v>HVAC</v>
      </c>
      <c r="W5481" s="123" t="str">
        <f>VLOOKUP(Data!$D5481,Current!A:B,2,FALSE)</f>
        <v>ACT</v>
      </c>
      <c r="X5481" s="123" t="str">
        <f>IF(Data!$W5481=Data!$E5481,"CURRENT","NO")</f>
        <v>CURRENT</v>
      </c>
    </row>
    <row r="5482" spans="1:24" hidden="1">
      <c r="A5482" s="8" t="s">
        <v>2239</v>
      </c>
      <c r="B5482" s="8" t="s">
        <v>793</v>
      </c>
      <c r="C5482" s="40" t="s">
        <v>2277</v>
      </c>
      <c r="D5482" s="8" t="s">
        <v>2278</v>
      </c>
      <c r="E5482" s="8" t="s">
        <v>2279</v>
      </c>
      <c r="F5482" s="45" t="s">
        <v>616</v>
      </c>
      <c r="G5482" s="46" t="s">
        <v>93</v>
      </c>
      <c r="H5482" s="118">
        <v>42388</v>
      </c>
      <c r="I5482" s="117">
        <v>275</v>
      </c>
      <c r="J5482" s="120">
        <v>80</v>
      </c>
      <c r="K5482" s="119">
        <v>22000</v>
      </c>
      <c r="L5482" s="46" t="s">
        <v>86</v>
      </c>
      <c r="M5482" s="46" t="s">
        <v>288</v>
      </c>
      <c r="N5482" s="121">
        <v>155387</v>
      </c>
      <c r="O5482" s="121"/>
      <c r="P5482" s="124">
        <v>94229</v>
      </c>
      <c r="Q5482" s="120">
        <v>150</v>
      </c>
      <c r="R5482" s="120">
        <v>0</v>
      </c>
      <c r="S5482" s="120">
        <v>25</v>
      </c>
      <c r="T5482" s="46" t="s">
        <v>127</v>
      </c>
      <c r="U5482" s="122">
        <f>Data!$Q5482+Data!$R5482+Data!$S5482</f>
        <v>175</v>
      </c>
      <c r="V5482" s="123" t="str">
        <f>VLOOKUP(TRIM(Data!$B5482),Team!A:B,2,FALSE)</f>
        <v>HVAC</v>
      </c>
      <c r="W5482" s="123" t="str">
        <f>VLOOKUP(Data!$D5482,Current!A:B,2,FALSE)</f>
        <v>ACT</v>
      </c>
      <c r="X5482" s="123" t="str">
        <f>IF(Data!$W5482=Data!$E5482,"CURRENT","NO")</f>
        <v>CURRENT</v>
      </c>
    </row>
    <row r="5483" spans="1:24" hidden="1">
      <c r="A5483" s="8" t="s">
        <v>2239</v>
      </c>
      <c r="B5483" s="8" t="s">
        <v>793</v>
      </c>
      <c r="C5483" s="40" t="s">
        <v>2277</v>
      </c>
      <c r="D5483" s="8" t="s">
        <v>2278</v>
      </c>
      <c r="E5483" s="8" t="s">
        <v>2279</v>
      </c>
      <c r="F5483" s="45" t="s">
        <v>299</v>
      </c>
      <c r="G5483" s="46" t="s">
        <v>93</v>
      </c>
      <c r="H5483" s="118">
        <v>42389</v>
      </c>
      <c r="I5483" s="117">
        <v>72</v>
      </c>
      <c r="J5483" s="120">
        <v>181.6</v>
      </c>
      <c r="K5483" s="119">
        <v>13075.199999999999</v>
      </c>
      <c r="L5483" s="46" t="s">
        <v>81</v>
      </c>
      <c r="M5483" s="46" t="s">
        <v>285</v>
      </c>
      <c r="N5483" s="121">
        <v>155451</v>
      </c>
      <c r="O5483" s="121"/>
      <c r="P5483" s="124">
        <v>94230</v>
      </c>
      <c r="Q5483" s="120">
        <v>150</v>
      </c>
      <c r="R5483" s="120">
        <v>0</v>
      </c>
      <c r="S5483" s="120">
        <v>25</v>
      </c>
      <c r="T5483" s="46" t="s">
        <v>127</v>
      </c>
      <c r="U5483" s="122">
        <f>Data!$Q5483+Data!$R5483+Data!$S5483</f>
        <v>175</v>
      </c>
      <c r="V5483" s="123" t="str">
        <f>VLOOKUP(TRIM(Data!$B5483),Team!A:B,2,FALSE)</f>
        <v>HVAC</v>
      </c>
      <c r="W5483" s="123" t="str">
        <f>VLOOKUP(Data!$D5483,Current!A:B,2,FALSE)</f>
        <v>ACT</v>
      </c>
      <c r="X5483" s="123" t="str">
        <f>IF(Data!$W5483=Data!$E5483,"CURRENT","NO")</f>
        <v>CURRENT</v>
      </c>
    </row>
    <row r="5484" spans="1:24" hidden="1">
      <c r="A5484" s="8" t="s">
        <v>2239</v>
      </c>
      <c r="B5484" s="8" t="s">
        <v>793</v>
      </c>
      <c r="C5484" s="40" t="s">
        <v>2280</v>
      </c>
      <c r="D5484" s="8" t="s">
        <v>2278</v>
      </c>
      <c r="E5484" s="8" t="s">
        <v>2279</v>
      </c>
      <c r="F5484" s="45" t="s">
        <v>1350</v>
      </c>
      <c r="G5484" s="46" t="s">
        <v>93</v>
      </c>
      <c r="H5484" s="118">
        <v>42390</v>
      </c>
      <c r="I5484" s="117">
        <v>116</v>
      </c>
      <c r="J5484" s="120">
        <v>0</v>
      </c>
      <c r="K5484" s="119">
        <v>0</v>
      </c>
      <c r="L5484" s="46" t="s">
        <v>81</v>
      </c>
      <c r="M5484" s="46" t="s">
        <v>288</v>
      </c>
      <c r="N5484" s="121">
        <v>155495</v>
      </c>
      <c r="O5484" s="121"/>
      <c r="P5484" s="124">
        <v>94231</v>
      </c>
      <c r="Q5484" s="120">
        <v>150</v>
      </c>
      <c r="R5484" s="120">
        <v>0</v>
      </c>
      <c r="S5484" s="120">
        <v>25</v>
      </c>
      <c r="T5484" s="46" t="s">
        <v>0</v>
      </c>
      <c r="U5484" s="122">
        <f>Data!$Q5484+Data!$R5484+Data!$S5484</f>
        <v>175</v>
      </c>
      <c r="V5484" s="123" t="str">
        <f>VLOOKUP(TRIM(Data!$B5484),Team!A:B,2,FALSE)</f>
        <v>HVAC</v>
      </c>
      <c r="W5484" s="123" t="str">
        <f>VLOOKUP(Data!$D5484,Current!A:B,2,FALSE)</f>
        <v>ACT</v>
      </c>
      <c r="X5484" s="123" t="str">
        <f>IF(Data!$W5484=Data!$E5484,"CURRENT","NO")</f>
        <v>CURRENT</v>
      </c>
    </row>
    <row r="5485" spans="1:24" hidden="1">
      <c r="A5485" s="8" t="s">
        <v>2239</v>
      </c>
      <c r="B5485" s="8" t="s">
        <v>793</v>
      </c>
      <c r="C5485" s="40" t="s">
        <v>2277</v>
      </c>
      <c r="D5485" s="8" t="s">
        <v>2278</v>
      </c>
      <c r="E5485" s="8" t="s">
        <v>2279</v>
      </c>
      <c r="F5485" s="45" t="s">
        <v>1365</v>
      </c>
      <c r="G5485" s="46" t="s">
        <v>70</v>
      </c>
      <c r="H5485" s="118">
        <v>42384</v>
      </c>
      <c r="I5485" s="117">
        <v>215</v>
      </c>
      <c r="J5485" s="120">
        <v>138</v>
      </c>
      <c r="K5485" s="119">
        <v>29670</v>
      </c>
      <c r="L5485" s="46" t="s">
        <v>86</v>
      </c>
      <c r="M5485" s="46" t="s">
        <v>1367</v>
      </c>
      <c r="N5485" s="121">
        <v>155270</v>
      </c>
      <c r="O5485" s="121"/>
      <c r="P5485" s="124">
        <v>94233</v>
      </c>
      <c r="Q5485" s="120">
        <v>150</v>
      </c>
      <c r="R5485" s="120">
        <v>0</v>
      </c>
      <c r="S5485" s="120">
        <v>25</v>
      </c>
      <c r="T5485" s="46" t="s">
        <v>186</v>
      </c>
      <c r="U5485" s="122">
        <f>Data!$Q5485+Data!$R5485+Data!$S5485</f>
        <v>175</v>
      </c>
      <c r="V5485" s="123" t="str">
        <f>VLOOKUP(TRIM(Data!$B5485),Team!A:B,2,FALSE)</f>
        <v>HVAC</v>
      </c>
      <c r="W5485" s="123" t="str">
        <f>VLOOKUP(Data!$D5485,Current!A:B,2,FALSE)</f>
        <v>ACT</v>
      </c>
      <c r="X5485" s="123" t="str">
        <f>IF(Data!$W5485=Data!$E5485,"CURRENT","NO")</f>
        <v>CURRENT</v>
      </c>
    </row>
    <row r="5486" spans="1:24" hidden="1">
      <c r="A5486" s="8" t="s">
        <v>2239</v>
      </c>
      <c r="B5486" s="8" t="s">
        <v>793</v>
      </c>
      <c r="C5486" s="40" t="s">
        <v>2277</v>
      </c>
      <c r="D5486" s="8" t="s">
        <v>2278</v>
      </c>
      <c r="E5486" s="8" t="s">
        <v>2279</v>
      </c>
      <c r="F5486" s="45" t="s">
        <v>287</v>
      </c>
      <c r="G5486" s="46" t="s">
        <v>70</v>
      </c>
      <c r="H5486" s="118">
        <v>42385</v>
      </c>
      <c r="I5486" s="117">
        <v>108</v>
      </c>
      <c r="J5486" s="120">
        <v>198</v>
      </c>
      <c r="K5486" s="119">
        <v>21384</v>
      </c>
      <c r="L5486" s="46" t="s">
        <v>86</v>
      </c>
      <c r="M5486" s="46" t="s">
        <v>1367</v>
      </c>
      <c r="N5486" s="121">
        <v>155258</v>
      </c>
      <c r="O5486" s="121"/>
      <c r="P5486" s="124">
        <v>94234</v>
      </c>
      <c r="Q5486" s="120">
        <v>150</v>
      </c>
      <c r="R5486" s="120">
        <v>0</v>
      </c>
      <c r="S5486" s="120">
        <v>25</v>
      </c>
      <c r="T5486" s="46" t="s">
        <v>127</v>
      </c>
      <c r="U5486" s="122">
        <f>Data!$Q5486+Data!$R5486+Data!$S5486</f>
        <v>175</v>
      </c>
      <c r="V5486" s="123" t="str">
        <f>VLOOKUP(TRIM(Data!$B5486),Team!A:B,2,FALSE)</f>
        <v>HVAC</v>
      </c>
      <c r="W5486" s="123" t="str">
        <f>VLOOKUP(Data!$D5486,Current!A:B,2,FALSE)</f>
        <v>ACT</v>
      </c>
      <c r="X5486" s="123" t="str">
        <f>IF(Data!$W5486=Data!$E5486,"CURRENT","NO")</f>
        <v>CURRENT</v>
      </c>
    </row>
    <row r="5487" spans="1:24" hidden="1">
      <c r="A5487" s="8" t="s">
        <v>2239</v>
      </c>
      <c r="B5487" s="8" t="s">
        <v>793</v>
      </c>
      <c r="C5487" s="40" t="s">
        <v>2280</v>
      </c>
      <c r="D5487" s="8" t="s">
        <v>2278</v>
      </c>
      <c r="E5487" s="8" t="s">
        <v>2279</v>
      </c>
      <c r="F5487" s="45" t="s">
        <v>287</v>
      </c>
      <c r="G5487" s="46" t="s">
        <v>70</v>
      </c>
      <c r="H5487" s="118">
        <v>42388</v>
      </c>
      <c r="I5487" s="117">
        <v>108</v>
      </c>
      <c r="J5487" s="120">
        <v>0</v>
      </c>
      <c r="K5487" s="119">
        <v>0</v>
      </c>
      <c r="L5487" s="46" t="s">
        <v>86</v>
      </c>
      <c r="M5487" s="46" t="s">
        <v>288</v>
      </c>
      <c r="N5487" s="121">
        <v>155385</v>
      </c>
      <c r="O5487" s="121"/>
      <c r="P5487" s="124">
        <v>94235</v>
      </c>
      <c r="Q5487" s="120">
        <v>150</v>
      </c>
      <c r="R5487" s="120">
        <v>0</v>
      </c>
      <c r="S5487" s="120">
        <v>25</v>
      </c>
      <c r="T5487" s="46" t="s">
        <v>0</v>
      </c>
      <c r="U5487" s="122">
        <f>Data!$Q5487+Data!$R5487+Data!$S5487</f>
        <v>175</v>
      </c>
      <c r="V5487" s="123" t="str">
        <f>VLOOKUP(TRIM(Data!$B5487),Team!A:B,2,FALSE)</f>
        <v>HVAC</v>
      </c>
      <c r="W5487" s="123" t="str">
        <f>VLOOKUP(Data!$D5487,Current!A:B,2,FALSE)</f>
        <v>ACT</v>
      </c>
      <c r="X5487" s="123" t="str">
        <f>IF(Data!$W5487=Data!$E5487,"CURRENT","NO")</f>
        <v>CURRENT</v>
      </c>
    </row>
    <row r="5488" spans="1:24" hidden="1">
      <c r="A5488" s="8" t="s">
        <v>2239</v>
      </c>
      <c r="B5488" s="8" t="s">
        <v>793</v>
      </c>
      <c r="C5488" s="40" t="s">
        <v>2280</v>
      </c>
      <c r="D5488" s="8" t="s">
        <v>2278</v>
      </c>
      <c r="E5488" s="8" t="s">
        <v>2279</v>
      </c>
      <c r="F5488" s="45" t="s">
        <v>75</v>
      </c>
      <c r="G5488" s="46" t="s">
        <v>70</v>
      </c>
      <c r="H5488" s="118">
        <v>42384</v>
      </c>
      <c r="I5488" s="117">
        <v>274</v>
      </c>
      <c r="J5488" s="120">
        <v>0</v>
      </c>
      <c r="K5488" s="119">
        <v>0</v>
      </c>
      <c r="L5488" s="46" t="s">
        <v>213</v>
      </c>
      <c r="M5488" s="46" t="s">
        <v>208</v>
      </c>
      <c r="N5488" s="121">
        <v>155252</v>
      </c>
      <c r="O5488" s="121"/>
      <c r="P5488" s="124">
        <v>94236</v>
      </c>
      <c r="Q5488" s="120">
        <v>150</v>
      </c>
      <c r="R5488" s="120">
        <v>0</v>
      </c>
      <c r="S5488" s="120">
        <v>35</v>
      </c>
      <c r="T5488" s="46" t="s">
        <v>0</v>
      </c>
      <c r="U5488" s="122">
        <f>Data!$Q5488+Data!$R5488+Data!$S5488</f>
        <v>185</v>
      </c>
      <c r="V5488" s="123" t="str">
        <f>VLOOKUP(TRIM(Data!$B5488),Team!A:B,2,FALSE)</f>
        <v>HVAC</v>
      </c>
      <c r="W5488" s="123" t="str">
        <f>VLOOKUP(Data!$D5488,Current!A:B,2,FALSE)</f>
        <v>ACT</v>
      </c>
      <c r="X5488" s="123" t="str">
        <f>IF(Data!$W5488=Data!$E5488,"CURRENT","NO")</f>
        <v>CURRENT</v>
      </c>
    </row>
    <row r="5489" spans="1:24" hidden="1">
      <c r="A5489" s="8" t="s">
        <v>2239</v>
      </c>
      <c r="B5489" s="8" t="s">
        <v>793</v>
      </c>
      <c r="C5489" s="40" t="s">
        <v>2277</v>
      </c>
      <c r="D5489" s="8" t="s">
        <v>2278</v>
      </c>
      <c r="E5489" s="8" t="s">
        <v>2279</v>
      </c>
      <c r="F5489" s="45" t="s">
        <v>73</v>
      </c>
      <c r="G5489" s="46" t="s">
        <v>70</v>
      </c>
      <c r="H5489" s="118">
        <v>42388</v>
      </c>
      <c r="I5489" s="117">
        <v>218</v>
      </c>
      <c r="J5489" s="120">
        <v>168</v>
      </c>
      <c r="K5489" s="119">
        <v>36624</v>
      </c>
      <c r="L5489" s="46" t="s">
        <v>69</v>
      </c>
      <c r="M5489" s="46" t="s">
        <v>145</v>
      </c>
      <c r="N5489" s="121">
        <v>155386</v>
      </c>
      <c r="O5489" s="121"/>
      <c r="P5489" s="124">
        <v>94237</v>
      </c>
      <c r="Q5489" s="120">
        <v>183.1</v>
      </c>
      <c r="R5489" s="120">
        <v>0</v>
      </c>
      <c r="S5489" s="120">
        <v>35</v>
      </c>
      <c r="T5489" s="46" t="s">
        <v>127</v>
      </c>
      <c r="U5489" s="122">
        <f>Data!$Q5489+Data!$R5489+Data!$S5489</f>
        <v>218.1</v>
      </c>
      <c r="V5489" s="123" t="str">
        <f>VLOOKUP(TRIM(Data!$B5489),Team!A:B,2,FALSE)</f>
        <v>HVAC</v>
      </c>
      <c r="W5489" s="123" t="str">
        <f>VLOOKUP(Data!$D5489,Current!A:B,2,FALSE)</f>
        <v>ACT</v>
      </c>
      <c r="X5489" s="123" t="str">
        <f>IF(Data!$W5489=Data!$E5489,"CURRENT","NO")</f>
        <v>CURRENT</v>
      </c>
    </row>
    <row r="5490" spans="1:24" hidden="1">
      <c r="A5490" s="8" t="s">
        <v>2239</v>
      </c>
      <c r="B5490" s="8" t="s">
        <v>793</v>
      </c>
      <c r="C5490" s="40" t="s">
        <v>2277</v>
      </c>
      <c r="D5490" s="8" t="s">
        <v>2278</v>
      </c>
      <c r="E5490" s="8" t="s">
        <v>2279</v>
      </c>
      <c r="F5490" s="45" t="s">
        <v>1688</v>
      </c>
      <c r="G5490" s="46" t="s">
        <v>70</v>
      </c>
      <c r="H5490" s="118">
        <v>42389</v>
      </c>
      <c r="I5490" s="117">
        <v>109</v>
      </c>
      <c r="J5490" s="120">
        <v>142</v>
      </c>
      <c r="K5490" s="119">
        <v>15478</v>
      </c>
      <c r="L5490" s="46" t="s">
        <v>69</v>
      </c>
      <c r="M5490" s="46" t="s">
        <v>145</v>
      </c>
      <c r="N5490" s="121">
        <v>155452</v>
      </c>
      <c r="O5490" s="121"/>
      <c r="P5490" s="124">
        <v>94238</v>
      </c>
      <c r="Q5490" s="120">
        <v>77.400000000000006</v>
      </c>
      <c r="R5490" s="120">
        <v>0</v>
      </c>
      <c r="S5490" s="120">
        <v>17.5</v>
      </c>
      <c r="T5490" s="46" t="s">
        <v>127</v>
      </c>
      <c r="U5490" s="122">
        <f>Data!$Q5490+Data!$R5490+Data!$S5490</f>
        <v>94.9</v>
      </c>
      <c r="V5490" s="123" t="str">
        <f>VLOOKUP(TRIM(Data!$B5490),Team!A:B,2,FALSE)</f>
        <v>HVAC</v>
      </c>
      <c r="W5490" s="123" t="str">
        <f>VLOOKUP(Data!$D5490,Current!A:B,2,FALSE)</f>
        <v>ACT</v>
      </c>
      <c r="X5490" s="123" t="str">
        <f>IF(Data!$W5490=Data!$E5490,"CURRENT","NO")</f>
        <v>CURRENT</v>
      </c>
    </row>
    <row r="5491" spans="1:24" hidden="1">
      <c r="A5491" s="8" t="s">
        <v>2239</v>
      </c>
      <c r="B5491" s="8" t="s">
        <v>793</v>
      </c>
      <c r="C5491" s="40" t="s">
        <v>2277</v>
      </c>
      <c r="D5491" s="8" t="s">
        <v>2278</v>
      </c>
      <c r="E5491" s="8" t="s">
        <v>2279</v>
      </c>
      <c r="F5491" s="45" t="s">
        <v>605</v>
      </c>
      <c r="G5491" s="46" t="s">
        <v>70</v>
      </c>
      <c r="H5491" s="118">
        <v>42389</v>
      </c>
      <c r="I5491" s="117">
        <v>548</v>
      </c>
      <c r="J5491" s="120">
        <v>66.5</v>
      </c>
      <c r="K5491" s="119">
        <v>36442</v>
      </c>
      <c r="L5491" s="46" t="s">
        <v>69</v>
      </c>
      <c r="M5491" s="46" t="s">
        <v>282</v>
      </c>
      <c r="N5491" s="121">
        <v>155453</v>
      </c>
      <c r="O5491" s="121"/>
      <c r="P5491" s="124">
        <v>94239</v>
      </c>
      <c r="Q5491" s="120">
        <v>182</v>
      </c>
      <c r="R5491" s="120">
        <v>0</v>
      </c>
      <c r="S5491" s="120">
        <v>17.5</v>
      </c>
      <c r="T5491" s="46" t="s">
        <v>127</v>
      </c>
      <c r="U5491" s="122">
        <f>Data!$Q5491+Data!$R5491+Data!$S5491</f>
        <v>199.5</v>
      </c>
      <c r="V5491" s="123" t="str">
        <f>VLOOKUP(TRIM(Data!$B5491),Team!A:B,2,FALSE)</f>
        <v>HVAC</v>
      </c>
      <c r="W5491" s="123" t="str">
        <f>VLOOKUP(Data!$D5491,Current!A:B,2,FALSE)</f>
        <v>ACT</v>
      </c>
      <c r="X5491" s="123" t="str">
        <f>IF(Data!$W5491=Data!$E5491,"CURRENT","NO")</f>
        <v>CURRENT</v>
      </c>
    </row>
    <row r="5492" spans="1:24" hidden="1">
      <c r="A5492" s="8" t="s">
        <v>2239</v>
      </c>
      <c r="B5492" s="8" t="s">
        <v>793</v>
      </c>
      <c r="C5492" s="40" t="s">
        <v>2277</v>
      </c>
      <c r="D5492" s="8" t="s">
        <v>2278</v>
      </c>
      <c r="E5492" s="8" t="s">
        <v>2279</v>
      </c>
      <c r="F5492" s="45" t="s">
        <v>1130</v>
      </c>
      <c r="G5492" s="46" t="s">
        <v>70</v>
      </c>
      <c r="H5492" s="118">
        <v>42390</v>
      </c>
      <c r="I5492" s="117">
        <v>268</v>
      </c>
      <c r="J5492" s="120">
        <v>76.5</v>
      </c>
      <c r="K5492" s="119">
        <v>20502</v>
      </c>
      <c r="L5492" s="46" t="s">
        <v>69</v>
      </c>
      <c r="M5492" s="46" t="s">
        <v>145</v>
      </c>
      <c r="N5492" s="121">
        <v>155493</v>
      </c>
      <c r="O5492" s="121"/>
      <c r="P5492" s="124">
        <v>94240</v>
      </c>
      <c r="Q5492" s="120">
        <v>150</v>
      </c>
      <c r="R5492" s="120">
        <v>0</v>
      </c>
      <c r="S5492" s="120">
        <v>35</v>
      </c>
      <c r="T5492" s="46" t="s">
        <v>127</v>
      </c>
      <c r="U5492" s="122">
        <f>Data!$Q5492+Data!$R5492+Data!$S5492</f>
        <v>185</v>
      </c>
      <c r="V5492" s="123" t="str">
        <f>VLOOKUP(TRIM(Data!$B5492),Team!A:B,2,FALSE)</f>
        <v>HVAC</v>
      </c>
      <c r="W5492" s="123" t="str">
        <f>VLOOKUP(Data!$D5492,Current!A:B,2,FALSE)</f>
        <v>ACT</v>
      </c>
      <c r="X5492" s="123" t="str">
        <f>IF(Data!$W5492=Data!$E5492,"CURRENT","NO")</f>
        <v>CURRENT</v>
      </c>
    </row>
    <row r="5493" spans="1:24" hidden="1">
      <c r="A5493" s="8" t="s">
        <v>2281</v>
      </c>
      <c r="B5493" s="8" t="s">
        <v>793</v>
      </c>
      <c r="C5493" s="40" t="s">
        <v>2277</v>
      </c>
      <c r="D5493" s="8" t="s">
        <v>2278</v>
      </c>
      <c r="E5493" s="8" t="s">
        <v>2279</v>
      </c>
      <c r="F5493" s="45" t="s">
        <v>2252</v>
      </c>
      <c r="G5493" s="46" t="s">
        <v>78</v>
      </c>
      <c r="H5493" s="118">
        <v>42395</v>
      </c>
      <c r="I5493" s="117">
        <v>1</v>
      </c>
      <c r="J5493" s="120">
        <v>76</v>
      </c>
      <c r="K5493" s="119">
        <v>76</v>
      </c>
      <c r="L5493" s="46" t="s">
        <v>77</v>
      </c>
      <c r="M5493" s="46" t="s">
        <v>1549</v>
      </c>
      <c r="N5493" s="121">
        <v>155644</v>
      </c>
      <c r="O5493" s="121"/>
      <c r="P5493" s="124">
        <v>94417</v>
      </c>
      <c r="Q5493" s="120">
        <v>75</v>
      </c>
      <c r="R5493" s="120">
        <v>0</v>
      </c>
      <c r="S5493" s="120">
        <v>15</v>
      </c>
      <c r="T5493" s="46" t="s">
        <v>127</v>
      </c>
      <c r="U5493" s="122">
        <f>Data!$Q5493+Data!$R5493+Data!$S5493</f>
        <v>90</v>
      </c>
      <c r="V5493" s="123" t="str">
        <f>VLOOKUP(TRIM(Data!$B5493),Team!A:B,2,FALSE)</f>
        <v>HVAC</v>
      </c>
      <c r="W5493" s="123" t="str">
        <f>VLOOKUP(Data!$D5493,Current!A:B,2,FALSE)</f>
        <v>ACT</v>
      </c>
      <c r="X5493" s="123" t="str">
        <f>IF(Data!$W5493=Data!$E5493,"CURRENT","NO")</f>
        <v>CURRENT</v>
      </c>
    </row>
    <row r="5494" spans="1:24" hidden="1">
      <c r="A5494" s="8" t="s">
        <v>2281</v>
      </c>
      <c r="B5494" s="8" t="s">
        <v>793</v>
      </c>
      <c r="C5494" s="40" t="s">
        <v>2277</v>
      </c>
      <c r="D5494" s="8" t="s">
        <v>2278</v>
      </c>
      <c r="E5494" s="8" t="s">
        <v>2279</v>
      </c>
      <c r="F5494" s="45" t="s">
        <v>2253</v>
      </c>
      <c r="G5494" s="46" t="s">
        <v>78</v>
      </c>
      <c r="H5494" s="118">
        <v>42395</v>
      </c>
      <c r="I5494" s="117">
        <v>6</v>
      </c>
      <c r="J5494" s="120">
        <v>78.44</v>
      </c>
      <c r="K5494" s="119">
        <v>470.64</v>
      </c>
      <c r="L5494" s="46" t="s">
        <v>77</v>
      </c>
      <c r="M5494" s="46" t="s">
        <v>1549</v>
      </c>
      <c r="N5494" s="121">
        <v>155645</v>
      </c>
      <c r="O5494" s="121"/>
      <c r="P5494" s="124">
        <v>94418</v>
      </c>
      <c r="Q5494" s="120">
        <v>75</v>
      </c>
      <c r="R5494" s="120">
        <v>0</v>
      </c>
      <c r="S5494" s="120">
        <v>15</v>
      </c>
      <c r="T5494" s="46" t="s">
        <v>127</v>
      </c>
      <c r="U5494" s="122">
        <f>Data!$Q5494+Data!$R5494+Data!$S5494</f>
        <v>90</v>
      </c>
      <c r="V5494" s="123" t="str">
        <f>VLOOKUP(TRIM(Data!$B5494),Team!A:B,2,FALSE)</f>
        <v>HVAC</v>
      </c>
      <c r="W5494" s="123" t="str">
        <f>VLOOKUP(Data!$D5494,Current!A:B,2,FALSE)</f>
        <v>ACT</v>
      </c>
      <c r="X5494" s="123" t="str">
        <f>IF(Data!$W5494=Data!$E5494,"CURRENT","NO")</f>
        <v>CURRENT</v>
      </c>
    </row>
    <row r="5495" spans="1:24" hidden="1">
      <c r="A5495" s="8" t="s">
        <v>2281</v>
      </c>
      <c r="B5495" s="8" t="s">
        <v>793</v>
      </c>
      <c r="C5495" s="40" t="s">
        <v>2277</v>
      </c>
      <c r="D5495" s="8" t="s">
        <v>2278</v>
      </c>
      <c r="E5495" s="8" t="s">
        <v>2279</v>
      </c>
      <c r="F5495" s="45" t="s">
        <v>1339</v>
      </c>
      <c r="G5495" s="46" t="s">
        <v>78</v>
      </c>
      <c r="H5495" s="118">
        <v>42395</v>
      </c>
      <c r="I5495" s="117">
        <v>5</v>
      </c>
      <c r="J5495" s="120">
        <v>80.42</v>
      </c>
      <c r="K5495" s="119">
        <v>402.1</v>
      </c>
      <c r="L5495" s="46" t="s">
        <v>77</v>
      </c>
      <c r="M5495" s="46" t="s">
        <v>1549</v>
      </c>
      <c r="N5495" s="121">
        <v>155646</v>
      </c>
      <c r="O5495" s="121"/>
      <c r="P5495" s="124">
        <v>94419</v>
      </c>
      <c r="Q5495" s="120">
        <v>75</v>
      </c>
      <c r="R5495" s="120">
        <v>0</v>
      </c>
      <c r="S5495" s="120">
        <v>15</v>
      </c>
      <c r="T5495" s="46" t="s">
        <v>127</v>
      </c>
      <c r="U5495" s="122">
        <f>Data!$Q5495+Data!$R5495+Data!$S5495</f>
        <v>90</v>
      </c>
      <c r="V5495" s="123" t="str">
        <f>VLOOKUP(TRIM(Data!$B5495),Team!A:B,2,FALSE)</f>
        <v>HVAC</v>
      </c>
      <c r="W5495" s="123" t="str">
        <f>VLOOKUP(Data!$D5495,Current!A:B,2,FALSE)</f>
        <v>ACT</v>
      </c>
      <c r="X5495" s="123" t="str">
        <f>IF(Data!$W5495=Data!$E5495,"CURRENT","NO")</f>
        <v>CURRENT</v>
      </c>
    </row>
    <row r="5496" spans="1:24" hidden="1">
      <c r="A5496" s="8" t="s">
        <v>2281</v>
      </c>
      <c r="B5496" s="8" t="s">
        <v>793</v>
      </c>
      <c r="C5496" s="40" t="s">
        <v>2277</v>
      </c>
      <c r="D5496" s="8" t="s">
        <v>2278</v>
      </c>
      <c r="E5496" s="8" t="s">
        <v>2279</v>
      </c>
      <c r="F5496" s="45" t="s">
        <v>1568</v>
      </c>
      <c r="G5496" s="46" t="s">
        <v>78</v>
      </c>
      <c r="H5496" s="118">
        <v>42395</v>
      </c>
      <c r="I5496" s="117">
        <v>1</v>
      </c>
      <c r="J5496" s="120">
        <v>74.66</v>
      </c>
      <c r="K5496" s="119">
        <v>74.66</v>
      </c>
      <c r="L5496" s="46" t="s">
        <v>77</v>
      </c>
      <c r="M5496" s="46" t="s">
        <v>1549</v>
      </c>
      <c r="N5496" s="121">
        <v>155647</v>
      </c>
      <c r="O5496" s="121"/>
      <c r="P5496" s="124">
        <v>94420</v>
      </c>
      <c r="Q5496" s="120">
        <v>75</v>
      </c>
      <c r="R5496" s="120">
        <v>0</v>
      </c>
      <c r="S5496" s="120">
        <v>15</v>
      </c>
      <c r="T5496" s="46" t="s">
        <v>127</v>
      </c>
      <c r="U5496" s="122">
        <f>Data!$Q5496+Data!$R5496+Data!$S5496</f>
        <v>90</v>
      </c>
      <c r="V5496" s="123" t="str">
        <f>VLOOKUP(TRIM(Data!$B5496),Team!A:B,2,FALSE)</f>
        <v>HVAC</v>
      </c>
      <c r="W5496" s="123" t="str">
        <f>VLOOKUP(Data!$D5496,Current!A:B,2,FALSE)</f>
        <v>ACT</v>
      </c>
      <c r="X5496" s="123" t="str">
        <f>IF(Data!$W5496=Data!$E5496,"CURRENT","NO")</f>
        <v>CURRENT</v>
      </c>
    </row>
    <row r="5497" spans="1:24" hidden="1">
      <c r="A5497" s="8" t="s">
        <v>2281</v>
      </c>
      <c r="B5497" s="8" t="s">
        <v>793</v>
      </c>
      <c r="C5497" s="40" t="s">
        <v>2277</v>
      </c>
      <c r="D5497" s="8" t="s">
        <v>2278</v>
      </c>
      <c r="E5497" s="8" t="s">
        <v>2279</v>
      </c>
      <c r="F5497" s="45" t="s">
        <v>279</v>
      </c>
      <c r="G5497" s="46" t="s">
        <v>78</v>
      </c>
      <c r="H5497" s="118">
        <v>42395</v>
      </c>
      <c r="I5497" s="117">
        <v>1</v>
      </c>
      <c r="J5497" s="120">
        <v>104.71</v>
      </c>
      <c r="K5497" s="119">
        <v>104.71</v>
      </c>
      <c r="L5497" s="46" t="s">
        <v>77</v>
      </c>
      <c r="M5497" s="46" t="s">
        <v>1933</v>
      </c>
      <c r="N5497" s="121">
        <v>155648</v>
      </c>
      <c r="O5497" s="121"/>
      <c r="P5497" s="124">
        <v>94421</v>
      </c>
      <c r="Q5497" s="120">
        <v>75</v>
      </c>
      <c r="R5497" s="120">
        <v>0</v>
      </c>
      <c r="S5497" s="120">
        <v>15</v>
      </c>
      <c r="T5497" s="46" t="s">
        <v>127</v>
      </c>
      <c r="U5497" s="122">
        <f>Data!$Q5497+Data!$R5497+Data!$S5497</f>
        <v>90</v>
      </c>
      <c r="V5497" s="123" t="str">
        <f>VLOOKUP(TRIM(Data!$B5497),Team!A:B,2,FALSE)</f>
        <v>HVAC</v>
      </c>
      <c r="W5497" s="123" t="str">
        <f>VLOOKUP(Data!$D5497,Current!A:B,2,FALSE)</f>
        <v>ACT</v>
      </c>
      <c r="X5497" s="123" t="str">
        <f>IF(Data!$W5497=Data!$E5497,"CURRENT","NO")</f>
        <v>CURRENT</v>
      </c>
    </row>
    <row r="5498" spans="1:24" hidden="1">
      <c r="A5498" s="8" t="s">
        <v>2281</v>
      </c>
      <c r="B5498" s="8" t="s">
        <v>793</v>
      </c>
      <c r="C5498" s="40" t="s">
        <v>2280</v>
      </c>
      <c r="D5498" s="8" t="s">
        <v>2278</v>
      </c>
      <c r="E5498" s="8" t="s">
        <v>2279</v>
      </c>
      <c r="F5498" s="45" t="s">
        <v>1341</v>
      </c>
      <c r="G5498" s="46" t="s">
        <v>78</v>
      </c>
      <c r="H5498" s="118">
        <v>42396</v>
      </c>
      <c r="I5498" s="117">
        <v>239</v>
      </c>
      <c r="J5498" s="120">
        <v>0</v>
      </c>
      <c r="K5498" s="119">
        <v>0</v>
      </c>
      <c r="L5498" s="46" t="s">
        <v>77</v>
      </c>
      <c r="M5498" s="46" t="s">
        <v>119</v>
      </c>
      <c r="N5498" s="121">
        <v>155689</v>
      </c>
      <c r="O5498" s="121"/>
      <c r="P5498" s="124">
        <v>94422</v>
      </c>
      <c r="Q5498" s="120">
        <v>150</v>
      </c>
      <c r="R5498" s="120">
        <v>0</v>
      </c>
      <c r="S5498" s="120">
        <v>35</v>
      </c>
      <c r="T5498" s="46" t="s">
        <v>0</v>
      </c>
      <c r="U5498" s="122">
        <f>Data!$Q5498+Data!$R5498+Data!$S5498</f>
        <v>185</v>
      </c>
      <c r="V5498" s="123" t="str">
        <f>VLOOKUP(TRIM(Data!$B5498),Team!A:B,2,FALSE)</f>
        <v>HVAC</v>
      </c>
      <c r="W5498" s="123" t="str">
        <f>VLOOKUP(Data!$D5498,Current!A:B,2,FALSE)</f>
        <v>ACT</v>
      </c>
      <c r="X5498" s="123" t="str">
        <f>IF(Data!$W5498=Data!$E5498,"CURRENT","NO")</f>
        <v>CURRENT</v>
      </c>
    </row>
    <row r="5499" spans="1:24" hidden="1">
      <c r="A5499" s="8" t="s">
        <v>2281</v>
      </c>
      <c r="B5499" s="8" t="s">
        <v>793</v>
      </c>
      <c r="C5499" s="40" t="s">
        <v>2277</v>
      </c>
      <c r="D5499" s="8" t="s">
        <v>2278</v>
      </c>
      <c r="E5499" s="8" t="s">
        <v>2279</v>
      </c>
      <c r="F5499" s="45" t="s">
        <v>942</v>
      </c>
      <c r="G5499" s="46" t="s">
        <v>97</v>
      </c>
      <c r="H5499" s="118">
        <v>42391</v>
      </c>
      <c r="I5499" s="117">
        <v>85</v>
      </c>
      <c r="J5499" s="120">
        <v>148</v>
      </c>
      <c r="K5499" s="119">
        <v>12580</v>
      </c>
      <c r="L5499" s="46" t="s">
        <v>77</v>
      </c>
      <c r="M5499" s="46" t="s">
        <v>2254</v>
      </c>
      <c r="N5499" s="121">
        <v>155516</v>
      </c>
      <c r="O5499" s="121"/>
      <c r="P5499" s="124">
        <v>94423</v>
      </c>
      <c r="Q5499" s="120">
        <v>75</v>
      </c>
      <c r="R5499" s="120">
        <v>0</v>
      </c>
      <c r="S5499" s="120">
        <v>15</v>
      </c>
      <c r="T5499" s="46" t="s">
        <v>127</v>
      </c>
      <c r="U5499" s="122">
        <f>Data!$Q5499+Data!$R5499+Data!$S5499</f>
        <v>90</v>
      </c>
      <c r="V5499" s="123" t="str">
        <f>VLOOKUP(TRIM(Data!$B5499),Team!A:B,2,FALSE)</f>
        <v>HVAC</v>
      </c>
      <c r="W5499" s="123" t="str">
        <f>VLOOKUP(Data!$D5499,Current!A:B,2,FALSE)</f>
        <v>ACT</v>
      </c>
      <c r="X5499" s="123" t="str">
        <f>IF(Data!$W5499=Data!$E5499,"CURRENT","NO")</f>
        <v>CURRENT</v>
      </c>
    </row>
    <row r="5500" spans="1:24" hidden="1">
      <c r="A5500" s="8" t="s">
        <v>2281</v>
      </c>
      <c r="B5500" s="8" t="s">
        <v>793</v>
      </c>
      <c r="C5500" s="40" t="s">
        <v>2277</v>
      </c>
      <c r="D5500" s="8" t="s">
        <v>2278</v>
      </c>
      <c r="E5500" s="8" t="s">
        <v>2279</v>
      </c>
      <c r="F5500" s="45" t="s">
        <v>1140</v>
      </c>
      <c r="G5500" s="46" t="s">
        <v>97</v>
      </c>
      <c r="H5500" s="118">
        <v>42391</v>
      </c>
      <c r="I5500" s="117">
        <v>84</v>
      </c>
      <c r="J5500" s="120">
        <v>148</v>
      </c>
      <c r="K5500" s="119">
        <v>12432</v>
      </c>
      <c r="L5500" s="46" t="s">
        <v>77</v>
      </c>
      <c r="M5500" s="46" t="s">
        <v>1792</v>
      </c>
      <c r="N5500" s="121">
        <v>155517</v>
      </c>
      <c r="O5500" s="121"/>
      <c r="P5500" s="124">
        <v>94424</v>
      </c>
      <c r="Q5500" s="120">
        <v>75</v>
      </c>
      <c r="R5500" s="120">
        <v>0</v>
      </c>
      <c r="S5500" s="120">
        <v>15</v>
      </c>
      <c r="T5500" s="46" t="s">
        <v>186</v>
      </c>
      <c r="U5500" s="122">
        <f>Data!$Q5500+Data!$R5500+Data!$S5500</f>
        <v>90</v>
      </c>
      <c r="V5500" s="123" t="str">
        <f>VLOOKUP(TRIM(Data!$B5500),Team!A:B,2,FALSE)</f>
        <v>HVAC</v>
      </c>
      <c r="W5500" s="123" t="str">
        <f>VLOOKUP(Data!$D5500,Current!A:B,2,FALSE)</f>
        <v>ACT</v>
      </c>
      <c r="X5500" s="123" t="str">
        <f>IF(Data!$W5500=Data!$E5500,"CURRENT","NO")</f>
        <v>CURRENT</v>
      </c>
    </row>
    <row r="5501" spans="1:24" hidden="1">
      <c r="A5501" s="8" t="s">
        <v>2281</v>
      </c>
      <c r="B5501" s="8" t="s">
        <v>793</v>
      </c>
      <c r="C5501" s="40" t="s">
        <v>2277</v>
      </c>
      <c r="D5501" s="8" t="s">
        <v>2278</v>
      </c>
      <c r="E5501" s="8" t="s">
        <v>2279</v>
      </c>
      <c r="F5501" s="45" t="s">
        <v>635</v>
      </c>
      <c r="G5501" s="46" t="s">
        <v>97</v>
      </c>
      <c r="H5501" s="118">
        <v>42391</v>
      </c>
      <c r="I5501" s="117">
        <v>169</v>
      </c>
      <c r="J5501" s="120">
        <v>148</v>
      </c>
      <c r="K5501" s="119">
        <v>25012</v>
      </c>
      <c r="L5501" s="46" t="s">
        <v>77</v>
      </c>
      <c r="M5501" s="46" t="s">
        <v>2255</v>
      </c>
      <c r="N5501" s="121">
        <v>155518</v>
      </c>
      <c r="O5501" s="121"/>
      <c r="P5501" s="124">
        <v>94425</v>
      </c>
      <c r="Q5501" s="120">
        <v>125.1</v>
      </c>
      <c r="R5501" s="120">
        <v>0</v>
      </c>
      <c r="S5501" s="120">
        <v>15</v>
      </c>
      <c r="T5501" s="46" t="s">
        <v>127</v>
      </c>
      <c r="U5501" s="122">
        <f>Data!$Q5501+Data!$R5501+Data!$S5501</f>
        <v>140.1</v>
      </c>
      <c r="V5501" s="123" t="str">
        <f>VLOOKUP(TRIM(Data!$B5501),Team!A:B,2,FALSE)</f>
        <v>HVAC</v>
      </c>
      <c r="W5501" s="123" t="str">
        <f>VLOOKUP(Data!$D5501,Current!A:B,2,FALSE)</f>
        <v>ACT</v>
      </c>
      <c r="X5501" s="123" t="str">
        <f>IF(Data!$W5501=Data!$E5501,"CURRENT","NO")</f>
        <v>CURRENT</v>
      </c>
    </row>
    <row r="5502" spans="1:24" hidden="1">
      <c r="A5502" s="8" t="s">
        <v>2281</v>
      </c>
      <c r="B5502" s="8" t="s">
        <v>793</v>
      </c>
      <c r="C5502" s="40" t="s">
        <v>2277</v>
      </c>
      <c r="D5502" s="8" t="s">
        <v>2278</v>
      </c>
      <c r="E5502" s="8" t="s">
        <v>2279</v>
      </c>
      <c r="F5502" s="45" t="s">
        <v>1804</v>
      </c>
      <c r="G5502" s="46" t="s">
        <v>83</v>
      </c>
      <c r="H5502" s="118">
        <v>42392</v>
      </c>
      <c r="I5502" s="117">
        <v>96</v>
      </c>
      <c r="J5502" s="120">
        <v>225.6</v>
      </c>
      <c r="K5502" s="119">
        <v>21657.599999999999</v>
      </c>
      <c r="L5502" s="46" t="s">
        <v>77</v>
      </c>
      <c r="M5502" s="46" t="s">
        <v>2238</v>
      </c>
      <c r="N5502" s="121">
        <v>155551</v>
      </c>
      <c r="O5502" s="121"/>
      <c r="P5502" s="124">
        <v>94426</v>
      </c>
      <c r="Q5502" s="120">
        <v>150</v>
      </c>
      <c r="R5502" s="120">
        <v>0</v>
      </c>
      <c r="S5502" s="120">
        <v>35</v>
      </c>
      <c r="T5502" s="46" t="s">
        <v>127</v>
      </c>
      <c r="U5502" s="122">
        <f>Data!$Q5502+Data!$R5502+Data!$S5502</f>
        <v>185</v>
      </c>
      <c r="V5502" s="123" t="str">
        <f>VLOOKUP(TRIM(Data!$B5502),Team!A:B,2,FALSE)</f>
        <v>HVAC</v>
      </c>
      <c r="W5502" s="123" t="str">
        <f>VLOOKUP(Data!$D5502,Current!A:B,2,FALSE)</f>
        <v>ACT</v>
      </c>
      <c r="X5502" s="123" t="str">
        <f>IF(Data!$W5502=Data!$E5502,"CURRENT","NO")</f>
        <v>CURRENT</v>
      </c>
    </row>
    <row r="5503" spans="1:24" hidden="1">
      <c r="A5503" s="8" t="s">
        <v>2281</v>
      </c>
      <c r="B5503" s="8" t="s">
        <v>793</v>
      </c>
      <c r="C5503" s="40" t="s">
        <v>2277</v>
      </c>
      <c r="D5503" s="8" t="s">
        <v>2278</v>
      </c>
      <c r="E5503" s="8" t="s">
        <v>2279</v>
      </c>
      <c r="F5503" s="45" t="s">
        <v>2256</v>
      </c>
      <c r="G5503" s="46" t="s">
        <v>2242</v>
      </c>
      <c r="H5503" s="118">
        <v>42395</v>
      </c>
      <c r="I5503" s="117">
        <v>45</v>
      </c>
      <c r="J5503" s="120">
        <v>103</v>
      </c>
      <c r="K5503" s="119">
        <v>4635</v>
      </c>
      <c r="L5503" s="46" t="s">
        <v>77</v>
      </c>
      <c r="M5503" s="46" t="s">
        <v>2257</v>
      </c>
      <c r="N5503" s="121">
        <v>155660</v>
      </c>
      <c r="O5503" s="121"/>
      <c r="P5503" s="124">
        <v>94427</v>
      </c>
      <c r="Q5503" s="120">
        <v>75</v>
      </c>
      <c r="R5503" s="120">
        <v>0</v>
      </c>
      <c r="S5503" s="120">
        <v>15</v>
      </c>
      <c r="T5503" s="46" t="s">
        <v>127</v>
      </c>
      <c r="U5503" s="122">
        <f>Data!$Q5503+Data!$R5503+Data!$S5503</f>
        <v>90</v>
      </c>
      <c r="V5503" s="123" t="str">
        <f>VLOOKUP(TRIM(Data!$B5503),Team!A:B,2,FALSE)</f>
        <v>HVAC</v>
      </c>
      <c r="W5503" s="123" t="str">
        <f>VLOOKUP(Data!$D5503,Current!A:B,2,FALSE)</f>
        <v>ACT</v>
      </c>
      <c r="X5503" s="123" t="str">
        <f>IF(Data!$W5503=Data!$E5503,"CURRENT","NO")</f>
        <v>CURRENT</v>
      </c>
    </row>
    <row r="5504" spans="1:24" hidden="1">
      <c r="A5504" s="8" t="s">
        <v>2281</v>
      </c>
      <c r="B5504" s="8" t="s">
        <v>793</v>
      </c>
      <c r="C5504" s="40" t="s">
        <v>2277</v>
      </c>
      <c r="D5504" s="8" t="s">
        <v>2278</v>
      </c>
      <c r="E5504" s="8" t="s">
        <v>2279</v>
      </c>
      <c r="F5504" s="45" t="s">
        <v>2258</v>
      </c>
      <c r="G5504" s="46" t="s">
        <v>2242</v>
      </c>
      <c r="H5504" s="118">
        <v>42395</v>
      </c>
      <c r="I5504" s="117">
        <v>46</v>
      </c>
      <c r="J5504" s="120">
        <v>95</v>
      </c>
      <c r="K5504" s="119">
        <v>4370</v>
      </c>
      <c r="L5504" s="46" t="s">
        <v>1727</v>
      </c>
      <c r="M5504" s="46" t="s">
        <v>2259</v>
      </c>
      <c r="N5504" s="121">
        <v>155661</v>
      </c>
      <c r="O5504" s="121"/>
      <c r="P5504" s="124">
        <v>94428</v>
      </c>
      <c r="Q5504" s="120">
        <v>75</v>
      </c>
      <c r="R5504" s="120">
        <v>0</v>
      </c>
      <c r="S5504" s="120">
        <v>15</v>
      </c>
      <c r="T5504" s="46" t="s">
        <v>127</v>
      </c>
      <c r="U5504" s="122">
        <f>Data!$Q5504+Data!$R5504+Data!$S5504</f>
        <v>90</v>
      </c>
      <c r="V5504" s="123" t="str">
        <f>VLOOKUP(TRIM(Data!$B5504),Team!A:B,2,FALSE)</f>
        <v>HVAC</v>
      </c>
      <c r="W5504" s="123" t="str">
        <f>VLOOKUP(Data!$D5504,Current!A:B,2,FALSE)</f>
        <v>ACT</v>
      </c>
      <c r="X5504" s="123" t="str">
        <f>IF(Data!$W5504=Data!$E5504,"CURRENT","NO")</f>
        <v>CURRENT</v>
      </c>
    </row>
    <row r="5505" spans="1:24" hidden="1">
      <c r="A5505" s="8" t="s">
        <v>2281</v>
      </c>
      <c r="B5505" s="8" t="s">
        <v>793</v>
      </c>
      <c r="C5505" s="40" t="s">
        <v>2277</v>
      </c>
      <c r="D5505" s="8" t="s">
        <v>2278</v>
      </c>
      <c r="E5505" s="8" t="s">
        <v>2279</v>
      </c>
      <c r="F5505" s="45" t="s">
        <v>2260</v>
      </c>
      <c r="G5505" s="46" t="s">
        <v>2242</v>
      </c>
      <c r="H5505" s="118">
        <v>42395</v>
      </c>
      <c r="I5505" s="117">
        <v>50</v>
      </c>
      <c r="J5505" s="120">
        <v>112</v>
      </c>
      <c r="K5505" s="119">
        <v>5600</v>
      </c>
      <c r="L5505" s="46" t="s">
        <v>77</v>
      </c>
      <c r="M5505" s="46" t="s">
        <v>2257</v>
      </c>
      <c r="N5505" s="121">
        <v>155663</v>
      </c>
      <c r="O5505" s="121"/>
      <c r="P5505" s="124">
        <v>94429</v>
      </c>
      <c r="Q5505" s="120">
        <v>75</v>
      </c>
      <c r="R5505" s="120">
        <v>0</v>
      </c>
      <c r="S5505" s="120">
        <v>15</v>
      </c>
      <c r="T5505" s="46" t="s">
        <v>127</v>
      </c>
      <c r="U5505" s="122">
        <f>Data!$Q5505+Data!$R5505+Data!$S5505</f>
        <v>90</v>
      </c>
      <c r="V5505" s="123" t="str">
        <f>VLOOKUP(TRIM(Data!$B5505),Team!A:B,2,FALSE)</f>
        <v>HVAC</v>
      </c>
      <c r="W5505" s="123" t="str">
        <f>VLOOKUP(Data!$D5505,Current!A:B,2,FALSE)</f>
        <v>ACT</v>
      </c>
      <c r="X5505" s="123" t="str">
        <f>IF(Data!$W5505=Data!$E5505,"CURRENT","NO")</f>
        <v>CURRENT</v>
      </c>
    </row>
    <row r="5506" spans="1:24" hidden="1">
      <c r="A5506" s="8" t="s">
        <v>2281</v>
      </c>
      <c r="B5506" s="8" t="s">
        <v>793</v>
      </c>
      <c r="C5506" s="40" t="s">
        <v>2277</v>
      </c>
      <c r="D5506" s="8" t="s">
        <v>2278</v>
      </c>
      <c r="E5506" s="8" t="s">
        <v>2279</v>
      </c>
      <c r="F5506" s="45" t="s">
        <v>2261</v>
      </c>
      <c r="G5506" s="46" t="s">
        <v>2242</v>
      </c>
      <c r="H5506" s="118">
        <v>42395</v>
      </c>
      <c r="I5506" s="117">
        <v>43</v>
      </c>
      <c r="J5506" s="120">
        <v>80</v>
      </c>
      <c r="K5506" s="119">
        <v>3440</v>
      </c>
      <c r="L5506" s="46" t="s">
        <v>77</v>
      </c>
      <c r="M5506" s="46" t="s">
        <v>2262</v>
      </c>
      <c r="N5506" s="121">
        <v>155664</v>
      </c>
      <c r="O5506" s="121"/>
      <c r="P5506" s="124">
        <v>94430</v>
      </c>
      <c r="Q5506" s="120">
        <v>75</v>
      </c>
      <c r="R5506" s="120">
        <v>0</v>
      </c>
      <c r="S5506" s="120">
        <v>15</v>
      </c>
      <c r="T5506" s="46" t="s">
        <v>127</v>
      </c>
      <c r="U5506" s="122">
        <f>Data!$Q5506+Data!$R5506+Data!$S5506</f>
        <v>90</v>
      </c>
      <c r="V5506" s="123" t="str">
        <f>VLOOKUP(TRIM(Data!$B5506),Team!A:B,2,FALSE)</f>
        <v>HVAC</v>
      </c>
      <c r="W5506" s="123" t="str">
        <f>VLOOKUP(Data!$D5506,Current!A:B,2,FALSE)</f>
        <v>ACT</v>
      </c>
      <c r="X5506" s="123" t="str">
        <f>IF(Data!$W5506=Data!$E5506,"CURRENT","NO")</f>
        <v>CURRENT</v>
      </c>
    </row>
    <row r="5507" spans="1:24" hidden="1">
      <c r="A5507" s="8" t="s">
        <v>2281</v>
      </c>
      <c r="B5507" s="8" t="s">
        <v>793</v>
      </c>
      <c r="C5507" s="40" t="s">
        <v>2277</v>
      </c>
      <c r="D5507" s="8" t="s">
        <v>2278</v>
      </c>
      <c r="E5507" s="8" t="s">
        <v>2279</v>
      </c>
      <c r="F5507" s="45" t="s">
        <v>2263</v>
      </c>
      <c r="G5507" s="46" t="s">
        <v>2242</v>
      </c>
      <c r="H5507" s="118">
        <v>42395</v>
      </c>
      <c r="I5507" s="117">
        <v>43</v>
      </c>
      <c r="J5507" s="120">
        <v>90</v>
      </c>
      <c r="K5507" s="119">
        <v>3870</v>
      </c>
      <c r="L5507" s="46" t="s">
        <v>77</v>
      </c>
      <c r="M5507" s="46" t="s">
        <v>2262</v>
      </c>
      <c r="N5507" s="121">
        <v>155665</v>
      </c>
      <c r="O5507" s="121"/>
      <c r="P5507" s="124">
        <v>94431</v>
      </c>
      <c r="Q5507" s="120">
        <v>75</v>
      </c>
      <c r="R5507" s="120">
        <v>0</v>
      </c>
      <c r="S5507" s="120">
        <v>15</v>
      </c>
      <c r="T5507" s="46" t="s">
        <v>127</v>
      </c>
      <c r="U5507" s="122">
        <f>Data!$Q5507+Data!$R5507+Data!$S5507</f>
        <v>90</v>
      </c>
      <c r="V5507" s="123" t="str">
        <f>VLOOKUP(TRIM(Data!$B5507),Team!A:B,2,FALSE)</f>
        <v>HVAC</v>
      </c>
      <c r="W5507" s="123" t="str">
        <f>VLOOKUP(Data!$D5507,Current!A:B,2,FALSE)</f>
        <v>ACT</v>
      </c>
      <c r="X5507" s="123" t="str">
        <f>IF(Data!$W5507=Data!$E5507,"CURRENT","NO")</f>
        <v>CURRENT</v>
      </c>
    </row>
    <row r="5508" spans="1:24" hidden="1">
      <c r="A5508" s="8" t="s">
        <v>2281</v>
      </c>
      <c r="B5508" s="8" t="s">
        <v>793</v>
      </c>
      <c r="C5508" s="40" t="s">
        <v>2277</v>
      </c>
      <c r="D5508" s="8" t="s">
        <v>2278</v>
      </c>
      <c r="E5508" s="8" t="s">
        <v>2279</v>
      </c>
      <c r="F5508" s="45" t="s">
        <v>2264</v>
      </c>
      <c r="G5508" s="46" t="s">
        <v>2242</v>
      </c>
      <c r="H5508" s="118">
        <v>42395</v>
      </c>
      <c r="I5508" s="117">
        <v>41</v>
      </c>
      <c r="J5508" s="120">
        <v>99</v>
      </c>
      <c r="K5508" s="119">
        <v>4059</v>
      </c>
      <c r="L5508" s="46" t="s">
        <v>77</v>
      </c>
      <c r="M5508" s="46" t="s">
        <v>2265</v>
      </c>
      <c r="N5508" s="121">
        <v>155666</v>
      </c>
      <c r="O5508" s="121"/>
      <c r="P5508" s="124">
        <v>94432</v>
      </c>
      <c r="Q5508" s="120">
        <v>75</v>
      </c>
      <c r="R5508" s="120">
        <v>0</v>
      </c>
      <c r="S5508" s="120">
        <v>15</v>
      </c>
      <c r="T5508" s="46" t="s">
        <v>127</v>
      </c>
      <c r="U5508" s="122">
        <f>Data!$Q5508+Data!$R5508+Data!$S5508</f>
        <v>90</v>
      </c>
      <c r="V5508" s="123" t="str">
        <f>VLOOKUP(TRIM(Data!$B5508),Team!A:B,2,FALSE)</f>
        <v>HVAC</v>
      </c>
      <c r="W5508" s="123" t="str">
        <f>VLOOKUP(Data!$D5508,Current!A:B,2,FALSE)</f>
        <v>ACT</v>
      </c>
      <c r="X5508" s="123" t="str">
        <f>IF(Data!$W5508=Data!$E5508,"CURRENT","NO")</f>
        <v>CURRENT</v>
      </c>
    </row>
    <row r="5509" spans="1:24" hidden="1">
      <c r="A5509" s="8" t="s">
        <v>2281</v>
      </c>
      <c r="B5509" s="8" t="s">
        <v>793</v>
      </c>
      <c r="C5509" s="40" t="s">
        <v>2277</v>
      </c>
      <c r="D5509" s="8" t="s">
        <v>2278</v>
      </c>
      <c r="E5509" s="8" t="s">
        <v>2279</v>
      </c>
      <c r="F5509" s="45" t="s">
        <v>2266</v>
      </c>
      <c r="G5509" s="46" t="s">
        <v>2242</v>
      </c>
      <c r="H5509" s="118">
        <v>42396</v>
      </c>
      <c r="I5509" s="117">
        <v>42</v>
      </c>
      <c r="J5509" s="120">
        <v>83.5</v>
      </c>
      <c r="K5509" s="119">
        <v>3507</v>
      </c>
      <c r="L5509" s="46" t="s">
        <v>77</v>
      </c>
      <c r="M5509" s="46" t="s">
        <v>1674</v>
      </c>
      <c r="N5509" s="121">
        <v>155684</v>
      </c>
      <c r="O5509" s="121"/>
      <c r="P5509" s="124">
        <v>94433</v>
      </c>
      <c r="Q5509" s="120">
        <v>75</v>
      </c>
      <c r="R5509" s="120">
        <v>0</v>
      </c>
      <c r="S5509" s="120">
        <v>15</v>
      </c>
      <c r="T5509" s="46" t="s">
        <v>127</v>
      </c>
      <c r="U5509" s="122">
        <f>Data!$Q5509+Data!$R5509+Data!$S5509</f>
        <v>90</v>
      </c>
      <c r="V5509" s="123" t="str">
        <f>VLOOKUP(TRIM(Data!$B5509),Team!A:B,2,FALSE)</f>
        <v>HVAC</v>
      </c>
      <c r="W5509" s="123" t="str">
        <f>VLOOKUP(Data!$D5509,Current!A:B,2,FALSE)</f>
        <v>ACT</v>
      </c>
      <c r="X5509" s="123" t="str">
        <f>IF(Data!$W5509=Data!$E5509,"CURRENT","NO")</f>
        <v>CURRENT</v>
      </c>
    </row>
    <row r="5510" spans="1:24" hidden="1">
      <c r="A5510" s="8" t="s">
        <v>2281</v>
      </c>
      <c r="B5510" s="8" t="s">
        <v>793</v>
      </c>
      <c r="C5510" s="40" t="s">
        <v>2277</v>
      </c>
      <c r="D5510" s="8" t="s">
        <v>2278</v>
      </c>
      <c r="E5510" s="8" t="s">
        <v>2279</v>
      </c>
      <c r="F5510" s="45" t="s">
        <v>2267</v>
      </c>
      <c r="G5510" s="46" t="s">
        <v>2242</v>
      </c>
      <c r="H5510" s="118">
        <v>42396</v>
      </c>
      <c r="I5510" s="117">
        <v>42</v>
      </c>
      <c r="J5510" s="120">
        <v>102</v>
      </c>
      <c r="K5510" s="119">
        <v>4284</v>
      </c>
      <c r="L5510" s="46" t="s">
        <v>77</v>
      </c>
      <c r="M5510" s="46" t="s">
        <v>2268</v>
      </c>
      <c r="N5510" s="121">
        <v>155685</v>
      </c>
      <c r="O5510" s="121"/>
      <c r="P5510" s="124">
        <v>94434</v>
      </c>
      <c r="Q5510" s="120">
        <v>75</v>
      </c>
      <c r="R5510" s="120">
        <v>0</v>
      </c>
      <c r="S5510" s="120">
        <v>15</v>
      </c>
      <c r="T5510" s="46" t="s">
        <v>127</v>
      </c>
      <c r="U5510" s="122">
        <f>Data!$Q5510+Data!$R5510+Data!$S5510</f>
        <v>90</v>
      </c>
      <c r="V5510" s="123" t="str">
        <f>VLOOKUP(TRIM(Data!$B5510),Team!A:B,2,FALSE)</f>
        <v>HVAC</v>
      </c>
      <c r="W5510" s="123" t="str">
        <f>VLOOKUP(Data!$D5510,Current!A:B,2,FALSE)</f>
        <v>ACT</v>
      </c>
      <c r="X5510" s="123" t="str">
        <f>IF(Data!$W5510=Data!$E5510,"CURRENT","NO")</f>
        <v>CURRENT</v>
      </c>
    </row>
    <row r="5511" spans="1:24" hidden="1">
      <c r="A5511" s="8" t="s">
        <v>2281</v>
      </c>
      <c r="B5511" s="8" t="s">
        <v>793</v>
      </c>
      <c r="C5511" s="40" t="s">
        <v>2277</v>
      </c>
      <c r="D5511" s="8" t="s">
        <v>2278</v>
      </c>
      <c r="E5511" s="8" t="s">
        <v>2279</v>
      </c>
      <c r="F5511" s="45" t="s">
        <v>2269</v>
      </c>
      <c r="G5511" s="46" t="s">
        <v>2242</v>
      </c>
      <c r="H5511" s="118">
        <v>42396</v>
      </c>
      <c r="I5511" s="117">
        <v>44</v>
      </c>
      <c r="J5511" s="120">
        <v>102</v>
      </c>
      <c r="K5511" s="119">
        <v>4488</v>
      </c>
      <c r="L5511" s="46" t="s">
        <v>77</v>
      </c>
      <c r="M5511" s="46" t="s">
        <v>2259</v>
      </c>
      <c r="N5511" s="121">
        <v>155686</v>
      </c>
      <c r="O5511" s="121"/>
      <c r="P5511" s="124">
        <v>94435</v>
      </c>
      <c r="Q5511" s="120">
        <v>75</v>
      </c>
      <c r="R5511" s="120">
        <v>0</v>
      </c>
      <c r="S5511" s="120">
        <v>15</v>
      </c>
      <c r="T5511" s="46" t="s">
        <v>127</v>
      </c>
      <c r="U5511" s="122">
        <f>Data!$Q5511+Data!$R5511+Data!$S5511</f>
        <v>90</v>
      </c>
      <c r="V5511" s="123" t="str">
        <f>VLOOKUP(TRIM(Data!$B5511),Team!A:B,2,FALSE)</f>
        <v>HVAC</v>
      </c>
      <c r="W5511" s="123" t="str">
        <f>VLOOKUP(Data!$D5511,Current!A:B,2,FALSE)</f>
        <v>ACT</v>
      </c>
      <c r="X5511" s="123" t="str">
        <f>IF(Data!$W5511=Data!$E5511,"CURRENT","NO")</f>
        <v>CURRENT</v>
      </c>
    </row>
    <row r="5512" spans="1:24" hidden="1">
      <c r="A5512" s="8" t="s">
        <v>2281</v>
      </c>
      <c r="B5512" s="8" t="s">
        <v>793</v>
      </c>
      <c r="C5512" s="40" t="s">
        <v>2277</v>
      </c>
      <c r="D5512" s="8" t="s">
        <v>2278</v>
      </c>
      <c r="E5512" s="8" t="s">
        <v>2279</v>
      </c>
      <c r="F5512" s="45" t="s">
        <v>2270</v>
      </c>
      <c r="G5512" s="46" t="s">
        <v>2242</v>
      </c>
      <c r="H5512" s="118">
        <v>42396</v>
      </c>
      <c r="I5512" s="117">
        <v>43</v>
      </c>
      <c r="J5512" s="120">
        <v>90</v>
      </c>
      <c r="K5512" s="119">
        <v>3870</v>
      </c>
      <c r="L5512" s="46" t="s">
        <v>77</v>
      </c>
      <c r="M5512" s="46" t="s">
        <v>2259</v>
      </c>
      <c r="N5512" s="121">
        <v>155687</v>
      </c>
      <c r="O5512" s="121"/>
      <c r="P5512" s="124">
        <v>94436</v>
      </c>
      <c r="Q5512" s="120">
        <v>75</v>
      </c>
      <c r="R5512" s="120">
        <v>0</v>
      </c>
      <c r="S5512" s="120">
        <v>15</v>
      </c>
      <c r="T5512" s="46" t="s">
        <v>127</v>
      </c>
      <c r="U5512" s="122">
        <f>Data!$Q5512+Data!$R5512+Data!$S5512</f>
        <v>90</v>
      </c>
      <c r="V5512" s="123" t="str">
        <f>VLOOKUP(TRIM(Data!$B5512),Team!A:B,2,FALSE)</f>
        <v>HVAC</v>
      </c>
      <c r="W5512" s="123" t="str">
        <f>VLOOKUP(Data!$D5512,Current!A:B,2,FALSE)</f>
        <v>ACT</v>
      </c>
      <c r="X5512" s="123" t="str">
        <f>IF(Data!$W5512=Data!$E5512,"CURRENT","NO")</f>
        <v>CURRENT</v>
      </c>
    </row>
    <row r="5513" spans="1:24" hidden="1">
      <c r="A5513" s="8" t="s">
        <v>2281</v>
      </c>
      <c r="B5513" s="8" t="s">
        <v>793</v>
      </c>
      <c r="C5513" s="40" t="s">
        <v>2277</v>
      </c>
      <c r="D5513" s="8" t="s">
        <v>2278</v>
      </c>
      <c r="E5513" s="8" t="s">
        <v>2279</v>
      </c>
      <c r="F5513" s="45" t="s">
        <v>2271</v>
      </c>
      <c r="G5513" s="46" t="s">
        <v>2242</v>
      </c>
      <c r="H5513" s="118">
        <v>42396</v>
      </c>
      <c r="I5513" s="117">
        <v>41</v>
      </c>
      <c r="J5513" s="120">
        <v>112</v>
      </c>
      <c r="K5513" s="119">
        <v>4592</v>
      </c>
      <c r="L5513" s="46" t="s">
        <v>77</v>
      </c>
      <c r="M5513" s="46" t="s">
        <v>2272</v>
      </c>
      <c r="N5513" s="121">
        <v>155688</v>
      </c>
      <c r="O5513" s="121"/>
      <c r="P5513" s="124">
        <v>94437</v>
      </c>
      <c r="Q5513" s="120">
        <v>75</v>
      </c>
      <c r="R5513" s="120">
        <v>0</v>
      </c>
      <c r="S5513" s="120">
        <v>15</v>
      </c>
      <c r="T5513" s="46" t="s">
        <v>127</v>
      </c>
      <c r="U5513" s="122">
        <f>Data!$Q5513+Data!$R5513+Data!$S5513</f>
        <v>90</v>
      </c>
      <c r="V5513" s="123" t="str">
        <f>VLOOKUP(TRIM(Data!$B5513),Team!A:B,2,FALSE)</f>
        <v>HVAC</v>
      </c>
      <c r="W5513" s="123" t="str">
        <f>VLOOKUP(Data!$D5513,Current!A:B,2,FALSE)</f>
        <v>ACT</v>
      </c>
      <c r="X5513" s="123" t="str">
        <f>IF(Data!$W5513=Data!$E5513,"CURRENT","NO")</f>
        <v>CURRENT</v>
      </c>
    </row>
    <row r="5514" spans="1:24" hidden="1">
      <c r="A5514" s="8" t="s">
        <v>2281</v>
      </c>
      <c r="B5514" s="8" t="s">
        <v>793</v>
      </c>
      <c r="C5514" s="40" t="s">
        <v>2280</v>
      </c>
      <c r="D5514" s="8" t="s">
        <v>2278</v>
      </c>
      <c r="E5514" s="8" t="s">
        <v>2279</v>
      </c>
      <c r="F5514" s="45" t="s">
        <v>320</v>
      </c>
      <c r="G5514" s="46" t="s">
        <v>93</v>
      </c>
      <c r="H5514" s="118">
        <v>42399</v>
      </c>
      <c r="I5514" s="117">
        <v>176</v>
      </c>
      <c r="J5514" s="120">
        <v>0</v>
      </c>
      <c r="K5514" s="119">
        <v>0</v>
      </c>
      <c r="L5514" s="46" t="s">
        <v>92</v>
      </c>
      <c r="M5514" s="46" t="s">
        <v>1457</v>
      </c>
      <c r="N5514" s="121">
        <v>155792</v>
      </c>
      <c r="O5514" s="121"/>
      <c r="P5514" s="124">
        <v>94438</v>
      </c>
      <c r="Q5514" s="120">
        <v>150</v>
      </c>
      <c r="R5514" s="120">
        <v>0</v>
      </c>
      <c r="S5514" s="120">
        <v>60</v>
      </c>
      <c r="T5514" s="46" t="s">
        <v>0</v>
      </c>
      <c r="U5514" s="122">
        <f>Data!$Q5514+Data!$R5514+Data!$S5514</f>
        <v>210</v>
      </c>
      <c r="V5514" s="123" t="str">
        <f>VLOOKUP(TRIM(Data!$B5514),Team!A:B,2,FALSE)</f>
        <v>HVAC</v>
      </c>
      <c r="W5514" s="123" t="str">
        <f>VLOOKUP(Data!$D5514,Current!A:B,2,FALSE)</f>
        <v>ACT</v>
      </c>
      <c r="X5514" s="123" t="str">
        <f>IF(Data!$W5514=Data!$E5514,"CURRENT","NO")</f>
        <v>CURRENT</v>
      </c>
    </row>
    <row r="5515" spans="1:24" hidden="1">
      <c r="A5515" s="8" t="s">
        <v>2281</v>
      </c>
      <c r="B5515" s="8" t="s">
        <v>793</v>
      </c>
      <c r="C5515" s="40" t="s">
        <v>2277</v>
      </c>
      <c r="D5515" s="8" t="s">
        <v>2278</v>
      </c>
      <c r="E5515" s="8" t="s">
        <v>2279</v>
      </c>
      <c r="F5515" s="45" t="s">
        <v>300</v>
      </c>
      <c r="G5515" s="46" t="s">
        <v>93</v>
      </c>
      <c r="H5515" s="118">
        <v>42391</v>
      </c>
      <c r="I5515" s="117">
        <v>111</v>
      </c>
      <c r="J5515" s="120">
        <v>142</v>
      </c>
      <c r="K5515" s="119">
        <v>15762</v>
      </c>
      <c r="L5515" s="46" t="s">
        <v>86</v>
      </c>
      <c r="M5515" s="46" t="s">
        <v>2273</v>
      </c>
      <c r="N5515" s="121">
        <v>155524</v>
      </c>
      <c r="O5515" s="121"/>
      <c r="P5515" s="124">
        <v>94439</v>
      </c>
      <c r="Q5515" s="120">
        <v>150</v>
      </c>
      <c r="R5515" s="120">
        <v>0</v>
      </c>
      <c r="S5515" s="120">
        <v>25</v>
      </c>
      <c r="T5515" s="46" t="s">
        <v>186</v>
      </c>
      <c r="U5515" s="122">
        <f>Data!$Q5515+Data!$R5515+Data!$S5515</f>
        <v>175</v>
      </c>
      <c r="V5515" s="123" t="str">
        <f>VLOOKUP(TRIM(Data!$B5515),Team!A:B,2,FALSE)</f>
        <v>HVAC</v>
      </c>
      <c r="W5515" s="123" t="str">
        <f>VLOOKUP(Data!$D5515,Current!A:B,2,FALSE)</f>
        <v>ACT</v>
      </c>
      <c r="X5515" s="123" t="str">
        <f>IF(Data!$W5515=Data!$E5515,"CURRENT","NO")</f>
        <v>CURRENT</v>
      </c>
    </row>
    <row r="5516" spans="1:24" hidden="1">
      <c r="A5516" s="8" t="s">
        <v>2281</v>
      </c>
      <c r="B5516" s="8" t="s">
        <v>793</v>
      </c>
      <c r="C5516" s="40" t="s">
        <v>2280</v>
      </c>
      <c r="D5516" s="8" t="s">
        <v>2278</v>
      </c>
      <c r="E5516" s="8" t="s">
        <v>2279</v>
      </c>
      <c r="F5516" s="45" t="s">
        <v>742</v>
      </c>
      <c r="G5516" s="46" t="s">
        <v>93</v>
      </c>
      <c r="H5516" s="118">
        <v>42391</v>
      </c>
      <c r="I5516" s="117">
        <v>176</v>
      </c>
      <c r="J5516" s="120">
        <v>0</v>
      </c>
      <c r="K5516" s="119">
        <v>0</v>
      </c>
      <c r="L5516" s="46" t="s">
        <v>1732</v>
      </c>
      <c r="M5516" s="46" t="s">
        <v>85</v>
      </c>
      <c r="N5516" s="121">
        <v>155525</v>
      </c>
      <c r="O5516" s="121"/>
      <c r="P5516" s="124">
        <v>94440</v>
      </c>
      <c r="Q5516" s="120">
        <v>150</v>
      </c>
      <c r="R5516" s="120">
        <v>0</v>
      </c>
      <c r="S5516" s="120">
        <v>25</v>
      </c>
      <c r="T5516" s="46" t="s">
        <v>0</v>
      </c>
      <c r="U5516" s="122">
        <f>Data!$Q5516+Data!$R5516+Data!$S5516</f>
        <v>175</v>
      </c>
      <c r="V5516" s="123" t="str">
        <f>VLOOKUP(TRIM(Data!$B5516),Team!A:B,2,FALSE)</f>
        <v>HVAC</v>
      </c>
      <c r="W5516" s="123" t="str">
        <f>VLOOKUP(Data!$D5516,Current!A:B,2,FALSE)</f>
        <v>ACT</v>
      </c>
      <c r="X5516" s="123" t="str">
        <f>IF(Data!$W5516=Data!$E5516,"CURRENT","NO")</f>
        <v>CURRENT</v>
      </c>
    </row>
    <row r="5517" spans="1:24" hidden="1">
      <c r="A5517" s="8" t="s">
        <v>2281</v>
      </c>
      <c r="B5517" s="8" t="s">
        <v>793</v>
      </c>
      <c r="C5517" s="40" t="s">
        <v>2280</v>
      </c>
      <c r="D5517" s="8" t="s">
        <v>2278</v>
      </c>
      <c r="E5517" s="8" t="s">
        <v>2279</v>
      </c>
      <c r="F5517" s="45" t="s">
        <v>1136</v>
      </c>
      <c r="G5517" s="46" t="s">
        <v>93</v>
      </c>
      <c r="H5517" s="118">
        <v>42394</v>
      </c>
      <c r="I5517" s="117">
        <v>560</v>
      </c>
      <c r="J5517" s="120">
        <v>0</v>
      </c>
      <c r="K5517" s="119">
        <v>0</v>
      </c>
      <c r="L5517" s="46" t="s">
        <v>1732</v>
      </c>
      <c r="M5517" s="46" t="s">
        <v>85</v>
      </c>
      <c r="N5517" s="121">
        <v>155614</v>
      </c>
      <c r="O5517" s="121"/>
      <c r="P5517" s="124">
        <v>94441</v>
      </c>
      <c r="Q5517" s="120">
        <v>150</v>
      </c>
      <c r="R5517" s="120">
        <v>0</v>
      </c>
      <c r="S5517" s="120">
        <v>25</v>
      </c>
      <c r="T5517" s="46" t="s">
        <v>0</v>
      </c>
      <c r="U5517" s="122">
        <f>Data!$Q5517+Data!$R5517+Data!$S5517</f>
        <v>175</v>
      </c>
      <c r="V5517" s="123" t="str">
        <f>VLOOKUP(TRIM(Data!$B5517),Team!A:B,2,FALSE)</f>
        <v>HVAC</v>
      </c>
      <c r="W5517" s="123" t="str">
        <f>VLOOKUP(Data!$D5517,Current!A:B,2,FALSE)</f>
        <v>ACT</v>
      </c>
      <c r="X5517" s="123" t="str">
        <f>IF(Data!$W5517=Data!$E5517,"CURRENT","NO")</f>
        <v>CURRENT</v>
      </c>
    </row>
    <row r="5518" spans="1:24" hidden="1">
      <c r="A5518" s="8" t="s">
        <v>2281</v>
      </c>
      <c r="B5518" s="8" t="s">
        <v>793</v>
      </c>
      <c r="C5518" s="40" t="s">
        <v>2277</v>
      </c>
      <c r="D5518" s="8" t="s">
        <v>2278</v>
      </c>
      <c r="E5518" s="8" t="s">
        <v>2279</v>
      </c>
      <c r="F5518" s="45" t="s">
        <v>301</v>
      </c>
      <c r="G5518" s="46" t="s">
        <v>93</v>
      </c>
      <c r="H5518" s="118">
        <v>42395</v>
      </c>
      <c r="I5518" s="117">
        <v>216</v>
      </c>
      <c r="J5518" s="120">
        <v>134</v>
      </c>
      <c r="K5518" s="119">
        <v>28944</v>
      </c>
      <c r="L5518" s="46" t="s">
        <v>86</v>
      </c>
      <c r="M5518" s="46" t="s">
        <v>80</v>
      </c>
      <c r="N5518" s="121">
        <v>155649</v>
      </c>
      <c r="O5518" s="121"/>
      <c r="P5518" s="124">
        <v>94442</v>
      </c>
      <c r="Q5518" s="120">
        <v>150</v>
      </c>
      <c r="R5518" s="120">
        <v>0</v>
      </c>
      <c r="S5518" s="120">
        <v>25</v>
      </c>
      <c r="T5518" s="46" t="s">
        <v>127</v>
      </c>
      <c r="U5518" s="122">
        <f>Data!$Q5518+Data!$R5518+Data!$S5518</f>
        <v>175</v>
      </c>
      <c r="V5518" s="123" t="str">
        <f>VLOOKUP(TRIM(Data!$B5518),Team!A:B,2,FALSE)</f>
        <v>HVAC</v>
      </c>
      <c r="W5518" s="123" t="str">
        <f>VLOOKUP(Data!$D5518,Current!A:B,2,FALSE)</f>
        <v>ACT</v>
      </c>
      <c r="X5518" s="123" t="str">
        <f>IF(Data!$W5518=Data!$E5518,"CURRENT","NO")</f>
        <v>CURRENT</v>
      </c>
    </row>
    <row r="5519" spans="1:24" hidden="1">
      <c r="A5519" s="8" t="s">
        <v>2281</v>
      </c>
      <c r="B5519" s="8" t="s">
        <v>793</v>
      </c>
      <c r="C5519" s="40" t="s">
        <v>2280</v>
      </c>
      <c r="D5519" s="8" t="s">
        <v>2278</v>
      </c>
      <c r="E5519" s="8" t="s">
        <v>2279</v>
      </c>
      <c r="F5519" s="45" t="s">
        <v>300</v>
      </c>
      <c r="G5519" s="46" t="s">
        <v>93</v>
      </c>
      <c r="H5519" s="118">
        <v>42395</v>
      </c>
      <c r="I5519" s="117">
        <v>111</v>
      </c>
      <c r="J5519" s="120">
        <v>0</v>
      </c>
      <c r="K5519" s="119">
        <v>0</v>
      </c>
      <c r="L5519" s="46" t="s">
        <v>86</v>
      </c>
      <c r="M5519" s="46" t="s">
        <v>288</v>
      </c>
      <c r="N5519" s="121">
        <v>155654</v>
      </c>
      <c r="O5519" s="121"/>
      <c r="P5519" s="124">
        <v>94443</v>
      </c>
      <c r="Q5519" s="120">
        <v>150</v>
      </c>
      <c r="R5519" s="120">
        <v>0</v>
      </c>
      <c r="S5519" s="120">
        <v>25</v>
      </c>
      <c r="T5519" s="46" t="s">
        <v>0</v>
      </c>
      <c r="U5519" s="122">
        <f>Data!$Q5519+Data!$R5519+Data!$S5519</f>
        <v>175</v>
      </c>
      <c r="V5519" s="123" t="str">
        <f>VLOOKUP(TRIM(Data!$B5519),Team!A:B,2,FALSE)</f>
        <v>HVAC</v>
      </c>
      <c r="W5519" s="123" t="str">
        <f>VLOOKUP(Data!$D5519,Current!A:B,2,FALSE)</f>
        <v>ACT</v>
      </c>
      <c r="X5519" s="123" t="str">
        <f>IF(Data!$W5519=Data!$E5519,"CURRENT","NO")</f>
        <v>CURRENT</v>
      </c>
    </row>
    <row r="5520" spans="1:24" hidden="1">
      <c r="A5520" s="8" t="s">
        <v>2281</v>
      </c>
      <c r="B5520" s="8" t="s">
        <v>793</v>
      </c>
      <c r="C5520" s="40" t="s">
        <v>2280</v>
      </c>
      <c r="D5520" s="8" t="s">
        <v>2278</v>
      </c>
      <c r="E5520" s="8" t="s">
        <v>2279</v>
      </c>
      <c r="F5520" s="45" t="s">
        <v>293</v>
      </c>
      <c r="G5520" s="46" t="s">
        <v>93</v>
      </c>
      <c r="H5520" s="118">
        <v>42396</v>
      </c>
      <c r="I5520" s="117">
        <v>176</v>
      </c>
      <c r="J5520" s="120">
        <v>0</v>
      </c>
      <c r="K5520" s="119">
        <v>0</v>
      </c>
      <c r="L5520" s="46" t="s">
        <v>81</v>
      </c>
      <c r="M5520" s="46" t="s">
        <v>80</v>
      </c>
      <c r="N5520" s="121">
        <v>155694</v>
      </c>
      <c r="O5520" s="121"/>
      <c r="P5520" s="124">
        <v>94444</v>
      </c>
      <c r="Q5520" s="120">
        <v>150</v>
      </c>
      <c r="R5520" s="120">
        <v>0</v>
      </c>
      <c r="S5520" s="120">
        <v>25</v>
      </c>
      <c r="T5520" s="46" t="s">
        <v>0</v>
      </c>
      <c r="U5520" s="122">
        <f>Data!$Q5520+Data!$R5520+Data!$S5520</f>
        <v>175</v>
      </c>
      <c r="V5520" s="123" t="str">
        <f>VLOOKUP(TRIM(Data!$B5520),Team!A:B,2,FALSE)</f>
        <v>HVAC</v>
      </c>
      <c r="W5520" s="123" t="str">
        <f>VLOOKUP(Data!$D5520,Current!A:B,2,FALSE)</f>
        <v>ACT</v>
      </c>
      <c r="X5520" s="123" t="str">
        <f>IF(Data!$W5520=Data!$E5520,"CURRENT","NO")</f>
        <v>CURRENT</v>
      </c>
    </row>
    <row r="5521" spans="1:24" hidden="1">
      <c r="A5521" s="8" t="s">
        <v>2281</v>
      </c>
      <c r="B5521" s="8" t="s">
        <v>793</v>
      </c>
      <c r="C5521" s="40" t="s">
        <v>2277</v>
      </c>
      <c r="D5521" s="8" t="s">
        <v>2278</v>
      </c>
      <c r="E5521" s="8" t="s">
        <v>2279</v>
      </c>
      <c r="F5521" s="45" t="s">
        <v>276</v>
      </c>
      <c r="G5521" s="46" t="s">
        <v>93</v>
      </c>
      <c r="H5521" s="118">
        <v>42397</v>
      </c>
      <c r="I5521" s="117">
        <v>303</v>
      </c>
      <c r="J5521" s="120">
        <v>176.28</v>
      </c>
      <c r="K5521" s="119">
        <v>53412.840000000004</v>
      </c>
      <c r="L5521" s="46" t="s">
        <v>86</v>
      </c>
      <c r="M5521" s="46" t="s">
        <v>80</v>
      </c>
      <c r="N5521" s="121">
        <v>155720</v>
      </c>
      <c r="O5521" s="121"/>
      <c r="P5521" s="124">
        <v>94445</v>
      </c>
      <c r="Q5521" s="120">
        <v>267.10000000000002</v>
      </c>
      <c r="R5521" s="120">
        <v>0</v>
      </c>
      <c r="S5521" s="120">
        <v>25</v>
      </c>
      <c r="T5521" s="46" t="s">
        <v>127</v>
      </c>
      <c r="U5521" s="122">
        <f>Data!$Q5521+Data!$R5521+Data!$S5521</f>
        <v>292.10000000000002</v>
      </c>
      <c r="V5521" s="123" t="str">
        <f>VLOOKUP(TRIM(Data!$B5521),Team!A:B,2,FALSE)</f>
        <v>HVAC</v>
      </c>
      <c r="W5521" s="123" t="str">
        <f>VLOOKUP(Data!$D5521,Current!A:B,2,FALSE)</f>
        <v>ACT</v>
      </c>
      <c r="X5521" s="123" t="str">
        <f>IF(Data!$W5521=Data!$E5521,"CURRENT","NO")</f>
        <v>CURRENT</v>
      </c>
    </row>
    <row r="5522" spans="1:24" hidden="1">
      <c r="A5522" s="8" t="s">
        <v>2281</v>
      </c>
      <c r="B5522" s="8" t="s">
        <v>793</v>
      </c>
      <c r="C5522" s="40" t="s">
        <v>2280</v>
      </c>
      <c r="D5522" s="8" t="s">
        <v>2278</v>
      </c>
      <c r="E5522" s="8" t="s">
        <v>2279</v>
      </c>
      <c r="F5522" s="45" t="s">
        <v>299</v>
      </c>
      <c r="G5522" s="46" t="s">
        <v>93</v>
      </c>
      <c r="H5522" s="118">
        <v>42397</v>
      </c>
      <c r="I5522" s="117">
        <v>70</v>
      </c>
      <c r="J5522" s="120">
        <v>0</v>
      </c>
      <c r="K5522" s="119">
        <v>0</v>
      </c>
      <c r="L5522" s="46" t="s">
        <v>86</v>
      </c>
      <c r="M5522" s="46" t="s">
        <v>282</v>
      </c>
      <c r="N5522" s="121">
        <v>155721</v>
      </c>
      <c r="O5522" s="121"/>
      <c r="P5522" s="124">
        <v>94446</v>
      </c>
      <c r="Q5522" s="120">
        <v>150</v>
      </c>
      <c r="R5522" s="120">
        <v>0</v>
      </c>
      <c r="S5522" s="120">
        <v>25</v>
      </c>
      <c r="T5522" s="46" t="s">
        <v>0</v>
      </c>
      <c r="U5522" s="122">
        <f>Data!$Q5522+Data!$R5522+Data!$S5522</f>
        <v>175</v>
      </c>
      <c r="V5522" s="123" t="str">
        <f>VLOOKUP(TRIM(Data!$B5522),Team!A:B,2,FALSE)</f>
        <v>HVAC</v>
      </c>
      <c r="W5522" s="123" t="str">
        <f>VLOOKUP(Data!$D5522,Current!A:B,2,FALSE)</f>
        <v>ACT</v>
      </c>
      <c r="X5522" s="123" t="str">
        <f>IF(Data!$W5522=Data!$E5522,"CURRENT","NO")</f>
        <v>CURRENT</v>
      </c>
    </row>
    <row r="5523" spans="1:24" hidden="1">
      <c r="A5523" s="8" t="s">
        <v>2281</v>
      </c>
      <c r="B5523" s="8" t="s">
        <v>793</v>
      </c>
      <c r="C5523" s="40" t="s">
        <v>2280</v>
      </c>
      <c r="D5523" s="8" t="s">
        <v>2278</v>
      </c>
      <c r="E5523" s="8" t="s">
        <v>2279</v>
      </c>
      <c r="F5523" s="45" t="s">
        <v>741</v>
      </c>
      <c r="G5523" s="46" t="s">
        <v>93</v>
      </c>
      <c r="H5523" s="118">
        <v>42398</v>
      </c>
      <c r="I5523" s="117">
        <v>264</v>
      </c>
      <c r="J5523" s="120">
        <v>0</v>
      </c>
      <c r="K5523" s="119">
        <v>0</v>
      </c>
      <c r="L5523" s="46" t="s">
        <v>86</v>
      </c>
      <c r="M5523" s="46" t="s">
        <v>282</v>
      </c>
      <c r="N5523" s="121">
        <v>155750</v>
      </c>
      <c r="O5523" s="121"/>
      <c r="P5523" s="124">
        <v>94447</v>
      </c>
      <c r="Q5523" s="120">
        <v>300</v>
      </c>
      <c r="R5523" s="120">
        <v>0</v>
      </c>
      <c r="S5523" s="120">
        <v>25</v>
      </c>
      <c r="T5523" s="46" t="s">
        <v>0</v>
      </c>
      <c r="U5523" s="122">
        <f>Data!$Q5523+Data!$R5523+Data!$S5523</f>
        <v>325</v>
      </c>
      <c r="V5523" s="123" t="str">
        <f>VLOOKUP(TRIM(Data!$B5523),Team!A:B,2,FALSE)</f>
        <v>HVAC</v>
      </c>
      <c r="W5523" s="123" t="str">
        <f>VLOOKUP(Data!$D5523,Current!A:B,2,FALSE)</f>
        <v>ACT</v>
      </c>
      <c r="X5523" s="123" t="str">
        <f>IF(Data!$W5523=Data!$E5523,"CURRENT","NO")</f>
        <v>CURRENT</v>
      </c>
    </row>
    <row r="5524" spans="1:24" hidden="1">
      <c r="A5524" s="8" t="s">
        <v>2281</v>
      </c>
      <c r="B5524" s="8" t="s">
        <v>793</v>
      </c>
      <c r="C5524" s="40" t="s">
        <v>2280</v>
      </c>
      <c r="D5524" s="8" t="s">
        <v>2278</v>
      </c>
      <c r="E5524" s="8" t="s">
        <v>2279</v>
      </c>
      <c r="F5524" s="45" t="s">
        <v>75</v>
      </c>
      <c r="G5524" s="46" t="s">
        <v>70</v>
      </c>
      <c r="H5524" s="118">
        <v>42391</v>
      </c>
      <c r="I5524" s="117">
        <v>822</v>
      </c>
      <c r="J5524" s="120">
        <v>0</v>
      </c>
      <c r="K5524" s="119">
        <v>0</v>
      </c>
      <c r="L5524" s="46" t="s">
        <v>2282</v>
      </c>
      <c r="M5524" s="46" t="s">
        <v>1150</v>
      </c>
      <c r="N5524" s="121">
        <v>155519</v>
      </c>
      <c r="O5524" s="121"/>
      <c r="P5524" s="124">
        <v>94448</v>
      </c>
      <c r="Q5524" s="120">
        <v>300</v>
      </c>
      <c r="R5524" s="120">
        <v>0</v>
      </c>
      <c r="S5524" s="120">
        <v>35</v>
      </c>
      <c r="T5524" s="46" t="s">
        <v>0</v>
      </c>
      <c r="U5524" s="122">
        <f>Data!$Q5524+Data!$R5524+Data!$S5524</f>
        <v>335</v>
      </c>
      <c r="V5524" s="123" t="str">
        <f>VLOOKUP(TRIM(Data!$B5524),Team!A:B,2,FALSE)</f>
        <v>HVAC</v>
      </c>
      <c r="W5524" s="123" t="str">
        <f>VLOOKUP(Data!$D5524,Current!A:B,2,FALSE)</f>
        <v>ACT</v>
      </c>
      <c r="X5524" s="123" t="str">
        <f>IF(Data!$W5524=Data!$E5524,"CURRENT","NO")</f>
        <v>CURRENT</v>
      </c>
    </row>
    <row r="5525" spans="1:24" hidden="1">
      <c r="A5525" s="8" t="s">
        <v>2281</v>
      </c>
      <c r="B5525" s="8" t="s">
        <v>793</v>
      </c>
      <c r="C5525" s="40" t="s">
        <v>2280</v>
      </c>
      <c r="D5525" s="8" t="s">
        <v>2278</v>
      </c>
      <c r="E5525" s="8" t="s">
        <v>2279</v>
      </c>
      <c r="F5525" s="45" t="s">
        <v>605</v>
      </c>
      <c r="G5525" s="46" t="s">
        <v>70</v>
      </c>
      <c r="H5525" s="118">
        <v>42392</v>
      </c>
      <c r="I5525" s="117">
        <v>548</v>
      </c>
      <c r="J5525" s="120">
        <v>0</v>
      </c>
      <c r="K5525" s="119">
        <v>0</v>
      </c>
      <c r="L5525" s="46" t="s">
        <v>2282</v>
      </c>
      <c r="M5525" s="46" t="s">
        <v>1150</v>
      </c>
      <c r="N5525" s="121">
        <v>155543</v>
      </c>
      <c r="O5525" s="121"/>
      <c r="P5525" s="124">
        <v>94449</v>
      </c>
      <c r="Q5525" s="120">
        <v>150</v>
      </c>
      <c r="R5525" s="120">
        <v>0</v>
      </c>
      <c r="S5525" s="120">
        <v>35</v>
      </c>
      <c r="T5525" s="46" t="s">
        <v>0</v>
      </c>
      <c r="U5525" s="122">
        <f>Data!$Q5525+Data!$R5525+Data!$S5525</f>
        <v>185</v>
      </c>
      <c r="V5525" s="123" t="str">
        <f>VLOOKUP(TRIM(Data!$B5525),Team!A:B,2,FALSE)</f>
        <v>HVAC</v>
      </c>
      <c r="W5525" s="123" t="str">
        <f>VLOOKUP(Data!$D5525,Current!A:B,2,FALSE)</f>
        <v>ACT</v>
      </c>
      <c r="X5525" s="123" t="str">
        <f>IF(Data!$W5525=Data!$E5525,"CURRENT","NO")</f>
        <v>CURRENT</v>
      </c>
    </row>
    <row r="5526" spans="1:24" hidden="1">
      <c r="A5526" s="8" t="s">
        <v>2281</v>
      </c>
      <c r="B5526" s="8" t="s">
        <v>793</v>
      </c>
      <c r="C5526" s="40" t="s">
        <v>2277</v>
      </c>
      <c r="D5526" s="8" t="s">
        <v>2278</v>
      </c>
      <c r="E5526" s="8" t="s">
        <v>2279</v>
      </c>
      <c r="F5526" s="45" t="s">
        <v>605</v>
      </c>
      <c r="G5526" s="46" t="s">
        <v>70</v>
      </c>
      <c r="H5526" s="118">
        <v>42392</v>
      </c>
      <c r="I5526" s="117">
        <v>548</v>
      </c>
      <c r="J5526" s="120">
        <v>66.5</v>
      </c>
      <c r="K5526" s="119">
        <v>36442</v>
      </c>
      <c r="L5526" s="46" t="s">
        <v>2282</v>
      </c>
      <c r="M5526" s="46" t="s">
        <v>2275</v>
      </c>
      <c r="N5526" s="121">
        <v>155544</v>
      </c>
      <c r="O5526" s="121"/>
      <c r="P5526" s="124">
        <v>94450</v>
      </c>
      <c r="Q5526" s="120">
        <v>182.2</v>
      </c>
      <c r="R5526" s="120">
        <v>0</v>
      </c>
      <c r="S5526" s="120">
        <v>35</v>
      </c>
      <c r="T5526" s="46" t="s">
        <v>127</v>
      </c>
      <c r="U5526" s="122">
        <f>Data!$Q5526+Data!$R5526+Data!$S5526</f>
        <v>217.2</v>
      </c>
      <c r="V5526" s="123" t="str">
        <f>VLOOKUP(TRIM(Data!$B5526),Team!A:B,2,FALSE)</f>
        <v>HVAC</v>
      </c>
      <c r="W5526" s="123" t="str">
        <f>VLOOKUP(Data!$D5526,Current!A:B,2,FALSE)</f>
        <v>ACT</v>
      </c>
      <c r="X5526" s="123" t="str">
        <f>IF(Data!$W5526=Data!$E5526,"CURRENT","NO")</f>
        <v>CURRENT</v>
      </c>
    </row>
    <row r="5527" spans="1:24" hidden="1">
      <c r="A5527" s="8" t="s">
        <v>2281</v>
      </c>
      <c r="B5527" s="8" t="s">
        <v>793</v>
      </c>
      <c r="C5527" s="40" t="s">
        <v>2277</v>
      </c>
      <c r="D5527" s="8" t="s">
        <v>2278</v>
      </c>
      <c r="E5527" s="8" t="s">
        <v>2279</v>
      </c>
      <c r="F5527" s="45" t="s">
        <v>75</v>
      </c>
      <c r="G5527" s="46" t="s">
        <v>70</v>
      </c>
      <c r="H5527" s="118">
        <v>42394</v>
      </c>
      <c r="I5527" s="117">
        <v>800</v>
      </c>
      <c r="J5527" s="120">
        <v>69</v>
      </c>
      <c r="K5527" s="119">
        <v>55200</v>
      </c>
      <c r="L5527" s="46" t="s">
        <v>69</v>
      </c>
      <c r="M5527" s="46" t="s">
        <v>208</v>
      </c>
      <c r="N5527" s="121">
        <v>155611</v>
      </c>
      <c r="O5527" s="121"/>
      <c r="P5527" s="124">
        <v>94451</v>
      </c>
      <c r="Q5527" s="120">
        <v>276</v>
      </c>
      <c r="R5527" s="120">
        <v>0</v>
      </c>
      <c r="S5527" s="120">
        <v>35</v>
      </c>
      <c r="T5527" s="46" t="s">
        <v>127</v>
      </c>
      <c r="U5527" s="122">
        <f>Data!$Q5527+Data!$R5527+Data!$S5527</f>
        <v>311</v>
      </c>
      <c r="V5527" s="123" t="str">
        <f>VLOOKUP(TRIM(Data!$B5527),Team!A:B,2,FALSE)</f>
        <v>HVAC</v>
      </c>
      <c r="W5527" s="123" t="str">
        <f>VLOOKUP(Data!$D5527,Current!A:B,2,FALSE)</f>
        <v>ACT</v>
      </c>
      <c r="X5527" s="123" t="str">
        <f>IF(Data!$W5527=Data!$E5527,"CURRENT","NO")</f>
        <v>CURRENT</v>
      </c>
    </row>
    <row r="5528" spans="1:24" hidden="1">
      <c r="A5528" s="8" t="s">
        <v>2281</v>
      </c>
      <c r="B5528" s="8" t="s">
        <v>793</v>
      </c>
      <c r="C5528" s="40" t="s">
        <v>2280</v>
      </c>
      <c r="D5528" s="8" t="s">
        <v>2278</v>
      </c>
      <c r="E5528" s="8" t="s">
        <v>2279</v>
      </c>
      <c r="F5528" s="45" t="s">
        <v>605</v>
      </c>
      <c r="G5528" s="46" t="s">
        <v>70</v>
      </c>
      <c r="H5528" s="118">
        <v>42394</v>
      </c>
      <c r="I5528" s="117">
        <v>548</v>
      </c>
      <c r="J5528" s="120">
        <v>0</v>
      </c>
      <c r="K5528" s="119">
        <v>0</v>
      </c>
      <c r="L5528" s="46" t="s">
        <v>1777</v>
      </c>
      <c r="M5528" s="46" t="s">
        <v>1150</v>
      </c>
      <c r="N5528" s="121">
        <v>155612</v>
      </c>
      <c r="O5528" s="121"/>
      <c r="P5528" s="124">
        <v>94452</v>
      </c>
      <c r="Q5528" s="120">
        <v>150</v>
      </c>
      <c r="R5528" s="120">
        <v>0</v>
      </c>
      <c r="S5528" s="120">
        <v>35</v>
      </c>
      <c r="T5528" s="46" t="s">
        <v>0</v>
      </c>
      <c r="U5528" s="122">
        <f>Data!$Q5528+Data!$R5528+Data!$S5528</f>
        <v>185</v>
      </c>
      <c r="V5528" s="123" t="str">
        <f>VLOOKUP(TRIM(Data!$B5528),Team!A:B,2,FALSE)</f>
        <v>HVAC</v>
      </c>
      <c r="W5528" s="123" t="str">
        <f>VLOOKUP(Data!$D5528,Current!A:B,2,FALSE)</f>
        <v>ACT</v>
      </c>
      <c r="X5528" s="123" t="str">
        <f>IF(Data!$W5528=Data!$E5528,"CURRENT","NO")</f>
        <v>CURRENT</v>
      </c>
    </row>
    <row r="5529" spans="1:24" hidden="1">
      <c r="A5529" s="8" t="s">
        <v>2281</v>
      </c>
      <c r="B5529" s="8" t="s">
        <v>793</v>
      </c>
      <c r="C5529" s="40" t="s">
        <v>2277</v>
      </c>
      <c r="D5529" s="8" t="s">
        <v>2278</v>
      </c>
      <c r="E5529" s="8" t="s">
        <v>2279</v>
      </c>
      <c r="F5529" s="45" t="s">
        <v>605</v>
      </c>
      <c r="G5529" s="46" t="s">
        <v>70</v>
      </c>
      <c r="H5529" s="118">
        <v>42396</v>
      </c>
      <c r="I5529" s="117">
        <v>453</v>
      </c>
      <c r="J5529" s="120">
        <v>66.5</v>
      </c>
      <c r="K5529" s="119">
        <v>30124.5</v>
      </c>
      <c r="L5529" s="46" t="s">
        <v>69</v>
      </c>
      <c r="M5529" s="46" t="s">
        <v>145</v>
      </c>
      <c r="N5529" s="121">
        <v>155691</v>
      </c>
      <c r="O5529" s="121"/>
      <c r="P5529" s="124">
        <v>94453</v>
      </c>
      <c r="Q5529" s="120">
        <v>150.6</v>
      </c>
      <c r="R5529" s="120">
        <v>0</v>
      </c>
      <c r="S5529" s="120">
        <v>35</v>
      </c>
      <c r="T5529" s="46" t="s">
        <v>127</v>
      </c>
      <c r="U5529" s="122">
        <f>Data!$Q5529+Data!$R5529+Data!$S5529</f>
        <v>185.6</v>
      </c>
      <c r="V5529" s="123" t="str">
        <f>VLOOKUP(TRIM(Data!$B5529),Team!A:B,2,FALSE)</f>
        <v>HVAC</v>
      </c>
      <c r="W5529" s="123" t="str">
        <f>VLOOKUP(Data!$D5529,Current!A:B,2,FALSE)</f>
        <v>ACT</v>
      </c>
      <c r="X5529" s="123" t="str">
        <f>IF(Data!$W5529=Data!$E5529,"CURRENT","NO")</f>
        <v>CURRENT</v>
      </c>
    </row>
    <row r="5530" spans="1:24" hidden="1">
      <c r="A5530" s="8" t="s">
        <v>2281</v>
      </c>
      <c r="B5530" s="8" t="s">
        <v>793</v>
      </c>
      <c r="C5530" s="40" t="s">
        <v>2277</v>
      </c>
      <c r="D5530" s="8" t="s">
        <v>2278</v>
      </c>
      <c r="E5530" s="8" t="s">
        <v>2279</v>
      </c>
      <c r="F5530" s="45" t="s">
        <v>1130</v>
      </c>
      <c r="G5530" s="46" t="s">
        <v>70</v>
      </c>
      <c r="H5530" s="118">
        <v>42398</v>
      </c>
      <c r="I5530" s="117">
        <v>259</v>
      </c>
      <c r="J5530" s="120">
        <v>76.5</v>
      </c>
      <c r="K5530" s="119">
        <v>19813.5</v>
      </c>
      <c r="L5530" s="46" t="s">
        <v>69</v>
      </c>
      <c r="M5530" s="46" t="s">
        <v>923</v>
      </c>
      <c r="N5530" s="121">
        <v>155761</v>
      </c>
      <c r="O5530" s="121"/>
      <c r="P5530" s="124">
        <v>94454</v>
      </c>
      <c r="Q5530" s="120">
        <v>150</v>
      </c>
      <c r="R5530" s="120">
        <v>0</v>
      </c>
      <c r="S5530" s="120">
        <v>35</v>
      </c>
      <c r="T5530" s="46" t="s">
        <v>127</v>
      </c>
      <c r="U5530" s="122">
        <f>Data!$Q5530+Data!$R5530+Data!$S5530</f>
        <v>185</v>
      </c>
      <c r="V5530" s="123" t="str">
        <f>VLOOKUP(TRIM(Data!$B5530),Team!A:B,2,FALSE)</f>
        <v>HVAC</v>
      </c>
      <c r="W5530" s="123" t="str">
        <f>VLOOKUP(Data!$D5530,Current!A:B,2,FALSE)</f>
        <v>ACT</v>
      </c>
      <c r="X5530" s="123" t="str">
        <f>IF(Data!$W5530=Data!$E5530,"CURRENT","NO")</f>
        <v>CURRENT</v>
      </c>
    </row>
    <row r="5531" spans="1:24" hidden="1">
      <c r="A5531" s="8" t="s">
        <v>2281</v>
      </c>
      <c r="B5531" s="8" t="s">
        <v>793</v>
      </c>
      <c r="C5531" s="40" t="s">
        <v>2277</v>
      </c>
      <c r="D5531" s="8" t="s">
        <v>2278</v>
      </c>
      <c r="E5531" s="8" t="s">
        <v>2279</v>
      </c>
      <c r="F5531" s="45" t="s">
        <v>107</v>
      </c>
      <c r="G5531" s="46" t="s">
        <v>90</v>
      </c>
      <c r="H5531" s="118">
        <v>42391</v>
      </c>
      <c r="I5531" s="117">
        <v>168</v>
      </c>
      <c r="J5531" s="120">
        <v>105</v>
      </c>
      <c r="K5531" s="119">
        <v>17640</v>
      </c>
      <c r="L5531" s="46" t="s">
        <v>114</v>
      </c>
      <c r="M5531" s="46" t="s">
        <v>2276</v>
      </c>
      <c r="N5531" s="121">
        <v>155523</v>
      </c>
      <c r="O5531" s="121"/>
      <c r="P5531" s="124">
        <v>94455</v>
      </c>
      <c r="Q5531" s="120">
        <v>150</v>
      </c>
      <c r="R5531" s="120">
        <v>45</v>
      </c>
      <c r="S5531" s="120">
        <v>280</v>
      </c>
      <c r="T5531" s="46" t="s">
        <v>127</v>
      </c>
      <c r="U5531" s="122">
        <f>Data!$Q5531+Data!$R5531+Data!$S5531</f>
        <v>475</v>
      </c>
      <c r="V5531" s="123" t="str">
        <f>VLOOKUP(TRIM(Data!$B5531),Team!A:B,2,FALSE)</f>
        <v>HVAC</v>
      </c>
      <c r="W5531" s="123" t="str">
        <f>VLOOKUP(Data!$D5531,Current!A:B,2,FALSE)</f>
        <v>ACT</v>
      </c>
      <c r="X5531" s="123" t="str">
        <f>IF(Data!$W5531=Data!$E5531,"CURRENT","NO")</f>
        <v>CURRENT</v>
      </c>
    </row>
    <row r="5532" spans="1:24" hidden="1">
      <c r="A5532" s="8" t="s">
        <v>2281</v>
      </c>
      <c r="B5532" s="8" t="s">
        <v>793</v>
      </c>
      <c r="C5532" s="40" t="s">
        <v>2277</v>
      </c>
      <c r="D5532" s="8" t="s">
        <v>2278</v>
      </c>
      <c r="E5532" s="8" t="s">
        <v>2279</v>
      </c>
      <c r="F5532" s="45" t="s">
        <v>95</v>
      </c>
      <c r="G5532" s="46" t="s">
        <v>90</v>
      </c>
      <c r="H5532" s="118">
        <v>42392</v>
      </c>
      <c r="I5532" s="117">
        <v>85</v>
      </c>
      <c r="J5532" s="120">
        <v>135</v>
      </c>
      <c r="K5532" s="119">
        <v>11475</v>
      </c>
      <c r="L5532" s="46" t="s">
        <v>114</v>
      </c>
      <c r="M5532" s="46" t="s">
        <v>2276</v>
      </c>
      <c r="N5532" s="121">
        <v>155549</v>
      </c>
      <c r="O5532" s="121"/>
      <c r="P5532" s="124">
        <v>94456</v>
      </c>
      <c r="Q5532" s="120">
        <v>75</v>
      </c>
      <c r="R5532" s="120">
        <v>22.5</v>
      </c>
      <c r="S5532" s="120">
        <v>10</v>
      </c>
      <c r="T5532" s="46" t="s">
        <v>127</v>
      </c>
      <c r="U5532" s="122">
        <f>Data!$Q5532+Data!$R5532+Data!$S5532</f>
        <v>107.5</v>
      </c>
      <c r="V5532" s="123" t="str">
        <f>VLOOKUP(TRIM(Data!$B5532),Team!A:B,2,FALSE)</f>
        <v>HVAC</v>
      </c>
      <c r="W5532" s="123" t="str">
        <f>VLOOKUP(Data!$D5532,Current!A:B,2,FALSE)</f>
        <v>ACT</v>
      </c>
      <c r="X5532" s="123" t="str">
        <f>IF(Data!$W5532=Data!$E5532,"CURRENT","NO")</f>
        <v>CURRENT</v>
      </c>
    </row>
    <row r="5533" spans="1:24" hidden="1">
      <c r="A5533" s="8" t="s">
        <v>2281</v>
      </c>
      <c r="B5533" s="8" t="s">
        <v>793</v>
      </c>
      <c r="C5533" s="40" t="s">
        <v>2277</v>
      </c>
      <c r="D5533" s="8" t="s">
        <v>2278</v>
      </c>
      <c r="E5533" s="8" t="s">
        <v>2279</v>
      </c>
      <c r="F5533" s="45" t="s">
        <v>106</v>
      </c>
      <c r="G5533" s="46" t="s">
        <v>90</v>
      </c>
      <c r="H5533" s="118">
        <v>42392</v>
      </c>
      <c r="I5533" s="117">
        <v>135</v>
      </c>
      <c r="J5533" s="120">
        <v>117</v>
      </c>
      <c r="K5533" s="119">
        <v>15795</v>
      </c>
      <c r="L5533" s="46" t="s">
        <v>114</v>
      </c>
      <c r="M5533" s="46" t="s">
        <v>2276</v>
      </c>
      <c r="N5533" s="121">
        <v>155550</v>
      </c>
      <c r="O5533" s="121"/>
      <c r="P5533" s="124">
        <v>94457</v>
      </c>
      <c r="Q5533" s="120">
        <v>79</v>
      </c>
      <c r="R5533" s="120">
        <v>22.5</v>
      </c>
      <c r="S5533" s="120">
        <v>10</v>
      </c>
      <c r="T5533" s="46" t="s">
        <v>127</v>
      </c>
      <c r="U5533" s="122">
        <f>Data!$Q5533+Data!$R5533+Data!$S5533</f>
        <v>111.5</v>
      </c>
      <c r="V5533" s="123" t="str">
        <f>VLOOKUP(TRIM(Data!$B5533),Team!A:B,2,FALSE)</f>
        <v>HVAC</v>
      </c>
      <c r="W5533" s="123" t="str">
        <f>VLOOKUP(Data!$D5533,Current!A:B,2,FALSE)</f>
        <v>ACT</v>
      </c>
      <c r="X5533" s="123" t="str">
        <f>IF(Data!$W5533=Data!$E5533,"CURRENT","NO")</f>
        <v>CURRENT</v>
      </c>
    </row>
    <row r="5534" spans="1:24" hidden="1">
      <c r="A5534" s="8" t="s">
        <v>2281</v>
      </c>
      <c r="B5534" s="8" t="s">
        <v>793</v>
      </c>
      <c r="C5534" s="40" t="s">
        <v>2280</v>
      </c>
      <c r="D5534" s="8" t="s">
        <v>2278</v>
      </c>
      <c r="E5534" s="8" t="s">
        <v>2279</v>
      </c>
      <c r="F5534" s="45" t="s">
        <v>107</v>
      </c>
      <c r="G5534" s="46" t="s">
        <v>90</v>
      </c>
      <c r="H5534" s="118">
        <v>42395</v>
      </c>
      <c r="I5534" s="117">
        <v>168</v>
      </c>
      <c r="J5534" s="120">
        <v>0</v>
      </c>
      <c r="K5534" s="119">
        <v>0</v>
      </c>
      <c r="L5534" s="46" t="s">
        <v>114</v>
      </c>
      <c r="M5534" s="46" t="s">
        <v>88</v>
      </c>
      <c r="N5534" s="121">
        <v>155656</v>
      </c>
      <c r="O5534" s="121"/>
      <c r="P5534" s="124">
        <v>94458</v>
      </c>
      <c r="Q5534" s="120">
        <v>150</v>
      </c>
      <c r="R5534" s="120">
        <v>45</v>
      </c>
      <c r="S5534" s="120">
        <v>20</v>
      </c>
      <c r="T5534" s="46" t="s">
        <v>0</v>
      </c>
      <c r="U5534" s="122">
        <f>Data!$Q5534+Data!$R5534+Data!$S5534</f>
        <v>215</v>
      </c>
      <c r="V5534" s="123" t="str">
        <f>VLOOKUP(TRIM(Data!$B5534),Team!A:B,2,FALSE)</f>
        <v>HVAC</v>
      </c>
      <c r="W5534" s="123" t="str">
        <f>VLOOKUP(Data!$D5534,Current!A:B,2,FALSE)</f>
        <v>ACT</v>
      </c>
      <c r="X5534" s="123" t="str">
        <f>IF(Data!$W5534=Data!$E5534,"CURRENT","NO")</f>
        <v>CURRENT</v>
      </c>
    </row>
    <row r="5535" spans="1:24" hidden="1">
      <c r="A5535" s="8" t="s">
        <v>2281</v>
      </c>
      <c r="B5535" s="8" t="s">
        <v>793</v>
      </c>
      <c r="C5535" s="40" t="s">
        <v>2280</v>
      </c>
      <c r="D5535" s="8" t="s">
        <v>2278</v>
      </c>
      <c r="E5535" s="8" t="s">
        <v>2279</v>
      </c>
      <c r="F5535" s="45" t="s">
        <v>95</v>
      </c>
      <c r="G5535" s="46" t="s">
        <v>90</v>
      </c>
      <c r="H5535" s="118">
        <v>42396</v>
      </c>
      <c r="I5535" s="117">
        <v>103</v>
      </c>
      <c r="J5535" s="120">
        <v>0</v>
      </c>
      <c r="K5535" s="119">
        <v>0</v>
      </c>
      <c r="L5535" s="46" t="s">
        <v>89</v>
      </c>
      <c r="M5535" s="46" t="s">
        <v>88</v>
      </c>
      <c r="N5535" s="121">
        <v>155692</v>
      </c>
      <c r="O5535" s="121"/>
      <c r="P5535" s="124">
        <v>94459</v>
      </c>
      <c r="Q5535" s="120">
        <v>150</v>
      </c>
      <c r="R5535" s="120">
        <v>45</v>
      </c>
      <c r="S5535" s="120">
        <v>20</v>
      </c>
      <c r="T5535" s="46" t="s">
        <v>0</v>
      </c>
      <c r="U5535" s="122">
        <f>Data!$Q5535+Data!$R5535+Data!$S5535</f>
        <v>215</v>
      </c>
      <c r="V5535" s="123" t="str">
        <f>VLOOKUP(TRIM(Data!$B5535),Team!A:B,2,FALSE)</f>
        <v>HVAC</v>
      </c>
      <c r="W5535" s="123" t="str">
        <f>VLOOKUP(Data!$D5535,Current!A:B,2,FALSE)</f>
        <v>ACT</v>
      </c>
      <c r="X5535" s="123" t="str">
        <f>IF(Data!$W5535=Data!$E5535,"CURRENT","NO")</f>
        <v>CURRENT</v>
      </c>
    </row>
    <row r="5536" spans="1:24" hidden="1">
      <c r="A5536" s="114" t="s">
        <v>2283</v>
      </c>
      <c r="B5536" s="114" t="s">
        <v>800</v>
      </c>
      <c r="C5536" s="126" t="s">
        <v>2284</v>
      </c>
      <c r="D5536" s="114" t="s">
        <v>2285</v>
      </c>
      <c r="E5536" s="114" t="s">
        <v>463</v>
      </c>
      <c r="F5536" s="116" t="s">
        <v>2286</v>
      </c>
      <c r="G5536" s="117" t="s">
        <v>93</v>
      </c>
      <c r="H5536" s="118">
        <v>42417</v>
      </c>
      <c r="I5536" s="117">
        <v>73</v>
      </c>
      <c r="J5536" s="119">
        <v>180</v>
      </c>
      <c r="K5536" s="119">
        <f>I5536*J5536</f>
        <v>13140</v>
      </c>
      <c r="L5536" s="117" t="s">
        <v>92</v>
      </c>
      <c r="M5536" s="117" t="s">
        <v>2287</v>
      </c>
      <c r="N5536" s="121">
        <v>155852</v>
      </c>
      <c r="O5536" s="121"/>
      <c r="P5536" s="121">
        <v>94605</v>
      </c>
      <c r="Q5536" s="120">
        <v>150</v>
      </c>
      <c r="R5536" s="120">
        <v>0</v>
      </c>
      <c r="S5536" s="120">
        <v>60</v>
      </c>
      <c r="T5536" s="117" t="s">
        <v>127</v>
      </c>
      <c r="U5536" s="122">
        <f>Data!$Q5536+Data!$R5536+Data!$S5536</f>
        <v>210</v>
      </c>
      <c r="V5536" s="123" t="str">
        <f>VLOOKUP(TRIM(Data!$B5536),Team!A:B,2,FALSE)</f>
        <v>HVAC</v>
      </c>
      <c r="W5536" s="123" t="str">
        <f>VLOOKUP(Data!$D5536,Current!A:B,2,FALSE)</f>
        <v>DRAFT</v>
      </c>
      <c r="X5536" s="123" t="str">
        <f>IF(Data!$W5536=Data!$E5536,"CURRENT","NO")</f>
        <v>CURRENT</v>
      </c>
    </row>
    <row r="5537" spans="1:24" hidden="1">
      <c r="A5537" s="8" t="s">
        <v>2288</v>
      </c>
      <c r="B5537" s="8" t="s">
        <v>800</v>
      </c>
      <c r="C5537" s="125" t="s">
        <v>2284</v>
      </c>
      <c r="D5537" s="8" t="s">
        <v>2285</v>
      </c>
      <c r="E5537" s="8" t="s">
        <v>463</v>
      </c>
      <c r="F5537" s="45" t="s">
        <v>142</v>
      </c>
      <c r="G5537" s="46" t="s">
        <v>2289</v>
      </c>
      <c r="H5537" s="118">
        <v>42426</v>
      </c>
      <c r="I5537" s="117">
        <v>639</v>
      </c>
      <c r="J5537" s="119">
        <v>40.39</v>
      </c>
      <c r="K5537" s="119">
        <f t="shared" ref="K5537:K5562" si="115">I5537*J5537</f>
        <v>25809.21</v>
      </c>
      <c r="L5537" s="46" t="s">
        <v>77</v>
      </c>
      <c r="M5537" s="46" t="s">
        <v>2290</v>
      </c>
      <c r="N5537" s="121">
        <v>155984</v>
      </c>
      <c r="O5537" s="121"/>
      <c r="P5537" s="121">
        <v>94634</v>
      </c>
      <c r="Q5537" s="120">
        <v>150</v>
      </c>
      <c r="R5537" s="120">
        <v>0</v>
      </c>
      <c r="S5537" s="120">
        <v>17.5</v>
      </c>
      <c r="T5537" s="46" t="s">
        <v>127</v>
      </c>
      <c r="U5537" s="122">
        <f>Data!$Q5537+Data!$R5537+Data!$S5537</f>
        <v>167.5</v>
      </c>
      <c r="V5537" s="123" t="str">
        <f>VLOOKUP(TRIM(Data!$B5537),Team!A:B,2,FALSE)</f>
        <v>HVAC</v>
      </c>
      <c r="W5537" s="123" t="str">
        <f>VLOOKUP(Data!$D5537,Current!A:B,2,FALSE)</f>
        <v>DRAFT</v>
      </c>
      <c r="X5537" s="123" t="str">
        <f>IF(Data!$W5537=Data!$E5537,"CURRENT","NO")</f>
        <v>CURRENT</v>
      </c>
    </row>
    <row r="5538" spans="1:24" hidden="1">
      <c r="A5538" s="8" t="s">
        <v>2288</v>
      </c>
      <c r="B5538" s="8" t="s">
        <v>800</v>
      </c>
      <c r="C5538" s="125" t="s">
        <v>2284</v>
      </c>
      <c r="D5538" s="8" t="s">
        <v>2285</v>
      </c>
      <c r="E5538" s="8" t="s">
        <v>463</v>
      </c>
      <c r="F5538" s="45" t="s">
        <v>144</v>
      </c>
      <c r="G5538" s="46" t="s">
        <v>2289</v>
      </c>
      <c r="H5538" s="118">
        <v>42426</v>
      </c>
      <c r="I5538" s="117">
        <v>702</v>
      </c>
      <c r="J5538" s="119">
        <v>33.96</v>
      </c>
      <c r="K5538" s="119">
        <f t="shared" si="115"/>
        <v>23839.920000000002</v>
      </c>
      <c r="L5538" s="46" t="s">
        <v>77</v>
      </c>
      <c r="M5538" s="46" t="s">
        <v>2291</v>
      </c>
      <c r="N5538" s="121">
        <v>155985</v>
      </c>
      <c r="O5538" s="121"/>
      <c r="P5538" s="121">
        <v>94635</v>
      </c>
      <c r="Q5538" s="120">
        <v>150</v>
      </c>
      <c r="R5538" s="120">
        <v>0</v>
      </c>
      <c r="S5538" s="120">
        <v>17.5</v>
      </c>
      <c r="T5538" s="46" t="s">
        <v>127</v>
      </c>
      <c r="U5538" s="122">
        <f>Data!$Q5538+Data!$R5538+Data!$S5538</f>
        <v>167.5</v>
      </c>
      <c r="V5538" s="123" t="str">
        <f>VLOOKUP(TRIM(Data!$B5538),Team!A:B,2,FALSE)</f>
        <v>HVAC</v>
      </c>
      <c r="W5538" s="123" t="str">
        <f>VLOOKUP(Data!$D5538,Current!A:B,2,FALSE)</f>
        <v>DRAFT</v>
      </c>
      <c r="X5538" s="123" t="str">
        <f>IF(Data!$W5538=Data!$E5538,"CURRENT","NO")</f>
        <v>CURRENT</v>
      </c>
    </row>
    <row r="5539" spans="1:24" hidden="1">
      <c r="A5539" s="8" t="s">
        <v>2288</v>
      </c>
      <c r="B5539" s="8" t="s">
        <v>800</v>
      </c>
      <c r="C5539" s="125" t="s">
        <v>2284</v>
      </c>
      <c r="D5539" s="8" t="s">
        <v>2285</v>
      </c>
      <c r="E5539" s="8" t="s">
        <v>463</v>
      </c>
      <c r="F5539" s="45" t="s">
        <v>1452</v>
      </c>
      <c r="G5539" s="46" t="s">
        <v>2292</v>
      </c>
      <c r="H5539" s="118">
        <v>42426</v>
      </c>
      <c r="I5539" s="117">
        <v>227</v>
      </c>
      <c r="J5539" s="119">
        <v>153</v>
      </c>
      <c r="K5539" s="119">
        <f t="shared" si="115"/>
        <v>34731</v>
      </c>
      <c r="L5539" s="46" t="s">
        <v>77</v>
      </c>
      <c r="M5539" s="46" t="s">
        <v>2293</v>
      </c>
      <c r="N5539" s="121">
        <v>155982</v>
      </c>
      <c r="O5539" s="121"/>
      <c r="P5539" s="121">
        <v>94636</v>
      </c>
      <c r="Q5539" s="120">
        <v>173.7</v>
      </c>
      <c r="R5539" s="120">
        <v>0</v>
      </c>
      <c r="S5539" s="120">
        <v>17.5</v>
      </c>
      <c r="T5539" s="46" t="s">
        <v>127</v>
      </c>
      <c r="U5539" s="122">
        <f>Data!$Q5539+Data!$R5539+Data!$S5539</f>
        <v>191.2</v>
      </c>
      <c r="V5539" s="123" t="str">
        <f>VLOOKUP(TRIM(Data!$B5539),Team!A:B,2,FALSE)</f>
        <v>HVAC</v>
      </c>
      <c r="W5539" s="123" t="str">
        <f>VLOOKUP(Data!$D5539,Current!A:B,2,FALSE)</f>
        <v>DRAFT</v>
      </c>
      <c r="X5539" s="123" t="str">
        <f>IF(Data!$W5539=Data!$E5539,"CURRENT","NO")</f>
        <v>CURRENT</v>
      </c>
    </row>
    <row r="5540" spans="1:24" hidden="1">
      <c r="A5540" s="8" t="s">
        <v>2288</v>
      </c>
      <c r="B5540" s="8" t="s">
        <v>800</v>
      </c>
      <c r="C5540" s="125" t="s">
        <v>2284</v>
      </c>
      <c r="D5540" s="8" t="s">
        <v>2285</v>
      </c>
      <c r="E5540" s="8" t="s">
        <v>463</v>
      </c>
      <c r="F5540" s="45" t="s">
        <v>1037</v>
      </c>
      <c r="G5540" s="46" t="s">
        <v>2292</v>
      </c>
      <c r="H5540" s="118">
        <v>42426</v>
      </c>
      <c r="I5540" s="117">
        <v>162</v>
      </c>
      <c r="J5540" s="119">
        <v>149</v>
      </c>
      <c r="K5540" s="119">
        <f t="shared" si="115"/>
        <v>24138</v>
      </c>
      <c r="L5540" s="46" t="s">
        <v>77</v>
      </c>
      <c r="M5540" s="46" t="s">
        <v>2293</v>
      </c>
      <c r="N5540" s="121">
        <v>155983</v>
      </c>
      <c r="O5540" s="121"/>
      <c r="P5540" s="121">
        <v>94637</v>
      </c>
      <c r="Q5540" s="120">
        <v>150</v>
      </c>
      <c r="R5540" s="120">
        <v>0</v>
      </c>
      <c r="S5540" s="120">
        <v>17.5</v>
      </c>
      <c r="T5540" s="46" t="s">
        <v>127</v>
      </c>
      <c r="U5540" s="122">
        <f>Data!$Q5540+Data!$R5540+Data!$S5540</f>
        <v>167.5</v>
      </c>
      <c r="V5540" s="123" t="str">
        <f>VLOOKUP(TRIM(Data!$B5540),Team!A:B,2,FALSE)</f>
        <v>HVAC</v>
      </c>
      <c r="W5540" s="123" t="str">
        <f>VLOOKUP(Data!$D5540,Current!A:B,2,FALSE)</f>
        <v>DRAFT</v>
      </c>
      <c r="X5540" s="123" t="str">
        <f>IF(Data!$W5540=Data!$E5540,"CURRENT","NO")</f>
        <v>CURRENT</v>
      </c>
    </row>
    <row r="5541" spans="1:24" hidden="1">
      <c r="A5541" s="8" t="s">
        <v>2288</v>
      </c>
      <c r="B5541" s="8" t="s">
        <v>800</v>
      </c>
      <c r="C5541" s="125" t="s">
        <v>2284</v>
      </c>
      <c r="D5541" s="8" t="s">
        <v>2285</v>
      </c>
      <c r="E5541" s="8" t="s">
        <v>463</v>
      </c>
      <c r="F5541" s="45" t="s">
        <v>2294</v>
      </c>
      <c r="G5541" s="46" t="s">
        <v>93</v>
      </c>
      <c r="H5541" s="118">
        <v>42419</v>
      </c>
      <c r="I5541" s="117">
        <v>62</v>
      </c>
      <c r="J5541" s="119">
        <v>112</v>
      </c>
      <c r="K5541" s="119">
        <f t="shared" si="115"/>
        <v>6944</v>
      </c>
      <c r="L5541" s="46" t="s">
        <v>92</v>
      </c>
      <c r="M5541" s="46" t="s">
        <v>260</v>
      </c>
      <c r="N5541" s="121">
        <v>155869</v>
      </c>
      <c r="O5541" s="121"/>
      <c r="P5541" s="121">
        <v>94638</v>
      </c>
      <c r="Q5541" s="120">
        <v>75</v>
      </c>
      <c r="R5541" s="120">
        <v>0</v>
      </c>
      <c r="S5541" s="120">
        <v>30</v>
      </c>
      <c r="T5541" s="46" t="s">
        <v>127</v>
      </c>
      <c r="U5541" s="122">
        <f>Data!$Q5541+Data!$R5541+Data!$S5541</f>
        <v>105</v>
      </c>
      <c r="V5541" s="123" t="str">
        <f>VLOOKUP(TRIM(Data!$B5541),Team!A:B,2,FALSE)</f>
        <v>HVAC</v>
      </c>
      <c r="W5541" s="123" t="str">
        <f>VLOOKUP(Data!$D5541,Current!A:B,2,FALSE)</f>
        <v>DRAFT</v>
      </c>
      <c r="X5541" s="123" t="str">
        <f>IF(Data!$W5541=Data!$E5541,"CURRENT","NO")</f>
        <v>CURRENT</v>
      </c>
    </row>
    <row r="5542" spans="1:24" hidden="1">
      <c r="A5542" s="8" t="s">
        <v>2288</v>
      </c>
      <c r="B5542" s="8" t="s">
        <v>800</v>
      </c>
      <c r="C5542" s="125" t="s">
        <v>2284</v>
      </c>
      <c r="D5542" s="8" t="s">
        <v>2285</v>
      </c>
      <c r="E5542" s="8" t="s">
        <v>463</v>
      </c>
      <c r="F5542" s="45" t="s">
        <v>2295</v>
      </c>
      <c r="G5542" s="46" t="s">
        <v>93</v>
      </c>
      <c r="H5542" s="118">
        <v>42419</v>
      </c>
      <c r="I5542" s="117">
        <v>60</v>
      </c>
      <c r="J5542" s="119">
        <v>117</v>
      </c>
      <c r="K5542" s="119">
        <f t="shared" si="115"/>
        <v>7020</v>
      </c>
      <c r="L5542" s="46" t="s">
        <v>92</v>
      </c>
      <c r="M5542" s="46" t="s">
        <v>260</v>
      </c>
      <c r="N5542" s="121">
        <v>155870</v>
      </c>
      <c r="O5542" s="121"/>
      <c r="P5542" s="121">
        <v>94639</v>
      </c>
      <c r="Q5542" s="120">
        <v>75</v>
      </c>
      <c r="R5542" s="120">
        <v>0</v>
      </c>
      <c r="S5542" s="120">
        <v>30</v>
      </c>
      <c r="T5542" s="46" t="s">
        <v>127</v>
      </c>
      <c r="U5542" s="122">
        <f>Data!$Q5542+Data!$R5542+Data!$S5542</f>
        <v>105</v>
      </c>
      <c r="V5542" s="123" t="str">
        <f>VLOOKUP(TRIM(Data!$B5542),Team!A:B,2,FALSE)</f>
        <v>HVAC</v>
      </c>
      <c r="W5542" s="123" t="str">
        <f>VLOOKUP(Data!$D5542,Current!A:B,2,FALSE)</f>
        <v>DRAFT</v>
      </c>
      <c r="X5542" s="123" t="str">
        <f>IF(Data!$W5542=Data!$E5542,"CURRENT","NO")</f>
        <v>CURRENT</v>
      </c>
    </row>
    <row r="5543" spans="1:24" hidden="1">
      <c r="A5543" s="8" t="s">
        <v>2288</v>
      </c>
      <c r="B5543" s="8" t="s">
        <v>800</v>
      </c>
      <c r="C5543" s="125" t="s">
        <v>2284</v>
      </c>
      <c r="D5543" s="8" t="s">
        <v>2285</v>
      </c>
      <c r="E5543" s="8" t="s">
        <v>463</v>
      </c>
      <c r="F5543" s="45" t="s">
        <v>1238</v>
      </c>
      <c r="G5543" s="46" t="s">
        <v>93</v>
      </c>
      <c r="H5543" s="118">
        <v>42420</v>
      </c>
      <c r="I5543" s="117">
        <v>264</v>
      </c>
      <c r="J5543" s="119">
        <v>72.3</v>
      </c>
      <c r="K5543" s="119">
        <f t="shared" si="115"/>
        <v>19087.2</v>
      </c>
      <c r="L5543" s="46" t="s">
        <v>86</v>
      </c>
      <c r="M5543" s="46" t="s">
        <v>2296</v>
      </c>
      <c r="N5543" s="121">
        <v>155873</v>
      </c>
      <c r="O5543" s="121"/>
      <c r="P5543" s="121">
        <v>94640</v>
      </c>
      <c r="Q5543" s="120">
        <v>150</v>
      </c>
      <c r="R5543" s="120">
        <v>0</v>
      </c>
      <c r="S5543" s="120">
        <v>25</v>
      </c>
      <c r="T5543" s="46" t="s">
        <v>127</v>
      </c>
      <c r="U5543" s="122">
        <f>Data!$Q5543+Data!$R5543+Data!$S5543</f>
        <v>175</v>
      </c>
      <c r="V5543" s="123" t="str">
        <f>VLOOKUP(TRIM(Data!$B5543),Team!A:B,2,FALSE)</f>
        <v>HVAC</v>
      </c>
      <c r="W5543" s="123" t="str">
        <f>VLOOKUP(Data!$D5543,Current!A:B,2,FALSE)</f>
        <v>DRAFT</v>
      </c>
      <c r="X5543" s="123" t="str">
        <f>IF(Data!$W5543=Data!$E5543,"CURRENT","NO")</f>
        <v>CURRENT</v>
      </c>
    </row>
    <row r="5544" spans="1:24" hidden="1">
      <c r="A5544" s="8" t="s">
        <v>2297</v>
      </c>
      <c r="B5544" s="8" t="s">
        <v>2298</v>
      </c>
      <c r="C5544" s="125" t="s">
        <v>2284</v>
      </c>
      <c r="D5544" s="8" t="s">
        <v>2285</v>
      </c>
      <c r="E5544" s="8" t="s">
        <v>463</v>
      </c>
      <c r="F5544" s="45" t="s">
        <v>689</v>
      </c>
      <c r="G5544" s="46" t="s">
        <v>2299</v>
      </c>
      <c r="H5544" s="118">
        <v>42402</v>
      </c>
      <c r="I5544" s="117">
        <v>600</v>
      </c>
      <c r="J5544" s="119">
        <v>24.05</v>
      </c>
      <c r="K5544" s="119">
        <f t="shared" si="115"/>
        <v>14430</v>
      </c>
      <c r="L5544" s="46" t="s">
        <v>11</v>
      </c>
      <c r="M5544" s="46" t="s">
        <v>2300</v>
      </c>
      <c r="N5544" s="121">
        <v>155816</v>
      </c>
      <c r="O5544" s="121"/>
      <c r="P5544" s="121">
        <v>94580</v>
      </c>
      <c r="Q5544" s="120">
        <v>150</v>
      </c>
      <c r="R5544" s="120">
        <v>0</v>
      </c>
      <c r="S5544" s="120">
        <v>15</v>
      </c>
      <c r="T5544" s="46" t="s">
        <v>127</v>
      </c>
      <c r="U5544" s="122">
        <f>Data!$Q5544+Data!$R5544+Data!$S5544</f>
        <v>165</v>
      </c>
      <c r="V5544" s="123" t="str">
        <f>VLOOKUP(TRIM(Data!$B5544),Team!A:B,2,FALSE)</f>
        <v>Heating</v>
      </c>
      <c r="W5544" s="123" t="str">
        <f>VLOOKUP(Data!$D5544,Current!A:B,2,FALSE)</f>
        <v>DRAFT</v>
      </c>
      <c r="X5544" s="123" t="str">
        <f>IF(Data!$W5544=Data!$E5544,"CURRENT","NO")</f>
        <v>CURRENT</v>
      </c>
    </row>
    <row r="5545" spans="1:24" hidden="1">
      <c r="A5545" s="8" t="s">
        <v>2297</v>
      </c>
      <c r="B5545" s="8" t="s">
        <v>2298</v>
      </c>
      <c r="C5545" s="125" t="s">
        <v>2284</v>
      </c>
      <c r="D5545" s="8" t="s">
        <v>2285</v>
      </c>
      <c r="E5545" s="8" t="s">
        <v>463</v>
      </c>
      <c r="F5545" s="45" t="s">
        <v>185</v>
      </c>
      <c r="G5545" s="46" t="s">
        <v>2299</v>
      </c>
      <c r="H5545" s="118">
        <v>42402</v>
      </c>
      <c r="I5545" s="117">
        <v>20</v>
      </c>
      <c r="J5545" s="119">
        <v>41.9</v>
      </c>
      <c r="K5545" s="119">
        <f t="shared" si="115"/>
        <v>838</v>
      </c>
      <c r="L5545" s="46" t="s">
        <v>11</v>
      </c>
      <c r="M5545" s="46" t="s">
        <v>2300</v>
      </c>
      <c r="N5545" s="121">
        <v>155817</v>
      </c>
      <c r="O5545" s="121"/>
      <c r="P5545" s="121">
        <v>94581</v>
      </c>
      <c r="Q5545" s="120">
        <v>75</v>
      </c>
      <c r="R5545" s="120">
        <v>0</v>
      </c>
      <c r="S5545" s="120">
        <v>15</v>
      </c>
      <c r="T5545" s="46" t="s">
        <v>127</v>
      </c>
      <c r="U5545" s="122">
        <f>Data!$Q5545+Data!$R5545+Data!$S5545</f>
        <v>90</v>
      </c>
      <c r="V5545" s="123" t="str">
        <f>VLOOKUP(TRIM(Data!$B5545),Team!A:B,2,FALSE)</f>
        <v>Heating</v>
      </c>
      <c r="W5545" s="123" t="str">
        <f>VLOOKUP(Data!$D5545,Current!A:B,2,FALSE)</f>
        <v>DRAFT</v>
      </c>
      <c r="X5545" s="123" t="str">
        <f>IF(Data!$W5545=Data!$E5545,"CURRENT","NO")</f>
        <v>CURRENT</v>
      </c>
    </row>
    <row r="5546" spans="1:24" hidden="1">
      <c r="A5546" s="8" t="s">
        <v>2297</v>
      </c>
      <c r="B5546" s="8" t="s">
        <v>2298</v>
      </c>
      <c r="C5546" s="125" t="s">
        <v>2284</v>
      </c>
      <c r="D5546" s="8" t="s">
        <v>2285</v>
      </c>
      <c r="E5546" s="8" t="s">
        <v>463</v>
      </c>
      <c r="F5546" s="45" t="s">
        <v>2301</v>
      </c>
      <c r="G5546" s="46" t="s">
        <v>2299</v>
      </c>
      <c r="H5546" s="118">
        <v>42402</v>
      </c>
      <c r="I5546" s="117">
        <v>75</v>
      </c>
      <c r="J5546" s="119">
        <v>21.13</v>
      </c>
      <c r="K5546" s="119">
        <f t="shared" si="115"/>
        <v>1584.75</v>
      </c>
      <c r="L5546" s="46" t="s">
        <v>11</v>
      </c>
      <c r="M5546" s="46" t="s">
        <v>2302</v>
      </c>
      <c r="N5546" s="121">
        <v>155818</v>
      </c>
      <c r="O5546" s="121"/>
      <c r="P5546" s="121">
        <v>94582</v>
      </c>
      <c r="Q5546" s="120">
        <v>75</v>
      </c>
      <c r="R5546" s="120">
        <v>0</v>
      </c>
      <c r="S5546" s="120">
        <v>15</v>
      </c>
      <c r="T5546" s="46" t="s">
        <v>127</v>
      </c>
      <c r="U5546" s="122">
        <f>Data!$Q5546+Data!$R5546+Data!$S5546</f>
        <v>90</v>
      </c>
      <c r="V5546" s="123" t="str">
        <f>VLOOKUP(TRIM(Data!$B5546),Team!A:B,2,FALSE)</f>
        <v>Heating</v>
      </c>
      <c r="W5546" s="123" t="str">
        <f>VLOOKUP(Data!$D5546,Current!A:B,2,FALSE)</f>
        <v>DRAFT</v>
      </c>
      <c r="X5546" s="123" t="str">
        <f>IF(Data!$W5546=Data!$E5546,"CURRENT","NO")</f>
        <v>CURRENT</v>
      </c>
    </row>
    <row r="5547" spans="1:24" hidden="1">
      <c r="A5547" s="8" t="s">
        <v>2297</v>
      </c>
      <c r="B5547" s="8" t="s">
        <v>2298</v>
      </c>
      <c r="C5547" s="125" t="s">
        <v>2284</v>
      </c>
      <c r="D5547" s="8" t="s">
        <v>2285</v>
      </c>
      <c r="E5547" s="8" t="s">
        <v>463</v>
      </c>
      <c r="F5547" s="45" t="s">
        <v>694</v>
      </c>
      <c r="G5547" s="46" t="s">
        <v>2299</v>
      </c>
      <c r="H5547" s="118">
        <v>42403</v>
      </c>
      <c r="I5547" s="117">
        <v>100</v>
      </c>
      <c r="J5547" s="119">
        <v>23.95</v>
      </c>
      <c r="K5547" s="119">
        <f t="shared" si="115"/>
        <v>2395</v>
      </c>
      <c r="L5547" s="46" t="s">
        <v>11</v>
      </c>
      <c r="M5547" s="46" t="s">
        <v>1843</v>
      </c>
      <c r="N5547" s="121">
        <v>155840</v>
      </c>
      <c r="O5547" s="121"/>
      <c r="P5547" s="121">
        <v>94583</v>
      </c>
      <c r="Q5547" s="120">
        <v>75</v>
      </c>
      <c r="R5547" s="120">
        <v>0</v>
      </c>
      <c r="S5547" s="120">
        <v>22.5</v>
      </c>
      <c r="T5547" s="46" t="s">
        <v>127</v>
      </c>
      <c r="U5547" s="122">
        <f>Data!$Q5547+Data!$R5547+Data!$S5547</f>
        <v>97.5</v>
      </c>
      <c r="V5547" s="123" t="str">
        <f>VLOOKUP(TRIM(Data!$B5547),Team!A:B,2,FALSE)</f>
        <v>Heating</v>
      </c>
      <c r="W5547" s="123" t="str">
        <f>VLOOKUP(Data!$D5547,Current!A:B,2,FALSE)</f>
        <v>DRAFT</v>
      </c>
      <c r="X5547" s="123" t="str">
        <f>IF(Data!$W5547=Data!$E5547,"CURRENT","NO")</f>
        <v>CURRENT</v>
      </c>
    </row>
    <row r="5548" spans="1:24" hidden="1">
      <c r="A5548" s="8" t="s">
        <v>2297</v>
      </c>
      <c r="B5548" s="8" t="s">
        <v>2298</v>
      </c>
      <c r="C5548" s="125" t="s">
        <v>2284</v>
      </c>
      <c r="D5548" s="8" t="s">
        <v>2285</v>
      </c>
      <c r="E5548" s="8" t="s">
        <v>463</v>
      </c>
      <c r="F5548" s="45" t="s">
        <v>1745</v>
      </c>
      <c r="G5548" s="46" t="s">
        <v>2299</v>
      </c>
      <c r="H5548" s="118">
        <v>42403</v>
      </c>
      <c r="I5548" s="117">
        <v>60</v>
      </c>
      <c r="J5548" s="119">
        <v>21.12</v>
      </c>
      <c r="K5548" s="119">
        <f t="shared" si="115"/>
        <v>1267.2</v>
      </c>
      <c r="L5548" s="46" t="s">
        <v>11</v>
      </c>
      <c r="M5548" s="46" t="s">
        <v>1843</v>
      </c>
      <c r="N5548" s="121">
        <v>155841</v>
      </c>
      <c r="O5548" s="121"/>
      <c r="P5548" s="121">
        <v>94584</v>
      </c>
      <c r="Q5548" s="120">
        <v>75</v>
      </c>
      <c r="R5548" s="120">
        <v>0</v>
      </c>
      <c r="S5548" s="120">
        <v>22.5</v>
      </c>
      <c r="T5548" s="46" t="s">
        <v>127</v>
      </c>
      <c r="U5548" s="122">
        <f>Data!$Q5548+Data!$R5548+Data!$S5548</f>
        <v>97.5</v>
      </c>
      <c r="V5548" s="123" t="str">
        <f>VLOOKUP(TRIM(Data!$B5548),Team!A:B,2,FALSE)</f>
        <v>Heating</v>
      </c>
      <c r="W5548" s="123" t="str">
        <f>VLOOKUP(Data!$D5548,Current!A:B,2,FALSE)</f>
        <v>DRAFT</v>
      </c>
      <c r="X5548" s="123" t="str">
        <f>IF(Data!$W5548=Data!$E5548,"CURRENT","NO")</f>
        <v>CURRENT</v>
      </c>
    </row>
    <row r="5549" spans="1:24" hidden="1">
      <c r="A5549" s="8" t="s">
        <v>2283</v>
      </c>
      <c r="B5549" s="8" t="s">
        <v>2298</v>
      </c>
      <c r="C5549" s="125" t="s">
        <v>2284</v>
      </c>
      <c r="D5549" s="8" t="s">
        <v>2285</v>
      </c>
      <c r="E5549" s="8" t="s">
        <v>463</v>
      </c>
      <c r="F5549" s="45" t="s">
        <v>1764</v>
      </c>
      <c r="G5549" s="46" t="s">
        <v>2299</v>
      </c>
      <c r="H5549" s="118">
        <v>42417</v>
      </c>
      <c r="I5549" s="117">
        <v>50</v>
      </c>
      <c r="J5549" s="119">
        <v>135.78</v>
      </c>
      <c r="K5549" s="119">
        <f t="shared" si="115"/>
        <v>6789</v>
      </c>
      <c r="L5549" s="46" t="s">
        <v>11</v>
      </c>
      <c r="M5549" s="46" t="s">
        <v>897</v>
      </c>
      <c r="N5549" s="121">
        <v>155853</v>
      </c>
      <c r="O5549" s="121"/>
      <c r="P5549" s="121">
        <v>94610</v>
      </c>
      <c r="Q5549" s="120">
        <v>75</v>
      </c>
      <c r="R5549" s="120">
        <v>0</v>
      </c>
      <c r="S5549" s="120">
        <v>15</v>
      </c>
      <c r="T5549" s="46" t="s">
        <v>127</v>
      </c>
      <c r="U5549" s="122">
        <f>Data!$Q5549+Data!$R5549+Data!$S5549</f>
        <v>90</v>
      </c>
      <c r="V5549" s="123" t="str">
        <f>VLOOKUP(TRIM(Data!$B5549),Team!A:B,2,FALSE)</f>
        <v>Heating</v>
      </c>
      <c r="W5549" s="123" t="str">
        <f>VLOOKUP(Data!$D5549,Current!A:B,2,FALSE)</f>
        <v>DRAFT</v>
      </c>
      <c r="X5549" s="123" t="str">
        <f>IF(Data!$W5549=Data!$E5549,"CURRENT","NO")</f>
        <v>CURRENT</v>
      </c>
    </row>
    <row r="5550" spans="1:24" hidden="1">
      <c r="A5550" s="8" t="s">
        <v>2283</v>
      </c>
      <c r="B5550" s="8" t="s">
        <v>2298</v>
      </c>
      <c r="C5550" s="125" t="s">
        <v>2284</v>
      </c>
      <c r="D5550" s="8" t="s">
        <v>2285</v>
      </c>
      <c r="E5550" s="8" t="s">
        <v>463</v>
      </c>
      <c r="F5550" s="45" t="s">
        <v>1051</v>
      </c>
      <c r="G5550" s="46" t="s">
        <v>2299</v>
      </c>
      <c r="H5550" s="118">
        <v>42417</v>
      </c>
      <c r="I5550" s="117">
        <v>50</v>
      </c>
      <c r="J5550" s="119">
        <v>150.77000000000001</v>
      </c>
      <c r="K5550" s="119">
        <f t="shared" si="115"/>
        <v>7538.5000000000009</v>
      </c>
      <c r="L5550" s="46" t="s">
        <v>2303</v>
      </c>
      <c r="M5550" s="46" t="s">
        <v>2304</v>
      </c>
      <c r="N5550" s="121">
        <v>155854</v>
      </c>
      <c r="O5550" s="121"/>
      <c r="P5550" s="121">
        <v>94611</v>
      </c>
      <c r="Q5550" s="120">
        <v>75</v>
      </c>
      <c r="R5550" s="120">
        <v>0</v>
      </c>
      <c r="S5550" s="120">
        <v>15</v>
      </c>
      <c r="T5550" s="46" t="s">
        <v>127</v>
      </c>
      <c r="U5550" s="122">
        <f>Data!$Q5550+Data!$R5550+Data!$S5550</f>
        <v>90</v>
      </c>
      <c r="V5550" s="123" t="str">
        <f>VLOOKUP(TRIM(Data!$B5550),Team!A:B,2,FALSE)</f>
        <v>Heating</v>
      </c>
      <c r="W5550" s="123" t="str">
        <f>VLOOKUP(Data!$D5550,Current!A:B,2,FALSE)</f>
        <v>DRAFT</v>
      </c>
      <c r="X5550" s="123" t="str">
        <f>IF(Data!$W5550=Data!$E5550,"CURRENT","NO")</f>
        <v>CURRENT</v>
      </c>
    </row>
    <row r="5551" spans="1:24" hidden="1">
      <c r="A5551" s="8" t="s">
        <v>2283</v>
      </c>
      <c r="B5551" s="8" t="s">
        <v>2298</v>
      </c>
      <c r="C5551" s="125" t="s">
        <v>2284</v>
      </c>
      <c r="D5551" s="8" t="s">
        <v>2285</v>
      </c>
      <c r="E5551" s="8" t="s">
        <v>463</v>
      </c>
      <c r="F5551" s="45" t="s">
        <v>2305</v>
      </c>
      <c r="G5551" s="46" t="s">
        <v>2299</v>
      </c>
      <c r="H5551" s="118">
        <v>42417</v>
      </c>
      <c r="I5551" s="117">
        <v>50</v>
      </c>
      <c r="J5551" s="119">
        <v>144.77000000000001</v>
      </c>
      <c r="K5551" s="119">
        <f t="shared" si="115"/>
        <v>7238.5000000000009</v>
      </c>
      <c r="L5551" s="46" t="s">
        <v>11</v>
      </c>
      <c r="M5551" s="46" t="s">
        <v>159</v>
      </c>
      <c r="N5551" s="121">
        <v>155855</v>
      </c>
      <c r="O5551" s="121"/>
      <c r="P5551" s="121">
        <v>94612</v>
      </c>
      <c r="Q5551" s="120">
        <v>75</v>
      </c>
      <c r="R5551" s="120">
        <v>0</v>
      </c>
      <c r="S5551" s="120">
        <v>15</v>
      </c>
      <c r="T5551" s="46" t="s">
        <v>127</v>
      </c>
      <c r="U5551" s="122">
        <f>Data!$Q5551+Data!$R5551+Data!$S5551</f>
        <v>90</v>
      </c>
      <c r="V5551" s="123" t="str">
        <f>VLOOKUP(TRIM(Data!$B5551),Team!A:B,2,FALSE)</f>
        <v>Heating</v>
      </c>
      <c r="W5551" s="123" t="str">
        <f>VLOOKUP(Data!$D5551,Current!A:B,2,FALSE)</f>
        <v>DRAFT</v>
      </c>
      <c r="X5551" s="123" t="str">
        <f>IF(Data!$W5551=Data!$E5551,"CURRENT","NO")</f>
        <v>CURRENT</v>
      </c>
    </row>
    <row r="5552" spans="1:24" hidden="1">
      <c r="A5552" s="8" t="s">
        <v>2283</v>
      </c>
      <c r="B5552" s="8" t="s">
        <v>2298</v>
      </c>
      <c r="C5552" s="125" t="s">
        <v>2284</v>
      </c>
      <c r="D5552" s="8" t="s">
        <v>2285</v>
      </c>
      <c r="E5552" s="8" t="s">
        <v>463</v>
      </c>
      <c r="F5552" s="45" t="s">
        <v>1467</v>
      </c>
      <c r="G5552" s="46" t="s">
        <v>2299</v>
      </c>
      <c r="H5552" s="118">
        <v>42417</v>
      </c>
      <c r="I5552" s="117">
        <v>24</v>
      </c>
      <c r="J5552" s="119">
        <v>127.95</v>
      </c>
      <c r="K5552" s="119">
        <f t="shared" si="115"/>
        <v>3070.8</v>
      </c>
      <c r="L5552" s="46" t="s">
        <v>11</v>
      </c>
      <c r="M5552" s="46" t="s">
        <v>2306</v>
      </c>
      <c r="N5552" s="121">
        <v>155856</v>
      </c>
      <c r="O5552" s="121"/>
      <c r="P5552" s="121">
        <v>94613</v>
      </c>
      <c r="Q5552" s="120">
        <v>75</v>
      </c>
      <c r="R5552" s="120">
        <v>0</v>
      </c>
      <c r="S5552" s="120">
        <v>15</v>
      </c>
      <c r="T5552" s="46" t="s">
        <v>127</v>
      </c>
      <c r="U5552" s="122">
        <f>Data!$Q5552+Data!$R5552+Data!$S5552</f>
        <v>90</v>
      </c>
      <c r="V5552" s="123" t="str">
        <f>VLOOKUP(TRIM(Data!$B5552),Team!A:B,2,FALSE)</f>
        <v>Heating</v>
      </c>
      <c r="W5552" s="123" t="str">
        <f>VLOOKUP(Data!$D5552,Current!A:B,2,FALSE)</f>
        <v>DRAFT</v>
      </c>
      <c r="X5552" s="123" t="str">
        <f>IF(Data!$W5552=Data!$E5552,"CURRENT","NO")</f>
        <v>CURRENT</v>
      </c>
    </row>
    <row r="5553" spans="1:24" hidden="1">
      <c r="A5553" s="8" t="s">
        <v>2288</v>
      </c>
      <c r="B5553" s="8" t="s">
        <v>2298</v>
      </c>
      <c r="C5553" s="125" t="s">
        <v>2284</v>
      </c>
      <c r="D5553" s="8" t="s">
        <v>2285</v>
      </c>
      <c r="E5553" s="8" t="s">
        <v>463</v>
      </c>
      <c r="F5553" s="45" t="s">
        <v>692</v>
      </c>
      <c r="G5553" s="46" t="s">
        <v>2299</v>
      </c>
      <c r="H5553" s="118">
        <v>42423</v>
      </c>
      <c r="I5553" s="117">
        <v>50</v>
      </c>
      <c r="J5553" s="119">
        <v>117.17</v>
      </c>
      <c r="K5553" s="119">
        <f t="shared" si="115"/>
        <v>5858.5</v>
      </c>
      <c r="L5553" s="46" t="s">
        <v>521</v>
      </c>
      <c r="M5553" s="46" t="s">
        <v>1272</v>
      </c>
      <c r="N5553" s="121">
        <v>155881</v>
      </c>
      <c r="O5553" s="121"/>
      <c r="P5553" s="121">
        <v>94698</v>
      </c>
      <c r="Q5553" s="120">
        <v>75</v>
      </c>
      <c r="R5553" s="120">
        <v>0</v>
      </c>
      <c r="S5553" s="120">
        <v>15</v>
      </c>
      <c r="T5553" s="46" t="s">
        <v>127</v>
      </c>
      <c r="U5553" s="122">
        <f>Data!$Q5553+Data!$R5553+Data!$S5553</f>
        <v>90</v>
      </c>
      <c r="V5553" s="123" t="str">
        <f>VLOOKUP(TRIM(Data!$B5553),Team!A:B,2,FALSE)</f>
        <v>Heating</v>
      </c>
      <c r="W5553" s="123" t="str">
        <f>VLOOKUP(Data!$D5553,Current!A:B,2,FALSE)</f>
        <v>DRAFT</v>
      </c>
      <c r="X5553" s="123" t="str">
        <f>IF(Data!$W5553=Data!$E5553,"CURRENT","NO")</f>
        <v>CURRENT</v>
      </c>
    </row>
    <row r="5554" spans="1:24" hidden="1">
      <c r="A5554" s="8" t="s">
        <v>2288</v>
      </c>
      <c r="B5554" s="8" t="s">
        <v>2298</v>
      </c>
      <c r="C5554" s="125" t="s">
        <v>2284</v>
      </c>
      <c r="D5554" s="8" t="s">
        <v>2285</v>
      </c>
      <c r="E5554" s="8" t="s">
        <v>463</v>
      </c>
      <c r="F5554" s="45" t="s">
        <v>1643</v>
      </c>
      <c r="G5554" s="46" t="s">
        <v>2299</v>
      </c>
      <c r="H5554" s="118">
        <v>42423</v>
      </c>
      <c r="I5554" s="117">
        <v>50</v>
      </c>
      <c r="J5554" s="119">
        <v>84.18</v>
      </c>
      <c r="K5554" s="119">
        <f t="shared" si="115"/>
        <v>4209</v>
      </c>
      <c r="L5554" s="46" t="s">
        <v>11</v>
      </c>
      <c r="M5554" s="46" t="s">
        <v>1272</v>
      </c>
      <c r="N5554" s="121">
        <v>155882</v>
      </c>
      <c r="O5554" s="121"/>
      <c r="P5554" s="121">
        <v>94699</v>
      </c>
      <c r="Q5554" s="120">
        <v>75</v>
      </c>
      <c r="R5554" s="120">
        <v>0</v>
      </c>
      <c r="S5554" s="120">
        <v>15</v>
      </c>
      <c r="T5554" s="46" t="s">
        <v>127</v>
      </c>
      <c r="U5554" s="122">
        <f>Data!$Q5554+Data!$R5554+Data!$S5554</f>
        <v>90</v>
      </c>
      <c r="V5554" s="123" t="str">
        <f>VLOOKUP(TRIM(Data!$B5554),Team!A:B,2,FALSE)</f>
        <v>Heating</v>
      </c>
      <c r="W5554" s="123" t="str">
        <f>VLOOKUP(Data!$D5554,Current!A:B,2,FALSE)</f>
        <v>DRAFT</v>
      </c>
      <c r="X5554" s="123" t="str">
        <f>IF(Data!$W5554=Data!$E5554,"CURRENT","NO")</f>
        <v>CURRENT</v>
      </c>
    </row>
    <row r="5555" spans="1:24" hidden="1">
      <c r="A5555" s="8" t="s">
        <v>2288</v>
      </c>
      <c r="B5555" s="8" t="s">
        <v>2298</v>
      </c>
      <c r="C5555" s="125" t="s">
        <v>2284</v>
      </c>
      <c r="D5555" s="8" t="s">
        <v>2285</v>
      </c>
      <c r="E5555" s="8" t="s">
        <v>463</v>
      </c>
      <c r="F5555" s="45" t="s">
        <v>1285</v>
      </c>
      <c r="G5555" s="46" t="s">
        <v>2299</v>
      </c>
      <c r="H5555" s="118">
        <v>42423</v>
      </c>
      <c r="I5555" s="117">
        <v>50</v>
      </c>
      <c r="J5555" s="119">
        <v>65.97</v>
      </c>
      <c r="K5555" s="119">
        <f t="shared" si="115"/>
        <v>3298.5</v>
      </c>
      <c r="L5555" s="46" t="s">
        <v>965</v>
      </c>
      <c r="M5555" s="46" t="s">
        <v>159</v>
      </c>
      <c r="N5555" s="121">
        <v>155883</v>
      </c>
      <c r="O5555" s="121"/>
      <c r="P5555" s="121">
        <v>94700</v>
      </c>
      <c r="Q5555" s="120">
        <v>75</v>
      </c>
      <c r="R5555" s="120">
        <v>0</v>
      </c>
      <c r="S5555" s="120">
        <v>15</v>
      </c>
      <c r="T5555" s="46" t="s">
        <v>127</v>
      </c>
      <c r="U5555" s="122">
        <f>Data!$Q5555+Data!$R5555+Data!$S5555</f>
        <v>90</v>
      </c>
      <c r="V5555" s="123" t="str">
        <f>VLOOKUP(TRIM(Data!$B5555),Team!A:B,2,FALSE)</f>
        <v>Heating</v>
      </c>
      <c r="W5555" s="123" t="str">
        <f>VLOOKUP(Data!$D5555,Current!A:B,2,FALSE)</f>
        <v>DRAFT</v>
      </c>
      <c r="X5555" s="123" t="str">
        <f>IF(Data!$W5555=Data!$E5555,"CURRENT","NO")</f>
        <v>CURRENT</v>
      </c>
    </row>
    <row r="5556" spans="1:24" hidden="1">
      <c r="A5556" s="8" t="s">
        <v>2288</v>
      </c>
      <c r="B5556" s="8" t="s">
        <v>2298</v>
      </c>
      <c r="C5556" s="125" t="s">
        <v>2284</v>
      </c>
      <c r="D5556" s="8" t="s">
        <v>2285</v>
      </c>
      <c r="E5556" s="8" t="s">
        <v>463</v>
      </c>
      <c r="F5556" s="45" t="s">
        <v>902</v>
      </c>
      <c r="G5556" s="46" t="s">
        <v>2299</v>
      </c>
      <c r="H5556" s="118">
        <v>42423</v>
      </c>
      <c r="I5556" s="117">
        <v>200</v>
      </c>
      <c r="J5556" s="119">
        <v>30.44</v>
      </c>
      <c r="K5556" s="119">
        <f t="shared" si="115"/>
        <v>6088</v>
      </c>
      <c r="L5556" s="46" t="s">
        <v>965</v>
      </c>
      <c r="M5556" s="46" t="s">
        <v>1257</v>
      </c>
      <c r="N5556" s="121">
        <v>155884</v>
      </c>
      <c r="O5556" s="121"/>
      <c r="P5556" s="121">
        <v>94701</v>
      </c>
      <c r="Q5556" s="120">
        <v>75</v>
      </c>
      <c r="R5556" s="120">
        <v>0</v>
      </c>
      <c r="S5556" s="120">
        <v>15</v>
      </c>
      <c r="T5556" s="46" t="s">
        <v>127</v>
      </c>
      <c r="U5556" s="122">
        <f>Data!$Q5556+Data!$R5556+Data!$S5556</f>
        <v>90</v>
      </c>
      <c r="V5556" s="123" t="str">
        <f>VLOOKUP(TRIM(Data!$B5556),Team!A:B,2,FALSE)</f>
        <v>Heating</v>
      </c>
      <c r="W5556" s="123" t="str">
        <f>VLOOKUP(Data!$D5556,Current!A:B,2,FALSE)</f>
        <v>DRAFT</v>
      </c>
      <c r="X5556" s="123" t="str">
        <f>IF(Data!$W5556=Data!$E5556,"CURRENT","NO")</f>
        <v>CURRENT</v>
      </c>
    </row>
    <row r="5557" spans="1:24" hidden="1">
      <c r="A5557" s="8" t="s">
        <v>2288</v>
      </c>
      <c r="B5557" s="8" t="s">
        <v>2298</v>
      </c>
      <c r="C5557" s="125" t="s">
        <v>2284</v>
      </c>
      <c r="D5557" s="8" t="s">
        <v>2285</v>
      </c>
      <c r="E5557" s="8" t="s">
        <v>463</v>
      </c>
      <c r="F5557" s="45" t="s">
        <v>867</v>
      </c>
      <c r="G5557" s="46" t="s">
        <v>2299</v>
      </c>
      <c r="H5557" s="118">
        <v>42424</v>
      </c>
      <c r="I5557" s="117">
        <v>130</v>
      </c>
      <c r="J5557" s="119">
        <v>30.03</v>
      </c>
      <c r="K5557" s="119">
        <f t="shared" si="115"/>
        <v>3903.9</v>
      </c>
      <c r="L5557" s="46" t="s">
        <v>11</v>
      </c>
      <c r="M5557" s="46" t="s">
        <v>861</v>
      </c>
      <c r="N5557" s="121">
        <v>155899</v>
      </c>
      <c r="O5557" s="121"/>
      <c r="P5557" s="121">
        <v>94702</v>
      </c>
      <c r="Q5557" s="120">
        <v>75</v>
      </c>
      <c r="R5557" s="120">
        <v>0</v>
      </c>
      <c r="S5557" s="120">
        <v>15</v>
      </c>
      <c r="T5557" s="46" t="s">
        <v>127</v>
      </c>
      <c r="U5557" s="122">
        <f>Data!$Q5557+Data!$R5557+Data!$S5557</f>
        <v>90</v>
      </c>
      <c r="V5557" s="123" t="str">
        <f>VLOOKUP(TRIM(Data!$B5557),Team!A:B,2,FALSE)</f>
        <v>Heating</v>
      </c>
      <c r="W5557" s="123" t="str">
        <f>VLOOKUP(Data!$D5557,Current!A:B,2,FALSE)</f>
        <v>DRAFT</v>
      </c>
      <c r="X5557" s="123" t="str">
        <f>IF(Data!$W5557=Data!$E5557,"CURRENT","NO")</f>
        <v>CURRENT</v>
      </c>
    </row>
    <row r="5558" spans="1:24" hidden="1">
      <c r="A5558" s="8" t="s">
        <v>2288</v>
      </c>
      <c r="B5558" s="8" t="s">
        <v>2298</v>
      </c>
      <c r="C5558" s="125" t="s">
        <v>2284</v>
      </c>
      <c r="D5558" s="8" t="s">
        <v>2285</v>
      </c>
      <c r="E5558" s="8" t="s">
        <v>463</v>
      </c>
      <c r="F5558" s="45" t="s">
        <v>193</v>
      </c>
      <c r="G5558" s="46" t="s">
        <v>2299</v>
      </c>
      <c r="H5558" s="118">
        <v>42424</v>
      </c>
      <c r="I5558" s="117">
        <v>100</v>
      </c>
      <c r="J5558" s="119">
        <v>78.03</v>
      </c>
      <c r="K5558" s="119">
        <f t="shared" si="115"/>
        <v>7803</v>
      </c>
      <c r="L5558" s="46" t="s">
        <v>11</v>
      </c>
      <c r="M5558" s="46" t="s">
        <v>1254</v>
      </c>
      <c r="N5558" s="121">
        <v>155900</v>
      </c>
      <c r="O5558" s="121"/>
      <c r="P5558" s="121">
        <v>94703</v>
      </c>
      <c r="Q5558" s="120">
        <v>75</v>
      </c>
      <c r="R5558" s="120">
        <v>0</v>
      </c>
      <c r="S5558" s="120">
        <v>15</v>
      </c>
      <c r="T5558" s="46" t="s">
        <v>127</v>
      </c>
      <c r="U5558" s="122">
        <f>Data!$Q5558+Data!$R5558+Data!$S5558</f>
        <v>90</v>
      </c>
      <c r="V5558" s="123" t="str">
        <f>VLOOKUP(TRIM(Data!$B5558),Team!A:B,2,FALSE)</f>
        <v>Heating</v>
      </c>
      <c r="W5558" s="123" t="str">
        <f>VLOOKUP(Data!$D5558,Current!A:B,2,FALSE)</f>
        <v>DRAFT</v>
      </c>
      <c r="X5558" s="123" t="str">
        <f>IF(Data!$W5558=Data!$E5558,"CURRENT","NO")</f>
        <v>CURRENT</v>
      </c>
    </row>
    <row r="5559" spans="1:24" hidden="1">
      <c r="A5559" s="8" t="s">
        <v>2288</v>
      </c>
      <c r="B5559" s="8" t="s">
        <v>2298</v>
      </c>
      <c r="C5559" s="125" t="s">
        <v>2284</v>
      </c>
      <c r="D5559" s="8" t="s">
        <v>2285</v>
      </c>
      <c r="E5559" s="8" t="s">
        <v>463</v>
      </c>
      <c r="F5559" s="45" t="s">
        <v>864</v>
      </c>
      <c r="G5559" s="46" t="s">
        <v>2299</v>
      </c>
      <c r="H5559" s="118">
        <v>42424</v>
      </c>
      <c r="I5559" s="117">
        <v>200</v>
      </c>
      <c r="J5559" s="119">
        <v>38.880000000000003</v>
      </c>
      <c r="K5559" s="119">
        <f t="shared" si="115"/>
        <v>7776.0000000000009</v>
      </c>
      <c r="L5559" s="46" t="s">
        <v>11</v>
      </c>
      <c r="M5559" s="46" t="s">
        <v>159</v>
      </c>
      <c r="N5559" s="121">
        <v>155901</v>
      </c>
      <c r="O5559" s="121"/>
      <c r="P5559" s="121">
        <v>94704</v>
      </c>
      <c r="Q5559" s="120">
        <v>75</v>
      </c>
      <c r="R5559" s="120">
        <v>0</v>
      </c>
      <c r="S5559" s="120">
        <v>15</v>
      </c>
      <c r="T5559" s="46" t="s">
        <v>127</v>
      </c>
      <c r="U5559" s="122">
        <f>Data!$Q5559+Data!$R5559+Data!$S5559</f>
        <v>90</v>
      </c>
      <c r="V5559" s="123" t="str">
        <f>VLOOKUP(TRIM(Data!$B5559),Team!A:B,2,FALSE)</f>
        <v>Heating</v>
      </c>
      <c r="W5559" s="123" t="str">
        <f>VLOOKUP(Data!$D5559,Current!A:B,2,FALSE)</f>
        <v>DRAFT</v>
      </c>
      <c r="X5559" s="123" t="str">
        <f>IF(Data!$W5559=Data!$E5559,"CURRENT","NO")</f>
        <v>CURRENT</v>
      </c>
    </row>
    <row r="5560" spans="1:24" hidden="1">
      <c r="A5560" s="8" t="s">
        <v>2288</v>
      </c>
      <c r="B5560" s="8" t="s">
        <v>2298</v>
      </c>
      <c r="C5560" s="125" t="s">
        <v>2284</v>
      </c>
      <c r="D5560" s="8" t="s">
        <v>2285</v>
      </c>
      <c r="E5560" s="8" t="s">
        <v>463</v>
      </c>
      <c r="F5560" s="45" t="s">
        <v>2307</v>
      </c>
      <c r="G5560" s="46" t="s">
        <v>2299</v>
      </c>
      <c r="H5560" s="118">
        <v>42424</v>
      </c>
      <c r="I5560" s="117">
        <v>50</v>
      </c>
      <c r="J5560" s="119">
        <v>116.46</v>
      </c>
      <c r="K5560" s="119">
        <f t="shared" si="115"/>
        <v>5823</v>
      </c>
      <c r="L5560" s="46" t="s">
        <v>11</v>
      </c>
      <c r="M5560" s="46" t="s">
        <v>2308</v>
      </c>
      <c r="N5560" s="121">
        <v>155902</v>
      </c>
      <c r="O5560" s="121"/>
      <c r="P5560" s="121">
        <v>94705</v>
      </c>
      <c r="Q5560" s="120">
        <v>75</v>
      </c>
      <c r="R5560" s="120">
        <v>0</v>
      </c>
      <c r="S5560" s="120">
        <v>15</v>
      </c>
      <c r="T5560" s="46" t="s">
        <v>127</v>
      </c>
      <c r="U5560" s="122">
        <f>Data!$Q5560+Data!$R5560+Data!$S5560</f>
        <v>90</v>
      </c>
      <c r="V5560" s="123" t="str">
        <f>VLOOKUP(TRIM(Data!$B5560),Team!A:B,2,FALSE)</f>
        <v>Heating</v>
      </c>
      <c r="W5560" s="123" t="str">
        <f>VLOOKUP(Data!$D5560,Current!A:B,2,FALSE)</f>
        <v>DRAFT</v>
      </c>
      <c r="X5560" s="123" t="str">
        <f>IF(Data!$W5560=Data!$E5560,"CURRENT","NO")</f>
        <v>CURRENT</v>
      </c>
    </row>
    <row r="5561" spans="1:24" hidden="1">
      <c r="A5561" s="8" t="s">
        <v>2288</v>
      </c>
      <c r="B5561" s="8" t="s">
        <v>2298</v>
      </c>
      <c r="C5561" s="125" t="s">
        <v>2284</v>
      </c>
      <c r="D5561" s="8" t="s">
        <v>2285</v>
      </c>
      <c r="E5561" s="8" t="s">
        <v>463</v>
      </c>
      <c r="F5561" s="45" t="s">
        <v>906</v>
      </c>
      <c r="G5561" s="46" t="s">
        <v>2309</v>
      </c>
      <c r="H5561" s="118">
        <v>42424</v>
      </c>
      <c r="I5561" s="117">
        <v>640</v>
      </c>
      <c r="J5561" s="119">
        <v>65</v>
      </c>
      <c r="K5561" s="119">
        <f t="shared" si="115"/>
        <v>41600</v>
      </c>
      <c r="L5561" s="46" t="s">
        <v>108</v>
      </c>
      <c r="M5561" s="46" t="s">
        <v>822</v>
      </c>
      <c r="N5561" s="121">
        <v>155898</v>
      </c>
      <c r="O5561" s="121"/>
      <c r="P5561" s="121">
        <v>94706</v>
      </c>
      <c r="Q5561" s="120">
        <v>208</v>
      </c>
      <c r="R5561" s="120">
        <v>0</v>
      </c>
      <c r="S5561" s="120">
        <v>50</v>
      </c>
      <c r="T5561" s="46" t="s">
        <v>127</v>
      </c>
      <c r="U5561" s="122">
        <f>Data!$Q5561+Data!$R5561+Data!$S5561</f>
        <v>258</v>
      </c>
      <c r="V5561" s="123" t="str">
        <f>VLOOKUP(TRIM(Data!$B5561),Team!A:B,2,FALSE)</f>
        <v>Heating</v>
      </c>
      <c r="W5561" s="123" t="str">
        <f>VLOOKUP(Data!$D5561,Current!A:B,2,FALSE)</f>
        <v>DRAFT</v>
      </c>
      <c r="X5561" s="123" t="str">
        <f>IF(Data!$W5561=Data!$E5561,"CURRENT","NO")</f>
        <v>CURRENT</v>
      </c>
    </row>
    <row r="5562" spans="1:24" hidden="1">
      <c r="A5562" s="8" t="s">
        <v>2288</v>
      </c>
      <c r="B5562" s="8" t="s">
        <v>2298</v>
      </c>
      <c r="C5562" s="125" t="s">
        <v>2284</v>
      </c>
      <c r="D5562" s="8" t="s">
        <v>2285</v>
      </c>
      <c r="E5562" s="8" t="s">
        <v>463</v>
      </c>
      <c r="F5562" s="45" t="s">
        <v>172</v>
      </c>
      <c r="G5562" s="46" t="s">
        <v>2310</v>
      </c>
      <c r="H5562" s="118">
        <v>42424</v>
      </c>
      <c r="I5562" s="117">
        <v>68</v>
      </c>
      <c r="J5562" s="119">
        <v>150.72999999999999</v>
      </c>
      <c r="K5562" s="119">
        <f t="shared" si="115"/>
        <v>10249.64</v>
      </c>
      <c r="L5562" s="46" t="s">
        <v>213</v>
      </c>
      <c r="M5562" s="46" t="s">
        <v>1961</v>
      </c>
      <c r="N5562" s="121">
        <v>155894</v>
      </c>
      <c r="O5562" s="121"/>
      <c r="P5562" s="121">
        <v>94707</v>
      </c>
      <c r="Q5562" s="120">
        <v>75</v>
      </c>
      <c r="R5562" s="120">
        <v>0</v>
      </c>
      <c r="S5562" s="120">
        <v>15</v>
      </c>
      <c r="T5562" s="46" t="s">
        <v>127</v>
      </c>
      <c r="U5562" s="122">
        <f>Data!$Q5562+Data!$R5562+Data!$S5562</f>
        <v>90</v>
      </c>
      <c r="V5562" s="123" t="str">
        <f>VLOOKUP(TRIM(Data!$B5562),Team!A:B,2,FALSE)</f>
        <v>Heating</v>
      </c>
      <c r="W5562" s="123" t="str">
        <f>VLOOKUP(Data!$D5562,Current!A:B,2,FALSE)</f>
        <v>DRAFT</v>
      </c>
      <c r="X5562" s="123" t="str">
        <f>IF(Data!$W5562=Data!$E5562,"CURRENT","NO")</f>
        <v>CURRENT</v>
      </c>
    </row>
    <row r="5563" spans="1:24" hidden="1">
      <c r="A5563" s="8" t="s">
        <v>2288</v>
      </c>
      <c r="B5563" s="8" t="s">
        <v>448</v>
      </c>
      <c r="C5563" s="125" t="s">
        <v>2284</v>
      </c>
      <c r="D5563" s="8" t="s">
        <v>2285</v>
      </c>
      <c r="E5563" s="8" t="s">
        <v>463</v>
      </c>
      <c r="F5563" s="45" t="s">
        <v>2311</v>
      </c>
      <c r="G5563" s="46" t="s">
        <v>2312</v>
      </c>
      <c r="H5563" s="118">
        <v>42424</v>
      </c>
      <c r="I5563" s="117">
        <v>187</v>
      </c>
      <c r="J5563" s="119">
        <v>128</v>
      </c>
      <c r="K5563" s="119">
        <f>I5563*J5563</f>
        <v>23936</v>
      </c>
      <c r="L5563" s="46" t="s">
        <v>1727</v>
      </c>
      <c r="M5563" s="46" t="s">
        <v>2313</v>
      </c>
      <c r="N5563" s="121">
        <v>155921</v>
      </c>
      <c r="O5563" s="121"/>
      <c r="P5563" s="121">
        <v>94641</v>
      </c>
      <c r="Q5563" s="120">
        <v>187.5</v>
      </c>
      <c r="R5563" s="120">
        <v>0</v>
      </c>
      <c r="S5563" s="120">
        <v>35</v>
      </c>
      <c r="T5563" s="46" t="s">
        <v>0</v>
      </c>
      <c r="U5563" s="122">
        <f>Data!$Q5563+Data!$R5563+Data!$S5563</f>
        <v>222.5</v>
      </c>
      <c r="V5563" s="123" t="str">
        <f>VLOOKUP(TRIM(Data!$B5563),Team!A:B,2,FALSE)</f>
        <v>HVAC</v>
      </c>
      <c r="W5563" s="123" t="str">
        <f>VLOOKUP(Data!$D5563,Current!A:B,2,FALSE)</f>
        <v>DRAFT</v>
      </c>
      <c r="X5563" s="123" t="str">
        <f>IF(Data!$W5563=Data!$E5563,"CURRENT","NO")</f>
        <v>CURRENT</v>
      </c>
    </row>
    <row r="5564" spans="1:24" hidden="1">
      <c r="A5564" s="8" t="s">
        <v>2288</v>
      </c>
      <c r="B5564" s="8" t="s">
        <v>448</v>
      </c>
      <c r="C5564" s="125" t="s">
        <v>2284</v>
      </c>
      <c r="D5564" s="8" t="s">
        <v>2285</v>
      </c>
      <c r="E5564" s="8" t="s">
        <v>463</v>
      </c>
      <c r="F5564" s="45" t="s">
        <v>2311</v>
      </c>
      <c r="G5564" s="46" t="s">
        <v>2312</v>
      </c>
      <c r="H5564" s="118">
        <v>42426</v>
      </c>
      <c r="I5564" s="117">
        <v>187</v>
      </c>
      <c r="J5564" s="119">
        <v>128</v>
      </c>
      <c r="K5564" s="119">
        <f>I5564*J5564</f>
        <v>23936</v>
      </c>
      <c r="L5564" s="46" t="s">
        <v>1727</v>
      </c>
      <c r="M5564" s="46" t="s">
        <v>2314</v>
      </c>
      <c r="N5564" s="121">
        <v>156022</v>
      </c>
      <c r="O5564" s="121"/>
      <c r="P5564" s="121">
        <v>94642</v>
      </c>
      <c r="Q5564" s="120">
        <v>150</v>
      </c>
      <c r="R5564" s="120">
        <v>0</v>
      </c>
      <c r="S5564" s="120">
        <v>35</v>
      </c>
      <c r="T5564" s="46" t="s">
        <v>0</v>
      </c>
      <c r="U5564" s="122">
        <f>Data!$Q5564+Data!$R5564+Data!$S5564</f>
        <v>185</v>
      </c>
      <c r="V5564" s="123" t="str">
        <f>VLOOKUP(TRIM(Data!$B5564),Team!A:B,2,FALSE)</f>
        <v>HVAC</v>
      </c>
      <c r="W5564" s="123" t="str">
        <f>VLOOKUP(Data!$D5564,Current!A:B,2,FALSE)</f>
        <v>DRAFT</v>
      </c>
      <c r="X5564" s="123" t="str">
        <f>IF(Data!$W5564=Data!$E5564,"CURRENT","NO")</f>
        <v>CURRENT</v>
      </c>
    </row>
    <row r="5565" spans="1:24" hidden="1">
      <c r="A5565" s="8" t="s">
        <v>2288</v>
      </c>
      <c r="B5565" s="8" t="s">
        <v>448</v>
      </c>
      <c r="C5565" s="125" t="s">
        <v>2284</v>
      </c>
      <c r="D5565" s="8" t="s">
        <v>2285</v>
      </c>
      <c r="E5565" s="8" t="s">
        <v>463</v>
      </c>
      <c r="F5565" s="45" t="s">
        <v>2315</v>
      </c>
      <c r="G5565" s="46" t="s">
        <v>2310</v>
      </c>
      <c r="H5565" s="118">
        <v>42424</v>
      </c>
      <c r="I5565" s="117">
        <v>59</v>
      </c>
      <c r="J5565" s="119">
        <v>82.61</v>
      </c>
      <c r="K5565" s="119">
        <f>I5565*J5565</f>
        <v>4873.99</v>
      </c>
      <c r="L5565" s="46" t="s">
        <v>213</v>
      </c>
      <c r="M5565" s="46" t="s">
        <v>559</v>
      </c>
      <c r="N5565" s="121">
        <v>155909</v>
      </c>
      <c r="O5565" s="121"/>
      <c r="P5565" s="121">
        <v>94643</v>
      </c>
      <c r="Q5565" s="120">
        <v>75</v>
      </c>
      <c r="R5565" s="120">
        <v>0</v>
      </c>
      <c r="S5565" s="120">
        <v>15</v>
      </c>
      <c r="T5565" s="46" t="s">
        <v>246</v>
      </c>
      <c r="U5565" s="122">
        <f>Data!$Q5565+Data!$R5565+Data!$S5565</f>
        <v>90</v>
      </c>
      <c r="V5565" s="123" t="str">
        <f>VLOOKUP(TRIM(Data!$B5565),Team!A:B,2,FALSE)</f>
        <v>HVAC</v>
      </c>
      <c r="W5565" s="123" t="str">
        <f>VLOOKUP(Data!$D5565,Current!A:B,2,FALSE)</f>
        <v>DRAFT</v>
      </c>
      <c r="X5565" s="123" t="str">
        <f>IF(Data!$W5565=Data!$E5565,"CURRENT","NO")</f>
        <v>CURRENT</v>
      </c>
    </row>
    <row r="5566" spans="1:24" hidden="1">
      <c r="A5566" s="8" t="s">
        <v>2316</v>
      </c>
      <c r="B5566" s="8" t="s">
        <v>2317</v>
      </c>
      <c r="C5566" s="125" t="s">
        <v>2284</v>
      </c>
      <c r="D5566" s="8" t="s">
        <v>2285</v>
      </c>
      <c r="E5566" s="8" t="s">
        <v>463</v>
      </c>
      <c r="F5566" s="45" t="s">
        <v>2318</v>
      </c>
      <c r="G5566" s="46" t="s">
        <v>2319</v>
      </c>
      <c r="H5566" s="118">
        <v>42403</v>
      </c>
      <c r="I5566" s="117">
        <v>64.935000000000002</v>
      </c>
      <c r="J5566" s="119">
        <v>451.76</v>
      </c>
      <c r="K5566" s="119">
        <f>I5566*J5566</f>
        <v>29335.035599999999</v>
      </c>
      <c r="L5566" s="46" t="s">
        <v>2320</v>
      </c>
      <c r="M5566" s="46" t="s">
        <v>113</v>
      </c>
      <c r="N5566" s="121">
        <v>155843</v>
      </c>
      <c r="O5566" s="121"/>
      <c r="P5566" s="121">
        <v>94571</v>
      </c>
      <c r="Q5566" s="120">
        <v>300</v>
      </c>
      <c r="R5566" s="120">
        <v>90</v>
      </c>
      <c r="S5566" s="120">
        <v>360</v>
      </c>
      <c r="T5566" s="46" t="s">
        <v>127</v>
      </c>
      <c r="U5566" s="122">
        <f>Data!$Q5566+Data!$R5566+Data!$S5566</f>
        <v>750</v>
      </c>
      <c r="V5566" s="123" t="str">
        <f>VLOOKUP(TRIM(Data!$B5566),Team!A:B,2,FALSE)</f>
        <v>HVAC</v>
      </c>
      <c r="W5566" s="123" t="str">
        <f>VLOOKUP(Data!$D5566,Current!A:B,2,FALSE)</f>
        <v>DRAFT</v>
      </c>
      <c r="X5566" s="123" t="str">
        <f>IF(Data!$W5566=Data!$E5566,"CURRENT","NO")</f>
        <v>CURRENT</v>
      </c>
    </row>
    <row r="5567" spans="1:24" hidden="1">
      <c r="A5567" s="8" t="s">
        <v>2283</v>
      </c>
      <c r="B5567" s="8" t="s">
        <v>2317</v>
      </c>
      <c r="C5567" s="125" t="s">
        <v>2284</v>
      </c>
      <c r="D5567" s="8" t="s">
        <v>2285</v>
      </c>
      <c r="E5567" s="8" t="s">
        <v>463</v>
      </c>
      <c r="F5567" s="45" t="s">
        <v>2318</v>
      </c>
      <c r="G5567" s="46" t="s">
        <v>2319</v>
      </c>
      <c r="H5567" s="118">
        <v>42418</v>
      </c>
      <c r="I5567" s="117">
        <v>7800</v>
      </c>
      <c r="J5567" s="119">
        <v>7.61</v>
      </c>
      <c r="K5567" s="119">
        <f>I5567*J5567</f>
        <v>59358</v>
      </c>
      <c r="L5567" s="46" t="s">
        <v>2321</v>
      </c>
      <c r="M5567" s="46" t="s">
        <v>113</v>
      </c>
      <c r="N5567" s="121">
        <v>155861</v>
      </c>
      <c r="O5567" s="121"/>
      <c r="P5567" s="121">
        <v>94606</v>
      </c>
      <c r="Q5567" s="120">
        <v>300</v>
      </c>
      <c r="R5567" s="120">
        <v>90</v>
      </c>
      <c r="S5567" s="120">
        <v>425</v>
      </c>
      <c r="T5567" s="46" t="s">
        <v>186</v>
      </c>
      <c r="U5567" s="122">
        <f>Data!$Q5567+Data!$R5567+Data!$S5567</f>
        <v>815</v>
      </c>
      <c r="V5567" s="123" t="str">
        <f>VLOOKUP(TRIM(Data!$B5567),Team!A:B,2,FALSE)</f>
        <v>HVAC</v>
      </c>
      <c r="W5567" s="123" t="str">
        <f>VLOOKUP(Data!$D5567,Current!A:B,2,FALSE)</f>
        <v>DRAFT</v>
      </c>
      <c r="X5567" s="123" t="str">
        <f>IF(Data!$W5567=Data!$E5567,"CURRENT","NO")</f>
        <v>CURRENT</v>
      </c>
    </row>
    <row r="5568" spans="1:24" hidden="1">
      <c r="A5568" s="8" t="s">
        <v>2316</v>
      </c>
      <c r="B5568" s="8" t="s">
        <v>793</v>
      </c>
      <c r="C5568" s="125" t="s">
        <v>2322</v>
      </c>
      <c r="D5568" s="8" t="s">
        <v>2285</v>
      </c>
      <c r="E5568" s="8" t="s">
        <v>463</v>
      </c>
      <c r="F5568" s="45" t="s">
        <v>2250</v>
      </c>
      <c r="G5568" s="46" t="s">
        <v>2323</v>
      </c>
      <c r="H5568" s="118">
        <v>42402</v>
      </c>
      <c r="I5568" s="117">
        <v>60</v>
      </c>
      <c r="J5568" s="119">
        <v>0</v>
      </c>
      <c r="K5568" s="119">
        <f t="shared" ref="K5568:K5595" si="116">I5568*J5568</f>
        <v>0</v>
      </c>
      <c r="L5568" s="46" t="s">
        <v>77</v>
      </c>
      <c r="M5568" s="46" t="s">
        <v>2324</v>
      </c>
      <c r="N5568" s="121">
        <v>155819</v>
      </c>
      <c r="O5568" s="121"/>
      <c r="P5568" s="121">
        <v>94572</v>
      </c>
      <c r="Q5568" s="120">
        <v>150</v>
      </c>
      <c r="R5568" s="120">
        <v>0</v>
      </c>
      <c r="S5568" s="120">
        <v>35</v>
      </c>
      <c r="T5568" s="46" t="s">
        <v>0</v>
      </c>
      <c r="U5568" s="122">
        <f>Data!$Q5568+Data!$R5568+Data!$S5568</f>
        <v>185</v>
      </c>
      <c r="V5568" s="123" t="str">
        <f>VLOOKUP(TRIM(Data!$B5568),Team!A:B,2,FALSE)</f>
        <v>HVAC</v>
      </c>
      <c r="W5568" s="123" t="str">
        <f>VLOOKUP(Data!$D5568,Current!A:B,2,FALSE)</f>
        <v>DRAFT</v>
      </c>
      <c r="X5568" s="123" t="str">
        <f>IF(Data!$W5568=Data!$E5568,"CURRENT","NO")</f>
        <v>CURRENT</v>
      </c>
    </row>
    <row r="5569" spans="1:24" hidden="1">
      <c r="A5569" s="8" t="s">
        <v>2316</v>
      </c>
      <c r="B5569" s="8" t="s">
        <v>793</v>
      </c>
      <c r="C5569" s="125" t="s">
        <v>2284</v>
      </c>
      <c r="D5569" s="8" t="s">
        <v>2285</v>
      </c>
      <c r="E5569" s="8" t="s">
        <v>463</v>
      </c>
      <c r="F5569" s="45" t="s">
        <v>2325</v>
      </c>
      <c r="G5569" s="46" t="s">
        <v>93</v>
      </c>
      <c r="H5569" s="118">
        <v>42401</v>
      </c>
      <c r="I5569" s="117">
        <v>18</v>
      </c>
      <c r="J5569" s="119">
        <v>340</v>
      </c>
      <c r="K5569" s="119">
        <f t="shared" si="116"/>
        <v>6120</v>
      </c>
      <c r="L5569" s="46" t="s">
        <v>86</v>
      </c>
      <c r="M5569" s="46" t="s">
        <v>304</v>
      </c>
      <c r="N5569" s="121">
        <v>155804</v>
      </c>
      <c r="O5569" s="121"/>
      <c r="P5569" s="121">
        <v>94575</v>
      </c>
      <c r="Q5569" s="120">
        <v>75</v>
      </c>
      <c r="R5569" s="120">
        <v>0</v>
      </c>
      <c r="S5569" s="120">
        <v>25</v>
      </c>
      <c r="T5569" s="46" t="s">
        <v>127</v>
      </c>
      <c r="U5569" s="122">
        <f>Data!$Q5569+Data!$R5569+Data!$S5569</f>
        <v>100</v>
      </c>
      <c r="V5569" s="123" t="str">
        <f>VLOOKUP(TRIM(Data!$B5569),Team!A:B,2,FALSE)</f>
        <v>HVAC</v>
      </c>
      <c r="W5569" s="123" t="str">
        <f>VLOOKUP(Data!$D5569,Current!A:B,2,FALSE)</f>
        <v>DRAFT</v>
      </c>
      <c r="X5569" s="123" t="str">
        <f>IF(Data!$W5569=Data!$E5569,"CURRENT","NO")</f>
        <v>CURRENT</v>
      </c>
    </row>
    <row r="5570" spans="1:24" hidden="1">
      <c r="A5570" s="8" t="s">
        <v>2316</v>
      </c>
      <c r="B5570" s="8" t="s">
        <v>793</v>
      </c>
      <c r="C5570" s="125" t="s">
        <v>2284</v>
      </c>
      <c r="D5570" s="8" t="s">
        <v>2285</v>
      </c>
      <c r="E5570" s="8" t="s">
        <v>463</v>
      </c>
      <c r="F5570" s="45" t="s">
        <v>2326</v>
      </c>
      <c r="G5570" s="46" t="s">
        <v>93</v>
      </c>
      <c r="H5570" s="118">
        <v>42401</v>
      </c>
      <c r="I5570" s="117">
        <v>18</v>
      </c>
      <c r="J5570" s="119">
        <v>330</v>
      </c>
      <c r="K5570" s="119">
        <f t="shared" si="116"/>
        <v>5940</v>
      </c>
      <c r="L5570" s="46" t="s">
        <v>86</v>
      </c>
      <c r="M5570" s="46" t="s">
        <v>2327</v>
      </c>
      <c r="N5570" s="121">
        <v>155805</v>
      </c>
      <c r="O5570" s="121"/>
      <c r="P5570" s="121">
        <v>94576</v>
      </c>
      <c r="Q5570" s="120">
        <v>75</v>
      </c>
      <c r="R5570" s="120">
        <v>0</v>
      </c>
      <c r="S5570" s="120">
        <v>25</v>
      </c>
      <c r="T5570" s="46" t="s">
        <v>127</v>
      </c>
      <c r="U5570" s="122">
        <f>Data!$Q5570+Data!$R5570+Data!$S5570</f>
        <v>100</v>
      </c>
      <c r="V5570" s="123" t="str">
        <f>VLOOKUP(TRIM(Data!$B5570),Team!A:B,2,FALSE)</f>
        <v>HVAC</v>
      </c>
      <c r="W5570" s="123" t="str">
        <f>VLOOKUP(Data!$D5570,Current!A:B,2,FALSE)</f>
        <v>DRAFT</v>
      </c>
      <c r="X5570" s="123" t="str">
        <f>IF(Data!$W5570=Data!$E5570,"CURRENT","NO")</f>
        <v>CURRENT</v>
      </c>
    </row>
    <row r="5571" spans="1:24" hidden="1">
      <c r="A5571" s="8" t="s">
        <v>2316</v>
      </c>
      <c r="B5571" s="8" t="s">
        <v>793</v>
      </c>
      <c r="C5571" s="125" t="s">
        <v>2322</v>
      </c>
      <c r="D5571" s="8" t="s">
        <v>2285</v>
      </c>
      <c r="E5571" s="8" t="s">
        <v>463</v>
      </c>
      <c r="F5571" s="45" t="s">
        <v>303</v>
      </c>
      <c r="G5571" s="46" t="s">
        <v>93</v>
      </c>
      <c r="H5571" s="118">
        <v>42402</v>
      </c>
      <c r="I5571" s="117">
        <v>236</v>
      </c>
      <c r="J5571" s="119">
        <v>0</v>
      </c>
      <c r="K5571" s="119">
        <f t="shared" si="116"/>
        <v>0</v>
      </c>
      <c r="L5571" s="46" t="s">
        <v>1732</v>
      </c>
      <c r="M5571" s="46" t="s">
        <v>306</v>
      </c>
      <c r="N5571" s="121">
        <v>155820</v>
      </c>
      <c r="O5571" s="121"/>
      <c r="P5571" s="121">
        <v>94577</v>
      </c>
      <c r="Q5571" s="120">
        <v>300</v>
      </c>
      <c r="R5571" s="120">
        <v>0</v>
      </c>
      <c r="S5571" s="120">
        <v>25</v>
      </c>
      <c r="T5571" s="46" t="s">
        <v>2328</v>
      </c>
      <c r="U5571" s="122">
        <f>Data!$Q5571+Data!$R5571+Data!$S5571</f>
        <v>325</v>
      </c>
      <c r="V5571" s="123" t="str">
        <f>VLOOKUP(TRIM(Data!$B5571),Team!A:B,2,FALSE)</f>
        <v>HVAC</v>
      </c>
      <c r="W5571" s="123" t="str">
        <f>VLOOKUP(Data!$D5571,Current!A:B,2,FALSE)</f>
        <v>DRAFT</v>
      </c>
      <c r="X5571" s="123" t="str">
        <f>IF(Data!$W5571=Data!$E5571,"CURRENT","NO")</f>
        <v>CURRENT</v>
      </c>
    </row>
    <row r="5572" spans="1:24" hidden="1">
      <c r="A5572" s="8" t="s">
        <v>2283</v>
      </c>
      <c r="B5572" s="8" t="s">
        <v>793</v>
      </c>
      <c r="C5572" s="125" t="s">
        <v>2284</v>
      </c>
      <c r="D5572" s="8" t="s">
        <v>2285</v>
      </c>
      <c r="E5572" s="8" t="s">
        <v>463</v>
      </c>
      <c r="F5572" s="45" t="s">
        <v>1125</v>
      </c>
      <c r="G5572" s="46" t="s">
        <v>2329</v>
      </c>
      <c r="H5572" s="118">
        <v>42418</v>
      </c>
      <c r="I5572" s="117">
        <v>170</v>
      </c>
      <c r="J5572" s="119">
        <v>100</v>
      </c>
      <c r="K5572" s="119">
        <f t="shared" si="116"/>
        <v>17000</v>
      </c>
      <c r="L5572" s="46" t="s">
        <v>108</v>
      </c>
      <c r="M5572" s="46" t="s">
        <v>1233</v>
      </c>
      <c r="N5572" s="121">
        <v>155862</v>
      </c>
      <c r="O5572" s="121"/>
      <c r="P5572" s="121">
        <v>94607</v>
      </c>
      <c r="Q5572" s="120">
        <v>150</v>
      </c>
      <c r="R5572" s="120">
        <v>0</v>
      </c>
      <c r="S5572" s="120">
        <v>25</v>
      </c>
      <c r="T5572" s="46" t="s">
        <v>127</v>
      </c>
      <c r="U5572" s="122">
        <f>Data!$Q5572+Data!$R5572+Data!$S5572</f>
        <v>175</v>
      </c>
      <c r="V5572" s="123" t="str">
        <f>VLOOKUP(TRIM(Data!$B5572),Team!A:B,2,FALSE)</f>
        <v>HVAC</v>
      </c>
      <c r="W5572" s="123" t="str">
        <f>VLOOKUP(Data!$D5572,Current!A:B,2,FALSE)</f>
        <v>DRAFT</v>
      </c>
      <c r="X5572" s="123" t="str">
        <f>IF(Data!$W5572=Data!$E5572,"CURRENT","NO")</f>
        <v>CURRENT</v>
      </c>
    </row>
    <row r="5573" spans="1:24" hidden="1">
      <c r="A5573" s="8" t="s">
        <v>2283</v>
      </c>
      <c r="B5573" s="8" t="s">
        <v>793</v>
      </c>
      <c r="C5573" s="125" t="s">
        <v>2284</v>
      </c>
      <c r="D5573" s="8" t="s">
        <v>2285</v>
      </c>
      <c r="E5573" s="8" t="s">
        <v>463</v>
      </c>
      <c r="F5573" s="45" t="s">
        <v>951</v>
      </c>
      <c r="G5573" s="46" t="s">
        <v>2329</v>
      </c>
      <c r="H5573" s="118">
        <v>42418</v>
      </c>
      <c r="I5573" s="117">
        <v>170</v>
      </c>
      <c r="J5573" s="119">
        <v>95</v>
      </c>
      <c r="K5573" s="119">
        <f t="shared" si="116"/>
        <v>16150</v>
      </c>
      <c r="L5573" s="46" t="s">
        <v>108</v>
      </c>
      <c r="M5573" s="46" t="s">
        <v>947</v>
      </c>
      <c r="N5573" s="121">
        <v>155863</v>
      </c>
      <c r="O5573" s="121"/>
      <c r="P5573" s="121">
        <v>94608</v>
      </c>
      <c r="Q5573" s="120">
        <v>150</v>
      </c>
      <c r="R5573" s="120">
        <v>0</v>
      </c>
      <c r="S5573" s="120">
        <v>25</v>
      </c>
      <c r="T5573" s="46" t="s">
        <v>127</v>
      </c>
      <c r="U5573" s="122">
        <f>Data!$Q5573+Data!$R5573+Data!$S5573</f>
        <v>175</v>
      </c>
      <c r="V5573" s="123" t="str">
        <f>VLOOKUP(TRIM(Data!$B5573),Team!A:B,2,FALSE)</f>
        <v>HVAC</v>
      </c>
      <c r="W5573" s="123" t="str">
        <f>VLOOKUP(Data!$D5573,Current!A:B,2,FALSE)</f>
        <v>DRAFT</v>
      </c>
      <c r="X5573" s="123" t="str">
        <f>IF(Data!$W5573=Data!$E5573,"CURRENT","NO")</f>
        <v>CURRENT</v>
      </c>
    </row>
    <row r="5574" spans="1:24" hidden="1">
      <c r="A5574" s="8" t="s">
        <v>2283</v>
      </c>
      <c r="B5574" s="8" t="s">
        <v>793</v>
      </c>
      <c r="C5574" s="125" t="s">
        <v>2322</v>
      </c>
      <c r="D5574" s="8" t="s">
        <v>2285</v>
      </c>
      <c r="E5574" s="8" t="s">
        <v>463</v>
      </c>
      <c r="F5574" s="45" t="s">
        <v>1335</v>
      </c>
      <c r="G5574" s="46" t="s">
        <v>93</v>
      </c>
      <c r="H5574" s="118">
        <v>42418</v>
      </c>
      <c r="I5574" s="117">
        <v>236</v>
      </c>
      <c r="J5574" s="119">
        <v>0</v>
      </c>
      <c r="K5574" s="119">
        <f t="shared" si="116"/>
        <v>0</v>
      </c>
      <c r="L5574" s="46" t="s">
        <v>81</v>
      </c>
      <c r="M5574" s="46" t="s">
        <v>80</v>
      </c>
      <c r="N5574" s="121">
        <v>155858</v>
      </c>
      <c r="O5574" s="121"/>
      <c r="P5574" s="121">
        <v>94609</v>
      </c>
      <c r="Q5574" s="120">
        <v>300</v>
      </c>
      <c r="R5574" s="120">
        <v>0</v>
      </c>
      <c r="S5574" s="120">
        <v>25</v>
      </c>
      <c r="T5574" s="46" t="s">
        <v>0</v>
      </c>
      <c r="U5574" s="122">
        <f>Data!$Q5574+Data!$R5574+Data!$S5574</f>
        <v>325</v>
      </c>
      <c r="V5574" s="123" t="str">
        <f>VLOOKUP(TRIM(Data!$B5574),Team!A:B,2,FALSE)</f>
        <v>HVAC</v>
      </c>
      <c r="W5574" s="123" t="str">
        <f>VLOOKUP(Data!$D5574,Current!A:B,2,FALSE)</f>
        <v>DRAFT</v>
      </c>
      <c r="X5574" s="123" t="str">
        <f>IF(Data!$W5574=Data!$E5574,"CURRENT","NO")</f>
        <v>CURRENT</v>
      </c>
    </row>
    <row r="5575" spans="1:24" hidden="1">
      <c r="A5575" s="8" t="s">
        <v>2288</v>
      </c>
      <c r="B5575" s="8" t="s">
        <v>793</v>
      </c>
      <c r="C5575" s="40" t="s">
        <v>2284</v>
      </c>
      <c r="D5575" s="8" t="s">
        <v>2285</v>
      </c>
      <c r="E5575" s="8" t="s">
        <v>463</v>
      </c>
      <c r="F5575" s="45" t="s">
        <v>318</v>
      </c>
      <c r="G5575" s="46" t="s">
        <v>2330</v>
      </c>
      <c r="H5575" s="118">
        <v>42423</v>
      </c>
      <c r="I5575" s="117">
        <v>292</v>
      </c>
      <c r="J5575" s="119">
        <v>150</v>
      </c>
      <c r="K5575" s="119">
        <f t="shared" si="116"/>
        <v>43800</v>
      </c>
      <c r="L5575" s="46" t="s">
        <v>108</v>
      </c>
      <c r="M5575" s="46" t="s">
        <v>947</v>
      </c>
      <c r="N5575" s="121">
        <v>155879</v>
      </c>
      <c r="O5575" s="121"/>
      <c r="P5575" s="121">
        <v>94645</v>
      </c>
      <c r="Q5575" s="120">
        <v>219</v>
      </c>
      <c r="R5575" s="120">
        <v>0</v>
      </c>
      <c r="S5575" s="120">
        <v>50</v>
      </c>
      <c r="T5575" s="46" t="s">
        <v>127</v>
      </c>
      <c r="U5575" s="122">
        <f>Data!$Q5575+Data!$R5575+Data!$S5575</f>
        <v>269</v>
      </c>
      <c r="V5575" s="123" t="str">
        <f>VLOOKUP(TRIM(Data!$B5575),Team!A:B,2,FALSE)</f>
        <v>HVAC</v>
      </c>
      <c r="W5575" s="123" t="str">
        <f>VLOOKUP(Data!$D5575,Current!A:B,2,FALSE)</f>
        <v>DRAFT</v>
      </c>
      <c r="X5575" s="123" t="str">
        <f>IF(Data!$W5575=Data!$E5575,"CURRENT","NO")</f>
        <v>CURRENT</v>
      </c>
    </row>
    <row r="5576" spans="1:24" hidden="1">
      <c r="A5576" s="8" t="s">
        <v>2288</v>
      </c>
      <c r="B5576" s="8" t="s">
        <v>793</v>
      </c>
      <c r="C5576" s="40" t="s">
        <v>2284</v>
      </c>
      <c r="D5576" s="8" t="s">
        <v>2285</v>
      </c>
      <c r="E5576" s="8" t="s">
        <v>463</v>
      </c>
      <c r="F5576" s="45" t="s">
        <v>318</v>
      </c>
      <c r="G5576" s="46" t="s">
        <v>2330</v>
      </c>
      <c r="H5576" s="118">
        <v>42426</v>
      </c>
      <c r="I5576" s="117">
        <v>292</v>
      </c>
      <c r="J5576" s="119">
        <v>150</v>
      </c>
      <c r="K5576" s="119">
        <f t="shared" si="116"/>
        <v>43800</v>
      </c>
      <c r="L5576" s="46" t="s">
        <v>108</v>
      </c>
      <c r="M5576" s="46" t="s">
        <v>1141</v>
      </c>
      <c r="N5576" s="121">
        <v>155981</v>
      </c>
      <c r="O5576" s="121"/>
      <c r="P5576" s="121">
        <v>94646</v>
      </c>
      <c r="Q5576" s="120">
        <v>219</v>
      </c>
      <c r="R5576" s="120">
        <v>0</v>
      </c>
      <c r="S5576" s="120">
        <v>50</v>
      </c>
      <c r="T5576" s="46" t="s">
        <v>127</v>
      </c>
      <c r="U5576" s="122">
        <f>Data!$Q5576+Data!$R5576+Data!$S5576</f>
        <v>269</v>
      </c>
      <c r="V5576" s="123" t="str">
        <f>VLOOKUP(TRIM(Data!$B5576),Team!A:B,2,FALSE)</f>
        <v>HVAC</v>
      </c>
      <c r="W5576" s="123" t="str">
        <f>VLOOKUP(Data!$D5576,Current!A:B,2,FALSE)</f>
        <v>DRAFT</v>
      </c>
      <c r="X5576" s="123" t="str">
        <f>IF(Data!$W5576=Data!$E5576,"CURRENT","NO")</f>
        <v>CURRENT</v>
      </c>
    </row>
    <row r="5577" spans="1:24" hidden="1">
      <c r="A5577" s="8" t="s">
        <v>2288</v>
      </c>
      <c r="B5577" s="8" t="s">
        <v>793</v>
      </c>
      <c r="C5577" s="40" t="s">
        <v>2322</v>
      </c>
      <c r="D5577" s="8" t="s">
        <v>2285</v>
      </c>
      <c r="E5577" s="8" t="s">
        <v>463</v>
      </c>
      <c r="F5577" s="45" t="s">
        <v>951</v>
      </c>
      <c r="G5577" s="46" t="s">
        <v>2329</v>
      </c>
      <c r="H5577" s="118">
        <v>42429</v>
      </c>
      <c r="I5577" s="117">
        <v>170</v>
      </c>
      <c r="J5577" s="119">
        <v>0</v>
      </c>
      <c r="K5577" s="119">
        <f t="shared" si="116"/>
        <v>0</v>
      </c>
      <c r="L5577" s="46" t="s">
        <v>1630</v>
      </c>
      <c r="M5577" s="46" t="s">
        <v>1785</v>
      </c>
      <c r="N5577" s="121">
        <v>156033</v>
      </c>
      <c r="O5577" s="121"/>
      <c r="P5577" s="121">
        <v>94647</v>
      </c>
      <c r="Q5577" s="120">
        <v>150</v>
      </c>
      <c r="R5577" s="120">
        <v>0</v>
      </c>
      <c r="S5577" s="120">
        <v>50</v>
      </c>
      <c r="T5577" s="46" t="s">
        <v>0</v>
      </c>
      <c r="U5577" s="122">
        <f>Data!$Q5577+Data!$R5577+Data!$S5577</f>
        <v>200</v>
      </c>
      <c r="V5577" s="123" t="str">
        <f>VLOOKUP(TRIM(Data!$B5577),Team!A:B,2,FALSE)</f>
        <v>HVAC</v>
      </c>
      <c r="W5577" s="123" t="str">
        <f>VLOOKUP(Data!$D5577,Current!A:B,2,FALSE)</f>
        <v>DRAFT</v>
      </c>
      <c r="X5577" s="123" t="str">
        <f>IF(Data!$W5577=Data!$E5577,"CURRENT","NO")</f>
        <v>CURRENT</v>
      </c>
    </row>
    <row r="5578" spans="1:24" hidden="1">
      <c r="A5578" s="8" t="s">
        <v>2288</v>
      </c>
      <c r="B5578" s="8" t="s">
        <v>793</v>
      </c>
      <c r="C5578" s="40" t="s">
        <v>2284</v>
      </c>
      <c r="D5578" s="8" t="s">
        <v>2285</v>
      </c>
      <c r="E5578" s="8" t="s">
        <v>463</v>
      </c>
      <c r="F5578" s="45" t="s">
        <v>99</v>
      </c>
      <c r="G5578" s="46" t="s">
        <v>97</v>
      </c>
      <c r="H5578" s="118">
        <v>42423</v>
      </c>
      <c r="I5578" s="117">
        <v>383</v>
      </c>
      <c r="J5578" s="119">
        <v>142</v>
      </c>
      <c r="K5578" s="119">
        <f t="shared" si="116"/>
        <v>54386</v>
      </c>
      <c r="L5578" s="46" t="s">
        <v>77</v>
      </c>
      <c r="M5578" s="46" t="s">
        <v>2331</v>
      </c>
      <c r="N5578" s="121">
        <v>155878</v>
      </c>
      <c r="O5578" s="121"/>
      <c r="P5578" s="121">
        <v>94648</v>
      </c>
      <c r="Q5578" s="120">
        <v>271.89999999999998</v>
      </c>
      <c r="R5578" s="120">
        <v>0</v>
      </c>
      <c r="S5578" s="120">
        <v>17.5</v>
      </c>
      <c r="T5578" s="46" t="s">
        <v>127</v>
      </c>
      <c r="U5578" s="122">
        <f>Data!$Q5578+Data!$R5578+Data!$S5578</f>
        <v>289.39999999999998</v>
      </c>
      <c r="V5578" s="123" t="str">
        <f>VLOOKUP(TRIM(Data!$B5578),Team!A:B,2,FALSE)</f>
        <v>HVAC</v>
      </c>
      <c r="W5578" s="123" t="str">
        <f>VLOOKUP(Data!$D5578,Current!A:B,2,FALSE)</f>
        <v>DRAFT</v>
      </c>
      <c r="X5578" s="123" t="str">
        <f>IF(Data!$W5578=Data!$E5578,"CURRENT","NO")</f>
        <v>CURRENT</v>
      </c>
    </row>
    <row r="5579" spans="1:24" hidden="1">
      <c r="A5579" s="8" t="s">
        <v>2288</v>
      </c>
      <c r="B5579" s="8" t="s">
        <v>793</v>
      </c>
      <c r="C5579" s="40" t="s">
        <v>2284</v>
      </c>
      <c r="D5579" s="8" t="s">
        <v>2285</v>
      </c>
      <c r="E5579" s="8" t="s">
        <v>463</v>
      </c>
      <c r="F5579" s="45" t="s">
        <v>1140</v>
      </c>
      <c r="G5579" s="46" t="s">
        <v>97</v>
      </c>
      <c r="H5579" s="118">
        <v>42423</v>
      </c>
      <c r="I5579" s="117">
        <v>81</v>
      </c>
      <c r="J5579" s="119">
        <v>148</v>
      </c>
      <c r="K5579" s="119">
        <f t="shared" si="116"/>
        <v>11988</v>
      </c>
      <c r="L5579" s="46" t="s">
        <v>2332</v>
      </c>
      <c r="M5579" s="46" t="s">
        <v>134</v>
      </c>
      <c r="N5579" s="121">
        <v>155880</v>
      </c>
      <c r="O5579" s="121"/>
      <c r="P5579" s="121">
        <v>94649</v>
      </c>
      <c r="Q5579" s="120">
        <v>75</v>
      </c>
      <c r="R5579" s="120">
        <v>0</v>
      </c>
      <c r="S5579" s="120">
        <v>17.5</v>
      </c>
      <c r="T5579" s="46" t="s">
        <v>127</v>
      </c>
      <c r="U5579" s="122">
        <f>Data!$Q5579+Data!$R5579+Data!$S5579</f>
        <v>92.5</v>
      </c>
      <c r="V5579" s="123" t="str">
        <f>VLOOKUP(TRIM(Data!$B5579),Team!A:B,2,FALSE)</f>
        <v>HVAC</v>
      </c>
      <c r="W5579" s="123" t="str">
        <f>VLOOKUP(Data!$D5579,Current!A:B,2,FALSE)</f>
        <v>DRAFT</v>
      </c>
      <c r="X5579" s="123" t="str">
        <f>IF(Data!$W5579=Data!$E5579,"CURRENT","NO")</f>
        <v>CURRENT</v>
      </c>
    </row>
    <row r="5580" spans="1:24" hidden="1">
      <c r="A5580" s="8" t="s">
        <v>2288</v>
      </c>
      <c r="B5580" s="8" t="s">
        <v>793</v>
      </c>
      <c r="C5580" s="40" t="s">
        <v>2284</v>
      </c>
      <c r="D5580" s="8" t="s">
        <v>2285</v>
      </c>
      <c r="E5580" s="8" t="s">
        <v>463</v>
      </c>
      <c r="F5580" s="45" t="s">
        <v>611</v>
      </c>
      <c r="G5580" s="46" t="s">
        <v>93</v>
      </c>
      <c r="H5580" s="118">
        <v>42429</v>
      </c>
      <c r="I5580" s="117">
        <v>112</v>
      </c>
      <c r="J5580" s="119">
        <v>103</v>
      </c>
      <c r="K5580" s="119">
        <f t="shared" si="116"/>
        <v>11536</v>
      </c>
      <c r="L5580" s="46" t="s">
        <v>2333</v>
      </c>
      <c r="M5580" s="46" t="s">
        <v>2334</v>
      </c>
      <c r="N5580" s="121">
        <v>156032</v>
      </c>
      <c r="O5580" s="121"/>
      <c r="P5580" s="121">
        <v>94650</v>
      </c>
      <c r="Q5580" s="120">
        <v>150</v>
      </c>
      <c r="R5580" s="120">
        <v>0</v>
      </c>
      <c r="S5580" s="120">
        <v>60</v>
      </c>
      <c r="T5580" s="46" t="s">
        <v>127</v>
      </c>
      <c r="U5580" s="122">
        <f>Data!$Q5580+Data!$R5580+Data!$S5580</f>
        <v>210</v>
      </c>
      <c r="V5580" s="123" t="str">
        <f>VLOOKUP(TRIM(Data!$B5580),Team!A:B,2,FALSE)</f>
        <v>HVAC</v>
      </c>
      <c r="W5580" s="123" t="str">
        <f>VLOOKUP(Data!$D5580,Current!A:B,2,FALSE)</f>
        <v>DRAFT</v>
      </c>
      <c r="X5580" s="123" t="str">
        <f>IF(Data!$W5580=Data!$E5580,"CURRENT","NO")</f>
        <v>CURRENT</v>
      </c>
    </row>
    <row r="5581" spans="1:24" hidden="1">
      <c r="A5581" s="8" t="s">
        <v>2288</v>
      </c>
      <c r="B5581" s="8" t="s">
        <v>793</v>
      </c>
      <c r="C5581" s="40" t="s">
        <v>2284</v>
      </c>
      <c r="D5581" s="8" t="s">
        <v>2285</v>
      </c>
      <c r="E5581" s="8" t="s">
        <v>463</v>
      </c>
      <c r="F5581" s="45" t="s">
        <v>639</v>
      </c>
      <c r="G5581" s="46" t="s">
        <v>93</v>
      </c>
      <c r="H5581" s="118">
        <v>42419</v>
      </c>
      <c r="I5581" s="117">
        <v>36</v>
      </c>
      <c r="J5581" s="119">
        <v>786</v>
      </c>
      <c r="K5581" s="119">
        <f t="shared" si="116"/>
        <v>28296</v>
      </c>
      <c r="L5581" s="46" t="s">
        <v>86</v>
      </c>
      <c r="M5581" s="46" t="s">
        <v>306</v>
      </c>
      <c r="N5581" s="121">
        <v>155866</v>
      </c>
      <c r="O5581" s="121"/>
      <c r="P5581" s="121">
        <v>94651</v>
      </c>
      <c r="Q5581" s="120">
        <v>150</v>
      </c>
      <c r="R5581" s="120">
        <v>0</v>
      </c>
      <c r="S5581" s="120">
        <v>25</v>
      </c>
      <c r="T5581" s="46" t="s">
        <v>127</v>
      </c>
      <c r="U5581" s="122">
        <f>Data!$Q5581+Data!$R5581+Data!$S5581</f>
        <v>175</v>
      </c>
      <c r="V5581" s="123" t="str">
        <f>VLOOKUP(TRIM(Data!$B5581),Team!A:B,2,FALSE)</f>
        <v>HVAC</v>
      </c>
      <c r="W5581" s="123" t="str">
        <f>VLOOKUP(Data!$D5581,Current!A:B,2,FALSE)</f>
        <v>DRAFT</v>
      </c>
      <c r="X5581" s="123" t="str">
        <f>IF(Data!$W5581=Data!$E5581,"CURRENT","NO")</f>
        <v>CURRENT</v>
      </c>
    </row>
    <row r="5582" spans="1:24" hidden="1">
      <c r="A5582" s="8" t="s">
        <v>2288</v>
      </c>
      <c r="B5582" s="8" t="s">
        <v>793</v>
      </c>
      <c r="C5582" s="40" t="s">
        <v>2284</v>
      </c>
      <c r="D5582" s="8" t="s">
        <v>2285</v>
      </c>
      <c r="E5582" s="8" t="s">
        <v>463</v>
      </c>
      <c r="F5582" s="45" t="s">
        <v>299</v>
      </c>
      <c r="G5582" s="46" t="s">
        <v>93</v>
      </c>
      <c r="H5582" s="118">
        <v>42424</v>
      </c>
      <c r="I5582" s="117">
        <v>72</v>
      </c>
      <c r="J5582" s="119">
        <v>160</v>
      </c>
      <c r="K5582" s="119">
        <f t="shared" si="116"/>
        <v>11520</v>
      </c>
      <c r="L5582" s="46" t="s">
        <v>86</v>
      </c>
      <c r="M5582" s="46" t="s">
        <v>80</v>
      </c>
      <c r="N5582" s="121">
        <v>155931</v>
      </c>
      <c r="O5582" s="121"/>
      <c r="P5582" s="121">
        <v>94652</v>
      </c>
      <c r="Q5582" s="120">
        <v>150</v>
      </c>
      <c r="R5582" s="120">
        <v>0</v>
      </c>
      <c r="S5582" s="120">
        <v>25</v>
      </c>
      <c r="T5582" s="46" t="s">
        <v>127</v>
      </c>
      <c r="U5582" s="122">
        <f>Data!$Q5582+Data!$R5582+Data!$S5582</f>
        <v>175</v>
      </c>
      <c r="V5582" s="123" t="str">
        <f>VLOOKUP(TRIM(Data!$B5582),Team!A:B,2,FALSE)</f>
        <v>HVAC</v>
      </c>
      <c r="W5582" s="123" t="str">
        <f>VLOOKUP(Data!$D5582,Current!A:B,2,FALSE)</f>
        <v>DRAFT</v>
      </c>
      <c r="X5582" s="123" t="str">
        <f>IF(Data!$W5582=Data!$E5582,"CURRENT","NO")</f>
        <v>CURRENT</v>
      </c>
    </row>
    <row r="5583" spans="1:24" hidden="1">
      <c r="A5583" s="8" t="s">
        <v>2288</v>
      </c>
      <c r="B5583" s="8" t="s">
        <v>793</v>
      </c>
      <c r="C5583" s="40" t="s">
        <v>2284</v>
      </c>
      <c r="D5583" s="8" t="s">
        <v>2285</v>
      </c>
      <c r="E5583" s="8" t="s">
        <v>463</v>
      </c>
      <c r="F5583" s="45" t="s">
        <v>301</v>
      </c>
      <c r="G5583" s="46" t="s">
        <v>93</v>
      </c>
      <c r="H5583" s="118">
        <v>42425</v>
      </c>
      <c r="I5583" s="117">
        <v>216</v>
      </c>
      <c r="J5583" s="119">
        <v>134</v>
      </c>
      <c r="K5583" s="119">
        <f t="shared" si="116"/>
        <v>28944</v>
      </c>
      <c r="L5583" s="46" t="s">
        <v>81</v>
      </c>
      <c r="M5583" s="46" t="s">
        <v>80</v>
      </c>
      <c r="N5583" s="121">
        <v>155948</v>
      </c>
      <c r="O5583" s="121"/>
      <c r="P5583" s="121">
        <v>94653</v>
      </c>
      <c r="Q5583" s="120">
        <v>144.69999999999999</v>
      </c>
      <c r="R5583" s="120">
        <v>0</v>
      </c>
      <c r="S5583" s="120">
        <v>25</v>
      </c>
      <c r="T5583" s="46" t="s">
        <v>186</v>
      </c>
      <c r="U5583" s="122">
        <f>Data!$Q5583+Data!$R5583+Data!$S5583</f>
        <v>169.7</v>
      </c>
      <c r="V5583" s="123" t="str">
        <f>VLOOKUP(TRIM(Data!$B5583),Team!A:B,2,FALSE)</f>
        <v>HVAC</v>
      </c>
      <c r="W5583" s="123" t="str">
        <f>VLOOKUP(Data!$D5583,Current!A:B,2,FALSE)</f>
        <v>DRAFT</v>
      </c>
      <c r="X5583" s="123" t="str">
        <f>IF(Data!$W5583=Data!$E5583,"CURRENT","NO")</f>
        <v>CURRENT</v>
      </c>
    </row>
    <row r="5584" spans="1:24" hidden="1">
      <c r="A5584" s="8" t="s">
        <v>2288</v>
      </c>
      <c r="B5584" s="8" t="s">
        <v>793</v>
      </c>
      <c r="C5584" s="40" t="s">
        <v>2284</v>
      </c>
      <c r="D5584" s="8" t="s">
        <v>2285</v>
      </c>
      <c r="E5584" s="8" t="s">
        <v>463</v>
      </c>
      <c r="F5584" s="45" t="s">
        <v>300</v>
      </c>
      <c r="G5584" s="46" t="s">
        <v>93</v>
      </c>
      <c r="H5584" s="118">
        <v>42425</v>
      </c>
      <c r="I5584" s="117">
        <v>111</v>
      </c>
      <c r="J5584" s="119">
        <v>142</v>
      </c>
      <c r="K5584" s="119">
        <f t="shared" si="116"/>
        <v>15762</v>
      </c>
      <c r="L5584" s="46" t="s">
        <v>86</v>
      </c>
      <c r="M5584" s="46" t="s">
        <v>80</v>
      </c>
      <c r="N5584" s="121">
        <v>155949</v>
      </c>
      <c r="O5584" s="121"/>
      <c r="P5584" s="121">
        <v>94654</v>
      </c>
      <c r="Q5584" s="120">
        <v>78.8</v>
      </c>
      <c r="R5584" s="120">
        <v>0</v>
      </c>
      <c r="S5584" s="120">
        <v>25</v>
      </c>
      <c r="T5584" s="46" t="s">
        <v>246</v>
      </c>
      <c r="U5584" s="122">
        <f>Data!$Q5584+Data!$R5584+Data!$S5584</f>
        <v>103.8</v>
      </c>
      <c r="V5584" s="123" t="str">
        <f>VLOOKUP(TRIM(Data!$B5584),Team!A:B,2,FALSE)</f>
        <v>HVAC</v>
      </c>
      <c r="W5584" s="123" t="str">
        <f>VLOOKUP(Data!$D5584,Current!A:B,2,FALSE)</f>
        <v>DRAFT</v>
      </c>
      <c r="X5584" s="123" t="str">
        <f>IF(Data!$W5584=Data!$E5584,"CURRENT","NO")</f>
        <v>CURRENT</v>
      </c>
    </row>
    <row r="5585" spans="1:24" hidden="1">
      <c r="A5585" s="8" t="s">
        <v>2288</v>
      </c>
      <c r="B5585" s="8" t="s">
        <v>793</v>
      </c>
      <c r="C5585" s="40" t="s">
        <v>2284</v>
      </c>
      <c r="D5585" s="8" t="s">
        <v>2285</v>
      </c>
      <c r="E5585" s="8" t="s">
        <v>463</v>
      </c>
      <c r="F5585" s="45" t="s">
        <v>1683</v>
      </c>
      <c r="G5585" s="46" t="s">
        <v>93</v>
      </c>
      <c r="H5585" s="118">
        <v>42427</v>
      </c>
      <c r="I5585" s="117">
        <v>245</v>
      </c>
      <c r="J5585" s="119">
        <v>70</v>
      </c>
      <c r="K5585" s="119">
        <f t="shared" si="116"/>
        <v>17150</v>
      </c>
      <c r="L5585" s="46" t="s">
        <v>2335</v>
      </c>
      <c r="M5585" s="46" t="s">
        <v>306</v>
      </c>
      <c r="N5585" s="121">
        <v>156008</v>
      </c>
      <c r="O5585" s="121"/>
      <c r="P5585" s="121">
        <v>94655</v>
      </c>
      <c r="Q5585" s="120">
        <v>85.75</v>
      </c>
      <c r="R5585" s="120">
        <v>0</v>
      </c>
      <c r="S5585" s="120">
        <v>25</v>
      </c>
      <c r="T5585" s="46" t="s">
        <v>127</v>
      </c>
      <c r="U5585" s="122">
        <f>Data!$Q5585+Data!$R5585+Data!$S5585</f>
        <v>110.75</v>
      </c>
      <c r="V5585" s="123" t="str">
        <f>VLOOKUP(TRIM(Data!$B5585),Team!A:B,2,FALSE)</f>
        <v>HVAC</v>
      </c>
      <c r="W5585" s="123" t="str">
        <f>VLOOKUP(Data!$D5585,Current!A:B,2,FALSE)</f>
        <v>DRAFT</v>
      </c>
      <c r="X5585" s="123" t="str">
        <f>IF(Data!$W5585=Data!$E5585,"CURRENT","NO")</f>
        <v>CURRENT</v>
      </c>
    </row>
    <row r="5586" spans="1:24" hidden="1">
      <c r="A5586" s="8" t="s">
        <v>2288</v>
      </c>
      <c r="B5586" s="8" t="s">
        <v>793</v>
      </c>
      <c r="C5586" s="40" t="s">
        <v>2284</v>
      </c>
      <c r="D5586" s="8" t="s">
        <v>2285</v>
      </c>
      <c r="E5586" s="8" t="s">
        <v>463</v>
      </c>
      <c r="F5586" s="45" t="s">
        <v>299</v>
      </c>
      <c r="G5586" s="46" t="s">
        <v>93</v>
      </c>
      <c r="H5586" s="118">
        <v>42427</v>
      </c>
      <c r="I5586" s="117">
        <v>72</v>
      </c>
      <c r="J5586" s="119">
        <v>160</v>
      </c>
      <c r="K5586" s="119">
        <f t="shared" si="116"/>
        <v>11520</v>
      </c>
      <c r="L5586" s="46" t="s">
        <v>86</v>
      </c>
      <c r="M5586" s="46" t="s">
        <v>306</v>
      </c>
      <c r="N5586" s="121">
        <v>156009</v>
      </c>
      <c r="O5586" s="121"/>
      <c r="P5586" s="121">
        <v>94656</v>
      </c>
      <c r="Q5586" s="120">
        <v>75</v>
      </c>
      <c r="R5586" s="120">
        <v>0</v>
      </c>
      <c r="S5586" s="120">
        <v>15</v>
      </c>
      <c r="T5586" s="46" t="s">
        <v>127</v>
      </c>
      <c r="U5586" s="122">
        <f>Data!$Q5586+Data!$R5586+Data!$S5586</f>
        <v>90</v>
      </c>
      <c r="V5586" s="123" t="str">
        <f>VLOOKUP(TRIM(Data!$B5586),Team!A:B,2,FALSE)</f>
        <v>HVAC</v>
      </c>
      <c r="W5586" s="123" t="str">
        <f>VLOOKUP(Data!$D5586,Current!A:B,2,FALSE)</f>
        <v>DRAFT</v>
      </c>
      <c r="X5586" s="123" t="str">
        <f>IF(Data!$W5586=Data!$E5586,"CURRENT","NO")</f>
        <v>CURRENT</v>
      </c>
    </row>
    <row r="5587" spans="1:24" hidden="1">
      <c r="A5587" s="8" t="s">
        <v>2288</v>
      </c>
      <c r="B5587" s="8" t="s">
        <v>793</v>
      </c>
      <c r="C5587" s="40" t="s">
        <v>2284</v>
      </c>
      <c r="D5587" s="8" t="s">
        <v>2285</v>
      </c>
      <c r="E5587" s="8" t="s">
        <v>463</v>
      </c>
      <c r="F5587" s="45" t="s">
        <v>327</v>
      </c>
      <c r="G5587" s="46" t="s">
        <v>93</v>
      </c>
      <c r="H5587" s="118">
        <v>42429</v>
      </c>
      <c r="I5587" s="117">
        <v>76</v>
      </c>
      <c r="J5587" s="119">
        <v>158</v>
      </c>
      <c r="K5587" s="119">
        <f t="shared" si="116"/>
        <v>12008</v>
      </c>
      <c r="L5587" s="46" t="s">
        <v>86</v>
      </c>
      <c r="M5587" s="46" t="s">
        <v>306</v>
      </c>
      <c r="N5587" s="121">
        <v>156035</v>
      </c>
      <c r="O5587" s="121"/>
      <c r="P5587" s="121">
        <v>94657</v>
      </c>
      <c r="Q5587" s="120">
        <v>150</v>
      </c>
      <c r="R5587" s="120">
        <v>0</v>
      </c>
      <c r="S5587" s="120">
        <v>25</v>
      </c>
      <c r="T5587" s="46" t="s">
        <v>127</v>
      </c>
      <c r="U5587" s="122">
        <f>Data!$Q5587+Data!$R5587+Data!$S5587</f>
        <v>175</v>
      </c>
      <c r="V5587" s="123" t="str">
        <f>VLOOKUP(TRIM(Data!$B5587),Team!A:B,2,FALSE)</f>
        <v>HVAC</v>
      </c>
      <c r="W5587" s="123" t="str">
        <f>VLOOKUP(Data!$D5587,Current!A:B,2,FALSE)</f>
        <v>DRAFT</v>
      </c>
      <c r="X5587" s="123" t="str">
        <f>IF(Data!$W5587=Data!$E5587,"CURRENT","NO")</f>
        <v>CURRENT</v>
      </c>
    </row>
    <row r="5588" spans="1:24" hidden="1">
      <c r="A5588" s="8" t="s">
        <v>2288</v>
      </c>
      <c r="B5588" s="8" t="s">
        <v>793</v>
      </c>
      <c r="C5588" s="40" t="s">
        <v>2284</v>
      </c>
      <c r="D5588" s="8" t="s">
        <v>2285</v>
      </c>
      <c r="E5588" s="8" t="s">
        <v>463</v>
      </c>
      <c r="F5588" s="45" t="s">
        <v>1351</v>
      </c>
      <c r="G5588" s="46" t="s">
        <v>1948</v>
      </c>
      <c r="H5588" s="118">
        <v>42419</v>
      </c>
      <c r="I5588" s="117">
        <v>215</v>
      </c>
      <c r="J5588" s="119">
        <v>125</v>
      </c>
      <c r="K5588" s="119">
        <f t="shared" si="116"/>
        <v>26875</v>
      </c>
      <c r="L5588" s="46" t="s">
        <v>86</v>
      </c>
      <c r="M5588" s="46" t="s">
        <v>323</v>
      </c>
      <c r="N5588" s="121">
        <v>155868</v>
      </c>
      <c r="O5588" s="121"/>
      <c r="P5588" s="121">
        <v>94658</v>
      </c>
      <c r="Q5588" s="120">
        <v>150</v>
      </c>
      <c r="R5588" s="120">
        <v>0</v>
      </c>
      <c r="S5588" s="120">
        <v>25</v>
      </c>
      <c r="T5588" s="46" t="s">
        <v>127</v>
      </c>
      <c r="U5588" s="122">
        <f>Data!$Q5588+Data!$R5588+Data!$S5588</f>
        <v>175</v>
      </c>
      <c r="V5588" s="123" t="str">
        <f>VLOOKUP(TRIM(Data!$B5588),Team!A:B,2,FALSE)</f>
        <v>HVAC</v>
      </c>
      <c r="W5588" s="123" t="str">
        <f>VLOOKUP(Data!$D5588,Current!A:B,2,FALSE)</f>
        <v>DRAFT</v>
      </c>
      <c r="X5588" s="123" t="str">
        <f>IF(Data!$W5588=Data!$E5588,"CURRENT","NO")</f>
        <v>CURRENT</v>
      </c>
    </row>
    <row r="5589" spans="1:24" hidden="1">
      <c r="A5589" s="8" t="s">
        <v>2288</v>
      </c>
      <c r="B5589" s="8" t="s">
        <v>793</v>
      </c>
      <c r="C5589" s="40" t="s">
        <v>2284</v>
      </c>
      <c r="D5589" s="8" t="s">
        <v>2285</v>
      </c>
      <c r="E5589" s="8" t="s">
        <v>463</v>
      </c>
      <c r="F5589" s="45" t="s">
        <v>75</v>
      </c>
      <c r="G5589" s="46" t="s">
        <v>70</v>
      </c>
      <c r="H5589" s="118">
        <v>42425</v>
      </c>
      <c r="I5589" s="117">
        <v>274</v>
      </c>
      <c r="J5589" s="119">
        <v>0</v>
      </c>
      <c r="K5589" s="119">
        <f t="shared" si="116"/>
        <v>0</v>
      </c>
      <c r="L5589" s="46" t="s">
        <v>69</v>
      </c>
      <c r="M5589" s="46" t="s">
        <v>145</v>
      </c>
      <c r="N5589" s="121">
        <v>155947</v>
      </c>
      <c r="O5589" s="121"/>
      <c r="P5589" s="121">
        <v>94659</v>
      </c>
      <c r="Q5589" s="120">
        <v>150</v>
      </c>
      <c r="R5589" s="120">
        <v>0</v>
      </c>
      <c r="S5589" s="120">
        <v>35</v>
      </c>
      <c r="T5589" s="46" t="s">
        <v>127</v>
      </c>
      <c r="U5589" s="122">
        <f>Data!$Q5589+Data!$R5589+Data!$S5589</f>
        <v>185</v>
      </c>
      <c r="V5589" s="123" t="str">
        <f>VLOOKUP(TRIM(Data!$B5589),Team!A:B,2,FALSE)</f>
        <v>HVAC</v>
      </c>
      <c r="W5589" s="123" t="str">
        <f>VLOOKUP(Data!$D5589,Current!A:B,2,FALSE)</f>
        <v>DRAFT</v>
      </c>
      <c r="X5589" s="123" t="str">
        <f>IF(Data!$W5589=Data!$E5589,"CURRENT","NO")</f>
        <v>CURRENT</v>
      </c>
    </row>
    <row r="5590" spans="1:24" hidden="1">
      <c r="A5590" s="8" t="s">
        <v>2288</v>
      </c>
      <c r="B5590" s="8" t="s">
        <v>793</v>
      </c>
      <c r="C5590" s="40" t="s">
        <v>2284</v>
      </c>
      <c r="D5590" s="8" t="s">
        <v>2285</v>
      </c>
      <c r="E5590" s="8" t="s">
        <v>463</v>
      </c>
      <c r="F5590" s="45" t="s">
        <v>75</v>
      </c>
      <c r="G5590" s="46" t="s">
        <v>70</v>
      </c>
      <c r="H5590" s="118">
        <v>42426</v>
      </c>
      <c r="I5590" s="117">
        <v>274</v>
      </c>
      <c r="J5590" s="119">
        <v>0</v>
      </c>
      <c r="K5590" s="119">
        <f t="shared" si="116"/>
        <v>0</v>
      </c>
      <c r="L5590" s="46" t="s">
        <v>69</v>
      </c>
      <c r="M5590" s="46" t="s">
        <v>394</v>
      </c>
      <c r="N5590" s="121">
        <v>155986</v>
      </c>
      <c r="O5590" s="121"/>
      <c r="P5590" s="121">
        <v>94660</v>
      </c>
      <c r="Q5590" s="120">
        <v>150</v>
      </c>
      <c r="R5590" s="120">
        <v>0</v>
      </c>
      <c r="S5590" s="120">
        <v>35</v>
      </c>
      <c r="T5590" s="46" t="s">
        <v>127</v>
      </c>
      <c r="U5590" s="122">
        <f>Data!$Q5590+Data!$R5590+Data!$S5590</f>
        <v>185</v>
      </c>
      <c r="V5590" s="123" t="str">
        <f>VLOOKUP(TRIM(Data!$B5590),Team!A:B,2,FALSE)</f>
        <v>HVAC</v>
      </c>
      <c r="W5590" s="123" t="str">
        <f>VLOOKUP(Data!$D5590,Current!A:B,2,FALSE)</f>
        <v>DRAFT</v>
      </c>
      <c r="X5590" s="123" t="str">
        <f>IF(Data!$W5590=Data!$E5590,"CURRENT","NO")</f>
        <v>CURRENT</v>
      </c>
    </row>
    <row r="5591" spans="1:24" hidden="1">
      <c r="A5591" s="8" t="s">
        <v>2288</v>
      </c>
      <c r="B5591" s="8" t="s">
        <v>793</v>
      </c>
      <c r="C5591" s="40" t="s">
        <v>2322</v>
      </c>
      <c r="D5591" s="8" t="s">
        <v>2285</v>
      </c>
      <c r="E5591" s="8" t="s">
        <v>463</v>
      </c>
      <c r="F5591" s="45" t="s">
        <v>75</v>
      </c>
      <c r="G5591" s="46" t="s">
        <v>70</v>
      </c>
      <c r="H5591" s="118">
        <v>42427</v>
      </c>
      <c r="I5591" s="117">
        <v>822</v>
      </c>
      <c r="J5591" s="119">
        <v>0</v>
      </c>
      <c r="K5591" s="119">
        <f t="shared" si="116"/>
        <v>0</v>
      </c>
      <c r="L5591" s="46" t="s">
        <v>1777</v>
      </c>
      <c r="M5591" s="46" t="s">
        <v>85</v>
      </c>
      <c r="N5591" s="121">
        <v>156003</v>
      </c>
      <c r="O5591" s="121"/>
      <c r="P5591" s="121">
        <v>94661</v>
      </c>
      <c r="Q5591" s="120">
        <v>150</v>
      </c>
      <c r="R5591" s="120">
        <v>0</v>
      </c>
      <c r="S5591" s="120">
        <v>35</v>
      </c>
      <c r="T5591" s="46" t="s">
        <v>0</v>
      </c>
      <c r="U5591" s="122">
        <f>Data!$Q5591+Data!$R5591+Data!$S5591</f>
        <v>185</v>
      </c>
      <c r="V5591" s="123" t="str">
        <f>VLOOKUP(TRIM(Data!$B5591),Team!A:B,2,FALSE)</f>
        <v>HVAC</v>
      </c>
      <c r="W5591" s="123" t="str">
        <f>VLOOKUP(Data!$D5591,Current!A:B,2,FALSE)</f>
        <v>DRAFT</v>
      </c>
      <c r="X5591" s="123" t="str">
        <f>IF(Data!$W5591=Data!$E5591,"CURRENT","NO")</f>
        <v>CURRENT</v>
      </c>
    </row>
    <row r="5592" spans="1:24" hidden="1">
      <c r="A5592" s="8" t="s">
        <v>2288</v>
      </c>
      <c r="B5592" s="8" t="s">
        <v>793</v>
      </c>
      <c r="C5592" s="40" t="s">
        <v>2284</v>
      </c>
      <c r="D5592" s="8" t="s">
        <v>2285</v>
      </c>
      <c r="E5592" s="8" t="s">
        <v>463</v>
      </c>
      <c r="F5592" s="45" t="s">
        <v>75</v>
      </c>
      <c r="G5592" s="46" t="s">
        <v>70</v>
      </c>
      <c r="H5592" s="118">
        <v>42427</v>
      </c>
      <c r="I5592" s="117">
        <v>1086</v>
      </c>
      <c r="J5592" s="119">
        <v>0</v>
      </c>
      <c r="K5592" s="119">
        <f t="shared" si="116"/>
        <v>0</v>
      </c>
      <c r="L5592" s="46" t="s">
        <v>69</v>
      </c>
      <c r="M5592" s="46" t="s">
        <v>145</v>
      </c>
      <c r="N5592" s="121">
        <v>156021</v>
      </c>
      <c r="O5592" s="121"/>
      <c r="P5592" s="121">
        <v>94662</v>
      </c>
      <c r="Q5592" s="120">
        <v>150</v>
      </c>
      <c r="R5592" s="120">
        <v>0</v>
      </c>
      <c r="S5592" s="120">
        <v>35</v>
      </c>
      <c r="T5592" s="46" t="s">
        <v>127</v>
      </c>
      <c r="U5592" s="122">
        <f>Data!$Q5592+Data!$R5592+Data!$S5592</f>
        <v>185</v>
      </c>
      <c r="V5592" s="123" t="str">
        <f>VLOOKUP(TRIM(Data!$B5592),Team!A:B,2,FALSE)</f>
        <v>HVAC</v>
      </c>
      <c r="W5592" s="123" t="str">
        <f>VLOOKUP(Data!$D5592,Current!A:B,2,FALSE)</f>
        <v>DRAFT</v>
      </c>
      <c r="X5592" s="123" t="str">
        <f>IF(Data!$W5592=Data!$E5592,"CURRENT","NO")</f>
        <v>CURRENT</v>
      </c>
    </row>
    <row r="5593" spans="1:24" hidden="1">
      <c r="A5593" s="8" t="s">
        <v>2288</v>
      </c>
      <c r="B5593" s="8" t="s">
        <v>793</v>
      </c>
      <c r="C5593" s="40" t="s">
        <v>2284</v>
      </c>
      <c r="D5593" s="8" t="s">
        <v>2285</v>
      </c>
      <c r="E5593" s="8" t="s">
        <v>463</v>
      </c>
      <c r="F5593" s="45" t="s">
        <v>598</v>
      </c>
      <c r="G5593" s="46" t="s">
        <v>2336</v>
      </c>
      <c r="H5593" s="118">
        <v>42424</v>
      </c>
      <c r="I5593" s="117">
        <v>96</v>
      </c>
      <c r="J5593" s="119">
        <v>158</v>
      </c>
      <c r="K5593" s="119">
        <f t="shared" si="116"/>
        <v>15168</v>
      </c>
      <c r="L5593" s="46" t="s">
        <v>114</v>
      </c>
      <c r="M5593" s="46" t="s">
        <v>1129</v>
      </c>
      <c r="N5593" s="121">
        <v>155932</v>
      </c>
      <c r="O5593" s="121"/>
      <c r="P5593" s="121">
        <v>94663</v>
      </c>
      <c r="Q5593" s="120">
        <v>75.8</v>
      </c>
      <c r="R5593" s="120">
        <v>22.5</v>
      </c>
      <c r="S5593" s="120">
        <v>270</v>
      </c>
      <c r="T5593" s="46" t="s">
        <v>127</v>
      </c>
      <c r="U5593" s="122">
        <f>Data!$Q5593+Data!$R5593+Data!$S5593</f>
        <v>368.3</v>
      </c>
      <c r="V5593" s="123" t="str">
        <f>VLOOKUP(TRIM(Data!$B5593),Team!A:B,2,FALSE)</f>
        <v>HVAC</v>
      </c>
      <c r="W5593" s="123" t="str">
        <f>VLOOKUP(Data!$D5593,Current!A:B,2,FALSE)</f>
        <v>DRAFT</v>
      </c>
      <c r="X5593" s="123" t="str">
        <f>IF(Data!$W5593=Data!$E5593,"CURRENT","NO")</f>
        <v>CURRENT</v>
      </c>
    </row>
    <row r="5594" spans="1:24" hidden="1">
      <c r="A5594" s="8" t="s">
        <v>2288</v>
      </c>
      <c r="B5594" s="8" t="s">
        <v>793</v>
      </c>
      <c r="C5594" s="40" t="s">
        <v>2284</v>
      </c>
      <c r="D5594" s="8" t="s">
        <v>2285</v>
      </c>
      <c r="E5594" s="8" t="s">
        <v>463</v>
      </c>
      <c r="F5594" s="45" t="s">
        <v>91</v>
      </c>
      <c r="G5594" s="46" t="s">
        <v>2336</v>
      </c>
      <c r="H5594" s="118">
        <v>42424</v>
      </c>
      <c r="I5594" s="117">
        <v>212</v>
      </c>
      <c r="J5594" s="119">
        <v>89</v>
      </c>
      <c r="K5594" s="119">
        <f t="shared" si="116"/>
        <v>18868</v>
      </c>
      <c r="L5594" s="46" t="s">
        <v>114</v>
      </c>
      <c r="M5594" s="46" t="s">
        <v>1129</v>
      </c>
      <c r="N5594" s="121">
        <v>155933</v>
      </c>
      <c r="O5594" s="121"/>
      <c r="P5594" s="121">
        <v>94664</v>
      </c>
      <c r="Q5594" s="120">
        <v>150</v>
      </c>
      <c r="R5594" s="120">
        <v>22.5</v>
      </c>
      <c r="S5594" s="120">
        <v>10</v>
      </c>
      <c r="T5594" s="46" t="s">
        <v>127</v>
      </c>
      <c r="U5594" s="122">
        <f>Data!$Q5594+Data!$R5594+Data!$S5594</f>
        <v>182.5</v>
      </c>
      <c r="V5594" s="123" t="str">
        <f>VLOOKUP(TRIM(Data!$B5594),Team!A:B,2,FALSE)</f>
        <v>HVAC</v>
      </c>
      <c r="W5594" s="123" t="str">
        <f>VLOOKUP(Data!$D5594,Current!A:B,2,FALSE)</f>
        <v>DRAFT</v>
      </c>
      <c r="X5594" s="123" t="str">
        <f>IF(Data!$W5594=Data!$E5594,"CURRENT","NO")</f>
        <v>CURRENT</v>
      </c>
    </row>
    <row r="5595" spans="1:24" hidden="1">
      <c r="A5595" s="8" t="s">
        <v>2288</v>
      </c>
      <c r="B5595" s="8" t="s">
        <v>793</v>
      </c>
      <c r="C5595" s="40" t="s">
        <v>2322</v>
      </c>
      <c r="D5595" s="8" t="s">
        <v>2285</v>
      </c>
      <c r="E5595" s="8" t="s">
        <v>463</v>
      </c>
      <c r="F5595" s="45" t="s">
        <v>91</v>
      </c>
      <c r="G5595" s="46" t="s">
        <v>2336</v>
      </c>
      <c r="H5595" s="118">
        <v>42427</v>
      </c>
      <c r="I5595" s="117">
        <v>212</v>
      </c>
      <c r="J5595" s="119">
        <v>0</v>
      </c>
      <c r="K5595" s="119">
        <f t="shared" si="116"/>
        <v>0</v>
      </c>
      <c r="L5595" s="46" t="s">
        <v>419</v>
      </c>
      <c r="M5595" s="46" t="s">
        <v>113</v>
      </c>
      <c r="N5595" s="121">
        <v>156010</v>
      </c>
      <c r="O5595" s="121"/>
      <c r="P5595" s="121">
        <v>94665</v>
      </c>
      <c r="Q5595" s="120">
        <v>150</v>
      </c>
      <c r="R5595" s="120">
        <v>45</v>
      </c>
      <c r="S5595" s="120">
        <v>20</v>
      </c>
      <c r="T5595" s="46" t="s">
        <v>0</v>
      </c>
      <c r="U5595" s="122">
        <f>Data!$Q5595+Data!$R5595+Data!$S5595</f>
        <v>215</v>
      </c>
      <c r="V5595" s="123" t="str">
        <f>VLOOKUP(TRIM(Data!$B5595),Team!A:B,2,FALSE)</f>
        <v>HVAC</v>
      </c>
      <c r="W5595" s="123" t="str">
        <f>VLOOKUP(Data!$D5595,Current!A:B,2,FALSE)</f>
        <v>DRAFT</v>
      </c>
      <c r="X5595" s="123" t="str">
        <f>IF(Data!$W5595=Data!$E5595,"CURRENT","NO")</f>
        <v>CURRENT</v>
      </c>
    </row>
    <row r="5596" spans="1:24" hidden="1">
      <c r="A5596" s="8" t="s">
        <v>2297</v>
      </c>
      <c r="B5596" s="8" t="s">
        <v>2337</v>
      </c>
      <c r="C5596" s="125" t="s">
        <v>2284</v>
      </c>
      <c r="D5596" s="8" t="s">
        <v>2285</v>
      </c>
      <c r="E5596" s="8" t="s">
        <v>463</v>
      </c>
      <c r="F5596" s="45" t="s">
        <v>2338</v>
      </c>
      <c r="G5596" s="46" t="s">
        <v>2319</v>
      </c>
      <c r="H5596" s="118">
        <v>42402</v>
      </c>
      <c r="I5596" s="117">
        <v>7410</v>
      </c>
      <c r="J5596" s="119">
        <v>2.5099999999999998</v>
      </c>
      <c r="K5596" s="119">
        <f>I5596*J5596</f>
        <v>18599.099999999999</v>
      </c>
      <c r="L5596" s="46" t="s">
        <v>2339</v>
      </c>
      <c r="M5596" s="46" t="s">
        <v>113</v>
      </c>
      <c r="N5596" s="121">
        <v>155822</v>
      </c>
      <c r="O5596" s="121"/>
      <c r="P5596" s="121">
        <v>94579</v>
      </c>
      <c r="Q5596" s="120">
        <v>150</v>
      </c>
      <c r="R5596" s="120">
        <v>45</v>
      </c>
      <c r="S5596" s="120">
        <v>15</v>
      </c>
      <c r="T5596" s="46" t="s">
        <v>127</v>
      </c>
      <c r="U5596" s="122">
        <f>Data!$Q5596+Data!$R5596+Data!$S5596</f>
        <v>210</v>
      </c>
      <c r="V5596" s="123" t="str">
        <f>VLOOKUP(TRIM(Data!$B5596),Team!A:B,2,FALSE)</f>
        <v>Heating</v>
      </c>
      <c r="W5596" s="123" t="str">
        <f>VLOOKUP(Data!$D5596,Current!A:B,2,FALSE)</f>
        <v>DRAFT</v>
      </c>
      <c r="X5596" s="123" t="str">
        <f>IF(Data!$W5596=Data!$E5596,"CURRENT","NO")</f>
        <v>CURRENT</v>
      </c>
    </row>
    <row r="5597" spans="1:24" hidden="1">
      <c r="A5597" s="8" t="s">
        <v>2288</v>
      </c>
      <c r="B5597" s="8" t="s">
        <v>2337</v>
      </c>
      <c r="C5597" s="125" t="s">
        <v>2284</v>
      </c>
      <c r="D5597" s="8" t="s">
        <v>2285</v>
      </c>
      <c r="E5597" s="8" t="s">
        <v>463</v>
      </c>
      <c r="F5597" s="45" t="s">
        <v>1578</v>
      </c>
      <c r="G5597" s="46" t="s">
        <v>1968</v>
      </c>
      <c r="H5597" s="118">
        <v>42425</v>
      </c>
      <c r="I5597" s="117">
        <v>408</v>
      </c>
      <c r="J5597" s="119">
        <v>128.78</v>
      </c>
      <c r="K5597" s="119">
        <f>I5597*J5597</f>
        <v>52542.239999999998</v>
      </c>
      <c r="L5597" s="46" t="s">
        <v>213</v>
      </c>
      <c r="M5597" s="46" t="s">
        <v>527</v>
      </c>
      <c r="N5597" s="121">
        <v>155952</v>
      </c>
      <c r="O5597" s="121"/>
      <c r="P5597" s="121">
        <v>94678</v>
      </c>
      <c r="Q5597" s="120">
        <v>262.7</v>
      </c>
      <c r="R5597" s="120">
        <v>0</v>
      </c>
      <c r="S5597" s="120">
        <v>60</v>
      </c>
      <c r="T5597" s="46" t="s">
        <v>246</v>
      </c>
      <c r="U5597" s="122">
        <f>Data!$Q5597+Data!$R5597+Data!$S5597</f>
        <v>322.7</v>
      </c>
      <c r="V5597" s="123" t="str">
        <f>VLOOKUP(TRIM(Data!$B5597),Team!A:B,2,FALSE)</f>
        <v>Heating</v>
      </c>
      <c r="W5597" s="123" t="str">
        <f>VLOOKUP(Data!$D5597,Current!A:B,2,FALSE)</f>
        <v>DRAFT</v>
      </c>
      <c r="X5597" s="123" t="str">
        <f>IF(Data!$W5597=Data!$E5597,"CURRENT","NO")</f>
        <v>CURRENT</v>
      </c>
    </row>
    <row r="5598" spans="1:24" hidden="1">
      <c r="A5598" s="8" t="s">
        <v>2288</v>
      </c>
      <c r="B5598" s="8" t="s">
        <v>2337</v>
      </c>
      <c r="C5598" s="125" t="s">
        <v>2284</v>
      </c>
      <c r="D5598" s="8" t="s">
        <v>2285</v>
      </c>
      <c r="E5598" s="8" t="s">
        <v>463</v>
      </c>
      <c r="F5598" s="45" t="s">
        <v>377</v>
      </c>
      <c r="G5598" s="46" t="s">
        <v>2310</v>
      </c>
      <c r="H5598" s="118">
        <v>42424</v>
      </c>
      <c r="I5598" s="117">
        <v>561</v>
      </c>
      <c r="J5598" s="119">
        <v>70.11</v>
      </c>
      <c r="K5598" s="119">
        <f t="shared" ref="K5598:K5616" si="117">I5598*J5598</f>
        <v>39331.71</v>
      </c>
      <c r="L5598" s="46" t="s">
        <v>213</v>
      </c>
      <c r="M5598" s="46" t="s">
        <v>1961</v>
      </c>
      <c r="N5598" s="121">
        <v>155895</v>
      </c>
      <c r="O5598" s="121"/>
      <c r="P5598" s="121">
        <v>94679</v>
      </c>
      <c r="Q5598" s="120">
        <v>196.7</v>
      </c>
      <c r="R5598" s="120">
        <v>0</v>
      </c>
      <c r="S5598" s="120">
        <v>15</v>
      </c>
      <c r="T5598" s="46" t="s">
        <v>127</v>
      </c>
      <c r="U5598" s="122">
        <f>Data!$Q5598+Data!$R5598+Data!$S5598</f>
        <v>211.7</v>
      </c>
      <c r="V5598" s="123" t="str">
        <f>VLOOKUP(TRIM(Data!$B5598),Team!A:B,2,FALSE)</f>
        <v>Heating</v>
      </c>
      <c r="W5598" s="123" t="str">
        <f>VLOOKUP(Data!$D5598,Current!A:B,2,FALSE)</f>
        <v>DRAFT</v>
      </c>
      <c r="X5598" s="123" t="str">
        <f>IF(Data!$W5598=Data!$E5598,"CURRENT","NO")</f>
        <v>CURRENT</v>
      </c>
    </row>
    <row r="5599" spans="1:24" hidden="1">
      <c r="A5599" s="8" t="s">
        <v>2288</v>
      </c>
      <c r="B5599" s="8" t="s">
        <v>2337</v>
      </c>
      <c r="C5599" s="125" t="s">
        <v>2284</v>
      </c>
      <c r="D5599" s="8" t="s">
        <v>2285</v>
      </c>
      <c r="E5599" s="8" t="s">
        <v>463</v>
      </c>
      <c r="F5599" s="45" t="s">
        <v>1165</v>
      </c>
      <c r="G5599" s="46" t="s">
        <v>2310</v>
      </c>
      <c r="H5599" s="118">
        <v>42424</v>
      </c>
      <c r="I5599" s="117">
        <v>24</v>
      </c>
      <c r="J5599" s="119">
        <v>96.88</v>
      </c>
      <c r="K5599" s="119">
        <f t="shared" si="117"/>
        <v>2325.12</v>
      </c>
      <c r="L5599" s="46" t="s">
        <v>213</v>
      </c>
      <c r="M5599" s="46" t="s">
        <v>340</v>
      </c>
      <c r="N5599" s="121">
        <v>155903</v>
      </c>
      <c r="O5599" s="121"/>
      <c r="P5599" s="121">
        <v>94680</v>
      </c>
      <c r="Q5599" s="120">
        <v>75</v>
      </c>
      <c r="R5599" s="120">
        <v>0</v>
      </c>
      <c r="S5599" s="120">
        <v>15</v>
      </c>
      <c r="T5599" s="46" t="s">
        <v>127</v>
      </c>
      <c r="U5599" s="122">
        <f>Data!$Q5599+Data!$R5599+Data!$S5599</f>
        <v>90</v>
      </c>
      <c r="V5599" s="123" t="str">
        <f>VLOOKUP(TRIM(Data!$B5599),Team!A:B,2,FALSE)</f>
        <v>Heating</v>
      </c>
      <c r="W5599" s="123" t="str">
        <f>VLOOKUP(Data!$D5599,Current!A:B,2,FALSE)</f>
        <v>DRAFT</v>
      </c>
      <c r="X5599" s="123" t="str">
        <f>IF(Data!$W5599=Data!$E5599,"CURRENT","NO")</f>
        <v>CURRENT</v>
      </c>
    </row>
    <row r="5600" spans="1:24" hidden="1">
      <c r="A5600" s="8" t="s">
        <v>2288</v>
      </c>
      <c r="B5600" s="8" t="s">
        <v>2337</v>
      </c>
      <c r="C5600" s="125" t="s">
        <v>2284</v>
      </c>
      <c r="D5600" s="8" t="s">
        <v>2285</v>
      </c>
      <c r="E5600" s="8" t="s">
        <v>463</v>
      </c>
      <c r="F5600" s="45" t="s">
        <v>1010</v>
      </c>
      <c r="G5600" s="46" t="s">
        <v>2310</v>
      </c>
      <c r="H5600" s="118">
        <v>42424</v>
      </c>
      <c r="I5600" s="117">
        <v>18</v>
      </c>
      <c r="J5600" s="119">
        <v>89.59</v>
      </c>
      <c r="K5600" s="119">
        <f t="shared" si="117"/>
        <v>1612.6200000000001</v>
      </c>
      <c r="L5600" s="46" t="s">
        <v>213</v>
      </c>
      <c r="M5600" s="46" t="s">
        <v>340</v>
      </c>
      <c r="N5600" s="121">
        <v>155904</v>
      </c>
      <c r="O5600" s="121"/>
      <c r="P5600" s="121">
        <v>94681</v>
      </c>
      <c r="Q5600" s="120">
        <v>75</v>
      </c>
      <c r="R5600" s="120">
        <v>0</v>
      </c>
      <c r="S5600" s="120">
        <v>15</v>
      </c>
      <c r="T5600" s="46" t="s">
        <v>127</v>
      </c>
      <c r="U5600" s="122">
        <f>Data!$Q5600+Data!$R5600+Data!$S5600</f>
        <v>90</v>
      </c>
      <c r="V5600" s="123" t="str">
        <f>VLOOKUP(TRIM(Data!$B5600),Team!A:B,2,FALSE)</f>
        <v>Heating</v>
      </c>
      <c r="W5600" s="123" t="str">
        <f>VLOOKUP(Data!$D5600,Current!A:B,2,FALSE)</f>
        <v>DRAFT</v>
      </c>
      <c r="X5600" s="123" t="str">
        <f>IF(Data!$W5600=Data!$E5600,"CURRENT","NO")</f>
        <v>CURRENT</v>
      </c>
    </row>
    <row r="5601" spans="1:24" hidden="1">
      <c r="A5601" s="8" t="s">
        <v>2288</v>
      </c>
      <c r="B5601" s="8" t="s">
        <v>2337</v>
      </c>
      <c r="C5601" s="125" t="s">
        <v>2284</v>
      </c>
      <c r="D5601" s="8" t="s">
        <v>2285</v>
      </c>
      <c r="E5601" s="8" t="s">
        <v>463</v>
      </c>
      <c r="F5601" s="45" t="s">
        <v>960</v>
      </c>
      <c r="G5601" s="46" t="s">
        <v>2310</v>
      </c>
      <c r="H5601" s="118">
        <v>42424</v>
      </c>
      <c r="I5601" s="117">
        <v>24</v>
      </c>
      <c r="J5601" s="119">
        <v>116.43</v>
      </c>
      <c r="K5601" s="119">
        <f t="shared" si="117"/>
        <v>2794.32</v>
      </c>
      <c r="L5601" s="46" t="s">
        <v>213</v>
      </c>
      <c r="M5601" s="46" t="s">
        <v>340</v>
      </c>
      <c r="N5601" s="121">
        <v>155907</v>
      </c>
      <c r="O5601" s="121"/>
      <c r="P5601" s="121">
        <v>94682</v>
      </c>
      <c r="Q5601" s="120">
        <v>75</v>
      </c>
      <c r="R5601" s="120">
        <v>0</v>
      </c>
      <c r="S5601" s="120">
        <v>15</v>
      </c>
      <c r="T5601" s="46" t="s">
        <v>127</v>
      </c>
      <c r="U5601" s="122">
        <f>Data!$Q5601+Data!$R5601+Data!$S5601</f>
        <v>90</v>
      </c>
      <c r="V5601" s="123" t="str">
        <f>VLOOKUP(TRIM(Data!$B5601),Team!A:B,2,FALSE)</f>
        <v>Heating</v>
      </c>
      <c r="W5601" s="123" t="str">
        <f>VLOOKUP(Data!$D5601,Current!A:B,2,FALSE)</f>
        <v>DRAFT</v>
      </c>
      <c r="X5601" s="123" t="str">
        <f>IF(Data!$W5601=Data!$E5601,"CURRENT","NO")</f>
        <v>CURRENT</v>
      </c>
    </row>
    <row r="5602" spans="1:24" hidden="1">
      <c r="A5602" s="8" t="s">
        <v>2288</v>
      </c>
      <c r="B5602" s="8" t="s">
        <v>2337</v>
      </c>
      <c r="C5602" s="125" t="s">
        <v>2284</v>
      </c>
      <c r="D5602" s="8" t="s">
        <v>2285</v>
      </c>
      <c r="E5602" s="8" t="s">
        <v>463</v>
      </c>
      <c r="F5602" s="45" t="s">
        <v>1372</v>
      </c>
      <c r="G5602" s="46" t="s">
        <v>2310</v>
      </c>
      <c r="H5602" s="118">
        <v>42424</v>
      </c>
      <c r="I5602" s="117">
        <v>220</v>
      </c>
      <c r="J5602" s="119">
        <v>35.1</v>
      </c>
      <c r="K5602" s="119">
        <f t="shared" si="117"/>
        <v>7722</v>
      </c>
      <c r="L5602" s="46" t="s">
        <v>213</v>
      </c>
      <c r="M5602" s="46" t="s">
        <v>72</v>
      </c>
      <c r="N5602" s="121">
        <v>155910</v>
      </c>
      <c r="O5602" s="121"/>
      <c r="P5602" s="121">
        <v>94683</v>
      </c>
      <c r="Q5602" s="120">
        <v>150</v>
      </c>
      <c r="R5602" s="120">
        <v>0</v>
      </c>
      <c r="S5602" s="120">
        <v>15</v>
      </c>
      <c r="T5602" s="46" t="s">
        <v>127</v>
      </c>
      <c r="U5602" s="122">
        <f>Data!$Q5602+Data!$R5602+Data!$S5602</f>
        <v>165</v>
      </c>
      <c r="V5602" s="123" t="str">
        <f>VLOOKUP(TRIM(Data!$B5602),Team!A:B,2,FALSE)</f>
        <v>Heating</v>
      </c>
      <c r="W5602" s="123" t="str">
        <f>VLOOKUP(Data!$D5602,Current!A:B,2,FALSE)</f>
        <v>DRAFT</v>
      </c>
      <c r="X5602" s="123" t="str">
        <f>IF(Data!$W5602=Data!$E5602,"CURRENT","NO")</f>
        <v>CURRENT</v>
      </c>
    </row>
    <row r="5603" spans="1:24" hidden="1">
      <c r="A5603" s="8" t="s">
        <v>2288</v>
      </c>
      <c r="B5603" s="8" t="s">
        <v>2337</v>
      </c>
      <c r="C5603" s="125" t="s">
        <v>2284</v>
      </c>
      <c r="D5603" s="8" t="s">
        <v>2285</v>
      </c>
      <c r="E5603" s="8" t="s">
        <v>463</v>
      </c>
      <c r="F5603" s="45" t="s">
        <v>356</v>
      </c>
      <c r="G5603" s="46" t="s">
        <v>2310</v>
      </c>
      <c r="H5603" s="118">
        <v>42425</v>
      </c>
      <c r="I5603" s="117">
        <v>135</v>
      </c>
      <c r="J5603" s="119">
        <v>56.37</v>
      </c>
      <c r="K5603" s="119">
        <f t="shared" si="117"/>
        <v>7609.95</v>
      </c>
      <c r="L5603" s="46" t="s">
        <v>213</v>
      </c>
      <c r="M5603" s="46" t="s">
        <v>992</v>
      </c>
      <c r="N5603" s="121">
        <v>155961</v>
      </c>
      <c r="O5603" s="121"/>
      <c r="P5603" s="121">
        <v>94684</v>
      </c>
      <c r="Q5603" s="120">
        <v>75</v>
      </c>
      <c r="R5603" s="120">
        <v>0</v>
      </c>
      <c r="S5603" s="120">
        <v>15</v>
      </c>
      <c r="T5603" s="46" t="s">
        <v>127</v>
      </c>
      <c r="U5603" s="122">
        <f>Data!$Q5603+Data!$R5603+Data!$S5603</f>
        <v>90</v>
      </c>
      <c r="V5603" s="123" t="str">
        <f>VLOOKUP(TRIM(Data!$B5603),Team!A:B,2,FALSE)</f>
        <v>Heating</v>
      </c>
      <c r="W5603" s="123" t="str">
        <f>VLOOKUP(Data!$D5603,Current!A:B,2,FALSE)</f>
        <v>DRAFT</v>
      </c>
      <c r="X5603" s="123" t="str">
        <f>IF(Data!$W5603=Data!$E5603,"CURRENT","NO")</f>
        <v>CURRENT</v>
      </c>
    </row>
    <row r="5604" spans="1:24" hidden="1">
      <c r="A5604" s="8" t="s">
        <v>2288</v>
      </c>
      <c r="B5604" s="8" t="s">
        <v>2337</v>
      </c>
      <c r="C5604" s="125" t="s">
        <v>2284</v>
      </c>
      <c r="D5604" s="8" t="s">
        <v>2285</v>
      </c>
      <c r="E5604" s="8" t="s">
        <v>463</v>
      </c>
      <c r="F5604" s="45" t="s">
        <v>405</v>
      </c>
      <c r="G5604" s="46" t="s">
        <v>2310</v>
      </c>
      <c r="H5604" s="118">
        <v>42425</v>
      </c>
      <c r="I5604" s="117">
        <v>112</v>
      </c>
      <c r="J5604" s="119">
        <v>147.38</v>
      </c>
      <c r="K5604" s="119">
        <f t="shared" si="117"/>
        <v>16506.559999999998</v>
      </c>
      <c r="L5604" s="46" t="s">
        <v>213</v>
      </c>
      <c r="M5604" s="46" t="s">
        <v>1961</v>
      </c>
      <c r="N5604" s="121">
        <v>155962</v>
      </c>
      <c r="O5604" s="121"/>
      <c r="P5604" s="121">
        <v>94685</v>
      </c>
      <c r="Q5604" s="120">
        <v>82.5</v>
      </c>
      <c r="R5604" s="120">
        <v>0</v>
      </c>
      <c r="S5604" s="120">
        <v>15</v>
      </c>
      <c r="T5604" s="46" t="s">
        <v>127</v>
      </c>
      <c r="U5604" s="122">
        <f>Data!$Q5604+Data!$R5604+Data!$S5604</f>
        <v>97.5</v>
      </c>
      <c r="V5604" s="123" t="str">
        <f>VLOOKUP(TRIM(Data!$B5604),Team!A:B,2,FALSE)</f>
        <v>Heating</v>
      </c>
      <c r="W5604" s="123" t="str">
        <f>VLOOKUP(Data!$D5604,Current!A:B,2,FALSE)</f>
        <v>DRAFT</v>
      </c>
      <c r="X5604" s="123" t="str">
        <f>IF(Data!$W5604=Data!$E5604,"CURRENT","NO")</f>
        <v>CURRENT</v>
      </c>
    </row>
    <row r="5605" spans="1:24" hidden="1">
      <c r="A5605" s="8" t="s">
        <v>2288</v>
      </c>
      <c r="B5605" s="8" t="s">
        <v>2337</v>
      </c>
      <c r="C5605" s="125" t="s">
        <v>2284</v>
      </c>
      <c r="D5605" s="8" t="s">
        <v>2285</v>
      </c>
      <c r="E5605" s="8" t="s">
        <v>463</v>
      </c>
      <c r="F5605" s="45" t="s">
        <v>1591</v>
      </c>
      <c r="G5605" s="46" t="s">
        <v>2310</v>
      </c>
      <c r="H5605" s="118">
        <v>42425</v>
      </c>
      <c r="I5605" s="117">
        <v>23</v>
      </c>
      <c r="J5605" s="119">
        <v>118.83</v>
      </c>
      <c r="K5605" s="119">
        <f t="shared" si="117"/>
        <v>2733.09</v>
      </c>
      <c r="L5605" s="46" t="s">
        <v>213</v>
      </c>
      <c r="M5605" s="46" t="s">
        <v>340</v>
      </c>
      <c r="N5605" s="121">
        <v>155963</v>
      </c>
      <c r="O5605" s="121"/>
      <c r="P5605" s="121">
        <v>94686</v>
      </c>
      <c r="Q5605" s="120">
        <v>75</v>
      </c>
      <c r="R5605" s="120">
        <v>0</v>
      </c>
      <c r="S5605" s="120">
        <v>15</v>
      </c>
      <c r="T5605" s="46" t="s">
        <v>246</v>
      </c>
      <c r="U5605" s="122">
        <f>Data!$Q5605+Data!$R5605+Data!$S5605</f>
        <v>90</v>
      </c>
      <c r="V5605" s="123" t="str">
        <f>VLOOKUP(TRIM(Data!$B5605),Team!A:B,2,FALSE)</f>
        <v>Heating</v>
      </c>
      <c r="W5605" s="123" t="str">
        <f>VLOOKUP(Data!$D5605,Current!A:B,2,FALSE)</f>
        <v>DRAFT</v>
      </c>
      <c r="X5605" s="123" t="str">
        <f>IF(Data!$W5605=Data!$E5605,"CURRENT","NO")</f>
        <v>CURRENT</v>
      </c>
    </row>
    <row r="5606" spans="1:24" hidden="1">
      <c r="A5606" s="8" t="s">
        <v>2288</v>
      </c>
      <c r="B5606" s="8" t="s">
        <v>2337</v>
      </c>
      <c r="C5606" s="125" t="s">
        <v>2284</v>
      </c>
      <c r="D5606" s="8" t="s">
        <v>2285</v>
      </c>
      <c r="E5606" s="8" t="s">
        <v>463</v>
      </c>
      <c r="F5606" s="45" t="s">
        <v>1376</v>
      </c>
      <c r="G5606" s="46" t="s">
        <v>2310</v>
      </c>
      <c r="H5606" s="118">
        <v>42425</v>
      </c>
      <c r="I5606" s="117">
        <v>64</v>
      </c>
      <c r="J5606" s="119">
        <v>106.3</v>
      </c>
      <c r="K5606" s="119">
        <f t="shared" si="117"/>
        <v>6803.2</v>
      </c>
      <c r="L5606" s="46" t="s">
        <v>213</v>
      </c>
      <c r="M5606" s="46" t="s">
        <v>358</v>
      </c>
      <c r="N5606" s="121">
        <v>155965</v>
      </c>
      <c r="O5606" s="121"/>
      <c r="P5606" s="121">
        <v>94687</v>
      </c>
      <c r="Q5606" s="120">
        <v>75</v>
      </c>
      <c r="R5606" s="120">
        <v>0</v>
      </c>
      <c r="S5606" s="120">
        <v>15</v>
      </c>
      <c r="T5606" s="46" t="s">
        <v>127</v>
      </c>
      <c r="U5606" s="122">
        <f>Data!$Q5606+Data!$R5606+Data!$S5606</f>
        <v>90</v>
      </c>
      <c r="V5606" s="123" t="str">
        <f>VLOOKUP(TRIM(Data!$B5606),Team!A:B,2,FALSE)</f>
        <v>Heating</v>
      </c>
      <c r="W5606" s="123" t="str">
        <f>VLOOKUP(Data!$D5606,Current!A:B,2,FALSE)</f>
        <v>DRAFT</v>
      </c>
      <c r="X5606" s="123" t="str">
        <f>IF(Data!$W5606=Data!$E5606,"CURRENT","NO")</f>
        <v>CURRENT</v>
      </c>
    </row>
    <row r="5607" spans="1:24" hidden="1">
      <c r="A5607" s="8" t="s">
        <v>2288</v>
      </c>
      <c r="B5607" s="8" t="s">
        <v>2337</v>
      </c>
      <c r="C5607" s="125" t="s">
        <v>2284</v>
      </c>
      <c r="D5607" s="8" t="s">
        <v>2285</v>
      </c>
      <c r="E5607" s="8" t="s">
        <v>463</v>
      </c>
      <c r="F5607" s="45" t="s">
        <v>343</v>
      </c>
      <c r="G5607" s="46" t="s">
        <v>2310</v>
      </c>
      <c r="H5607" s="118">
        <v>42425</v>
      </c>
      <c r="I5607" s="117">
        <v>427</v>
      </c>
      <c r="J5607" s="119">
        <v>55.52</v>
      </c>
      <c r="K5607" s="119">
        <f t="shared" si="117"/>
        <v>23707.040000000001</v>
      </c>
      <c r="L5607" s="46" t="s">
        <v>213</v>
      </c>
      <c r="M5607" s="46" t="s">
        <v>1973</v>
      </c>
      <c r="N5607" s="121">
        <v>155966</v>
      </c>
      <c r="O5607" s="121"/>
      <c r="P5607" s="121">
        <v>94688</v>
      </c>
      <c r="Q5607" s="120">
        <v>150</v>
      </c>
      <c r="R5607" s="120">
        <v>0</v>
      </c>
      <c r="S5607" s="120">
        <v>15</v>
      </c>
      <c r="T5607" s="46" t="s">
        <v>127</v>
      </c>
      <c r="U5607" s="122">
        <f>Data!$Q5607+Data!$R5607+Data!$S5607</f>
        <v>165</v>
      </c>
      <c r="V5607" s="123" t="str">
        <f>VLOOKUP(TRIM(Data!$B5607),Team!A:B,2,FALSE)</f>
        <v>Heating</v>
      </c>
      <c r="W5607" s="123" t="str">
        <f>VLOOKUP(Data!$D5607,Current!A:B,2,FALSE)</f>
        <v>DRAFT</v>
      </c>
      <c r="X5607" s="123" t="str">
        <f>IF(Data!$W5607=Data!$E5607,"CURRENT","NO")</f>
        <v>CURRENT</v>
      </c>
    </row>
    <row r="5608" spans="1:24" hidden="1">
      <c r="A5608" s="8" t="s">
        <v>2288</v>
      </c>
      <c r="B5608" s="8" t="s">
        <v>2337</v>
      </c>
      <c r="C5608" s="125" t="s">
        <v>2284</v>
      </c>
      <c r="D5608" s="8" t="s">
        <v>2285</v>
      </c>
      <c r="E5608" s="8" t="s">
        <v>463</v>
      </c>
      <c r="F5608" s="45" t="s">
        <v>595</v>
      </c>
      <c r="G5608" s="46" t="s">
        <v>2310</v>
      </c>
      <c r="H5608" s="118">
        <v>42426</v>
      </c>
      <c r="I5608" s="117">
        <v>429</v>
      </c>
      <c r="J5608" s="119">
        <v>60.27</v>
      </c>
      <c r="K5608" s="119">
        <f t="shared" si="117"/>
        <v>25855.83</v>
      </c>
      <c r="L5608" s="46" t="s">
        <v>213</v>
      </c>
      <c r="M5608" s="46" t="s">
        <v>561</v>
      </c>
      <c r="N5608" s="121">
        <v>155978</v>
      </c>
      <c r="O5608" s="121"/>
      <c r="P5608" s="121">
        <v>94689</v>
      </c>
      <c r="Q5608" s="120">
        <v>150</v>
      </c>
      <c r="R5608" s="120">
        <v>0</v>
      </c>
      <c r="S5608" s="120">
        <v>15</v>
      </c>
      <c r="T5608" s="46" t="s">
        <v>127</v>
      </c>
      <c r="U5608" s="122">
        <f>Data!$Q5608+Data!$R5608+Data!$S5608</f>
        <v>165</v>
      </c>
      <c r="V5608" s="123" t="str">
        <f>VLOOKUP(TRIM(Data!$B5608),Team!A:B,2,FALSE)</f>
        <v>Heating</v>
      </c>
      <c r="W5608" s="123" t="str">
        <f>VLOOKUP(Data!$D5608,Current!A:B,2,FALSE)</f>
        <v>DRAFT</v>
      </c>
      <c r="X5608" s="123" t="str">
        <f>IF(Data!$W5608=Data!$E5608,"CURRENT","NO")</f>
        <v>CURRENT</v>
      </c>
    </row>
    <row r="5609" spans="1:24" hidden="1">
      <c r="A5609" s="8" t="s">
        <v>2288</v>
      </c>
      <c r="B5609" s="8" t="s">
        <v>2337</v>
      </c>
      <c r="C5609" s="125" t="s">
        <v>2284</v>
      </c>
      <c r="D5609" s="8" t="s">
        <v>2285</v>
      </c>
      <c r="E5609" s="8" t="s">
        <v>463</v>
      </c>
      <c r="F5609" s="45" t="s">
        <v>1974</v>
      </c>
      <c r="G5609" s="46" t="s">
        <v>2310</v>
      </c>
      <c r="H5609" s="118">
        <v>42426</v>
      </c>
      <c r="I5609" s="117">
        <v>568</v>
      </c>
      <c r="J5609" s="119">
        <v>47.38</v>
      </c>
      <c r="K5609" s="119">
        <f t="shared" si="117"/>
        <v>26911.84</v>
      </c>
      <c r="L5609" s="46" t="s">
        <v>213</v>
      </c>
      <c r="M5609" s="46" t="s">
        <v>358</v>
      </c>
      <c r="N5609" s="121">
        <v>155979</v>
      </c>
      <c r="O5609" s="121"/>
      <c r="P5609" s="121">
        <v>94690</v>
      </c>
      <c r="Q5609" s="120">
        <v>150</v>
      </c>
      <c r="R5609" s="120">
        <v>0</v>
      </c>
      <c r="S5609" s="120">
        <v>15</v>
      </c>
      <c r="T5609" s="46" t="s">
        <v>246</v>
      </c>
      <c r="U5609" s="122">
        <f>Data!$Q5609+Data!$R5609+Data!$S5609</f>
        <v>165</v>
      </c>
      <c r="V5609" s="123" t="str">
        <f>VLOOKUP(TRIM(Data!$B5609),Team!A:B,2,FALSE)</f>
        <v>Heating</v>
      </c>
      <c r="W5609" s="123" t="str">
        <f>VLOOKUP(Data!$D5609,Current!A:B,2,FALSE)</f>
        <v>DRAFT</v>
      </c>
      <c r="X5609" s="123" t="str">
        <f>IF(Data!$W5609=Data!$E5609,"CURRENT","NO")</f>
        <v>CURRENT</v>
      </c>
    </row>
    <row r="5610" spans="1:24" hidden="1">
      <c r="A5610" s="8" t="s">
        <v>2288</v>
      </c>
      <c r="B5610" s="8" t="s">
        <v>2337</v>
      </c>
      <c r="C5610" s="125" t="s">
        <v>2284</v>
      </c>
      <c r="D5610" s="8" t="s">
        <v>2285</v>
      </c>
      <c r="E5610" s="8" t="s">
        <v>463</v>
      </c>
      <c r="F5610" s="45" t="s">
        <v>978</v>
      </c>
      <c r="G5610" s="46" t="s">
        <v>2310</v>
      </c>
      <c r="H5610" s="118">
        <v>42426</v>
      </c>
      <c r="I5610" s="117">
        <v>792</v>
      </c>
      <c r="J5610" s="119">
        <v>59.09</v>
      </c>
      <c r="K5610" s="119">
        <f t="shared" si="117"/>
        <v>46799.280000000006</v>
      </c>
      <c r="L5610" s="46" t="s">
        <v>157</v>
      </c>
      <c r="M5610" s="46" t="s">
        <v>1772</v>
      </c>
      <c r="N5610" s="121">
        <v>155980</v>
      </c>
      <c r="O5610" s="121"/>
      <c r="P5610" s="121">
        <v>94691</v>
      </c>
      <c r="Q5610" s="120">
        <v>234</v>
      </c>
      <c r="R5610" s="120">
        <v>0</v>
      </c>
      <c r="S5610" s="120">
        <v>15</v>
      </c>
      <c r="T5610" s="46" t="s">
        <v>186</v>
      </c>
      <c r="U5610" s="122">
        <f>Data!$Q5610+Data!$R5610+Data!$S5610</f>
        <v>249</v>
      </c>
      <c r="V5610" s="123" t="str">
        <f>VLOOKUP(TRIM(Data!$B5610),Team!A:B,2,FALSE)</f>
        <v>Heating</v>
      </c>
      <c r="W5610" s="123" t="str">
        <f>VLOOKUP(Data!$D5610,Current!A:B,2,FALSE)</f>
        <v>DRAFT</v>
      </c>
      <c r="X5610" s="123" t="str">
        <f>IF(Data!$W5610=Data!$E5610,"CURRENT","NO")</f>
        <v>CURRENT</v>
      </c>
    </row>
    <row r="5611" spans="1:24" hidden="1">
      <c r="A5611" s="8" t="s">
        <v>2288</v>
      </c>
      <c r="B5611" s="8" t="s">
        <v>2337</v>
      </c>
      <c r="C5611" s="125" t="s">
        <v>2284</v>
      </c>
      <c r="D5611" s="8" t="s">
        <v>2285</v>
      </c>
      <c r="E5611" s="8" t="s">
        <v>463</v>
      </c>
      <c r="F5611" s="45" t="s">
        <v>370</v>
      </c>
      <c r="G5611" s="46" t="s">
        <v>2310</v>
      </c>
      <c r="H5611" s="118">
        <v>42427</v>
      </c>
      <c r="I5611" s="117">
        <v>72</v>
      </c>
      <c r="J5611" s="119">
        <v>126.66</v>
      </c>
      <c r="K5611" s="119">
        <f t="shared" si="117"/>
        <v>9119.52</v>
      </c>
      <c r="L5611" s="46" t="s">
        <v>1585</v>
      </c>
      <c r="M5611" s="46" t="s">
        <v>564</v>
      </c>
      <c r="N5611" s="121">
        <v>156001</v>
      </c>
      <c r="O5611" s="121"/>
      <c r="P5611" s="121">
        <v>94692</v>
      </c>
      <c r="Q5611" s="120">
        <v>75</v>
      </c>
      <c r="R5611" s="120">
        <v>0</v>
      </c>
      <c r="S5611" s="120">
        <v>15</v>
      </c>
      <c r="T5611" s="46" t="s">
        <v>186</v>
      </c>
      <c r="U5611" s="122">
        <f>Data!$Q5611+Data!$R5611+Data!$S5611</f>
        <v>90</v>
      </c>
      <c r="V5611" s="123" t="str">
        <f>VLOOKUP(TRIM(Data!$B5611),Team!A:B,2,FALSE)</f>
        <v>Heating</v>
      </c>
      <c r="W5611" s="123" t="str">
        <f>VLOOKUP(Data!$D5611,Current!A:B,2,FALSE)</f>
        <v>DRAFT</v>
      </c>
      <c r="X5611" s="123" t="str">
        <f>IF(Data!$W5611=Data!$E5611,"CURRENT","NO")</f>
        <v>CURRENT</v>
      </c>
    </row>
    <row r="5612" spans="1:24" hidden="1">
      <c r="A5612" s="8" t="s">
        <v>2288</v>
      </c>
      <c r="B5612" s="8" t="s">
        <v>2337</v>
      </c>
      <c r="C5612" s="125" t="s">
        <v>2284</v>
      </c>
      <c r="D5612" s="8" t="s">
        <v>2285</v>
      </c>
      <c r="E5612" s="8" t="s">
        <v>463</v>
      </c>
      <c r="F5612" s="45" t="s">
        <v>336</v>
      </c>
      <c r="G5612" s="46" t="s">
        <v>2310</v>
      </c>
      <c r="H5612" s="118">
        <v>42427</v>
      </c>
      <c r="I5612" s="117">
        <v>458</v>
      </c>
      <c r="J5612" s="119">
        <v>60.66</v>
      </c>
      <c r="K5612" s="119">
        <f t="shared" si="117"/>
        <v>27782.28</v>
      </c>
      <c r="L5612" s="46" t="s">
        <v>213</v>
      </c>
      <c r="M5612" s="46" t="s">
        <v>1897</v>
      </c>
      <c r="N5612" s="121">
        <v>156002</v>
      </c>
      <c r="O5612" s="121"/>
      <c r="P5612" s="121">
        <v>94693</v>
      </c>
      <c r="Q5612" s="120">
        <v>150</v>
      </c>
      <c r="R5612" s="120">
        <v>0</v>
      </c>
      <c r="S5612" s="120">
        <v>15</v>
      </c>
      <c r="T5612" s="46" t="s">
        <v>127</v>
      </c>
      <c r="U5612" s="122">
        <f>Data!$Q5612+Data!$R5612+Data!$S5612</f>
        <v>165</v>
      </c>
      <c r="V5612" s="123" t="str">
        <f>VLOOKUP(TRIM(Data!$B5612),Team!A:B,2,FALSE)</f>
        <v>Heating</v>
      </c>
      <c r="W5612" s="123" t="str">
        <f>VLOOKUP(Data!$D5612,Current!A:B,2,FALSE)</f>
        <v>DRAFT</v>
      </c>
      <c r="X5612" s="123" t="str">
        <f>IF(Data!$W5612=Data!$E5612,"CURRENT","NO")</f>
        <v>CURRENT</v>
      </c>
    </row>
    <row r="5613" spans="1:24" hidden="1">
      <c r="A5613" s="8" t="s">
        <v>2288</v>
      </c>
      <c r="B5613" s="8" t="s">
        <v>2337</v>
      </c>
      <c r="C5613" s="125" t="s">
        <v>2284</v>
      </c>
      <c r="D5613" s="8" t="s">
        <v>2285</v>
      </c>
      <c r="E5613" s="8" t="s">
        <v>463</v>
      </c>
      <c r="F5613" s="45" t="s">
        <v>571</v>
      </c>
      <c r="G5613" s="46" t="s">
        <v>2310</v>
      </c>
      <c r="H5613" s="118">
        <v>42429</v>
      </c>
      <c r="I5613" s="117">
        <v>64</v>
      </c>
      <c r="J5613" s="119">
        <v>0</v>
      </c>
      <c r="K5613" s="119">
        <f t="shared" si="117"/>
        <v>0</v>
      </c>
      <c r="L5613" s="46" t="s">
        <v>213</v>
      </c>
      <c r="M5613" s="46" t="s">
        <v>340</v>
      </c>
      <c r="N5613" s="121">
        <v>156027</v>
      </c>
      <c r="O5613" s="121"/>
      <c r="P5613" s="121">
        <v>94694</v>
      </c>
      <c r="Q5613" s="120">
        <v>75</v>
      </c>
      <c r="R5613" s="120">
        <v>0</v>
      </c>
      <c r="S5613" s="120">
        <v>15</v>
      </c>
      <c r="T5613" s="46" t="s">
        <v>127</v>
      </c>
      <c r="U5613" s="122">
        <f>Data!$Q5613+Data!$R5613+Data!$S5613</f>
        <v>90</v>
      </c>
      <c r="V5613" s="123" t="str">
        <f>VLOOKUP(TRIM(Data!$B5613),Team!A:B,2,FALSE)</f>
        <v>Heating</v>
      </c>
      <c r="W5613" s="123" t="str">
        <f>VLOOKUP(Data!$D5613,Current!A:B,2,FALSE)</f>
        <v>DRAFT</v>
      </c>
      <c r="X5613" s="123" t="str">
        <f>IF(Data!$W5613=Data!$E5613,"CURRENT","NO")</f>
        <v>CURRENT</v>
      </c>
    </row>
    <row r="5614" spans="1:24" hidden="1">
      <c r="A5614" s="8" t="s">
        <v>2288</v>
      </c>
      <c r="B5614" s="8" t="s">
        <v>2337</v>
      </c>
      <c r="C5614" s="125" t="s">
        <v>2284</v>
      </c>
      <c r="D5614" s="8" t="s">
        <v>2285</v>
      </c>
      <c r="E5614" s="8" t="s">
        <v>463</v>
      </c>
      <c r="F5614" s="45" t="s">
        <v>565</v>
      </c>
      <c r="G5614" s="46" t="s">
        <v>2310</v>
      </c>
      <c r="H5614" s="118">
        <v>42429</v>
      </c>
      <c r="I5614" s="117">
        <v>46</v>
      </c>
      <c r="J5614" s="119">
        <v>0</v>
      </c>
      <c r="K5614" s="119">
        <f t="shared" si="117"/>
        <v>0</v>
      </c>
      <c r="L5614" s="46" t="s">
        <v>213</v>
      </c>
      <c r="M5614" s="46" t="s">
        <v>340</v>
      </c>
      <c r="N5614" s="121">
        <v>156028</v>
      </c>
      <c r="O5614" s="121"/>
      <c r="P5614" s="121">
        <v>94695</v>
      </c>
      <c r="Q5614" s="120">
        <v>75</v>
      </c>
      <c r="R5614" s="120">
        <v>0</v>
      </c>
      <c r="S5614" s="120">
        <v>15</v>
      </c>
      <c r="T5614" s="46" t="s">
        <v>127</v>
      </c>
      <c r="U5614" s="122">
        <f>Data!$Q5614+Data!$R5614+Data!$S5614</f>
        <v>90</v>
      </c>
      <c r="V5614" s="123" t="str">
        <f>VLOOKUP(TRIM(Data!$B5614),Team!A:B,2,FALSE)</f>
        <v>Heating</v>
      </c>
      <c r="W5614" s="123" t="str">
        <f>VLOOKUP(Data!$D5614,Current!A:B,2,FALSE)</f>
        <v>DRAFT</v>
      </c>
      <c r="X5614" s="123" t="str">
        <f>IF(Data!$W5614=Data!$E5614,"CURRENT","NO")</f>
        <v>CURRENT</v>
      </c>
    </row>
    <row r="5615" spans="1:24" hidden="1">
      <c r="A5615" s="8" t="s">
        <v>2288</v>
      </c>
      <c r="B5615" s="8" t="s">
        <v>2337</v>
      </c>
      <c r="C5615" s="125" t="s">
        <v>2284</v>
      </c>
      <c r="D5615" s="8" t="s">
        <v>2285</v>
      </c>
      <c r="E5615" s="8" t="s">
        <v>463</v>
      </c>
      <c r="F5615" s="45" t="s">
        <v>374</v>
      </c>
      <c r="G5615" s="46" t="s">
        <v>2310</v>
      </c>
      <c r="H5615" s="118">
        <v>42429</v>
      </c>
      <c r="I5615" s="117">
        <v>429</v>
      </c>
      <c r="J5615" s="119">
        <v>56.65</v>
      </c>
      <c r="K5615" s="119">
        <f t="shared" si="117"/>
        <v>24302.85</v>
      </c>
      <c r="L5615" s="46" t="s">
        <v>213</v>
      </c>
      <c r="M5615" s="46" t="s">
        <v>1772</v>
      </c>
      <c r="N5615" s="121">
        <v>156029</v>
      </c>
      <c r="O5615" s="121"/>
      <c r="P5615" s="121">
        <v>94696</v>
      </c>
      <c r="Q5615" s="120">
        <v>150</v>
      </c>
      <c r="R5615" s="120">
        <v>0</v>
      </c>
      <c r="S5615" s="120">
        <v>15</v>
      </c>
      <c r="T5615" s="46" t="s">
        <v>127</v>
      </c>
      <c r="U5615" s="122">
        <f>Data!$Q5615+Data!$R5615+Data!$S5615</f>
        <v>165</v>
      </c>
      <c r="V5615" s="123" t="str">
        <f>VLOOKUP(TRIM(Data!$B5615),Team!A:B,2,FALSE)</f>
        <v>Heating</v>
      </c>
      <c r="W5615" s="123" t="str">
        <f>VLOOKUP(Data!$D5615,Current!A:B,2,FALSE)</f>
        <v>DRAFT</v>
      </c>
      <c r="X5615" s="123" t="str">
        <f>IF(Data!$W5615=Data!$E5615,"CURRENT","NO")</f>
        <v>CURRENT</v>
      </c>
    </row>
    <row r="5616" spans="1:24" hidden="1">
      <c r="A5616" s="8" t="s">
        <v>2288</v>
      </c>
      <c r="B5616" s="8" t="s">
        <v>2337</v>
      </c>
      <c r="C5616" s="125" t="s">
        <v>2284</v>
      </c>
      <c r="D5616" s="8" t="s">
        <v>2285</v>
      </c>
      <c r="E5616" s="8" t="s">
        <v>463</v>
      </c>
      <c r="F5616" s="45" t="s">
        <v>405</v>
      </c>
      <c r="G5616" s="46" t="s">
        <v>2310</v>
      </c>
      <c r="H5616" s="118">
        <v>42429</v>
      </c>
      <c r="I5616" s="117">
        <v>112</v>
      </c>
      <c r="J5616" s="119">
        <v>147.38</v>
      </c>
      <c r="K5616" s="119">
        <f t="shared" si="117"/>
        <v>16506.559999999998</v>
      </c>
      <c r="L5616" s="46" t="s">
        <v>213</v>
      </c>
      <c r="M5616" s="46" t="s">
        <v>369</v>
      </c>
      <c r="N5616" s="121">
        <v>156030</v>
      </c>
      <c r="O5616" s="121"/>
      <c r="P5616" s="121">
        <v>94697</v>
      </c>
      <c r="Q5616" s="120">
        <v>82.5</v>
      </c>
      <c r="R5616" s="120">
        <v>0</v>
      </c>
      <c r="S5616" s="120">
        <v>15</v>
      </c>
      <c r="T5616" s="46" t="s">
        <v>127</v>
      </c>
      <c r="U5616" s="122">
        <f>Data!$Q5616+Data!$R5616+Data!$S5616</f>
        <v>97.5</v>
      </c>
      <c r="V5616" s="123" t="str">
        <f>VLOOKUP(TRIM(Data!$B5616),Team!A:B,2,FALSE)</f>
        <v>Heating</v>
      </c>
      <c r="W5616" s="123" t="str">
        <f>VLOOKUP(Data!$D5616,Current!A:B,2,FALSE)</f>
        <v>DRAFT</v>
      </c>
      <c r="X5616" s="123" t="str">
        <f>IF(Data!$W5616=Data!$E5616,"CURRENT","NO")</f>
        <v>CURRENT</v>
      </c>
    </row>
    <row r="5617" spans="1:24" hidden="1">
      <c r="A5617" s="8" t="s">
        <v>2297</v>
      </c>
      <c r="B5617" s="8" t="s">
        <v>798</v>
      </c>
      <c r="C5617" s="125" t="s">
        <v>2322</v>
      </c>
      <c r="D5617" s="8" t="s">
        <v>2285</v>
      </c>
      <c r="E5617" s="8" t="s">
        <v>463</v>
      </c>
      <c r="F5617" s="45" t="s">
        <v>429</v>
      </c>
      <c r="G5617" s="46" t="s">
        <v>2340</v>
      </c>
      <c r="H5617" s="118">
        <v>42401</v>
      </c>
      <c r="I5617" s="117">
        <v>109</v>
      </c>
      <c r="J5617" s="119">
        <v>0</v>
      </c>
      <c r="K5617" s="119">
        <f>I5617*J5617</f>
        <v>0</v>
      </c>
      <c r="L5617" s="46" t="s">
        <v>419</v>
      </c>
      <c r="M5617" s="46" t="s">
        <v>1129</v>
      </c>
      <c r="N5617" s="121">
        <v>155806</v>
      </c>
      <c r="O5617" s="121"/>
      <c r="P5617" s="121">
        <v>94578</v>
      </c>
      <c r="Q5617" s="120">
        <v>300</v>
      </c>
      <c r="R5617" s="120">
        <v>45</v>
      </c>
      <c r="S5617" s="119">
        <v>280</v>
      </c>
      <c r="T5617" s="46" t="s">
        <v>0</v>
      </c>
      <c r="U5617" s="122">
        <f>Data!$Q5617+Data!$R5617+Data!$S5617</f>
        <v>625</v>
      </c>
      <c r="V5617" s="123" t="str">
        <f>VLOOKUP(TRIM(Data!$B5617),Team!A:B,2,FALSE)</f>
        <v>HVAC</v>
      </c>
      <c r="W5617" s="123" t="str">
        <f>VLOOKUP(Data!$D5617,Current!A:B,2,FALSE)</f>
        <v>DRAFT</v>
      </c>
      <c r="X5617" s="123" t="str">
        <f>IF(Data!$W5617=Data!$E5617,"CURRENT","NO")</f>
        <v>CURRENT</v>
      </c>
    </row>
    <row r="5618" spans="1:24" hidden="1">
      <c r="A5618" s="8" t="s">
        <v>2288</v>
      </c>
      <c r="B5618" s="8" t="s">
        <v>798</v>
      </c>
      <c r="C5618" s="125" t="s">
        <v>2322</v>
      </c>
      <c r="D5618" s="8" t="s">
        <v>2285</v>
      </c>
      <c r="E5618" s="8" t="s">
        <v>463</v>
      </c>
      <c r="F5618" s="45" t="s">
        <v>2341</v>
      </c>
      <c r="G5618" s="46" t="s">
        <v>2342</v>
      </c>
      <c r="H5618" s="118">
        <v>42424</v>
      </c>
      <c r="I5618" s="117">
        <v>144</v>
      </c>
      <c r="J5618" s="119">
        <v>0</v>
      </c>
      <c r="K5618" s="119">
        <f>I5618*J5618</f>
        <v>0</v>
      </c>
      <c r="L5618" s="46" t="s">
        <v>1837</v>
      </c>
      <c r="M5618" s="46" t="s">
        <v>76</v>
      </c>
      <c r="N5618" s="121">
        <v>155927</v>
      </c>
      <c r="O5618" s="121"/>
      <c r="P5618" s="121">
        <v>94666</v>
      </c>
      <c r="Q5618" s="120">
        <v>150</v>
      </c>
      <c r="R5618" s="120">
        <v>0</v>
      </c>
      <c r="S5618" s="120">
        <v>90</v>
      </c>
      <c r="T5618" s="46" t="s">
        <v>0</v>
      </c>
      <c r="U5618" s="122">
        <f>Data!$Q5618+Data!$R5618+Data!$S5618</f>
        <v>240</v>
      </c>
      <c r="V5618" s="123" t="str">
        <f>VLOOKUP(TRIM(Data!$B5618),Team!A:B,2,FALSE)</f>
        <v>HVAC</v>
      </c>
      <c r="W5618" s="123" t="str">
        <f>VLOOKUP(Data!$D5618,Current!A:B,2,FALSE)</f>
        <v>DRAFT</v>
      </c>
      <c r="X5618" s="123" t="str">
        <f>IF(Data!$W5618=Data!$E5618,"CURRENT","NO")</f>
        <v>CURRENT</v>
      </c>
    </row>
    <row r="5619" spans="1:24" hidden="1">
      <c r="A5619" s="8" t="s">
        <v>2288</v>
      </c>
      <c r="B5619" s="8" t="s">
        <v>798</v>
      </c>
      <c r="C5619" s="125" t="s">
        <v>2284</v>
      </c>
      <c r="D5619" s="8" t="s">
        <v>2285</v>
      </c>
      <c r="E5619" s="8" t="s">
        <v>463</v>
      </c>
      <c r="F5619" s="45" t="s">
        <v>426</v>
      </c>
      <c r="G5619" s="46" t="s">
        <v>2340</v>
      </c>
      <c r="H5619" s="118">
        <v>42424</v>
      </c>
      <c r="I5619" s="117">
        <v>27</v>
      </c>
      <c r="J5619" s="119">
        <v>251</v>
      </c>
      <c r="K5619" s="119">
        <f t="shared" ref="K5619:K5682" si="118">I5619*J5619</f>
        <v>6777</v>
      </c>
      <c r="L5619" s="46" t="s">
        <v>114</v>
      </c>
      <c r="M5619" s="46" t="s">
        <v>88</v>
      </c>
      <c r="N5619" s="121">
        <v>155915</v>
      </c>
      <c r="O5619" s="121"/>
      <c r="P5619" s="121">
        <v>94667</v>
      </c>
      <c r="Q5619" s="120">
        <v>75</v>
      </c>
      <c r="R5619" s="120">
        <v>12</v>
      </c>
      <c r="S5619" s="120">
        <v>265</v>
      </c>
      <c r="T5619" s="46" t="s">
        <v>127</v>
      </c>
      <c r="U5619" s="122">
        <f>Data!$Q5619+Data!$R5619+Data!$S5619</f>
        <v>352</v>
      </c>
      <c r="V5619" s="123" t="str">
        <f>VLOOKUP(TRIM(Data!$B5619),Team!A:B,2,FALSE)</f>
        <v>HVAC</v>
      </c>
      <c r="W5619" s="123" t="str">
        <f>VLOOKUP(Data!$D5619,Current!A:B,2,FALSE)</f>
        <v>DRAFT</v>
      </c>
      <c r="X5619" s="123" t="str">
        <f>IF(Data!$W5619=Data!$E5619,"CURRENT","NO")</f>
        <v>CURRENT</v>
      </c>
    </row>
    <row r="5620" spans="1:24" hidden="1">
      <c r="A5620" s="8" t="s">
        <v>2288</v>
      </c>
      <c r="B5620" s="8" t="s">
        <v>798</v>
      </c>
      <c r="C5620" s="125" t="s">
        <v>2284</v>
      </c>
      <c r="D5620" s="8" t="s">
        <v>2285</v>
      </c>
      <c r="E5620" s="8" t="s">
        <v>463</v>
      </c>
      <c r="F5620" s="45" t="s">
        <v>429</v>
      </c>
      <c r="G5620" s="46" t="s">
        <v>2340</v>
      </c>
      <c r="H5620" s="118">
        <v>42424</v>
      </c>
      <c r="I5620" s="117">
        <v>27</v>
      </c>
      <c r="J5620" s="119">
        <v>219</v>
      </c>
      <c r="K5620" s="119">
        <f t="shared" si="118"/>
        <v>5913</v>
      </c>
      <c r="L5620" s="46" t="s">
        <v>114</v>
      </c>
      <c r="M5620" s="46" t="s">
        <v>88</v>
      </c>
      <c r="N5620" s="121">
        <v>155916</v>
      </c>
      <c r="O5620" s="121"/>
      <c r="P5620" s="121">
        <v>94668</v>
      </c>
      <c r="Q5620" s="120">
        <v>75</v>
      </c>
      <c r="R5620" s="120">
        <v>12</v>
      </c>
      <c r="S5620" s="120">
        <v>5</v>
      </c>
      <c r="T5620" s="46" t="s">
        <v>127</v>
      </c>
      <c r="U5620" s="122">
        <f>Data!$Q5620+Data!$R5620+Data!$S5620</f>
        <v>92</v>
      </c>
      <c r="V5620" s="123" t="str">
        <f>VLOOKUP(TRIM(Data!$B5620),Team!A:B,2,FALSE)</f>
        <v>HVAC</v>
      </c>
      <c r="W5620" s="123" t="str">
        <f>VLOOKUP(Data!$D5620,Current!A:B,2,FALSE)</f>
        <v>DRAFT</v>
      </c>
      <c r="X5620" s="123" t="str">
        <f>IF(Data!$W5620=Data!$E5620,"CURRENT","NO")</f>
        <v>CURRENT</v>
      </c>
    </row>
    <row r="5621" spans="1:24" hidden="1">
      <c r="A5621" s="8" t="s">
        <v>2288</v>
      </c>
      <c r="B5621" s="8" t="s">
        <v>798</v>
      </c>
      <c r="C5621" s="125" t="s">
        <v>2284</v>
      </c>
      <c r="D5621" s="8" t="s">
        <v>2285</v>
      </c>
      <c r="E5621" s="8" t="s">
        <v>463</v>
      </c>
      <c r="F5621" s="45" t="s">
        <v>414</v>
      </c>
      <c r="G5621" s="46" t="s">
        <v>2340</v>
      </c>
      <c r="H5621" s="118">
        <v>42424</v>
      </c>
      <c r="I5621" s="117">
        <v>15</v>
      </c>
      <c r="J5621" s="119">
        <v>386</v>
      </c>
      <c r="K5621" s="119">
        <f t="shared" si="118"/>
        <v>5790</v>
      </c>
      <c r="L5621" s="46" t="s">
        <v>114</v>
      </c>
      <c r="M5621" s="46" t="s">
        <v>88</v>
      </c>
      <c r="N5621" s="121">
        <v>155917</v>
      </c>
      <c r="O5621" s="121"/>
      <c r="P5621" s="121">
        <v>94669</v>
      </c>
      <c r="Q5621" s="120">
        <v>75</v>
      </c>
      <c r="R5621" s="120">
        <v>12</v>
      </c>
      <c r="S5621" s="120">
        <v>5</v>
      </c>
      <c r="T5621" s="46" t="s">
        <v>127</v>
      </c>
      <c r="U5621" s="122">
        <f>Data!$Q5621+Data!$R5621+Data!$S5621</f>
        <v>92</v>
      </c>
      <c r="V5621" s="123" t="str">
        <f>VLOOKUP(TRIM(Data!$B5621),Team!A:B,2,FALSE)</f>
        <v>HVAC</v>
      </c>
      <c r="W5621" s="123" t="str">
        <f>VLOOKUP(Data!$D5621,Current!A:B,2,FALSE)</f>
        <v>DRAFT</v>
      </c>
      <c r="X5621" s="123" t="str">
        <f>IF(Data!$W5621=Data!$E5621,"CURRENT","NO")</f>
        <v>CURRENT</v>
      </c>
    </row>
    <row r="5622" spans="1:24" hidden="1">
      <c r="A5622" s="8" t="s">
        <v>2288</v>
      </c>
      <c r="B5622" s="8" t="s">
        <v>798</v>
      </c>
      <c r="C5622" s="125" t="s">
        <v>2284</v>
      </c>
      <c r="D5622" s="8" t="s">
        <v>2285</v>
      </c>
      <c r="E5622" s="8" t="s">
        <v>463</v>
      </c>
      <c r="F5622" s="45" t="s">
        <v>440</v>
      </c>
      <c r="G5622" s="46" t="s">
        <v>2340</v>
      </c>
      <c r="H5622" s="118">
        <v>42424</v>
      </c>
      <c r="I5622" s="117">
        <v>10</v>
      </c>
      <c r="J5622" s="119">
        <v>412</v>
      </c>
      <c r="K5622" s="119">
        <f t="shared" si="118"/>
        <v>4120</v>
      </c>
      <c r="L5622" s="46" t="s">
        <v>114</v>
      </c>
      <c r="M5622" s="46" t="s">
        <v>88</v>
      </c>
      <c r="N5622" s="121">
        <v>155919</v>
      </c>
      <c r="O5622" s="121"/>
      <c r="P5622" s="121">
        <v>94670</v>
      </c>
      <c r="Q5622" s="120">
        <v>75</v>
      </c>
      <c r="R5622" s="120">
        <v>12</v>
      </c>
      <c r="S5622" s="120">
        <v>5</v>
      </c>
      <c r="T5622" s="46" t="s">
        <v>127</v>
      </c>
      <c r="U5622" s="122">
        <f>Data!$Q5622+Data!$R5622+Data!$S5622</f>
        <v>92</v>
      </c>
      <c r="V5622" s="123" t="str">
        <f>VLOOKUP(TRIM(Data!$B5622),Team!A:B,2,FALSE)</f>
        <v>HVAC</v>
      </c>
      <c r="W5622" s="123" t="str">
        <f>VLOOKUP(Data!$D5622,Current!A:B,2,FALSE)</f>
        <v>DRAFT</v>
      </c>
      <c r="X5622" s="123" t="str">
        <f>IF(Data!$W5622=Data!$E5622,"CURRENT","NO")</f>
        <v>CURRENT</v>
      </c>
    </row>
    <row r="5623" spans="1:24" hidden="1">
      <c r="A5623" s="8" t="s">
        <v>2288</v>
      </c>
      <c r="B5623" s="8" t="s">
        <v>798</v>
      </c>
      <c r="C5623" s="125" t="s">
        <v>2284</v>
      </c>
      <c r="D5623" s="8" t="s">
        <v>2285</v>
      </c>
      <c r="E5623" s="8" t="s">
        <v>463</v>
      </c>
      <c r="F5623" s="45" t="s">
        <v>420</v>
      </c>
      <c r="G5623" s="46" t="s">
        <v>2340</v>
      </c>
      <c r="H5623" s="118">
        <v>42425</v>
      </c>
      <c r="I5623" s="117">
        <v>20</v>
      </c>
      <c r="J5623" s="119">
        <v>215</v>
      </c>
      <c r="K5623" s="119">
        <f t="shared" si="118"/>
        <v>4300</v>
      </c>
      <c r="L5623" s="46" t="s">
        <v>419</v>
      </c>
      <c r="M5623" s="46" t="s">
        <v>113</v>
      </c>
      <c r="N5623" s="121">
        <v>155953</v>
      </c>
      <c r="O5623" s="121"/>
      <c r="P5623" s="121">
        <v>94671</v>
      </c>
      <c r="Q5623" s="120">
        <v>75</v>
      </c>
      <c r="R5623" s="120">
        <v>15</v>
      </c>
      <c r="S5623" s="120">
        <v>7</v>
      </c>
      <c r="T5623" s="46" t="s">
        <v>127</v>
      </c>
      <c r="U5623" s="122">
        <f>Data!$Q5623+Data!$R5623+Data!$S5623</f>
        <v>97</v>
      </c>
      <c r="V5623" s="123" t="str">
        <f>VLOOKUP(TRIM(Data!$B5623),Team!A:B,2,FALSE)</f>
        <v>HVAC</v>
      </c>
      <c r="W5623" s="123" t="str">
        <f>VLOOKUP(Data!$D5623,Current!A:B,2,FALSE)</f>
        <v>DRAFT</v>
      </c>
      <c r="X5623" s="123" t="str">
        <f>IF(Data!$W5623=Data!$E5623,"CURRENT","NO")</f>
        <v>CURRENT</v>
      </c>
    </row>
    <row r="5624" spans="1:24" hidden="1">
      <c r="A5624" s="8" t="s">
        <v>2288</v>
      </c>
      <c r="B5624" s="8" t="s">
        <v>798</v>
      </c>
      <c r="C5624" s="125" t="s">
        <v>2284</v>
      </c>
      <c r="D5624" s="8" t="s">
        <v>2285</v>
      </c>
      <c r="E5624" s="8" t="s">
        <v>463</v>
      </c>
      <c r="F5624" s="45" t="s">
        <v>424</v>
      </c>
      <c r="G5624" s="46" t="s">
        <v>2340</v>
      </c>
      <c r="H5624" s="118">
        <v>42425</v>
      </c>
      <c r="I5624" s="117">
        <v>20</v>
      </c>
      <c r="J5624" s="119">
        <v>251</v>
      </c>
      <c r="K5624" s="119">
        <f t="shared" si="118"/>
        <v>5020</v>
      </c>
      <c r="L5624" s="46" t="s">
        <v>114</v>
      </c>
      <c r="M5624" s="46" t="s">
        <v>113</v>
      </c>
      <c r="N5624" s="121">
        <v>155954</v>
      </c>
      <c r="O5624" s="121"/>
      <c r="P5624" s="121">
        <v>94672</v>
      </c>
      <c r="Q5624" s="120">
        <v>75</v>
      </c>
      <c r="R5624" s="120">
        <v>15</v>
      </c>
      <c r="S5624" s="120">
        <v>7</v>
      </c>
      <c r="T5624" s="46" t="s">
        <v>127</v>
      </c>
      <c r="U5624" s="122">
        <f>Data!$Q5624+Data!$R5624+Data!$S5624</f>
        <v>97</v>
      </c>
      <c r="V5624" s="123" t="str">
        <f>VLOOKUP(TRIM(Data!$B5624),Team!A:B,2,FALSE)</f>
        <v>HVAC</v>
      </c>
      <c r="W5624" s="123" t="str">
        <f>VLOOKUP(Data!$D5624,Current!A:B,2,FALSE)</f>
        <v>DRAFT</v>
      </c>
      <c r="X5624" s="123" t="str">
        <f>IF(Data!$W5624=Data!$E5624,"CURRENT","NO")</f>
        <v>CURRENT</v>
      </c>
    </row>
    <row r="5625" spans="1:24" hidden="1">
      <c r="A5625" s="8" t="s">
        <v>2288</v>
      </c>
      <c r="B5625" s="8" t="s">
        <v>798</v>
      </c>
      <c r="C5625" s="125" t="s">
        <v>2284</v>
      </c>
      <c r="D5625" s="8" t="s">
        <v>2285</v>
      </c>
      <c r="E5625" s="8" t="s">
        <v>463</v>
      </c>
      <c r="F5625" s="45" t="s">
        <v>432</v>
      </c>
      <c r="G5625" s="46" t="s">
        <v>2340</v>
      </c>
      <c r="H5625" s="118">
        <v>42425</v>
      </c>
      <c r="I5625" s="117">
        <v>35</v>
      </c>
      <c r="J5625" s="119">
        <v>249</v>
      </c>
      <c r="K5625" s="119">
        <f t="shared" si="118"/>
        <v>8715</v>
      </c>
      <c r="L5625" s="46" t="s">
        <v>114</v>
      </c>
      <c r="M5625" s="46" t="s">
        <v>113</v>
      </c>
      <c r="N5625" s="121">
        <v>155955</v>
      </c>
      <c r="O5625" s="121"/>
      <c r="P5625" s="121">
        <v>94673</v>
      </c>
      <c r="Q5625" s="120">
        <v>75</v>
      </c>
      <c r="R5625" s="120">
        <v>15</v>
      </c>
      <c r="S5625" s="120">
        <v>7</v>
      </c>
      <c r="T5625" s="46" t="s">
        <v>127</v>
      </c>
      <c r="U5625" s="122">
        <f>Data!$Q5625+Data!$R5625+Data!$S5625</f>
        <v>97</v>
      </c>
      <c r="V5625" s="123" t="str">
        <f>VLOOKUP(TRIM(Data!$B5625),Team!A:B,2,FALSE)</f>
        <v>HVAC</v>
      </c>
      <c r="W5625" s="123" t="str">
        <f>VLOOKUP(Data!$D5625,Current!A:B,2,FALSE)</f>
        <v>DRAFT</v>
      </c>
      <c r="X5625" s="123" t="str">
        <f>IF(Data!$W5625=Data!$E5625,"CURRENT","NO")</f>
        <v>CURRENT</v>
      </c>
    </row>
    <row r="5626" spans="1:24" hidden="1">
      <c r="A5626" s="8" t="s">
        <v>2288</v>
      </c>
      <c r="B5626" s="8" t="s">
        <v>798</v>
      </c>
      <c r="C5626" s="125" t="s">
        <v>2284</v>
      </c>
      <c r="D5626" s="8" t="s">
        <v>2285</v>
      </c>
      <c r="E5626" s="8" t="s">
        <v>463</v>
      </c>
      <c r="F5626" s="45" t="s">
        <v>495</v>
      </c>
      <c r="G5626" s="46" t="s">
        <v>2343</v>
      </c>
      <c r="H5626" s="118">
        <v>42425</v>
      </c>
      <c r="I5626" s="117">
        <v>10</v>
      </c>
      <c r="J5626" s="119">
        <v>668</v>
      </c>
      <c r="K5626" s="119">
        <f t="shared" si="118"/>
        <v>6680</v>
      </c>
      <c r="L5626" s="46" t="s">
        <v>114</v>
      </c>
      <c r="M5626" s="46" t="s">
        <v>1129</v>
      </c>
      <c r="N5626" s="121">
        <v>155956</v>
      </c>
      <c r="O5626" s="121"/>
      <c r="P5626" s="121">
        <v>94674</v>
      </c>
      <c r="Q5626" s="120">
        <v>75</v>
      </c>
      <c r="R5626" s="120">
        <v>15</v>
      </c>
      <c r="S5626" s="120">
        <v>7</v>
      </c>
      <c r="T5626" s="46" t="s">
        <v>186</v>
      </c>
      <c r="U5626" s="122">
        <f>Data!$Q5626+Data!$R5626+Data!$S5626</f>
        <v>97</v>
      </c>
      <c r="V5626" s="123" t="str">
        <f>VLOOKUP(TRIM(Data!$B5626),Team!A:B,2,FALSE)</f>
        <v>HVAC</v>
      </c>
      <c r="W5626" s="123" t="str">
        <f>VLOOKUP(Data!$D5626,Current!A:B,2,FALSE)</f>
        <v>DRAFT</v>
      </c>
      <c r="X5626" s="123" t="str">
        <f>IF(Data!$W5626=Data!$E5626,"CURRENT","NO")</f>
        <v>CURRENT</v>
      </c>
    </row>
    <row r="5627" spans="1:24" hidden="1">
      <c r="A5627" s="8" t="s">
        <v>2288</v>
      </c>
      <c r="B5627" s="8" t="s">
        <v>798</v>
      </c>
      <c r="C5627" s="125" t="s">
        <v>2284</v>
      </c>
      <c r="D5627" s="8" t="s">
        <v>2285</v>
      </c>
      <c r="E5627" s="8" t="s">
        <v>463</v>
      </c>
      <c r="F5627" s="45" t="s">
        <v>499</v>
      </c>
      <c r="G5627" s="46" t="s">
        <v>2343</v>
      </c>
      <c r="H5627" s="118">
        <v>42425</v>
      </c>
      <c r="I5627" s="117">
        <v>10</v>
      </c>
      <c r="J5627" s="119">
        <v>183</v>
      </c>
      <c r="K5627" s="119">
        <f t="shared" si="118"/>
        <v>1830</v>
      </c>
      <c r="L5627" s="46" t="s">
        <v>114</v>
      </c>
      <c r="M5627" s="46" t="s">
        <v>1129</v>
      </c>
      <c r="N5627" s="121">
        <v>155957</v>
      </c>
      <c r="O5627" s="121"/>
      <c r="P5627" s="121">
        <v>94675</v>
      </c>
      <c r="Q5627" s="120">
        <v>75</v>
      </c>
      <c r="R5627" s="120">
        <v>15</v>
      </c>
      <c r="S5627" s="120">
        <v>7</v>
      </c>
      <c r="T5627" s="46" t="s">
        <v>127</v>
      </c>
      <c r="U5627" s="122">
        <f>Data!$Q5627+Data!$R5627+Data!$S5627</f>
        <v>97</v>
      </c>
      <c r="V5627" s="123" t="str">
        <f>VLOOKUP(TRIM(Data!$B5627),Team!A:B,2,FALSE)</f>
        <v>HVAC</v>
      </c>
      <c r="W5627" s="123" t="str">
        <f>VLOOKUP(Data!$D5627,Current!A:B,2,FALSE)</f>
        <v>DRAFT</v>
      </c>
      <c r="X5627" s="123" t="str">
        <f>IF(Data!$W5627=Data!$E5627,"CURRENT","NO")</f>
        <v>CURRENT</v>
      </c>
    </row>
    <row r="5628" spans="1:24" hidden="1">
      <c r="A5628" s="8" t="s">
        <v>2288</v>
      </c>
      <c r="B5628" s="8" t="s">
        <v>798</v>
      </c>
      <c r="C5628" s="125" t="s">
        <v>2284</v>
      </c>
      <c r="D5628" s="8" t="s">
        <v>2285</v>
      </c>
      <c r="E5628" s="8" t="s">
        <v>463</v>
      </c>
      <c r="F5628" s="45" t="s">
        <v>502</v>
      </c>
      <c r="G5628" s="46" t="s">
        <v>2343</v>
      </c>
      <c r="H5628" s="118">
        <v>42425</v>
      </c>
      <c r="I5628" s="117">
        <v>10</v>
      </c>
      <c r="J5628" s="119">
        <v>233</v>
      </c>
      <c r="K5628" s="119">
        <f t="shared" si="118"/>
        <v>2330</v>
      </c>
      <c r="L5628" s="46" t="s">
        <v>419</v>
      </c>
      <c r="M5628" s="46" t="s">
        <v>1129</v>
      </c>
      <c r="N5628" s="121">
        <v>155958</v>
      </c>
      <c r="O5628" s="121"/>
      <c r="P5628" s="121">
        <v>94676</v>
      </c>
      <c r="Q5628" s="120">
        <v>75</v>
      </c>
      <c r="R5628" s="120">
        <v>15</v>
      </c>
      <c r="S5628" s="120">
        <v>7</v>
      </c>
      <c r="T5628" s="46" t="s">
        <v>186</v>
      </c>
      <c r="U5628" s="122">
        <f>Data!$Q5628+Data!$R5628+Data!$S5628</f>
        <v>97</v>
      </c>
      <c r="V5628" s="123" t="str">
        <f>VLOOKUP(TRIM(Data!$B5628),Team!A:B,2,FALSE)</f>
        <v>HVAC</v>
      </c>
      <c r="W5628" s="123" t="str">
        <f>VLOOKUP(Data!$D5628,Current!A:B,2,FALSE)</f>
        <v>DRAFT</v>
      </c>
      <c r="X5628" s="123" t="str">
        <f>IF(Data!$W5628=Data!$E5628,"CURRENT","NO")</f>
        <v>CURRENT</v>
      </c>
    </row>
    <row r="5629" spans="1:24" hidden="1">
      <c r="A5629" s="8" t="s">
        <v>2288</v>
      </c>
      <c r="B5629" s="8" t="s">
        <v>798</v>
      </c>
      <c r="C5629" s="125" t="s">
        <v>2284</v>
      </c>
      <c r="D5629" s="8" t="s">
        <v>2285</v>
      </c>
      <c r="E5629" s="8" t="s">
        <v>463</v>
      </c>
      <c r="F5629" s="45" t="s">
        <v>507</v>
      </c>
      <c r="G5629" s="46" t="s">
        <v>2343</v>
      </c>
      <c r="H5629" s="118">
        <v>42427</v>
      </c>
      <c r="I5629" s="117">
        <v>14</v>
      </c>
      <c r="J5629" s="119">
        <v>322</v>
      </c>
      <c r="K5629" s="119">
        <f t="shared" si="118"/>
        <v>4508</v>
      </c>
      <c r="L5629" s="46" t="s">
        <v>419</v>
      </c>
      <c r="M5629" s="46" t="s">
        <v>113</v>
      </c>
      <c r="N5629" s="121">
        <v>156007</v>
      </c>
      <c r="O5629" s="121"/>
      <c r="P5629" s="121">
        <v>94677</v>
      </c>
      <c r="Q5629" s="120">
        <v>150</v>
      </c>
      <c r="R5629" s="120">
        <v>45</v>
      </c>
      <c r="S5629" s="120">
        <v>20</v>
      </c>
      <c r="T5629" s="46" t="s">
        <v>127</v>
      </c>
      <c r="U5629" s="122">
        <f>Data!$Q5629+Data!$R5629+Data!$S5629</f>
        <v>215</v>
      </c>
      <c r="V5629" s="123" t="str">
        <f>VLOOKUP(TRIM(Data!$B5629),Team!A:B,2,FALSE)</f>
        <v>HVAC</v>
      </c>
      <c r="W5629" s="123" t="str">
        <f>VLOOKUP(Data!$D5629,Current!A:B,2,FALSE)</f>
        <v>DRAFT</v>
      </c>
      <c r="X5629" s="123" t="str">
        <f>IF(Data!$W5629=Data!$E5629,"CURRENT","NO")</f>
        <v>CURRENT</v>
      </c>
    </row>
    <row r="5630" spans="1:24" hidden="1">
      <c r="A5630" s="114" t="s">
        <v>2344</v>
      </c>
      <c r="B5630" s="114" t="s">
        <v>2345</v>
      </c>
      <c r="C5630" s="126" t="s">
        <v>2346</v>
      </c>
      <c r="D5630" s="114" t="s">
        <v>2347</v>
      </c>
      <c r="E5630" s="114" t="s">
        <v>463</v>
      </c>
      <c r="F5630" s="127" t="s">
        <v>2348</v>
      </c>
      <c r="G5630" s="129" t="s">
        <v>1840</v>
      </c>
      <c r="H5630" s="131">
        <v>42430</v>
      </c>
      <c r="I5630" s="129">
        <v>1404</v>
      </c>
      <c r="J5630" s="119">
        <v>29.21</v>
      </c>
      <c r="K5630" s="119">
        <f t="shared" si="118"/>
        <v>41010.840000000004</v>
      </c>
      <c r="L5630" s="129" t="s">
        <v>1555</v>
      </c>
      <c r="M5630" s="129" t="s">
        <v>1943</v>
      </c>
      <c r="N5630" s="137">
        <v>156049</v>
      </c>
      <c r="O5630" s="132"/>
      <c r="P5630" s="137">
        <v>94761</v>
      </c>
      <c r="Q5630" s="133">
        <v>205.05</v>
      </c>
      <c r="R5630" s="133">
        <v>0</v>
      </c>
      <c r="S5630" s="133">
        <v>35</v>
      </c>
      <c r="T5630" s="129" t="s">
        <v>246</v>
      </c>
      <c r="U5630" s="122">
        <f>Data!$Q5630+Data!$R5630+Data!$S5630</f>
        <v>240.05</v>
      </c>
      <c r="V5630" s="123" t="str">
        <f>VLOOKUP(TRIM(Data!$B5630),Team!A:B,2,FALSE)</f>
        <v>HVAC</v>
      </c>
      <c r="W5630" s="123" t="str">
        <f>VLOOKUP(Data!$D5630,Current!A:B,2,FALSE)</f>
        <v>DRAFT</v>
      </c>
      <c r="X5630" s="123" t="str">
        <f>IF(Data!$W5630=Data!$E5630,"CURRENT","NO")</f>
        <v>CURRENT</v>
      </c>
    </row>
    <row r="5631" spans="1:24" hidden="1">
      <c r="A5631" s="8" t="s">
        <v>2344</v>
      </c>
      <c r="B5631" s="8" t="s">
        <v>2345</v>
      </c>
      <c r="C5631" s="125" t="s">
        <v>2346</v>
      </c>
      <c r="D5631" s="8" t="s">
        <v>2347</v>
      </c>
      <c r="E5631" s="8" t="s">
        <v>463</v>
      </c>
      <c r="F5631" s="128" t="s">
        <v>2349</v>
      </c>
      <c r="G5631" s="130" t="s">
        <v>1840</v>
      </c>
      <c r="H5631" s="131">
        <v>42431</v>
      </c>
      <c r="I5631" s="129">
        <v>701</v>
      </c>
      <c r="J5631" s="119">
        <v>30.2</v>
      </c>
      <c r="K5631" s="119">
        <f t="shared" si="118"/>
        <v>21170.2</v>
      </c>
      <c r="L5631" s="130" t="s">
        <v>77</v>
      </c>
      <c r="M5631" s="130" t="s">
        <v>1559</v>
      </c>
      <c r="N5631" s="137">
        <v>156073</v>
      </c>
      <c r="O5631" s="132"/>
      <c r="P5631" s="137">
        <v>94762</v>
      </c>
      <c r="Q5631" s="133">
        <v>150</v>
      </c>
      <c r="R5631" s="133">
        <v>0</v>
      </c>
      <c r="S5631" s="133">
        <v>17.5</v>
      </c>
      <c r="T5631" s="130" t="s">
        <v>127</v>
      </c>
      <c r="U5631" s="122">
        <f>Data!$Q5631+Data!$R5631+Data!$S5631</f>
        <v>167.5</v>
      </c>
      <c r="V5631" s="123" t="str">
        <f>VLOOKUP(TRIM(Data!$B5631),Team!A:B,2,FALSE)</f>
        <v>HVAC</v>
      </c>
      <c r="W5631" s="123" t="str">
        <f>VLOOKUP(Data!$D5631,Current!A:B,2,FALSE)</f>
        <v>DRAFT</v>
      </c>
      <c r="X5631" s="123" t="str">
        <f>IF(Data!$W5631=Data!$E5631,"CURRENT","NO")</f>
        <v>CURRENT</v>
      </c>
    </row>
    <row r="5632" spans="1:24" hidden="1">
      <c r="A5632" s="8" t="s">
        <v>2344</v>
      </c>
      <c r="B5632" s="8" t="s">
        <v>2345</v>
      </c>
      <c r="C5632" s="125" t="s">
        <v>2346</v>
      </c>
      <c r="D5632" s="8" t="s">
        <v>2347</v>
      </c>
      <c r="E5632" s="8" t="s">
        <v>463</v>
      </c>
      <c r="F5632" s="128" t="s">
        <v>2350</v>
      </c>
      <c r="G5632" s="130" t="s">
        <v>1840</v>
      </c>
      <c r="H5632" s="131">
        <v>42431</v>
      </c>
      <c r="I5632" s="129">
        <v>702</v>
      </c>
      <c r="J5632" s="119">
        <v>29.21</v>
      </c>
      <c r="K5632" s="119">
        <f t="shared" si="118"/>
        <v>20505.420000000002</v>
      </c>
      <c r="L5632" s="130" t="s">
        <v>77</v>
      </c>
      <c r="M5632" s="130" t="s">
        <v>868</v>
      </c>
      <c r="N5632" s="137">
        <v>156074</v>
      </c>
      <c r="O5632" s="132"/>
      <c r="P5632" s="137">
        <v>94763</v>
      </c>
      <c r="Q5632" s="133">
        <v>150</v>
      </c>
      <c r="R5632" s="133">
        <v>0</v>
      </c>
      <c r="S5632" s="133">
        <v>17.5</v>
      </c>
      <c r="T5632" s="130" t="s">
        <v>127</v>
      </c>
      <c r="U5632" s="122">
        <f>Data!$Q5632+Data!$R5632+Data!$S5632</f>
        <v>167.5</v>
      </c>
      <c r="V5632" s="123" t="str">
        <f>VLOOKUP(TRIM(Data!$B5632),Team!A:B,2,FALSE)</f>
        <v>HVAC</v>
      </c>
      <c r="W5632" s="123" t="str">
        <f>VLOOKUP(Data!$D5632,Current!A:B,2,FALSE)</f>
        <v>DRAFT</v>
      </c>
      <c r="X5632" s="123" t="str">
        <f>IF(Data!$W5632=Data!$E5632,"CURRENT","NO")</f>
        <v>CURRENT</v>
      </c>
    </row>
    <row r="5633" spans="1:24" hidden="1">
      <c r="A5633" s="8" t="s">
        <v>2351</v>
      </c>
      <c r="B5633" s="8" t="s">
        <v>2345</v>
      </c>
      <c r="C5633" s="125" t="s">
        <v>2346</v>
      </c>
      <c r="D5633" s="8" t="s">
        <v>2347</v>
      </c>
      <c r="E5633" s="8" t="s">
        <v>463</v>
      </c>
      <c r="F5633" s="128" t="s">
        <v>1037</v>
      </c>
      <c r="G5633" s="130" t="s">
        <v>97</v>
      </c>
      <c r="H5633" s="131">
        <v>42438</v>
      </c>
      <c r="I5633" s="129">
        <v>162</v>
      </c>
      <c r="J5633" s="119">
        <v>149</v>
      </c>
      <c r="K5633" s="119">
        <f t="shared" si="118"/>
        <v>24138</v>
      </c>
      <c r="L5633" s="130" t="s">
        <v>1727</v>
      </c>
      <c r="M5633" s="130" t="s">
        <v>2352</v>
      </c>
      <c r="N5633" s="137">
        <v>156187</v>
      </c>
      <c r="O5633" s="132"/>
      <c r="P5633" s="137">
        <v>94818</v>
      </c>
      <c r="Q5633" s="133">
        <v>150</v>
      </c>
      <c r="R5633" s="133">
        <v>0</v>
      </c>
      <c r="S5633" s="133">
        <v>35</v>
      </c>
      <c r="T5633" s="130" t="s">
        <v>127</v>
      </c>
      <c r="U5633" s="122">
        <f>Data!$Q5633+Data!$R5633+Data!$S5633</f>
        <v>185</v>
      </c>
      <c r="V5633" s="123" t="str">
        <f>VLOOKUP(TRIM(Data!$B5633),Team!A:B,2,FALSE)</f>
        <v>HVAC</v>
      </c>
      <c r="W5633" s="123" t="str">
        <f>VLOOKUP(Data!$D5633,Current!A:B,2,FALSE)</f>
        <v>DRAFT</v>
      </c>
      <c r="X5633" s="123" t="str">
        <f>IF(Data!$W5633=Data!$E5633,"CURRENT","NO")</f>
        <v>CURRENT</v>
      </c>
    </row>
    <row r="5634" spans="1:24" hidden="1">
      <c r="A5634" s="8" t="s">
        <v>2351</v>
      </c>
      <c r="B5634" s="8" t="s">
        <v>2345</v>
      </c>
      <c r="C5634" s="125" t="s">
        <v>2346</v>
      </c>
      <c r="D5634" s="8" t="s">
        <v>2347</v>
      </c>
      <c r="E5634" s="8" t="s">
        <v>463</v>
      </c>
      <c r="F5634" s="128" t="s">
        <v>1039</v>
      </c>
      <c r="G5634" s="130" t="s">
        <v>93</v>
      </c>
      <c r="H5634" s="131">
        <v>42433</v>
      </c>
      <c r="I5634" s="129">
        <v>264</v>
      </c>
      <c r="J5634" s="119">
        <v>74.400000000000006</v>
      </c>
      <c r="K5634" s="119">
        <f t="shared" si="118"/>
        <v>19641.600000000002</v>
      </c>
      <c r="L5634" s="130" t="s">
        <v>86</v>
      </c>
      <c r="M5634" s="130" t="s">
        <v>306</v>
      </c>
      <c r="N5634" s="137">
        <v>156110</v>
      </c>
      <c r="O5634" s="132"/>
      <c r="P5634" s="137">
        <v>94819</v>
      </c>
      <c r="Q5634" s="133">
        <v>150</v>
      </c>
      <c r="R5634" s="133">
        <v>0</v>
      </c>
      <c r="S5634" s="133">
        <v>25</v>
      </c>
      <c r="T5634" s="130" t="s">
        <v>127</v>
      </c>
      <c r="U5634" s="122">
        <f>Data!$Q5634+Data!$R5634+Data!$S5634</f>
        <v>175</v>
      </c>
      <c r="V5634" s="123" t="str">
        <f>VLOOKUP(TRIM(Data!$B5634),Team!A:B,2,FALSE)</f>
        <v>HVAC</v>
      </c>
      <c r="W5634" s="123" t="str">
        <f>VLOOKUP(Data!$D5634,Current!A:B,2,FALSE)</f>
        <v>DRAFT</v>
      </c>
      <c r="X5634" s="123" t="str">
        <f>IF(Data!$W5634=Data!$E5634,"CURRENT","NO")</f>
        <v>CURRENT</v>
      </c>
    </row>
    <row r="5635" spans="1:24" hidden="1">
      <c r="A5635" s="8" t="s">
        <v>2351</v>
      </c>
      <c r="B5635" s="8" t="s">
        <v>2345</v>
      </c>
      <c r="C5635" s="125" t="s">
        <v>2346</v>
      </c>
      <c r="D5635" s="8" t="s">
        <v>2347</v>
      </c>
      <c r="E5635" s="8" t="s">
        <v>463</v>
      </c>
      <c r="F5635" s="128" t="s">
        <v>2353</v>
      </c>
      <c r="G5635" s="130" t="s">
        <v>93</v>
      </c>
      <c r="H5635" s="131">
        <v>42434</v>
      </c>
      <c r="I5635" s="129">
        <v>144</v>
      </c>
      <c r="J5635" s="119">
        <v>106.6</v>
      </c>
      <c r="K5635" s="119">
        <f t="shared" si="118"/>
        <v>15350.4</v>
      </c>
      <c r="L5635" s="130" t="s">
        <v>86</v>
      </c>
      <c r="M5635" s="130" t="s">
        <v>80</v>
      </c>
      <c r="N5635" s="137">
        <v>156124</v>
      </c>
      <c r="O5635" s="132"/>
      <c r="P5635" s="137">
        <v>94820</v>
      </c>
      <c r="Q5635" s="133">
        <v>150</v>
      </c>
      <c r="R5635" s="133">
        <v>0</v>
      </c>
      <c r="S5635" s="133">
        <v>25</v>
      </c>
      <c r="T5635" s="130" t="s">
        <v>127</v>
      </c>
      <c r="U5635" s="122">
        <f>Data!$Q5635+Data!$R5635+Data!$S5635</f>
        <v>175</v>
      </c>
      <c r="V5635" s="123" t="str">
        <f>VLOOKUP(TRIM(Data!$B5635),Team!A:B,2,FALSE)</f>
        <v>HVAC</v>
      </c>
      <c r="W5635" s="123" t="str">
        <f>VLOOKUP(Data!$D5635,Current!A:B,2,FALSE)</f>
        <v>DRAFT</v>
      </c>
      <c r="X5635" s="123" t="str">
        <f>IF(Data!$W5635=Data!$E5635,"CURRENT","NO")</f>
        <v>CURRENT</v>
      </c>
    </row>
    <row r="5636" spans="1:24" hidden="1">
      <c r="A5636" s="8" t="s">
        <v>2351</v>
      </c>
      <c r="B5636" s="8" t="s">
        <v>2345</v>
      </c>
      <c r="C5636" s="125" t="s">
        <v>2346</v>
      </c>
      <c r="D5636" s="8" t="s">
        <v>2347</v>
      </c>
      <c r="E5636" s="8" t="s">
        <v>463</v>
      </c>
      <c r="F5636" s="128" t="s">
        <v>1447</v>
      </c>
      <c r="G5636" s="130" t="s">
        <v>93</v>
      </c>
      <c r="H5636" s="131">
        <v>42436</v>
      </c>
      <c r="I5636" s="129">
        <v>144</v>
      </c>
      <c r="J5636" s="119">
        <v>107.6</v>
      </c>
      <c r="K5636" s="119">
        <f t="shared" si="118"/>
        <v>15494.4</v>
      </c>
      <c r="L5636" s="130" t="s">
        <v>86</v>
      </c>
      <c r="M5636" s="130" t="s">
        <v>80</v>
      </c>
      <c r="N5636" s="137">
        <v>156151</v>
      </c>
      <c r="O5636" s="132"/>
      <c r="P5636" s="137">
        <v>94821</v>
      </c>
      <c r="Q5636" s="133">
        <v>150</v>
      </c>
      <c r="R5636" s="133">
        <v>0</v>
      </c>
      <c r="S5636" s="133">
        <v>25</v>
      </c>
      <c r="T5636" s="130" t="s">
        <v>127</v>
      </c>
      <c r="U5636" s="122">
        <f>Data!$Q5636+Data!$R5636+Data!$S5636</f>
        <v>175</v>
      </c>
      <c r="V5636" s="123" t="str">
        <f>VLOOKUP(TRIM(Data!$B5636),Team!A:B,2,FALSE)</f>
        <v>HVAC</v>
      </c>
      <c r="W5636" s="123" t="str">
        <f>VLOOKUP(Data!$D5636,Current!A:B,2,FALSE)</f>
        <v>DRAFT</v>
      </c>
      <c r="X5636" s="123" t="str">
        <f>IF(Data!$W5636=Data!$E5636,"CURRENT","NO")</f>
        <v>CURRENT</v>
      </c>
    </row>
    <row r="5637" spans="1:24" hidden="1">
      <c r="A5637" s="8" t="s">
        <v>2354</v>
      </c>
      <c r="B5637" s="8" t="s">
        <v>2345</v>
      </c>
      <c r="C5637" s="125" t="s">
        <v>2346</v>
      </c>
      <c r="D5637" s="8" t="s">
        <v>2347</v>
      </c>
      <c r="E5637" s="8" t="s">
        <v>463</v>
      </c>
      <c r="F5637" s="128" t="s">
        <v>1235</v>
      </c>
      <c r="G5637" s="130" t="s">
        <v>93</v>
      </c>
      <c r="H5637" s="131">
        <v>42441</v>
      </c>
      <c r="I5637" s="129">
        <v>264</v>
      </c>
      <c r="J5637" s="119">
        <v>71</v>
      </c>
      <c r="K5637" s="119">
        <f t="shared" si="118"/>
        <v>18744</v>
      </c>
      <c r="L5637" s="130" t="s">
        <v>86</v>
      </c>
      <c r="M5637" s="130" t="s">
        <v>312</v>
      </c>
      <c r="N5637" s="137">
        <v>156266</v>
      </c>
      <c r="O5637" s="132"/>
      <c r="P5637" s="137">
        <v>94935</v>
      </c>
      <c r="Q5637" s="133">
        <v>150</v>
      </c>
      <c r="R5637" s="133">
        <v>0</v>
      </c>
      <c r="S5637" s="133">
        <v>25</v>
      </c>
      <c r="T5637" s="130" t="s">
        <v>127</v>
      </c>
      <c r="U5637" s="122">
        <f>Data!$Q5637+Data!$R5637+Data!$S5637</f>
        <v>175</v>
      </c>
      <c r="V5637" s="123" t="str">
        <f>VLOOKUP(TRIM(Data!$B5637),Team!A:B,2,FALSE)</f>
        <v>HVAC</v>
      </c>
      <c r="W5637" s="123" t="str">
        <f>VLOOKUP(Data!$D5637,Current!A:B,2,FALSE)</f>
        <v>DRAFT</v>
      </c>
      <c r="X5637" s="123" t="str">
        <f>IF(Data!$W5637=Data!$E5637,"CURRENT","NO")</f>
        <v>CURRENT</v>
      </c>
    </row>
    <row r="5638" spans="1:24" hidden="1">
      <c r="A5638" s="8" t="s">
        <v>2354</v>
      </c>
      <c r="B5638" s="8" t="s">
        <v>2345</v>
      </c>
      <c r="C5638" s="125" t="s">
        <v>2346</v>
      </c>
      <c r="D5638" s="8" t="s">
        <v>2347</v>
      </c>
      <c r="E5638" s="8" t="s">
        <v>463</v>
      </c>
      <c r="F5638" s="128" t="s">
        <v>128</v>
      </c>
      <c r="G5638" s="130" t="s">
        <v>93</v>
      </c>
      <c r="H5638" s="131">
        <v>42441</v>
      </c>
      <c r="I5638" s="129">
        <v>100</v>
      </c>
      <c r="J5638" s="119">
        <v>116</v>
      </c>
      <c r="K5638" s="119">
        <f t="shared" si="118"/>
        <v>11600</v>
      </c>
      <c r="L5638" s="130" t="s">
        <v>86</v>
      </c>
      <c r="M5638" s="130" t="s">
        <v>80</v>
      </c>
      <c r="N5638" s="137">
        <v>156267</v>
      </c>
      <c r="O5638" s="132"/>
      <c r="P5638" s="137">
        <v>94936</v>
      </c>
      <c r="Q5638" s="133">
        <v>75</v>
      </c>
      <c r="R5638" s="133">
        <v>0</v>
      </c>
      <c r="S5638" s="133">
        <v>25</v>
      </c>
      <c r="T5638" s="130" t="s">
        <v>127</v>
      </c>
      <c r="U5638" s="122">
        <f>Data!$Q5638+Data!$R5638+Data!$S5638</f>
        <v>100</v>
      </c>
      <c r="V5638" s="123" t="str">
        <f>VLOOKUP(TRIM(Data!$B5638),Team!A:B,2,FALSE)</f>
        <v>HVAC</v>
      </c>
      <c r="W5638" s="123" t="str">
        <f>VLOOKUP(Data!$D5638,Current!A:B,2,FALSE)</f>
        <v>DRAFT</v>
      </c>
      <c r="X5638" s="123" t="str">
        <f>IF(Data!$W5638=Data!$E5638,"CURRENT","NO")</f>
        <v>CURRENT</v>
      </c>
    </row>
    <row r="5639" spans="1:24" hidden="1">
      <c r="A5639" s="8" t="s">
        <v>2354</v>
      </c>
      <c r="B5639" s="8" t="s">
        <v>2345</v>
      </c>
      <c r="C5639" s="125" t="s">
        <v>2346</v>
      </c>
      <c r="D5639" s="8" t="s">
        <v>2347</v>
      </c>
      <c r="E5639" s="8" t="s">
        <v>463</v>
      </c>
      <c r="F5639" s="128" t="s">
        <v>1238</v>
      </c>
      <c r="G5639" s="130" t="s">
        <v>93</v>
      </c>
      <c r="H5639" s="131">
        <v>42443</v>
      </c>
      <c r="I5639" s="129">
        <v>264</v>
      </c>
      <c r="J5639" s="119">
        <v>64</v>
      </c>
      <c r="K5639" s="119">
        <f t="shared" si="118"/>
        <v>16896</v>
      </c>
      <c r="L5639" s="130" t="s">
        <v>86</v>
      </c>
      <c r="M5639" s="130" t="s">
        <v>80</v>
      </c>
      <c r="N5639" s="137">
        <v>156307</v>
      </c>
      <c r="O5639" s="132"/>
      <c r="P5639" s="137">
        <v>94937</v>
      </c>
      <c r="Q5639" s="133">
        <v>150</v>
      </c>
      <c r="R5639" s="133">
        <v>0</v>
      </c>
      <c r="S5639" s="133">
        <v>25</v>
      </c>
      <c r="T5639" s="130" t="s">
        <v>127</v>
      </c>
      <c r="U5639" s="122">
        <f>Data!$Q5639+Data!$R5639+Data!$S5639</f>
        <v>175</v>
      </c>
      <c r="V5639" s="123" t="str">
        <f>VLOOKUP(TRIM(Data!$B5639),Team!A:B,2,FALSE)</f>
        <v>HVAC</v>
      </c>
      <c r="W5639" s="123" t="str">
        <f>VLOOKUP(Data!$D5639,Current!A:B,2,FALSE)</f>
        <v>DRAFT</v>
      </c>
      <c r="X5639" s="123" t="str">
        <f>IF(Data!$W5639=Data!$E5639,"CURRENT","NO")</f>
        <v>CURRENT</v>
      </c>
    </row>
    <row r="5640" spans="1:24" hidden="1">
      <c r="A5640" s="8" t="s">
        <v>2355</v>
      </c>
      <c r="B5640" s="8" t="s">
        <v>2345</v>
      </c>
      <c r="C5640" s="125" t="s">
        <v>2346</v>
      </c>
      <c r="D5640" s="8" t="s">
        <v>2347</v>
      </c>
      <c r="E5640" s="8" t="s">
        <v>463</v>
      </c>
      <c r="F5640" s="128" t="s">
        <v>832</v>
      </c>
      <c r="G5640" s="130" t="s">
        <v>235</v>
      </c>
      <c r="H5640" s="131">
        <v>42452</v>
      </c>
      <c r="I5640" s="129">
        <v>2088</v>
      </c>
      <c r="J5640" s="119">
        <v>6.07</v>
      </c>
      <c r="K5640" s="119">
        <f t="shared" si="118"/>
        <v>12674.16</v>
      </c>
      <c r="L5640" s="130" t="s">
        <v>77</v>
      </c>
      <c r="M5640" s="130" t="s">
        <v>150</v>
      </c>
      <c r="N5640" s="137">
        <v>156543</v>
      </c>
      <c r="O5640" s="132"/>
      <c r="P5640" s="137">
        <v>95013</v>
      </c>
      <c r="Q5640" s="133">
        <v>150</v>
      </c>
      <c r="R5640" s="133">
        <v>0</v>
      </c>
      <c r="S5640" s="133">
        <v>15</v>
      </c>
      <c r="T5640" s="130" t="s">
        <v>186</v>
      </c>
      <c r="U5640" s="122">
        <f>Data!$Q5640+Data!$R5640+Data!$S5640</f>
        <v>165</v>
      </c>
      <c r="V5640" s="123" t="str">
        <f>VLOOKUP(TRIM(Data!$B5640),Team!A:B,2,FALSE)</f>
        <v>HVAC</v>
      </c>
      <c r="W5640" s="123" t="str">
        <f>VLOOKUP(Data!$D5640,Current!A:B,2,FALSE)</f>
        <v>DRAFT</v>
      </c>
      <c r="X5640" s="123" t="str">
        <f>IF(Data!$W5640=Data!$E5640,"CURRENT","NO")</f>
        <v>CURRENT</v>
      </c>
    </row>
    <row r="5641" spans="1:24" hidden="1">
      <c r="A5641" s="8" t="s">
        <v>2355</v>
      </c>
      <c r="B5641" s="8" t="s">
        <v>2345</v>
      </c>
      <c r="C5641" s="125" t="s">
        <v>2346</v>
      </c>
      <c r="D5641" s="8" t="s">
        <v>2347</v>
      </c>
      <c r="E5641" s="8" t="s">
        <v>463</v>
      </c>
      <c r="F5641" s="128" t="s">
        <v>1453</v>
      </c>
      <c r="G5641" s="130" t="s">
        <v>97</v>
      </c>
      <c r="H5641" s="131">
        <v>42450</v>
      </c>
      <c r="I5641" s="129">
        <v>162</v>
      </c>
      <c r="J5641" s="119">
        <v>147</v>
      </c>
      <c r="K5641" s="119">
        <f t="shared" si="118"/>
        <v>23814</v>
      </c>
      <c r="L5641" s="130" t="s">
        <v>309</v>
      </c>
      <c r="M5641" s="130" t="s">
        <v>2356</v>
      </c>
      <c r="N5641" s="137">
        <v>156475</v>
      </c>
      <c r="O5641" s="132"/>
      <c r="P5641" s="137">
        <v>95014</v>
      </c>
      <c r="Q5641" s="133">
        <v>150</v>
      </c>
      <c r="R5641" s="133">
        <v>0</v>
      </c>
      <c r="S5641" s="133">
        <v>35</v>
      </c>
      <c r="T5641" s="130" t="s">
        <v>127</v>
      </c>
      <c r="U5641" s="122">
        <f>Data!$Q5641+Data!$R5641+Data!$S5641</f>
        <v>185</v>
      </c>
      <c r="V5641" s="123" t="str">
        <f>VLOOKUP(TRIM(Data!$B5641),Team!A:B,2,FALSE)</f>
        <v>HVAC</v>
      </c>
      <c r="W5641" s="123" t="str">
        <f>VLOOKUP(Data!$D5641,Current!A:B,2,FALSE)</f>
        <v>DRAFT</v>
      </c>
      <c r="X5641" s="123" t="str">
        <f>IF(Data!$W5641=Data!$E5641,"CURRENT","NO")</f>
        <v>CURRENT</v>
      </c>
    </row>
    <row r="5642" spans="1:24" hidden="1">
      <c r="A5642" s="8" t="s">
        <v>2355</v>
      </c>
      <c r="B5642" s="8" t="s">
        <v>2345</v>
      </c>
      <c r="C5642" s="125" t="s">
        <v>2346</v>
      </c>
      <c r="D5642" s="8" t="s">
        <v>2347</v>
      </c>
      <c r="E5642" s="8" t="s">
        <v>463</v>
      </c>
      <c r="F5642" s="128" t="s">
        <v>2357</v>
      </c>
      <c r="G5642" s="130" t="s">
        <v>93</v>
      </c>
      <c r="H5642" s="131">
        <v>42447</v>
      </c>
      <c r="I5642" s="129">
        <v>96</v>
      </c>
      <c r="J5642" s="119">
        <v>330</v>
      </c>
      <c r="K5642" s="119">
        <f t="shared" si="118"/>
        <v>31680</v>
      </c>
      <c r="L5642" s="130" t="s">
        <v>86</v>
      </c>
      <c r="M5642" s="130" t="s">
        <v>658</v>
      </c>
      <c r="N5642" s="137">
        <v>156415</v>
      </c>
      <c r="O5642" s="132"/>
      <c r="P5642" s="137">
        <v>95015</v>
      </c>
      <c r="Q5642" s="133">
        <v>150</v>
      </c>
      <c r="R5642" s="133">
        <v>0</v>
      </c>
      <c r="S5642" s="133">
        <v>25</v>
      </c>
      <c r="T5642" s="130" t="s">
        <v>127</v>
      </c>
      <c r="U5642" s="122">
        <f>Data!$Q5642+Data!$R5642+Data!$S5642</f>
        <v>175</v>
      </c>
      <c r="V5642" s="123" t="str">
        <f>VLOOKUP(TRIM(Data!$B5642),Team!A:B,2,FALSE)</f>
        <v>HVAC</v>
      </c>
      <c r="W5642" s="123" t="str">
        <f>VLOOKUP(Data!$D5642,Current!A:B,2,FALSE)</f>
        <v>DRAFT</v>
      </c>
      <c r="X5642" s="123" t="str">
        <f>IF(Data!$W5642=Data!$E5642,"CURRENT","NO")</f>
        <v>CURRENT</v>
      </c>
    </row>
    <row r="5643" spans="1:24" hidden="1">
      <c r="A5643" s="8" t="s">
        <v>2355</v>
      </c>
      <c r="B5643" s="8" t="s">
        <v>2345</v>
      </c>
      <c r="C5643" s="125" t="s">
        <v>2346</v>
      </c>
      <c r="D5643" s="8" t="s">
        <v>2347</v>
      </c>
      <c r="E5643" s="8" t="s">
        <v>463</v>
      </c>
      <c r="F5643" s="128" t="s">
        <v>2357</v>
      </c>
      <c r="G5643" s="130" t="s">
        <v>93</v>
      </c>
      <c r="H5643" s="131">
        <v>42448</v>
      </c>
      <c r="I5643" s="129">
        <v>48</v>
      </c>
      <c r="J5643" s="119">
        <v>330</v>
      </c>
      <c r="K5643" s="119">
        <f t="shared" si="118"/>
        <v>15840</v>
      </c>
      <c r="L5643" s="130" t="s">
        <v>86</v>
      </c>
      <c r="M5643" s="130" t="s">
        <v>80</v>
      </c>
      <c r="N5643" s="137">
        <v>156416</v>
      </c>
      <c r="O5643" s="132"/>
      <c r="P5643" s="137">
        <v>95075</v>
      </c>
      <c r="Q5643" s="133">
        <v>150</v>
      </c>
      <c r="R5643" s="133">
        <v>0</v>
      </c>
      <c r="S5643" s="133">
        <v>25</v>
      </c>
      <c r="T5643" s="130" t="s">
        <v>186</v>
      </c>
      <c r="U5643" s="122">
        <f>Data!$Q5643+Data!$R5643+Data!$S5643</f>
        <v>175</v>
      </c>
      <c r="V5643" s="123" t="str">
        <f>VLOOKUP(TRIM(Data!$B5643),Team!A:B,2,FALSE)</f>
        <v>HVAC</v>
      </c>
      <c r="W5643" s="123" t="str">
        <f>VLOOKUP(Data!$D5643,Current!A:B,2,FALSE)</f>
        <v>DRAFT</v>
      </c>
      <c r="X5643" s="123" t="str">
        <f>IF(Data!$W5643=Data!$E5643,"CURRENT","NO")</f>
        <v>CURRENT</v>
      </c>
    </row>
    <row r="5644" spans="1:24" hidden="1">
      <c r="A5644" s="8" t="s">
        <v>2358</v>
      </c>
      <c r="B5644" s="8" t="s">
        <v>2345</v>
      </c>
      <c r="C5644" s="125" t="s">
        <v>2346</v>
      </c>
      <c r="D5644" s="8" t="s">
        <v>2347</v>
      </c>
      <c r="E5644" s="8" t="s">
        <v>463</v>
      </c>
      <c r="F5644" s="128" t="s">
        <v>2359</v>
      </c>
      <c r="G5644" s="130" t="s">
        <v>93</v>
      </c>
      <c r="H5644" s="131">
        <v>42458</v>
      </c>
      <c r="I5644" s="129">
        <v>144</v>
      </c>
      <c r="J5644" s="119">
        <v>6.07</v>
      </c>
      <c r="K5644" s="119">
        <f t="shared" si="118"/>
        <v>874.08</v>
      </c>
      <c r="L5644" s="130" t="s">
        <v>92</v>
      </c>
      <c r="M5644" s="130" t="s">
        <v>943</v>
      </c>
      <c r="N5644" s="137">
        <v>156731</v>
      </c>
      <c r="O5644" s="132"/>
      <c r="P5644" s="137">
        <v>95135</v>
      </c>
      <c r="Q5644" s="133">
        <v>75</v>
      </c>
      <c r="R5644" s="133">
        <v>0</v>
      </c>
      <c r="S5644" s="133">
        <v>30</v>
      </c>
      <c r="T5644" s="130" t="s">
        <v>127</v>
      </c>
      <c r="U5644" s="122">
        <f>Data!$Q5644+Data!$R5644+Data!$S5644</f>
        <v>105</v>
      </c>
      <c r="V5644" s="123" t="str">
        <f>VLOOKUP(TRIM(Data!$B5644),Team!A:B,2,FALSE)</f>
        <v>HVAC</v>
      </c>
      <c r="W5644" s="123" t="str">
        <f>VLOOKUP(Data!$D5644,Current!A:B,2,FALSE)</f>
        <v>DRAFT</v>
      </c>
      <c r="X5644" s="123" t="str">
        <f>IF(Data!$W5644=Data!$E5644,"CURRENT","NO")</f>
        <v>CURRENT</v>
      </c>
    </row>
    <row r="5645" spans="1:24" hidden="1">
      <c r="A5645" s="8" t="s">
        <v>2358</v>
      </c>
      <c r="B5645" s="8" t="s">
        <v>2345</v>
      </c>
      <c r="C5645" s="125" t="s">
        <v>2346</v>
      </c>
      <c r="D5645" s="8" t="s">
        <v>2347</v>
      </c>
      <c r="E5645" s="8" t="s">
        <v>463</v>
      </c>
      <c r="F5645" s="128" t="s">
        <v>2360</v>
      </c>
      <c r="G5645" s="130" t="s">
        <v>93</v>
      </c>
      <c r="H5645" s="131">
        <v>42458</v>
      </c>
      <c r="I5645" s="129">
        <v>144</v>
      </c>
      <c r="J5645" s="119">
        <v>11.25</v>
      </c>
      <c r="K5645" s="119">
        <f t="shared" si="118"/>
        <v>1620</v>
      </c>
      <c r="L5645" s="130" t="s">
        <v>92</v>
      </c>
      <c r="M5645" s="130" t="s">
        <v>943</v>
      </c>
      <c r="N5645" s="137">
        <v>156732</v>
      </c>
      <c r="O5645" s="132"/>
      <c r="P5645" s="137">
        <v>95136</v>
      </c>
      <c r="Q5645" s="133">
        <v>75</v>
      </c>
      <c r="R5645" s="133">
        <v>0</v>
      </c>
      <c r="S5645" s="133">
        <v>30</v>
      </c>
      <c r="T5645" s="130" t="s">
        <v>186</v>
      </c>
      <c r="U5645" s="122">
        <f>Data!$Q5645+Data!$R5645+Data!$S5645</f>
        <v>105</v>
      </c>
      <c r="V5645" s="123" t="str">
        <f>VLOOKUP(TRIM(Data!$B5645),Team!A:B,2,FALSE)</f>
        <v>HVAC</v>
      </c>
      <c r="W5645" s="123" t="str">
        <f>VLOOKUP(Data!$D5645,Current!A:B,2,FALSE)</f>
        <v>DRAFT</v>
      </c>
      <c r="X5645" s="123" t="str">
        <f>IF(Data!$W5645=Data!$E5645,"CURRENT","NO")</f>
        <v>CURRENT</v>
      </c>
    </row>
    <row r="5646" spans="1:24" hidden="1">
      <c r="A5646" s="8" t="s">
        <v>2358</v>
      </c>
      <c r="B5646" s="8" t="s">
        <v>2345</v>
      </c>
      <c r="C5646" s="125" t="s">
        <v>2346</v>
      </c>
      <c r="D5646" s="8" t="s">
        <v>2347</v>
      </c>
      <c r="E5646" s="8" t="s">
        <v>463</v>
      </c>
      <c r="F5646" s="128" t="s">
        <v>1436</v>
      </c>
      <c r="G5646" s="130" t="s">
        <v>235</v>
      </c>
      <c r="H5646" s="131">
        <v>42453</v>
      </c>
      <c r="I5646" s="129">
        <v>1500</v>
      </c>
      <c r="J5646" s="119">
        <v>6.61</v>
      </c>
      <c r="K5646" s="119">
        <f t="shared" si="118"/>
        <v>9915</v>
      </c>
      <c r="L5646" s="130" t="s">
        <v>1727</v>
      </c>
      <c r="M5646" s="130" t="s">
        <v>2361</v>
      </c>
      <c r="N5646" s="137">
        <v>156646</v>
      </c>
      <c r="O5646" s="132"/>
      <c r="P5646" s="137">
        <v>95129</v>
      </c>
      <c r="Q5646" s="133">
        <v>150</v>
      </c>
      <c r="R5646" s="133">
        <v>0</v>
      </c>
      <c r="S5646" s="133">
        <v>15</v>
      </c>
      <c r="T5646" s="130" t="s">
        <v>186</v>
      </c>
      <c r="U5646" s="122">
        <f>Data!$Q5646+Data!$R5646+Data!$S5646</f>
        <v>165</v>
      </c>
      <c r="V5646" s="123" t="str">
        <f>VLOOKUP(TRIM(Data!$B5646),Team!A:B,2,FALSE)</f>
        <v>HVAC</v>
      </c>
      <c r="W5646" s="123" t="str">
        <f>VLOOKUP(Data!$D5646,Current!A:B,2,FALSE)</f>
        <v>DRAFT</v>
      </c>
      <c r="X5646" s="123" t="str">
        <f>IF(Data!$W5646=Data!$E5646,"CURRENT","NO")</f>
        <v>CURRENT</v>
      </c>
    </row>
    <row r="5647" spans="1:24" hidden="1">
      <c r="A5647" s="8" t="s">
        <v>2358</v>
      </c>
      <c r="B5647" s="8" t="s">
        <v>2345</v>
      </c>
      <c r="C5647" s="125" t="s">
        <v>2346</v>
      </c>
      <c r="D5647" s="8" t="s">
        <v>2347</v>
      </c>
      <c r="E5647" s="8" t="s">
        <v>463</v>
      </c>
      <c r="F5647" s="128" t="s">
        <v>1035</v>
      </c>
      <c r="G5647" s="130" t="s">
        <v>235</v>
      </c>
      <c r="H5647" s="131">
        <v>42459</v>
      </c>
      <c r="I5647" s="129">
        <v>752</v>
      </c>
      <c r="J5647" s="119">
        <v>95</v>
      </c>
      <c r="K5647" s="119">
        <f t="shared" si="118"/>
        <v>71440</v>
      </c>
      <c r="L5647" s="130" t="s">
        <v>77</v>
      </c>
      <c r="M5647" s="130" t="s">
        <v>308</v>
      </c>
      <c r="N5647" s="137">
        <v>156763</v>
      </c>
      <c r="O5647" s="132"/>
      <c r="P5647" s="137">
        <v>95130</v>
      </c>
      <c r="Q5647" s="133">
        <v>150</v>
      </c>
      <c r="R5647" s="133">
        <v>0</v>
      </c>
      <c r="S5647" s="133">
        <v>15</v>
      </c>
      <c r="T5647" s="130" t="s">
        <v>127</v>
      </c>
      <c r="U5647" s="122">
        <f>Data!$Q5647+Data!$R5647+Data!$S5647</f>
        <v>165</v>
      </c>
      <c r="V5647" s="123" t="str">
        <f>VLOOKUP(TRIM(Data!$B5647),Team!A:B,2,FALSE)</f>
        <v>HVAC</v>
      </c>
      <c r="W5647" s="123" t="str">
        <f>VLOOKUP(Data!$D5647,Current!A:B,2,FALSE)</f>
        <v>DRAFT</v>
      </c>
      <c r="X5647" s="123" t="str">
        <f>IF(Data!$W5647=Data!$E5647,"CURRENT","NO")</f>
        <v>CURRENT</v>
      </c>
    </row>
    <row r="5648" spans="1:24" hidden="1">
      <c r="A5648" s="8" t="s">
        <v>2358</v>
      </c>
      <c r="B5648" s="8" t="s">
        <v>2345</v>
      </c>
      <c r="C5648" s="125" t="s">
        <v>2346</v>
      </c>
      <c r="D5648" s="8" t="s">
        <v>2347</v>
      </c>
      <c r="E5648" s="8" t="s">
        <v>463</v>
      </c>
      <c r="F5648" s="128" t="s">
        <v>844</v>
      </c>
      <c r="G5648" s="130" t="s">
        <v>235</v>
      </c>
      <c r="H5648" s="131">
        <v>42459</v>
      </c>
      <c r="I5648" s="129">
        <v>1704</v>
      </c>
      <c r="J5648" s="119">
        <v>100</v>
      </c>
      <c r="K5648" s="119">
        <f t="shared" si="118"/>
        <v>170400</v>
      </c>
      <c r="L5648" s="130" t="s">
        <v>77</v>
      </c>
      <c r="M5648" s="130" t="s">
        <v>150</v>
      </c>
      <c r="N5648" s="137">
        <v>156765</v>
      </c>
      <c r="O5648" s="132"/>
      <c r="P5648" s="137">
        <v>95131</v>
      </c>
      <c r="Q5648" s="133">
        <v>150</v>
      </c>
      <c r="R5648" s="133">
        <v>0</v>
      </c>
      <c r="S5648" s="133">
        <v>15</v>
      </c>
      <c r="T5648" s="130" t="s">
        <v>127</v>
      </c>
      <c r="U5648" s="122">
        <f>Data!$Q5648+Data!$R5648+Data!$S5648</f>
        <v>165</v>
      </c>
      <c r="V5648" s="123" t="str">
        <f>VLOOKUP(TRIM(Data!$B5648),Team!A:B,2,FALSE)</f>
        <v>HVAC</v>
      </c>
      <c r="W5648" s="123" t="str">
        <f>VLOOKUP(Data!$D5648,Current!A:B,2,FALSE)</f>
        <v>DRAFT</v>
      </c>
      <c r="X5648" s="123" t="str">
        <f>IF(Data!$W5648=Data!$E5648,"CURRENT","NO")</f>
        <v>CURRENT</v>
      </c>
    </row>
    <row r="5649" spans="1:24" hidden="1">
      <c r="A5649" s="8" t="s">
        <v>2344</v>
      </c>
      <c r="B5649" s="8" t="s">
        <v>795</v>
      </c>
      <c r="C5649" s="125" t="s">
        <v>2346</v>
      </c>
      <c r="D5649" s="8" t="s">
        <v>2347</v>
      </c>
      <c r="E5649" s="8" t="s">
        <v>463</v>
      </c>
      <c r="F5649" s="128" t="s">
        <v>164</v>
      </c>
      <c r="G5649" s="130" t="s">
        <v>2362</v>
      </c>
      <c r="H5649" s="134">
        <v>42431</v>
      </c>
      <c r="I5649" s="130">
        <v>162</v>
      </c>
      <c r="J5649" s="104">
        <v>0</v>
      </c>
      <c r="K5649" s="104">
        <f t="shared" si="118"/>
        <v>0</v>
      </c>
      <c r="L5649" s="130" t="s">
        <v>213</v>
      </c>
      <c r="M5649" s="130" t="s">
        <v>561</v>
      </c>
      <c r="N5649" s="138">
        <v>156083</v>
      </c>
      <c r="O5649" s="135"/>
      <c r="P5649" s="138">
        <v>94787</v>
      </c>
      <c r="Q5649" s="136">
        <v>150</v>
      </c>
      <c r="R5649" s="136">
        <v>0</v>
      </c>
      <c r="S5649" s="136">
        <v>15</v>
      </c>
      <c r="T5649" s="130" t="s">
        <v>246</v>
      </c>
      <c r="U5649" s="64">
        <f>Data!$Q5649+Data!$R5649+Data!$S5649</f>
        <v>165</v>
      </c>
      <c r="V5649" s="9" t="str">
        <f>VLOOKUP(TRIM(Data!$B5649),Team!A:B,2,FALSE)</f>
        <v>Heating</v>
      </c>
      <c r="W5649" s="9" t="str">
        <f>VLOOKUP(Data!$D5649,Current!A:B,2,FALSE)</f>
        <v>DRAFT</v>
      </c>
      <c r="X5649" s="9" t="str">
        <f>IF(Data!$W5649=Data!$E5649,"CURRENT","NO")</f>
        <v>CURRENT</v>
      </c>
    </row>
    <row r="5650" spans="1:24" hidden="1">
      <c r="A5650" s="8" t="s">
        <v>2351</v>
      </c>
      <c r="B5650" s="8" t="s">
        <v>795</v>
      </c>
      <c r="C5650" s="125" t="s">
        <v>2346</v>
      </c>
      <c r="D5650" s="8" t="s">
        <v>2347</v>
      </c>
      <c r="E5650" s="8" t="s">
        <v>463</v>
      </c>
      <c r="F5650" s="128" t="s">
        <v>906</v>
      </c>
      <c r="G5650" s="130" t="s">
        <v>2309</v>
      </c>
      <c r="H5650" s="134">
        <v>42434</v>
      </c>
      <c r="I5650" s="130">
        <v>580</v>
      </c>
      <c r="J5650" s="104">
        <v>65</v>
      </c>
      <c r="K5650" s="104">
        <f t="shared" si="118"/>
        <v>37700</v>
      </c>
      <c r="L5650" s="130" t="s">
        <v>108</v>
      </c>
      <c r="M5650" s="130" t="s">
        <v>2363</v>
      </c>
      <c r="N5650" s="138">
        <v>156113</v>
      </c>
      <c r="O5650" s="135"/>
      <c r="P5650" s="138">
        <v>94870</v>
      </c>
      <c r="Q5650" s="136">
        <v>188.5</v>
      </c>
      <c r="R5650" s="136">
        <v>0</v>
      </c>
      <c r="S5650" s="136">
        <v>50</v>
      </c>
      <c r="T5650" s="130" t="s">
        <v>127</v>
      </c>
      <c r="U5650" s="64">
        <f>Data!$Q5650+Data!$R5650+Data!$S5650</f>
        <v>238.5</v>
      </c>
      <c r="V5650" s="9" t="str">
        <f>VLOOKUP(TRIM(Data!$B5650),Team!A:B,2,FALSE)</f>
        <v>Heating</v>
      </c>
      <c r="W5650" s="9" t="str">
        <f>VLOOKUP(Data!$D5650,Current!A:B,2,FALSE)</f>
        <v>DRAFT</v>
      </c>
      <c r="X5650" s="9" t="str">
        <f>IF(Data!$W5650=Data!$E5650,"CURRENT","NO")</f>
        <v>CURRENT</v>
      </c>
    </row>
    <row r="5651" spans="1:24" hidden="1">
      <c r="A5651" s="8" t="s">
        <v>2351</v>
      </c>
      <c r="B5651" s="8" t="s">
        <v>795</v>
      </c>
      <c r="C5651" s="125" t="s">
        <v>2346</v>
      </c>
      <c r="D5651" s="8" t="s">
        <v>2347</v>
      </c>
      <c r="E5651" s="8" t="s">
        <v>463</v>
      </c>
      <c r="F5651" s="128" t="s">
        <v>1279</v>
      </c>
      <c r="G5651" s="130" t="s">
        <v>2362</v>
      </c>
      <c r="H5651" s="134">
        <v>42433</v>
      </c>
      <c r="I5651" s="130">
        <v>498</v>
      </c>
      <c r="J5651" s="104">
        <v>72.12</v>
      </c>
      <c r="K5651" s="104">
        <f t="shared" si="118"/>
        <v>35915.760000000002</v>
      </c>
      <c r="L5651" s="130" t="s">
        <v>213</v>
      </c>
      <c r="M5651" s="130" t="s">
        <v>2364</v>
      </c>
      <c r="N5651" s="138">
        <v>156125</v>
      </c>
      <c r="O5651" s="135"/>
      <c r="P5651" s="138">
        <v>94871</v>
      </c>
      <c r="Q5651" s="136">
        <v>179.6</v>
      </c>
      <c r="R5651" s="136">
        <v>0</v>
      </c>
      <c r="S5651" s="136">
        <v>15</v>
      </c>
      <c r="T5651" s="130" t="s">
        <v>127</v>
      </c>
      <c r="U5651" s="64">
        <f>Data!$Q5651+Data!$R5651+Data!$S5651</f>
        <v>194.6</v>
      </c>
      <c r="V5651" s="9" t="str">
        <f>VLOOKUP(TRIM(Data!$B5651),Team!A:B,2,FALSE)</f>
        <v>Heating</v>
      </c>
      <c r="W5651" s="9" t="str">
        <f>VLOOKUP(Data!$D5651,Current!A:B,2,FALSE)</f>
        <v>DRAFT</v>
      </c>
      <c r="X5651" s="9" t="str">
        <f>IF(Data!$W5651=Data!$E5651,"CURRENT","NO")</f>
        <v>CURRENT</v>
      </c>
    </row>
    <row r="5652" spans="1:24" hidden="1">
      <c r="A5652" s="8" t="s">
        <v>2351</v>
      </c>
      <c r="B5652" s="8" t="s">
        <v>795</v>
      </c>
      <c r="C5652" s="125" t="s">
        <v>2346</v>
      </c>
      <c r="D5652" s="8" t="s">
        <v>2347</v>
      </c>
      <c r="E5652" s="8" t="s">
        <v>463</v>
      </c>
      <c r="F5652" s="128" t="s">
        <v>921</v>
      </c>
      <c r="G5652" s="130" t="s">
        <v>2362</v>
      </c>
      <c r="H5652" s="134">
        <v>42438</v>
      </c>
      <c r="I5652" s="130">
        <v>207</v>
      </c>
      <c r="J5652" s="104">
        <v>119.42</v>
      </c>
      <c r="K5652" s="104">
        <f t="shared" si="118"/>
        <v>24719.94</v>
      </c>
      <c r="L5652" s="130" t="s">
        <v>213</v>
      </c>
      <c r="M5652" s="130" t="s">
        <v>163</v>
      </c>
      <c r="N5652" s="138">
        <v>156192</v>
      </c>
      <c r="O5652" s="135"/>
      <c r="P5652" s="138">
        <v>94873</v>
      </c>
      <c r="Q5652" s="136">
        <v>150</v>
      </c>
      <c r="R5652" s="136">
        <v>0</v>
      </c>
      <c r="S5652" s="136">
        <v>15</v>
      </c>
      <c r="T5652" s="130" t="s">
        <v>127</v>
      </c>
      <c r="U5652" s="64">
        <f>Data!$Q5652+Data!$R5652+Data!$S5652</f>
        <v>165</v>
      </c>
      <c r="V5652" s="9" t="str">
        <f>VLOOKUP(TRIM(Data!$B5652),Team!A:B,2,FALSE)</f>
        <v>Heating</v>
      </c>
      <c r="W5652" s="9" t="str">
        <f>VLOOKUP(Data!$D5652,Current!A:B,2,FALSE)</f>
        <v>DRAFT</v>
      </c>
      <c r="X5652" s="9" t="str">
        <f>IF(Data!$W5652=Data!$E5652,"CURRENT","NO")</f>
        <v>CURRENT</v>
      </c>
    </row>
    <row r="5653" spans="1:24" hidden="1">
      <c r="A5653" s="8" t="s">
        <v>2351</v>
      </c>
      <c r="B5653" s="8" t="s">
        <v>795</v>
      </c>
      <c r="C5653" s="125" t="s">
        <v>2346</v>
      </c>
      <c r="D5653" s="8" t="s">
        <v>2347</v>
      </c>
      <c r="E5653" s="8" t="s">
        <v>463</v>
      </c>
      <c r="F5653" s="128" t="s">
        <v>704</v>
      </c>
      <c r="G5653" s="130" t="s">
        <v>2362</v>
      </c>
      <c r="H5653" s="134">
        <v>42439</v>
      </c>
      <c r="I5653" s="130">
        <v>162</v>
      </c>
      <c r="J5653" s="104">
        <v>146.76</v>
      </c>
      <c r="K5653" s="104">
        <f t="shared" si="118"/>
        <v>23775.119999999999</v>
      </c>
      <c r="L5653" s="130" t="s">
        <v>213</v>
      </c>
      <c r="M5653" s="130" t="s">
        <v>1868</v>
      </c>
      <c r="N5653" s="138">
        <v>156238</v>
      </c>
      <c r="O5653" s="135"/>
      <c r="P5653" s="138">
        <v>94874</v>
      </c>
      <c r="Q5653" s="136">
        <v>118.9</v>
      </c>
      <c r="R5653" s="136">
        <v>0</v>
      </c>
      <c r="S5653" s="136">
        <v>15</v>
      </c>
      <c r="T5653" s="130" t="s">
        <v>127</v>
      </c>
      <c r="U5653" s="64">
        <f>Data!$Q5653+Data!$R5653+Data!$S5653</f>
        <v>133.9</v>
      </c>
      <c r="V5653" s="9" t="str">
        <f>VLOOKUP(TRIM(Data!$B5653),Team!A:B,2,FALSE)</f>
        <v>Heating</v>
      </c>
      <c r="W5653" s="9" t="str">
        <f>VLOOKUP(Data!$D5653,Current!A:B,2,FALSE)</f>
        <v>DRAFT</v>
      </c>
      <c r="X5653" s="9" t="str">
        <f>IF(Data!$W5653=Data!$E5653,"CURRENT","NO")</f>
        <v>CURRENT</v>
      </c>
    </row>
    <row r="5654" spans="1:24" hidden="1">
      <c r="A5654" s="8" t="s">
        <v>2354</v>
      </c>
      <c r="B5654" s="8" t="s">
        <v>795</v>
      </c>
      <c r="C5654" s="125" t="s">
        <v>2346</v>
      </c>
      <c r="D5654" s="8" t="s">
        <v>2347</v>
      </c>
      <c r="E5654" s="8" t="s">
        <v>463</v>
      </c>
      <c r="F5654" s="128" t="s">
        <v>2365</v>
      </c>
      <c r="G5654" s="130" t="s">
        <v>2362</v>
      </c>
      <c r="H5654" s="134">
        <v>42432</v>
      </c>
      <c r="I5654" s="130">
        <v>150</v>
      </c>
      <c r="J5654" s="104">
        <v>260.73</v>
      </c>
      <c r="K5654" s="104">
        <f t="shared" si="118"/>
        <v>39109.5</v>
      </c>
      <c r="L5654" s="130" t="s">
        <v>213</v>
      </c>
      <c r="M5654" s="130" t="s">
        <v>163</v>
      </c>
      <c r="N5654" s="138">
        <v>156296</v>
      </c>
      <c r="O5654" s="135"/>
      <c r="P5654" s="138">
        <v>94965</v>
      </c>
      <c r="Q5654" s="136">
        <v>195.55</v>
      </c>
      <c r="R5654" s="136">
        <v>0</v>
      </c>
      <c r="S5654" s="136">
        <v>15</v>
      </c>
      <c r="T5654" s="130" t="s">
        <v>127</v>
      </c>
      <c r="U5654" s="64">
        <f>Data!$Q5654+Data!$R5654+Data!$S5654</f>
        <v>210.55</v>
      </c>
      <c r="V5654" s="9" t="str">
        <f>VLOOKUP(TRIM(Data!$B5654),Team!A:B,2,FALSE)</f>
        <v>Heating</v>
      </c>
      <c r="W5654" s="9" t="str">
        <f>VLOOKUP(Data!$D5654,Current!A:B,2,FALSE)</f>
        <v>DRAFT</v>
      </c>
      <c r="X5654" s="9" t="str">
        <f>IF(Data!$W5654=Data!$E5654,"CURRENT","NO")</f>
        <v>CURRENT</v>
      </c>
    </row>
    <row r="5655" spans="1:24" hidden="1">
      <c r="A5655" s="8" t="s">
        <v>2354</v>
      </c>
      <c r="B5655" s="8" t="s">
        <v>795</v>
      </c>
      <c r="C5655" s="125" t="s">
        <v>2346</v>
      </c>
      <c r="D5655" s="8" t="s">
        <v>2347</v>
      </c>
      <c r="E5655" s="8" t="s">
        <v>463</v>
      </c>
      <c r="F5655" s="128" t="s">
        <v>1766</v>
      </c>
      <c r="G5655" s="130" t="s">
        <v>2362</v>
      </c>
      <c r="H5655" s="134">
        <v>42443</v>
      </c>
      <c r="I5655" s="130">
        <v>528</v>
      </c>
      <c r="J5655" s="104">
        <v>52.9</v>
      </c>
      <c r="K5655" s="104">
        <f t="shared" si="118"/>
        <v>27931.200000000001</v>
      </c>
      <c r="L5655" s="130" t="s">
        <v>213</v>
      </c>
      <c r="M5655" s="130" t="s">
        <v>1964</v>
      </c>
      <c r="N5655" s="138">
        <v>156305</v>
      </c>
      <c r="O5655" s="135"/>
      <c r="P5655" s="138">
        <v>94966</v>
      </c>
      <c r="Q5655" s="136">
        <v>150</v>
      </c>
      <c r="R5655" s="136">
        <v>0</v>
      </c>
      <c r="S5655" s="136">
        <v>15</v>
      </c>
      <c r="T5655" s="130" t="s">
        <v>127</v>
      </c>
      <c r="U5655" s="64">
        <f>Data!$Q5655+Data!$R5655+Data!$S5655</f>
        <v>165</v>
      </c>
      <c r="V5655" s="9" t="str">
        <f>VLOOKUP(TRIM(Data!$B5655),Team!A:B,2,FALSE)</f>
        <v>Heating</v>
      </c>
      <c r="W5655" s="9" t="str">
        <f>VLOOKUP(Data!$D5655,Current!A:B,2,FALSE)</f>
        <v>DRAFT</v>
      </c>
      <c r="X5655" s="9" t="str">
        <f>IF(Data!$W5655=Data!$E5655,"CURRENT","NO")</f>
        <v>CURRENT</v>
      </c>
    </row>
    <row r="5656" spans="1:24" hidden="1">
      <c r="A5656" s="8" t="s">
        <v>2354</v>
      </c>
      <c r="B5656" s="8" t="s">
        <v>795</v>
      </c>
      <c r="C5656" s="125" t="s">
        <v>2346</v>
      </c>
      <c r="D5656" s="8" t="s">
        <v>2347</v>
      </c>
      <c r="E5656" s="8" t="s">
        <v>463</v>
      </c>
      <c r="F5656" s="128" t="s">
        <v>914</v>
      </c>
      <c r="G5656" s="130" t="s">
        <v>2362</v>
      </c>
      <c r="H5656" s="134">
        <v>42444</v>
      </c>
      <c r="I5656" s="130">
        <v>500</v>
      </c>
      <c r="J5656" s="104">
        <v>73.14</v>
      </c>
      <c r="K5656" s="104">
        <f t="shared" si="118"/>
        <v>36570</v>
      </c>
      <c r="L5656" s="130" t="s">
        <v>213</v>
      </c>
      <c r="M5656" s="130" t="s">
        <v>594</v>
      </c>
      <c r="N5656" s="138">
        <v>156325</v>
      </c>
      <c r="O5656" s="135"/>
      <c r="P5656" s="138">
        <v>94967</v>
      </c>
      <c r="Q5656" s="136">
        <v>182.85</v>
      </c>
      <c r="R5656" s="136">
        <v>0</v>
      </c>
      <c r="S5656" s="136">
        <v>15</v>
      </c>
      <c r="T5656" s="130" t="s">
        <v>127</v>
      </c>
      <c r="U5656" s="64">
        <f>Data!$Q5656+Data!$R5656+Data!$S5656</f>
        <v>197.85</v>
      </c>
      <c r="V5656" s="9" t="str">
        <f>VLOOKUP(TRIM(Data!$B5656),Team!A:B,2,FALSE)</f>
        <v>Heating</v>
      </c>
      <c r="W5656" s="9" t="str">
        <f>VLOOKUP(Data!$D5656,Current!A:B,2,FALSE)</f>
        <v>DRAFT</v>
      </c>
      <c r="X5656" s="9" t="str">
        <f>IF(Data!$W5656=Data!$E5656,"CURRENT","NO")</f>
        <v>CURRENT</v>
      </c>
    </row>
    <row r="5657" spans="1:24" hidden="1">
      <c r="A5657" s="8" t="s">
        <v>2366</v>
      </c>
      <c r="B5657" s="8" t="s">
        <v>795</v>
      </c>
      <c r="C5657" s="125" t="s">
        <v>2346</v>
      </c>
      <c r="D5657" s="8" t="s">
        <v>2347</v>
      </c>
      <c r="E5657" s="8" t="s">
        <v>463</v>
      </c>
      <c r="F5657" s="128" t="s">
        <v>906</v>
      </c>
      <c r="G5657" s="130" t="s">
        <v>2309</v>
      </c>
      <c r="H5657" s="134">
        <v>42448</v>
      </c>
      <c r="I5657" s="130">
        <v>850</v>
      </c>
      <c r="J5657" s="104">
        <v>65</v>
      </c>
      <c r="K5657" s="104">
        <f t="shared" si="118"/>
        <v>55250</v>
      </c>
      <c r="L5657" s="130" t="s">
        <v>108</v>
      </c>
      <c r="M5657" s="130" t="s">
        <v>2367</v>
      </c>
      <c r="N5657" s="138">
        <v>156441</v>
      </c>
      <c r="O5657" s="135"/>
      <c r="P5657" s="138">
        <v>95062</v>
      </c>
      <c r="Q5657" s="136">
        <v>276.25</v>
      </c>
      <c r="R5657" s="136">
        <v>0</v>
      </c>
      <c r="S5657" s="136">
        <v>50</v>
      </c>
      <c r="T5657" s="130" t="s">
        <v>246</v>
      </c>
      <c r="U5657" s="64">
        <f>Data!$Q5657+Data!$R5657+Data!$S5657</f>
        <v>326.25</v>
      </c>
      <c r="V5657" s="9" t="str">
        <f>VLOOKUP(TRIM(Data!$B5657),Team!A:B,2,FALSE)</f>
        <v>Heating</v>
      </c>
      <c r="W5657" s="9" t="str">
        <f>VLOOKUP(Data!$D5657,Current!A:B,2,FALSE)</f>
        <v>DRAFT</v>
      </c>
      <c r="X5657" s="9" t="str">
        <f>IF(Data!$W5657=Data!$E5657,"CURRENT","NO")</f>
        <v>CURRENT</v>
      </c>
    </row>
    <row r="5658" spans="1:24" hidden="1">
      <c r="A5658" s="8" t="s">
        <v>2366</v>
      </c>
      <c r="B5658" s="8" t="s">
        <v>795</v>
      </c>
      <c r="C5658" s="125" t="s">
        <v>2346</v>
      </c>
      <c r="D5658" s="8" t="s">
        <v>2347</v>
      </c>
      <c r="E5658" s="8" t="s">
        <v>463</v>
      </c>
      <c r="F5658" s="128" t="s">
        <v>870</v>
      </c>
      <c r="G5658" s="130" t="s">
        <v>2368</v>
      </c>
      <c r="H5658" s="134">
        <v>42451</v>
      </c>
      <c r="I5658" s="130">
        <v>200</v>
      </c>
      <c r="J5658" s="104">
        <v>22.396000000000001</v>
      </c>
      <c r="K5658" s="104">
        <f t="shared" si="118"/>
        <v>4479.2</v>
      </c>
      <c r="L5658" s="130" t="s">
        <v>11</v>
      </c>
      <c r="M5658" s="130" t="s">
        <v>2369</v>
      </c>
      <c r="N5658" s="138">
        <v>156499</v>
      </c>
      <c r="O5658" s="135"/>
      <c r="P5658" s="138">
        <v>95063</v>
      </c>
      <c r="Q5658" s="136">
        <v>75</v>
      </c>
      <c r="R5658" s="136">
        <v>0</v>
      </c>
      <c r="S5658" s="136">
        <v>15</v>
      </c>
      <c r="T5658" s="130" t="s">
        <v>127</v>
      </c>
      <c r="U5658" s="64">
        <f>Data!$Q5658+Data!$R5658+Data!$S5658</f>
        <v>90</v>
      </c>
      <c r="V5658" s="9" t="str">
        <f>VLOOKUP(TRIM(Data!$B5658),Team!A:B,2,FALSE)</f>
        <v>Heating</v>
      </c>
      <c r="W5658" s="9" t="str">
        <f>VLOOKUP(Data!$D5658,Current!A:B,2,FALSE)</f>
        <v>DRAFT</v>
      </c>
      <c r="X5658" s="9" t="str">
        <f>IF(Data!$W5658=Data!$E5658,"CURRENT","NO")</f>
        <v>CURRENT</v>
      </c>
    </row>
    <row r="5659" spans="1:24" hidden="1">
      <c r="A5659" s="8" t="s">
        <v>2366</v>
      </c>
      <c r="B5659" s="8" t="s">
        <v>795</v>
      </c>
      <c r="C5659" s="125" t="s">
        <v>2346</v>
      </c>
      <c r="D5659" s="8" t="s">
        <v>2347</v>
      </c>
      <c r="E5659" s="8" t="s">
        <v>463</v>
      </c>
      <c r="F5659" s="128" t="s">
        <v>693</v>
      </c>
      <c r="G5659" s="130" t="s">
        <v>2368</v>
      </c>
      <c r="H5659" s="134">
        <v>42451</v>
      </c>
      <c r="I5659" s="130">
        <v>50</v>
      </c>
      <c r="J5659" s="104">
        <v>25.45</v>
      </c>
      <c r="K5659" s="104">
        <f t="shared" si="118"/>
        <v>1272.5</v>
      </c>
      <c r="L5659" s="130" t="s">
        <v>11</v>
      </c>
      <c r="M5659" s="130" t="s">
        <v>2370</v>
      </c>
      <c r="N5659" s="138">
        <v>156500</v>
      </c>
      <c r="O5659" s="135"/>
      <c r="P5659" s="138">
        <v>95064</v>
      </c>
      <c r="Q5659" s="136">
        <v>75</v>
      </c>
      <c r="R5659" s="136">
        <v>0</v>
      </c>
      <c r="S5659" s="136">
        <v>15</v>
      </c>
      <c r="T5659" s="130" t="s">
        <v>127</v>
      </c>
      <c r="U5659" s="64">
        <f>Data!$Q5659+Data!$R5659+Data!$S5659</f>
        <v>90</v>
      </c>
      <c r="V5659" s="9" t="str">
        <f>VLOOKUP(TRIM(Data!$B5659),Team!A:B,2,FALSE)</f>
        <v>Heating</v>
      </c>
      <c r="W5659" s="9" t="str">
        <f>VLOOKUP(Data!$D5659,Current!A:B,2,FALSE)</f>
        <v>DRAFT</v>
      </c>
      <c r="X5659" s="9" t="str">
        <f>IF(Data!$W5659=Data!$E5659,"CURRENT","NO")</f>
        <v>CURRENT</v>
      </c>
    </row>
    <row r="5660" spans="1:24" hidden="1">
      <c r="A5660" s="8" t="s">
        <v>2366</v>
      </c>
      <c r="B5660" s="8" t="s">
        <v>795</v>
      </c>
      <c r="C5660" s="125" t="s">
        <v>2346</v>
      </c>
      <c r="D5660" s="8" t="s">
        <v>2347</v>
      </c>
      <c r="E5660" s="8" t="s">
        <v>463</v>
      </c>
      <c r="F5660" s="128" t="s">
        <v>867</v>
      </c>
      <c r="G5660" s="130" t="s">
        <v>2368</v>
      </c>
      <c r="H5660" s="134">
        <v>42451</v>
      </c>
      <c r="I5660" s="130">
        <v>70</v>
      </c>
      <c r="J5660" s="104">
        <v>30.3</v>
      </c>
      <c r="K5660" s="104">
        <f t="shared" si="118"/>
        <v>2121</v>
      </c>
      <c r="L5660" s="130" t="s">
        <v>11</v>
      </c>
      <c r="M5660" s="130" t="s">
        <v>2371</v>
      </c>
      <c r="N5660" s="138">
        <v>156502</v>
      </c>
      <c r="O5660" s="135"/>
      <c r="P5660" s="138">
        <v>95065</v>
      </c>
      <c r="Q5660" s="136">
        <v>75</v>
      </c>
      <c r="R5660" s="136">
        <v>0</v>
      </c>
      <c r="S5660" s="136">
        <v>15</v>
      </c>
      <c r="T5660" s="130" t="s">
        <v>127</v>
      </c>
      <c r="U5660" s="64">
        <f>Data!$Q5660+Data!$R5660+Data!$S5660</f>
        <v>90</v>
      </c>
      <c r="V5660" s="9" t="str">
        <f>VLOOKUP(TRIM(Data!$B5660),Team!A:B,2,FALSE)</f>
        <v>Heating</v>
      </c>
      <c r="W5660" s="9" t="str">
        <f>VLOOKUP(Data!$D5660,Current!A:B,2,FALSE)</f>
        <v>DRAFT</v>
      </c>
      <c r="X5660" s="9" t="str">
        <f>IF(Data!$W5660=Data!$E5660,"CURRENT","NO")</f>
        <v>CURRENT</v>
      </c>
    </row>
    <row r="5661" spans="1:24" hidden="1">
      <c r="A5661" s="8" t="s">
        <v>2366</v>
      </c>
      <c r="B5661" s="8" t="s">
        <v>795</v>
      </c>
      <c r="C5661" s="125" t="s">
        <v>2346</v>
      </c>
      <c r="D5661" s="8" t="s">
        <v>2347</v>
      </c>
      <c r="E5661" s="8" t="s">
        <v>463</v>
      </c>
      <c r="F5661" s="128" t="s">
        <v>902</v>
      </c>
      <c r="G5661" s="130" t="s">
        <v>2368</v>
      </c>
      <c r="H5661" s="134">
        <v>42451</v>
      </c>
      <c r="I5661" s="130">
        <v>400</v>
      </c>
      <c r="J5661" s="104">
        <v>30.44</v>
      </c>
      <c r="K5661" s="104">
        <f t="shared" si="118"/>
        <v>12176</v>
      </c>
      <c r="L5661" s="130" t="s">
        <v>11</v>
      </c>
      <c r="M5661" s="130" t="s">
        <v>2372</v>
      </c>
      <c r="N5661" s="138">
        <v>156503</v>
      </c>
      <c r="O5661" s="135"/>
      <c r="P5661" s="138">
        <v>95066</v>
      </c>
      <c r="Q5661" s="136">
        <v>150</v>
      </c>
      <c r="R5661" s="136">
        <v>0</v>
      </c>
      <c r="S5661" s="136">
        <v>15</v>
      </c>
      <c r="T5661" s="130" t="s">
        <v>127</v>
      </c>
      <c r="U5661" s="64">
        <f>Data!$Q5661+Data!$R5661+Data!$S5661</f>
        <v>165</v>
      </c>
      <c r="V5661" s="9" t="str">
        <f>VLOOKUP(TRIM(Data!$B5661),Team!A:B,2,FALSE)</f>
        <v>Heating</v>
      </c>
      <c r="W5661" s="9" t="str">
        <f>VLOOKUP(Data!$D5661,Current!A:B,2,FALSE)</f>
        <v>DRAFT</v>
      </c>
      <c r="X5661" s="9" t="str">
        <f>IF(Data!$W5661=Data!$E5661,"CURRENT","NO")</f>
        <v>CURRENT</v>
      </c>
    </row>
    <row r="5662" spans="1:24" hidden="1">
      <c r="A5662" s="8" t="s">
        <v>2366</v>
      </c>
      <c r="B5662" s="8" t="s">
        <v>795</v>
      </c>
      <c r="C5662" s="125" t="s">
        <v>2346</v>
      </c>
      <c r="D5662" s="8" t="s">
        <v>2347</v>
      </c>
      <c r="E5662" s="8" t="s">
        <v>463</v>
      </c>
      <c r="F5662" s="128" t="s">
        <v>1071</v>
      </c>
      <c r="G5662" s="130" t="s">
        <v>2368</v>
      </c>
      <c r="H5662" s="134">
        <v>42452</v>
      </c>
      <c r="I5662" s="130">
        <v>100</v>
      </c>
      <c r="J5662" s="104">
        <v>125.18</v>
      </c>
      <c r="K5662" s="104">
        <f t="shared" si="118"/>
        <v>12518</v>
      </c>
      <c r="L5662" s="130" t="s">
        <v>11</v>
      </c>
      <c r="M5662" s="130" t="s">
        <v>159</v>
      </c>
      <c r="N5662" s="138">
        <v>156560</v>
      </c>
      <c r="O5662" s="135"/>
      <c r="P5662" s="138">
        <v>95067</v>
      </c>
      <c r="Q5662" s="136">
        <v>75</v>
      </c>
      <c r="R5662" s="136">
        <v>0</v>
      </c>
      <c r="S5662" s="136">
        <v>15</v>
      </c>
      <c r="T5662" s="130" t="s">
        <v>127</v>
      </c>
      <c r="U5662" s="64">
        <f>Data!$Q5662+Data!$R5662+Data!$S5662</f>
        <v>90</v>
      </c>
      <c r="V5662" s="9" t="str">
        <f>VLOOKUP(TRIM(Data!$B5662),Team!A:B,2,FALSE)</f>
        <v>Heating</v>
      </c>
      <c r="W5662" s="9" t="str">
        <f>VLOOKUP(Data!$D5662,Current!A:B,2,FALSE)</f>
        <v>DRAFT</v>
      </c>
      <c r="X5662" s="9" t="str">
        <f>IF(Data!$W5662=Data!$E5662,"CURRENT","NO")</f>
        <v>CURRENT</v>
      </c>
    </row>
    <row r="5663" spans="1:24" hidden="1">
      <c r="A5663" s="8" t="s">
        <v>2366</v>
      </c>
      <c r="B5663" s="8" t="s">
        <v>795</v>
      </c>
      <c r="C5663" s="125" t="s">
        <v>2346</v>
      </c>
      <c r="D5663" s="8" t="s">
        <v>2347</v>
      </c>
      <c r="E5663" s="8" t="s">
        <v>463</v>
      </c>
      <c r="F5663" s="128" t="s">
        <v>191</v>
      </c>
      <c r="G5663" s="130" t="s">
        <v>2368</v>
      </c>
      <c r="H5663" s="134">
        <v>42452</v>
      </c>
      <c r="I5663" s="130">
        <v>50</v>
      </c>
      <c r="J5663" s="104">
        <v>25.45</v>
      </c>
      <c r="K5663" s="104">
        <f t="shared" si="118"/>
        <v>1272.5</v>
      </c>
      <c r="L5663" s="130" t="s">
        <v>2373</v>
      </c>
      <c r="M5663" s="130" t="s">
        <v>159</v>
      </c>
      <c r="N5663" s="138">
        <v>156561</v>
      </c>
      <c r="O5663" s="135"/>
      <c r="P5663" s="138">
        <v>95068</v>
      </c>
      <c r="Q5663" s="136">
        <v>75</v>
      </c>
      <c r="R5663" s="136">
        <v>0</v>
      </c>
      <c r="S5663" s="136">
        <v>15</v>
      </c>
      <c r="T5663" s="130" t="s">
        <v>127</v>
      </c>
      <c r="U5663" s="64">
        <f>Data!$Q5663+Data!$R5663+Data!$S5663</f>
        <v>90</v>
      </c>
      <c r="V5663" s="9" t="str">
        <f>VLOOKUP(TRIM(Data!$B5663),Team!A:B,2,FALSE)</f>
        <v>Heating</v>
      </c>
      <c r="W5663" s="9" t="str">
        <f>VLOOKUP(Data!$D5663,Current!A:B,2,FALSE)</f>
        <v>DRAFT</v>
      </c>
      <c r="X5663" s="9" t="str">
        <f>IF(Data!$W5663=Data!$E5663,"CURRENT","NO")</f>
        <v>CURRENT</v>
      </c>
    </row>
    <row r="5664" spans="1:24" hidden="1">
      <c r="A5664" s="8" t="s">
        <v>2366</v>
      </c>
      <c r="B5664" s="8" t="s">
        <v>795</v>
      </c>
      <c r="C5664" s="125" t="s">
        <v>2346</v>
      </c>
      <c r="D5664" s="8" t="s">
        <v>2347</v>
      </c>
      <c r="E5664" s="8" t="s">
        <v>463</v>
      </c>
      <c r="F5664" s="128" t="s">
        <v>898</v>
      </c>
      <c r="G5664" s="130" t="s">
        <v>2368</v>
      </c>
      <c r="H5664" s="134">
        <v>42452</v>
      </c>
      <c r="I5664" s="130">
        <v>50</v>
      </c>
      <c r="J5664" s="104">
        <v>125.18</v>
      </c>
      <c r="K5664" s="104">
        <f t="shared" si="118"/>
        <v>6259</v>
      </c>
      <c r="L5664" s="130" t="s">
        <v>11</v>
      </c>
      <c r="M5664" s="130" t="s">
        <v>159</v>
      </c>
      <c r="N5664" s="138">
        <v>156562</v>
      </c>
      <c r="O5664" s="135"/>
      <c r="P5664" s="138">
        <v>95069</v>
      </c>
      <c r="Q5664" s="136">
        <v>75</v>
      </c>
      <c r="R5664" s="136">
        <v>0</v>
      </c>
      <c r="S5664" s="136">
        <v>15</v>
      </c>
      <c r="T5664" s="130" t="s">
        <v>127</v>
      </c>
      <c r="U5664" s="64">
        <f>Data!$Q5664+Data!$R5664+Data!$S5664</f>
        <v>90</v>
      </c>
      <c r="V5664" s="9" t="str">
        <f>VLOOKUP(TRIM(Data!$B5664),Team!A:B,2,FALSE)</f>
        <v>Heating</v>
      </c>
      <c r="W5664" s="9" t="str">
        <f>VLOOKUP(Data!$D5664,Current!A:B,2,FALSE)</f>
        <v>DRAFT</v>
      </c>
      <c r="X5664" s="9" t="str">
        <f>IF(Data!$W5664=Data!$E5664,"CURRENT","NO")</f>
        <v>CURRENT</v>
      </c>
    </row>
    <row r="5665" spans="1:24" hidden="1">
      <c r="A5665" s="8" t="s">
        <v>2366</v>
      </c>
      <c r="B5665" s="8" t="s">
        <v>795</v>
      </c>
      <c r="C5665" s="125" t="s">
        <v>2346</v>
      </c>
      <c r="D5665" s="8" t="s">
        <v>2347</v>
      </c>
      <c r="E5665" s="8" t="s">
        <v>463</v>
      </c>
      <c r="F5665" s="128" t="s">
        <v>920</v>
      </c>
      <c r="G5665" s="130" t="s">
        <v>2362</v>
      </c>
      <c r="H5665" s="134">
        <v>42447</v>
      </c>
      <c r="I5665" s="130">
        <v>500</v>
      </c>
      <c r="J5665" s="104">
        <v>70.78</v>
      </c>
      <c r="K5665" s="104">
        <f t="shared" si="118"/>
        <v>35390</v>
      </c>
      <c r="L5665" s="130" t="s">
        <v>213</v>
      </c>
      <c r="M5665" s="130" t="s">
        <v>1873</v>
      </c>
      <c r="N5665" s="138">
        <v>156403</v>
      </c>
      <c r="O5665" s="135"/>
      <c r="P5665" s="138">
        <v>95070</v>
      </c>
      <c r="Q5665" s="136">
        <v>176.95</v>
      </c>
      <c r="R5665" s="136">
        <v>0</v>
      </c>
      <c r="S5665" s="136">
        <v>15</v>
      </c>
      <c r="T5665" s="130" t="s">
        <v>127</v>
      </c>
      <c r="U5665" s="64">
        <f>Data!$Q5665+Data!$R5665+Data!$S5665</f>
        <v>191.95</v>
      </c>
      <c r="V5665" s="9" t="str">
        <f>VLOOKUP(TRIM(Data!$B5665),Team!A:B,2,FALSE)</f>
        <v>Heating</v>
      </c>
      <c r="W5665" s="9" t="str">
        <f>VLOOKUP(Data!$D5665,Current!A:B,2,FALSE)</f>
        <v>DRAFT</v>
      </c>
      <c r="X5665" s="9" t="str">
        <f>IF(Data!$W5665=Data!$E5665,"CURRENT","NO")</f>
        <v>CURRENT</v>
      </c>
    </row>
    <row r="5666" spans="1:24" hidden="1">
      <c r="A5666" s="8" t="s">
        <v>2366</v>
      </c>
      <c r="B5666" s="8" t="s">
        <v>795</v>
      </c>
      <c r="C5666" s="125" t="s">
        <v>2346</v>
      </c>
      <c r="D5666" s="8" t="s">
        <v>2347</v>
      </c>
      <c r="E5666" s="8" t="s">
        <v>463</v>
      </c>
      <c r="F5666" s="128" t="s">
        <v>2374</v>
      </c>
      <c r="G5666" s="130" t="s">
        <v>2362</v>
      </c>
      <c r="H5666" s="134">
        <v>42449</v>
      </c>
      <c r="I5666" s="130">
        <v>100</v>
      </c>
      <c r="J5666" s="104">
        <v>336.92</v>
      </c>
      <c r="K5666" s="104">
        <f t="shared" si="118"/>
        <v>33692</v>
      </c>
      <c r="L5666" s="130" t="s">
        <v>213</v>
      </c>
      <c r="M5666" s="130" t="s">
        <v>358</v>
      </c>
      <c r="N5666" s="138">
        <v>156449</v>
      </c>
      <c r="O5666" s="135"/>
      <c r="P5666" s="138">
        <v>95071</v>
      </c>
      <c r="Q5666" s="136">
        <v>75</v>
      </c>
      <c r="R5666" s="136">
        <v>0</v>
      </c>
      <c r="S5666" s="136">
        <v>15</v>
      </c>
      <c r="T5666" s="130" t="s">
        <v>246</v>
      </c>
      <c r="U5666" s="64">
        <f>Data!$Q5666+Data!$R5666+Data!$S5666</f>
        <v>90</v>
      </c>
      <c r="V5666" s="9" t="str">
        <f>VLOOKUP(TRIM(Data!$B5666),Team!A:B,2,FALSE)</f>
        <v>Heating</v>
      </c>
      <c r="W5666" s="9" t="str">
        <f>VLOOKUP(Data!$D5666,Current!A:B,2,FALSE)</f>
        <v>DRAFT</v>
      </c>
      <c r="X5666" s="9" t="str">
        <f>IF(Data!$W5666=Data!$E5666,"CURRENT","NO")</f>
        <v>CURRENT</v>
      </c>
    </row>
    <row r="5667" spans="1:24" hidden="1">
      <c r="A5667" s="8" t="s">
        <v>2366</v>
      </c>
      <c r="B5667" s="8" t="s">
        <v>795</v>
      </c>
      <c r="C5667" s="125" t="s">
        <v>2346</v>
      </c>
      <c r="D5667" s="8" t="s">
        <v>2347</v>
      </c>
      <c r="E5667" s="8" t="s">
        <v>463</v>
      </c>
      <c r="F5667" s="128" t="s">
        <v>175</v>
      </c>
      <c r="G5667" s="130" t="s">
        <v>2362</v>
      </c>
      <c r="H5667" s="134">
        <v>42451</v>
      </c>
      <c r="I5667" s="130">
        <v>273</v>
      </c>
      <c r="J5667" s="104">
        <v>108.34</v>
      </c>
      <c r="K5667" s="104">
        <f t="shared" si="118"/>
        <v>29576.82</v>
      </c>
      <c r="L5667" s="130" t="s">
        <v>213</v>
      </c>
      <c r="M5667" s="130" t="s">
        <v>923</v>
      </c>
      <c r="N5667" s="138">
        <v>156497</v>
      </c>
      <c r="O5667" s="135"/>
      <c r="P5667" s="138">
        <v>95073</v>
      </c>
      <c r="Q5667" s="136">
        <v>150</v>
      </c>
      <c r="R5667" s="136">
        <v>0</v>
      </c>
      <c r="S5667" s="136">
        <v>15</v>
      </c>
      <c r="T5667" s="130" t="s">
        <v>127</v>
      </c>
      <c r="U5667" s="64">
        <f>Data!$Q5667+Data!$R5667+Data!$S5667</f>
        <v>165</v>
      </c>
      <c r="V5667" s="9" t="str">
        <f>VLOOKUP(TRIM(Data!$B5667),Team!A:B,2,FALSE)</f>
        <v>Heating</v>
      </c>
      <c r="W5667" s="9" t="str">
        <f>VLOOKUP(Data!$D5667,Current!A:B,2,FALSE)</f>
        <v>DRAFT</v>
      </c>
      <c r="X5667" s="9" t="str">
        <f>IF(Data!$W5667=Data!$E5667,"CURRENT","NO")</f>
        <v>CURRENT</v>
      </c>
    </row>
    <row r="5668" spans="1:24" hidden="1">
      <c r="A5668" s="8" t="s">
        <v>2366</v>
      </c>
      <c r="B5668" s="8" t="s">
        <v>795</v>
      </c>
      <c r="C5668" s="125" t="s">
        <v>2346</v>
      </c>
      <c r="D5668" s="8" t="s">
        <v>2347</v>
      </c>
      <c r="E5668" s="8" t="s">
        <v>463</v>
      </c>
      <c r="F5668" s="128" t="s">
        <v>1279</v>
      </c>
      <c r="G5668" s="130" t="s">
        <v>2362</v>
      </c>
      <c r="H5668" s="134">
        <v>42451</v>
      </c>
      <c r="I5668" s="130">
        <v>498</v>
      </c>
      <c r="J5668" s="104">
        <v>72.12</v>
      </c>
      <c r="K5668" s="104">
        <f t="shared" si="118"/>
        <v>35915.760000000002</v>
      </c>
      <c r="L5668" s="130" t="s">
        <v>213</v>
      </c>
      <c r="M5668" s="130" t="s">
        <v>594</v>
      </c>
      <c r="N5668" s="138">
        <v>156498</v>
      </c>
      <c r="O5668" s="135"/>
      <c r="P5668" s="138">
        <v>95074</v>
      </c>
      <c r="Q5668" s="136">
        <v>179.6</v>
      </c>
      <c r="R5668" s="136">
        <v>0</v>
      </c>
      <c r="S5668" s="136">
        <v>15</v>
      </c>
      <c r="T5668" s="130" t="s">
        <v>127</v>
      </c>
      <c r="U5668" s="64">
        <f>Data!$Q5668+Data!$R5668+Data!$S5668</f>
        <v>194.6</v>
      </c>
      <c r="V5668" s="9" t="str">
        <f>VLOOKUP(TRIM(Data!$B5668),Team!A:B,2,FALSE)</f>
        <v>Heating</v>
      </c>
      <c r="W5668" s="9" t="str">
        <f>VLOOKUP(Data!$D5668,Current!A:B,2,FALSE)</f>
        <v>DRAFT</v>
      </c>
      <c r="X5668" s="9" t="str">
        <f>IF(Data!$W5668=Data!$E5668,"CURRENT","NO")</f>
        <v>CURRENT</v>
      </c>
    </row>
    <row r="5669" spans="1:24" hidden="1">
      <c r="A5669" s="8" t="s">
        <v>2358</v>
      </c>
      <c r="B5669" s="8" t="s">
        <v>795</v>
      </c>
      <c r="C5669" s="125" t="s">
        <v>2346</v>
      </c>
      <c r="D5669" s="8" t="s">
        <v>2347</v>
      </c>
      <c r="E5669" s="8" t="s">
        <v>463</v>
      </c>
      <c r="F5669" s="128" t="s">
        <v>2375</v>
      </c>
      <c r="G5669" s="130" t="s">
        <v>2368</v>
      </c>
      <c r="H5669" s="134">
        <v>42453</v>
      </c>
      <c r="I5669" s="130">
        <v>50</v>
      </c>
      <c r="J5669" s="104">
        <v>84.18</v>
      </c>
      <c r="K5669" s="104">
        <f t="shared" si="118"/>
        <v>4209</v>
      </c>
      <c r="L5669" s="130" t="s">
        <v>965</v>
      </c>
      <c r="M5669" s="130" t="s">
        <v>2376</v>
      </c>
      <c r="N5669" s="138">
        <v>156641</v>
      </c>
      <c r="O5669" s="135"/>
      <c r="P5669" s="138">
        <v>95205</v>
      </c>
      <c r="Q5669" s="136">
        <v>150</v>
      </c>
      <c r="R5669" s="136">
        <v>0</v>
      </c>
      <c r="S5669" s="136">
        <v>45</v>
      </c>
      <c r="T5669" s="130" t="s">
        <v>127</v>
      </c>
      <c r="U5669" s="64">
        <f>Data!$Q5669+Data!$R5669+Data!$S5669</f>
        <v>195</v>
      </c>
      <c r="V5669" s="9" t="str">
        <f>VLOOKUP(TRIM(Data!$B5669),Team!A:B,2,FALSE)</f>
        <v>Heating</v>
      </c>
      <c r="W5669" s="9" t="str">
        <f>VLOOKUP(Data!$D5669,Current!A:B,2,FALSE)</f>
        <v>DRAFT</v>
      </c>
      <c r="X5669" s="9" t="str">
        <f>IF(Data!$W5669=Data!$E5669,"CURRENT","NO")</f>
        <v>CURRENT</v>
      </c>
    </row>
    <row r="5670" spans="1:24" hidden="1">
      <c r="A5670" s="8" t="s">
        <v>2358</v>
      </c>
      <c r="B5670" s="8" t="s">
        <v>795</v>
      </c>
      <c r="C5670" s="125" t="s">
        <v>2346</v>
      </c>
      <c r="D5670" s="8" t="s">
        <v>2347</v>
      </c>
      <c r="E5670" s="8" t="s">
        <v>463</v>
      </c>
      <c r="F5670" s="128" t="s">
        <v>2377</v>
      </c>
      <c r="G5670" s="130" t="s">
        <v>2368</v>
      </c>
      <c r="H5670" s="134">
        <v>42454</v>
      </c>
      <c r="I5670" s="130">
        <v>22</v>
      </c>
      <c r="J5670" s="104">
        <v>84.68</v>
      </c>
      <c r="K5670" s="104">
        <f t="shared" si="118"/>
        <v>1862.96</v>
      </c>
      <c r="L5670" s="130" t="s">
        <v>2378</v>
      </c>
      <c r="M5670" s="130" t="s">
        <v>2379</v>
      </c>
      <c r="N5670" s="138">
        <v>156642</v>
      </c>
      <c r="O5670" s="135"/>
      <c r="P5670" s="138">
        <v>95206</v>
      </c>
      <c r="Q5670" s="136">
        <v>75</v>
      </c>
      <c r="R5670" s="136">
        <v>0</v>
      </c>
      <c r="S5670" s="136">
        <v>22.5</v>
      </c>
      <c r="T5670" s="130" t="s">
        <v>127</v>
      </c>
      <c r="U5670" s="64">
        <f>Data!$Q5670+Data!$R5670+Data!$S5670</f>
        <v>97.5</v>
      </c>
      <c r="V5670" s="9" t="str">
        <f>VLOOKUP(TRIM(Data!$B5670),Team!A:B,2,FALSE)</f>
        <v>Heating</v>
      </c>
      <c r="W5670" s="9" t="str">
        <f>VLOOKUP(Data!$D5670,Current!A:B,2,FALSE)</f>
        <v>DRAFT</v>
      </c>
      <c r="X5670" s="9" t="str">
        <f>IF(Data!$W5670=Data!$E5670,"CURRENT","NO")</f>
        <v>CURRENT</v>
      </c>
    </row>
    <row r="5671" spans="1:24" hidden="1">
      <c r="A5671" s="8" t="s">
        <v>2358</v>
      </c>
      <c r="B5671" s="8" t="s">
        <v>795</v>
      </c>
      <c r="C5671" s="125" t="s">
        <v>2346</v>
      </c>
      <c r="D5671" s="8" t="s">
        <v>2347</v>
      </c>
      <c r="E5671" s="8" t="s">
        <v>463</v>
      </c>
      <c r="F5671" s="128" t="s">
        <v>161</v>
      </c>
      <c r="G5671" s="130" t="s">
        <v>2368</v>
      </c>
      <c r="H5671" s="134">
        <v>42454</v>
      </c>
      <c r="I5671" s="130">
        <v>58</v>
      </c>
      <c r="J5671" s="104">
        <v>45.25</v>
      </c>
      <c r="K5671" s="104">
        <f t="shared" si="118"/>
        <v>2624.5</v>
      </c>
      <c r="L5671" s="130" t="s">
        <v>11</v>
      </c>
      <c r="M5671" s="130" t="s">
        <v>2380</v>
      </c>
      <c r="N5671" s="138">
        <v>156643</v>
      </c>
      <c r="O5671" s="135"/>
      <c r="P5671" s="138">
        <v>95207</v>
      </c>
      <c r="Q5671" s="136">
        <v>75</v>
      </c>
      <c r="R5671" s="136">
        <v>0</v>
      </c>
      <c r="S5671" s="136">
        <v>22.5</v>
      </c>
      <c r="T5671" s="130" t="s">
        <v>127</v>
      </c>
      <c r="U5671" s="64">
        <f>Data!$Q5671+Data!$R5671+Data!$S5671</f>
        <v>97.5</v>
      </c>
      <c r="V5671" s="9" t="str">
        <f>VLOOKUP(TRIM(Data!$B5671),Team!A:B,2,FALSE)</f>
        <v>Heating</v>
      </c>
      <c r="W5671" s="9" t="str">
        <f>VLOOKUP(Data!$D5671,Current!A:B,2,FALSE)</f>
        <v>DRAFT</v>
      </c>
      <c r="X5671" s="9" t="str">
        <f>IF(Data!$W5671=Data!$E5671,"CURRENT","NO")</f>
        <v>CURRENT</v>
      </c>
    </row>
    <row r="5672" spans="1:24" hidden="1">
      <c r="A5672" s="8" t="s">
        <v>2358</v>
      </c>
      <c r="B5672" s="8" t="s">
        <v>795</v>
      </c>
      <c r="C5672" s="125" t="s">
        <v>2346</v>
      </c>
      <c r="D5672" s="8" t="s">
        <v>2347</v>
      </c>
      <c r="E5672" s="8" t="s">
        <v>463</v>
      </c>
      <c r="F5672" s="128" t="s">
        <v>172</v>
      </c>
      <c r="G5672" s="130" t="s">
        <v>2362</v>
      </c>
      <c r="H5672" s="134">
        <v>42453</v>
      </c>
      <c r="I5672" s="130">
        <v>240</v>
      </c>
      <c r="J5672" s="104">
        <v>150.72999999999999</v>
      </c>
      <c r="K5672" s="104">
        <f t="shared" si="118"/>
        <v>36175.199999999997</v>
      </c>
      <c r="L5672" s="130" t="s">
        <v>213</v>
      </c>
      <c r="M5672" s="130" t="s">
        <v>2381</v>
      </c>
      <c r="N5672" s="138">
        <v>156640</v>
      </c>
      <c r="O5672" s="135"/>
      <c r="P5672" s="138">
        <v>95209</v>
      </c>
      <c r="Q5672" s="136">
        <v>180.9</v>
      </c>
      <c r="R5672" s="136">
        <v>0</v>
      </c>
      <c r="S5672" s="136">
        <v>15</v>
      </c>
      <c r="T5672" s="130" t="s">
        <v>127</v>
      </c>
      <c r="U5672" s="64">
        <f>Data!$Q5672+Data!$R5672+Data!$S5672</f>
        <v>195.9</v>
      </c>
      <c r="V5672" s="9" t="str">
        <f>VLOOKUP(TRIM(Data!$B5672),Team!A:B,2,FALSE)</f>
        <v>Heating</v>
      </c>
      <c r="W5672" s="9" t="str">
        <f>VLOOKUP(Data!$D5672,Current!A:B,2,FALSE)</f>
        <v>DRAFT</v>
      </c>
      <c r="X5672" s="9" t="str">
        <f>IF(Data!$W5672=Data!$E5672,"CURRENT","NO")</f>
        <v>CURRENT</v>
      </c>
    </row>
    <row r="5673" spans="1:24" hidden="1">
      <c r="A5673" s="8" t="s">
        <v>2358</v>
      </c>
      <c r="B5673" s="8" t="s">
        <v>795</v>
      </c>
      <c r="C5673" s="125" t="s">
        <v>2346</v>
      </c>
      <c r="D5673" s="8" t="s">
        <v>2347</v>
      </c>
      <c r="E5673" s="8" t="s">
        <v>463</v>
      </c>
      <c r="F5673" s="128" t="s">
        <v>685</v>
      </c>
      <c r="G5673" s="130" t="s">
        <v>2362</v>
      </c>
      <c r="H5673" s="134">
        <v>42457</v>
      </c>
      <c r="I5673" s="130">
        <v>416</v>
      </c>
      <c r="J5673" s="104">
        <v>90.43</v>
      </c>
      <c r="K5673" s="104">
        <f t="shared" si="118"/>
        <v>37618.880000000005</v>
      </c>
      <c r="L5673" s="130" t="s">
        <v>213</v>
      </c>
      <c r="M5673" s="130" t="s">
        <v>1829</v>
      </c>
      <c r="N5673" s="138">
        <v>156697</v>
      </c>
      <c r="O5673" s="135"/>
      <c r="P5673" s="138">
        <v>95210</v>
      </c>
      <c r="Q5673" s="136">
        <v>188.1</v>
      </c>
      <c r="R5673" s="136">
        <v>0</v>
      </c>
      <c r="S5673" s="136">
        <v>15</v>
      </c>
      <c r="T5673" s="130" t="s">
        <v>127</v>
      </c>
      <c r="U5673" s="64">
        <f>Data!$Q5673+Data!$R5673+Data!$S5673</f>
        <v>203.1</v>
      </c>
      <c r="V5673" s="9" t="str">
        <f>VLOOKUP(TRIM(Data!$B5673),Team!A:B,2,FALSE)</f>
        <v>Heating</v>
      </c>
      <c r="W5673" s="9" t="str">
        <f>VLOOKUP(Data!$D5673,Current!A:B,2,FALSE)</f>
        <v>DRAFT</v>
      </c>
      <c r="X5673" s="9" t="str">
        <f>IF(Data!$W5673=Data!$E5673,"CURRENT","NO")</f>
        <v>CURRENT</v>
      </c>
    </row>
    <row r="5674" spans="1:24" hidden="1">
      <c r="A5674" s="8" t="s">
        <v>2358</v>
      </c>
      <c r="B5674" s="8" t="s">
        <v>795</v>
      </c>
      <c r="C5674" s="125" t="s">
        <v>2346</v>
      </c>
      <c r="D5674" s="8" t="s">
        <v>2347</v>
      </c>
      <c r="E5674" s="8" t="s">
        <v>463</v>
      </c>
      <c r="F5674" s="128" t="s">
        <v>698</v>
      </c>
      <c r="G5674" s="130" t="s">
        <v>2362</v>
      </c>
      <c r="H5674" s="134">
        <v>42458</v>
      </c>
      <c r="I5674" s="130">
        <v>273</v>
      </c>
      <c r="J5674" s="104">
        <v>132.13</v>
      </c>
      <c r="K5674" s="104">
        <f t="shared" si="118"/>
        <v>36071.49</v>
      </c>
      <c r="L5674" s="130" t="s">
        <v>213</v>
      </c>
      <c r="M5674" s="130" t="s">
        <v>369</v>
      </c>
      <c r="N5674" s="138">
        <v>156736</v>
      </c>
      <c r="O5674" s="135"/>
      <c r="P5674" s="138">
        <v>95211</v>
      </c>
      <c r="Q5674" s="136">
        <v>180.4</v>
      </c>
      <c r="R5674" s="136">
        <v>0</v>
      </c>
      <c r="S5674" s="136">
        <v>15</v>
      </c>
      <c r="T5674" s="130" t="s">
        <v>127</v>
      </c>
      <c r="U5674" s="64">
        <f>Data!$Q5674+Data!$R5674+Data!$S5674</f>
        <v>195.4</v>
      </c>
      <c r="V5674" s="9" t="str">
        <f>VLOOKUP(TRIM(Data!$B5674),Team!A:B,2,FALSE)</f>
        <v>Heating</v>
      </c>
      <c r="W5674" s="9" t="str">
        <f>VLOOKUP(Data!$D5674,Current!A:B,2,FALSE)</f>
        <v>DRAFT</v>
      </c>
      <c r="X5674" s="9" t="str">
        <f>IF(Data!$W5674=Data!$E5674,"CURRENT","NO")</f>
        <v>CURRENT</v>
      </c>
    </row>
    <row r="5675" spans="1:24" hidden="1">
      <c r="A5675" s="8" t="s">
        <v>2358</v>
      </c>
      <c r="B5675" s="8" t="s">
        <v>795</v>
      </c>
      <c r="C5675" s="125" t="s">
        <v>2346</v>
      </c>
      <c r="D5675" s="8" t="s">
        <v>2347</v>
      </c>
      <c r="E5675" s="8" t="s">
        <v>463</v>
      </c>
      <c r="F5675" s="128" t="s">
        <v>854</v>
      </c>
      <c r="G5675" s="130" t="s">
        <v>2362</v>
      </c>
      <c r="H5675" s="134">
        <v>42459</v>
      </c>
      <c r="I5675" s="130">
        <v>69</v>
      </c>
      <c r="J5675" s="104">
        <v>216.26</v>
      </c>
      <c r="K5675" s="104">
        <f t="shared" si="118"/>
        <v>14921.939999999999</v>
      </c>
      <c r="L5675" s="130" t="s">
        <v>213</v>
      </c>
      <c r="M5675" s="130" t="s">
        <v>358</v>
      </c>
      <c r="N5675" s="138">
        <v>156768</v>
      </c>
      <c r="O5675" s="135"/>
      <c r="P5675" s="138">
        <v>95212</v>
      </c>
      <c r="Q5675" s="136">
        <v>75</v>
      </c>
      <c r="R5675" s="136">
        <v>0</v>
      </c>
      <c r="S5675" s="136">
        <v>15</v>
      </c>
      <c r="T5675" s="130" t="s">
        <v>127</v>
      </c>
      <c r="U5675" s="64">
        <f>Data!$Q5675+Data!$R5675+Data!$S5675</f>
        <v>90</v>
      </c>
      <c r="V5675" s="9" t="str">
        <f>VLOOKUP(TRIM(Data!$B5675),Team!A:B,2,FALSE)</f>
        <v>Heating</v>
      </c>
      <c r="W5675" s="9" t="str">
        <f>VLOOKUP(Data!$D5675,Current!A:B,2,FALSE)</f>
        <v>DRAFT</v>
      </c>
      <c r="X5675" s="9" t="str">
        <f>IF(Data!$W5675=Data!$E5675,"CURRENT","NO")</f>
        <v>CURRENT</v>
      </c>
    </row>
    <row r="5676" spans="1:24" hidden="1">
      <c r="A5676" s="8" t="s">
        <v>2358</v>
      </c>
      <c r="B5676" s="8" t="s">
        <v>795</v>
      </c>
      <c r="C5676" s="125" t="s">
        <v>2346</v>
      </c>
      <c r="D5676" s="8" t="s">
        <v>2347</v>
      </c>
      <c r="E5676" s="8" t="s">
        <v>463</v>
      </c>
      <c r="F5676" s="128" t="s">
        <v>892</v>
      </c>
      <c r="G5676" s="130" t="s">
        <v>2362</v>
      </c>
      <c r="H5676" s="134">
        <v>42460</v>
      </c>
      <c r="I5676" s="130">
        <v>200</v>
      </c>
      <c r="J5676" s="104">
        <v>247</v>
      </c>
      <c r="K5676" s="104">
        <f t="shared" si="118"/>
        <v>49400</v>
      </c>
      <c r="L5676" s="130" t="s">
        <v>213</v>
      </c>
      <c r="M5676" s="130" t="s">
        <v>340</v>
      </c>
      <c r="N5676" s="138">
        <v>156796</v>
      </c>
      <c r="O5676" s="135"/>
      <c r="P5676" s="138">
        <v>95213</v>
      </c>
      <c r="Q5676" s="136">
        <v>247</v>
      </c>
      <c r="R5676" s="136">
        <v>0</v>
      </c>
      <c r="S5676" s="136">
        <v>15</v>
      </c>
      <c r="T5676" s="130" t="s">
        <v>127</v>
      </c>
      <c r="U5676" s="64">
        <f>Data!$Q5676+Data!$R5676+Data!$S5676</f>
        <v>262</v>
      </c>
      <c r="V5676" s="9" t="str">
        <f>VLOOKUP(TRIM(Data!$B5676),Team!A:B,2,FALSE)</f>
        <v>Heating</v>
      </c>
      <c r="W5676" s="9" t="str">
        <f>VLOOKUP(Data!$D5676,Current!A:B,2,FALSE)</f>
        <v>DRAFT</v>
      </c>
      <c r="X5676" s="9" t="str">
        <f>IF(Data!$W5676=Data!$E5676,"CURRENT","NO")</f>
        <v>CURRENT</v>
      </c>
    </row>
    <row r="5677" spans="1:24" hidden="1">
      <c r="A5677" s="8" t="s">
        <v>2358</v>
      </c>
      <c r="B5677" s="8" t="s">
        <v>795</v>
      </c>
      <c r="C5677" s="125" t="s">
        <v>2346</v>
      </c>
      <c r="D5677" s="8" t="s">
        <v>2347</v>
      </c>
      <c r="E5677" s="8" t="s">
        <v>463</v>
      </c>
      <c r="F5677" s="128" t="s">
        <v>1070</v>
      </c>
      <c r="G5677" s="130" t="s">
        <v>2362</v>
      </c>
      <c r="H5677" s="134">
        <v>42460</v>
      </c>
      <c r="I5677" s="130">
        <v>136</v>
      </c>
      <c r="J5677" s="104">
        <v>2445.1</v>
      </c>
      <c r="K5677" s="104">
        <f t="shared" si="118"/>
        <v>332533.59999999998</v>
      </c>
      <c r="L5677" s="130" t="s">
        <v>213</v>
      </c>
      <c r="M5677" s="130" t="s">
        <v>1961</v>
      </c>
      <c r="N5677" s="138">
        <v>156797</v>
      </c>
      <c r="O5677" s="135"/>
      <c r="P5677" s="138">
        <v>95214</v>
      </c>
      <c r="Q5677" s="136">
        <v>166.7</v>
      </c>
      <c r="R5677" s="136">
        <v>0</v>
      </c>
      <c r="S5677" s="136">
        <v>15</v>
      </c>
      <c r="T5677" s="130" t="s">
        <v>127</v>
      </c>
      <c r="U5677" s="64">
        <f>Data!$Q5677+Data!$R5677+Data!$S5677</f>
        <v>181.7</v>
      </c>
      <c r="V5677" s="9" t="str">
        <f>VLOOKUP(TRIM(Data!$B5677),Team!A:B,2,FALSE)</f>
        <v>Heating</v>
      </c>
      <c r="W5677" s="9" t="str">
        <f>VLOOKUP(Data!$D5677,Current!A:B,2,FALSE)</f>
        <v>DRAFT</v>
      </c>
      <c r="X5677" s="9" t="str">
        <f>IF(Data!$W5677=Data!$E5677,"CURRENT","NO")</f>
        <v>CURRENT</v>
      </c>
    </row>
    <row r="5678" spans="1:24" hidden="1">
      <c r="A5678" s="8" t="s">
        <v>2358</v>
      </c>
      <c r="B5678" s="8" t="s">
        <v>795</v>
      </c>
      <c r="C5678" s="125" t="s">
        <v>2346</v>
      </c>
      <c r="D5678" s="8" t="s">
        <v>2347</v>
      </c>
      <c r="E5678" s="8" t="s">
        <v>463</v>
      </c>
      <c r="F5678" s="128" t="s">
        <v>164</v>
      </c>
      <c r="G5678" s="130" t="s">
        <v>2362</v>
      </c>
      <c r="H5678" s="134">
        <v>42460</v>
      </c>
      <c r="I5678" s="130">
        <v>144</v>
      </c>
      <c r="J5678" s="104">
        <v>0</v>
      </c>
      <c r="K5678" s="104">
        <f t="shared" si="118"/>
        <v>0</v>
      </c>
      <c r="L5678" s="130" t="s">
        <v>213</v>
      </c>
      <c r="M5678" s="130" t="s">
        <v>992</v>
      </c>
      <c r="N5678" s="138">
        <v>156798</v>
      </c>
      <c r="O5678" s="135"/>
      <c r="P5678" s="138">
        <v>95215</v>
      </c>
      <c r="Q5678" s="136">
        <v>75</v>
      </c>
      <c r="R5678" s="136">
        <v>0</v>
      </c>
      <c r="S5678" s="136">
        <v>15</v>
      </c>
      <c r="T5678" s="130" t="s">
        <v>186</v>
      </c>
      <c r="U5678" s="64">
        <f>Data!$Q5678+Data!$R5678+Data!$S5678</f>
        <v>90</v>
      </c>
      <c r="V5678" s="9" t="str">
        <f>VLOOKUP(TRIM(Data!$B5678),Team!A:B,2,FALSE)</f>
        <v>Heating</v>
      </c>
      <c r="W5678" s="9" t="str">
        <f>VLOOKUP(Data!$D5678,Current!A:B,2,FALSE)</f>
        <v>DRAFT</v>
      </c>
      <c r="X5678" s="9" t="str">
        <f>IF(Data!$W5678=Data!$E5678,"CURRENT","NO")</f>
        <v>CURRENT</v>
      </c>
    </row>
    <row r="5679" spans="1:24" hidden="1">
      <c r="A5679" s="8" t="s">
        <v>2344</v>
      </c>
      <c r="B5679" s="8" t="s">
        <v>448</v>
      </c>
      <c r="C5679" s="125" t="s">
        <v>2346</v>
      </c>
      <c r="D5679" s="8" t="s">
        <v>2347</v>
      </c>
      <c r="E5679" s="8" t="s">
        <v>463</v>
      </c>
      <c r="F5679" s="128" t="s">
        <v>2311</v>
      </c>
      <c r="G5679" s="130" t="s">
        <v>2382</v>
      </c>
      <c r="H5679" s="134">
        <v>42430</v>
      </c>
      <c r="I5679" s="130">
        <v>252</v>
      </c>
      <c r="J5679" s="104">
        <v>128</v>
      </c>
      <c r="K5679" s="104">
        <f t="shared" si="118"/>
        <v>32256</v>
      </c>
      <c r="L5679" s="130" t="s">
        <v>1727</v>
      </c>
      <c r="M5679" s="130" t="s">
        <v>1769</v>
      </c>
      <c r="N5679" s="138">
        <v>156050</v>
      </c>
      <c r="O5679" s="135"/>
      <c r="P5679" s="138">
        <v>94764</v>
      </c>
      <c r="Q5679" s="136">
        <v>161.30000000000001</v>
      </c>
      <c r="R5679" s="136">
        <v>0</v>
      </c>
      <c r="S5679" s="136">
        <v>35</v>
      </c>
      <c r="T5679" s="130" t="s">
        <v>127</v>
      </c>
      <c r="U5679" s="64">
        <f>Data!$Q5679+Data!$R5679+Data!$S5679</f>
        <v>196.3</v>
      </c>
      <c r="V5679" s="9" t="str">
        <f>VLOOKUP(TRIM(Data!$B5679),Team!A:B,2,FALSE)</f>
        <v>HVAC</v>
      </c>
      <c r="W5679" s="9" t="str">
        <f>VLOOKUP(Data!$D5679,Current!A:B,2,FALSE)</f>
        <v>DRAFT</v>
      </c>
      <c r="X5679" s="9" t="str">
        <f>IF(Data!$W5679=Data!$E5679,"CURRENT","NO")</f>
        <v>CURRENT</v>
      </c>
    </row>
    <row r="5680" spans="1:24" hidden="1">
      <c r="A5680" s="8" t="s">
        <v>2344</v>
      </c>
      <c r="B5680" s="8" t="s">
        <v>448</v>
      </c>
      <c r="C5680" s="125" t="s">
        <v>2346</v>
      </c>
      <c r="D5680" s="8" t="s">
        <v>2347</v>
      </c>
      <c r="E5680" s="8" t="s">
        <v>463</v>
      </c>
      <c r="F5680" s="128" t="s">
        <v>1903</v>
      </c>
      <c r="G5680" s="130" t="s">
        <v>1900</v>
      </c>
      <c r="H5680" s="134">
        <v>42430</v>
      </c>
      <c r="I5680" s="130">
        <v>500</v>
      </c>
      <c r="J5680" s="104">
        <v>18.66</v>
      </c>
      <c r="K5680" s="104">
        <f t="shared" si="118"/>
        <v>9330</v>
      </c>
      <c r="L5680" s="130" t="s">
        <v>2</v>
      </c>
      <c r="M5680" s="130" t="s">
        <v>1480</v>
      </c>
      <c r="N5680" s="138">
        <v>156047</v>
      </c>
      <c r="O5680" s="135"/>
      <c r="P5680" s="138">
        <v>94765</v>
      </c>
      <c r="Q5680" s="136">
        <v>150</v>
      </c>
      <c r="R5680" s="136">
        <v>0</v>
      </c>
      <c r="S5680" s="136">
        <v>32.5</v>
      </c>
      <c r="T5680" s="130" t="s">
        <v>127</v>
      </c>
      <c r="U5680" s="64">
        <f>Data!$Q5680+Data!$R5680+Data!$S5680</f>
        <v>182.5</v>
      </c>
      <c r="V5680" s="9" t="str">
        <f>VLOOKUP(TRIM(Data!$B5680),Team!A:B,2,FALSE)</f>
        <v>HVAC</v>
      </c>
      <c r="W5680" s="9" t="str">
        <f>VLOOKUP(Data!$D5680,Current!A:B,2,FALSE)</f>
        <v>DRAFT</v>
      </c>
      <c r="X5680" s="9" t="str">
        <f>IF(Data!$W5680=Data!$E5680,"CURRENT","NO")</f>
        <v>CURRENT</v>
      </c>
    </row>
    <row r="5681" spans="1:24" hidden="1">
      <c r="A5681" s="8" t="s">
        <v>2344</v>
      </c>
      <c r="B5681" s="8" t="s">
        <v>448</v>
      </c>
      <c r="C5681" s="125" t="s">
        <v>2346</v>
      </c>
      <c r="D5681" s="8" t="s">
        <v>2347</v>
      </c>
      <c r="E5681" s="8" t="s">
        <v>463</v>
      </c>
      <c r="F5681" s="128" t="s">
        <v>1904</v>
      </c>
      <c r="G5681" s="130" t="s">
        <v>1900</v>
      </c>
      <c r="H5681" s="134">
        <v>42430</v>
      </c>
      <c r="I5681" s="130">
        <v>200</v>
      </c>
      <c r="J5681" s="104">
        <v>17.350000000000001</v>
      </c>
      <c r="K5681" s="104">
        <f t="shared" si="118"/>
        <v>3470.0000000000005</v>
      </c>
      <c r="L5681" s="130" t="s">
        <v>2</v>
      </c>
      <c r="M5681" s="130" t="s">
        <v>1739</v>
      </c>
      <c r="N5681" s="138">
        <v>156048</v>
      </c>
      <c r="O5681" s="135"/>
      <c r="P5681" s="138">
        <v>94766</v>
      </c>
      <c r="Q5681" s="136">
        <v>150</v>
      </c>
      <c r="R5681" s="136">
        <v>0</v>
      </c>
      <c r="S5681" s="136">
        <v>32.5</v>
      </c>
      <c r="T5681" s="130" t="s">
        <v>127</v>
      </c>
      <c r="U5681" s="64">
        <f>Data!$Q5681+Data!$R5681+Data!$S5681</f>
        <v>182.5</v>
      </c>
      <c r="V5681" s="9" t="str">
        <f>VLOOKUP(TRIM(Data!$B5681),Team!A:B,2,FALSE)</f>
        <v>HVAC</v>
      </c>
      <c r="W5681" s="9" t="str">
        <f>VLOOKUP(Data!$D5681,Current!A:B,2,FALSE)</f>
        <v>DRAFT</v>
      </c>
      <c r="X5681" s="9" t="str">
        <f>IF(Data!$W5681=Data!$E5681,"CURRENT","NO")</f>
        <v>CURRENT</v>
      </c>
    </row>
    <row r="5682" spans="1:24" hidden="1">
      <c r="A5682" s="8" t="s">
        <v>2344</v>
      </c>
      <c r="B5682" s="8" t="s">
        <v>448</v>
      </c>
      <c r="C5682" s="125" t="s">
        <v>2346</v>
      </c>
      <c r="D5682" s="8" t="s">
        <v>2347</v>
      </c>
      <c r="E5682" s="8" t="s">
        <v>463</v>
      </c>
      <c r="F5682" s="128" t="s">
        <v>1902</v>
      </c>
      <c r="G5682" s="130" t="s">
        <v>1900</v>
      </c>
      <c r="H5682" s="134">
        <v>42431</v>
      </c>
      <c r="I5682" s="130">
        <v>452</v>
      </c>
      <c r="J5682" s="104">
        <v>11.76</v>
      </c>
      <c r="K5682" s="104">
        <f t="shared" si="118"/>
        <v>5315.5199999999995</v>
      </c>
      <c r="L5682" s="130" t="s">
        <v>2</v>
      </c>
      <c r="M5682" s="130" t="s">
        <v>2383</v>
      </c>
      <c r="N5682" s="138">
        <v>156071</v>
      </c>
      <c r="O5682" s="135"/>
      <c r="P5682" s="138">
        <v>94767</v>
      </c>
      <c r="Q5682" s="136">
        <v>150</v>
      </c>
      <c r="R5682" s="136">
        <v>0</v>
      </c>
      <c r="S5682" s="136">
        <v>32.5</v>
      </c>
      <c r="T5682" s="130" t="s">
        <v>127</v>
      </c>
      <c r="U5682" s="64">
        <f>Data!$Q5682+Data!$R5682+Data!$S5682</f>
        <v>182.5</v>
      </c>
      <c r="V5682" s="9" t="str">
        <f>VLOOKUP(TRIM(Data!$B5682),Team!A:B,2,FALSE)</f>
        <v>HVAC</v>
      </c>
      <c r="W5682" s="9" t="str">
        <f>VLOOKUP(Data!$D5682,Current!A:B,2,FALSE)</f>
        <v>DRAFT</v>
      </c>
      <c r="X5682" s="9" t="str">
        <f>IF(Data!$W5682=Data!$E5682,"CURRENT","NO")</f>
        <v>CURRENT</v>
      </c>
    </row>
    <row r="5683" spans="1:24" hidden="1">
      <c r="A5683" s="8" t="s">
        <v>2344</v>
      </c>
      <c r="B5683" s="8" t="s">
        <v>448</v>
      </c>
      <c r="C5683" s="125" t="s">
        <v>2346</v>
      </c>
      <c r="D5683" s="8" t="s">
        <v>2347</v>
      </c>
      <c r="E5683" s="8" t="s">
        <v>463</v>
      </c>
      <c r="F5683" s="128" t="s">
        <v>1899</v>
      </c>
      <c r="G5683" s="130" t="s">
        <v>1900</v>
      </c>
      <c r="H5683" s="134">
        <v>42431</v>
      </c>
      <c r="I5683" s="130">
        <v>326</v>
      </c>
      <c r="J5683" s="104">
        <v>19.8</v>
      </c>
      <c r="K5683" s="104">
        <f t="shared" ref="K5683:K5689" si="119">I5683*J5683</f>
        <v>6454.8</v>
      </c>
      <c r="L5683" s="130" t="s">
        <v>1703</v>
      </c>
      <c r="M5683" s="130" t="s">
        <v>2384</v>
      </c>
      <c r="N5683" s="138">
        <v>156072</v>
      </c>
      <c r="O5683" s="135"/>
      <c r="P5683" s="138">
        <v>94768</v>
      </c>
      <c r="Q5683" s="136">
        <v>150</v>
      </c>
      <c r="R5683" s="136">
        <v>0</v>
      </c>
      <c r="S5683" s="136">
        <v>32.5</v>
      </c>
      <c r="T5683" s="130" t="s">
        <v>127</v>
      </c>
      <c r="U5683" s="64">
        <f>Data!$Q5683+Data!$R5683+Data!$S5683</f>
        <v>182.5</v>
      </c>
      <c r="V5683" s="9" t="str">
        <f>VLOOKUP(TRIM(Data!$B5683),Team!A:B,2,FALSE)</f>
        <v>HVAC</v>
      </c>
      <c r="W5683" s="9" t="str">
        <f>VLOOKUP(Data!$D5683,Current!A:B,2,FALSE)</f>
        <v>DRAFT</v>
      </c>
      <c r="X5683" s="9" t="str">
        <f>IF(Data!$W5683=Data!$E5683,"CURRENT","NO")</f>
        <v>CURRENT</v>
      </c>
    </row>
    <row r="5684" spans="1:24" hidden="1">
      <c r="A5684" s="8" t="s">
        <v>2351</v>
      </c>
      <c r="B5684" s="8" t="s">
        <v>448</v>
      </c>
      <c r="C5684" s="125" t="s">
        <v>2346</v>
      </c>
      <c r="D5684" s="8" t="s">
        <v>2347</v>
      </c>
      <c r="E5684" s="8" t="s">
        <v>463</v>
      </c>
      <c r="F5684" s="128" t="s">
        <v>2385</v>
      </c>
      <c r="G5684" s="130" t="s">
        <v>2386</v>
      </c>
      <c r="H5684" s="134">
        <v>42434</v>
      </c>
      <c r="I5684" s="130">
        <v>96</v>
      </c>
      <c r="J5684" s="104">
        <v>235</v>
      </c>
      <c r="K5684" s="104">
        <f t="shared" si="119"/>
        <v>22560</v>
      </c>
      <c r="L5684" s="130" t="s">
        <v>1727</v>
      </c>
      <c r="M5684" s="130" t="s">
        <v>2387</v>
      </c>
      <c r="N5684" s="138">
        <v>156114</v>
      </c>
      <c r="O5684" s="135"/>
      <c r="P5684" s="138">
        <v>94822</v>
      </c>
      <c r="Q5684" s="136">
        <v>150</v>
      </c>
      <c r="R5684" s="136">
        <v>0</v>
      </c>
      <c r="S5684" s="136">
        <v>35</v>
      </c>
      <c r="T5684" s="130" t="s">
        <v>127</v>
      </c>
      <c r="U5684" s="64">
        <f>Data!$Q5684+Data!$R5684+Data!$S5684</f>
        <v>185</v>
      </c>
      <c r="V5684" s="9" t="str">
        <f>VLOOKUP(TRIM(Data!$B5684),Team!A:B,2,FALSE)</f>
        <v>HVAC</v>
      </c>
      <c r="W5684" s="9" t="str">
        <f>VLOOKUP(Data!$D5684,Current!A:B,2,FALSE)</f>
        <v>DRAFT</v>
      </c>
      <c r="X5684" s="9" t="str">
        <f>IF(Data!$W5684=Data!$E5684,"CURRENT","NO")</f>
        <v>CURRENT</v>
      </c>
    </row>
    <row r="5685" spans="1:24" hidden="1">
      <c r="A5685" s="8" t="s">
        <v>2351</v>
      </c>
      <c r="B5685" s="8" t="s">
        <v>448</v>
      </c>
      <c r="C5685" s="125" t="s">
        <v>2346</v>
      </c>
      <c r="D5685" s="8" t="s">
        <v>2347</v>
      </c>
      <c r="E5685" s="8" t="s">
        <v>463</v>
      </c>
      <c r="F5685" s="128" t="s">
        <v>1910</v>
      </c>
      <c r="G5685" s="130" t="s">
        <v>1900</v>
      </c>
      <c r="H5685" s="134">
        <v>42433</v>
      </c>
      <c r="I5685" s="130">
        <v>100</v>
      </c>
      <c r="J5685" s="104">
        <v>39.28</v>
      </c>
      <c r="K5685" s="104">
        <f t="shared" si="119"/>
        <v>3928</v>
      </c>
      <c r="L5685" s="130" t="s">
        <v>1703</v>
      </c>
      <c r="M5685" s="130" t="s">
        <v>1602</v>
      </c>
      <c r="N5685" s="138">
        <v>156101</v>
      </c>
      <c r="O5685" s="135"/>
      <c r="P5685" s="138">
        <v>94823</v>
      </c>
      <c r="Q5685" s="136">
        <v>75</v>
      </c>
      <c r="R5685" s="136">
        <v>0</v>
      </c>
      <c r="S5685" s="136">
        <v>22</v>
      </c>
      <c r="T5685" s="130" t="s">
        <v>127</v>
      </c>
      <c r="U5685" s="64">
        <f>Data!$Q5685+Data!$R5685+Data!$S5685</f>
        <v>97</v>
      </c>
      <c r="V5685" s="9" t="str">
        <f>VLOOKUP(TRIM(Data!$B5685),Team!A:B,2,FALSE)</f>
        <v>HVAC</v>
      </c>
      <c r="W5685" s="9" t="str">
        <f>VLOOKUP(Data!$D5685,Current!A:B,2,FALSE)</f>
        <v>DRAFT</v>
      </c>
      <c r="X5685" s="9" t="str">
        <f>IF(Data!$W5685=Data!$E5685,"CURRENT","NO")</f>
        <v>CURRENT</v>
      </c>
    </row>
    <row r="5686" spans="1:24" hidden="1">
      <c r="A5686" s="8" t="s">
        <v>2351</v>
      </c>
      <c r="B5686" s="8" t="s">
        <v>448</v>
      </c>
      <c r="C5686" s="125" t="s">
        <v>2346</v>
      </c>
      <c r="D5686" s="8" t="s">
        <v>2347</v>
      </c>
      <c r="E5686" s="8" t="s">
        <v>463</v>
      </c>
      <c r="F5686" s="128" t="s">
        <v>1908</v>
      </c>
      <c r="G5686" s="130" t="s">
        <v>1900</v>
      </c>
      <c r="H5686" s="134">
        <v>42433</v>
      </c>
      <c r="I5686" s="130">
        <v>400</v>
      </c>
      <c r="J5686" s="104">
        <v>36.06</v>
      </c>
      <c r="K5686" s="104">
        <f t="shared" si="119"/>
        <v>14424</v>
      </c>
      <c r="L5686" s="130" t="s">
        <v>1703</v>
      </c>
      <c r="M5686" s="130" t="s">
        <v>1240</v>
      </c>
      <c r="N5686" s="138">
        <v>156102</v>
      </c>
      <c r="O5686" s="135"/>
      <c r="P5686" s="138">
        <v>94824</v>
      </c>
      <c r="Q5686" s="136">
        <v>150</v>
      </c>
      <c r="R5686" s="136">
        <v>0</v>
      </c>
      <c r="S5686" s="136">
        <v>22</v>
      </c>
      <c r="T5686" s="130" t="s">
        <v>127</v>
      </c>
      <c r="U5686" s="64">
        <f>Data!$Q5686+Data!$R5686+Data!$S5686</f>
        <v>172</v>
      </c>
      <c r="V5686" s="9" t="str">
        <f>VLOOKUP(TRIM(Data!$B5686),Team!A:B,2,FALSE)</f>
        <v>HVAC</v>
      </c>
      <c r="W5686" s="9" t="str">
        <f>VLOOKUP(Data!$D5686,Current!A:B,2,FALSE)</f>
        <v>DRAFT</v>
      </c>
      <c r="X5686" s="9" t="str">
        <f>IF(Data!$W5686=Data!$E5686,"CURRENT","NO")</f>
        <v>CURRENT</v>
      </c>
    </row>
    <row r="5687" spans="1:24" hidden="1">
      <c r="A5687" s="8" t="s">
        <v>2351</v>
      </c>
      <c r="B5687" s="8" t="s">
        <v>448</v>
      </c>
      <c r="C5687" s="125" t="s">
        <v>2346</v>
      </c>
      <c r="D5687" s="8" t="s">
        <v>2347</v>
      </c>
      <c r="E5687" s="8" t="s">
        <v>463</v>
      </c>
      <c r="F5687" s="128" t="s">
        <v>1906</v>
      </c>
      <c r="G5687" s="130" t="s">
        <v>1900</v>
      </c>
      <c r="H5687" s="134">
        <v>42433</v>
      </c>
      <c r="I5687" s="130">
        <v>176</v>
      </c>
      <c r="J5687" s="104">
        <v>22.11</v>
      </c>
      <c r="K5687" s="104">
        <f t="shared" si="119"/>
        <v>3891.3599999999997</v>
      </c>
      <c r="L5687" s="130" t="s">
        <v>1703</v>
      </c>
      <c r="M5687" s="130" t="s">
        <v>2388</v>
      </c>
      <c r="N5687" s="138">
        <v>156103</v>
      </c>
      <c r="O5687" s="135"/>
      <c r="P5687" s="138">
        <v>94825</v>
      </c>
      <c r="Q5687" s="136">
        <v>150</v>
      </c>
      <c r="R5687" s="136">
        <v>0</v>
      </c>
      <c r="S5687" s="136">
        <v>22</v>
      </c>
      <c r="T5687" s="130" t="s">
        <v>127</v>
      </c>
      <c r="U5687" s="64">
        <f>Data!$Q5687+Data!$R5687+Data!$S5687</f>
        <v>172</v>
      </c>
      <c r="V5687" s="9" t="str">
        <f>VLOOKUP(TRIM(Data!$B5687),Team!A:B,2,FALSE)</f>
        <v>HVAC</v>
      </c>
      <c r="W5687" s="9" t="str">
        <f>VLOOKUP(Data!$D5687,Current!A:B,2,FALSE)</f>
        <v>DRAFT</v>
      </c>
      <c r="X5687" s="9" t="str">
        <f>IF(Data!$W5687=Data!$E5687,"CURRENT","NO")</f>
        <v>CURRENT</v>
      </c>
    </row>
    <row r="5688" spans="1:24" hidden="1">
      <c r="A5688" s="8" t="s">
        <v>2354</v>
      </c>
      <c r="B5688" s="8" t="s">
        <v>448</v>
      </c>
      <c r="C5688" s="125" t="s">
        <v>2346</v>
      </c>
      <c r="D5688" s="8" t="s">
        <v>2347</v>
      </c>
      <c r="E5688" s="8" t="s">
        <v>463</v>
      </c>
      <c r="F5688" s="128" t="s">
        <v>2389</v>
      </c>
      <c r="G5688" s="130" t="s">
        <v>2390</v>
      </c>
      <c r="H5688" s="134">
        <v>42445</v>
      </c>
      <c r="I5688" s="130">
        <v>1044</v>
      </c>
      <c r="J5688" s="104">
        <v>22.73</v>
      </c>
      <c r="K5688" s="104">
        <f t="shared" si="119"/>
        <v>23730.12</v>
      </c>
      <c r="L5688" s="130" t="s">
        <v>69</v>
      </c>
      <c r="M5688" s="130" t="s">
        <v>363</v>
      </c>
      <c r="N5688" s="138">
        <v>156343</v>
      </c>
      <c r="O5688" s="135"/>
      <c r="P5688" s="138">
        <v>94938</v>
      </c>
      <c r="Q5688" s="136">
        <v>150</v>
      </c>
      <c r="R5688" s="136">
        <v>0</v>
      </c>
      <c r="S5688" s="136">
        <v>35</v>
      </c>
      <c r="T5688" s="130" t="s">
        <v>127</v>
      </c>
      <c r="U5688" s="64">
        <f>Data!$Q5688+Data!$R5688+Data!$S5688</f>
        <v>185</v>
      </c>
      <c r="V5688" s="9" t="str">
        <f>VLOOKUP(TRIM(Data!$B5688),Team!A:B,2,FALSE)</f>
        <v>HVAC</v>
      </c>
      <c r="W5688" s="9" t="str">
        <f>VLOOKUP(Data!$D5688,Current!A:B,2,FALSE)</f>
        <v>DRAFT</v>
      </c>
      <c r="X5688" s="9" t="str">
        <f>IF(Data!$W5688=Data!$E5688,"CURRENT","NO")</f>
        <v>CURRENT</v>
      </c>
    </row>
    <row r="5689" spans="1:24" hidden="1">
      <c r="A5689" s="8" t="s">
        <v>2358</v>
      </c>
      <c r="B5689" s="8" t="s">
        <v>448</v>
      </c>
      <c r="C5689" s="125" t="s">
        <v>2346</v>
      </c>
      <c r="D5689" s="8" t="s">
        <v>2347</v>
      </c>
      <c r="E5689" s="8" t="s">
        <v>463</v>
      </c>
      <c r="F5689" s="128" t="s">
        <v>2391</v>
      </c>
      <c r="G5689" s="130" t="s">
        <v>2362</v>
      </c>
      <c r="H5689" s="134">
        <v>42454</v>
      </c>
      <c r="I5689" s="130">
        <v>50</v>
      </c>
      <c r="J5689" s="104">
        <v>161.9</v>
      </c>
      <c r="K5689" s="104">
        <f t="shared" si="119"/>
        <v>8095</v>
      </c>
      <c r="L5689" s="130" t="s">
        <v>1585</v>
      </c>
      <c r="M5689" s="130" t="s">
        <v>2392</v>
      </c>
      <c r="N5689" s="138">
        <v>156659</v>
      </c>
      <c r="O5689" s="135"/>
      <c r="P5689" s="138">
        <v>95137</v>
      </c>
      <c r="Q5689" s="136">
        <v>75</v>
      </c>
      <c r="R5689" s="136">
        <v>0</v>
      </c>
      <c r="S5689" s="136">
        <v>15</v>
      </c>
      <c r="T5689" s="130" t="s">
        <v>127</v>
      </c>
      <c r="U5689" s="64">
        <f>Data!$Q5689+Data!$R5689+Data!$S5689</f>
        <v>90</v>
      </c>
      <c r="V5689" s="9" t="str">
        <f>VLOOKUP(TRIM(Data!$B5689),Team!A:B,2,FALSE)</f>
        <v>HVAC</v>
      </c>
      <c r="W5689" s="9" t="str">
        <f>VLOOKUP(Data!$D5689,Current!A:B,2,FALSE)</f>
        <v>DRAFT</v>
      </c>
      <c r="X5689" s="9" t="str">
        <f>IF(Data!$W5689=Data!$E5689,"CURRENT","NO")</f>
        <v>CURRENT</v>
      </c>
    </row>
    <row r="5690" spans="1:24" hidden="1">
      <c r="A5690" s="8" t="s">
        <v>2351</v>
      </c>
      <c r="B5690" s="8" t="s">
        <v>799</v>
      </c>
      <c r="C5690" s="125" t="s">
        <v>2346</v>
      </c>
      <c r="D5690" s="8" t="s">
        <v>2347</v>
      </c>
      <c r="E5690" s="8" t="s">
        <v>463</v>
      </c>
      <c r="F5690" s="128" t="s">
        <v>1663</v>
      </c>
      <c r="G5690" s="130" t="s">
        <v>1533</v>
      </c>
      <c r="H5690" s="134">
        <v>42434</v>
      </c>
      <c r="I5690" s="130">
        <v>75</v>
      </c>
      <c r="J5690" s="104">
        <v>170</v>
      </c>
      <c r="K5690" s="104">
        <f>I5690*J5690</f>
        <v>12750</v>
      </c>
      <c r="L5690" s="130" t="s">
        <v>114</v>
      </c>
      <c r="M5690" s="130" t="s">
        <v>88</v>
      </c>
      <c r="N5690" s="138">
        <v>156126</v>
      </c>
      <c r="O5690" s="135"/>
      <c r="P5690" s="138">
        <v>94826</v>
      </c>
      <c r="Q5690" s="136">
        <v>150</v>
      </c>
      <c r="R5690" s="136">
        <v>45</v>
      </c>
      <c r="S5690" s="136">
        <v>20</v>
      </c>
      <c r="T5690" s="130" t="s">
        <v>127</v>
      </c>
      <c r="U5690" s="64">
        <f>Data!$Q5690+Data!$R5690+Data!$S5690</f>
        <v>215</v>
      </c>
      <c r="V5690" s="9" t="str">
        <f>VLOOKUP(TRIM(Data!$B5690),Team!A:B,2,FALSE)</f>
        <v>HVAC</v>
      </c>
      <c r="W5690" s="9" t="str">
        <f>VLOOKUP(Data!$D5690,Current!A:B,2,FALSE)</f>
        <v>DRAFT</v>
      </c>
      <c r="X5690" s="9" t="str">
        <f>IF(Data!$W5690=Data!$E5690,"CURRENT","NO")</f>
        <v>CURRENT</v>
      </c>
    </row>
    <row r="5691" spans="1:24" hidden="1">
      <c r="A5691" s="8" t="s">
        <v>2351</v>
      </c>
      <c r="B5691" s="8" t="s">
        <v>799</v>
      </c>
      <c r="C5691" s="125" t="s">
        <v>2346</v>
      </c>
      <c r="D5691" s="8" t="s">
        <v>2347</v>
      </c>
      <c r="E5691" s="8" t="s">
        <v>463</v>
      </c>
      <c r="F5691" s="128" t="s">
        <v>664</v>
      </c>
      <c r="G5691" s="130" t="s">
        <v>665</v>
      </c>
      <c r="H5691" s="134">
        <v>42436</v>
      </c>
      <c r="I5691" s="130">
        <v>10008</v>
      </c>
      <c r="J5691" s="104">
        <v>8.1</v>
      </c>
      <c r="K5691" s="104">
        <f>I5691*J5691</f>
        <v>81064.800000000003</v>
      </c>
      <c r="L5691" s="130" t="s">
        <v>213</v>
      </c>
      <c r="M5691" s="130" t="s">
        <v>2393</v>
      </c>
      <c r="N5691" s="138">
        <v>156137</v>
      </c>
      <c r="O5691" s="135"/>
      <c r="P5691" s="138">
        <v>94827</v>
      </c>
      <c r="Q5691" s="136">
        <v>405.3</v>
      </c>
      <c r="R5691" s="136">
        <v>0</v>
      </c>
      <c r="S5691" s="136">
        <v>35</v>
      </c>
      <c r="T5691" s="130" t="s">
        <v>127</v>
      </c>
      <c r="U5691" s="64">
        <f>Data!$Q5691+Data!$R5691+Data!$S5691</f>
        <v>440.3</v>
      </c>
      <c r="V5691" s="9" t="str">
        <f>VLOOKUP(TRIM(Data!$B5691),Team!A:B,2,FALSE)</f>
        <v>HVAC</v>
      </c>
      <c r="W5691" s="9" t="str">
        <f>VLOOKUP(Data!$D5691,Current!A:B,2,FALSE)</f>
        <v>DRAFT</v>
      </c>
      <c r="X5691" s="9" t="str">
        <f>IF(Data!$W5691=Data!$E5691,"CURRENT","NO")</f>
        <v>CURRENT</v>
      </c>
    </row>
    <row r="5692" spans="1:24" hidden="1">
      <c r="A5692" s="8" t="s">
        <v>2355</v>
      </c>
      <c r="B5692" s="8" t="s">
        <v>799</v>
      </c>
      <c r="C5692" s="125" t="s">
        <v>2346</v>
      </c>
      <c r="D5692" s="8" t="s">
        <v>2347</v>
      </c>
      <c r="E5692" s="8" t="s">
        <v>463</v>
      </c>
      <c r="F5692" s="128" t="s">
        <v>660</v>
      </c>
      <c r="G5692" s="130" t="s">
        <v>661</v>
      </c>
      <c r="H5692" s="134">
        <v>42447</v>
      </c>
      <c r="I5692" s="130">
        <v>10008</v>
      </c>
      <c r="J5692" s="104">
        <v>13.15</v>
      </c>
      <c r="K5692" s="104">
        <f>I5692*J5692</f>
        <v>131605.20000000001</v>
      </c>
      <c r="L5692" s="130" t="s">
        <v>213</v>
      </c>
      <c r="M5692" s="130" t="s">
        <v>169</v>
      </c>
      <c r="N5692" s="138">
        <v>156444</v>
      </c>
      <c r="O5692" s="135"/>
      <c r="P5692" s="138">
        <v>95016</v>
      </c>
      <c r="Q5692" s="136">
        <v>658</v>
      </c>
      <c r="R5692" s="136">
        <v>0</v>
      </c>
      <c r="S5692" s="136">
        <v>40</v>
      </c>
      <c r="T5692" s="130" t="s">
        <v>127</v>
      </c>
      <c r="U5692" s="64">
        <f>Data!$Q5692+Data!$R5692+Data!$S5692</f>
        <v>698</v>
      </c>
      <c r="V5692" s="9" t="str">
        <f>VLOOKUP(TRIM(Data!$B5692),Team!A:B,2,FALSE)</f>
        <v>HVAC</v>
      </c>
      <c r="W5692" s="9" t="str">
        <f>VLOOKUP(Data!$D5692,Current!A:B,2,FALSE)</f>
        <v>DRAFT</v>
      </c>
      <c r="X5692" s="9" t="str">
        <f>IF(Data!$W5692=Data!$E5692,"CURRENT","NO")</f>
        <v>CURRENT</v>
      </c>
    </row>
    <row r="5693" spans="1:24" hidden="1">
      <c r="A5693" s="8" t="s">
        <v>2355</v>
      </c>
      <c r="B5693" s="8" t="s">
        <v>799</v>
      </c>
      <c r="C5693" s="125" t="s">
        <v>2346</v>
      </c>
      <c r="D5693" s="8" t="s">
        <v>2347</v>
      </c>
      <c r="E5693" s="8" t="s">
        <v>463</v>
      </c>
      <c r="F5693" s="128" t="s">
        <v>2394</v>
      </c>
      <c r="G5693" s="130" t="s">
        <v>665</v>
      </c>
      <c r="H5693" s="134">
        <v>42451</v>
      </c>
      <c r="I5693" s="130">
        <v>5004</v>
      </c>
      <c r="J5693" s="104">
        <v>9.0500000000000007</v>
      </c>
      <c r="K5693" s="104">
        <f>I5693*J5693</f>
        <v>45286.200000000004</v>
      </c>
      <c r="L5693" s="130" t="s">
        <v>213</v>
      </c>
      <c r="M5693" s="130" t="s">
        <v>171</v>
      </c>
      <c r="N5693" s="138">
        <v>156492</v>
      </c>
      <c r="O5693" s="135"/>
      <c r="P5693" s="138">
        <v>95017</v>
      </c>
      <c r="Q5693" s="136">
        <v>226.4</v>
      </c>
      <c r="R5693" s="136">
        <v>0</v>
      </c>
      <c r="S5693" s="136">
        <v>35</v>
      </c>
      <c r="T5693" s="130" t="s">
        <v>127</v>
      </c>
      <c r="U5693" s="64">
        <f>Data!$Q5693+Data!$R5693+Data!$S5693</f>
        <v>261.39999999999998</v>
      </c>
      <c r="V5693" s="9" t="str">
        <f>VLOOKUP(TRIM(Data!$B5693),Team!A:B,2,FALSE)</f>
        <v>HVAC</v>
      </c>
      <c r="W5693" s="9" t="str">
        <f>VLOOKUP(Data!$D5693,Current!A:B,2,FALSE)</f>
        <v>DRAFT</v>
      </c>
      <c r="X5693" s="9" t="str">
        <f>IF(Data!$W5693=Data!$E5693,"CURRENT","NO")</f>
        <v>CURRENT</v>
      </c>
    </row>
    <row r="5694" spans="1:24" hidden="1">
      <c r="A5694" s="8" t="s">
        <v>2351</v>
      </c>
      <c r="B5694" s="8" t="s">
        <v>796</v>
      </c>
      <c r="C5694" s="125" t="s">
        <v>2346</v>
      </c>
      <c r="D5694" s="8" t="s">
        <v>2347</v>
      </c>
      <c r="E5694" s="8" t="s">
        <v>463</v>
      </c>
      <c r="F5694" s="128" t="s">
        <v>1538</v>
      </c>
      <c r="G5694" s="130" t="s">
        <v>2395</v>
      </c>
      <c r="H5694" s="134">
        <v>42433</v>
      </c>
      <c r="I5694" s="130">
        <v>144</v>
      </c>
      <c r="J5694" s="104">
        <v>261.39999999999998</v>
      </c>
      <c r="K5694" s="104">
        <f t="shared" ref="K5694:K5709" si="120">I5694*J5694</f>
        <v>37641.599999999999</v>
      </c>
      <c r="L5694" s="130" t="s">
        <v>240</v>
      </c>
      <c r="M5694" s="130" t="s">
        <v>1581</v>
      </c>
      <c r="N5694" s="138">
        <v>156107</v>
      </c>
      <c r="O5694" s="135"/>
      <c r="P5694" s="138">
        <v>94852</v>
      </c>
      <c r="Q5694" s="136">
        <v>188.2</v>
      </c>
      <c r="R5694" s="136">
        <v>0</v>
      </c>
      <c r="S5694" s="136">
        <v>25</v>
      </c>
      <c r="T5694" s="130" t="s">
        <v>127</v>
      </c>
      <c r="U5694" s="64">
        <f>Data!$Q5694+Data!$R5694+Data!$S5694</f>
        <v>213.2</v>
      </c>
      <c r="V5694" s="9" t="str">
        <f>VLOOKUP(TRIM(Data!$B5694),Team!A:B,2,FALSE)</f>
        <v>Heating</v>
      </c>
      <c r="W5694" s="9" t="str">
        <f>VLOOKUP(Data!$D5694,Current!A:B,2,FALSE)</f>
        <v>DRAFT</v>
      </c>
      <c r="X5694" s="9" t="str">
        <f>IF(Data!$W5694=Data!$E5694,"CURRENT","NO")</f>
        <v>CURRENT</v>
      </c>
    </row>
    <row r="5695" spans="1:24" hidden="1">
      <c r="A5695" s="8" t="s">
        <v>2351</v>
      </c>
      <c r="B5695" s="8" t="s">
        <v>796</v>
      </c>
      <c r="C5695" s="125" t="s">
        <v>2346</v>
      </c>
      <c r="D5695" s="8" t="s">
        <v>2347</v>
      </c>
      <c r="E5695" s="8" t="s">
        <v>463</v>
      </c>
      <c r="F5695" s="128" t="s">
        <v>242</v>
      </c>
      <c r="G5695" s="130" t="s">
        <v>2395</v>
      </c>
      <c r="H5695" s="134">
        <v>42436</v>
      </c>
      <c r="I5695" s="130">
        <v>90</v>
      </c>
      <c r="J5695" s="104">
        <v>14.23</v>
      </c>
      <c r="K5695" s="104">
        <f t="shared" si="120"/>
        <v>1280.7</v>
      </c>
      <c r="L5695" s="130" t="s">
        <v>223</v>
      </c>
      <c r="M5695" s="130" t="s">
        <v>1203</v>
      </c>
      <c r="N5695" s="138">
        <v>156145</v>
      </c>
      <c r="O5695" s="135"/>
      <c r="P5695" s="138">
        <v>94853</v>
      </c>
      <c r="Q5695" s="136">
        <v>75</v>
      </c>
      <c r="R5695" s="136">
        <v>0</v>
      </c>
      <c r="S5695" s="136">
        <v>25</v>
      </c>
      <c r="T5695" s="130" t="s">
        <v>127</v>
      </c>
      <c r="U5695" s="64">
        <f>Data!$Q5695+Data!$R5695+Data!$S5695</f>
        <v>100</v>
      </c>
      <c r="V5695" s="9" t="str">
        <f>VLOOKUP(TRIM(Data!$B5695),Team!A:B,2,FALSE)</f>
        <v>Heating</v>
      </c>
      <c r="W5695" s="9" t="str">
        <f>VLOOKUP(Data!$D5695,Current!A:B,2,FALSE)</f>
        <v>DRAFT</v>
      </c>
      <c r="X5695" s="9" t="str">
        <f>IF(Data!$W5695=Data!$E5695,"CURRENT","NO")</f>
        <v>CURRENT</v>
      </c>
    </row>
    <row r="5696" spans="1:24" hidden="1">
      <c r="A5696" s="8" t="s">
        <v>2351</v>
      </c>
      <c r="B5696" s="8" t="s">
        <v>796</v>
      </c>
      <c r="C5696" s="125" t="s">
        <v>2346</v>
      </c>
      <c r="D5696" s="8" t="s">
        <v>2347</v>
      </c>
      <c r="E5696" s="8" t="s">
        <v>463</v>
      </c>
      <c r="F5696" s="128" t="s">
        <v>243</v>
      </c>
      <c r="G5696" s="130" t="s">
        <v>2395</v>
      </c>
      <c r="H5696" s="134">
        <v>42436</v>
      </c>
      <c r="I5696" s="130">
        <v>90</v>
      </c>
      <c r="J5696" s="104">
        <v>24.61</v>
      </c>
      <c r="K5696" s="104">
        <f t="shared" si="120"/>
        <v>2214.9</v>
      </c>
      <c r="L5696" s="130" t="s">
        <v>223</v>
      </c>
      <c r="M5696" s="130" t="s">
        <v>1203</v>
      </c>
      <c r="N5696" s="138">
        <v>156146</v>
      </c>
      <c r="O5696" s="135"/>
      <c r="P5696" s="138">
        <v>94854</v>
      </c>
      <c r="Q5696" s="136">
        <v>75</v>
      </c>
      <c r="R5696" s="136">
        <v>0</v>
      </c>
      <c r="S5696" s="136">
        <v>25</v>
      </c>
      <c r="T5696" s="130" t="s">
        <v>127</v>
      </c>
      <c r="U5696" s="64">
        <f>Data!$Q5696+Data!$R5696+Data!$S5696</f>
        <v>100</v>
      </c>
      <c r="V5696" s="9" t="str">
        <f>VLOOKUP(TRIM(Data!$B5696),Team!A:B,2,FALSE)</f>
        <v>Heating</v>
      </c>
      <c r="W5696" s="9" t="str">
        <f>VLOOKUP(Data!$D5696,Current!A:B,2,FALSE)</f>
        <v>DRAFT</v>
      </c>
      <c r="X5696" s="9" t="str">
        <f>IF(Data!$W5696=Data!$E5696,"CURRENT","NO")</f>
        <v>CURRENT</v>
      </c>
    </row>
    <row r="5697" spans="1:24" hidden="1">
      <c r="A5697" s="8" t="s">
        <v>2351</v>
      </c>
      <c r="B5697" s="8" t="s">
        <v>796</v>
      </c>
      <c r="C5697" s="125" t="s">
        <v>2346</v>
      </c>
      <c r="D5697" s="8" t="s">
        <v>2347</v>
      </c>
      <c r="E5697" s="8" t="s">
        <v>463</v>
      </c>
      <c r="F5697" s="128" t="s">
        <v>244</v>
      </c>
      <c r="G5697" s="130" t="s">
        <v>2395</v>
      </c>
      <c r="H5697" s="134">
        <v>42437</v>
      </c>
      <c r="I5697" s="130">
        <v>90</v>
      </c>
      <c r="J5697" s="104">
        <v>21.18</v>
      </c>
      <c r="K5697" s="104">
        <f t="shared" si="120"/>
        <v>1906.2</v>
      </c>
      <c r="L5697" s="130" t="s">
        <v>223</v>
      </c>
      <c r="M5697" s="130" t="s">
        <v>1203</v>
      </c>
      <c r="N5697" s="138">
        <v>156170</v>
      </c>
      <c r="O5697" s="135"/>
      <c r="P5697" s="138">
        <v>94855</v>
      </c>
      <c r="Q5697" s="136">
        <v>150</v>
      </c>
      <c r="R5697" s="136">
        <v>0</v>
      </c>
      <c r="S5697" s="136">
        <v>25</v>
      </c>
      <c r="T5697" s="130" t="s">
        <v>127</v>
      </c>
      <c r="U5697" s="64">
        <f>Data!$Q5697+Data!$R5697+Data!$S5697</f>
        <v>175</v>
      </c>
      <c r="V5697" s="9" t="str">
        <f>VLOOKUP(TRIM(Data!$B5697),Team!A:B,2,FALSE)</f>
        <v>Heating</v>
      </c>
      <c r="W5697" s="9" t="str">
        <f>VLOOKUP(Data!$D5697,Current!A:B,2,FALSE)</f>
        <v>DRAFT</v>
      </c>
      <c r="X5697" s="9" t="str">
        <f>IF(Data!$W5697=Data!$E5697,"CURRENT","NO")</f>
        <v>CURRENT</v>
      </c>
    </row>
    <row r="5698" spans="1:24" hidden="1">
      <c r="A5698" s="8" t="s">
        <v>2354</v>
      </c>
      <c r="B5698" s="8" t="s">
        <v>796</v>
      </c>
      <c r="C5698" s="125" t="s">
        <v>2346</v>
      </c>
      <c r="D5698" s="8" t="s">
        <v>2347</v>
      </c>
      <c r="E5698" s="8" t="s">
        <v>463</v>
      </c>
      <c r="F5698" s="128" t="s">
        <v>249</v>
      </c>
      <c r="G5698" s="130" t="s">
        <v>248</v>
      </c>
      <c r="H5698" s="134">
        <v>42446</v>
      </c>
      <c r="I5698" s="130">
        <v>4650</v>
      </c>
      <c r="J5698" s="104">
        <v>12.56</v>
      </c>
      <c r="K5698" s="104">
        <f t="shared" si="120"/>
        <v>58404</v>
      </c>
      <c r="L5698" s="130" t="s">
        <v>862</v>
      </c>
      <c r="M5698" s="130" t="s">
        <v>2396</v>
      </c>
      <c r="N5698" s="138">
        <v>156370</v>
      </c>
      <c r="O5698" s="135"/>
      <c r="P5698" s="138">
        <v>94953</v>
      </c>
      <c r="Q5698" s="136">
        <v>292</v>
      </c>
      <c r="R5698" s="136">
        <v>0</v>
      </c>
      <c r="S5698" s="136">
        <v>60</v>
      </c>
      <c r="T5698" s="130" t="s">
        <v>127</v>
      </c>
      <c r="U5698" s="64">
        <f>Data!$Q5698+Data!$R5698+Data!$S5698</f>
        <v>352</v>
      </c>
      <c r="V5698" s="9" t="str">
        <f>VLOOKUP(TRIM(Data!$B5698),Team!A:B,2,FALSE)</f>
        <v>Heating</v>
      </c>
      <c r="W5698" s="9" t="str">
        <f>VLOOKUP(Data!$D5698,Current!A:B,2,FALSE)</f>
        <v>DRAFT</v>
      </c>
      <c r="X5698" s="9" t="str">
        <f>IF(Data!$W5698=Data!$E5698,"CURRENT","NO")</f>
        <v>CURRENT</v>
      </c>
    </row>
    <row r="5699" spans="1:24" hidden="1">
      <c r="A5699" s="8" t="s">
        <v>2366</v>
      </c>
      <c r="B5699" s="8" t="s">
        <v>796</v>
      </c>
      <c r="C5699" s="125" t="s">
        <v>2346</v>
      </c>
      <c r="D5699" s="8" t="s">
        <v>2347</v>
      </c>
      <c r="E5699" s="8" t="s">
        <v>463</v>
      </c>
      <c r="F5699" s="128" t="s">
        <v>1538</v>
      </c>
      <c r="G5699" s="130" t="s">
        <v>2395</v>
      </c>
      <c r="H5699" s="134">
        <v>42452</v>
      </c>
      <c r="I5699" s="130">
        <v>64</v>
      </c>
      <c r="J5699" s="104">
        <v>261.39999999999998</v>
      </c>
      <c r="K5699" s="104">
        <f t="shared" si="120"/>
        <v>16729.599999999999</v>
      </c>
      <c r="L5699" s="130" t="s">
        <v>223</v>
      </c>
      <c r="M5699" s="130" t="s">
        <v>226</v>
      </c>
      <c r="N5699" s="138">
        <v>156557</v>
      </c>
      <c r="O5699" s="135"/>
      <c r="P5699" s="138">
        <v>95044</v>
      </c>
      <c r="Q5699" s="136">
        <v>150</v>
      </c>
      <c r="R5699" s="136">
        <v>0</v>
      </c>
      <c r="S5699" s="136">
        <v>25</v>
      </c>
      <c r="T5699" s="130" t="s">
        <v>127</v>
      </c>
      <c r="U5699" s="64">
        <f>Data!$Q5699+Data!$R5699+Data!$S5699</f>
        <v>175</v>
      </c>
      <c r="V5699" s="9" t="str">
        <f>VLOOKUP(TRIM(Data!$B5699),Team!A:B,2,FALSE)</f>
        <v>Heating</v>
      </c>
      <c r="W5699" s="9" t="str">
        <f>VLOOKUP(Data!$D5699,Current!A:B,2,FALSE)</f>
        <v>DRAFT</v>
      </c>
      <c r="X5699" s="9" t="str">
        <f>IF(Data!$W5699=Data!$E5699,"CURRENT","NO")</f>
        <v>CURRENT</v>
      </c>
    </row>
    <row r="5700" spans="1:24" hidden="1">
      <c r="A5700" s="8" t="s">
        <v>2366</v>
      </c>
      <c r="B5700" s="8" t="s">
        <v>796</v>
      </c>
      <c r="C5700" s="125" t="s">
        <v>2346</v>
      </c>
      <c r="D5700" s="8" t="s">
        <v>2347</v>
      </c>
      <c r="E5700" s="8" t="s">
        <v>463</v>
      </c>
      <c r="F5700" s="128" t="s">
        <v>1320</v>
      </c>
      <c r="G5700" s="130" t="s">
        <v>248</v>
      </c>
      <c r="H5700" s="134">
        <v>42451</v>
      </c>
      <c r="I5700" s="130">
        <v>4160</v>
      </c>
      <c r="J5700" s="104">
        <v>6.77</v>
      </c>
      <c r="K5700" s="104">
        <f t="shared" si="120"/>
        <v>28163.199999999997</v>
      </c>
      <c r="L5700" s="130" t="s">
        <v>862</v>
      </c>
      <c r="M5700" s="130" t="s">
        <v>1038</v>
      </c>
      <c r="N5700" s="138">
        <v>156505</v>
      </c>
      <c r="O5700" s="135"/>
      <c r="P5700" s="138">
        <v>95045</v>
      </c>
      <c r="Q5700" s="136">
        <v>150</v>
      </c>
      <c r="R5700" s="136">
        <v>0</v>
      </c>
      <c r="S5700" s="136">
        <v>60</v>
      </c>
      <c r="T5700" s="130" t="s">
        <v>246</v>
      </c>
      <c r="U5700" s="64">
        <f>Data!$Q5700+Data!$R5700+Data!$S5700</f>
        <v>210</v>
      </c>
      <c r="V5700" s="9" t="str">
        <f>VLOOKUP(TRIM(Data!$B5700),Team!A:B,2,FALSE)</f>
        <v>Heating</v>
      </c>
      <c r="W5700" s="9" t="str">
        <f>VLOOKUP(Data!$D5700,Current!A:B,2,FALSE)</f>
        <v>DRAFT</v>
      </c>
      <c r="X5700" s="9" t="str">
        <f>IF(Data!$W5700=Data!$E5700,"CURRENT","NO")</f>
        <v>CURRENT</v>
      </c>
    </row>
    <row r="5701" spans="1:24" hidden="1">
      <c r="A5701" s="8" t="s">
        <v>2358</v>
      </c>
      <c r="B5701" s="8" t="s">
        <v>796</v>
      </c>
      <c r="C5701" s="125" t="s">
        <v>2346</v>
      </c>
      <c r="D5701" s="8" t="s">
        <v>2347</v>
      </c>
      <c r="E5701" s="8" t="s">
        <v>463</v>
      </c>
      <c r="F5701" s="128" t="s">
        <v>2397</v>
      </c>
      <c r="G5701" s="130" t="s">
        <v>248</v>
      </c>
      <c r="H5701" s="134">
        <v>42455</v>
      </c>
      <c r="I5701" s="130">
        <v>1344</v>
      </c>
      <c r="J5701" s="104">
        <v>9.08</v>
      </c>
      <c r="K5701" s="104">
        <f t="shared" si="120"/>
        <v>12203.52</v>
      </c>
      <c r="L5701" s="130" t="s">
        <v>766</v>
      </c>
      <c r="M5701" s="130" t="s">
        <v>260</v>
      </c>
      <c r="N5701" s="138">
        <v>156662</v>
      </c>
      <c r="O5701" s="135"/>
      <c r="P5701" s="138">
        <v>95181</v>
      </c>
      <c r="Q5701" s="136">
        <v>150</v>
      </c>
      <c r="R5701" s="136">
        <v>0</v>
      </c>
      <c r="S5701" s="136">
        <v>60</v>
      </c>
      <c r="T5701" s="130" t="s">
        <v>127</v>
      </c>
      <c r="U5701" s="64">
        <f>Data!$Q5701+Data!$R5701+Data!$S5701</f>
        <v>210</v>
      </c>
      <c r="V5701" s="9" t="str">
        <f>VLOOKUP(TRIM(Data!$B5701),Team!A:B,2,FALSE)</f>
        <v>Heating</v>
      </c>
      <c r="W5701" s="9" t="str">
        <f>VLOOKUP(Data!$D5701,Current!A:B,2,FALSE)</f>
        <v>DRAFT</v>
      </c>
      <c r="X5701" s="9" t="str">
        <f>IF(Data!$W5701=Data!$E5701,"CURRENT","NO")</f>
        <v>CURRENT</v>
      </c>
    </row>
    <row r="5702" spans="1:24" hidden="1">
      <c r="A5702" s="8" t="s">
        <v>2358</v>
      </c>
      <c r="B5702" s="8" t="s">
        <v>796</v>
      </c>
      <c r="C5702" s="125" t="s">
        <v>2346</v>
      </c>
      <c r="D5702" s="8" t="s">
        <v>2347</v>
      </c>
      <c r="E5702" s="8" t="s">
        <v>463</v>
      </c>
      <c r="F5702" s="128" t="s">
        <v>929</v>
      </c>
      <c r="G5702" s="130" t="s">
        <v>248</v>
      </c>
      <c r="H5702" s="134">
        <v>42459</v>
      </c>
      <c r="I5702" s="130">
        <v>2496</v>
      </c>
      <c r="J5702" s="104">
        <v>8.2100000000000009</v>
      </c>
      <c r="K5702" s="104">
        <f t="shared" si="120"/>
        <v>20492.160000000003</v>
      </c>
      <c r="L5702" s="130" t="s">
        <v>766</v>
      </c>
      <c r="M5702" s="130" t="s">
        <v>966</v>
      </c>
      <c r="N5702" s="138">
        <v>156773</v>
      </c>
      <c r="O5702" s="135"/>
      <c r="P5702" s="138">
        <v>95182</v>
      </c>
      <c r="Q5702" s="136">
        <v>150</v>
      </c>
      <c r="R5702" s="136">
        <v>0</v>
      </c>
      <c r="S5702" s="136">
        <v>60</v>
      </c>
      <c r="T5702" s="130" t="s">
        <v>127</v>
      </c>
      <c r="U5702" s="64">
        <f>Data!$Q5702+Data!$R5702+Data!$S5702</f>
        <v>210</v>
      </c>
      <c r="V5702" s="9" t="str">
        <f>VLOOKUP(TRIM(Data!$B5702),Team!A:B,2,FALSE)</f>
        <v>Heating</v>
      </c>
      <c r="W5702" s="9" t="str">
        <f>VLOOKUP(Data!$D5702,Current!A:B,2,FALSE)</f>
        <v>DRAFT</v>
      </c>
      <c r="X5702" s="9" t="str">
        <f>IF(Data!$W5702=Data!$E5702,"CURRENT","NO")</f>
        <v>CURRENT</v>
      </c>
    </row>
    <row r="5703" spans="1:24" hidden="1">
      <c r="A5703" s="8" t="s">
        <v>2351</v>
      </c>
      <c r="B5703" s="8" t="s">
        <v>797</v>
      </c>
      <c r="C5703" s="125" t="s">
        <v>2346</v>
      </c>
      <c r="D5703" s="8" t="s">
        <v>2347</v>
      </c>
      <c r="E5703" s="8" t="s">
        <v>463</v>
      </c>
      <c r="F5703" s="128" t="s">
        <v>2318</v>
      </c>
      <c r="G5703" s="130" t="s">
        <v>2319</v>
      </c>
      <c r="H5703" s="134">
        <v>42434</v>
      </c>
      <c r="I5703" s="130">
        <v>19500</v>
      </c>
      <c r="J5703" s="104">
        <v>7.72</v>
      </c>
      <c r="K5703" s="104">
        <f t="shared" si="120"/>
        <v>150540</v>
      </c>
      <c r="L5703" s="130" t="s">
        <v>2398</v>
      </c>
      <c r="M5703" s="130" t="s">
        <v>222</v>
      </c>
      <c r="N5703" s="138">
        <v>156123</v>
      </c>
      <c r="O5703" s="135"/>
      <c r="P5703" s="138">
        <v>94828</v>
      </c>
      <c r="Q5703" s="136">
        <v>752.7</v>
      </c>
      <c r="R5703" s="136">
        <v>0</v>
      </c>
      <c r="S5703" s="136">
        <v>15</v>
      </c>
      <c r="T5703" s="130" t="s">
        <v>2399</v>
      </c>
      <c r="U5703" s="64">
        <f>Data!$Q5703+Data!$R5703+Data!$S5703</f>
        <v>767.7</v>
      </c>
      <c r="V5703" s="9" t="str">
        <f>VLOOKUP(TRIM(Data!$B5703),Team!A:B,2,FALSE)</f>
        <v>HVAC</v>
      </c>
      <c r="W5703" s="9" t="str">
        <f>VLOOKUP(Data!$D5703,Current!A:B,2,FALSE)</f>
        <v>DRAFT</v>
      </c>
      <c r="X5703" s="9" t="str">
        <f>IF(Data!$W5703=Data!$E5703,"CURRENT","NO")</f>
        <v>CURRENT</v>
      </c>
    </row>
    <row r="5704" spans="1:24" hidden="1">
      <c r="A5704" s="8" t="s">
        <v>2354</v>
      </c>
      <c r="B5704" s="8" t="s">
        <v>797</v>
      </c>
      <c r="C5704" s="125" t="s">
        <v>2346</v>
      </c>
      <c r="D5704" s="8" t="s">
        <v>2347</v>
      </c>
      <c r="E5704" s="8" t="s">
        <v>463</v>
      </c>
      <c r="F5704" s="128" t="s">
        <v>2318</v>
      </c>
      <c r="G5704" s="130" t="s">
        <v>2319</v>
      </c>
      <c r="H5704" s="134">
        <v>42441</v>
      </c>
      <c r="I5704" s="130">
        <v>18720</v>
      </c>
      <c r="J5704" s="104">
        <v>7.42</v>
      </c>
      <c r="K5704" s="104">
        <f t="shared" si="120"/>
        <v>138902.39999999999</v>
      </c>
      <c r="L5704" s="130" t="s">
        <v>2320</v>
      </c>
      <c r="M5704" s="130" t="s">
        <v>222</v>
      </c>
      <c r="N5704" s="138">
        <v>156263</v>
      </c>
      <c r="O5704" s="135">
        <v>94939</v>
      </c>
      <c r="P5704" s="138">
        <v>94939</v>
      </c>
      <c r="Q5704" s="136">
        <v>694.5</v>
      </c>
      <c r="R5704" s="136">
        <v>0</v>
      </c>
      <c r="S5704" s="136">
        <v>15</v>
      </c>
      <c r="T5704" s="130" t="s">
        <v>246</v>
      </c>
      <c r="U5704" s="64">
        <f>Data!$Q5704+Data!$R5704+Data!$S5704</f>
        <v>709.5</v>
      </c>
      <c r="V5704" s="9" t="str">
        <f>VLOOKUP(TRIM(Data!$B5704),Team!A:B,2,FALSE)</f>
        <v>HVAC</v>
      </c>
      <c r="W5704" s="9" t="str">
        <f>VLOOKUP(Data!$D5704,Current!A:B,2,FALSE)</f>
        <v>DRAFT</v>
      </c>
      <c r="X5704" s="9" t="str">
        <f>IF(Data!$W5704=Data!$E5704,"CURRENT","NO")</f>
        <v>CURRENT</v>
      </c>
    </row>
    <row r="5705" spans="1:24" hidden="1">
      <c r="A5705" s="8" t="s">
        <v>2355</v>
      </c>
      <c r="B5705" s="8" t="s">
        <v>797</v>
      </c>
      <c r="C5705" s="125" t="s">
        <v>2346</v>
      </c>
      <c r="D5705" s="8" t="s">
        <v>2347</v>
      </c>
      <c r="E5705" s="8" t="s">
        <v>463</v>
      </c>
      <c r="F5705" s="128" t="s">
        <v>2400</v>
      </c>
      <c r="G5705" s="130" t="s">
        <v>253</v>
      </c>
      <c r="H5705" s="134">
        <v>42450</v>
      </c>
      <c r="I5705" s="130">
        <v>40</v>
      </c>
      <c r="J5705" s="104">
        <v>33.54</v>
      </c>
      <c r="K5705" s="104">
        <f t="shared" si="120"/>
        <v>1341.6</v>
      </c>
      <c r="L5705" s="130" t="s">
        <v>138</v>
      </c>
      <c r="M5705" s="130" t="s">
        <v>2401</v>
      </c>
      <c r="N5705" s="138">
        <v>156478</v>
      </c>
      <c r="O5705" s="135"/>
      <c r="P5705" s="138">
        <v>95018</v>
      </c>
      <c r="Q5705" s="136">
        <v>75</v>
      </c>
      <c r="R5705" s="136">
        <v>0</v>
      </c>
      <c r="S5705" s="136">
        <v>22.5</v>
      </c>
      <c r="T5705" s="130" t="s">
        <v>246</v>
      </c>
      <c r="U5705" s="64">
        <f>Data!$Q5705+Data!$R5705+Data!$S5705</f>
        <v>97.5</v>
      </c>
      <c r="V5705" s="9" t="str">
        <f>VLOOKUP(TRIM(Data!$B5705),Team!A:B,2,FALSE)</f>
        <v>HVAC</v>
      </c>
      <c r="W5705" s="9" t="str">
        <f>VLOOKUP(Data!$D5705,Current!A:B,2,FALSE)</f>
        <v>DRAFT</v>
      </c>
      <c r="X5705" s="9" t="str">
        <f>IF(Data!$W5705=Data!$E5705,"CURRENT","NO")</f>
        <v>CURRENT</v>
      </c>
    </row>
    <row r="5706" spans="1:24" hidden="1">
      <c r="A5706" s="8" t="s">
        <v>2355</v>
      </c>
      <c r="B5706" s="8" t="s">
        <v>797</v>
      </c>
      <c r="C5706" s="125" t="s">
        <v>2346</v>
      </c>
      <c r="D5706" s="8" t="s">
        <v>2347</v>
      </c>
      <c r="E5706" s="8" t="s">
        <v>463</v>
      </c>
      <c r="F5706" s="128" t="s">
        <v>2402</v>
      </c>
      <c r="G5706" s="130" t="s">
        <v>253</v>
      </c>
      <c r="H5706" s="134">
        <v>42450</v>
      </c>
      <c r="I5706" s="130">
        <v>1692</v>
      </c>
      <c r="J5706" s="104">
        <v>33.54</v>
      </c>
      <c r="K5706" s="104">
        <f t="shared" si="120"/>
        <v>56749.68</v>
      </c>
      <c r="L5706" s="130" t="s">
        <v>252</v>
      </c>
      <c r="M5706" s="130" t="s">
        <v>2403</v>
      </c>
      <c r="N5706" s="138">
        <v>156477</v>
      </c>
      <c r="O5706" s="135"/>
      <c r="P5706" s="138">
        <v>95019</v>
      </c>
      <c r="Q5706" s="136">
        <v>283.75</v>
      </c>
      <c r="R5706" s="136">
        <v>0</v>
      </c>
      <c r="S5706" s="136">
        <v>22.5</v>
      </c>
      <c r="T5706" s="130" t="s">
        <v>2399</v>
      </c>
      <c r="U5706" s="64">
        <f>Data!$Q5706+Data!$R5706+Data!$S5706</f>
        <v>306.25</v>
      </c>
      <c r="V5706" s="9" t="str">
        <f>VLOOKUP(TRIM(Data!$B5706),Team!A:B,2,FALSE)</f>
        <v>HVAC</v>
      </c>
      <c r="W5706" s="9" t="str">
        <f>VLOOKUP(Data!$D5706,Current!A:B,2,FALSE)</f>
        <v>DRAFT</v>
      </c>
      <c r="X5706" s="9" t="str">
        <f>IF(Data!$W5706=Data!$E5706,"CURRENT","NO")</f>
        <v>CURRENT</v>
      </c>
    </row>
    <row r="5707" spans="1:24" hidden="1">
      <c r="A5707" s="8" t="s">
        <v>2404</v>
      </c>
      <c r="B5707" s="8" t="s">
        <v>797</v>
      </c>
      <c r="C5707" s="125" t="s">
        <v>2346</v>
      </c>
      <c r="D5707" s="8" t="s">
        <v>2347</v>
      </c>
      <c r="E5707" s="8" t="s">
        <v>463</v>
      </c>
      <c r="F5707" s="128" t="s">
        <v>2405</v>
      </c>
      <c r="G5707" s="130" t="s">
        <v>253</v>
      </c>
      <c r="H5707" s="134">
        <v>42458</v>
      </c>
      <c r="I5707" s="130">
        <v>201</v>
      </c>
      <c r="J5707" s="104">
        <v>16.850000000000001</v>
      </c>
      <c r="K5707" s="104">
        <f t="shared" si="120"/>
        <v>3386.8500000000004</v>
      </c>
      <c r="L5707" s="130" t="s">
        <v>138</v>
      </c>
      <c r="M5707" s="130" t="s">
        <v>2403</v>
      </c>
      <c r="N5707" s="138">
        <v>156734</v>
      </c>
      <c r="O5707" s="135"/>
      <c r="P5707" s="138">
        <v>95138</v>
      </c>
      <c r="Q5707" s="136">
        <v>150</v>
      </c>
      <c r="R5707" s="136">
        <v>0</v>
      </c>
      <c r="S5707" s="136">
        <v>22.5</v>
      </c>
      <c r="T5707" s="130" t="s">
        <v>127</v>
      </c>
      <c r="U5707" s="64">
        <f>Data!$Q5707+Data!$R5707+Data!$S5707</f>
        <v>172.5</v>
      </c>
      <c r="V5707" s="9" t="str">
        <f>VLOOKUP(TRIM(Data!$B5707),Team!A:B,2,FALSE)</f>
        <v>HVAC</v>
      </c>
      <c r="W5707" s="9" t="str">
        <f>VLOOKUP(Data!$D5707,Current!A:B,2,FALSE)</f>
        <v>DRAFT</v>
      </c>
      <c r="X5707" s="9" t="str">
        <f>IF(Data!$W5707=Data!$E5707,"CURRENT","NO")</f>
        <v>CURRENT</v>
      </c>
    </row>
    <row r="5708" spans="1:24" hidden="1">
      <c r="A5708" s="8" t="s">
        <v>2404</v>
      </c>
      <c r="B5708" s="8" t="s">
        <v>797</v>
      </c>
      <c r="C5708" s="125" t="s">
        <v>2346</v>
      </c>
      <c r="D5708" s="8" t="s">
        <v>2347</v>
      </c>
      <c r="E5708" s="8" t="s">
        <v>463</v>
      </c>
      <c r="F5708" s="128" t="s">
        <v>652</v>
      </c>
      <c r="G5708" s="130" t="s">
        <v>253</v>
      </c>
      <c r="H5708" s="134">
        <v>42458</v>
      </c>
      <c r="I5708" s="130">
        <v>140</v>
      </c>
      <c r="J5708" s="104">
        <v>20.94</v>
      </c>
      <c r="K5708" s="104">
        <f t="shared" si="120"/>
        <v>2931.6000000000004</v>
      </c>
      <c r="L5708" s="130" t="s">
        <v>138</v>
      </c>
      <c r="M5708" s="130" t="s">
        <v>2406</v>
      </c>
      <c r="N5708" s="138">
        <v>156735</v>
      </c>
      <c r="O5708" s="135"/>
      <c r="P5708" s="138">
        <v>95139</v>
      </c>
      <c r="Q5708" s="136">
        <v>75</v>
      </c>
      <c r="R5708" s="136">
        <v>0</v>
      </c>
      <c r="S5708" s="136">
        <v>22.5</v>
      </c>
      <c r="T5708" s="130" t="s">
        <v>127</v>
      </c>
      <c r="U5708" s="64">
        <f>Data!$Q5708+Data!$R5708+Data!$S5708</f>
        <v>97.5</v>
      </c>
      <c r="V5708" s="9" t="str">
        <f>VLOOKUP(TRIM(Data!$B5708),Team!A:B,2,FALSE)</f>
        <v>HVAC</v>
      </c>
      <c r="W5708" s="9" t="str">
        <f>VLOOKUP(Data!$D5708,Current!A:B,2,FALSE)</f>
        <v>DRAFT</v>
      </c>
      <c r="X5708" s="9" t="str">
        <f>IF(Data!$W5708=Data!$E5708,"CURRENT","NO")</f>
        <v>CURRENT</v>
      </c>
    </row>
    <row r="5709" spans="1:24" hidden="1">
      <c r="A5709" s="8" t="s">
        <v>2407</v>
      </c>
      <c r="B5709" s="8" t="s">
        <v>797</v>
      </c>
      <c r="C5709" s="125" t="s">
        <v>2408</v>
      </c>
      <c r="D5709" s="8" t="s">
        <v>2409</v>
      </c>
      <c r="E5709" s="8" t="s">
        <v>463</v>
      </c>
      <c r="F5709" s="128" t="s">
        <v>2410</v>
      </c>
      <c r="G5709" s="130" t="s">
        <v>253</v>
      </c>
      <c r="H5709" s="134">
        <v>42458</v>
      </c>
      <c r="I5709" s="130">
        <v>120</v>
      </c>
      <c r="J5709" s="104">
        <v>48.78</v>
      </c>
      <c r="K5709" s="104">
        <f t="shared" si="120"/>
        <v>5853.6</v>
      </c>
      <c r="L5709" s="130" t="s">
        <v>138</v>
      </c>
      <c r="M5709" s="130" t="s">
        <v>1203</v>
      </c>
      <c r="N5709" s="138">
        <v>156755</v>
      </c>
      <c r="O5709" s="135"/>
      <c r="P5709" s="138">
        <v>95140</v>
      </c>
      <c r="Q5709" s="136">
        <v>150</v>
      </c>
      <c r="R5709" s="136">
        <v>0</v>
      </c>
      <c r="S5709" s="136">
        <v>45</v>
      </c>
      <c r="T5709" s="130" t="s">
        <v>246</v>
      </c>
      <c r="U5709" s="64">
        <f>Data!$Q5709+Data!$R5709+Data!$S5709</f>
        <v>195</v>
      </c>
      <c r="V5709" s="9" t="str">
        <f>VLOOKUP(TRIM(Data!$B5709),Team!A:B,2,FALSE)</f>
        <v>HVAC</v>
      </c>
      <c r="W5709" s="9" t="str">
        <f>VLOOKUP(Data!$D5709,Current!A:B,2,FALSE)</f>
        <v>DRAFT</v>
      </c>
      <c r="X5709" s="9" t="str">
        <f>IF(Data!$W5709=Data!$E5709,"CURRENT","NO")</f>
        <v>CURRENT</v>
      </c>
    </row>
    <row r="5710" spans="1:24" hidden="1">
      <c r="A5710" s="8" t="s">
        <v>2344</v>
      </c>
      <c r="B5710" s="8" t="s">
        <v>801</v>
      </c>
      <c r="C5710" s="125" t="s">
        <v>2346</v>
      </c>
      <c r="D5710" s="8" t="s">
        <v>2347</v>
      </c>
      <c r="E5710" s="8" t="s">
        <v>463</v>
      </c>
      <c r="F5710" s="128" t="s">
        <v>273</v>
      </c>
      <c r="G5710" s="130" t="s">
        <v>253</v>
      </c>
      <c r="H5710" s="134">
        <v>42430</v>
      </c>
      <c r="I5710" s="130">
        <v>50</v>
      </c>
      <c r="J5710" s="104">
        <v>38.75</v>
      </c>
      <c r="K5710" s="104">
        <f t="shared" ref="K5710:K5719" si="121">I5710*J5710</f>
        <v>1937.5</v>
      </c>
      <c r="L5710" s="130" t="s">
        <v>138</v>
      </c>
      <c r="M5710" s="130" t="s">
        <v>2401</v>
      </c>
      <c r="N5710" s="138">
        <v>156053</v>
      </c>
      <c r="O5710" s="135"/>
      <c r="P5710" s="138">
        <v>94769</v>
      </c>
      <c r="Q5710" s="136">
        <v>75</v>
      </c>
      <c r="R5710" s="136">
        <v>0</v>
      </c>
      <c r="S5710" s="136">
        <v>15</v>
      </c>
      <c r="T5710" s="130" t="s">
        <v>127</v>
      </c>
      <c r="U5710" s="64">
        <f>Data!$Q5710+Data!$R5710+Data!$S5710</f>
        <v>90</v>
      </c>
      <c r="V5710" s="9" t="str">
        <f>VLOOKUP(TRIM(Data!$B5710),Team!A:B,2,FALSE)</f>
        <v>HVAC</v>
      </c>
      <c r="W5710" s="9" t="str">
        <f>VLOOKUP(Data!$D5710,Current!A:B,2,FALSE)</f>
        <v>DRAFT</v>
      </c>
      <c r="X5710" s="9" t="str">
        <f>IF(Data!$W5710=Data!$E5710,"CURRENT","NO")</f>
        <v>CURRENT</v>
      </c>
    </row>
    <row r="5711" spans="1:24" hidden="1">
      <c r="A5711" s="8" t="s">
        <v>2344</v>
      </c>
      <c r="B5711" s="8" t="s">
        <v>801</v>
      </c>
      <c r="C5711" s="125" t="s">
        <v>2346</v>
      </c>
      <c r="D5711" s="8" t="s">
        <v>2347</v>
      </c>
      <c r="E5711" s="8" t="s">
        <v>463</v>
      </c>
      <c r="F5711" s="128" t="s">
        <v>271</v>
      </c>
      <c r="G5711" s="130" t="s">
        <v>253</v>
      </c>
      <c r="H5711" s="134">
        <v>42430</v>
      </c>
      <c r="I5711" s="130">
        <v>758</v>
      </c>
      <c r="J5711" s="104">
        <v>30.48</v>
      </c>
      <c r="K5711" s="104">
        <f t="shared" si="121"/>
        <v>23103.84</v>
      </c>
      <c r="L5711" s="130" t="s">
        <v>138</v>
      </c>
      <c r="M5711" s="130" t="s">
        <v>2401</v>
      </c>
      <c r="N5711" s="138">
        <v>156055</v>
      </c>
      <c r="O5711" s="135"/>
      <c r="P5711" s="138">
        <v>94770</v>
      </c>
      <c r="Q5711" s="136">
        <v>150</v>
      </c>
      <c r="R5711" s="136">
        <v>0</v>
      </c>
      <c r="S5711" s="136">
        <v>15</v>
      </c>
      <c r="T5711" s="130" t="s">
        <v>127</v>
      </c>
      <c r="U5711" s="64">
        <f>Data!$Q5711+Data!$R5711+Data!$S5711</f>
        <v>165</v>
      </c>
      <c r="V5711" s="9" t="str">
        <f>VLOOKUP(TRIM(Data!$B5711),Team!A:B,2,FALSE)</f>
        <v>HVAC</v>
      </c>
      <c r="W5711" s="9" t="str">
        <f>VLOOKUP(Data!$D5711,Current!A:B,2,FALSE)</f>
        <v>DRAFT</v>
      </c>
      <c r="X5711" s="9" t="str">
        <f>IF(Data!$W5711=Data!$E5711,"CURRENT","NO")</f>
        <v>CURRENT</v>
      </c>
    </row>
    <row r="5712" spans="1:24" hidden="1">
      <c r="A5712" s="8" t="s">
        <v>2344</v>
      </c>
      <c r="B5712" s="8" t="s">
        <v>801</v>
      </c>
      <c r="C5712" s="125" t="s">
        <v>2346</v>
      </c>
      <c r="D5712" s="8" t="s">
        <v>2347</v>
      </c>
      <c r="E5712" s="8" t="s">
        <v>463</v>
      </c>
      <c r="F5712" s="128" t="s">
        <v>275</v>
      </c>
      <c r="G5712" s="130" t="s">
        <v>253</v>
      </c>
      <c r="H5712" s="134">
        <v>42430</v>
      </c>
      <c r="I5712" s="130">
        <v>350</v>
      </c>
      <c r="J5712" s="104">
        <v>22.93</v>
      </c>
      <c r="K5712" s="104">
        <f t="shared" si="121"/>
        <v>8025.5</v>
      </c>
      <c r="L5712" s="130" t="s">
        <v>138</v>
      </c>
      <c r="M5712" s="130" t="s">
        <v>2401</v>
      </c>
      <c r="N5712" s="138">
        <v>156057</v>
      </c>
      <c r="O5712" s="135"/>
      <c r="P5712" s="138">
        <v>94771</v>
      </c>
      <c r="Q5712" s="136">
        <v>150</v>
      </c>
      <c r="R5712" s="136">
        <v>0</v>
      </c>
      <c r="S5712" s="136">
        <v>15</v>
      </c>
      <c r="T5712" s="130" t="s">
        <v>127</v>
      </c>
      <c r="U5712" s="64">
        <f>Data!$Q5712+Data!$R5712+Data!$S5712</f>
        <v>165</v>
      </c>
      <c r="V5712" s="9" t="str">
        <f>VLOOKUP(TRIM(Data!$B5712),Team!A:B,2,FALSE)</f>
        <v>HVAC</v>
      </c>
      <c r="W5712" s="9" t="str">
        <f>VLOOKUP(Data!$D5712,Current!A:B,2,FALSE)</f>
        <v>DRAFT</v>
      </c>
      <c r="X5712" s="9" t="str">
        <f>IF(Data!$W5712=Data!$E5712,"CURRENT","NO")</f>
        <v>CURRENT</v>
      </c>
    </row>
    <row r="5713" spans="1:24" hidden="1">
      <c r="A5713" s="8" t="s">
        <v>2351</v>
      </c>
      <c r="B5713" s="8" t="s">
        <v>801</v>
      </c>
      <c r="C5713" s="125" t="s">
        <v>2346</v>
      </c>
      <c r="D5713" s="8" t="s">
        <v>2347</v>
      </c>
      <c r="E5713" s="8" t="s">
        <v>463</v>
      </c>
      <c r="F5713" s="128" t="s">
        <v>273</v>
      </c>
      <c r="G5713" s="130" t="s">
        <v>253</v>
      </c>
      <c r="H5713" s="134">
        <v>42439</v>
      </c>
      <c r="I5713" s="130">
        <v>500</v>
      </c>
      <c r="J5713" s="104">
        <v>38.75</v>
      </c>
      <c r="K5713" s="104">
        <f t="shared" si="121"/>
        <v>19375</v>
      </c>
      <c r="L5713" s="130" t="s">
        <v>138</v>
      </c>
      <c r="M5713" s="130" t="s">
        <v>2411</v>
      </c>
      <c r="N5713" s="138">
        <v>156237</v>
      </c>
      <c r="O5713" s="135"/>
      <c r="P5713" s="138">
        <v>94829</v>
      </c>
      <c r="Q5713" s="136">
        <v>150</v>
      </c>
      <c r="R5713" s="136">
        <v>0</v>
      </c>
      <c r="S5713" s="136">
        <v>45</v>
      </c>
      <c r="T5713" s="130" t="s">
        <v>127</v>
      </c>
      <c r="U5713" s="64">
        <f>Data!$Q5713+Data!$R5713+Data!$S5713</f>
        <v>195</v>
      </c>
      <c r="V5713" s="9" t="str">
        <f>VLOOKUP(TRIM(Data!$B5713),Team!A:B,2,FALSE)</f>
        <v>HVAC</v>
      </c>
      <c r="W5713" s="9" t="str">
        <f>VLOOKUP(Data!$D5713,Current!A:B,2,FALSE)</f>
        <v>DRAFT</v>
      </c>
      <c r="X5713" s="9" t="str">
        <f>IF(Data!$W5713=Data!$E5713,"CURRENT","NO")</f>
        <v>CURRENT</v>
      </c>
    </row>
    <row r="5714" spans="1:24" hidden="1">
      <c r="A5714" s="8" t="s">
        <v>2412</v>
      </c>
      <c r="B5714" s="8" t="s">
        <v>801</v>
      </c>
      <c r="C5714" s="125" t="s">
        <v>2346</v>
      </c>
      <c r="D5714" s="8" t="s">
        <v>2347</v>
      </c>
      <c r="E5714" s="8" t="s">
        <v>463</v>
      </c>
      <c r="F5714" s="128" t="s">
        <v>2413</v>
      </c>
      <c r="G5714" s="130" t="s">
        <v>261</v>
      </c>
      <c r="H5714" s="134">
        <v>42451</v>
      </c>
      <c r="I5714" s="130">
        <v>1020</v>
      </c>
      <c r="J5714" s="104">
        <v>43.5</v>
      </c>
      <c r="K5714" s="104">
        <f t="shared" si="121"/>
        <v>44370</v>
      </c>
      <c r="L5714" s="130" t="s">
        <v>521</v>
      </c>
      <c r="M5714" s="130" t="s">
        <v>2414</v>
      </c>
      <c r="N5714" s="138">
        <v>156491</v>
      </c>
      <c r="O5714" s="135"/>
      <c r="P5714" s="138">
        <v>95020</v>
      </c>
      <c r="Q5714" s="136">
        <v>221.85</v>
      </c>
      <c r="R5714" s="136">
        <v>0</v>
      </c>
      <c r="S5714" s="136">
        <v>40</v>
      </c>
      <c r="T5714" s="130" t="s">
        <v>127</v>
      </c>
      <c r="U5714" s="64">
        <f>Data!$Q5714+Data!$R5714+Data!$S5714</f>
        <v>261.85000000000002</v>
      </c>
      <c r="V5714" s="9" t="str">
        <f>VLOOKUP(TRIM(Data!$B5714),Team!A:B,2,FALSE)</f>
        <v>HVAC</v>
      </c>
      <c r="W5714" s="9" t="str">
        <f>VLOOKUP(Data!$D5714,Current!A:B,2,FALSE)</f>
        <v>DRAFT</v>
      </c>
      <c r="X5714" s="9" t="str">
        <f>IF(Data!$W5714=Data!$E5714,"CURRENT","NO")</f>
        <v>CURRENT</v>
      </c>
    </row>
    <row r="5715" spans="1:24" hidden="1">
      <c r="A5715" s="8" t="s">
        <v>2344</v>
      </c>
      <c r="B5715" s="8" t="s">
        <v>793</v>
      </c>
      <c r="C5715" s="125" t="s">
        <v>2346</v>
      </c>
      <c r="D5715" s="8" t="s">
        <v>2347</v>
      </c>
      <c r="E5715" s="8" t="s">
        <v>463</v>
      </c>
      <c r="F5715" s="128" t="s">
        <v>117</v>
      </c>
      <c r="G5715" s="130" t="s">
        <v>2415</v>
      </c>
      <c r="H5715" s="134">
        <v>42432</v>
      </c>
      <c r="I5715" s="130">
        <v>239</v>
      </c>
      <c r="J5715" s="104">
        <v>63.21</v>
      </c>
      <c r="K5715" s="104">
        <f t="shared" si="121"/>
        <v>15107.19</v>
      </c>
      <c r="L5715" s="130" t="s">
        <v>77</v>
      </c>
      <c r="M5715" s="130" t="s">
        <v>822</v>
      </c>
      <c r="N5715" s="138">
        <v>156085</v>
      </c>
      <c r="O5715" s="135"/>
      <c r="P5715" s="138">
        <v>94773</v>
      </c>
      <c r="Q5715" s="136">
        <v>150</v>
      </c>
      <c r="R5715" s="136">
        <v>0</v>
      </c>
      <c r="S5715" s="136">
        <v>17.5</v>
      </c>
      <c r="T5715" s="130" t="s">
        <v>127</v>
      </c>
      <c r="U5715" s="64">
        <f>Data!$Q5715+Data!$R5715+Data!$S5715</f>
        <v>167.5</v>
      </c>
      <c r="V5715" s="9" t="str">
        <f>VLOOKUP(TRIM(Data!$B5715),Team!A:B,2,FALSE)</f>
        <v>HVAC</v>
      </c>
      <c r="W5715" s="9" t="str">
        <f>VLOOKUP(Data!$D5715,Current!A:B,2,FALSE)</f>
        <v>DRAFT</v>
      </c>
      <c r="X5715" s="9" t="str">
        <f>IF(Data!$W5715=Data!$E5715,"CURRENT","NO")</f>
        <v>CURRENT</v>
      </c>
    </row>
    <row r="5716" spans="1:24" hidden="1">
      <c r="A5716" s="8" t="s">
        <v>2344</v>
      </c>
      <c r="B5716" s="8" t="s">
        <v>793</v>
      </c>
      <c r="C5716" s="125" t="s">
        <v>2346</v>
      </c>
      <c r="D5716" s="8" t="s">
        <v>2347</v>
      </c>
      <c r="E5716" s="8" t="s">
        <v>463</v>
      </c>
      <c r="F5716" s="128" t="s">
        <v>1564</v>
      </c>
      <c r="G5716" s="130" t="s">
        <v>2415</v>
      </c>
      <c r="H5716" s="134">
        <v>42432</v>
      </c>
      <c r="I5716" s="130">
        <v>138</v>
      </c>
      <c r="J5716" s="104">
        <v>73.5</v>
      </c>
      <c r="K5716" s="104">
        <f t="shared" si="121"/>
        <v>10143</v>
      </c>
      <c r="L5716" s="130" t="s">
        <v>77</v>
      </c>
      <c r="M5716" s="130" t="s">
        <v>2416</v>
      </c>
      <c r="N5716" s="138">
        <v>156086</v>
      </c>
      <c r="O5716" s="135"/>
      <c r="P5716" s="138">
        <v>94774</v>
      </c>
      <c r="Q5716" s="136">
        <v>150</v>
      </c>
      <c r="R5716" s="136">
        <v>0</v>
      </c>
      <c r="S5716" s="136">
        <v>17.5</v>
      </c>
      <c r="T5716" s="130" t="s">
        <v>127</v>
      </c>
      <c r="U5716" s="64">
        <f>Data!$Q5716+Data!$R5716+Data!$S5716</f>
        <v>167.5</v>
      </c>
      <c r="V5716" s="9" t="str">
        <f>VLOOKUP(TRIM(Data!$B5716),Team!A:B,2,FALSE)</f>
        <v>HVAC</v>
      </c>
      <c r="W5716" s="9" t="str">
        <f>VLOOKUP(Data!$D5716,Current!A:B,2,FALSE)</f>
        <v>DRAFT</v>
      </c>
      <c r="X5716" s="9" t="str">
        <f>IF(Data!$W5716=Data!$E5716,"CURRENT","NO")</f>
        <v>CURRENT</v>
      </c>
    </row>
    <row r="5717" spans="1:24" hidden="1">
      <c r="A5717" s="8" t="s">
        <v>2344</v>
      </c>
      <c r="B5717" s="8" t="s">
        <v>793</v>
      </c>
      <c r="C5717" s="125" t="s">
        <v>2346</v>
      </c>
      <c r="D5717" s="8" t="s">
        <v>2347</v>
      </c>
      <c r="E5717" s="8" t="s">
        <v>463</v>
      </c>
      <c r="F5717" s="128" t="s">
        <v>602</v>
      </c>
      <c r="G5717" s="130" t="s">
        <v>93</v>
      </c>
      <c r="H5717" s="134">
        <v>42431</v>
      </c>
      <c r="I5717" s="130">
        <v>264</v>
      </c>
      <c r="J5717" s="104">
        <v>78.2</v>
      </c>
      <c r="K5717" s="104">
        <f t="shared" si="121"/>
        <v>20644.8</v>
      </c>
      <c r="L5717" s="130" t="s">
        <v>86</v>
      </c>
      <c r="M5717" s="130" t="s">
        <v>80</v>
      </c>
      <c r="N5717" s="138">
        <v>156075</v>
      </c>
      <c r="O5717" s="135"/>
      <c r="P5717" s="138">
        <v>94775</v>
      </c>
      <c r="Q5717" s="136">
        <v>150</v>
      </c>
      <c r="R5717" s="136">
        <v>0</v>
      </c>
      <c r="S5717" s="136">
        <v>25</v>
      </c>
      <c r="T5717" s="130" t="s">
        <v>127</v>
      </c>
      <c r="U5717" s="64">
        <f>Data!$Q5717+Data!$R5717+Data!$S5717</f>
        <v>175</v>
      </c>
      <c r="V5717" s="9" t="str">
        <f>VLOOKUP(TRIM(Data!$B5717),Team!A:B,2,FALSE)</f>
        <v>HVAC</v>
      </c>
      <c r="W5717" s="9" t="str">
        <f>VLOOKUP(Data!$D5717,Current!A:B,2,FALSE)</f>
        <v>DRAFT</v>
      </c>
      <c r="X5717" s="9" t="str">
        <f>IF(Data!$W5717=Data!$E5717,"CURRENT","NO")</f>
        <v>CURRENT</v>
      </c>
    </row>
    <row r="5718" spans="1:24" hidden="1">
      <c r="A5718" s="8" t="s">
        <v>2344</v>
      </c>
      <c r="B5718" s="8" t="s">
        <v>793</v>
      </c>
      <c r="C5718" s="125" t="s">
        <v>2346</v>
      </c>
      <c r="D5718" s="8" t="s">
        <v>2347</v>
      </c>
      <c r="E5718" s="8" t="s">
        <v>463</v>
      </c>
      <c r="F5718" s="128" t="s">
        <v>91</v>
      </c>
      <c r="G5718" s="130" t="s">
        <v>2343</v>
      </c>
      <c r="H5718" s="134">
        <v>42432</v>
      </c>
      <c r="I5718" s="130">
        <v>212</v>
      </c>
      <c r="J5718" s="104">
        <v>89</v>
      </c>
      <c r="K5718" s="104">
        <f t="shared" si="121"/>
        <v>18868</v>
      </c>
      <c r="L5718" s="130" t="s">
        <v>114</v>
      </c>
      <c r="M5718" s="130" t="s">
        <v>113</v>
      </c>
      <c r="N5718" s="138">
        <v>156087</v>
      </c>
      <c r="O5718" s="135"/>
      <c r="P5718" s="138">
        <v>94776</v>
      </c>
      <c r="Q5718" s="136">
        <v>150</v>
      </c>
      <c r="R5718" s="136">
        <v>22.5</v>
      </c>
      <c r="S5718" s="136">
        <v>270</v>
      </c>
      <c r="T5718" s="130" t="s">
        <v>186</v>
      </c>
      <c r="U5718" s="64">
        <f>Data!$Q5718+Data!$R5718+Data!$S5718</f>
        <v>442.5</v>
      </c>
      <c r="V5718" s="9" t="str">
        <f>VLOOKUP(TRIM(Data!$B5718),Team!A:B,2,FALSE)</f>
        <v>HVAC</v>
      </c>
      <c r="W5718" s="9" t="str">
        <f>VLOOKUP(Data!$D5718,Current!A:B,2,FALSE)</f>
        <v>DRAFT</v>
      </c>
      <c r="X5718" s="9" t="str">
        <f>IF(Data!$W5718=Data!$E5718,"CURRENT","NO")</f>
        <v>CURRENT</v>
      </c>
    </row>
    <row r="5719" spans="1:24" hidden="1">
      <c r="A5719" s="8" t="s">
        <v>2344</v>
      </c>
      <c r="B5719" s="8" t="s">
        <v>793</v>
      </c>
      <c r="C5719" s="125" t="s">
        <v>2346</v>
      </c>
      <c r="D5719" s="8" t="s">
        <v>2347</v>
      </c>
      <c r="E5719" s="8" t="s">
        <v>463</v>
      </c>
      <c r="F5719" s="128" t="s">
        <v>107</v>
      </c>
      <c r="G5719" s="130" t="s">
        <v>2343</v>
      </c>
      <c r="H5719" s="134">
        <v>42432</v>
      </c>
      <c r="I5719" s="130">
        <v>168</v>
      </c>
      <c r="J5719" s="104">
        <v>105</v>
      </c>
      <c r="K5719" s="104">
        <f t="shared" si="121"/>
        <v>17640</v>
      </c>
      <c r="L5719" s="130" t="s">
        <v>419</v>
      </c>
      <c r="M5719" s="130" t="s">
        <v>113</v>
      </c>
      <c r="N5719" s="138">
        <v>156088</v>
      </c>
      <c r="O5719" s="135"/>
      <c r="P5719" s="138">
        <v>94777</v>
      </c>
      <c r="Q5719" s="136">
        <v>150</v>
      </c>
      <c r="R5719" s="136">
        <v>45</v>
      </c>
      <c r="S5719" s="136">
        <v>20</v>
      </c>
      <c r="T5719" s="130" t="s">
        <v>127</v>
      </c>
      <c r="U5719" s="64">
        <f>Data!$Q5719+Data!$R5719+Data!$S5719</f>
        <v>215</v>
      </c>
      <c r="V5719" s="9" t="str">
        <f>VLOOKUP(TRIM(Data!$B5719),Team!A:B,2,FALSE)</f>
        <v>HVAC</v>
      </c>
      <c r="W5719" s="9" t="str">
        <f>VLOOKUP(Data!$D5719,Current!A:B,2,FALSE)</f>
        <v>DRAFT</v>
      </c>
      <c r="X5719" s="9" t="str">
        <f>IF(Data!$W5719=Data!$E5719,"CURRENT","NO")</f>
        <v>CURRENT</v>
      </c>
    </row>
    <row r="5720" spans="1:24" hidden="1">
      <c r="A5720" s="8" t="s">
        <v>2351</v>
      </c>
      <c r="B5720" s="8" t="s">
        <v>793</v>
      </c>
      <c r="C5720" s="125" t="s">
        <v>2417</v>
      </c>
      <c r="D5720" s="8" t="s">
        <v>2347</v>
      </c>
      <c r="E5720" s="8" t="s">
        <v>463</v>
      </c>
      <c r="F5720" s="128" t="s">
        <v>318</v>
      </c>
      <c r="G5720" s="130" t="s">
        <v>2418</v>
      </c>
      <c r="H5720" s="134">
        <v>42434</v>
      </c>
      <c r="I5720" s="130">
        <v>292</v>
      </c>
      <c r="J5720" s="104">
        <v>0</v>
      </c>
      <c r="K5720" s="104">
        <f t="shared" ref="K5720:K5783" si="122">I5720*J5720</f>
        <v>0</v>
      </c>
      <c r="L5720" s="130" t="s">
        <v>1630</v>
      </c>
      <c r="M5720" s="130" t="s">
        <v>76</v>
      </c>
      <c r="N5720" s="138">
        <v>156116</v>
      </c>
      <c r="O5720" s="135"/>
      <c r="P5720" s="138">
        <v>94833</v>
      </c>
      <c r="Q5720" s="136">
        <v>150</v>
      </c>
      <c r="R5720" s="136">
        <v>0</v>
      </c>
      <c r="S5720" s="136">
        <v>50</v>
      </c>
      <c r="T5720" s="130" t="s">
        <v>0</v>
      </c>
      <c r="U5720" s="64">
        <f>Data!$Q5720+Data!$R5720+Data!$S5720</f>
        <v>200</v>
      </c>
      <c r="V5720" s="9" t="str">
        <f>VLOOKUP(TRIM(Data!$B5720),Team!A:B,2,FALSE)</f>
        <v>HVAC</v>
      </c>
      <c r="W5720" s="9" t="str">
        <f>VLOOKUP(Data!$D5720,Current!A:B,2,FALSE)</f>
        <v>DRAFT</v>
      </c>
      <c r="X5720" s="9" t="str">
        <f>IF(Data!$W5720=Data!$E5720,"CURRENT","NO")</f>
        <v>CURRENT</v>
      </c>
    </row>
    <row r="5721" spans="1:24" hidden="1">
      <c r="A5721" s="8" t="s">
        <v>2351</v>
      </c>
      <c r="B5721" s="8" t="s">
        <v>793</v>
      </c>
      <c r="C5721" s="125" t="s">
        <v>2346</v>
      </c>
      <c r="D5721" s="8" t="s">
        <v>2347</v>
      </c>
      <c r="E5721" s="8" t="s">
        <v>463</v>
      </c>
      <c r="F5721" s="128" t="s">
        <v>2419</v>
      </c>
      <c r="G5721" s="130" t="s">
        <v>2323</v>
      </c>
      <c r="H5721" s="134">
        <v>42437</v>
      </c>
      <c r="I5721" s="130">
        <v>50</v>
      </c>
      <c r="J5721" s="104">
        <v>76.099999999999994</v>
      </c>
      <c r="K5721" s="104">
        <f t="shared" si="122"/>
        <v>3804.9999999999995</v>
      </c>
      <c r="L5721" s="130" t="s">
        <v>1727</v>
      </c>
      <c r="M5721" s="130" t="s">
        <v>134</v>
      </c>
      <c r="N5721" s="138">
        <v>156168</v>
      </c>
      <c r="O5721" s="135"/>
      <c r="P5721" s="138">
        <v>94834</v>
      </c>
      <c r="Q5721" s="136">
        <v>75</v>
      </c>
      <c r="R5721" s="136">
        <v>0</v>
      </c>
      <c r="S5721" s="136">
        <v>17.5</v>
      </c>
      <c r="T5721" s="130" t="s">
        <v>127</v>
      </c>
      <c r="U5721" s="64">
        <f>Data!$Q5721+Data!$R5721+Data!$S5721</f>
        <v>92.5</v>
      </c>
      <c r="V5721" s="9" t="str">
        <f>VLOOKUP(TRIM(Data!$B5721),Team!A:B,2,FALSE)</f>
        <v>HVAC</v>
      </c>
      <c r="W5721" s="9" t="str">
        <f>VLOOKUP(Data!$D5721,Current!A:B,2,FALSE)</f>
        <v>DRAFT</v>
      </c>
      <c r="X5721" s="9" t="str">
        <f>IF(Data!$W5721=Data!$E5721,"CURRENT","NO")</f>
        <v>CURRENT</v>
      </c>
    </row>
    <row r="5722" spans="1:24" hidden="1">
      <c r="A5722" s="8" t="s">
        <v>2351</v>
      </c>
      <c r="B5722" s="8" t="s">
        <v>793</v>
      </c>
      <c r="C5722" s="125" t="s">
        <v>2346</v>
      </c>
      <c r="D5722" s="8" t="s">
        <v>2347</v>
      </c>
      <c r="E5722" s="8" t="s">
        <v>463</v>
      </c>
      <c r="F5722" s="128" t="s">
        <v>2420</v>
      </c>
      <c r="G5722" s="130" t="s">
        <v>2323</v>
      </c>
      <c r="H5722" s="134">
        <v>42437</v>
      </c>
      <c r="I5722" s="130">
        <v>50</v>
      </c>
      <c r="J5722" s="104">
        <v>83.6</v>
      </c>
      <c r="K5722" s="104">
        <f t="shared" si="122"/>
        <v>4180</v>
      </c>
      <c r="L5722" s="130" t="s">
        <v>77</v>
      </c>
      <c r="M5722" s="130" t="s">
        <v>2421</v>
      </c>
      <c r="N5722" s="138">
        <v>156169</v>
      </c>
      <c r="O5722" s="135"/>
      <c r="P5722" s="138">
        <v>94835</v>
      </c>
      <c r="Q5722" s="136">
        <v>75</v>
      </c>
      <c r="R5722" s="136">
        <v>0</v>
      </c>
      <c r="S5722" s="136">
        <v>17.5</v>
      </c>
      <c r="T5722" s="130" t="s">
        <v>127</v>
      </c>
      <c r="U5722" s="64">
        <f>Data!$Q5722+Data!$R5722+Data!$S5722</f>
        <v>92.5</v>
      </c>
      <c r="V5722" s="9" t="str">
        <f>VLOOKUP(TRIM(Data!$B5722),Team!A:B,2,FALSE)</f>
        <v>HVAC</v>
      </c>
      <c r="W5722" s="9" t="str">
        <f>VLOOKUP(Data!$D5722,Current!A:B,2,FALSE)</f>
        <v>DRAFT</v>
      </c>
      <c r="X5722" s="9" t="str">
        <f>IF(Data!$W5722=Data!$E5722,"CURRENT","NO")</f>
        <v>CURRENT</v>
      </c>
    </row>
    <row r="5723" spans="1:24" hidden="1">
      <c r="A5723" s="8" t="s">
        <v>2351</v>
      </c>
      <c r="B5723" s="8" t="s">
        <v>793</v>
      </c>
      <c r="C5723" s="125" t="s">
        <v>2346</v>
      </c>
      <c r="D5723" s="8" t="s">
        <v>2347</v>
      </c>
      <c r="E5723" s="8" t="s">
        <v>463</v>
      </c>
      <c r="F5723" s="128" t="s">
        <v>2422</v>
      </c>
      <c r="G5723" s="130" t="s">
        <v>2323</v>
      </c>
      <c r="H5723" s="134">
        <v>42438</v>
      </c>
      <c r="I5723" s="130">
        <v>50</v>
      </c>
      <c r="J5723" s="104">
        <v>70.5</v>
      </c>
      <c r="K5723" s="104">
        <f t="shared" si="122"/>
        <v>3525</v>
      </c>
      <c r="L5723" s="130" t="s">
        <v>77</v>
      </c>
      <c r="M5723" s="130" t="s">
        <v>134</v>
      </c>
      <c r="N5723" s="138">
        <v>156188</v>
      </c>
      <c r="O5723" s="135"/>
      <c r="P5723" s="138">
        <v>94836</v>
      </c>
      <c r="Q5723" s="136">
        <v>75</v>
      </c>
      <c r="R5723" s="136">
        <v>0</v>
      </c>
      <c r="S5723" s="136">
        <v>15</v>
      </c>
      <c r="T5723" s="130" t="s">
        <v>127</v>
      </c>
      <c r="U5723" s="64">
        <f>Data!$Q5723+Data!$R5723+Data!$S5723</f>
        <v>90</v>
      </c>
      <c r="V5723" s="9" t="str">
        <f>VLOOKUP(TRIM(Data!$B5723),Team!A:B,2,FALSE)</f>
        <v>HVAC</v>
      </c>
      <c r="W5723" s="9" t="str">
        <f>VLOOKUP(Data!$D5723,Current!A:B,2,FALSE)</f>
        <v>DRAFT</v>
      </c>
      <c r="X5723" s="9" t="str">
        <f>IF(Data!$W5723=Data!$E5723,"CURRENT","NO")</f>
        <v>CURRENT</v>
      </c>
    </row>
    <row r="5724" spans="1:24" hidden="1">
      <c r="A5724" s="8" t="s">
        <v>2351</v>
      </c>
      <c r="B5724" s="8" t="s">
        <v>793</v>
      </c>
      <c r="C5724" s="125" t="s">
        <v>2346</v>
      </c>
      <c r="D5724" s="8" t="s">
        <v>2347</v>
      </c>
      <c r="E5724" s="8" t="s">
        <v>463</v>
      </c>
      <c r="F5724" s="128" t="s">
        <v>2423</v>
      </c>
      <c r="G5724" s="130" t="s">
        <v>2323</v>
      </c>
      <c r="H5724" s="134">
        <v>42438</v>
      </c>
      <c r="I5724" s="130">
        <v>50</v>
      </c>
      <c r="J5724" s="104">
        <v>76.099999999999994</v>
      </c>
      <c r="K5724" s="104">
        <f t="shared" si="122"/>
        <v>3804.9999999999995</v>
      </c>
      <c r="L5724" s="130" t="s">
        <v>77</v>
      </c>
      <c r="M5724" s="130" t="s">
        <v>134</v>
      </c>
      <c r="N5724" s="138">
        <v>156189</v>
      </c>
      <c r="O5724" s="135"/>
      <c r="P5724" s="138">
        <v>94837</v>
      </c>
      <c r="Q5724" s="136">
        <v>75</v>
      </c>
      <c r="R5724" s="136">
        <v>0</v>
      </c>
      <c r="S5724" s="136">
        <v>15</v>
      </c>
      <c r="T5724" s="130" t="s">
        <v>127</v>
      </c>
      <c r="U5724" s="64">
        <f>Data!$Q5724+Data!$R5724+Data!$S5724</f>
        <v>90</v>
      </c>
      <c r="V5724" s="9" t="str">
        <f>VLOOKUP(TRIM(Data!$B5724),Team!A:B,2,FALSE)</f>
        <v>HVAC</v>
      </c>
      <c r="W5724" s="9" t="str">
        <f>VLOOKUP(Data!$D5724,Current!A:B,2,FALSE)</f>
        <v>DRAFT</v>
      </c>
      <c r="X5724" s="9" t="str">
        <f>IF(Data!$W5724=Data!$E5724,"CURRENT","NO")</f>
        <v>CURRENT</v>
      </c>
    </row>
    <row r="5725" spans="1:24" hidden="1">
      <c r="A5725" s="8" t="s">
        <v>2351</v>
      </c>
      <c r="B5725" s="8" t="s">
        <v>793</v>
      </c>
      <c r="C5725" s="125" t="s">
        <v>2346</v>
      </c>
      <c r="D5725" s="8" t="s">
        <v>2347</v>
      </c>
      <c r="E5725" s="8" t="s">
        <v>463</v>
      </c>
      <c r="F5725" s="128" t="s">
        <v>2424</v>
      </c>
      <c r="G5725" s="130" t="s">
        <v>2323</v>
      </c>
      <c r="H5725" s="134">
        <v>42438</v>
      </c>
      <c r="I5725" s="130">
        <v>50</v>
      </c>
      <c r="J5725" s="104">
        <v>81.8</v>
      </c>
      <c r="K5725" s="104">
        <f t="shared" si="122"/>
        <v>4090</v>
      </c>
      <c r="L5725" s="130" t="s">
        <v>77</v>
      </c>
      <c r="M5725" s="130" t="s">
        <v>134</v>
      </c>
      <c r="N5725" s="138">
        <v>156190</v>
      </c>
      <c r="O5725" s="135"/>
      <c r="P5725" s="138">
        <v>94838</v>
      </c>
      <c r="Q5725" s="136">
        <v>75</v>
      </c>
      <c r="R5725" s="136">
        <v>0</v>
      </c>
      <c r="S5725" s="136">
        <v>15</v>
      </c>
      <c r="T5725" s="130" t="s">
        <v>127</v>
      </c>
      <c r="U5725" s="64">
        <f>Data!$Q5725+Data!$R5725+Data!$S5725</f>
        <v>90</v>
      </c>
      <c r="V5725" s="9" t="str">
        <f>VLOOKUP(TRIM(Data!$B5725),Team!A:B,2,FALSE)</f>
        <v>HVAC</v>
      </c>
      <c r="W5725" s="9" t="str">
        <f>VLOOKUP(Data!$D5725,Current!A:B,2,FALSE)</f>
        <v>DRAFT</v>
      </c>
      <c r="X5725" s="9" t="str">
        <f>IF(Data!$W5725=Data!$E5725,"CURRENT","NO")</f>
        <v>CURRENT</v>
      </c>
    </row>
    <row r="5726" spans="1:24" hidden="1">
      <c r="A5726" s="8" t="s">
        <v>2351</v>
      </c>
      <c r="B5726" s="8" t="s">
        <v>793</v>
      </c>
      <c r="C5726" s="125" t="s">
        <v>2346</v>
      </c>
      <c r="D5726" s="8" t="s">
        <v>2347</v>
      </c>
      <c r="E5726" s="8" t="s">
        <v>463</v>
      </c>
      <c r="F5726" s="128" t="s">
        <v>276</v>
      </c>
      <c r="G5726" s="130" t="s">
        <v>93</v>
      </c>
      <c r="H5726" s="134">
        <v>42436</v>
      </c>
      <c r="I5726" s="130">
        <v>101</v>
      </c>
      <c r="J5726" s="104">
        <v>176.28</v>
      </c>
      <c r="K5726" s="104">
        <f t="shared" si="122"/>
        <v>17804.28</v>
      </c>
      <c r="L5726" s="130" t="s">
        <v>86</v>
      </c>
      <c r="M5726" s="130" t="s">
        <v>312</v>
      </c>
      <c r="N5726" s="138">
        <v>156150</v>
      </c>
      <c r="O5726" s="135"/>
      <c r="P5726" s="138">
        <v>94839</v>
      </c>
      <c r="Q5726" s="136">
        <v>150</v>
      </c>
      <c r="R5726" s="136">
        <v>0</v>
      </c>
      <c r="S5726" s="136">
        <v>25</v>
      </c>
      <c r="T5726" s="130" t="s">
        <v>246</v>
      </c>
      <c r="U5726" s="64">
        <f>Data!$Q5726+Data!$R5726+Data!$S5726</f>
        <v>175</v>
      </c>
      <c r="V5726" s="9" t="str">
        <f>VLOOKUP(TRIM(Data!$B5726),Team!A:B,2,FALSE)</f>
        <v>HVAC</v>
      </c>
      <c r="W5726" s="9" t="str">
        <f>VLOOKUP(Data!$D5726,Current!A:B,2,FALSE)</f>
        <v>DRAFT</v>
      </c>
      <c r="X5726" s="9" t="str">
        <f>IF(Data!$W5726=Data!$E5726,"CURRENT","NO")</f>
        <v>CURRENT</v>
      </c>
    </row>
    <row r="5727" spans="1:24" hidden="1">
      <c r="A5727" s="8" t="s">
        <v>2351</v>
      </c>
      <c r="B5727" s="8" t="s">
        <v>793</v>
      </c>
      <c r="C5727" s="125" t="s">
        <v>2346</v>
      </c>
      <c r="D5727" s="8" t="s">
        <v>2347</v>
      </c>
      <c r="E5727" s="8" t="s">
        <v>463</v>
      </c>
      <c r="F5727" s="128" t="s">
        <v>73</v>
      </c>
      <c r="G5727" s="130" t="s">
        <v>70</v>
      </c>
      <c r="H5727" s="134">
        <v>42438</v>
      </c>
      <c r="I5727" s="130">
        <v>109</v>
      </c>
      <c r="J5727" s="104">
        <v>136</v>
      </c>
      <c r="K5727" s="104">
        <f t="shared" si="122"/>
        <v>14824</v>
      </c>
      <c r="L5727" s="130" t="s">
        <v>69</v>
      </c>
      <c r="M5727" s="130" t="s">
        <v>288</v>
      </c>
      <c r="N5727" s="138">
        <v>156183</v>
      </c>
      <c r="O5727" s="135"/>
      <c r="P5727" s="138">
        <v>94840</v>
      </c>
      <c r="Q5727" s="136">
        <v>150</v>
      </c>
      <c r="R5727" s="136">
        <v>0</v>
      </c>
      <c r="S5727" s="136">
        <v>35</v>
      </c>
      <c r="T5727" s="130" t="s">
        <v>127</v>
      </c>
      <c r="U5727" s="64">
        <f>Data!$Q5727+Data!$R5727+Data!$S5727</f>
        <v>185</v>
      </c>
      <c r="V5727" s="9" t="str">
        <f>VLOOKUP(TRIM(Data!$B5727),Team!A:B,2,FALSE)</f>
        <v>HVAC</v>
      </c>
      <c r="W5727" s="9" t="str">
        <f>VLOOKUP(Data!$D5727,Current!A:B,2,FALSE)</f>
        <v>DRAFT</v>
      </c>
      <c r="X5727" s="9" t="str">
        <f>IF(Data!$W5727=Data!$E5727,"CURRENT","NO")</f>
        <v>CURRENT</v>
      </c>
    </row>
    <row r="5728" spans="1:24" hidden="1">
      <c r="A5728" s="8" t="s">
        <v>2351</v>
      </c>
      <c r="B5728" s="8" t="s">
        <v>793</v>
      </c>
      <c r="C5728" s="125" t="s">
        <v>2346</v>
      </c>
      <c r="D5728" s="8" t="s">
        <v>2347</v>
      </c>
      <c r="E5728" s="8" t="s">
        <v>463</v>
      </c>
      <c r="F5728" s="128" t="s">
        <v>1131</v>
      </c>
      <c r="G5728" s="130" t="s">
        <v>2425</v>
      </c>
      <c r="H5728" s="134">
        <v>42439</v>
      </c>
      <c r="I5728" s="130">
        <v>76</v>
      </c>
      <c r="J5728" s="104">
        <v>178</v>
      </c>
      <c r="K5728" s="104">
        <f t="shared" si="122"/>
        <v>13528</v>
      </c>
      <c r="L5728" s="130" t="s">
        <v>14</v>
      </c>
      <c r="M5728" s="130" t="s">
        <v>1122</v>
      </c>
      <c r="N5728" s="138">
        <v>156232</v>
      </c>
      <c r="O5728" s="135"/>
      <c r="P5728" s="138">
        <v>94841</v>
      </c>
      <c r="Q5728" s="136">
        <v>150</v>
      </c>
      <c r="R5728" s="136">
        <v>0</v>
      </c>
      <c r="S5728" s="136">
        <v>90</v>
      </c>
      <c r="T5728" s="130" t="s">
        <v>127</v>
      </c>
      <c r="U5728" s="64">
        <f>Data!$Q5728+Data!$R5728+Data!$S5728</f>
        <v>240</v>
      </c>
      <c r="V5728" s="9" t="str">
        <f>VLOOKUP(TRIM(Data!$B5728),Team!A:B,2,FALSE)</f>
        <v>HVAC</v>
      </c>
      <c r="W5728" s="9" t="str">
        <f>VLOOKUP(Data!$D5728,Current!A:B,2,FALSE)</f>
        <v>DRAFT</v>
      </c>
      <c r="X5728" s="9" t="str">
        <f>IF(Data!$W5728=Data!$E5728,"CURRENT","NO")</f>
        <v>CURRENT</v>
      </c>
    </row>
    <row r="5729" spans="1:24" hidden="1">
      <c r="A5729" s="8" t="s">
        <v>2351</v>
      </c>
      <c r="B5729" s="8" t="s">
        <v>793</v>
      </c>
      <c r="C5729" s="125" t="s">
        <v>2346</v>
      </c>
      <c r="D5729" s="8" t="s">
        <v>2347</v>
      </c>
      <c r="E5729" s="8" t="s">
        <v>463</v>
      </c>
      <c r="F5729" s="128" t="s">
        <v>106</v>
      </c>
      <c r="G5729" s="130" t="s">
        <v>2343</v>
      </c>
      <c r="H5729" s="134">
        <v>42433</v>
      </c>
      <c r="I5729" s="130">
        <v>135</v>
      </c>
      <c r="J5729" s="104">
        <v>117</v>
      </c>
      <c r="K5729" s="104">
        <f t="shared" si="122"/>
        <v>15795</v>
      </c>
      <c r="L5729" s="130" t="s">
        <v>114</v>
      </c>
      <c r="M5729" s="130" t="s">
        <v>113</v>
      </c>
      <c r="N5729" s="138">
        <v>156105</v>
      </c>
      <c r="O5729" s="135"/>
      <c r="P5729" s="138">
        <v>94842</v>
      </c>
      <c r="Q5729" s="136">
        <v>79</v>
      </c>
      <c r="R5729" s="136">
        <v>22.5</v>
      </c>
      <c r="S5729" s="136">
        <v>10</v>
      </c>
      <c r="T5729" s="130" t="s">
        <v>127</v>
      </c>
      <c r="U5729" s="64">
        <f>Data!$Q5729+Data!$R5729+Data!$S5729</f>
        <v>111.5</v>
      </c>
      <c r="V5729" s="9" t="str">
        <f>VLOOKUP(TRIM(Data!$B5729),Team!A:B,2,FALSE)</f>
        <v>HVAC</v>
      </c>
      <c r="W5729" s="9" t="str">
        <f>VLOOKUP(Data!$D5729,Current!A:B,2,FALSE)</f>
        <v>DRAFT</v>
      </c>
      <c r="X5729" s="9" t="str">
        <f>IF(Data!$W5729=Data!$E5729,"CURRENT","NO")</f>
        <v>CURRENT</v>
      </c>
    </row>
    <row r="5730" spans="1:24" hidden="1">
      <c r="A5730" s="8" t="s">
        <v>2351</v>
      </c>
      <c r="B5730" s="8" t="s">
        <v>793</v>
      </c>
      <c r="C5730" s="125" t="s">
        <v>2346</v>
      </c>
      <c r="D5730" s="8" t="s">
        <v>2347</v>
      </c>
      <c r="E5730" s="8" t="s">
        <v>463</v>
      </c>
      <c r="F5730" s="128" t="s">
        <v>95</v>
      </c>
      <c r="G5730" s="130" t="s">
        <v>2343</v>
      </c>
      <c r="H5730" s="134">
        <v>42433</v>
      </c>
      <c r="I5730" s="130">
        <v>103</v>
      </c>
      <c r="J5730" s="104">
        <v>137</v>
      </c>
      <c r="K5730" s="104">
        <f t="shared" si="122"/>
        <v>14111</v>
      </c>
      <c r="L5730" s="130" t="s">
        <v>419</v>
      </c>
      <c r="M5730" s="130" t="s">
        <v>113</v>
      </c>
      <c r="N5730" s="138">
        <v>156106</v>
      </c>
      <c r="O5730" s="135"/>
      <c r="P5730" s="138">
        <v>94843</v>
      </c>
      <c r="Q5730" s="136">
        <v>75</v>
      </c>
      <c r="R5730" s="136">
        <v>22.5</v>
      </c>
      <c r="S5730" s="136">
        <v>10</v>
      </c>
      <c r="T5730" s="130" t="s">
        <v>127</v>
      </c>
      <c r="U5730" s="64">
        <f>Data!$Q5730+Data!$R5730+Data!$S5730</f>
        <v>107.5</v>
      </c>
      <c r="V5730" s="9" t="str">
        <f>VLOOKUP(TRIM(Data!$B5730),Team!A:B,2,FALSE)</f>
        <v>HVAC</v>
      </c>
      <c r="W5730" s="9" t="str">
        <f>VLOOKUP(Data!$D5730,Current!A:B,2,FALSE)</f>
        <v>DRAFT</v>
      </c>
      <c r="X5730" s="9" t="str">
        <f>IF(Data!$W5730=Data!$E5730,"CURRENT","NO")</f>
        <v>CURRENT</v>
      </c>
    </row>
    <row r="5731" spans="1:24" hidden="1">
      <c r="A5731" s="8" t="s">
        <v>2351</v>
      </c>
      <c r="B5731" s="8" t="s">
        <v>793</v>
      </c>
      <c r="C5731" s="125" t="s">
        <v>2346</v>
      </c>
      <c r="D5731" s="8" t="s">
        <v>2347</v>
      </c>
      <c r="E5731" s="8" t="s">
        <v>463</v>
      </c>
      <c r="F5731" s="128" t="s">
        <v>106</v>
      </c>
      <c r="G5731" s="130" t="s">
        <v>2343</v>
      </c>
      <c r="H5731" s="134">
        <v>42436</v>
      </c>
      <c r="I5731" s="130">
        <v>135</v>
      </c>
      <c r="J5731" s="104">
        <v>103</v>
      </c>
      <c r="K5731" s="104">
        <f t="shared" si="122"/>
        <v>13905</v>
      </c>
      <c r="L5731" s="130" t="s">
        <v>114</v>
      </c>
      <c r="M5731" s="130" t="s">
        <v>1151</v>
      </c>
      <c r="N5731" s="138">
        <v>156134</v>
      </c>
      <c r="O5731" s="135"/>
      <c r="P5731" s="138">
        <v>94844</v>
      </c>
      <c r="Q5731" s="136">
        <v>75</v>
      </c>
      <c r="R5731" s="136">
        <v>22.5</v>
      </c>
      <c r="S5731" s="136">
        <v>10</v>
      </c>
      <c r="T5731" s="130" t="s">
        <v>127</v>
      </c>
      <c r="U5731" s="64">
        <f>Data!$Q5731+Data!$R5731+Data!$S5731</f>
        <v>107.5</v>
      </c>
      <c r="V5731" s="9" t="str">
        <f>VLOOKUP(TRIM(Data!$B5731),Team!A:B,2,FALSE)</f>
        <v>HVAC</v>
      </c>
      <c r="W5731" s="9" t="str">
        <f>VLOOKUP(Data!$D5731,Current!A:B,2,FALSE)</f>
        <v>DRAFT</v>
      </c>
      <c r="X5731" s="9" t="str">
        <f>IF(Data!$W5731=Data!$E5731,"CURRENT","NO")</f>
        <v>CURRENT</v>
      </c>
    </row>
    <row r="5732" spans="1:24" hidden="1">
      <c r="A5732" s="8" t="s">
        <v>2351</v>
      </c>
      <c r="B5732" s="8" t="s">
        <v>793</v>
      </c>
      <c r="C5732" s="125" t="s">
        <v>2346</v>
      </c>
      <c r="D5732" s="8" t="s">
        <v>2347</v>
      </c>
      <c r="E5732" s="8" t="s">
        <v>463</v>
      </c>
      <c r="F5732" s="128" t="s">
        <v>95</v>
      </c>
      <c r="G5732" s="130" t="s">
        <v>2343</v>
      </c>
      <c r="H5732" s="134">
        <v>42436</v>
      </c>
      <c r="I5732" s="130">
        <v>103</v>
      </c>
      <c r="J5732" s="104">
        <v>117</v>
      </c>
      <c r="K5732" s="104">
        <f t="shared" si="122"/>
        <v>12051</v>
      </c>
      <c r="L5732" s="130" t="s">
        <v>114</v>
      </c>
      <c r="M5732" s="130" t="s">
        <v>1151</v>
      </c>
      <c r="N5732" s="138">
        <v>156135</v>
      </c>
      <c r="O5732" s="135"/>
      <c r="P5732" s="138">
        <v>94845</v>
      </c>
      <c r="Q5732" s="136">
        <v>75</v>
      </c>
      <c r="R5732" s="136">
        <v>22.5</v>
      </c>
      <c r="S5732" s="136">
        <v>10</v>
      </c>
      <c r="T5732" s="130" t="s">
        <v>127</v>
      </c>
      <c r="U5732" s="64">
        <f>Data!$Q5732+Data!$R5732+Data!$S5732</f>
        <v>107.5</v>
      </c>
      <c r="V5732" s="9" t="str">
        <f>VLOOKUP(TRIM(Data!$B5732),Team!A:B,2,FALSE)</f>
        <v>HVAC</v>
      </c>
      <c r="W5732" s="9" t="str">
        <f>VLOOKUP(Data!$D5732,Current!A:B,2,FALSE)</f>
        <v>DRAFT</v>
      </c>
      <c r="X5732" s="9" t="str">
        <f>IF(Data!$W5732=Data!$E5732,"CURRENT","NO")</f>
        <v>CURRENT</v>
      </c>
    </row>
    <row r="5733" spans="1:24" hidden="1">
      <c r="A5733" s="8" t="s">
        <v>2351</v>
      </c>
      <c r="B5733" s="8" t="s">
        <v>793</v>
      </c>
      <c r="C5733" s="125" t="s">
        <v>2417</v>
      </c>
      <c r="D5733" s="8" t="s">
        <v>2347</v>
      </c>
      <c r="E5733" s="8" t="s">
        <v>463</v>
      </c>
      <c r="F5733" s="128" t="s">
        <v>107</v>
      </c>
      <c r="G5733" s="130" t="s">
        <v>2343</v>
      </c>
      <c r="H5733" s="134">
        <v>42436</v>
      </c>
      <c r="I5733" s="130">
        <v>168</v>
      </c>
      <c r="J5733" s="104">
        <v>0</v>
      </c>
      <c r="K5733" s="104">
        <f t="shared" si="122"/>
        <v>0</v>
      </c>
      <c r="L5733" s="130" t="s">
        <v>2426</v>
      </c>
      <c r="M5733" s="130" t="s">
        <v>113</v>
      </c>
      <c r="N5733" s="138">
        <v>156138</v>
      </c>
      <c r="O5733" s="135"/>
      <c r="P5733" s="138">
        <v>94846</v>
      </c>
      <c r="Q5733" s="136">
        <v>150</v>
      </c>
      <c r="R5733" s="136">
        <v>45</v>
      </c>
      <c r="S5733" s="136">
        <v>20</v>
      </c>
      <c r="T5733" s="130" t="s">
        <v>0</v>
      </c>
      <c r="U5733" s="64">
        <f>Data!$Q5733+Data!$R5733+Data!$S5733</f>
        <v>215</v>
      </c>
      <c r="V5733" s="9" t="str">
        <f>VLOOKUP(TRIM(Data!$B5733),Team!A:B,2,FALSE)</f>
        <v>HVAC</v>
      </c>
      <c r="W5733" s="9" t="str">
        <f>VLOOKUP(Data!$D5733,Current!A:B,2,FALSE)</f>
        <v>DRAFT</v>
      </c>
      <c r="X5733" s="9" t="str">
        <f>IF(Data!$W5733=Data!$E5733,"CURRENT","NO")</f>
        <v>CURRENT</v>
      </c>
    </row>
    <row r="5734" spans="1:24" hidden="1">
      <c r="A5734" s="8" t="s">
        <v>2351</v>
      </c>
      <c r="B5734" s="8" t="s">
        <v>793</v>
      </c>
      <c r="C5734" s="125" t="s">
        <v>2417</v>
      </c>
      <c r="D5734" s="8" t="s">
        <v>2347</v>
      </c>
      <c r="E5734" s="8" t="s">
        <v>463</v>
      </c>
      <c r="F5734" s="128" t="s">
        <v>95</v>
      </c>
      <c r="G5734" s="130" t="s">
        <v>2343</v>
      </c>
      <c r="H5734" s="134">
        <v>42437</v>
      </c>
      <c r="I5734" s="130">
        <v>103</v>
      </c>
      <c r="J5734" s="104">
        <v>0</v>
      </c>
      <c r="K5734" s="104">
        <f t="shared" si="122"/>
        <v>0</v>
      </c>
      <c r="L5734" s="130" t="s">
        <v>114</v>
      </c>
      <c r="M5734" s="130" t="s">
        <v>88</v>
      </c>
      <c r="N5734" s="138">
        <v>156171</v>
      </c>
      <c r="O5734" s="135"/>
      <c r="P5734" s="138">
        <v>94847</v>
      </c>
      <c r="Q5734" s="136">
        <v>150</v>
      </c>
      <c r="R5734" s="136">
        <v>45</v>
      </c>
      <c r="S5734" s="136">
        <v>20</v>
      </c>
      <c r="T5734" s="130" t="s">
        <v>0</v>
      </c>
      <c r="U5734" s="64">
        <f>Data!$Q5734+Data!$R5734+Data!$S5734</f>
        <v>215</v>
      </c>
      <c r="V5734" s="9" t="str">
        <f>VLOOKUP(TRIM(Data!$B5734),Team!A:B,2,FALSE)</f>
        <v>HVAC</v>
      </c>
      <c r="W5734" s="9" t="str">
        <f>VLOOKUP(Data!$D5734,Current!A:B,2,FALSE)</f>
        <v>DRAFT</v>
      </c>
      <c r="X5734" s="9" t="str">
        <f>IF(Data!$W5734=Data!$E5734,"CURRENT","NO")</f>
        <v>CURRENT</v>
      </c>
    </row>
    <row r="5735" spans="1:24" hidden="1">
      <c r="A5735" s="8" t="s">
        <v>2351</v>
      </c>
      <c r="B5735" s="8" t="s">
        <v>793</v>
      </c>
      <c r="C5735" s="125" t="s">
        <v>2417</v>
      </c>
      <c r="D5735" s="8" t="s">
        <v>2347</v>
      </c>
      <c r="E5735" s="8" t="s">
        <v>463</v>
      </c>
      <c r="F5735" s="128" t="s">
        <v>95</v>
      </c>
      <c r="G5735" s="130" t="s">
        <v>2343</v>
      </c>
      <c r="H5735" s="134">
        <v>42438</v>
      </c>
      <c r="I5735" s="130">
        <v>103</v>
      </c>
      <c r="J5735" s="104">
        <v>0</v>
      </c>
      <c r="K5735" s="104">
        <f t="shared" si="122"/>
        <v>0</v>
      </c>
      <c r="L5735" s="130" t="s">
        <v>114</v>
      </c>
      <c r="M5735" s="130" t="s">
        <v>88</v>
      </c>
      <c r="N5735" s="138">
        <v>156196</v>
      </c>
      <c r="O5735" s="135"/>
      <c r="P5735" s="138">
        <v>94848</v>
      </c>
      <c r="Q5735" s="136">
        <v>150</v>
      </c>
      <c r="R5735" s="136">
        <v>45</v>
      </c>
      <c r="S5735" s="136">
        <v>20</v>
      </c>
      <c r="T5735" s="130" t="s">
        <v>0</v>
      </c>
      <c r="U5735" s="64">
        <f>Data!$Q5735+Data!$R5735+Data!$S5735</f>
        <v>215</v>
      </c>
      <c r="V5735" s="9" t="str">
        <f>VLOOKUP(TRIM(Data!$B5735),Team!A:B,2,FALSE)</f>
        <v>HVAC</v>
      </c>
      <c r="W5735" s="9" t="str">
        <f>VLOOKUP(Data!$D5735,Current!A:B,2,FALSE)</f>
        <v>DRAFT</v>
      </c>
      <c r="X5735" s="9" t="str">
        <f>IF(Data!$W5735=Data!$E5735,"CURRENT","NO")</f>
        <v>CURRENT</v>
      </c>
    </row>
    <row r="5736" spans="1:24" hidden="1">
      <c r="A5736" s="8" t="s">
        <v>2354</v>
      </c>
      <c r="B5736" s="8" t="s">
        <v>793</v>
      </c>
      <c r="C5736" s="125" t="s">
        <v>2417</v>
      </c>
      <c r="D5736" s="8" t="s">
        <v>2347</v>
      </c>
      <c r="E5736" s="8" t="s">
        <v>463</v>
      </c>
      <c r="F5736" s="128" t="s">
        <v>318</v>
      </c>
      <c r="G5736" s="130" t="s">
        <v>109</v>
      </c>
      <c r="H5736" s="134">
        <v>42441</v>
      </c>
      <c r="I5736" s="130">
        <v>292</v>
      </c>
      <c r="J5736" s="104">
        <v>0</v>
      </c>
      <c r="K5736" s="104">
        <f t="shared" si="122"/>
        <v>0</v>
      </c>
      <c r="L5736" s="130" t="s">
        <v>1630</v>
      </c>
      <c r="M5736" s="130" t="s">
        <v>1796</v>
      </c>
      <c r="N5736" s="138">
        <v>156269</v>
      </c>
      <c r="O5736" s="135"/>
      <c r="P5736" s="138">
        <v>94941</v>
      </c>
      <c r="Q5736" s="136">
        <v>150</v>
      </c>
      <c r="R5736" s="136">
        <v>0</v>
      </c>
      <c r="S5736" s="136">
        <v>50</v>
      </c>
      <c r="T5736" s="130" t="s">
        <v>0</v>
      </c>
      <c r="U5736" s="64">
        <f>Data!$Q5736+Data!$R5736+Data!$S5736</f>
        <v>200</v>
      </c>
      <c r="V5736" s="9" t="str">
        <f>VLOOKUP(TRIM(Data!$B5736),Team!A:B,2,FALSE)</f>
        <v>HVAC</v>
      </c>
      <c r="W5736" s="9" t="str">
        <f>VLOOKUP(Data!$D5736,Current!A:B,2,FALSE)</f>
        <v>DRAFT</v>
      </c>
      <c r="X5736" s="9" t="str">
        <f>IF(Data!$W5736=Data!$E5736,"CURRENT","NO")</f>
        <v>CURRENT</v>
      </c>
    </row>
    <row r="5737" spans="1:24" hidden="1">
      <c r="A5737" s="8" t="s">
        <v>2354</v>
      </c>
      <c r="B5737" s="8" t="s">
        <v>793</v>
      </c>
      <c r="C5737" s="125" t="s">
        <v>2417</v>
      </c>
      <c r="D5737" s="8" t="s">
        <v>2347</v>
      </c>
      <c r="E5737" s="8" t="s">
        <v>463</v>
      </c>
      <c r="F5737" s="128" t="s">
        <v>2419</v>
      </c>
      <c r="G5737" s="130" t="s">
        <v>2242</v>
      </c>
      <c r="H5737" s="134">
        <v>42443</v>
      </c>
      <c r="I5737" s="130">
        <v>250</v>
      </c>
      <c r="J5737" s="104">
        <v>0</v>
      </c>
      <c r="K5737" s="104">
        <f t="shared" si="122"/>
        <v>0</v>
      </c>
      <c r="L5737" s="130" t="s">
        <v>599</v>
      </c>
      <c r="M5737" s="130" t="s">
        <v>1353</v>
      </c>
      <c r="N5737" s="138">
        <v>156298</v>
      </c>
      <c r="O5737" s="135"/>
      <c r="P5737" s="138">
        <v>94942</v>
      </c>
      <c r="Q5737" s="136">
        <v>150</v>
      </c>
      <c r="R5737" s="136">
        <v>0</v>
      </c>
      <c r="S5737" s="136">
        <v>35</v>
      </c>
      <c r="T5737" s="130" t="s">
        <v>0</v>
      </c>
      <c r="U5737" s="64">
        <f>Data!$Q5737+Data!$R5737+Data!$S5737</f>
        <v>185</v>
      </c>
      <c r="V5737" s="9" t="str">
        <f>VLOOKUP(TRIM(Data!$B5737),Team!A:B,2,FALSE)</f>
        <v>HVAC</v>
      </c>
      <c r="W5737" s="9" t="str">
        <f>VLOOKUP(Data!$D5737,Current!A:B,2,FALSE)</f>
        <v>DRAFT</v>
      </c>
      <c r="X5737" s="9" t="str">
        <f>IF(Data!$W5737=Data!$E5737,"CURRENT","NO")</f>
        <v>CURRENT</v>
      </c>
    </row>
    <row r="5738" spans="1:24" hidden="1">
      <c r="A5738" s="8" t="s">
        <v>2354</v>
      </c>
      <c r="B5738" s="8" t="s">
        <v>793</v>
      </c>
      <c r="C5738" s="125" t="s">
        <v>2346</v>
      </c>
      <c r="D5738" s="8" t="s">
        <v>2347</v>
      </c>
      <c r="E5738" s="8" t="s">
        <v>463</v>
      </c>
      <c r="F5738" s="128" t="s">
        <v>2427</v>
      </c>
      <c r="G5738" s="130" t="s">
        <v>2242</v>
      </c>
      <c r="H5738" s="134">
        <v>42446</v>
      </c>
      <c r="I5738" s="130">
        <v>50</v>
      </c>
      <c r="J5738" s="104">
        <v>63.7</v>
      </c>
      <c r="K5738" s="104">
        <f t="shared" si="122"/>
        <v>3185</v>
      </c>
      <c r="L5738" s="130" t="s">
        <v>77</v>
      </c>
      <c r="M5738" s="130" t="s">
        <v>1676</v>
      </c>
      <c r="N5738" s="138">
        <v>156372</v>
      </c>
      <c r="O5738" s="135"/>
      <c r="P5738" s="138">
        <v>94943</v>
      </c>
      <c r="Q5738" s="136">
        <v>75</v>
      </c>
      <c r="R5738" s="136">
        <v>0</v>
      </c>
      <c r="S5738" s="136">
        <v>15</v>
      </c>
      <c r="T5738" s="130" t="s">
        <v>127</v>
      </c>
      <c r="U5738" s="64">
        <f>Data!$Q5738+Data!$R5738+Data!$S5738</f>
        <v>90</v>
      </c>
      <c r="V5738" s="9" t="str">
        <f>VLOOKUP(TRIM(Data!$B5738),Team!A:B,2,FALSE)</f>
        <v>HVAC</v>
      </c>
      <c r="W5738" s="9" t="str">
        <f>VLOOKUP(Data!$D5738,Current!A:B,2,FALSE)</f>
        <v>DRAFT</v>
      </c>
      <c r="X5738" s="9" t="str">
        <f>IF(Data!$W5738=Data!$E5738,"CURRENT","NO")</f>
        <v>CURRENT</v>
      </c>
    </row>
    <row r="5739" spans="1:24" hidden="1">
      <c r="A5739" s="8" t="s">
        <v>2354</v>
      </c>
      <c r="B5739" s="8" t="s">
        <v>793</v>
      </c>
      <c r="C5739" s="125" t="s">
        <v>2346</v>
      </c>
      <c r="D5739" s="8" t="s">
        <v>2347</v>
      </c>
      <c r="E5739" s="8" t="s">
        <v>463</v>
      </c>
      <c r="F5739" s="128" t="s">
        <v>2428</v>
      </c>
      <c r="G5739" s="130" t="s">
        <v>2242</v>
      </c>
      <c r="H5739" s="134">
        <v>42446</v>
      </c>
      <c r="I5739" s="130">
        <v>43</v>
      </c>
      <c r="J5739" s="104">
        <v>71.400000000000006</v>
      </c>
      <c r="K5739" s="104">
        <f t="shared" si="122"/>
        <v>3070.2000000000003</v>
      </c>
      <c r="L5739" s="130" t="s">
        <v>77</v>
      </c>
      <c r="M5739" s="130" t="s">
        <v>1676</v>
      </c>
      <c r="N5739" s="138">
        <v>156373</v>
      </c>
      <c r="O5739" s="135"/>
      <c r="P5739" s="138">
        <v>94944</v>
      </c>
      <c r="Q5739" s="136">
        <v>75</v>
      </c>
      <c r="R5739" s="136">
        <v>0</v>
      </c>
      <c r="S5739" s="136">
        <v>15</v>
      </c>
      <c r="T5739" s="130" t="s">
        <v>127</v>
      </c>
      <c r="U5739" s="64">
        <f>Data!$Q5739+Data!$R5739+Data!$S5739</f>
        <v>90</v>
      </c>
      <c r="V5739" s="9" t="str">
        <f>VLOOKUP(TRIM(Data!$B5739),Team!A:B,2,FALSE)</f>
        <v>HVAC</v>
      </c>
      <c r="W5739" s="9" t="str">
        <f>VLOOKUP(Data!$D5739,Current!A:B,2,FALSE)</f>
        <v>DRAFT</v>
      </c>
      <c r="X5739" s="9" t="str">
        <f>IF(Data!$W5739=Data!$E5739,"CURRENT","NO")</f>
        <v>CURRENT</v>
      </c>
    </row>
    <row r="5740" spans="1:24" hidden="1">
      <c r="A5740" s="8" t="s">
        <v>2354</v>
      </c>
      <c r="B5740" s="8" t="s">
        <v>793</v>
      </c>
      <c r="C5740" s="125" t="s">
        <v>2346</v>
      </c>
      <c r="D5740" s="8" t="s">
        <v>2347</v>
      </c>
      <c r="E5740" s="8" t="s">
        <v>463</v>
      </c>
      <c r="F5740" s="128" t="s">
        <v>2429</v>
      </c>
      <c r="G5740" s="130" t="s">
        <v>2242</v>
      </c>
      <c r="H5740" s="134">
        <v>42446</v>
      </c>
      <c r="I5740" s="130">
        <v>50</v>
      </c>
      <c r="J5740" s="104">
        <v>77.099999999999994</v>
      </c>
      <c r="K5740" s="104">
        <f t="shared" si="122"/>
        <v>3854.9999999999995</v>
      </c>
      <c r="L5740" s="130" t="s">
        <v>77</v>
      </c>
      <c r="M5740" s="130" t="s">
        <v>1676</v>
      </c>
      <c r="N5740" s="138">
        <v>156374</v>
      </c>
      <c r="O5740" s="135"/>
      <c r="P5740" s="138">
        <v>94945</v>
      </c>
      <c r="Q5740" s="136">
        <v>75</v>
      </c>
      <c r="R5740" s="136">
        <v>0</v>
      </c>
      <c r="S5740" s="136">
        <v>15</v>
      </c>
      <c r="T5740" s="130" t="s">
        <v>127</v>
      </c>
      <c r="U5740" s="64">
        <f>Data!$Q5740+Data!$R5740+Data!$S5740</f>
        <v>90</v>
      </c>
      <c r="V5740" s="9" t="str">
        <f>VLOOKUP(TRIM(Data!$B5740),Team!A:B,2,FALSE)</f>
        <v>HVAC</v>
      </c>
      <c r="W5740" s="9" t="str">
        <f>VLOOKUP(Data!$D5740,Current!A:B,2,FALSE)</f>
        <v>DRAFT</v>
      </c>
      <c r="X5740" s="9" t="str">
        <f>IF(Data!$W5740=Data!$E5740,"CURRENT","NO")</f>
        <v>CURRENT</v>
      </c>
    </row>
    <row r="5741" spans="1:24" hidden="1">
      <c r="A5741" s="8" t="s">
        <v>2354</v>
      </c>
      <c r="B5741" s="8" t="s">
        <v>793</v>
      </c>
      <c r="C5741" s="125" t="s">
        <v>2346</v>
      </c>
      <c r="D5741" s="8" t="s">
        <v>2347</v>
      </c>
      <c r="E5741" s="8" t="s">
        <v>463</v>
      </c>
      <c r="F5741" s="128" t="s">
        <v>327</v>
      </c>
      <c r="G5741" s="130" t="s">
        <v>93</v>
      </c>
      <c r="H5741" s="134">
        <v>42443</v>
      </c>
      <c r="I5741" s="130">
        <v>76</v>
      </c>
      <c r="J5741" s="104">
        <v>158</v>
      </c>
      <c r="K5741" s="104">
        <f t="shared" si="122"/>
        <v>12008</v>
      </c>
      <c r="L5741" s="130" t="s">
        <v>86</v>
      </c>
      <c r="M5741" s="130" t="s">
        <v>314</v>
      </c>
      <c r="N5741" s="138">
        <v>156308</v>
      </c>
      <c r="O5741" s="135"/>
      <c r="P5741" s="138">
        <v>94946</v>
      </c>
      <c r="Q5741" s="136">
        <v>150</v>
      </c>
      <c r="R5741" s="136">
        <v>0</v>
      </c>
      <c r="S5741" s="136">
        <v>25</v>
      </c>
      <c r="T5741" s="130" t="s">
        <v>127</v>
      </c>
      <c r="U5741" s="64">
        <f>Data!$Q5741+Data!$R5741+Data!$S5741</f>
        <v>175</v>
      </c>
      <c r="V5741" s="9" t="str">
        <f>VLOOKUP(TRIM(Data!$B5741),Team!A:B,2,FALSE)</f>
        <v>HVAC</v>
      </c>
      <c r="W5741" s="9" t="str">
        <f>VLOOKUP(Data!$D5741,Current!A:B,2,FALSE)</f>
        <v>DRAFT</v>
      </c>
      <c r="X5741" s="9" t="str">
        <f>IF(Data!$W5741=Data!$E5741,"CURRENT","NO")</f>
        <v>CURRENT</v>
      </c>
    </row>
    <row r="5742" spans="1:24" hidden="1">
      <c r="A5742" s="8" t="s">
        <v>2354</v>
      </c>
      <c r="B5742" s="8" t="s">
        <v>793</v>
      </c>
      <c r="C5742" s="125" t="s">
        <v>2346</v>
      </c>
      <c r="D5742" s="8" t="s">
        <v>2347</v>
      </c>
      <c r="E5742" s="8" t="s">
        <v>463</v>
      </c>
      <c r="F5742" s="128" t="s">
        <v>73</v>
      </c>
      <c r="G5742" s="130" t="s">
        <v>70</v>
      </c>
      <c r="H5742" s="134">
        <v>42440</v>
      </c>
      <c r="I5742" s="130">
        <v>109</v>
      </c>
      <c r="J5742" s="104">
        <v>136</v>
      </c>
      <c r="K5742" s="104">
        <f t="shared" si="122"/>
        <v>14824</v>
      </c>
      <c r="L5742" s="130" t="s">
        <v>69</v>
      </c>
      <c r="M5742" s="130" t="s">
        <v>288</v>
      </c>
      <c r="N5742" s="138">
        <v>156250</v>
      </c>
      <c r="O5742" s="135"/>
      <c r="P5742" s="138">
        <v>94947</v>
      </c>
      <c r="Q5742" s="136">
        <v>150</v>
      </c>
      <c r="R5742" s="136">
        <v>0</v>
      </c>
      <c r="S5742" s="136">
        <v>35</v>
      </c>
      <c r="T5742" s="130" t="s">
        <v>127</v>
      </c>
      <c r="U5742" s="64">
        <f>Data!$Q5742+Data!$R5742+Data!$S5742</f>
        <v>185</v>
      </c>
      <c r="V5742" s="9" t="str">
        <f>VLOOKUP(TRIM(Data!$B5742),Team!A:B,2,FALSE)</f>
        <v>HVAC</v>
      </c>
      <c r="W5742" s="9" t="str">
        <f>VLOOKUP(Data!$D5742,Current!A:B,2,FALSE)</f>
        <v>DRAFT</v>
      </c>
      <c r="X5742" s="9" t="str">
        <f>IF(Data!$W5742=Data!$E5742,"CURRENT","NO")</f>
        <v>CURRENT</v>
      </c>
    </row>
    <row r="5743" spans="1:24" hidden="1">
      <c r="A5743" s="8" t="s">
        <v>2354</v>
      </c>
      <c r="B5743" s="8" t="s">
        <v>793</v>
      </c>
      <c r="C5743" s="125" t="s">
        <v>2417</v>
      </c>
      <c r="D5743" s="8" t="s">
        <v>2347</v>
      </c>
      <c r="E5743" s="8" t="s">
        <v>463</v>
      </c>
      <c r="F5743" s="128" t="s">
        <v>1131</v>
      </c>
      <c r="G5743" s="130" t="s">
        <v>1132</v>
      </c>
      <c r="H5743" s="134">
        <v>42445</v>
      </c>
      <c r="I5743" s="130">
        <v>76</v>
      </c>
      <c r="J5743" s="104">
        <v>0</v>
      </c>
      <c r="K5743" s="104">
        <f t="shared" si="122"/>
        <v>0</v>
      </c>
      <c r="L5743" s="130" t="s">
        <v>1137</v>
      </c>
      <c r="M5743" s="130" t="s">
        <v>612</v>
      </c>
      <c r="N5743" s="138">
        <v>156341</v>
      </c>
      <c r="O5743" s="135"/>
      <c r="P5743" s="138">
        <v>94948</v>
      </c>
      <c r="Q5743" s="136">
        <v>150</v>
      </c>
      <c r="R5743" s="136">
        <v>0</v>
      </c>
      <c r="S5743" s="136">
        <v>90</v>
      </c>
      <c r="T5743" s="130" t="s">
        <v>0</v>
      </c>
      <c r="U5743" s="64">
        <f>Data!$Q5743+Data!$R5743+Data!$S5743</f>
        <v>240</v>
      </c>
      <c r="V5743" s="9" t="str">
        <f>VLOOKUP(TRIM(Data!$B5743),Team!A:B,2,FALSE)</f>
        <v>HVAC</v>
      </c>
      <c r="W5743" s="9" t="str">
        <f>VLOOKUP(Data!$D5743,Current!A:B,2,FALSE)</f>
        <v>DRAFT</v>
      </c>
      <c r="X5743" s="9" t="str">
        <f>IF(Data!$W5743=Data!$E5743,"CURRENT","NO")</f>
        <v>CURRENT</v>
      </c>
    </row>
    <row r="5744" spans="1:24" hidden="1">
      <c r="A5744" s="8" t="s">
        <v>2355</v>
      </c>
      <c r="B5744" s="8" t="s">
        <v>793</v>
      </c>
      <c r="C5744" s="125" t="s">
        <v>2346</v>
      </c>
      <c r="D5744" s="8" t="s">
        <v>2347</v>
      </c>
      <c r="E5744" s="8" t="s">
        <v>463</v>
      </c>
      <c r="F5744" s="128" t="s">
        <v>1347</v>
      </c>
      <c r="G5744" s="130" t="s">
        <v>109</v>
      </c>
      <c r="H5744" s="134">
        <v>42452</v>
      </c>
      <c r="I5744" s="130">
        <v>592</v>
      </c>
      <c r="J5744" s="104">
        <v>95</v>
      </c>
      <c r="K5744" s="104">
        <f t="shared" si="122"/>
        <v>56240</v>
      </c>
      <c r="L5744" s="130" t="s">
        <v>108</v>
      </c>
      <c r="M5744" s="130" t="s">
        <v>947</v>
      </c>
      <c r="N5744" s="138">
        <v>156541</v>
      </c>
      <c r="O5744" s="135"/>
      <c r="P5744" s="138">
        <v>95021</v>
      </c>
      <c r="Q5744" s="136">
        <v>281.2</v>
      </c>
      <c r="R5744" s="136">
        <v>0</v>
      </c>
      <c r="S5744" s="136">
        <v>25</v>
      </c>
      <c r="T5744" s="130" t="s">
        <v>127</v>
      </c>
      <c r="U5744" s="64">
        <f>Data!$Q5744+Data!$R5744+Data!$S5744</f>
        <v>306.2</v>
      </c>
      <c r="V5744" s="9" t="str">
        <f>VLOOKUP(TRIM(Data!$B5744),Team!A:B,2,FALSE)</f>
        <v>HVAC</v>
      </c>
      <c r="W5744" s="9" t="str">
        <f>VLOOKUP(Data!$D5744,Current!A:B,2,FALSE)</f>
        <v>DRAFT</v>
      </c>
      <c r="X5744" s="9" t="str">
        <f>IF(Data!$W5744=Data!$E5744,"CURRENT","NO")</f>
        <v>CURRENT</v>
      </c>
    </row>
    <row r="5745" spans="1:24" hidden="1">
      <c r="A5745" s="8" t="s">
        <v>2355</v>
      </c>
      <c r="B5745" s="8" t="s">
        <v>793</v>
      </c>
      <c r="C5745" s="125" t="s">
        <v>2346</v>
      </c>
      <c r="D5745" s="8" t="s">
        <v>2347</v>
      </c>
      <c r="E5745" s="8" t="s">
        <v>463</v>
      </c>
      <c r="F5745" s="128" t="s">
        <v>1346</v>
      </c>
      <c r="G5745" s="130" t="s">
        <v>109</v>
      </c>
      <c r="H5745" s="134">
        <v>42452</v>
      </c>
      <c r="I5745" s="130">
        <v>584</v>
      </c>
      <c r="J5745" s="104">
        <v>115</v>
      </c>
      <c r="K5745" s="104">
        <f t="shared" si="122"/>
        <v>67160</v>
      </c>
      <c r="L5745" s="130" t="s">
        <v>108</v>
      </c>
      <c r="M5745" s="130" t="s">
        <v>947</v>
      </c>
      <c r="N5745" s="138">
        <v>156542</v>
      </c>
      <c r="O5745" s="135"/>
      <c r="P5745" s="138">
        <v>95022</v>
      </c>
      <c r="Q5745" s="136">
        <v>423.4</v>
      </c>
      <c r="R5745" s="136">
        <v>0</v>
      </c>
      <c r="S5745" s="136">
        <v>25</v>
      </c>
      <c r="T5745" s="130" t="s">
        <v>246</v>
      </c>
      <c r="U5745" s="64">
        <f>Data!$Q5745+Data!$R5745+Data!$S5745</f>
        <v>448.4</v>
      </c>
      <c r="V5745" s="9" t="str">
        <f>VLOOKUP(TRIM(Data!$B5745),Team!A:B,2,FALSE)</f>
        <v>HVAC</v>
      </c>
      <c r="W5745" s="9" t="str">
        <f>VLOOKUP(Data!$D5745,Current!A:B,2,FALSE)</f>
        <v>DRAFT</v>
      </c>
      <c r="X5745" s="9" t="str">
        <f>IF(Data!$W5745=Data!$E5745,"CURRENT","NO")</f>
        <v>CURRENT</v>
      </c>
    </row>
    <row r="5746" spans="1:24" hidden="1">
      <c r="A5746" s="8" t="s">
        <v>2355</v>
      </c>
      <c r="B5746" s="8" t="s">
        <v>793</v>
      </c>
      <c r="C5746" s="125" t="s">
        <v>2346</v>
      </c>
      <c r="D5746" s="8" t="s">
        <v>2347</v>
      </c>
      <c r="E5746" s="8" t="s">
        <v>463</v>
      </c>
      <c r="F5746" s="128" t="s">
        <v>2430</v>
      </c>
      <c r="G5746" s="130" t="s">
        <v>2242</v>
      </c>
      <c r="H5746" s="134">
        <v>42447</v>
      </c>
      <c r="I5746" s="130">
        <v>50</v>
      </c>
      <c r="J5746" s="104">
        <v>61.1</v>
      </c>
      <c r="K5746" s="104">
        <f t="shared" si="122"/>
        <v>3055</v>
      </c>
      <c r="L5746" s="130" t="s">
        <v>77</v>
      </c>
      <c r="M5746" s="130" t="s">
        <v>1676</v>
      </c>
      <c r="N5746" s="138">
        <v>156412</v>
      </c>
      <c r="O5746" s="135"/>
      <c r="P5746" s="138">
        <v>95023</v>
      </c>
      <c r="Q5746" s="136">
        <v>75</v>
      </c>
      <c r="R5746" s="136">
        <v>0</v>
      </c>
      <c r="S5746" s="136">
        <v>15</v>
      </c>
      <c r="T5746" s="130" t="s">
        <v>127</v>
      </c>
      <c r="U5746" s="64">
        <f>Data!$Q5746+Data!$R5746+Data!$S5746</f>
        <v>90</v>
      </c>
      <c r="V5746" s="9" t="str">
        <f>VLOOKUP(TRIM(Data!$B5746),Team!A:B,2,FALSE)</f>
        <v>HVAC</v>
      </c>
      <c r="W5746" s="9" t="str">
        <f>VLOOKUP(Data!$D5746,Current!A:B,2,FALSE)</f>
        <v>DRAFT</v>
      </c>
      <c r="X5746" s="9" t="str">
        <f>IF(Data!$W5746=Data!$E5746,"CURRENT","NO")</f>
        <v>CURRENT</v>
      </c>
    </row>
    <row r="5747" spans="1:24" hidden="1">
      <c r="A5747" s="8" t="s">
        <v>2355</v>
      </c>
      <c r="B5747" s="8" t="s">
        <v>793</v>
      </c>
      <c r="C5747" s="125" t="s">
        <v>2346</v>
      </c>
      <c r="D5747" s="8" t="s">
        <v>2347</v>
      </c>
      <c r="E5747" s="8" t="s">
        <v>463</v>
      </c>
      <c r="F5747" s="128" t="s">
        <v>2431</v>
      </c>
      <c r="G5747" s="130" t="s">
        <v>2242</v>
      </c>
      <c r="H5747" s="134">
        <v>42447</v>
      </c>
      <c r="I5747" s="130">
        <v>50</v>
      </c>
      <c r="J5747" s="104">
        <v>69.599999999999994</v>
      </c>
      <c r="K5747" s="104">
        <f t="shared" si="122"/>
        <v>3479.9999999999995</v>
      </c>
      <c r="L5747" s="130" t="s">
        <v>77</v>
      </c>
      <c r="M5747" s="130" t="s">
        <v>1676</v>
      </c>
      <c r="N5747" s="138">
        <v>156413</v>
      </c>
      <c r="O5747" s="135"/>
      <c r="P5747" s="138">
        <v>95024</v>
      </c>
      <c r="Q5747" s="136">
        <v>75</v>
      </c>
      <c r="R5747" s="136">
        <v>0</v>
      </c>
      <c r="S5747" s="136">
        <v>15</v>
      </c>
      <c r="T5747" s="130" t="s">
        <v>127</v>
      </c>
      <c r="U5747" s="64">
        <f>Data!$Q5747+Data!$R5747+Data!$S5747</f>
        <v>90</v>
      </c>
      <c r="V5747" s="9" t="str">
        <f>VLOOKUP(TRIM(Data!$B5747),Team!A:B,2,FALSE)</f>
        <v>HVAC</v>
      </c>
      <c r="W5747" s="9" t="str">
        <f>VLOOKUP(Data!$D5747,Current!A:B,2,FALSE)</f>
        <v>DRAFT</v>
      </c>
      <c r="X5747" s="9" t="str">
        <f>IF(Data!$W5747=Data!$E5747,"CURRENT","NO")</f>
        <v>CURRENT</v>
      </c>
    </row>
    <row r="5748" spans="1:24" hidden="1">
      <c r="A5748" s="8" t="s">
        <v>2355</v>
      </c>
      <c r="B5748" s="8" t="s">
        <v>793</v>
      </c>
      <c r="C5748" s="125" t="s">
        <v>2346</v>
      </c>
      <c r="D5748" s="8" t="s">
        <v>2347</v>
      </c>
      <c r="E5748" s="8" t="s">
        <v>463</v>
      </c>
      <c r="F5748" s="128" t="s">
        <v>2432</v>
      </c>
      <c r="G5748" s="130" t="s">
        <v>2242</v>
      </c>
      <c r="H5748" s="134">
        <v>42447</v>
      </c>
      <c r="I5748" s="130">
        <v>41</v>
      </c>
      <c r="J5748" s="104">
        <v>75.2</v>
      </c>
      <c r="K5748" s="104">
        <f t="shared" si="122"/>
        <v>3083.2000000000003</v>
      </c>
      <c r="L5748" s="130" t="s">
        <v>77</v>
      </c>
      <c r="M5748" s="130" t="s">
        <v>1676</v>
      </c>
      <c r="N5748" s="138">
        <v>156414</v>
      </c>
      <c r="O5748" s="135"/>
      <c r="P5748" s="138">
        <v>95025</v>
      </c>
      <c r="Q5748" s="136">
        <v>75</v>
      </c>
      <c r="R5748" s="136">
        <v>0</v>
      </c>
      <c r="S5748" s="136">
        <v>15</v>
      </c>
      <c r="T5748" s="130" t="s">
        <v>127</v>
      </c>
      <c r="U5748" s="64">
        <f>Data!$Q5748+Data!$R5748+Data!$S5748</f>
        <v>90</v>
      </c>
      <c r="V5748" s="9" t="str">
        <f>VLOOKUP(TRIM(Data!$B5748),Team!A:B,2,FALSE)</f>
        <v>HVAC</v>
      </c>
      <c r="W5748" s="9" t="str">
        <f>VLOOKUP(Data!$D5748,Current!A:B,2,FALSE)</f>
        <v>DRAFT</v>
      </c>
      <c r="X5748" s="9" t="str">
        <f>IF(Data!$W5748=Data!$E5748,"CURRENT","NO")</f>
        <v>CURRENT</v>
      </c>
    </row>
    <row r="5749" spans="1:24" hidden="1">
      <c r="A5749" s="8" t="s">
        <v>2355</v>
      </c>
      <c r="B5749" s="8" t="s">
        <v>793</v>
      </c>
      <c r="C5749" s="125" t="s">
        <v>2417</v>
      </c>
      <c r="D5749" s="8" t="s">
        <v>2347</v>
      </c>
      <c r="E5749" s="8" t="s">
        <v>463</v>
      </c>
      <c r="F5749" s="128" t="s">
        <v>2427</v>
      </c>
      <c r="G5749" s="130" t="s">
        <v>2242</v>
      </c>
      <c r="H5749" s="134">
        <v>42452</v>
      </c>
      <c r="I5749" s="130">
        <v>258</v>
      </c>
      <c r="J5749" s="104">
        <v>0</v>
      </c>
      <c r="K5749" s="104">
        <f t="shared" si="122"/>
        <v>0</v>
      </c>
      <c r="L5749" s="130" t="s">
        <v>1727</v>
      </c>
      <c r="M5749" s="130" t="s">
        <v>76</v>
      </c>
      <c r="N5749" s="138">
        <v>156559</v>
      </c>
      <c r="O5749" s="135"/>
      <c r="P5749" s="138">
        <v>95026</v>
      </c>
      <c r="Q5749" s="136">
        <v>150</v>
      </c>
      <c r="R5749" s="136">
        <v>0</v>
      </c>
      <c r="S5749" s="136">
        <v>35</v>
      </c>
      <c r="T5749" s="130" t="s">
        <v>0</v>
      </c>
      <c r="U5749" s="64">
        <f>Data!$Q5749+Data!$R5749+Data!$S5749</f>
        <v>185</v>
      </c>
      <c r="V5749" s="9" t="str">
        <f>VLOOKUP(TRIM(Data!$B5749),Team!A:B,2,FALSE)</f>
        <v>HVAC</v>
      </c>
      <c r="W5749" s="9" t="str">
        <f>VLOOKUP(Data!$D5749,Current!A:B,2,FALSE)</f>
        <v>DRAFT</v>
      </c>
      <c r="X5749" s="9" t="str">
        <f>IF(Data!$W5749=Data!$E5749,"CURRENT","NO")</f>
        <v>CURRENT</v>
      </c>
    </row>
    <row r="5750" spans="1:24" hidden="1">
      <c r="A5750" s="8" t="s">
        <v>2355</v>
      </c>
      <c r="B5750" s="8" t="s">
        <v>793</v>
      </c>
      <c r="C5750" s="125" t="s">
        <v>2346</v>
      </c>
      <c r="D5750" s="8" t="s">
        <v>2347</v>
      </c>
      <c r="E5750" s="8" t="s">
        <v>463</v>
      </c>
      <c r="F5750" s="128" t="s">
        <v>300</v>
      </c>
      <c r="G5750" s="130" t="s">
        <v>93</v>
      </c>
      <c r="H5750" s="134">
        <v>42447</v>
      </c>
      <c r="I5750" s="130">
        <v>108</v>
      </c>
      <c r="J5750" s="104">
        <v>142</v>
      </c>
      <c r="K5750" s="104">
        <f t="shared" si="122"/>
        <v>15336</v>
      </c>
      <c r="L5750" s="130" t="s">
        <v>86</v>
      </c>
      <c r="M5750" s="130" t="s">
        <v>314</v>
      </c>
      <c r="N5750" s="138">
        <v>156411</v>
      </c>
      <c r="O5750" s="135"/>
      <c r="P5750" s="138">
        <v>95027</v>
      </c>
      <c r="Q5750" s="136">
        <v>150</v>
      </c>
      <c r="R5750" s="136">
        <v>0</v>
      </c>
      <c r="S5750" s="136">
        <v>25</v>
      </c>
      <c r="T5750" s="130" t="s">
        <v>127</v>
      </c>
      <c r="U5750" s="64">
        <f>Data!$Q5750+Data!$R5750+Data!$S5750</f>
        <v>175</v>
      </c>
      <c r="V5750" s="9" t="str">
        <f>VLOOKUP(TRIM(Data!$B5750),Team!A:B,2,FALSE)</f>
        <v>HVAC</v>
      </c>
      <c r="W5750" s="9" t="str">
        <f>VLOOKUP(Data!$D5750,Current!A:B,2,FALSE)</f>
        <v>DRAFT</v>
      </c>
      <c r="X5750" s="9" t="str">
        <f>IF(Data!$W5750=Data!$E5750,"CURRENT","NO")</f>
        <v>CURRENT</v>
      </c>
    </row>
    <row r="5751" spans="1:24" hidden="1">
      <c r="A5751" s="8" t="s">
        <v>2355</v>
      </c>
      <c r="B5751" s="8" t="s">
        <v>793</v>
      </c>
      <c r="C5751" s="125" t="s">
        <v>2346</v>
      </c>
      <c r="D5751" s="8" t="s">
        <v>2347</v>
      </c>
      <c r="E5751" s="8" t="s">
        <v>463</v>
      </c>
      <c r="F5751" s="128" t="s">
        <v>301</v>
      </c>
      <c r="G5751" s="130" t="s">
        <v>93</v>
      </c>
      <c r="H5751" s="134">
        <v>42451</v>
      </c>
      <c r="I5751" s="130">
        <v>108</v>
      </c>
      <c r="J5751" s="104">
        <v>134</v>
      </c>
      <c r="K5751" s="104">
        <f t="shared" si="122"/>
        <v>14472</v>
      </c>
      <c r="L5751" s="130" t="s">
        <v>86</v>
      </c>
      <c r="M5751" s="130" t="s">
        <v>314</v>
      </c>
      <c r="N5751" s="138">
        <v>156496</v>
      </c>
      <c r="O5751" s="135"/>
      <c r="P5751" s="138">
        <v>95028</v>
      </c>
      <c r="Q5751" s="136">
        <v>150</v>
      </c>
      <c r="R5751" s="136">
        <v>0</v>
      </c>
      <c r="S5751" s="136">
        <v>25</v>
      </c>
      <c r="T5751" s="130" t="s">
        <v>127</v>
      </c>
      <c r="U5751" s="64">
        <f>Data!$Q5751+Data!$R5751+Data!$S5751</f>
        <v>175</v>
      </c>
      <c r="V5751" s="9" t="str">
        <f>VLOOKUP(TRIM(Data!$B5751),Team!A:B,2,FALSE)</f>
        <v>HVAC</v>
      </c>
      <c r="W5751" s="9" t="str">
        <f>VLOOKUP(Data!$D5751,Current!A:B,2,FALSE)</f>
        <v>DRAFT</v>
      </c>
      <c r="X5751" s="9" t="str">
        <f>IF(Data!$W5751=Data!$E5751,"CURRENT","NO")</f>
        <v>CURRENT</v>
      </c>
    </row>
    <row r="5752" spans="1:24" hidden="1">
      <c r="A5752" s="8" t="s">
        <v>2355</v>
      </c>
      <c r="B5752" s="8" t="s">
        <v>793</v>
      </c>
      <c r="C5752" s="125" t="s">
        <v>2346</v>
      </c>
      <c r="D5752" s="8" t="s">
        <v>2347</v>
      </c>
      <c r="E5752" s="8" t="s">
        <v>463</v>
      </c>
      <c r="F5752" s="128" t="s">
        <v>313</v>
      </c>
      <c r="G5752" s="130" t="s">
        <v>93</v>
      </c>
      <c r="H5752" s="134">
        <v>42453</v>
      </c>
      <c r="I5752" s="130">
        <v>108</v>
      </c>
      <c r="J5752" s="104">
        <v>142</v>
      </c>
      <c r="K5752" s="104">
        <f t="shared" si="122"/>
        <v>15336</v>
      </c>
      <c r="L5752" s="130" t="s">
        <v>86</v>
      </c>
      <c r="M5752" s="130" t="s">
        <v>312</v>
      </c>
      <c r="N5752" s="138">
        <v>156590</v>
      </c>
      <c r="O5752" s="135"/>
      <c r="P5752" s="138">
        <v>95029</v>
      </c>
      <c r="Q5752" s="136">
        <v>150</v>
      </c>
      <c r="R5752" s="136">
        <v>0</v>
      </c>
      <c r="S5752" s="136">
        <v>25</v>
      </c>
      <c r="T5752" s="130" t="s">
        <v>127</v>
      </c>
      <c r="U5752" s="64">
        <f>Data!$Q5752+Data!$R5752+Data!$S5752</f>
        <v>175</v>
      </c>
      <c r="V5752" s="9" t="str">
        <f>VLOOKUP(TRIM(Data!$B5752),Team!A:B,2,FALSE)</f>
        <v>HVAC</v>
      </c>
      <c r="W5752" s="9" t="str">
        <f>VLOOKUP(Data!$D5752,Current!A:B,2,FALSE)</f>
        <v>DRAFT</v>
      </c>
      <c r="X5752" s="9" t="str">
        <f>IF(Data!$W5752=Data!$E5752,"CURRENT","NO")</f>
        <v>CURRENT</v>
      </c>
    </row>
    <row r="5753" spans="1:24" hidden="1">
      <c r="A5753" s="8" t="s">
        <v>2355</v>
      </c>
      <c r="B5753" s="8" t="s">
        <v>793</v>
      </c>
      <c r="C5753" s="125" t="s">
        <v>2417</v>
      </c>
      <c r="D5753" s="8" t="s">
        <v>2347</v>
      </c>
      <c r="E5753" s="8" t="s">
        <v>463</v>
      </c>
      <c r="F5753" s="128" t="s">
        <v>73</v>
      </c>
      <c r="G5753" s="130" t="s">
        <v>70</v>
      </c>
      <c r="H5753" s="134">
        <v>42450</v>
      </c>
      <c r="I5753" s="130">
        <v>109</v>
      </c>
      <c r="J5753" s="104">
        <v>0</v>
      </c>
      <c r="K5753" s="104">
        <f t="shared" si="122"/>
        <v>0</v>
      </c>
      <c r="L5753" s="130" t="s">
        <v>69</v>
      </c>
      <c r="M5753" s="130" t="s">
        <v>288</v>
      </c>
      <c r="N5753" s="138">
        <v>156470</v>
      </c>
      <c r="O5753" s="135"/>
      <c r="P5753" s="138">
        <v>95031</v>
      </c>
      <c r="Q5753" s="136">
        <v>150</v>
      </c>
      <c r="R5753" s="136">
        <v>0</v>
      </c>
      <c r="S5753" s="136">
        <v>35</v>
      </c>
      <c r="T5753" s="130" t="s">
        <v>0</v>
      </c>
      <c r="U5753" s="64">
        <f>Data!$Q5753+Data!$R5753+Data!$S5753</f>
        <v>185</v>
      </c>
      <c r="V5753" s="9" t="str">
        <f>VLOOKUP(TRIM(Data!$B5753),Team!A:B,2,FALSE)</f>
        <v>HVAC</v>
      </c>
      <c r="W5753" s="9" t="str">
        <f>VLOOKUP(Data!$D5753,Current!A:B,2,FALSE)</f>
        <v>DRAFT</v>
      </c>
      <c r="X5753" s="9" t="str">
        <f>IF(Data!$W5753=Data!$E5753,"CURRENT","NO")</f>
        <v>CURRENT</v>
      </c>
    </row>
    <row r="5754" spans="1:24" hidden="1">
      <c r="A5754" s="8" t="s">
        <v>2355</v>
      </c>
      <c r="B5754" s="8" t="s">
        <v>793</v>
      </c>
      <c r="C5754" s="125" t="s">
        <v>2346</v>
      </c>
      <c r="D5754" s="8" t="s">
        <v>2347</v>
      </c>
      <c r="E5754" s="8" t="s">
        <v>463</v>
      </c>
      <c r="F5754" s="128" t="s">
        <v>106</v>
      </c>
      <c r="G5754" s="130" t="s">
        <v>90</v>
      </c>
      <c r="H5754" s="134">
        <v>42450</v>
      </c>
      <c r="I5754" s="130">
        <v>135</v>
      </c>
      <c r="J5754" s="104">
        <v>103</v>
      </c>
      <c r="K5754" s="104">
        <f t="shared" si="122"/>
        <v>13905</v>
      </c>
      <c r="L5754" s="130" t="s">
        <v>114</v>
      </c>
      <c r="M5754" s="130" t="s">
        <v>88</v>
      </c>
      <c r="N5754" s="138">
        <v>156457</v>
      </c>
      <c r="O5754" s="135"/>
      <c r="P5754" s="138">
        <v>95032</v>
      </c>
      <c r="Q5754" s="136">
        <v>75</v>
      </c>
      <c r="R5754" s="136">
        <v>22.5</v>
      </c>
      <c r="S5754" s="136">
        <v>270</v>
      </c>
      <c r="T5754" s="130" t="s">
        <v>127</v>
      </c>
      <c r="U5754" s="64">
        <f>Data!$Q5754+Data!$R5754+Data!$S5754</f>
        <v>367.5</v>
      </c>
      <c r="V5754" s="9" t="str">
        <f>VLOOKUP(TRIM(Data!$B5754),Team!A:B,2,FALSE)</f>
        <v>HVAC</v>
      </c>
      <c r="W5754" s="9" t="str">
        <f>VLOOKUP(Data!$D5754,Current!A:B,2,FALSE)</f>
        <v>DRAFT</v>
      </c>
      <c r="X5754" s="9" t="str">
        <f>IF(Data!$W5754=Data!$E5754,"CURRENT","NO")</f>
        <v>CURRENT</v>
      </c>
    </row>
    <row r="5755" spans="1:24" hidden="1">
      <c r="A5755" s="8" t="s">
        <v>2355</v>
      </c>
      <c r="B5755" s="8" t="s">
        <v>793</v>
      </c>
      <c r="C5755" s="125" t="s">
        <v>2346</v>
      </c>
      <c r="D5755" s="8" t="s">
        <v>2347</v>
      </c>
      <c r="E5755" s="8" t="s">
        <v>463</v>
      </c>
      <c r="F5755" s="128" t="s">
        <v>107</v>
      </c>
      <c r="G5755" s="130" t="s">
        <v>90</v>
      </c>
      <c r="H5755" s="134">
        <v>42450</v>
      </c>
      <c r="I5755" s="130">
        <v>151</v>
      </c>
      <c r="J5755" s="104">
        <v>93</v>
      </c>
      <c r="K5755" s="104">
        <f t="shared" si="122"/>
        <v>14043</v>
      </c>
      <c r="L5755" s="130" t="s">
        <v>114</v>
      </c>
      <c r="M5755" s="130" t="s">
        <v>88</v>
      </c>
      <c r="N5755" s="138">
        <v>156458</v>
      </c>
      <c r="O5755" s="135"/>
      <c r="P5755" s="138">
        <v>95033</v>
      </c>
      <c r="Q5755" s="136">
        <v>150</v>
      </c>
      <c r="R5755" s="136">
        <v>22.5</v>
      </c>
      <c r="S5755" s="136">
        <v>10</v>
      </c>
      <c r="T5755" s="130" t="s">
        <v>127</v>
      </c>
      <c r="U5755" s="64">
        <f>Data!$Q5755+Data!$R5755+Data!$S5755</f>
        <v>182.5</v>
      </c>
      <c r="V5755" s="9" t="str">
        <f>VLOOKUP(TRIM(Data!$B5755),Team!A:B,2,FALSE)</f>
        <v>HVAC</v>
      </c>
      <c r="W5755" s="9" t="str">
        <f>VLOOKUP(Data!$D5755,Current!A:B,2,FALSE)</f>
        <v>DRAFT</v>
      </c>
      <c r="X5755" s="9" t="str">
        <f>IF(Data!$W5755=Data!$E5755,"CURRENT","NO")</f>
        <v>CURRENT</v>
      </c>
    </row>
    <row r="5756" spans="1:24" hidden="1">
      <c r="A5756" s="8" t="s">
        <v>2355</v>
      </c>
      <c r="B5756" s="8" t="s">
        <v>793</v>
      </c>
      <c r="C5756" s="125" t="s">
        <v>2417</v>
      </c>
      <c r="D5756" s="8" t="s">
        <v>2347</v>
      </c>
      <c r="E5756" s="8" t="s">
        <v>463</v>
      </c>
      <c r="F5756" s="128" t="s">
        <v>107</v>
      </c>
      <c r="G5756" s="130" t="s">
        <v>90</v>
      </c>
      <c r="H5756" s="134">
        <v>42451</v>
      </c>
      <c r="I5756" s="130">
        <v>168</v>
      </c>
      <c r="J5756" s="104">
        <v>0</v>
      </c>
      <c r="K5756" s="104">
        <f t="shared" si="122"/>
        <v>0</v>
      </c>
      <c r="L5756" s="130" t="s">
        <v>114</v>
      </c>
      <c r="M5756" s="130" t="s">
        <v>88</v>
      </c>
      <c r="N5756" s="138">
        <v>156507</v>
      </c>
      <c r="O5756" s="135"/>
      <c r="P5756" s="138">
        <v>95034</v>
      </c>
      <c r="Q5756" s="136">
        <v>75</v>
      </c>
      <c r="R5756" s="136">
        <v>22.5</v>
      </c>
      <c r="S5756" s="136">
        <v>10</v>
      </c>
      <c r="T5756" s="130" t="s">
        <v>0</v>
      </c>
      <c r="U5756" s="64">
        <f>Data!$Q5756+Data!$R5756+Data!$S5756</f>
        <v>107.5</v>
      </c>
      <c r="V5756" s="9" t="str">
        <f>VLOOKUP(TRIM(Data!$B5756),Team!A:B,2,FALSE)</f>
        <v>HVAC</v>
      </c>
      <c r="W5756" s="9" t="str">
        <f>VLOOKUP(Data!$D5756,Current!A:B,2,FALSE)</f>
        <v>DRAFT</v>
      </c>
      <c r="X5756" s="9" t="str">
        <f>IF(Data!$W5756=Data!$E5756,"CURRENT","NO")</f>
        <v>CURRENT</v>
      </c>
    </row>
    <row r="5757" spans="1:24" hidden="1">
      <c r="A5757" s="8" t="s">
        <v>2358</v>
      </c>
      <c r="B5757" s="8" t="s">
        <v>793</v>
      </c>
      <c r="C5757" s="125" t="s">
        <v>2346</v>
      </c>
      <c r="D5757" s="8" t="s">
        <v>2347</v>
      </c>
      <c r="E5757" s="8" t="s">
        <v>463</v>
      </c>
      <c r="F5757" s="128" t="s">
        <v>112</v>
      </c>
      <c r="G5757" s="130" t="s">
        <v>109</v>
      </c>
      <c r="H5757" s="134">
        <v>42457</v>
      </c>
      <c r="I5757" s="130">
        <v>286</v>
      </c>
      <c r="J5757" s="104">
        <v>99</v>
      </c>
      <c r="K5757" s="104">
        <f t="shared" si="122"/>
        <v>28314</v>
      </c>
      <c r="L5757" s="130" t="s">
        <v>108</v>
      </c>
      <c r="M5757" s="130" t="s">
        <v>1148</v>
      </c>
      <c r="N5757" s="138">
        <v>156701</v>
      </c>
      <c r="O5757" s="135"/>
      <c r="P5757" s="138">
        <v>95143</v>
      </c>
      <c r="Q5757" s="136">
        <v>150</v>
      </c>
      <c r="R5757" s="136">
        <v>0</v>
      </c>
      <c r="S5757" s="136">
        <v>50</v>
      </c>
      <c r="T5757" s="130" t="s">
        <v>127</v>
      </c>
      <c r="U5757" s="64">
        <f>Data!$Q5757+Data!$R5757+Data!$S5757</f>
        <v>200</v>
      </c>
      <c r="V5757" s="9" t="str">
        <f>VLOOKUP(TRIM(Data!$B5757),Team!A:B,2,FALSE)</f>
        <v>HVAC</v>
      </c>
      <c r="W5757" s="9" t="str">
        <f>VLOOKUP(Data!$D5757,Current!A:B,2,FALSE)</f>
        <v>DRAFT</v>
      </c>
      <c r="X5757" s="9" t="str">
        <f>IF(Data!$W5757=Data!$E5757,"CURRENT","NO")</f>
        <v>CURRENT</v>
      </c>
    </row>
    <row r="5758" spans="1:24" hidden="1">
      <c r="A5758" s="8" t="s">
        <v>2358</v>
      </c>
      <c r="B5758" s="8" t="s">
        <v>793</v>
      </c>
      <c r="C5758" s="125" t="s">
        <v>2417</v>
      </c>
      <c r="D5758" s="8" t="s">
        <v>2347</v>
      </c>
      <c r="E5758" s="8" t="s">
        <v>463</v>
      </c>
      <c r="F5758" s="128" t="s">
        <v>1347</v>
      </c>
      <c r="G5758" s="130" t="s">
        <v>109</v>
      </c>
      <c r="H5758" s="134">
        <v>42457</v>
      </c>
      <c r="I5758" s="130">
        <v>1072</v>
      </c>
      <c r="J5758" s="104">
        <v>0</v>
      </c>
      <c r="K5758" s="104">
        <f t="shared" si="122"/>
        <v>0</v>
      </c>
      <c r="L5758" s="130" t="s">
        <v>1630</v>
      </c>
      <c r="M5758" s="130" t="s">
        <v>1353</v>
      </c>
      <c r="N5758" s="138">
        <v>156702</v>
      </c>
      <c r="O5758" s="135"/>
      <c r="P5758" s="138">
        <v>95144</v>
      </c>
      <c r="Q5758" s="136">
        <v>150</v>
      </c>
      <c r="R5758" s="136">
        <v>0</v>
      </c>
      <c r="S5758" s="136">
        <v>50</v>
      </c>
      <c r="T5758" s="130" t="s">
        <v>0</v>
      </c>
      <c r="U5758" s="64">
        <f>Data!$Q5758+Data!$R5758+Data!$S5758</f>
        <v>200</v>
      </c>
      <c r="V5758" s="9" t="str">
        <f>VLOOKUP(TRIM(Data!$B5758),Team!A:B,2,FALSE)</f>
        <v>HVAC</v>
      </c>
      <c r="W5758" s="9" t="str">
        <f>VLOOKUP(Data!$D5758,Current!A:B,2,FALSE)</f>
        <v>DRAFT</v>
      </c>
      <c r="X5758" s="9" t="str">
        <f>IF(Data!$W5758=Data!$E5758,"CURRENT","NO")</f>
        <v>CURRENT</v>
      </c>
    </row>
    <row r="5759" spans="1:24" hidden="1">
      <c r="A5759" s="8" t="s">
        <v>2358</v>
      </c>
      <c r="B5759" s="8" t="s">
        <v>793</v>
      </c>
      <c r="C5759" s="125" t="s">
        <v>2346</v>
      </c>
      <c r="D5759" s="8" t="s">
        <v>2347</v>
      </c>
      <c r="E5759" s="8" t="s">
        <v>463</v>
      </c>
      <c r="F5759" s="128" t="s">
        <v>1123</v>
      </c>
      <c r="G5759" s="130" t="s">
        <v>952</v>
      </c>
      <c r="H5759" s="134">
        <v>42457</v>
      </c>
      <c r="I5759" s="130">
        <v>510</v>
      </c>
      <c r="J5759" s="104">
        <v>100</v>
      </c>
      <c r="K5759" s="104">
        <f t="shared" si="122"/>
        <v>51000</v>
      </c>
      <c r="L5759" s="130" t="s">
        <v>1630</v>
      </c>
      <c r="M5759" s="130" t="s">
        <v>2433</v>
      </c>
      <c r="N5759" s="138">
        <v>156700</v>
      </c>
      <c r="O5759" s="135"/>
      <c r="P5759" s="138">
        <v>95145</v>
      </c>
      <c r="Q5759" s="136">
        <v>255</v>
      </c>
      <c r="R5759" s="136">
        <v>0</v>
      </c>
      <c r="S5759" s="136">
        <v>50</v>
      </c>
      <c r="T5759" s="130" t="s">
        <v>127</v>
      </c>
      <c r="U5759" s="64">
        <f>Data!$Q5759+Data!$R5759+Data!$S5759</f>
        <v>305</v>
      </c>
      <c r="V5759" s="9" t="str">
        <f>VLOOKUP(TRIM(Data!$B5759),Team!A:B,2,FALSE)</f>
        <v>HVAC</v>
      </c>
      <c r="W5759" s="9" t="str">
        <f>VLOOKUP(Data!$D5759,Current!A:B,2,FALSE)</f>
        <v>DRAFT</v>
      </c>
      <c r="X5759" s="9" t="str">
        <f>IF(Data!$W5759=Data!$E5759,"CURRENT","NO")</f>
        <v>CURRENT</v>
      </c>
    </row>
    <row r="5760" spans="1:24" hidden="1">
      <c r="A5760" s="8" t="s">
        <v>2358</v>
      </c>
      <c r="B5760" s="8" t="s">
        <v>793</v>
      </c>
      <c r="C5760" s="125" t="s">
        <v>2346</v>
      </c>
      <c r="D5760" s="8" t="s">
        <v>2347</v>
      </c>
      <c r="E5760" s="8" t="s">
        <v>463</v>
      </c>
      <c r="F5760" s="128" t="s">
        <v>101</v>
      </c>
      <c r="G5760" s="130" t="s">
        <v>97</v>
      </c>
      <c r="H5760" s="134">
        <v>42460</v>
      </c>
      <c r="I5760" s="130">
        <v>128</v>
      </c>
      <c r="J5760" s="104">
        <v>141</v>
      </c>
      <c r="K5760" s="104">
        <f t="shared" si="122"/>
        <v>18048</v>
      </c>
      <c r="L5760" s="130" t="s">
        <v>1727</v>
      </c>
      <c r="M5760" s="130" t="s">
        <v>966</v>
      </c>
      <c r="N5760" s="138">
        <v>156805</v>
      </c>
      <c r="O5760" s="135"/>
      <c r="P5760" s="138">
        <v>95146</v>
      </c>
      <c r="Q5760" s="136">
        <v>90.2</v>
      </c>
      <c r="R5760" s="136">
        <v>0</v>
      </c>
      <c r="S5760" s="136">
        <v>15</v>
      </c>
      <c r="T5760" s="130" t="s">
        <v>186</v>
      </c>
      <c r="U5760" s="64">
        <f>Data!$Q5760+Data!$R5760+Data!$S5760</f>
        <v>105.2</v>
      </c>
      <c r="V5760" s="9" t="str">
        <f>VLOOKUP(TRIM(Data!$B5760),Team!A:B,2,FALSE)</f>
        <v>HVAC</v>
      </c>
      <c r="W5760" s="9" t="str">
        <f>VLOOKUP(Data!$D5760,Current!A:B,2,FALSE)</f>
        <v>DRAFT</v>
      </c>
      <c r="X5760" s="9" t="str">
        <f>IF(Data!$W5760=Data!$E5760,"CURRENT","NO")</f>
        <v>CURRENT</v>
      </c>
    </row>
    <row r="5761" spans="1:24" hidden="1">
      <c r="A5761" s="8" t="s">
        <v>2358</v>
      </c>
      <c r="B5761" s="8" t="s">
        <v>793</v>
      </c>
      <c r="C5761" s="125" t="s">
        <v>2346</v>
      </c>
      <c r="D5761" s="8" t="s">
        <v>2347</v>
      </c>
      <c r="E5761" s="8" t="s">
        <v>463</v>
      </c>
      <c r="F5761" s="128" t="s">
        <v>942</v>
      </c>
      <c r="G5761" s="130" t="s">
        <v>97</v>
      </c>
      <c r="H5761" s="134">
        <v>42460</v>
      </c>
      <c r="I5761" s="130">
        <v>170</v>
      </c>
      <c r="J5761" s="104">
        <v>147</v>
      </c>
      <c r="K5761" s="104">
        <f t="shared" si="122"/>
        <v>24990</v>
      </c>
      <c r="L5761" s="130" t="s">
        <v>1727</v>
      </c>
      <c r="M5761" s="130" t="s">
        <v>2434</v>
      </c>
      <c r="N5761" s="138">
        <v>156806</v>
      </c>
      <c r="O5761" s="135"/>
      <c r="P5761" s="138">
        <v>95147</v>
      </c>
      <c r="Q5761" s="136">
        <v>124.95</v>
      </c>
      <c r="R5761" s="136">
        <v>0</v>
      </c>
      <c r="S5761" s="136">
        <v>15</v>
      </c>
      <c r="T5761" s="130" t="s">
        <v>186</v>
      </c>
      <c r="U5761" s="64">
        <f>Data!$Q5761+Data!$R5761+Data!$S5761</f>
        <v>139.94999999999999</v>
      </c>
      <c r="V5761" s="9" t="str">
        <f>VLOOKUP(TRIM(Data!$B5761),Team!A:B,2,FALSE)</f>
        <v>HVAC</v>
      </c>
      <c r="W5761" s="9" t="str">
        <f>VLOOKUP(Data!$D5761,Current!A:B,2,FALSE)</f>
        <v>DRAFT</v>
      </c>
      <c r="X5761" s="9" t="str">
        <f>IF(Data!$W5761=Data!$E5761,"CURRENT","NO")</f>
        <v>CURRENT</v>
      </c>
    </row>
    <row r="5762" spans="1:24" hidden="1">
      <c r="A5762" s="8" t="s">
        <v>2358</v>
      </c>
      <c r="B5762" s="8" t="s">
        <v>793</v>
      </c>
      <c r="C5762" s="125" t="s">
        <v>2346</v>
      </c>
      <c r="D5762" s="8" t="s">
        <v>2347</v>
      </c>
      <c r="E5762" s="8" t="s">
        <v>463</v>
      </c>
      <c r="F5762" s="128" t="s">
        <v>1140</v>
      </c>
      <c r="G5762" s="130" t="s">
        <v>97</v>
      </c>
      <c r="H5762" s="134">
        <v>42460</v>
      </c>
      <c r="I5762" s="130">
        <v>170</v>
      </c>
      <c r="J5762" s="104">
        <v>147</v>
      </c>
      <c r="K5762" s="104">
        <f t="shared" si="122"/>
        <v>24990</v>
      </c>
      <c r="L5762" s="130" t="s">
        <v>1727</v>
      </c>
      <c r="M5762" s="130" t="s">
        <v>324</v>
      </c>
      <c r="N5762" s="138">
        <v>156807</v>
      </c>
      <c r="O5762" s="135"/>
      <c r="P5762" s="138">
        <v>95148</v>
      </c>
      <c r="Q5762" s="136">
        <v>124.95</v>
      </c>
      <c r="R5762" s="136">
        <v>0</v>
      </c>
      <c r="S5762" s="136">
        <v>15</v>
      </c>
      <c r="T5762" s="130" t="s">
        <v>186</v>
      </c>
      <c r="U5762" s="64">
        <f>Data!$Q5762+Data!$R5762+Data!$S5762</f>
        <v>139.94999999999999</v>
      </c>
      <c r="V5762" s="9" t="str">
        <f>VLOOKUP(TRIM(Data!$B5762),Team!A:B,2,FALSE)</f>
        <v>HVAC</v>
      </c>
      <c r="W5762" s="9" t="str">
        <f>VLOOKUP(Data!$D5762,Current!A:B,2,FALSE)</f>
        <v>DRAFT</v>
      </c>
      <c r="X5762" s="9" t="str">
        <f>IF(Data!$W5762=Data!$E5762,"CURRENT","NO")</f>
        <v>CURRENT</v>
      </c>
    </row>
    <row r="5763" spans="1:24" hidden="1">
      <c r="A5763" s="8" t="s">
        <v>2358</v>
      </c>
      <c r="B5763" s="8" t="s">
        <v>793</v>
      </c>
      <c r="C5763" s="125" t="s">
        <v>2346</v>
      </c>
      <c r="D5763" s="8" t="s">
        <v>2347</v>
      </c>
      <c r="E5763" s="8" t="s">
        <v>463</v>
      </c>
      <c r="F5763" s="128" t="s">
        <v>2435</v>
      </c>
      <c r="G5763" s="130" t="s">
        <v>2242</v>
      </c>
      <c r="H5763" s="134">
        <v>42457</v>
      </c>
      <c r="I5763" s="130">
        <v>50</v>
      </c>
      <c r="J5763" s="104">
        <v>88.4</v>
      </c>
      <c r="K5763" s="104">
        <f t="shared" si="122"/>
        <v>4420</v>
      </c>
      <c r="L5763" s="130" t="s">
        <v>77</v>
      </c>
      <c r="M5763" s="130" t="s">
        <v>1774</v>
      </c>
      <c r="N5763" s="138">
        <v>156680</v>
      </c>
      <c r="O5763" s="135"/>
      <c r="P5763" s="138">
        <v>95149</v>
      </c>
      <c r="Q5763" s="136">
        <v>75</v>
      </c>
      <c r="R5763" s="136">
        <v>0</v>
      </c>
      <c r="S5763" s="136">
        <v>15</v>
      </c>
      <c r="T5763" s="130" t="s">
        <v>127</v>
      </c>
      <c r="U5763" s="64">
        <f>Data!$Q5763+Data!$R5763+Data!$S5763</f>
        <v>90</v>
      </c>
      <c r="V5763" s="9" t="str">
        <f>VLOOKUP(TRIM(Data!$B5763),Team!A:B,2,FALSE)</f>
        <v>HVAC</v>
      </c>
      <c r="W5763" s="9" t="str">
        <f>VLOOKUP(Data!$D5763,Current!A:B,2,FALSE)</f>
        <v>DRAFT</v>
      </c>
      <c r="X5763" s="9" t="str">
        <f>IF(Data!$W5763=Data!$E5763,"CURRENT","NO")</f>
        <v>CURRENT</v>
      </c>
    </row>
    <row r="5764" spans="1:24" hidden="1">
      <c r="A5764" s="8" t="s">
        <v>2358</v>
      </c>
      <c r="B5764" s="8" t="s">
        <v>793</v>
      </c>
      <c r="C5764" s="125" t="s">
        <v>2346</v>
      </c>
      <c r="D5764" s="8" t="s">
        <v>2347</v>
      </c>
      <c r="E5764" s="8" t="s">
        <v>463</v>
      </c>
      <c r="F5764" s="128" t="s">
        <v>2436</v>
      </c>
      <c r="G5764" s="130" t="s">
        <v>2242</v>
      </c>
      <c r="H5764" s="134">
        <v>42457</v>
      </c>
      <c r="I5764" s="130">
        <v>45</v>
      </c>
      <c r="J5764" s="104">
        <v>80.400000000000006</v>
      </c>
      <c r="K5764" s="104">
        <f t="shared" si="122"/>
        <v>3618.0000000000005</v>
      </c>
      <c r="L5764" s="130" t="s">
        <v>1727</v>
      </c>
      <c r="M5764" s="130" t="s">
        <v>1774</v>
      </c>
      <c r="N5764" s="138">
        <v>156681</v>
      </c>
      <c r="O5764" s="135"/>
      <c r="P5764" s="138">
        <v>95150</v>
      </c>
      <c r="Q5764" s="136">
        <v>75</v>
      </c>
      <c r="R5764" s="136">
        <v>0</v>
      </c>
      <c r="S5764" s="136">
        <v>15</v>
      </c>
      <c r="T5764" s="130" t="s">
        <v>127</v>
      </c>
      <c r="U5764" s="64">
        <f>Data!$Q5764+Data!$R5764+Data!$S5764</f>
        <v>90</v>
      </c>
      <c r="V5764" s="9" t="str">
        <f>VLOOKUP(TRIM(Data!$B5764),Team!A:B,2,FALSE)</f>
        <v>HVAC</v>
      </c>
      <c r="W5764" s="9" t="str">
        <f>VLOOKUP(Data!$D5764,Current!A:B,2,FALSE)</f>
        <v>DRAFT</v>
      </c>
      <c r="X5764" s="9" t="str">
        <f>IF(Data!$W5764=Data!$E5764,"CURRENT","NO")</f>
        <v>CURRENT</v>
      </c>
    </row>
    <row r="5765" spans="1:24" hidden="1">
      <c r="A5765" s="8" t="s">
        <v>2358</v>
      </c>
      <c r="B5765" s="8" t="s">
        <v>793</v>
      </c>
      <c r="C5765" s="125" t="s">
        <v>2346</v>
      </c>
      <c r="D5765" s="8" t="s">
        <v>2347</v>
      </c>
      <c r="E5765" s="8" t="s">
        <v>463</v>
      </c>
      <c r="F5765" s="128" t="s">
        <v>2437</v>
      </c>
      <c r="G5765" s="130" t="s">
        <v>2242</v>
      </c>
      <c r="H5765" s="134">
        <v>42457</v>
      </c>
      <c r="I5765" s="130">
        <v>45</v>
      </c>
      <c r="J5765" s="104">
        <v>74.3</v>
      </c>
      <c r="K5765" s="104">
        <f t="shared" si="122"/>
        <v>3343.5</v>
      </c>
      <c r="L5765" s="130" t="s">
        <v>1727</v>
      </c>
      <c r="M5765" s="130" t="s">
        <v>1774</v>
      </c>
      <c r="N5765" s="138">
        <v>156682</v>
      </c>
      <c r="O5765" s="135"/>
      <c r="P5765" s="138">
        <v>95151</v>
      </c>
      <c r="Q5765" s="136">
        <v>75</v>
      </c>
      <c r="R5765" s="136">
        <v>0</v>
      </c>
      <c r="S5765" s="136">
        <v>15</v>
      </c>
      <c r="T5765" s="130" t="s">
        <v>127</v>
      </c>
      <c r="U5765" s="64">
        <f>Data!$Q5765+Data!$R5765+Data!$S5765</f>
        <v>90</v>
      </c>
      <c r="V5765" s="9" t="str">
        <f>VLOOKUP(TRIM(Data!$B5765),Team!A:B,2,FALSE)</f>
        <v>HVAC</v>
      </c>
      <c r="W5765" s="9" t="str">
        <f>VLOOKUP(Data!$D5765,Current!A:B,2,FALSE)</f>
        <v>DRAFT</v>
      </c>
      <c r="X5765" s="9" t="str">
        <f>IF(Data!$W5765=Data!$E5765,"CURRENT","NO")</f>
        <v>CURRENT</v>
      </c>
    </row>
    <row r="5766" spans="1:24" hidden="1">
      <c r="A5766" s="8" t="s">
        <v>2358</v>
      </c>
      <c r="B5766" s="8" t="s">
        <v>793</v>
      </c>
      <c r="C5766" s="125" t="s">
        <v>2417</v>
      </c>
      <c r="D5766" s="8" t="s">
        <v>2347</v>
      </c>
      <c r="E5766" s="8" t="s">
        <v>463</v>
      </c>
      <c r="F5766" s="128" t="s">
        <v>2435</v>
      </c>
      <c r="G5766" s="130" t="s">
        <v>2242</v>
      </c>
      <c r="H5766" s="134">
        <v>42460</v>
      </c>
      <c r="I5766" s="130">
        <v>201</v>
      </c>
      <c r="J5766" s="104">
        <v>0</v>
      </c>
      <c r="K5766" s="104">
        <f t="shared" si="122"/>
        <v>0</v>
      </c>
      <c r="L5766" s="130" t="s">
        <v>1727</v>
      </c>
      <c r="M5766" s="130" t="s">
        <v>76</v>
      </c>
      <c r="N5766" s="138">
        <v>156803</v>
      </c>
      <c r="O5766" s="135"/>
      <c r="P5766" s="138">
        <v>95152</v>
      </c>
      <c r="Q5766" s="136">
        <v>150</v>
      </c>
      <c r="R5766" s="136">
        <v>0</v>
      </c>
      <c r="S5766" s="136">
        <v>35</v>
      </c>
      <c r="T5766" s="130" t="s">
        <v>0</v>
      </c>
      <c r="U5766" s="64">
        <f>Data!$Q5766+Data!$R5766+Data!$S5766</f>
        <v>185</v>
      </c>
      <c r="V5766" s="9" t="str">
        <f>VLOOKUP(TRIM(Data!$B5766),Team!A:B,2,FALSE)</f>
        <v>HVAC</v>
      </c>
      <c r="W5766" s="9" t="str">
        <f>VLOOKUP(Data!$D5766,Current!A:B,2,FALSE)</f>
        <v>DRAFT</v>
      </c>
      <c r="X5766" s="9" t="str">
        <f>IF(Data!$W5766=Data!$E5766,"CURRENT","NO")</f>
        <v>CURRENT</v>
      </c>
    </row>
    <row r="5767" spans="1:24" hidden="1">
      <c r="A5767" s="8" t="s">
        <v>2358</v>
      </c>
      <c r="B5767" s="8" t="s">
        <v>793</v>
      </c>
      <c r="C5767" s="125" t="s">
        <v>2346</v>
      </c>
      <c r="D5767" s="8" t="s">
        <v>2347</v>
      </c>
      <c r="E5767" s="8" t="s">
        <v>463</v>
      </c>
      <c r="F5767" s="128" t="s">
        <v>1334</v>
      </c>
      <c r="G5767" s="130" t="s">
        <v>93</v>
      </c>
      <c r="H5767" s="134">
        <v>42455</v>
      </c>
      <c r="I5767" s="130">
        <v>112</v>
      </c>
      <c r="J5767" s="104">
        <v>115</v>
      </c>
      <c r="K5767" s="104">
        <f t="shared" si="122"/>
        <v>12880</v>
      </c>
      <c r="L5767" s="130" t="s">
        <v>610</v>
      </c>
      <c r="M5767" s="130" t="s">
        <v>2438</v>
      </c>
      <c r="N5767" s="138">
        <v>156663</v>
      </c>
      <c r="O5767" s="135"/>
      <c r="P5767" s="138">
        <v>95153</v>
      </c>
      <c r="Q5767" s="136">
        <v>75</v>
      </c>
      <c r="R5767" s="136">
        <v>0</v>
      </c>
      <c r="S5767" s="136">
        <v>30</v>
      </c>
      <c r="T5767" s="130" t="s">
        <v>127</v>
      </c>
      <c r="U5767" s="64">
        <f>Data!$Q5767+Data!$R5767+Data!$S5767</f>
        <v>105</v>
      </c>
      <c r="V5767" s="9" t="str">
        <f>VLOOKUP(TRIM(Data!$B5767),Team!A:B,2,FALSE)</f>
        <v>HVAC</v>
      </c>
      <c r="W5767" s="9" t="str">
        <f>VLOOKUP(Data!$D5767,Current!A:B,2,FALSE)</f>
        <v>DRAFT</v>
      </c>
      <c r="X5767" s="9" t="str">
        <f>IF(Data!$W5767=Data!$E5767,"CURRENT","NO")</f>
        <v>CURRENT</v>
      </c>
    </row>
    <row r="5768" spans="1:24" hidden="1">
      <c r="A5768" s="8" t="s">
        <v>2358</v>
      </c>
      <c r="B5768" s="8" t="s">
        <v>793</v>
      </c>
      <c r="C5768" s="125" t="s">
        <v>2346</v>
      </c>
      <c r="D5768" s="8" t="s">
        <v>2347</v>
      </c>
      <c r="E5768" s="8" t="s">
        <v>463</v>
      </c>
      <c r="F5768" s="128" t="s">
        <v>2439</v>
      </c>
      <c r="G5768" s="130" t="s">
        <v>93</v>
      </c>
      <c r="H5768" s="134">
        <v>42455</v>
      </c>
      <c r="I5768" s="130">
        <v>101</v>
      </c>
      <c r="J5768" s="104">
        <v>148</v>
      </c>
      <c r="K5768" s="104">
        <f t="shared" si="122"/>
        <v>14948</v>
      </c>
      <c r="L5768" s="130" t="s">
        <v>92</v>
      </c>
      <c r="M5768" s="130" t="s">
        <v>2440</v>
      </c>
      <c r="N5768" s="138">
        <v>156664</v>
      </c>
      <c r="O5768" s="135"/>
      <c r="P5768" s="138">
        <v>95154</v>
      </c>
      <c r="Q5768" s="136">
        <v>75</v>
      </c>
      <c r="R5768" s="136">
        <v>0</v>
      </c>
      <c r="S5768" s="136">
        <v>30</v>
      </c>
      <c r="T5768" s="130" t="s">
        <v>127</v>
      </c>
      <c r="U5768" s="64">
        <f>Data!$Q5768+Data!$R5768+Data!$S5768</f>
        <v>105</v>
      </c>
      <c r="V5768" s="9" t="str">
        <f>VLOOKUP(TRIM(Data!$B5768),Team!A:B,2,FALSE)</f>
        <v>HVAC</v>
      </c>
      <c r="W5768" s="9" t="str">
        <f>VLOOKUP(Data!$D5768,Current!A:B,2,FALSE)</f>
        <v>DRAFT</v>
      </c>
      <c r="X5768" s="9" t="str">
        <f>IF(Data!$W5768=Data!$E5768,"CURRENT","NO")</f>
        <v>CURRENT</v>
      </c>
    </row>
    <row r="5769" spans="1:24" hidden="1">
      <c r="A5769" s="8" t="s">
        <v>2358</v>
      </c>
      <c r="B5769" s="8" t="s">
        <v>793</v>
      </c>
      <c r="C5769" s="125" t="s">
        <v>2346</v>
      </c>
      <c r="D5769" s="8" t="s">
        <v>2347</v>
      </c>
      <c r="E5769" s="8" t="s">
        <v>463</v>
      </c>
      <c r="F5769" s="128" t="s">
        <v>301</v>
      </c>
      <c r="G5769" s="130" t="s">
        <v>93</v>
      </c>
      <c r="H5769" s="134">
        <v>42454</v>
      </c>
      <c r="I5769" s="130">
        <v>216</v>
      </c>
      <c r="J5769" s="104">
        <v>134</v>
      </c>
      <c r="K5769" s="104">
        <f t="shared" si="122"/>
        <v>28944</v>
      </c>
      <c r="L5769" s="130" t="s">
        <v>1732</v>
      </c>
      <c r="M5769" s="130" t="s">
        <v>2441</v>
      </c>
      <c r="N5769" s="138">
        <v>156655</v>
      </c>
      <c r="O5769" s="135"/>
      <c r="P5769" s="138">
        <v>95155</v>
      </c>
      <c r="Q5769" s="136">
        <v>144.69999999999999</v>
      </c>
      <c r="R5769" s="136">
        <v>0</v>
      </c>
      <c r="S5769" s="136">
        <v>25</v>
      </c>
      <c r="T5769" s="130" t="s">
        <v>127</v>
      </c>
      <c r="U5769" s="64">
        <f>Data!$Q5769+Data!$R5769+Data!$S5769</f>
        <v>169.7</v>
      </c>
      <c r="V5769" s="9" t="str">
        <f>VLOOKUP(TRIM(Data!$B5769),Team!A:B,2,FALSE)</f>
        <v>HVAC</v>
      </c>
      <c r="W5769" s="9" t="str">
        <f>VLOOKUP(Data!$D5769,Current!A:B,2,FALSE)</f>
        <v>DRAFT</v>
      </c>
      <c r="X5769" s="9" t="str">
        <f>IF(Data!$W5769=Data!$E5769,"CURRENT","NO")</f>
        <v>CURRENT</v>
      </c>
    </row>
    <row r="5770" spans="1:24" hidden="1">
      <c r="A5770" s="8" t="s">
        <v>2358</v>
      </c>
      <c r="B5770" s="8" t="s">
        <v>793</v>
      </c>
      <c r="C5770" s="125" t="s">
        <v>2346</v>
      </c>
      <c r="D5770" s="8" t="s">
        <v>2347</v>
      </c>
      <c r="E5770" s="8" t="s">
        <v>463</v>
      </c>
      <c r="F5770" s="128" t="s">
        <v>289</v>
      </c>
      <c r="G5770" s="130" t="s">
        <v>93</v>
      </c>
      <c r="H5770" s="134">
        <v>42454</v>
      </c>
      <c r="I5770" s="130">
        <v>101</v>
      </c>
      <c r="J5770" s="104">
        <v>122</v>
      </c>
      <c r="K5770" s="104">
        <f t="shared" si="122"/>
        <v>12322</v>
      </c>
      <c r="L5770" s="130" t="s">
        <v>86</v>
      </c>
      <c r="M5770" s="130" t="s">
        <v>2273</v>
      </c>
      <c r="N5770" s="138">
        <v>156656</v>
      </c>
      <c r="O5770" s="135"/>
      <c r="P5770" s="138">
        <v>95156</v>
      </c>
      <c r="Q5770" s="136">
        <v>75</v>
      </c>
      <c r="R5770" s="136">
        <v>0</v>
      </c>
      <c r="S5770" s="136">
        <v>25</v>
      </c>
      <c r="T5770" s="130" t="s">
        <v>127</v>
      </c>
      <c r="U5770" s="64">
        <f>Data!$Q5770+Data!$R5770+Data!$S5770</f>
        <v>100</v>
      </c>
      <c r="V5770" s="9" t="str">
        <f>VLOOKUP(TRIM(Data!$B5770),Team!A:B,2,FALSE)</f>
        <v>HVAC</v>
      </c>
      <c r="W5770" s="9" t="str">
        <f>VLOOKUP(Data!$D5770,Current!A:B,2,FALSE)</f>
        <v>DRAFT</v>
      </c>
      <c r="X5770" s="9" t="str">
        <f>IF(Data!$W5770=Data!$E5770,"CURRENT","NO")</f>
        <v>CURRENT</v>
      </c>
    </row>
    <row r="5771" spans="1:24" hidden="1">
      <c r="A5771" s="8" t="s">
        <v>2358</v>
      </c>
      <c r="B5771" s="8" t="s">
        <v>793</v>
      </c>
      <c r="C5771" s="125" t="s">
        <v>2346</v>
      </c>
      <c r="D5771" s="8" t="s">
        <v>2347</v>
      </c>
      <c r="E5771" s="8" t="s">
        <v>463</v>
      </c>
      <c r="F5771" s="128" t="s">
        <v>292</v>
      </c>
      <c r="G5771" s="130" t="s">
        <v>93</v>
      </c>
      <c r="H5771" s="134">
        <v>42455</v>
      </c>
      <c r="I5771" s="130">
        <v>195</v>
      </c>
      <c r="J5771" s="104">
        <v>81</v>
      </c>
      <c r="K5771" s="104">
        <f t="shared" si="122"/>
        <v>15795</v>
      </c>
      <c r="L5771" s="130" t="s">
        <v>1732</v>
      </c>
      <c r="M5771" s="130" t="s">
        <v>2273</v>
      </c>
      <c r="N5771" s="138">
        <v>156660</v>
      </c>
      <c r="O5771" s="135"/>
      <c r="P5771" s="138">
        <v>95157</v>
      </c>
      <c r="Q5771" s="136">
        <v>79</v>
      </c>
      <c r="R5771" s="136">
        <v>0</v>
      </c>
      <c r="S5771" s="136">
        <v>25</v>
      </c>
      <c r="T5771" s="130" t="s">
        <v>127</v>
      </c>
      <c r="U5771" s="64">
        <f>Data!$Q5771+Data!$R5771+Data!$S5771</f>
        <v>104</v>
      </c>
      <c r="V5771" s="9" t="str">
        <f>VLOOKUP(TRIM(Data!$B5771),Team!A:B,2,FALSE)</f>
        <v>HVAC</v>
      </c>
      <c r="W5771" s="9" t="str">
        <f>VLOOKUP(Data!$D5771,Current!A:B,2,FALSE)</f>
        <v>DRAFT</v>
      </c>
      <c r="X5771" s="9" t="str">
        <f>IF(Data!$W5771=Data!$E5771,"CURRENT","NO")</f>
        <v>CURRENT</v>
      </c>
    </row>
    <row r="5772" spans="1:24" hidden="1">
      <c r="A5772" s="8" t="s">
        <v>2358</v>
      </c>
      <c r="B5772" s="8" t="s">
        <v>793</v>
      </c>
      <c r="C5772" s="125" t="s">
        <v>2346</v>
      </c>
      <c r="D5772" s="8" t="s">
        <v>2347</v>
      </c>
      <c r="E5772" s="8" t="s">
        <v>463</v>
      </c>
      <c r="F5772" s="128" t="s">
        <v>307</v>
      </c>
      <c r="G5772" s="130" t="s">
        <v>93</v>
      </c>
      <c r="H5772" s="134">
        <v>42455</v>
      </c>
      <c r="I5772" s="130">
        <v>152</v>
      </c>
      <c r="J5772" s="104">
        <v>94</v>
      </c>
      <c r="K5772" s="104">
        <f t="shared" si="122"/>
        <v>14288</v>
      </c>
      <c r="L5772" s="130" t="s">
        <v>1732</v>
      </c>
      <c r="M5772" s="130" t="s">
        <v>2442</v>
      </c>
      <c r="N5772" s="138">
        <v>156661</v>
      </c>
      <c r="O5772" s="135"/>
      <c r="P5772" s="138">
        <v>95158</v>
      </c>
      <c r="Q5772" s="136">
        <v>75</v>
      </c>
      <c r="R5772" s="136">
        <v>0</v>
      </c>
      <c r="S5772" s="136">
        <v>25</v>
      </c>
      <c r="T5772" s="130" t="s">
        <v>127</v>
      </c>
      <c r="U5772" s="64">
        <f>Data!$Q5772+Data!$R5772+Data!$S5772</f>
        <v>100</v>
      </c>
      <c r="V5772" s="9" t="str">
        <f>VLOOKUP(TRIM(Data!$B5772),Team!A:B,2,FALSE)</f>
        <v>HVAC</v>
      </c>
      <c r="W5772" s="9" t="str">
        <f>VLOOKUP(Data!$D5772,Current!A:B,2,FALSE)</f>
        <v>DRAFT</v>
      </c>
      <c r="X5772" s="9" t="str">
        <f>IF(Data!$W5772=Data!$E5772,"CURRENT","NO")</f>
        <v>CURRENT</v>
      </c>
    </row>
    <row r="5773" spans="1:24" hidden="1">
      <c r="A5773" s="8" t="s">
        <v>2358</v>
      </c>
      <c r="B5773" s="8" t="s">
        <v>793</v>
      </c>
      <c r="C5773" s="125" t="s">
        <v>2346</v>
      </c>
      <c r="D5773" s="8" t="s">
        <v>2347</v>
      </c>
      <c r="E5773" s="8" t="s">
        <v>463</v>
      </c>
      <c r="F5773" s="128" t="s">
        <v>297</v>
      </c>
      <c r="G5773" s="130" t="s">
        <v>93</v>
      </c>
      <c r="H5773" s="134">
        <v>42459</v>
      </c>
      <c r="I5773" s="130">
        <v>144</v>
      </c>
      <c r="J5773" s="104">
        <v>92</v>
      </c>
      <c r="K5773" s="104">
        <f t="shared" si="122"/>
        <v>13248</v>
      </c>
      <c r="L5773" s="130" t="s">
        <v>86</v>
      </c>
      <c r="M5773" s="130" t="s">
        <v>306</v>
      </c>
      <c r="N5773" s="138">
        <v>156780</v>
      </c>
      <c r="O5773" s="135"/>
      <c r="P5773" s="138">
        <v>95159</v>
      </c>
      <c r="Q5773" s="136">
        <v>150</v>
      </c>
      <c r="R5773" s="136">
        <v>0</v>
      </c>
      <c r="S5773" s="136">
        <v>25</v>
      </c>
      <c r="T5773" s="130" t="s">
        <v>127</v>
      </c>
      <c r="U5773" s="64">
        <f>Data!$Q5773+Data!$R5773+Data!$S5773</f>
        <v>175</v>
      </c>
      <c r="V5773" s="9" t="str">
        <f>VLOOKUP(TRIM(Data!$B5773),Team!A:B,2,FALSE)</f>
        <v>HVAC</v>
      </c>
      <c r="W5773" s="9" t="str">
        <f>VLOOKUP(Data!$D5773,Current!A:B,2,FALSE)</f>
        <v>DRAFT</v>
      </c>
      <c r="X5773" s="9" t="str">
        <f>IF(Data!$W5773=Data!$E5773,"CURRENT","NO")</f>
        <v>CURRENT</v>
      </c>
    </row>
    <row r="5774" spans="1:24" hidden="1">
      <c r="A5774" s="8" t="s">
        <v>2358</v>
      </c>
      <c r="B5774" s="8" t="s">
        <v>793</v>
      </c>
      <c r="C5774" s="125" t="s">
        <v>2417</v>
      </c>
      <c r="D5774" s="8" t="s">
        <v>2347</v>
      </c>
      <c r="E5774" s="8" t="s">
        <v>463</v>
      </c>
      <c r="F5774" s="128" t="s">
        <v>75</v>
      </c>
      <c r="G5774" s="130" t="s">
        <v>70</v>
      </c>
      <c r="H5774" s="134">
        <v>42454</v>
      </c>
      <c r="I5774" s="130">
        <v>274</v>
      </c>
      <c r="J5774" s="104">
        <v>0</v>
      </c>
      <c r="K5774" s="104">
        <f t="shared" si="122"/>
        <v>0</v>
      </c>
      <c r="L5774" s="130" t="s">
        <v>1585</v>
      </c>
      <c r="M5774" s="130" t="s">
        <v>1590</v>
      </c>
      <c r="N5774" s="138">
        <v>156650</v>
      </c>
      <c r="O5774" s="135"/>
      <c r="P5774" s="138">
        <v>95160</v>
      </c>
      <c r="Q5774" s="136">
        <v>150</v>
      </c>
      <c r="R5774" s="136">
        <v>0</v>
      </c>
      <c r="S5774" s="136">
        <v>35</v>
      </c>
      <c r="T5774" s="130" t="s">
        <v>0</v>
      </c>
      <c r="U5774" s="64">
        <f>Data!$Q5774+Data!$R5774+Data!$S5774</f>
        <v>185</v>
      </c>
      <c r="V5774" s="9" t="str">
        <f>VLOOKUP(TRIM(Data!$B5774),Team!A:B,2,FALSE)</f>
        <v>HVAC</v>
      </c>
      <c r="W5774" s="9" t="str">
        <f>VLOOKUP(Data!$D5774,Current!A:B,2,FALSE)</f>
        <v>DRAFT</v>
      </c>
      <c r="X5774" s="9" t="str">
        <f>IF(Data!$W5774=Data!$E5774,"CURRENT","NO")</f>
        <v>CURRENT</v>
      </c>
    </row>
    <row r="5775" spans="1:24" hidden="1">
      <c r="A5775" s="8" t="s">
        <v>2358</v>
      </c>
      <c r="B5775" s="8" t="s">
        <v>793</v>
      </c>
      <c r="C5775" s="125" t="s">
        <v>2346</v>
      </c>
      <c r="D5775" s="8" t="s">
        <v>2347</v>
      </c>
      <c r="E5775" s="8" t="s">
        <v>463</v>
      </c>
      <c r="F5775" s="128" t="s">
        <v>605</v>
      </c>
      <c r="G5775" s="130" t="s">
        <v>70</v>
      </c>
      <c r="H5775" s="134">
        <v>42454</v>
      </c>
      <c r="I5775" s="130">
        <v>274</v>
      </c>
      <c r="J5775" s="104">
        <v>66.5</v>
      </c>
      <c r="K5775" s="104">
        <f t="shared" si="122"/>
        <v>18221</v>
      </c>
      <c r="L5775" s="130" t="s">
        <v>213</v>
      </c>
      <c r="M5775" s="130" t="s">
        <v>407</v>
      </c>
      <c r="N5775" s="138">
        <v>156653</v>
      </c>
      <c r="O5775" s="135"/>
      <c r="P5775" s="138">
        <v>95161</v>
      </c>
      <c r="Q5775" s="136">
        <v>150</v>
      </c>
      <c r="R5775" s="136">
        <v>0</v>
      </c>
      <c r="S5775" s="136">
        <v>17.5</v>
      </c>
      <c r="T5775" s="130" t="s">
        <v>127</v>
      </c>
      <c r="U5775" s="64">
        <f>Data!$Q5775+Data!$R5775+Data!$S5775</f>
        <v>167.5</v>
      </c>
      <c r="V5775" s="9" t="str">
        <f>VLOOKUP(TRIM(Data!$B5775),Team!A:B,2,FALSE)</f>
        <v>HVAC</v>
      </c>
      <c r="W5775" s="9" t="str">
        <f>VLOOKUP(Data!$D5775,Current!A:B,2,FALSE)</f>
        <v>DRAFT</v>
      </c>
      <c r="X5775" s="9" t="str">
        <f>IF(Data!$W5775=Data!$E5775,"CURRENT","NO")</f>
        <v>CURRENT</v>
      </c>
    </row>
    <row r="5776" spans="1:24" hidden="1">
      <c r="A5776" s="8" t="s">
        <v>2358</v>
      </c>
      <c r="B5776" s="8" t="s">
        <v>793</v>
      </c>
      <c r="C5776" s="125" t="s">
        <v>2346</v>
      </c>
      <c r="D5776" s="8" t="s">
        <v>2347</v>
      </c>
      <c r="E5776" s="8" t="s">
        <v>463</v>
      </c>
      <c r="F5776" s="128" t="s">
        <v>73</v>
      </c>
      <c r="G5776" s="130" t="s">
        <v>70</v>
      </c>
      <c r="H5776" s="134">
        <v>42454</v>
      </c>
      <c r="I5776" s="130">
        <v>218</v>
      </c>
      <c r="J5776" s="104">
        <v>136</v>
      </c>
      <c r="K5776" s="104">
        <f t="shared" si="122"/>
        <v>29648</v>
      </c>
      <c r="L5776" s="130" t="s">
        <v>213</v>
      </c>
      <c r="M5776" s="130" t="s">
        <v>2443</v>
      </c>
      <c r="N5776" s="138">
        <v>156657</v>
      </c>
      <c r="O5776" s="135"/>
      <c r="P5776" s="138">
        <v>95162</v>
      </c>
      <c r="Q5776" s="136">
        <v>148.19999999999999</v>
      </c>
      <c r="R5776" s="136">
        <v>0</v>
      </c>
      <c r="S5776" s="136">
        <v>17.5</v>
      </c>
      <c r="T5776" s="130" t="s">
        <v>127</v>
      </c>
      <c r="U5776" s="64">
        <f>Data!$Q5776+Data!$R5776+Data!$S5776</f>
        <v>165.7</v>
      </c>
      <c r="V5776" s="9" t="str">
        <f>VLOOKUP(TRIM(Data!$B5776),Team!A:B,2,FALSE)</f>
        <v>HVAC</v>
      </c>
      <c r="W5776" s="9" t="str">
        <f>VLOOKUP(Data!$D5776,Current!A:B,2,FALSE)</f>
        <v>DRAFT</v>
      </c>
      <c r="X5776" s="9" t="str">
        <f>IF(Data!$W5776=Data!$E5776,"CURRENT","NO")</f>
        <v>CURRENT</v>
      </c>
    </row>
    <row r="5777" spans="1:24" hidden="1">
      <c r="A5777" s="8" t="s">
        <v>2358</v>
      </c>
      <c r="B5777" s="8" t="s">
        <v>793</v>
      </c>
      <c r="C5777" s="125" t="s">
        <v>2417</v>
      </c>
      <c r="D5777" s="8" t="s">
        <v>2347</v>
      </c>
      <c r="E5777" s="8" t="s">
        <v>463</v>
      </c>
      <c r="F5777" s="128" t="s">
        <v>73</v>
      </c>
      <c r="G5777" s="130" t="s">
        <v>70</v>
      </c>
      <c r="H5777" s="134">
        <v>42457</v>
      </c>
      <c r="I5777" s="130">
        <v>218</v>
      </c>
      <c r="J5777" s="104">
        <v>0</v>
      </c>
      <c r="K5777" s="104">
        <f t="shared" si="122"/>
        <v>0</v>
      </c>
      <c r="L5777" s="130" t="s">
        <v>69</v>
      </c>
      <c r="M5777" s="130" t="s">
        <v>288</v>
      </c>
      <c r="N5777" s="138">
        <v>156691</v>
      </c>
      <c r="O5777" s="135"/>
      <c r="P5777" s="138">
        <v>95163</v>
      </c>
      <c r="Q5777" s="136">
        <v>150</v>
      </c>
      <c r="R5777" s="136">
        <v>0</v>
      </c>
      <c r="S5777" s="136">
        <v>35</v>
      </c>
      <c r="T5777" s="130" t="s">
        <v>0</v>
      </c>
      <c r="U5777" s="64">
        <f>Data!$Q5777+Data!$R5777+Data!$S5777</f>
        <v>185</v>
      </c>
      <c r="V5777" s="9" t="str">
        <f>VLOOKUP(TRIM(Data!$B5777),Team!A:B,2,FALSE)</f>
        <v>HVAC</v>
      </c>
      <c r="W5777" s="9" t="str">
        <f>VLOOKUP(Data!$D5777,Current!A:B,2,FALSE)</f>
        <v>DRAFT</v>
      </c>
      <c r="X5777" s="9" t="str">
        <f>IF(Data!$W5777=Data!$E5777,"CURRENT","NO")</f>
        <v>CURRENT</v>
      </c>
    </row>
    <row r="5778" spans="1:24" hidden="1">
      <c r="A5778" s="8" t="s">
        <v>2358</v>
      </c>
      <c r="B5778" s="8" t="s">
        <v>793</v>
      </c>
      <c r="C5778" s="125" t="s">
        <v>2346</v>
      </c>
      <c r="D5778" s="8" t="s">
        <v>2347</v>
      </c>
      <c r="E5778" s="8" t="s">
        <v>463</v>
      </c>
      <c r="F5778" s="128" t="s">
        <v>87</v>
      </c>
      <c r="G5778" s="130" t="s">
        <v>70</v>
      </c>
      <c r="H5778" s="134">
        <v>42460</v>
      </c>
      <c r="I5778" s="130">
        <v>38</v>
      </c>
      <c r="J5778" s="104">
        <v>232</v>
      </c>
      <c r="K5778" s="104">
        <f t="shared" si="122"/>
        <v>8816</v>
      </c>
      <c r="L5778" s="130" t="s">
        <v>86</v>
      </c>
      <c r="M5778" s="130" t="s">
        <v>658</v>
      </c>
      <c r="N5778" s="138">
        <v>156818</v>
      </c>
      <c r="O5778" s="135"/>
      <c r="P5778" s="138">
        <v>95164</v>
      </c>
      <c r="Q5778" s="136">
        <v>75</v>
      </c>
      <c r="R5778" s="136">
        <v>0</v>
      </c>
      <c r="S5778" s="136">
        <v>25</v>
      </c>
      <c r="T5778" s="130" t="s">
        <v>186</v>
      </c>
      <c r="U5778" s="64">
        <f>Data!$Q5778+Data!$R5778+Data!$S5778</f>
        <v>100</v>
      </c>
      <c r="V5778" s="9" t="str">
        <f>VLOOKUP(TRIM(Data!$B5778),Team!A:B,2,FALSE)</f>
        <v>HVAC</v>
      </c>
      <c r="W5778" s="9" t="str">
        <f>VLOOKUP(Data!$D5778,Current!A:B,2,FALSE)</f>
        <v>DRAFT</v>
      </c>
      <c r="X5778" s="9" t="str">
        <f>IF(Data!$W5778=Data!$E5778,"CURRENT","NO")</f>
        <v>CURRENT</v>
      </c>
    </row>
    <row r="5779" spans="1:24" hidden="1">
      <c r="A5779" s="8" t="s">
        <v>2358</v>
      </c>
      <c r="B5779" s="8" t="s">
        <v>793</v>
      </c>
      <c r="C5779" s="125" t="s">
        <v>2346</v>
      </c>
      <c r="D5779" s="8" t="s">
        <v>2347</v>
      </c>
      <c r="E5779" s="8" t="s">
        <v>463</v>
      </c>
      <c r="F5779" s="128" t="s">
        <v>1351</v>
      </c>
      <c r="G5779" s="130" t="s">
        <v>70</v>
      </c>
      <c r="H5779" s="134">
        <v>42460</v>
      </c>
      <c r="I5779" s="130">
        <v>215</v>
      </c>
      <c r="J5779" s="104">
        <v>125</v>
      </c>
      <c r="K5779" s="104">
        <f t="shared" si="122"/>
        <v>26875</v>
      </c>
      <c r="L5779" s="130" t="s">
        <v>86</v>
      </c>
      <c r="M5779" s="130" t="s">
        <v>2444</v>
      </c>
      <c r="N5779" s="138">
        <v>156819</v>
      </c>
      <c r="O5779" s="135"/>
      <c r="P5779" s="138">
        <v>95165</v>
      </c>
      <c r="Q5779" s="136">
        <v>150</v>
      </c>
      <c r="R5779" s="136">
        <v>0</v>
      </c>
      <c r="S5779" s="136">
        <v>25</v>
      </c>
      <c r="T5779" s="130" t="s">
        <v>186</v>
      </c>
      <c r="U5779" s="64">
        <f>Data!$Q5779+Data!$R5779+Data!$S5779</f>
        <v>175</v>
      </c>
      <c r="V5779" s="9" t="str">
        <f>VLOOKUP(TRIM(Data!$B5779),Team!A:B,2,FALSE)</f>
        <v>HVAC</v>
      </c>
      <c r="W5779" s="9" t="str">
        <f>VLOOKUP(Data!$D5779,Current!A:B,2,FALSE)</f>
        <v>DRAFT</v>
      </c>
      <c r="X5779" s="9" t="str">
        <f>IF(Data!$W5779=Data!$E5779,"CURRENT","NO")</f>
        <v>CURRENT</v>
      </c>
    </row>
    <row r="5780" spans="1:24" hidden="1">
      <c r="A5780" s="8" t="s">
        <v>2358</v>
      </c>
      <c r="B5780" s="8" t="s">
        <v>793</v>
      </c>
      <c r="C5780" s="125" t="s">
        <v>2346</v>
      </c>
      <c r="D5780" s="8" t="s">
        <v>2347</v>
      </c>
      <c r="E5780" s="8" t="s">
        <v>463</v>
      </c>
      <c r="F5780" s="128" t="s">
        <v>95</v>
      </c>
      <c r="G5780" s="130" t="s">
        <v>90</v>
      </c>
      <c r="H5780" s="134">
        <v>42457</v>
      </c>
      <c r="I5780" s="130">
        <v>103</v>
      </c>
      <c r="J5780" s="104">
        <v>117</v>
      </c>
      <c r="K5780" s="104">
        <f t="shared" si="122"/>
        <v>12051</v>
      </c>
      <c r="L5780" s="130" t="s">
        <v>114</v>
      </c>
      <c r="M5780" s="130" t="s">
        <v>612</v>
      </c>
      <c r="N5780" s="138">
        <v>156692</v>
      </c>
      <c r="O5780" s="135"/>
      <c r="P5780" s="138">
        <v>95166</v>
      </c>
      <c r="Q5780" s="136">
        <v>75</v>
      </c>
      <c r="R5780" s="136">
        <v>12</v>
      </c>
      <c r="S5780" s="136">
        <v>270</v>
      </c>
      <c r="T5780" s="130" t="s">
        <v>127</v>
      </c>
      <c r="U5780" s="64">
        <f>Data!$Q5780+Data!$R5780+Data!$S5780</f>
        <v>357</v>
      </c>
      <c r="V5780" s="9" t="str">
        <f>VLOOKUP(TRIM(Data!$B5780),Team!A:B,2,FALSE)</f>
        <v>HVAC</v>
      </c>
      <c r="W5780" s="9" t="str">
        <f>VLOOKUP(Data!$D5780,Current!A:B,2,FALSE)</f>
        <v>DRAFT</v>
      </c>
      <c r="X5780" s="9" t="str">
        <f>IF(Data!$W5780=Data!$E5780,"CURRENT","NO")</f>
        <v>CURRENT</v>
      </c>
    </row>
    <row r="5781" spans="1:24" hidden="1">
      <c r="A5781" s="8" t="s">
        <v>2358</v>
      </c>
      <c r="B5781" s="8" t="s">
        <v>793</v>
      </c>
      <c r="C5781" s="125" t="s">
        <v>2346</v>
      </c>
      <c r="D5781" s="8" t="s">
        <v>2347</v>
      </c>
      <c r="E5781" s="8" t="s">
        <v>463</v>
      </c>
      <c r="F5781" s="128" t="s">
        <v>91</v>
      </c>
      <c r="G5781" s="130" t="s">
        <v>90</v>
      </c>
      <c r="H5781" s="134">
        <v>42457</v>
      </c>
      <c r="I5781" s="130">
        <v>212</v>
      </c>
      <c r="J5781" s="104">
        <v>81</v>
      </c>
      <c r="K5781" s="104">
        <f t="shared" si="122"/>
        <v>17172</v>
      </c>
      <c r="L5781" s="130" t="s">
        <v>114</v>
      </c>
      <c r="M5781" s="130" t="s">
        <v>612</v>
      </c>
      <c r="N5781" s="138">
        <v>156694</v>
      </c>
      <c r="O5781" s="135"/>
      <c r="P5781" s="138">
        <v>95167</v>
      </c>
      <c r="Q5781" s="136">
        <v>150</v>
      </c>
      <c r="R5781" s="136">
        <v>12</v>
      </c>
      <c r="S5781" s="136">
        <v>10</v>
      </c>
      <c r="T5781" s="130" t="s">
        <v>127</v>
      </c>
      <c r="U5781" s="64">
        <f>Data!$Q5781+Data!$R5781+Data!$S5781</f>
        <v>172</v>
      </c>
      <c r="V5781" s="9" t="str">
        <f>VLOOKUP(TRIM(Data!$B5781),Team!A:B,2,FALSE)</f>
        <v>HVAC</v>
      </c>
      <c r="W5781" s="9" t="str">
        <f>VLOOKUP(Data!$D5781,Current!A:B,2,FALSE)</f>
        <v>DRAFT</v>
      </c>
      <c r="X5781" s="9" t="str">
        <f>IF(Data!$W5781=Data!$E5781,"CURRENT","NO")</f>
        <v>CURRENT</v>
      </c>
    </row>
    <row r="5782" spans="1:24" hidden="1">
      <c r="A5782" s="8" t="s">
        <v>2358</v>
      </c>
      <c r="B5782" s="8" t="s">
        <v>793</v>
      </c>
      <c r="C5782" s="125" t="s">
        <v>2346</v>
      </c>
      <c r="D5782" s="8" t="s">
        <v>2347</v>
      </c>
      <c r="E5782" s="8" t="s">
        <v>463</v>
      </c>
      <c r="F5782" s="128" t="s">
        <v>106</v>
      </c>
      <c r="G5782" s="130" t="s">
        <v>90</v>
      </c>
      <c r="H5782" s="134">
        <v>42459</v>
      </c>
      <c r="I5782" s="130">
        <v>135</v>
      </c>
      <c r="J5782" s="104">
        <v>103</v>
      </c>
      <c r="K5782" s="104">
        <f t="shared" si="122"/>
        <v>13905</v>
      </c>
      <c r="L5782" s="130" t="s">
        <v>114</v>
      </c>
      <c r="M5782" s="130" t="s">
        <v>612</v>
      </c>
      <c r="N5782" s="138">
        <v>156770</v>
      </c>
      <c r="O5782" s="135"/>
      <c r="P5782" s="138">
        <v>95168</v>
      </c>
      <c r="Q5782" s="136">
        <v>75</v>
      </c>
      <c r="R5782" s="136">
        <v>12</v>
      </c>
      <c r="S5782" s="136">
        <v>10</v>
      </c>
      <c r="T5782" s="130" t="s">
        <v>127</v>
      </c>
      <c r="U5782" s="64">
        <f>Data!$Q5782+Data!$R5782+Data!$S5782</f>
        <v>97</v>
      </c>
      <c r="V5782" s="9" t="str">
        <f>VLOOKUP(TRIM(Data!$B5782),Team!A:B,2,FALSE)</f>
        <v>HVAC</v>
      </c>
      <c r="W5782" s="9" t="str">
        <f>VLOOKUP(Data!$D5782,Current!A:B,2,FALSE)</f>
        <v>DRAFT</v>
      </c>
      <c r="X5782" s="9" t="str">
        <f>IF(Data!$W5782=Data!$E5782,"CURRENT","NO")</f>
        <v>CURRENT</v>
      </c>
    </row>
    <row r="5783" spans="1:24" hidden="1">
      <c r="A5783" s="8" t="s">
        <v>2358</v>
      </c>
      <c r="B5783" s="8" t="s">
        <v>793</v>
      </c>
      <c r="C5783" s="125" t="s">
        <v>2346</v>
      </c>
      <c r="D5783" s="8" t="s">
        <v>2347</v>
      </c>
      <c r="E5783" s="8" t="s">
        <v>463</v>
      </c>
      <c r="F5783" s="128" t="s">
        <v>95</v>
      </c>
      <c r="G5783" s="130" t="s">
        <v>90</v>
      </c>
      <c r="H5783" s="134">
        <v>42459</v>
      </c>
      <c r="I5783" s="130">
        <v>90</v>
      </c>
      <c r="J5783" s="104">
        <v>117</v>
      </c>
      <c r="K5783" s="104">
        <f t="shared" si="122"/>
        <v>10530</v>
      </c>
      <c r="L5783" s="130" t="s">
        <v>114</v>
      </c>
      <c r="M5783" s="130" t="s">
        <v>612</v>
      </c>
      <c r="N5783" s="138">
        <v>156772</v>
      </c>
      <c r="O5783" s="135"/>
      <c r="P5783" s="138">
        <v>95169</v>
      </c>
      <c r="Q5783" s="136">
        <v>75</v>
      </c>
      <c r="R5783" s="136">
        <v>12</v>
      </c>
      <c r="S5783" s="136">
        <v>10</v>
      </c>
      <c r="T5783" s="130" t="s">
        <v>127</v>
      </c>
      <c r="U5783" s="64">
        <f>Data!$Q5783+Data!$R5783+Data!$S5783</f>
        <v>97</v>
      </c>
      <c r="V5783" s="9" t="str">
        <f>VLOOKUP(TRIM(Data!$B5783),Team!A:B,2,FALSE)</f>
        <v>HVAC</v>
      </c>
      <c r="W5783" s="9" t="str">
        <f>VLOOKUP(Data!$D5783,Current!A:B,2,FALSE)</f>
        <v>DRAFT</v>
      </c>
      <c r="X5783" s="9" t="str">
        <f>IF(Data!$W5783=Data!$E5783,"CURRENT","NO")</f>
        <v>CURRENT</v>
      </c>
    </row>
    <row r="5784" spans="1:24" hidden="1">
      <c r="A5784" s="8" t="s">
        <v>2344</v>
      </c>
      <c r="B5784" s="8" t="s">
        <v>2337</v>
      </c>
      <c r="C5784" s="125" t="s">
        <v>2346</v>
      </c>
      <c r="D5784" s="8" t="s">
        <v>2347</v>
      </c>
      <c r="E5784" s="8" t="s">
        <v>463</v>
      </c>
      <c r="F5784" s="128" t="s">
        <v>2445</v>
      </c>
      <c r="G5784" s="130" t="s">
        <v>2319</v>
      </c>
      <c r="H5784" s="134">
        <v>42430</v>
      </c>
      <c r="I5784" s="130">
        <v>3315</v>
      </c>
      <c r="J5784" s="104">
        <v>2.64</v>
      </c>
      <c r="K5784" s="104">
        <f t="shared" ref="K5784:K5847" si="123">I5784*J5784</f>
        <v>8751.6</v>
      </c>
      <c r="L5784" s="130" t="s">
        <v>2320</v>
      </c>
      <c r="M5784" s="130" t="s">
        <v>2446</v>
      </c>
      <c r="N5784" s="135">
        <v>156064</v>
      </c>
      <c r="O5784" s="135"/>
      <c r="P5784" s="135">
        <v>94778</v>
      </c>
      <c r="Q5784" s="136">
        <v>150</v>
      </c>
      <c r="R5784" s="136">
        <v>0</v>
      </c>
      <c r="S5784" s="136">
        <v>0</v>
      </c>
      <c r="T5784" s="130" t="s">
        <v>186</v>
      </c>
      <c r="U5784" s="64">
        <f>Data!$Q5784+Data!$R5784+Data!$S5784</f>
        <v>150</v>
      </c>
      <c r="V5784" s="9" t="str">
        <f>VLOOKUP(TRIM(Data!$B5784),Team!A:B,2,FALSE)</f>
        <v>Heating</v>
      </c>
      <c r="W5784" s="9" t="str">
        <f>VLOOKUP(Data!$D5784,Current!A:B,2,FALSE)</f>
        <v>DRAFT</v>
      </c>
      <c r="X5784" s="9" t="str">
        <f>IF(Data!$W5784=Data!$E5784,"CURRENT","NO")</f>
        <v>CURRENT</v>
      </c>
    </row>
    <row r="5785" spans="1:24" hidden="1">
      <c r="A5785" s="8" t="s">
        <v>2344</v>
      </c>
      <c r="B5785" s="8" t="s">
        <v>2337</v>
      </c>
      <c r="C5785" s="125" t="s">
        <v>2346</v>
      </c>
      <c r="D5785" s="8" t="s">
        <v>2347</v>
      </c>
      <c r="E5785" s="8" t="s">
        <v>463</v>
      </c>
      <c r="F5785" s="128" t="s">
        <v>2338</v>
      </c>
      <c r="G5785" s="130" t="s">
        <v>2319</v>
      </c>
      <c r="H5785" s="134">
        <v>42430</v>
      </c>
      <c r="I5785" s="130">
        <v>3705</v>
      </c>
      <c r="J5785" s="104">
        <v>2.1800000000000002</v>
      </c>
      <c r="K5785" s="104">
        <f t="shared" si="123"/>
        <v>8076.9000000000005</v>
      </c>
      <c r="L5785" s="130" t="s">
        <v>2398</v>
      </c>
      <c r="M5785" s="130" t="s">
        <v>2446</v>
      </c>
      <c r="N5785" s="135">
        <v>156065</v>
      </c>
      <c r="O5785" s="135"/>
      <c r="P5785" s="135">
        <v>94779</v>
      </c>
      <c r="Q5785" s="136">
        <v>150</v>
      </c>
      <c r="R5785" s="136">
        <v>45</v>
      </c>
      <c r="S5785" s="136">
        <v>15</v>
      </c>
      <c r="T5785" s="130" t="s">
        <v>186</v>
      </c>
      <c r="U5785" s="64">
        <f>Data!$Q5785+Data!$R5785+Data!$S5785</f>
        <v>210</v>
      </c>
      <c r="V5785" s="9" t="str">
        <f>VLOOKUP(TRIM(Data!$B5785),Team!A:B,2,FALSE)</f>
        <v>Heating</v>
      </c>
      <c r="W5785" s="9" t="str">
        <f>VLOOKUP(Data!$D5785,Current!A:B,2,FALSE)</f>
        <v>DRAFT</v>
      </c>
      <c r="X5785" s="9" t="str">
        <f>IF(Data!$W5785=Data!$E5785,"CURRENT","NO")</f>
        <v>CURRENT</v>
      </c>
    </row>
    <row r="5786" spans="1:24" hidden="1">
      <c r="A5786" s="8" t="s">
        <v>2344</v>
      </c>
      <c r="B5786" s="8" t="s">
        <v>2337</v>
      </c>
      <c r="C5786" s="125" t="s">
        <v>2346</v>
      </c>
      <c r="D5786" s="8" t="s">
        <v>2347</v>
      </c>
      <c r="E5786" s="8" t="s">
        <v>463</v>
      </c>
      <c r="F5786" s="128" t="s">
        <v>2338</v>
      </c>
      <c r="G5786" s="130" t="s">
        <v>2319</v>
      </c>
      <c r="H5786" s="134">
        <v>42431</v>
      </c>
      <c r="I5786" s="130">
        <v>7410</v>
      </c>
      <c r="J5786" s="104">
        <v>2.4300000000000002</v>
      </c>
      <c r="K5786" s="104">
        <f t="shared" si="123"/>
        <v>18006.300000000003</v>
      </c>
      <c r="L5786" s="130" t="s">
        <v>2320</v>
      </c>
      <c r="M5786" s="130" t="s">
        <v>2447</v>
      </c>
      <c r="N5786" s="135">
        <v>156070</v>
      </c>
      <c r="O5786" s="135"/>
      <c r="P5786" s="135">
        <v>94780</v>
      </c>
      <c r="Q5786" s="136">
        <v>150</v>
      </c>
      <c r="R5786" s="136">
        <v>45</v>
      </c>
      <c r="S5786" s="136">
        <v>15</v>
      </c>
      <c r="T5786" s="130" t="s">
        <v>127</v>
      </c>
      <c r="U5786" s="64">
        <f>Data!$Q5786+Data!$R5786+Data!$S5786</f>
        <v>210</v>
      </c>
      <c r="V5786" s="9" t="str">
        <f>VLOOKUP(TRIM(Data!$B5786),Team!A:B,2,FALSE)</f>
        <v>Heating</v>
      </c>
      <c r="W5786" s="9" t="str">
        <f>VLOOKUP(Data!$D5786,Current!A:B,2,FALSE)</f>
        <v>DRAFT</v>
      </c>
      <c r="X5786" s="9" t="str">
        <f>IF(Data!$W5786=Data!$E5786,"CURRENT","NO")</f>
        <v>CURRENT</v>
      </c>
    </row>
    <row r="5787" spans="1:24" hidden="1">
      <c r="A5787" s="8" t="s">
        <v>2344</v>
      </c>
      <c r="B5787" s="8" t="s">
        <v>2337</v>
      </c>
      <c r="C5787" s="125" t="s">
        <v>2346</v>
      </c>
      <c r="D5787" s="8" t="s">
        <v>2347</v>
      </c>
      <c r="E5787" s="8" t="s">
        <v>463</v>
      </c>
      <c r="F5787" s="128" t="s">
        <v>547</v>
      </c>
      <c r="G5787" s="130" t="s">
        <v>2362</v>
      </c>
      <c r="H5787" s="134">
        <v>42430</v>
      </c>
      <c r="I5787" s="130">
        <v>792</v>
      </c>
      <c r="J5787" s="104">
        <v>76.48</v>
      </c>
      <c r="K5787" s="104">
        <f t="shared" si="123"/>
        <v>60572.160000000003</v>
      </c>
      <c r="L5787" s="130" t="s">
        <v>213</v>
      </c>
      <c r="M5787" s="130" t="s">
        <v>358</v>
      </c>
      <c r="N5787" s="135">
        <v>156058</v>
      </c>
      <c r="O5787" s="135"/>
      <c r="P5787" s="135">
        <v>94782</v>
      </c>
      <c r="Q5787" s="136">
        <v>302.89999999999998</v>
      </c>
      <c r="R5787" s="136">
        <v>0</v>
      </c>
      <c r="S5787" s="136">
        <v>15</v>
      </c>
      <c r="T5787" s="130" t="s">
        <v>127</v>
      </c>
      <c r="U5787" s="64">
        <f>Data!$Q5787+Data!$R5787+Data!$S5787</f>
        <v>317.89999999999998</v>
      </c>
      <c r="V5787" s="9" t="str">
        <f>VLOOKUP(TRIM(Data!$B5787),Team!A:B,2,FALSE)</f>
        <v>Heating</v>
      </c>
      <c r="W5787" s="9" t="str">
        <f>VLOOKUP(Data!$D5787,Current!A:B,2,FALSE)</f>
        <v>DRAFT</v>
      </c>
      <c r="X5787" s="9" t="str">
        <f>IF(Data!$W5787=Data!$E5787,"CURRENT","NO")</f>
        <v>CURRENT</v>
      </c>
    </row>
    <row r="5788" spans="1:24" hidden="1">
      <c r="A5788" s="8" t="s">
        <v>2344</v>
      </c>
      <c r="B5788" s="8" t="s">
        <v>2337</v>
      </c>
      <c r="C5788" s="125" t="s">
        <v>2346</v>
      </c>
      <c r="D5788" s="8" t="s">
        <v>2347</v>
      </c>
      <c r="E5788" s="8" t="s">
        <v>463</v>
      </c>
      <c r="F5788" s="128" t="s">
        <v>395</v>
      </c>
      <c r="G5788" s="130" t="s">
        <v>2362</v>
      </c>
      <c r="H5788" s="134">
        <v>42430</v>
      </c>
      <c r="I5788" s="130">
        <v>462</v>
      </c>
      <c r="J5788" s="104">
        <v>66.819999999999993</v>
      </c>
      <c r="K5788" s="104">
        <f t="shared" si="123"/>
        <v>30870.839999999997</v>
      </c>
      <c r="L5788" s="130" t="s">
        <v>157</v>
      </c>
      <c r="M5788" s="130" t="s">
        <v>2448</v>
      </c>
      <c r="N5788" s="135">
        <v>156059</v>
      </c>
      <c r="O5788" s="135"/>
      <c r="P5788" s="135">
        <v>94783</v>
      </c>
      <c r="Q5788" s="136">
        <v>154.35</v>
      </c>
      <c r="R5788" s="136">
        <v>0</v>
      </c>
      <c r="S5788" s="136">
        <v>15</v>
      </c>
      <c r="T5788" s="130" t="s">
        <v>127</v>
      </c>
      <c r="U5788" s="64">
        <f>Data!$Q5788+Data!$R5788+Data!$S5788</f>
        <v>169.35</v>
      </c>
      <c r="V5788" s="9" t="str">
        <f>VLOOKUP(TRIM(Data!$B5788),Team!A:B,2,FALSE)</f>
        <v>Heating</v>
      </c>
      <c r="W5788" s="9" t="str">
        <f>VLOOKUP(Data!$D5788,Current!A:B,2,FALSE)</f>
        <v>DRAFT</v>
      </c>
      <c r="X5788" s="9" t="str">
        <f>IF(Data!$W5788=Data!$E5788,"CURRENT","NO")</f>
        <v>CURRENT</v>
      </c>
    </row>
    <row r="5789" spans="1:24" hidden="1">
      <c r="A5789" s="8" t="s">
        <v>2344</v>
      </c>
      <c r="B5789" s="8" t="s">
        <v>2337</v>
      </c>
      <c r="C5789" s="125" t="s">
        <v>2346</v>
      </c>
      <c r="D5789" s="8" t="s">
        <v>2347</v>
      </c>
      <c r="E5789" s="8" t="s">
        <v>463</v>
      </c>
      <c r="F5789" s="128" t="s">
        <v>377</v>
      </c>
      <c r="G5789" s="130" t="s">
        <v>2362</v>
      </c>
      <c r="H5789" s="134">
        <v>42432</v>
      </c>
      <c r="I5789" s="130">
        <v>507</v>
      </c>
      <c r="J5789" s="104">
        <v>70.11</v>
      </c>
      <c r="K5789" s="104">
        <f t="shared" si="123"/>
        <v>35545.769999999997</v>
      </c>
      <c r="L5789" s="130" t="s">
        <v>213</v>
      </c>
      <c r="M5789" s="130" t="s">
        <v>1772</v>
      </c>
      <c r="N5789" s="135">
        <v>156089</v>
      </c>
      <c r="O5789" s="135"/>
      <c r="P5789" s="135">
        <v>94784</v>
      </c>
      <c r="Q5789" s="136">
        <v>177.7</v>
      </c>
      <c r="R5789" s="136">
        <v>0</v>
      </c>
      <c r="S5789" s="136">
        <v>15</v>
      </c>
      <c r="T5789" s="130" t="s">
        <v>127</v>
      </c>
      <c r="U5789" s="64">
        <f>Data!$Q5789+Data!$R5789+Data!$S5789</f>
        <v>192.7</v>
      </c>
      <c r="V5789" s="9" t="str">
        <f>VLOOKUP(TRIM(Data!$B5789),Team!A:B,2,FALSE)</f>
        <v>Heating</v>
      </c>
      <c r="W5789" s="9" t="str">
        <f>VLOOKUP(Data!$D5789,Current!A:B,2,FALSE)</f>
        <v>DRAFT</v>
      </c>
      <c r="X5789" s="9" t="str">
        <f>IF(Data!$W5789=Data!$E5789,"CURRENT","NO")</f>
        <v>CURRENT</v>
      </c>
    </row>
    <row r="5790" spans="1:24" hidden="1">
      <c r="A5790" s="8" t="s">
        <v>2344</v>
      </c>
      <c r="B5790" s="8" t="s">
        <v>2337</v>
      </c>
      <c r="C5790" s="125" t="s">
        <v>2346</v>
      </c>
      <c r="D5790" s="8" t="s">
        <v>2347</v>
      </c>
      <c r="E5790" s="8" t="s">
        <v>463</v>
      </c>
      <c r="F5790" s="128" t="s">
        <v>1167</v>
      </c>
      <c r="G5790" s="130" t="s">
        <v>2362</v>
      </c>
      <c r="H5790" s="134">
        <v>42432</v>
      </c>
      <c r="I5790" s="130">
        <v>24</v>
      </c>
      <c r="J5790" s="104">
        <v>0</v>
      </c>
      <c r="K5790" s="104">
        <f t="shared" si="123"/>
        <v>0</v>
      </c>
      <c r="L5790" s="130" t="s">
        <v>213</v>
      </c>
      <c r="M5790" s="130" t="s">
        <v>353</v>
      </c>
      <c r="N5790" s="135">
        <v>156094</v>
      </c>
      <c r="O5790" s="135"/>
      <c r="P5790" s="135">
        <v>94786</v>
      </c>
      <c r="Q5790" s="136">
        <v>75</v>
      </c>
      <c r="R5790" s="136">
        <v>0</v>
      </c>
      <c r="S5790" s="136">
        <v>15</v>
      </c>
      <c r="T5790" s="130" t="s">
        <v>127</v>
      </c>
      <c r="U5790" s="64">
        <f>Data!$Q5790+Data!$R5790+Data!$S5790</f>
        <v>90</v>
      </c>
      <c r="V5790" s="9" t="str">
        <f>VLOOKUP(TRIM(Data!$B5790),Team!A:B,2,FALSE)</f>
        <v>Heating</v>
      </c>
      <c r="W5790" s="9" t="str">
        <f>VLOOKUP(Data!$D5790,Current!A:B,2,FALSE)</f>
        <v>DRAFT</v>
      </c>
      <c r="X5790" s="9" t="str">
        <f>IF(Data!$W5790=Data!$E5790,"CURRENT","NO")</f>
        <v>CURRENT</v>
      </c>
    </row>
    <row r="5791" spans="1:24" hidden="1">
      <c r="A5791" s="8" t="s">
        <v>2351</v>
      </c>
      <c r="B5791" s="8" t="s">
        <v>2337</v>
      </c>
      <c r="C5791" s="125" t="s">
        <v>2346</v>
      </c>
      <c r="D5791" s="8" t="s">
        <v>2347</v>
      </c>
      <c r="E5791" s="8" t="s">
        <v>463</v>
      </c>
      <c r="F5791" s="128" t="s">
        <v>2338</v>
      </c>
      <c r="G5791" s="130" t="s">
        <v>2319</v>
      </c>
      <c r="H5791" s="134">
        <v>42438</v>
      </c>
      <c r="I5791" s="130">
        <v>18525</v>
      </c>
      <c r="J5791" s="104">
        <v>2.4300000000000002</v>
      </c>
      <c r="K5791" s="104">
        <f t="shared" si="123"/>
        <v>45015.75</v>
      </c>
      <c r="L5791" s="130" t="s">
        <v>2398</v>
      </c>
      <c r="M5791" s="130" t="s">
        <v>222</v>
      </c>
      <c r="N5791" s="135">
        <v>156219</v>
      </c>
      <c r="O5791" s="135"/>
      <c r="P5791" s="135">
        <v>94856</v>
      </c>
      <c r="Q5791" s="136">
        <v>450</v>
      </c>
      <c r="R5791" s="136">
        <v>135</v>
      </c>
      <c r="S5791" s="136">
        <v>45</v>
      </c>
      <c r="T5791" s="130" t="s">
        <v>186</v>
      </c>
      <c r="U5791" s="64">
        <f>Data!$Q5791+Data!$R5791+Data!$S5791</f>
        <v>630</v>
      </c>
      <c r="V5791" s="9" t="str">
        <f>VLOOKUP(TRIM(Data!$B5791),Team!A:B,2,FALSE)</f>
        <v>Heating</v>
      </c>
      <c r="W5791" s="9" t="str">
        <f>VLOOKUP(Data!$D5791,Current!A:B,2,FALSE)</f>
        <v>DRAFT</v>
      </c>
      <c r="X5791" s="9" t="str">
        <f>IF(Data!$W5791=Data!$E5791,"CURRENT","NO")</f>
        <v>CURRENT</v>
      </c>
    </row>
    <row r="5792" spans="1:24" hidden="1">
      <c r="A5792" s="8" t="s">
        <v>2351</v>
      </c>
      <c r="B5792" s="8" t="s">
        <v>2337</v>
      </c>
      <c r="C5792" s="125" t="s">
        <v>2346</v>
      </c>
      <c r="D5792" s="8" t="s">
        <v>2347</v>
      </c>
      <c r="E5792" s="8" t="s">
        <v>463</v>
      </c>
      <c r="F5792" s="128" t="s">
        <v>373</v>
      </c>
      <c r="G5792" s="130" t="s">
        <v>153</v>
      </c>
      <c r="H5792" s="134">
        <v>42439</v>
      </c>
      <c r="I5792" s="130">
        <v>1341</v>
      </c>
      <c r="J5792" s="104">
        <v>63</v>
      </c>
      <c r="K5792" s="104">
        <f t="shared" si="123"/>
        <v>84483</v>
      </c>
      <c r="L5792" s="130" t="s">
        <v>108</v>
      </c>
      <c r="M5792" s="130" t="s">
        <v>129</v>
      </c>
      <c r="N5792" s="135">
        <v>156233</v>
      </c>
      <c r="O5792" s="135"/>
      <c r="P5792" s="135">
        <v>94857</v>
      </c>
      <c r="Q5792" s="136">
        <v>422.4</v>
      </c>
      <c r="R5792" s="136">
        <v>0</v>
      </c>
      <c r="S5792" s="136">
        <v>50</v>
      </c>
      <c r="T5792" s="130" t="s">
        <v>246</v>
      </c>
      <c r="U5792" s="64">
        <f>Data!$Q5792+Data!$R5792+Data!$S5792</f>
        <v>472.4</v>
      </c>
      <c r="V5792" s="9" t="str">
        <f>VLOOKUP(TRIM(Data!$B5792),Team!A:B,2,FALSE)</f>
        <v>Heating</v>
      </c>
      <c r="W5792" s="9" t="str">
        <f>VLOOKUP(Data!$D5792,Current!A:B,2,FALSE)</f>
        <v>DRAFT</v>
      </c>
      <c r="X5792" s="9" t="str">
        <f>IF(Data!$W5792=Data!$E5792,"CURRENT","NO")</f>
        <v>CURRENT</v>
      </c>
    </row>
    <row r="5793" spans="1:24" hidden="1">
      <c r="A5793" s="8" t="s">
        <v>2351</v>
      </c>
      <c r="B5793" s="8" t="s">
        <v>2337</v>
      </c>
      <c r="C5793" s="125" t="s">
        <v>2346</v>
      </c>
      <c r="D5793" s="8" t="s">
        <v>2347</v>
      </c>
      <c r="E5793" s="8" t="s">
        <v>463</v>
      </c>
      <c r="F5793" s="128" t="s">
        <v>549</v>
      </c>
      <c r="G5793" s="130" t="s">
        <v>2362</v>
      </c>
      <c r="H5793" s="134">
        <v>42433</v>
      </c>
      <c r="I5793" s="130">
        <v>592</v>
      </c>
      <c r="J5793" s="104">
        <v>75.09</v>
      </c>
      <c r="K5793" s="104">
        <f t="shared" si="123"/>
        <v>44453.279999999999</v>
      </c>
      <c r="L5793" s="130" t="s">
        <v>1585</v>
      </c>
      <c r="M5793" s="130" t="s">
        <v>2449</v>
      </c>
      <c r="N5793" s="135">
        <v>156104</v>
      </c>
      <c r="O5793" s="135"/>
      <c r="P5793" s="135">
        <v>94858</v>
      </c>
      <c r="Q5793" s="136">
        <v>222.3</v>
      </c>
      <c r="R5793" s="136">
        <v>0</v>
      </c>
      <c r="S5793" s="136">
        <v>15</v>
      </c>
      <c r="T5793" s="130" t="s">
        <v>127</v>
      </c>
      <c r="U5793" s="64">
        <f>Data!$Q5793+Data!$R5793+Data!$S5793</f>
        <v>237.3</v>
      </c>
      <c r="V5793" s="9" t="str">
        <f>VLOOKUP(TRIM(Data!$B5793),Team!A:B,2,FALSE)</f>
        <v>Heating</v>
      </c>
      <c r="W5793" s="9" t="str">
        <f>VLOOKUP(Data!$D5793,Current!A:B,2,FALSE)</f>
        <v>DRAFT</v>
      </c>
      <c r="X5793" s="9" t="str">
        <f>IF(Data!$W5793=Data!$E5793,"CURRENT","NO")</f>
        <v>CURRENT</v>
      </c>
    </row>
    <row r="5794" spans="1:24" hidden="1">
      <c r="A5794" s="8" t="s">
        <v>2351</v>
      </c>
      <c r="B5794" s="8" t="s">
        <v>2337</v>
      </c>
      <c r="C5794" s="125" t="s">
        <v>2346</v>
      </c>
      <c r="D5794" s="8" t="s">
        <v>2347</v>
      </c>
      <c r="E5794" s="8" t="s">
        <v>463</v>
      </c>
      <c r="F5794" s="128" t="s">
        <v>1162</v>
      </c>
      <c r="G5794" s="130" t="s">
        <v>2362</v>
      </c>
      <c r="H5794" s="134">
        <v>42434</v>
      </c>
      <c r="I5794" s="130">
        <v>72</v>
      </c>
      <c r="J5794" s="104">
        <v>110.49</v>
      </c>
      <c r="K5794" s="104">
        <f t="shared" si="123"/>
        <v>7955.28</v>
      </c>
      <c r="L5794" s="130" t="s">
        <v>213</v>
      </c>
      <c r="M5794" s="130" t="s">
        <v>340</v>
      </c>
      <c r="N5794" s="135">
        <v>156115</v>
      </c>
      <c r="O5794" s="135"/>
      <c r="P5794" s="135">
        <v>94859</v>
      </c>
      <c r="Q5794" s="136">
        <v>75</v>
      </c>
      <c r="R5794" s="136">
        <v>0</v>
      </c>
      <c r="S5794" s="136">
        <v>15</v>
      </c>
      <c r="T5794" s="130" t="s">
        <v>127</v>
      </c>
      <c r="U5794" s="64">
        <f>Data!$Q5794+Data!$R5794+Data!$S5794</f>
        <v>90</v>
      </c>
      <c r="V5794" s="9" t="str">
        <f>VLOOKUP(TRIM(Data!$B5794),Team!A:B,2,FALSE)</f>
        <v>Heating</v>
      </c>
      <c r="W5794" s="9" t="str">
        <f>VLOOKUP(Data!$D5794,Current!A:B,2,FALSE)</f>
        <v>DRAFT</v>
      </c>
      <c r="X5794" s="9" t="str">
        <f>IF(Data!$W5794=Data!$E5794,"CURRENT","NO")</f>
        <v>CURRENT</v>
      </c>
    </row>
    <row r="5795" spans="1:24" hidden="1">
      <c r="A5795" s="8" t="s">
        <v>2351</v>
      </c>
      <c r="B5795" s="8" t="s">
        <v>2337</v>
      </c>
      <c r="C5795" s="125" t="s">
        <v>2346</v>
      </c>
      <c r="D5795" s="8" t="s">
        <v>2347</v>
      </c>
      <c r="E5795" s="8" t="s">
        <v>463</v>
      </c>
      <c r="F5795" s="128" t="s">
        <v>1972</v>
      </c>
      <c r="G5795" s="130" t="s">
        <v>2362</v>
      </c>
      <c r="H5795" s="134">
        <v>42434</v>
      </c>
      <c r="I5795" s="130">
        <v>422</v>
      </c>
      <c r="J5795" s="104">
        <v>87.1</v>
      </c>
      <c r="K5795" s="104">
        <f t="shared" si="123"/>
        <v>36756.199999999997</v>
      </c>
      <c r="L5795" s="130" t="s">
        <v>213</v>
      </c>
      <c r="M5795" s="130" t="s">
        <v>2450</v>
      </c>
      <c r="N5795" s="135">
        <v>156119</v>
      </c>
      <c r="O5795" s="135"/>
      <c r="P5795" s="135">
        <v>94860</v>
      </c>
      <c r="Q5795" s="136">
        <v>183.8</v>
      </c>
      <c r="R5795" s="136">
        <v>0</v>
      </c>
      <c r="S5795" s="136">
        <v>15</v>
      </c>
      <c r="T5795" s="130" t="s">
        <v>127</v>
      </c>
      <c r="U5795" s="64">
        <f>Data!$Q5795+Data!$R5795+Data!$S5795</f>
        <v>198.8</v>
      </c>
      <c r="V5795" s="9" t="str">
        <f>VLOOKUP(TRIM(Data!$B5795),Team!A:B,2,FALSE)</f>
        <v>Heating</v>
      </c>
      <c r="W5795" s="9" t="str">
        <f>VLOOKUP(Data!$D5795,Current!A:B,2,FALSE)</f>
        <v>DRAFT</v>
      </c>
      <c r="X5795" s="9" t="str">
        <f>IF(Data!$W5795=Data!$E5795,"CURRENT","NO")</f>
        <v>CURRENT</v>
      </c>
    </row>
    <row r="5796" spans="1:24" hidden="1">
      <c r="A5796" s="8" t="s">
        <v>2351</v>
      </c>
      <c r="B5796" s="8" t="s">
        <v>2337</v>
      </c>
      <c r="C5796" s="125" t="s">
        <v>2346</v>
      </c>
      <c r="D5796" s="8" t="s">
        <v>2347</v>
      </c>
      <c r="E5796" s="8" t="s">
        <v>463</v>
      </c>
      <c r="F5796" s="128" t="s">
        <v>1384</v>
      </c>
      <c r="G5796" s="130" t="s">
        <v>2362</v>
      </c>
      <c r="H5796" s="134">
        <v>42437</v>
      </c>
      <c r="I5796" s="130">
        <v>258</v>
      </c>
      <c r="J5796" s="104">
        <v>42.91</v>
      </c>
      <c r="K5796" s="104">
        <f t="shared" si="123"/>
        <v>11070.779999999999</v>
      </c>
      <c r="L5796" s="130" t="s">
        <v>213</v>
      </c>
      <c r="M5796" s="130" t="s">
        <v>1961</v>
      </c>
      <c r="N5796" s="135">
        <v>156172</v>
      </c>
      <c r="O5796" s="135"/>
      <c r="P5796" s="135">
        <v>94863</v>
      </c>
      <c r="Q5796" s="136">
        <v>150</v>
      </c>
      <c r="R5796" s="136">
        <v>0</v>
      </c>
      <c r="S5796" s="136">
        <v>15</v>
      </c>
      <c r="T5796" s="130" t="s">
        <v>186</v>
      </c>
      <c r="U5796" s="64">
        <f>Data!$Q5796+Data!$R5796+Data!$S5796</f>
        <v>165</v>
      </c>
      <c r="V5796" s="9" t="str">
        <f>VLOOKUP(TRIM(Data!$B5796),Team!A:B,2,FALSE)</f>
        <v>Heating</v>
      </c>
      <c r="W5796" s="9" t="str">
        <f>VLOOKUP(Data!$D5796,Current!A:B,2,FALSE)</f>
        <v>DRAFT</v>
      </c>
      <c r="X5796" s="9" t="str">
        <f>IF(Data!$W5796=Data!$E5796,"CURRENT","NO")</f>
        <v>CURRENT</v>
      </c>
    </row>
    <row r="5797" spans="1:24" hidden="1">
      <c r="A5797" s="8" t="s">
        <v>2351</v>
      </c>
      <c r="B5797" s="8" t="s">
        <v>2337</v>
      </c>
      <c r="C5797" s="125" t="s">
        <v>2346</v>
      </c>
      <c r="D5797" s="8" t="s">
        <v>2347</v>
      </c>
      <c r="E5797" s="8" t="s">
        <v>463</v>
      </c>
      <c r="F5797" s="128" t="s">
        <v>336</v>
      </c>
      <c r="G5797" s="130" t="s">
        <v>2362</v>
      </c>
      <c r="H5797" s="134">
        <v>42437</v>
      </c>
      <c r="I5797" s="130">
        <v>458</v>
      </c>
      <c r="J5797" s="104">
        <v>60.66</v>
      </c>
      <c r="K5797" s="104">
        <f t="shared" si="123"/>
        <v>27782.28</v>
      </c>
      <c r="L5797" s="130" t="s">
        <v>213</v>
      </c>
      <c r="M5797" s="130" t="s">
        <v>163</v>
      </c>
      <c r="N5797" s="135">
        <v>156173</v>
      </c>
      <c r="O5797" s="135"/>
      <c r="P5797" s="135">
        <v>94864</v>
      </c>
      <c r="Q5797" s="136">
        <v>150</v>
      </c>
      <c r="R5797" s="136">
        <v>0</v>
      </c>
      <c r="S5797" s="136">
        <v>15</v>
      </c>
      <c r="T5797" s="130" t="s">
        <v>127</v>
      </c>
      <c r="U5797" s="64">
        <f>Data!$Q5797+Data!$R5797+Data!$S5797</f>
        <v>165</v>
      </c>
      <c r="V5797" s="9" t="str">
        <f>VLOOKUP(TRIM(Data!$B5797),Team!A:B,2,FALSE)</f>
        <v>Heating</v>
      </c>
      <c r="W5797" s="9" t="str">
        <f>VLOOKUP(Data!$D5797,Current!A:B,2,FALSE)</f>
        <v>DRAFT</v>
      </c>
      <c r="X5797" s="9" t="str">
        <f>IF(Data!$W5797=Data!$E5797,"CURRENT","NO")</f>
        <v>CURRENT</v>
      </c>
    </row>
    <row r="5798" spans="1:24" hidden="1">
      <c r="A5798" s="8" t="s">
        <v>2351</v>
      </c>
      <c r="B5798" s="8" t="s">
        <v>2337</v>
      </c>
      <c r="C5798" s="125" t="s">
        <v>2346</v>
      </c>
      <c r="D5798" s="8" t="s">
        <v>2347</v>
      </c>
      <c r="E5798" s="8" t="s">
        <v>463</v>
      </c>
      <c r="F5798" s="128" t="s">
        <v>988</v>
      </c>
      <c r="G5798" s="130" t="s">
        <v>2362</v>
      </c>
      <c r="H5798" s="134">
        <v>42438</v>
      </c>
      <c r="I5798" s="130">
        <v>144</v>
      </c>
      <c r="J5798" s="104">
        <v>96.88</v>
      </c>
      <c r="K5798" s="104">
        <f t="shared" si="123"/>
        <v>13950.72</v>
      </c>
      <c r="L5798" s="130" t="s">
        <v>213</v>
      </c>
      <c r="M5798" s="130" t="s">
        <v>1874</v>
      </c>
      <c r="N5798" s="135">
        <v>156193</v>
      </c>
      <c r="O5798" s="135"/>
      <c r="P5798" s="135">
        <v>94865</v>
      </c>
      <c r="Q5798" s="136">
        <v>75</v>
      </c>
      <c r="R5798" s="136">
        <v>0</v>
      </c>
      <c r="S5798" s="136">
        <v>15</v>
      </c>
      <c r="T5798" s="130" t="s">
        <v>127</v>
      </c>
      <c r="U5798" s="64">
        <f>Data!$Q5798+Data!$R5798+Data!$S5798</f>
        <v>90</v>
      </c>
      <c r="V5798" s="9" t="str">
        <f>VLOOKUP(TRIM(Data!$B5798),Team!A:B,2,FALSE)</f>
        <v>Heating</v>
      </c>
      <c r="W5798" s="9" t="str">
        <f>VLOOKUP(Data!$D5798,Current!A:B,2,FALSE)</f>
        <v>DRAFT</v>
      </c>
      <c r="X5798" s="9" t="str">
        <f>IF(Data!$W5798=Data!$E5798,"CURRENT","NO")</f>
        <v>CURRENT</v>
      </c>
    </row>
    <row r="5799" spans="1:24" hidden="1">
      <c r="A5799" s="8" t="s">
        <v>2351</v>
      </c>
      <c r="B5799" s="8" t="s">
        <v>2337</v>
      </c>
      <c r="C5799" s="125" t="s">
        <v>2346</v>
      </c>
      <c r="D5799" s="8" t="s">
        <v>2347</v>
      </c>
      <c r="E5799" s="8" t="s">
        <v>463</v>
      </c>
      <c r="F5799" s="128" t="s">
        <v>574</v>
      </c>
      <c r="G5799" s="130" t="s">
        <v>2362</v>
      </c>
      <c r="H5799" s="134">
        <v>42438</v>
      </c>
      <c r="I5799" s="130">
        <v>72</v>
      </c>
      <c r="J5799" s="104">
        <v>94.72</v>
      </c>
      <c r="K5799" s="104">
        <f t="shared" si="123"/>
        <v>6819.84</v>
      </c>
      <c r="L5799" s="130" t="s">
        <v>213</v>
      </c>
      <c r="M5799" s="130" t="s">
        <v>923</v>
      </c>
      <c r="N5799" s="135">
        <v>156194</v>
      </c>
      <c r="O5799" s="135"/>
      <c r="P5799" s="135">
        <v>94866</v>
      </c>
      <c r="Q5799" s="136">
        <v>75</v>
      </c>
      <c r="R5799" s="136">
        <v>0</v>
      </c>
      <c r="S5799" s="136">
        <v>15</v>
      </c>
      <c r="T5799" s="130" t="s">
        <v>127</v>
      </c>
      <c r="U5799" s="64">
        <f>Data!$Q5799+Data!$R5799+Data!$S5799</f>
        <v>90</v>
      </c>
      <c r="V5799" s="9" t="str">
        <f>VLOOKUP(TRIM(Data!$B5799),Team!A:B,2,FALSE)</f>
        <v>Heating</v>
      </c>
      <c r="W5799" s="9" t="str">
        <f>VLOOKUP(Data!$D5799,Current!A:B,2,FALSE)</f>
        <v>DRAFT</v>
      </c>
      <c r="X5799" s="9" t="str">
        <f>IF(Data!$W5799=Data!$E5799,"CURRENT","NO")</f>
        <v>CURRENT</v>
      </c>
    </row>
    <row r="5800" spans="1:24" hidden="1">
      <c r="A5800" s="8" t="s">
        <v>2351</v>
      </c>
      <c r="B5800" s="8" t="s">
        <v>2337</v>
      </c>
      <c r="C5800" s="125" t="s">
        <v>2346</v>
      </c>
      <c r="D5800" s="8" t="s">
        <v>2347</v>
      </c>
      <c r="E5800" s="8" t="s">
        <v>463</v>
      </c>
      <c r="F5800" s="128" t="s">
        <v>1708</v>
      </c>
      <c r="G5800" s="130" t="s">
        <v>2362</v>
      </c>
      <c r="H5800" s="134">
        <v>42438</v>
      </c>
      <c r="I5800" s="130">
        <v>400</v>
      </c>
      <c r="J5800" s="104">
        <v>68.55</v>
      </c>
      <c r="K5800" s="104">
        <f t="shared" si="123"/>
        <v>27420</v>
      </c>
      <c r="L5800" s="130" t="s">
        <v>213</v>
      </c>
      <c r="M5800" s="130" t="s">
        <v>2451</v>
      </c>
      <c r="N5800" s="135">
        <v>156195</v>
      </c>
      <c r="O5800" s="135"/>
      <c r="P5800" s="135">
        <v>94867</v>
      </c>
      <c r="Q5800" s="136">
        <v>150</v>
      </c>
      <c r="R5800" s="136">
        <v>0</v>
      </c>
      <c r="S5800" s="136">
        <v>15</v>
      </c>
      <c r="T5800" s="130" t="s">
        <v>127</v>
      </c>
      <c r="U5800" s="64">
        <f>Data!$Q5800+Data!$R5800+Data!$S5800</f>
        <v>165</v>
      </c>
      <c r="V5800" s="9" t="str">
        <f>VLOOKUP(TRIM(Data!$B5800),Team!A:B,2,FALSE)</f>
        <v>Heating</v>
      </c>
      <c r="W5800" s="9" t="str">
        <f>VLOOKUP(Data!$D5800,Current!A:B,2,FALSE)</f>
        <v>DRAFT</v>
      </c>
      <c r="X5800" s="9" t="str">
        <f>IF(Data!$W5800=Data!$E5800,"CURRENT","NO")</f>
        <v>CURRENT</v>
      </c>
    </row>
    <row r="5801" spans="1:24" hidden="1">
      <c r="A5801" s="8" t="s">
        <v>2351</v>
      </c>
      <c r="B5801" s="8" t="s">
        <v>2337</v>
      </c>
      <c r="C5801" s="125" t="s">
        <v>2346</v>
      </c>
      <c r="D5801" s="8" t="s">
        <v>2347</v>
      </c>
      <c r="E5801" s="8" t="s">
        <v>463</v>
      </c>
      <c r="F5801" s="128" t="s">
        <v>380</v>
      </c>
      <c r="G5801" s="130" t="s">
        <v>2362</v>
      </c>
      <c r="H5801" s="134">
        <v>42439</v>
      </c>
      <c r="I5801" s="130">
        <v>201</v>
      </c>
      <c r="J5801" s="104">
        <v>116.25</v>
      </c>
      <c r="K5801" s="104">
        <f t="shared" si="123"/>
        <v>23366.25</v>
      </c>
      <c r="L5801" s="130" t="s">
        <v>213</v>
      </c>
      <c r="M5801" s="130" t="s">
        <v>176</v>
      </c>
      <c r="N5801" s="135">
        <v>156228</v>
      </c>
      <c r="O5801" s="135"/>
      <c r="P5801" s="135">
        <v>94868</v>
      </c>
      <c r="Q5801" s="136">
        <v>150</v>
      </c>
      <c r="R5801" s="136">
        <v>0</v>
      </c>
      <c r="S5801" s="136">
        <v>15</v>
      </c>
      <c r="T5801" s="130" t="s">
        <v>127</v>
      </c>
      <c r="U5801" s="64">
        <f>Data!$Q5801+Data!$R5801+Data!$S5801</f>
        <v>165</v>
      </c>
      <c r="V5801" s="9" t="str">
        <f>VLOOKUP(TRIM(Data!$B5801),Team!A:B,2,FALSE)</f>
        <v>Heating</v>
      </c>
      <c r="W5801" s="9" t="str">
        <f>VLOOKUP(Data!$D5801,Current!A:B,2,FALSE)</f>
        <v>DRAFT</v>
      </c>
      <c r="X5801" s="9" t="str">
        <f>IF(Data!$W5801=Data!$E5801,"CURRENT","NO")</f>
        <v>CURRENT</v>
      </c>
    </row>
    <row r="5802" spans="1:24" hidden="1">
      <c r="A5802" s="8" t="s">
        <v>2351</v>
      </c>
      <c r="B5802" s="8" t="s">
        <v>2337</v>
      </c>
      <c r="C5802" s="125" t="s">
        <v>2346</v>
      </c>
      <c r="D5802" s="8" t="s">
        <v>2347</v>
      </c>
      <c r="E5802" s="8" t="s">
        <v>463</v>
      </c>
      <c r="F5802" s="128" t="s">
        <v>1200</v>
      </c>
      <c r="G5802" s="130" t="s">
        <v>2362</v>
      </c>
      <c r="H5802" s="134">
        <v>42439</v>
      </c>
      <c r="I5802" s="130">
        <v>390</v>
      </c>
      <c r="J5802" s="104">
        <v>74.11</v>
      </c>
      <c r="K5802" s="104">
        <f t="shared" si="123"/>
        <v>28902.9</v>
      </c>
      <c r="L5802" s="130" t="s">
        <v>213</v>
      </c>
      <c r="M5802" s="130" t="s">
        <v>566</v>
      </c>
      <c r="N5802" s="135">
        <v>156239</v>
      </c>
      <c r="O5802" s="135"/>
      <c r="P5802" s="135">
        <v>94869</v>
      </c>
      <c r="Q5802" s="136">
        <v>150</v>
      </c>
      <c r="R5802" s="136">
        <v>0</v>
      </c>
      <c r="S5802" s="136">
        <v>15</v>
      </c>
      <c r="T5802" s="130" t="s">
        <v>127</v>
      </c>
      <c r="U5802" s="64">
        <f>Data!$Q5802+Data!$R5802+Data!$S5802</f>
        <v>165</v>
      </c>
      <c r="V5802" s="9" t="str">
        <f>VLOOKUP(TRIM(Data!$B5802),Team!A:B,2,FALSE)</f>
        <v>Heating</v>
      </c>
      <c r="W5802" s="9" t="str">
        <f>VLOOKUP(Data!$D5802,Current!A:B,2,FALSE)</f>
        <v>DRAFT</v>
      </c>
      <c r="X5802" s="9" t="str">
        <f>IF(Data!$W5802=Data!$E5802,"CURRENT","NO")</f>
        <v>CURRENT</v>
      </c>
    </row>
    <row r="5803" spans="1:24" hidden="1">
      <c r="A5803" s="8" t="s">
        <v>2354</v>
      </c>
      <c r="B5803" s="8" t="s">
        <v>2337</v>
      </c>
      <c r="C5803" s="125" t="s">
        <v>2346</v>
      </c>
      <c r="D5803" s="8" t="s">
        <v>2347</v>
      </c>
      <c r="E5803" s="8" t="s">
        <v>463</v>
      </c>
      <c r="F5803" s="128" t="s">
        <v>1412</v>
      </c>
      <c r="G5803" s="130" t="s">
        <v>2390</v>
      </c>
      <c r="H5803" s="134">
        <v>42446</v>
      </c>
      <c r="I5803" s="130">
        <v>159</v>
      </c>
      <c r="J5803" s="104">
        <v>0</v>
      </c>
      <c r="K5803" s="104">
        <f t="shared" si="123"/>
        <v>0</v>
      </c>
      <c r="L5803" s="130" t="s">
        <v>69</v>
      </c>
      <c r="M5803" s="130" t="s">
        <v>392</v>
      </c>
      <c r="N5803" s="135">
        <v>156365</v>
      </c>
      <c r="O5803" s="135"/>
      <c r="P5803" s="135">
        <v>94954</v>
      </c>
      <c r="Q5803" s="136">
        <v>150</v>
      </c>
      <c r="R5803" s="136">
        <v>0</v>
      </c>
      <c r="S5803" s="136">
        <v>17.5</v>
      </c>
      <c r="T5803" s="130" t="s">
        <v>127</v>
      </c>
      <c r="U5803" s="64">
        <f>Data!$Q5803+Data!$R5803+Data!$S5803</f>
        <v>167.5</v>
      </c>
      <c r="V5803" s="9" t="str">
        <f>VLOOKUP(TRIM(Data!$B5803),Team!A:B,2,FALSE)</f>
        <v>Heating</v>
      </c>
      <c r="W5803" s="9" t="str">
        <f>VLOOKUP(Data!$D5803,Current!A:B,2,FALSE)</f>
        <v>DRAFT</v>
      </c>
      <c r="X5803" s="9" t="str">
        <f>IF(Data!$W5803=Data!$E5803,"CURRENT","NO")</f>
        <v>CURRENT</v>
      </c>
    </row>
    <row r="5804" spans="1:24" hidden="1">
      <c r="A5804" s="8" t="s">
        <v>2354</v>
      </c>
      <c r="B5804" s="8" t="s">
        <v>2337</v>
      </c>
      <c r="C5804" s="125" t="s">
        <v>2346</v>
      </c>
      <c r="D5804" s="8" t="s">
        <v>2347</v>
      </c>
      <c r="E5804" s="8" t="s">
        <v>463</v>
      </c>
      <c r="F5804" s="128" t="s">
        <v>1583</v>
      </c>
      <c r="G5804" s="130" t="s">
        <v>2390</v>
      </c>
      <c r="H5804" s="134">
        <v>42446</v>
      </c>
      <c r="I5804" s="130">
        <v>134</v>
      </c>
      <c r="J5804" s="104">
        <v>0</v>
      </c>
      <c r="K5804" s="104">
        <f t="shared" si="123"/>
        <v>0</v>
      </c>
      <c r="L5804" s="130" t="s">
        <v>69</v>
      </c>
      <c r="M5804" s="130" t="s">
        <v>1765</v>
      </c>
      <c r="N5804" s="135">
        <v>156367</v>
      </c>
      <c r="O5804" s="135"/>
      <c r="P5804" s="135">
        <v>94955</v>
      </c>
      <c r="Q5804" s="136">
        <v>75</v>
      </c>
      <c r="R5804" s="136">
        <v>0</v>
      </c>
      <c r="S5804" s="136">
        <v>17.5</v>
      </c>
      <c r="T5804" s="130" t="s">
        <v>246</v>
      </c>
      <c r="U5804" s="64">
        <f>Data!$Q5804+Data!$R5804+Data!$S5804</f>
        <v>92.5</v>
      </c>
      <c r="V5804" s="9" t="str">
        <f>VLOOKUP(TRIM(Data!$B5804),Team!A:B,2,FALSE)</f>
        <v>Heating</v>
      </c>
      <c r="W5804" s="9" t="str">
        <f>VLOOKUP(Data!$D5804,Current!A:B,2,FALSE)</f>
        <v>DRAFT</v>
      </c>
      <c r="X5804" s="9" t="str">
        <f>IF(Data!$W5804=Data!$E5804,"CURRENT","NO")</f>
        <v>CURRENT</v>
      </c>
    </row>
    <row r="5805" spans="1:24" hidden="1">
      <c r="A5805" s="8" t="s">
        <v>2354</v>
      </c>
      <c r="B5805" s="8" t="s">
        <v>2337</v>
      </c>
      <c r="C5805" s="125" t="s">
        <v>2346</v>
      </c>
      <c r="D5805" s="8" t="s">
        <v>2347</v>
      </c>
      <c r="E5805" s="8" t="s">
        <v>463</v>
      </c>
      <c r="F5805" s="128" t="s">
        <v>1399</v>
      </c>
      <c r="G5805" s="130" t="s">
        <v>2362</v>
      </c>
      <c r="H5805" s="134">
        <v>42440</v>
      </c>
      <c r="I5805" s="130">
        <v>192</v>
      </c>
      <c r="J5805" s="104">
        <v>60.27</v>
      </c>
      <c r="K5805" s="104">
        <f t="shared" si="123"/>
        <v>11571.84</v>
      </c>
      <c r="L5805" s="130" t="s">
        <v>213</v>
      </c>
      <c r="M5805" s="130" t="s">
        <v>923</v>
      </c>
      <c r="N5805" s="135">
        <v>156247</v>
      </c>
      <c r="O5805" s="135"/>
      <c r="P5805" s="135">
        <v>94956</v>
      </c>
      <c r="Q5805" s="136">
        <v>150</v>
      </c>
      <c r="R5805" s="136">
        <v>0</v>
      </c>
      <c r="S5805" s="136">
        <v>15</v>
      </c>
      <c r="T5805" s="130" t="s">
        <v>127</v>
      </c>
      <c r="U5805" s="64">
        <f>Data!$Q5805+Data!$R5805+Data!$S5805</f>
        <v>165</v>
      </c>
      <c r="V5805" s="9" t="str">
        <f>VLOOKUP(TRIM(Data!$B5805),Team!A:B,2,FALSE)</f>
        <v>Heating</v>
      </c>
      <c r="W5805" s="9" t="str">
        <f>VLOOKUP(Data!$D5805,Current!A:B,2,FALSE)</f>
        <v>DRAFT</v>
      </c>
      <c r="X5805" s="9" t="str">
        <f>IF(Data!$W5805=Data!$E5805,"CURRENT","NO")</f>
        <v>CURRENT</v>
      </c>
    </row>
    <row r="5806" spans="1:24" hidden="1">
      <c r="A5806" s="8" t="s">
        <v>2354</v>
      </c>
      <c r="B5806" s="8" t="s">
        <v>2337</v>
      </c>
      <c r="C5806" s="125" t="s">
        <v>2346</v>
      </c>
      <c r="D5806" s="8" t="s">
        <v>2347</v>
      </c>
      <c r="E5806" s="8" t="s">
        <v>463</v>
      </c>
      <c r="F5806" s="128" t="s">
        <v>333</v>
      </c>
      <c r="G5806" s="130" t="s">
        <v>2362</v>
      </c>
      <c r="H5806" s="134">
        <v>42440</v>
      </c>
      <c r="I5806" s="130">
        <v>315</v>
      </c>
      <c r="J5806" s="104">
        <v>105</v>
      </c>
      <c r="K5806" s="104">
        <f t="shared" si="123"/>
        <v>33075</v>
      </c>
      <c r="L5806" s="130" t="s">
        <v>213</v>
      </c>
      <c r="M5806" s="130" t="s">
        <v>379</v>
      </c>
      <c r="N5806" s="135">
        <v>156248</v>
      </c>
      <c r="O5806" s="135"/>
      <c r="P5806" s="135">
        <v>94957</v>
      </c>
      <c r="Q5806" s="136">
        <v>165.4</v>
      </c>
      <c r="R5806" s="136">
        <v>0</v>
      </c>
      <c r="S5806" s="136">
        <v>15</v>
      </c>
      <c r="T5806" s="130" t="s">
        <v>127</v>
      </c>
      <c r="U5806" s="64">
        <f>Data!$Q5806+Data!$R5806+Data!$S5806</f>
        <v>180.4</v>
      </c>
      <c r="V5806" s="9" t="str">
        <f>VLOOKUP(TRIM(Data!$B5806),Team!A:B,2,FALSE)</f>
        <v>Heating</v>
      </c>
      <c r="W5806" s="9" t="str">
        <f>VLOOKUP(Data!$D5806,Current!A:B,2,FALSE)</f>
        <v>DRAFT</v>
      </c>
      <c r="X5806" s="9" t="str">
        <f>IF(Data!$W5806=Data!$E5806,"CURRENT","NO")</f>
        <v>CURRENT</v>
      </c>
    </row>
    <row r="5807" spans="1:24" hidden="1">
      <c r="A5807" s="8" t="s">
        <v>2354</v>
      </c>
      <c r="B5807" s="8" t="s">
        <v>2337</v>
      </c>
      <c r="C5807" s="125" t="s">
        <v>2346</v>
      </c>
      <c r="D5807" s="8" t="s">
        <v>2347</v>
      </c>
      <c r="E5807" s="8" t="s">
        <v>463</v>
      </c>
      <c r="F5807" s="128" t="s">
        <v>1691</v>
      </c>
      <c r="G5807" s="130" t="s">
        <v>2362</v>
      </c>
      <c r="H5807" s="134">
        <v>42440</v>
      </c>
      <c r="I5807" s="130">
        <v>520</v>
      </c>
      <c r="J5807" s="104">
        <v>39.909999999999997</v>
      </c>
      <c r="K5807" s="104">
        <f t="shared" si="123"/>
        <v>20753.199999999997</v>
      </c>
      <c r="L5807" s="130" t="s">
        <v>213</v>
      </c>
      <c r="M5807" s="130" t="s">
        <v>72</v>
      </c>
      <c r="N5807" s="135">
        <v>156249</v>
      </c>
      <c r="O5807" s="135"/>
      <c r="P5807" s="135">
        <v>94958</v>
      </c>
      <c r="Q5807" s="136">
        <v>150</v>
      </c>
      <c r="R5807" s="136">
        <v>0</v>
      </c>
      <c r="S5807" s="136">
        <v>15</v>
      </c>
      <c r="T5807" s="130" t="s">
        <v>127</v>
      </c>
      <c r="U5807" s="64">
        <f>Data!$Q5807+Data!$R5807+Data!$S5807</f>
        <v>165</v>
      </c>
      <c r="V5807" s="9" t="str">
        <f>VLOOKUP(TRIM(Data!$B5807),Team!A:B,2,FALSE)</f>
        <v>Heating</v>
      </c>
      <c r="W5807" s="9" t="str">
        <f>VLOOKUP(Data!$D5807,Current!A:B,2,FALSE)</f>
        <v>DRAFT</v>
      </c>
      <c r="X5807" s="9" t="str">
        <f>IF(Data!$W5807=Data!$E5807,"CURRENT","NO")</f>
        <v>CURRENT</v>
      </c>
    </row>
    <row r="5808" spans="1:24" hidden="1">
      <c r="A5808" s="8" t="s">
        <v>2354</v>
      </c>
      <c r="B5808" s="8" t="s">
        <v>2337</v>
      </c>
      <c r="C5808" s="125" t="s">
        <v>2346</v>
      </c>
      <c r="D5808" s="8" t="s">
        <v>2347</v>
      </c>
      <c r="E5808" s="8" t="s">
        <v>463</v>
      </c>
      <c r="F5808" s="128" t="s">
        <v>978</v>
      </c>
      <c r="G5808" s="130" t="s">
        <v>2362</v>
      </c>
      <c r="H5808" s="134">
        <v>42443</v>
      </c>
      <c r="I5808" s="130">
        <v>792</v>
      </c>
      <c r="J5808" s="104">
        <v>59.09</v>
      </c>
      <c r="K5808" s="104">
        <f t="shared" si="123"/>
        <v>46799.280000000006</v>
      </c>
      <c r="L5808" s="130" t="s">
        <v>213</v>
      </c>
      <c r="M5808" s="130" t="s">
        <v>369</v>
      </c>
      <c r="N5808" s="135">
        <v>156306</v>
      </c>
      <c r="O5808" s="135"/>
      <c r="P5808" s="135">
        <v>94959</v>
      </c>
      <c r="Q5808" s="136">
        <v>234</v>
      </c>
      <c r="R5808" s="136">
        <v>0</v>
      </c>
      <c r="S5808" s="136">
        <v>15</v>
      </c>
      <c r="T5808" s="130" t="s">
        <v>127</v>
      </c>
      <c r="U5808" s="64">
        <f>Data!$Q5808+Data!$R5808+Data!$S5808</f>
        <v>249</v>
      </c>
      <c r="V5808" s="9" t="str">
        <f>VLOOKUP(TRIM(Data!$B5808),Team!A:B,2,FALSE)</f>
        <v>Heating</v>
      </c>
      <c r="W5808" s="9" t="str">
        <f>VLOOKUP(Data!$D5808,Current!A:B,2,FALSE)</f>
        <v>DRAFT</v>
      </c>
      <c r="X5808" s="9" t="str">
        <f>IF(Data!$W5808=Data!$E5808,"CURRENT","NO")</f>
        <v>CURRENT</v>
      </c>
    </row>
    <row r="5809" spans="1:24" hidden="1">
      <c r="A5809" s="8" t="s">
        <v>2354</v>
      </c>
      <c r="B5809" s="8" t="s">
        <v>2337</v>
      </c>
      <c r="C5809" s="125" t="s">
        <v>2346</v>
      </c>
      <c r="D5809" s="8" t="s">
        <v>2347</v>
      </c>
      <c r="E5809" s="8" t="s">
        <v>463</v>
      </c>
      <c r="F5809" s="128" t="s">
        <v>390</v>
      </c>
      <c r="G5809" s="130" t="s">
        <v>2362</v>
      </c>
      <c r="H5809" s="134">
        <v>42445</v>
      </c>
      <c r="I5809" s="130">
        <v>413</v>
      </c>
      <c r="J5809" s="104">
        <v>93.3</v>
      </c>
      <c r="K5809" s="104">
        <f t="shared" si="123"/>
        <v>38532.9</v>
      </c>
      <c r="L5809" s="130" t="s">
        <v>213</v>
      </c>
      <c r="M5809" s="130" t="s">
        <v>594</v>
      </c>
      <c r="N5809" s="135">
        <v>156340</v>
      </c>
      <c r="O5809" s="135"/>
      <c r="P5809" s="135">
        <v>94961</v>
      </c>
      <c r="Q5809" s="136">
        <v>192.7</v>
      </c>
      <c r="R5809" s="136">
        <v>0</v>
      </c>
      <c r="S5809" s="136">
        <v>15</v>
      </c>
      <c r="T5809" s="130" t="s">
        <v>127</v>
      </c>
      <c r="U5809" s="64">
        <f>Data!$Q5809+Data!$R5809+Data!$S5809</f>
        <v>207.7</v>
      </c>
      <c r="V5809" s="9" t="str">
        <f>VLOOKUP(TRIM(Data!$B5809),Team!A:B,2,FALSE)</f>
        <v>Heating</v>
      </c>
      <c r="W5809" s="9" t="str">
        <f>VLOOKUP(Data!$D5809,Current!A:B,2,FALSE)</f>
        <v>DRAFT</v>
      </c>
      <c r="X5809" s="9" t="str">
        <f>IF(Data!$W5809=Data!$E5809,"CURRENT","NO")</f>
        <v>CURRENT</v>
      </c>
    </row>
    <row r="5810" spans="1:24" hidden="1">
      <c r="A5810" s="8" t="s">
        <v>2354</v>
      </c>
      <c r="B5810" s="8" t="s">
        <v>2337</v>
      </c>
      <c r="C5810" s="125" t="s">
        <v>2346</v>
      </c>
      <c r="D5810" s="8" t="s">
        <v>2347</v>
      </c>
      <c r="E5810" s="8" t="s">
        <v>463</v>
      </c>
      <c r="F5810" s="128" t="s">
        <v>1831</v>
      </c>
      <c r="G5810" s="130" t="s">
        <v>2362</v>
      </c>
      <c r="H5810" s="134">
        <v>42445</v>
      </c>
      <c r="I5810" s="130">
        <v>192</v>
      </c>
      <c r="J5810" s="104">
        <v>58.12</v>
      </c>
      <c r="K5810" s="104">
        <f t="shared" si="123"/>
        <v>11159.039999999999</v>
      </c>
      <c r="L5810" s="130" t="s">
        <v>213</v>
      </c>
      <c r="M5810" s="130" t="s">
        <v>1860</v>
      </c>
      <c r="N5810" s="135">
        <v>156342</v>
      </c>
      <c r="O5810" s="135"/>
      <c r="P5810" s="135">
        <v>94962</v>
      </c>
      <c r="Q5810" s="136">
        <v>150</v>
      </c>
      <c r="R5810" s="136">
        <v>0</v>
      </c>
      <c r="S5810" s="136">
        <v>15</v>
      </c>
      <c r="T5810" s="130" t="s">
        <v>127</v>
      </c>
      <c r="U5810" s="64">
        <f>Data!$Q5810+Data!$R5810+Data!$S5810</f>
        <v>165</v>
      </c>
      <c r="V5810" s="9" t="str">
        <f>VLOOKUP(TRIM(Data!$B5810),Team!A:B,2,FALSE)</f>
        <v>Heating</v>
      </c>
      <c r="W5810" s="9" t="str">
        <f>VLOOKUP(Data!$D5810,Current!A:B,2,FALSE)</f>
        <v>DRAFT</v>
      </c>
      <c r="X5810" s="9" t="str">
        <f>IF(Data!$W5810=Data!$E5810,"CURRENT","NO")</f>
        <v>CURRENT</v>
      </c>
    </row>
    <row r="5811" spans="1:24" hidden="1">
      <c r="A5811" s="8" t="s">
        <v>2354</v>
      </c>
      <c r="B5811" s="8" t="s">
        <v>2337</v>
      </c>
      <c r="C5811" s="125" t="s">
        <v>2346</v>
      </c>
      <c r="D5811" s="8" t="s">
        <v>2347</v>
      </c>
      <c r="E5811" s="8" t="s">
        <v>463</v>
      </c>
      <c r="F5811" s="128" t="s">
        <v>376</v>
      </c>
      <c r="G5811" s="130" t="s">
        <v>2362</v>
      </c>
      <c r="H5811" s="134">
        <v>42446</v>
      </c>
      <c r="I5811" s="130">
        <v>325</v>
      </c>
      <c r="J5811" s="104">
        <v>0</v>
      </c>
      <c r="K5811" s="104">
        <f t="shared" si="123"/>
        <v>0</v>
      </c>
      <c r="L5811" s="130" t="s">
        <v>213</v>
      </c>
      <c r="M5811" s="130" t="s">
        <v>2452</v>
      </c>
      <c r="N5811" s="135">
        <v>156368</v>
      </c>
      <c r="O5811" s="135"/>
      <c r="P5811" s="135">
        <v>94963</v>
      </c>
      <c r="Q5811" s="136">
        <v>150</v>
      </c>
      <c r="R5811" s="136">
        <v>0</v>
      </c>
      <c r="S5811" s="136">
        <v>15</v>
      </c>
      <c r="T5811" s="130" t="s">
        <v>127</v>
      </c>
      <c r="U5811" s="64">
        <f>Data!$Q5811+Data!$R5811+Data!$S5811</f>
        <v>165</v>
      </c>
      <c r="V5811" s="9" t="str">
        <f>VLOOKUP(TRIM(Data!$B5811),Team!A:B,2,FALSE)</f>
        <v>Heating</v>
      </c>
      <c r="W5811" s="9" t="str">
        <f>VLOOKUP(Data!$D5811,Current!A:B,2,FALSE)</f>
        <v>DRAFT</v>
      </c>
      <c r="X5811" s="9" t="str">
        <f>IF(Data!$W5811=Data!$E5811,"CURRENT","NO")</f>
        <v>CURRENT</v>
      </c>
    </row>
    <row r="5812" spans="1:24" hidden="1">
      <c r="A5812" s="8" t="s">
        <v>2354</v>
      </c>
      <c r="B5812" s="8" t="s">
        <v>2337</v>
      </c>
      <c r="C5812" s="125" t="s">
        <v>2346</v>
      </c>
      <c r="D5812" s="8" t="s">
        <v>2347</v>
      </c>
      <c r="E5812" s="8" t="s">
        <v>463</v>
      </c>
      <c r="F5812" s="128" t="s">
        <v>338</v>
      </c>
      <c r="G5812" s="130" t="s">
        <v>2362</v>
      </c>
      <c r="H5812" s="134">
        <v>42446</v>
      </c>
      <c r="I5812" s="130">
        <v>240</v>
      </c>
      <c r="J5812" s="104">
        <v>0</v>
      </c>
      <c r="K5812" s="104">
        <f t="shared" si="123"/>
        <v>0</v>
      </c>
      <c r="L5812" s="130" t="s">
        <v>213</v>
      </c>
      <c r="M5812" s="130" t="s">
        <v>1741</v>
      </c>
      <c r="N5812" s="135">
        <v>156369</v>
      </c>
      <c r="O5812" s="135"/>
      <c r="P5812" s="135">
        <v>94964</v>
      </c>
      <c r="Q5812" s="136">
        <v>150</v>
      </c>
      <c r="R5812" s="136">
        <v>0</v>
      </c>
      <c r="S5812" s="136">
        <v>15</v>
      </c>
      <c r="T5812" s="130" t="s">
        <v>127</v>
      </c>
      <c r="U5812" s="64">
        <f>Data!$Q5812+Data!$R5812+Data!$S5812</f>
        <v>165</v>
      </c>
      <c r="V5812" s="9" t="str">
        <f>VLOOKUP(TRIM(Data!$B5812),Team!A:B,2,FALSE)</f>
        <v>Heating</v>
      </c>
      <c r="W5812" s="9" t="str">
        <f>VLOOKUP(Data!$D5812,Current!A:B,2,FALSE)</f>
        <v>DRAFT</v>
      </c>
      <c r="X5812" s="9" t="str">
        <f>IF(Data!$W5812=Data!$E5812,"CURRENT","NO")</f>
        <v>CURRENT</v>
      </c>
    </row>
    <row r="5813" spans="1:24" hidden="1">
      <c r="A5813" s="8" t="s">
        <v>2366</v>
      </c>
      <c r="B5813" s="8" t="s">
        <v>2337</v>
      </c>
      <c r="C5813" s="125" t="s">
        <v>2346</v>
      </c>
      <c r="D5813" s="8" t="s">
        <v>2347</v>
      </c>
      <c r="E5813" s="8" t="s">
        <v>463</v>
      </c>
      <c r="F5813" s="128" t="s">
        <v>2453</v>
      </c>
      <c r="G5813" s="130" t="s">
        <v>153</v>
      </c>
      <c r="H5813" s="134">
        <v>42450</v>
      </c>
      <c r="I5813" s="130">
        <v>453</v>
      </c>
      <c r="J5813" s="104">
        <v>166.5</v>
      </c>
      <c r="K5813" s="104">
        <f t="shared" si="123"/>
        <v>75424.5</v>
      </c>
      <c r="L5813" s="130" t="s">
        <v>108</v>
      </c>
      <c r="M5813" s="130" t="s">
        <v>1676</v>
      </c>
      <c r="N5813" s="135">
        <v>156479</v>
      </c>
      <c r="O5813" s="135"/>
      <c r="P5813" s="135">
        <v>95046</v>
      </c>
      <c r="Q5813" s="136">
        <v>377.1</v>
      </c>
      <c r="R5813" s="136">
        <v>0</v>
      </c>
      <c r="S5813" s="136">
        <v>50</v>
      </c>
      <c r="T5813" s="130" t="s">
        <v>127</v>
      </c>
      <c r="U5813" s="64">
        <f>Data!$Q5813+Data!$R5813+Data!$S5813</f>
        <v>427.1</v>
      </c>
      <c r="V5813" s="9" t="str">
        <f>VLOOKUP(TRIM(Data!$B5813),Team!A:B,2,FALSE)</f>
        <v>Heating</v>
      </c>
      <c r="W5813" s="9" t="str">
        <f>VLOOKUP(Data!$D5813,Current!A:B,2,FALSE)</f>
        <v>DRAFT</v>
      </c>
      <c r="X5813" s="9" t="str">
        <f>IF(Data!$W5813=Data!$E5813,"CURRENT","NO")</f>
        <v>CURRENT</v>
      </c>
    </row>
    <row r="5814" spans="1:24" hidden="1">
      <c r="A5814" s="8" t="s">
        <v>2366</v>
      </c>
      <c r="B5814" s="8" t="s">
        <v>2337</v>
      </c>
      <c r="C5814" s="125" t="s">
        <v>2346</v>
      </c>
      <c r="D5814" s="8" t="s">
        <v>2347</v>
      </c>
      <c r="E5814" s="8" t="s">
        <v>463</v>
      </c>
      <c r="F5814" s="128" t="s">
        <v>347</v>
      </c>
      <c r="G5814" s="130" t="s">
        <v>2390</v>
      </c>
      <c r="H5814" s="134">
        <v>42447</v>
      </c>
      <c r="I5814" s="130">
        <v>494</v>
      </c>
      <c r="J5814" s="104">
        <v>0</v>
      </c>
      <c r="K5814" s="104">
        <f t="shared" si="123"/>
        <v>0</v>
      </c>
      <c r="L5814" s="130" t="s">
        <v>69</v>
      </c>
      <c r="M5814" s="130" t="s">
        <v>145</v>
      </c>
      <c r="N5814" s="135">
        <v>156402</v>
      </c>
      <c r="O5814" s="135"/>
      <c r="P5814" s="135">
        <v>95047</v>
      </c>
      <c r="Q5814" s="136">
        <v>150</v>
      </c>
      <c r="R5814" s="136">
        <v>0</v>
      </c>
      <c r="S5814" s="136">
        <v>35</v>
      </c>
      <c r="T5814" s="130" t="s">
        <v>246</v>
      </c>
      <c r="U5814" s="64">
        <f>Data!$Q5814+Data!$R5814+Data!$S5814</f>
        <v>185</v>
      </c>
      <c r="V5814" s="9" t="str">
        <f>VLOOKUP(TRIM(Data!$B5814),Team!A:B,2,FALSE)</f>
        <v>Heating</v>
      </c>
      <c r="W5814" s="9" t="str">
        <f>VLOOKUP(Data!$D5814,Current!A:B,2,FALSE)</f>
        <v>DRAFT</v>
      </c>
      <c r="X5814" s="9" t="str">
        <f>IF(Data!$W5814=Data!$E5814,"CURRENT","NO")</f>
        <v>CURRENT</v>
      </c>
    </row>
    <row r="5815" spans="1:24" hidden="1">
      <c r="A5815" s="8" t="s">
        <v>2366</v>
      </c>
      <c r="B5815" s="8" t="s">
        <v>2337</v>
      </c>
      <c r="C5815" s="125" t="s">
        <v>2346</v>
      </c>
      <c r="D5815" s="8" t="s">
        <v>2347</v>
      </c>
      <c r="E5815" s="8" t="s">
        <v>463</v>
      </c>
      <c r="F5815" s="128" t="s">
        <v>1371</v>
      </c>
      <c r="G5815" s="130" t="s">
        <v>2390</v>
      </c>
      <c r="H5815" s="134">
        <v>42448</v>
      </c>
      <c r="I5815" s="130">
        <v>1072</v>
      </c>
      <c r="J5815" s="104">
        <v>0</v>
      </c>
      <c r="K5815" s="104">
        <f t="shared" si="123"/>
        <v>0</v>
      </c>
      <c r="L5815" s="130" t="s">
        <v>69</v>
      </c>
      <c r="M5815" s="130" t="s">
        <v>363</v>
      </c>
      <c r="N5815" s="135">
        <v>156419</v>
      </c>
      <c r="O5815" s="135"/>
      <c r="P5815" s="135">
        <v>95048</v>
      </c>
      <c r="Q5815" s="136">
        <v>150</v>
      </c>
      <c r="R5815" s="136">
        <v>0</v>
      </c>
      <c r="S5815" s="136">
        <v>35</v>
      </c>
      <c r="T5815" s="130" t="s">
        <v>127</v>
      </c>
      <c r="U5815" s="64">
        <f>Data!$Q5815+Data!$R5815+Data!$S5815</f>
        <v>185</v>
      </c>
      <c r="V5815" s="9" t="str">
        <f>VLOOKUP(TRIM(Data!$B5815),Team!A:B,2,FALSE)</f>
        <v>Heating</v>
      </c>
      <c r="W5815" s="9" t="str">
        <f>VLOOKUP(Data!$D5815,Current!A:B,2,FALSE)</f>
        <v>DRAFT</v>
      </c>
      <c r="X5815" s="9" t="str">
        <f>IF(Data!$W5815=Data!$E5815,"CURRENT","NO")</f>
        <v>CURRENT</v>
      </c>
    </row>
    <row r="5816" spans="1:24" hidden="1">
      <c r="A5816" s="8" t="s">
        <v>2366</v>
      </c>
      <c r="B5816" s="8" t="s">
        <v>2337</v>
      </c>
      <c r="C5816" s="125" t="s">
        <v>2346</v>
      </c>
      <c r="D5816" s="8" t="s">
        <v>2347</v>
      </c>
      <c r="E5816" s="8" t="s">
        <v>463</v>
      </c>
      <c r="F5816" s="128" t="s">
        <v>545</v>
      </c>
      <c r="G5816" s="130" t="s">
        <v>2390</v>
      </c>
      <c r="H5816" s="134">
        <v>42451</v>
      </c>
      <c r="I5816" s="130">
        <v>1258</v>
      </c>
      <c r="J5816" s="104">
        <v>22.59</v>
      </c>
      <c r="K5816" s="104">
        <f t="shared" si="123"/>
        <v>28418.22</v>
      </c>
      <c r="L5816" s="130" t="s">
        <v>69</v>
      </c>
      <c r="M5816" s="130" t="s">
        <v>282</v>
      </c>
      <c r="N5816" s="135">
        <v>156504</v>
      </c>
      <c r="O5816" s="135"/>
      <c r="P5816" s="135">
        <v>95049</v>
      </c>
      <c r="Q5816" s="136">
        <v>150</v>
      </c>
      <c r="R5816" s="136">
        <v>0</v>
      </c>
      <c r="S5816" s="136">
        <v>35</v>
      </c>
      <c r="T5816" s="130" t="s">
        <v>127</v>
      </c>
      <c r="U5816" s="64">
        <f>Data!$Q5816+Data!$R5816+Data!$S5816</f>
        <v>185</v>
      </c>
      <c r="V5816" s="9" t="str">
        <f>VLOOKUP(TRIM(Data!$B5816),Team!A:B,2,FALSE)</f>
        <v>Heating</v>
      </c>
      <c r="W5816" s="9" t="str">
        <f>VLOOKUP(Data!$D5816,Current!A:B,2,FALSE)</f>
        <v>DRAFT</v>
      </c>
      <c r="X5816" s="9" t="str">
        <f>IF(Data!$W5816=Data!$E5816,"CURRENT","NO")</f>
        <v>CURRENT</v>
      </c>
    </row>
    <row r="5817" spans="1:24" hidden="1">
      <c r="A5817" s="8" t="s">
        <v>2366</v>
      </c>
      <c r="B5817" s="8" t="s">
        <v>2337</v>
      </c>
      <c r="C5817" s="125" t="s">
        <v>2346</v>
      </c>
      <c r="D5817" s="8" t="s">
        <v>2347</v>
      </c>
      <c r="E5817" s="8" t="s">
        <v>463</v>
      </c>
      <c r="F5817" s="128" t="s">
        <v>549</v>
      </c>
      <c r="G5817" s="130" t="s">
        <v>2362</v>
      </c>
      <c r="H5817" s="134">
        <v>42448</v>
      </c>
      <c r="I5817" s="130">
        <v>592</v>
      </c>
      <c r="J5817" s="104">
        <v>75.09</v>
      </c>
      <c r="K5817" s="104">
        <f t="shared" si="123"/>
        <v>44453.279999999999</v>
      </c>
      <c r="L5817" s="130" t="s">
        <v>213</v>
      </c>
      <c r="M5817" s="130" t="s">
        <v>1973</v>
      </c>
      <c r="N5817" s="135">
        <v>156417</v>
      </c>
      <c r="O5817" s="135"/>
      <c r="P5817" s="135">
        <v>95050</v>
      </c>
      <c r="Q5817" s="136">
        <v>222.3</v>
      </c>
      <c r="R5817" s="136">
        <v>0</v>
      </c>
      <c r="S5817" s="136">
        <v>15</v>
      </c>
      <c r="T5817" s="130" t="s">
        <v>246</v>
      </c>
      <c r="U5817" s="64">
        <f>Data!$Q5817+Data!$R5817+Data!$S5817</f>
        <v>237.3</v>
      </c>
      <c r="V5817" s="9" t="str">
        <f>VLOOKUP(TRIM(Data!$B5817),Team!A:B,2,FALSE)</f>
        <v>Heating</v>
      </c>
      <c r="W5817" s="9" t="str">
        <f>VLOOKUP(Data!$D5817,Current!A:B,2,FALSE)</f>
        <v>DRAFT</v>
      </c>
      <c r="X5817" s="9" t="str">
        <f>IF(Data!$W5817=Data!$E5817,"CURRENT","NO")</f>
        <v>CURRENT</v>
      </c>
    </row>
    <row r="5818" spans="1:24" hidden="1">
      <c r="A5818" s="8" t="s">
        <v>2366</v>
      </c>
      <c r="B5818" s="8" t="s">
        <v>2337</v>
      </c>
      <c r="C5818" s="125" t="s">
        <v>2346</v>
      </c>
      <c r="D5818" s="8" t="s">
        <v>2347</v>
      </c>
      <c r="E5818" s="8" t="s">
        <v>463</v>
      </c>
      <c r="F5818" s="128" t="s">
        <v>396</v>
      </c>
      <c r="G5818" s="130" t="s">
        <v>2362</v>
      </c>
      <c r="H5818" s="134">
        <v>42448</v>
      </c>
      <c r="I5818" s="130">
        <v>186</v>
      </c>
      <c r="J5818" s="104">
        <v>70.64</v>
      </c>
      <c r="K5818" s="104">
        <f t="shared" si="123"/>
        <v>13139.04</v>
      </c>
      <c r="L5818" s="130" t="s">
        <v>213</v>
      </c>
      <c r="M5818" s="130" t="s">
        <v>1973</v>
      </c>
      <c r="N5818" s="135">
        <v>156418</v>
      </c>
      <c r="O5818" s="135"/>
      <c r="P5818" s="135">
        <v>95051</v>
      </c>
      <c r="Q5818" s="136">
        <v>150</v>
      </c>
      <c r="R5818" s="136">
        <v>0</v>
      </c>
      <c r="S5818" s="136">
        <v>15</v>
      </c>
      <c r="T5818" s="130" t="s">
        <v>127</v>
      </c>
      <c r="U5818" s="64">
        <f>Data!$Q5818+Data!$R5818+Data!$S5818</f>
        <v>165</v>
      </c>
      <c r="V5818" s="9" t="str">
        <f>VLOOKUP(TRIM(Data!$B5818),Team!A:B,2,FALSE)</f>
        <v>Heating</v>
      </c>
      <c r="W5818" s="9" t="str">
        <f>VLOOKUP(Data!$D5818,Current!A:B,2,FALSE)</f>
        <v>DRAFT</v>
      </c>
      <c r="X5818" s="9" t="str">
        <f>IF(Data!$W5818=Data!$E5818,"CURRENT","NO")</f>
        <v>CURRENT</v>
      </c>
    </row>
    <row r="5819" spans="1:24" hidden="1">
      <c r="A5819" s="8" t="s">
        <v>2366</v>
      </c>
      <c r="B5819" s="8" t="s">
        <v>2337</v>
      </c>
      <c r="C5819" s="125" t="s">
        <v>2346</v>
      </c>
      <c r="D5819" s="8" t="s">
        <v>2347</v>
      </c>
      <c r="E5819" s="8" t="s">
        <v>463</v>
      </c>
      <c r="F5819" s="128" t="s">
        <v>1420</v>
      </c>
      <c r="G5819" s="130" t="s">
        <v>2362</v>
      </c>
      <c r="H5819" s="134">
        <v>42450</v>
      </c>
      <c r="I5819" s="130">
        <v>65</v>
      </c>
      <c r="J5819" s="104">
        <v>143.06</v>
      </c>
      <c r="K5819" s="104">
        <f t="shared" si="123"/>
        <v>9298.9</v>
      </c>
      <c r="L5819" s="130" t="s">
        <v>213</v>
      </c>
      <c r="M5819" s="130" t="s">
        <v>2454</v>
      </c>
      <c r="N5819" s="135">
        <v>156471</v>
      </c>
      <c r="O5819" s="135"/>
      <c r="P5819" s="135">
        <v>95052</v>
      </c>
      <c r="Q5819" s="136">
        <v>75</v>
      </c>
      <c r="R5819" s="136">
        <v>0</v>
      </c>
      <c r="S5819" s="136">
        <v>15</v>
      </c>
      <c r="T5819" s="130" t="s">
        <v>246</v>
      </c>
      <c r="U5819" s="64">
        <f>Data!$Q5819+Data!$R5819+Data!$S5819</f>
        <v>90</v>
      </c>
      <c r="V5819" s="9" t="str">
        <f>VLOOKUP(TRIM(Data!$B5819),Team!A:B,2,FALSE)</f>
        <v>Heating</v>
      </c>
      <c r="W5819" s="9" t="str">
        <f>VLOOKUP(Data!$D5819,Current!A:B,2,FALSE)</f>
        <v>DRAFT</v>
      </c>
      <c r="X5819" s="9" t="str">
        <f>IF(Data!$W5819=Data!$E5819,"CURRENT","NO")</f>
        <v>CURRENT</v>
      </c>
    </row>
    <row r="5820" spans="1:24" hidden="1">
      <c r="A5820" s="8" t="s">
        <v>2366</v>
      </c>
      <c r="B5820" s="8" t="s">
        <v>2337</v>
      </c>
      <c r="C5820" s="125" t="s">
        <v>2346</v>
      </c>
      <c r="D5820" s="8" t="s">
        <v>2347</v>
      </c>
      <c r="E5820" s="8" t="s">
        <v>463</v>
      </c>
      <c r="F5820" s="128" t="s">
        <v>354</v>
      </c>
      <c r="G5820" s="130" t="s">
        <v>2362</v>
      </c>
      <c r="H5820" s="134">
        <v>42450</v>
      </c>
      <c r="I5820" s="130">
        <v>65</v>
      </c>
      <c r="J5820" s="104">
        <v>121.98</v>
      </c>
      <c r="K5820" s="104">
        <f t="shared" si="123"/>
        <v>7928.7</v>
      </c>
      <c r="L5820" s="130" t="s">
        <v>213</v>
      </c>
      <c r="M5820" s="130" t="s">
        <v>2455</v>
      </c>
      <c r="N5820" s="135">
        <v>156472</v>
      </c>
      <c r="O5820" s="135"/>
      <c r="P5820" s="135">
        <v>95053</v>
      </c>
      <c r="Q5820" s="136">
        <v>75</v>
      </c>
      <c r="R5820" s="136">
        <v>0</v>
      </c>
      <c r="S5820" s="136">
        <v>15</v>
      </c>
      <c r="T5820" s="130" t="s">
        <v>127</v>
      </c>
      <c r="U5820" s="64">
        <f>Data!$Q5820+Data!$R5820+Data!$S5820</f>
        <v>90</v>
      </c>
      <c r="V5820" s="9" t="str">
        <f>VLOOKUP(TRIM(Data!$B5820),Team!A:B,2,FALSE)</f>
        <v>Heating</v>
      </c>
      <c r="W5820" s="9" t="str">
        <f>VLOOKUP(Data!$D5820,Current!A:B,2,FALSE)</f>
        <v>DRAFT</v>
      </c>
      <c r="X5820" s="9" t="str">
        <f>IF(Data!$W5820=Data!$E5820,"CURRENT","NO")</f>
        <v>CURRENT</v>
      </c>
    </row>
    <row r="5821" spans="1:24" hidden="1">
      <c r="A5821" s="8" t="s">
        <v>2366</v>
      </c>
      <c r="B5821" s="8" t="s">
        <v>2337</v>
      </c>
      <c r="C5821" s="125" t="s">
        <v>2346</v>
      </c>
      <c r="D5821" s="8" t="s">
        <v>2347</v>
      </c>
      <c r="E5821" s="8" t="s">
        <v>463</v>
      </c>
      <c r="F5821" s="128" t="s">
        <v>1003</v>
      </c>
      <c r="G5821" s="130" t="s">
        <v>2362</v>
      </c>
      <c r="H5821" s="134">
        <v>42450</v>
      </c>
      <c r="I5821" s="130">
        <v>65</v>
      </c>
      <c r="J5821" s="104">
        <v>120.79</v>
      </c>
      <c r="K5821" s="104">
        <f t="shared" si="123"/>
        <v>7851.35</v>
      </c>
      <c r="L5821" s="130" t="s">
        <v>213</v>
      </c>
      <c r="M5821" s="130" t="s">
        <v>2455</v>
      </c>
      <c r="N5821" s="135">
        <v>156473</v>
      </c>
      <c r="O5821" s="135"/>
      <c r="P5821" s="135">
        <v>95054</v>
      </c>
      <c r="Q5821" s="136">
        <v>75</v>
      </c>
      <c r="R5821" s="136">
        <v>0</v>
      </c>
      <c r="S5821" s="136">
        <v>15</v>
      </c>
      <c r="T5821" s="130" t="s">
        <v>127</v>
      </c>
      <c r="U5821" s="64">
        <f>Data!$Q5821+Data!$R5821+Data!$S5821</f>
        <v>90</v>
      </c>
      <c r="V5821" s="9" t="str">
        <f>VLOOKUP(TRIM(Data!$B5821),Team!A:B,2,FALSE)</f>
        <v>Heating</v>
      </c>
      <c r="W5821" s="9" t="str">
        <f>VLOOKUP(Data!$D5821,Current!A:B,2,FALSE)</f>
        <v>DRAFT</v>
      </c>
      <c r="X5821" s="9" t="str">
        <f>IF(Data!$W5821=Data!$E5821,"CURRENT","NO")</f>
        <v>CURRENT</v>
      </c>
    </row>
    <row r="5822" spans="1:24" hidden="1">
      <c r="A5822" s="8" t="s">
        <v>2366</v>
      </c>
      <c r="B5822" s="8" t="s">
        <v>2337</v>
      </c>
      <c r="C5822" s="125" t="s">
        <v>2346</v>
      </c>
      <c r="D5822" s="8" t="s">
        <v>2347</v>
      </c>
      <c r="E5822" s="8" t="s">
        <v>463</v>
      </c>
      <c r="F5822" s="128" t="s">
        <v>563</v>
      </c>
      <c r="G5822" s="130" t="s">
        <v>2362</v>
      </c>
      <c r="H5822" s="134">
        <v>42450</v>
      </c>
      <c r="I5822" s="130">
        <v>350</v>
      </c>
      <c r="J5822" s="104">
        <v>59.41</v>
      </c>
      <c r="K5822" s="104">
        <f t="shared" si="123"/>
        <v>20793.5</v>
      </c>
      <c r="L5822" s="130" t="s">
        <v>213</v>
      </c>
      <c r="M5822" s="130" t="s">
        <v>1829</v>
      </c>
      <c r="N5822" s="135">
        <v>156474</v>
      </c>
      <c r="O5822" s="135"/>
      <c r="P5822" s="135">
        <v>95055</v>
      </c>
      <c r="Q5822" s="136">
        <v>150</v>
      </c>
      <c r="R5822" s="136">
        <v>0</v>
      </c>
      <c r="S5822" s="136">
        <v>15</v>
      </c>
      <c r="T5822" s="130" t="s">
        <v>246</v>
      </c>
      <c r="U5822" s="64">
        <f>Data!$Q5822+Data!$R5822+Data!$S5822</f>
        <v>165</v>
      </c>
      <c r="V5822" s="9" t="str">
        <f>VLOOKUP(TRIM(Data!$B5822),Team!A:B,2,FALSE)</f>
        <v>Heating</v>
      </c>
      <c r="W5822" s="9" t="str">
        <f>VLOOKUP(Data!$D5822,Current!A:B,2,FALSE)</f>
        <v>DRAFT</v>
      </c>
      <c r="X5822" s="9" t="str">
        <f>IF(Data!$W5822=Data!$E5822,"CURRENT","NO")</f>
        <v>CURRENT</v>
      </c>
    </row>
    <row r="5823" spans="1:24" hidden="1">
      <c r="A5823" s="8" t="s">
        <v>2366</v>
      </c>
      <c r="B5823" s="8" t="s">
        <v>2337</v>
      </c>
      <c r="C5823" s="125" t="s">
        <v>2346</v>
      </c>
      <c r="D5823" s="8" t="s">
        <v>2347</v>
      </c>
      <c r="E5823" s="8" t="s">
        <v>463</v>
      </c>
      <c r="F5823" s="128" t="s">
        <v>1162</v>
      </c>
      <c r="G5823" s="130" t="s">
        <v>2362</v>
      </c>
      <c r="H5823" s="134">
        <v>42452</v>
      </c>
      <c r="I5823" s="130">
        <v>148</v>
      </c>
      <c r="J5823" s="104">
        <v>110.96</v>
      </c>
      <c r="K5823" s="104">
        <f t="shared" si="123"/>
        <v>16422.079999999998</v>
      </c>
      <c r="L5823" s="130" t="s">
        <v>213</v>
      </c>
      <c r="M5823" s="130" t="s">
        <v>337</v>
      </c>
      <c r="N5823" s="135">
        <v>156551</v>
      </c>
      <c r="O5823" s="135"/>
      <c r="P5823" s="135">
        <v>95056</v>
      </c>
      <c r="Q5823" s="136">
        <v>82.1</v>
      </c>
      <c r="R5823" s="136">
        <v>0</v>
      </c>
      <c r="S5823" s="136">
        <v>15</v>
      </c>
      <c r="T5823" s="130" t="s">
        <v>127</v>
      </c>
      <c r="U5823" s="64">
        <f>Data!$Q5823+Data!$R5823+Data!$S5823</f>
        <v>97.1</v>
      </c>
      <c r="V5823" s="9" t="str">
        <f>VLOOKUP(TRIM(Data!$B5823),Team!A:B,2,FALSE)</f>
        <v>Heating</v>
      </c>
      <c r="W5823" s="9" t="str">
        <f>VLOOKUP(Data!$D5823,Current!A:B,2,FALSE)</f>
        <v>DRAFT</v>
      </c>
      <c r="X5823" s="9" t="str">
        <f>IF(Data!$W5823=Data!$E5823,"CURRENT","NO")</f>
        <v>CURRENT</v>
      </c>
    </row>
    <row r="5824" spans="1:24" hidden="1">
      <c r="A5824" s="8" t="s">
        <v>2366</v>
      </c>
      <c r="B5824" s="8" t="s">
        <v>2337</v>
      </c>
      <c r="C5824" s="125" t="s">
        <v>2346</v>
      </c>
      <c r="D5824" s="8" t="s">
        <v>2347</v>
      </c>
      <c r="E5824" s="8" t="s">
        <v>463</v>
      </c>
      <c r="F5824" s="128" t="s">
        <v>530</v>
      </c>
      <c r="G5824" s="130" t="s">
        <v>2362</v>
      </c>
      <c r="H5824" s="134">
        <v>42452</v>
      </c>
      <c r="I5824" s="130">
        <v>65</v>
      </c>
      <c r="J5824" s="104">
        <v>132.25</v>
      </c>
      <c r="K5824" s="104">
        <f t="shared" si="123"/>
        <v>8596.25</v>
      </c>
      <c r="L5824" s="130" t="s">
        <v>213</v>
      </c>
      <c r="M5824" s="130" t="s">
        <v>2452</v>
      </c>
      <c r="N5824" s="135">
        <v>156552</v>
      </c>
      <c r="O5824" s="135"/>
      <c r="P5824" s="135">
        <v>95057</v>
      </c>
      <c r="Q5824" s="136">
        <v>75</v>
      </c>
      <c r="R5824" s="136">
        <v>0</v>
      </c>
      <c r="S5824" s="136">
        <v>15</v>
      </c>
      <c r="T5824" s="130" t="s">
        <v>127</v>
      </c>
      <c r="U5824" s="64">
        <f>Data!$Q5824+Data!$R5824+Data!$S5824</f>
        <v>90</v>
      </c>
      <c r="V5824" s="9" t="str">
        <f>VLOOKUP(TRIM(Data!$B5824),Team!A:B,2,FALSE)</f>
        <v>Heating</v>
      </c>
      <c r="W5824" s="9" t="str">
        <f>VLOOKUP(Data!$D5824,Current!A:B,2,FALSE)</f>
        <v>DRAFT</v>
      </c>
      <c r="X5824" s="9" t="str">
        <f>IF(Data!$W5824=Data!$E5824,"CURRENT","NO")</f>
        <v>CURRENT</v>
      </c>
    </row>
    <row r="5825" spans="1:24" hidden="1">
      <c r="A5825" s="8" t="s">
        <v>2366</v>
      </c>
      <c r="B5825" s="8" t="s">
        <v>2337</v>
      </c>
      <c r="C5825" s="125" t="s">
        <v>2346</v>
      </c>
      <c r="D5825" s="8" t="s">
        <v>2347</v>
      </c>
      <c r="E5825" s="8" t="s">
        <v>463</v>
      </c>
      <c r="F5825" s="128" t="s">
        <v>352</v>
      </c>
      <c r="G5825" s="130" t="s">
        <v>2362</v>
      </c>
      <c r="H5825" s="134">
        <v>42452</v>
      </c>
      <c r="I5825" s="130">
        <v>65</v>
      </c>
      <c r="J5825" s="104">
        <v>127.38</v>
      </c>
      <c r="K5825" s="104">
        <f t="shared" si="123"/>
        <v>8279.6999999999989</v>
      </c>
      <c r="L5825" s="130" t="s">
        <v>213</v>
      </c>
      <c r="M5825" s="130" t="s">
        <v>340</v>
      </c>
      <c r="N5825" s="135">
        <v>156553</v>
      </c>
      <c r="O5825" s="135"/>
      <c r="P5825" s="135">
        <v>95058</v>
      </c>
      <c r="Q5825" s="136">
        <v>75</v>
      </c>
      <c r="R5825" s="136">
        <v>0</v>
      </c>
      <c r="S5825" s="136">
        <v>15</v>
      </c>
      <c r="T5825" s="130" t="s">
        <v>127</v>
      </c>
      <c r="U5825" s="64">
        <f>Data!$Q5825+Data!$R5825+Data!$S5825</f>
        <v>90</v>
      </c>
      <c r="V5825" s="9" t="str">
        <f>VLOOKUP(TRIM(Data!$B5825),Team!A:B,2,FALSE)</f>
        <v>Heating</v>
      </c>
      <c r="W5825" s="9" t="str">
        <f>VLOOKUP(Data!$D5825,Current!A:B,2,FALSE)</f>
        <v>DRAFT</v>
      </c>
      <c r="X5825" s="9" t="str">
        <f>IF(Data!$W5825=Data!$E5825,"CURRENT","NO")</f>
        <v>CURRENT</v>
      </c>
    </row>
    <row r="5826" spans="1:24" hidden="1">
      <c r="A5826" s="8" t="s">
        <v>2366</v>
      </c>
      <c r="B5826" s="8" t="s">
        <v>2337</v>
      </c>
      <c r="C5826" s="125" t="s">
        <v>2346</v>
      </c>
      <c r="D5826" s="8" t="s">
        <v>2347</v>
      </c>
      <c r="E5826" s="8" t="s">
        <v>463</v>
      </c>
      <c r="F5826" s="128" t="s">
        <v>532</v>
      </c>
      <c r="G5826" s="130" t="s">
        <v>2362</v>
      </c>
      <c r="H5826" s="134">
        <v>42452</v>
      </c>
      <c r="I5826" s="130">
        <v>72</v>
      </c>
      <c r="J5826" s="104">
        <v>94.72</v>
      </c>
      <c r="K5826" s="104">
        <f t="shared" si="123"/>
        <v>6819.84</v>
      </c>
      <c r="L5826" s="130" t="s">
        <v>213</v>
      </c>
      <c r="M5826" s="130" t="s">
        <v>2456</v>
      </c>
      <c r="N5826" s="135">
        <v>156554</v>
      </c>
      <c r="O5826" s="135"/>
      <c r="P5826" s="135">
        <v>95059</v>
      </c>
      <c r="Q5826" s="136">
        <v>75</v>
      </c>
      <c r="R5826" s="136">
        <v>0</v>
      </c>
      <c r="S5826" s="136">
        <v>15</v>
      </c>
      <c r="T5826" s="130" t="s">
        <v>127</v>
      </c>
      <c r="U5826" s="64">
        <f>Data!$Q5826+Data!$R5826+Data!$S5826</f>
        <v>90</v>
      </c>
      <c r="V5826" s="9" t="str">
        <f>VLOOKUP(TRIM(Data!$B5826),Team!A:B,2,FALSE)</f>
        <v>Heating</v>
      </c>
      <c r="W5826" s="9" t="str">
        <f>VLOOKUP(Data!$D5826,Current!A:B,2,FALSE)</f>
        <v>DRAFT</v>
      </c>
      <c r="X5826" s="9" t="str">
        <f>IF(Data!$W5826=Data!$E5826,"CURRENT","NO")</f>
        <v>CURRENT</v>
      </c>
    </row>
    <row r="5827" spans="1:24" hidden="1">
      <c r="A5827" s="8" t="s">
        <v>2366</v>
      </c>
      <c r="B5827" s="8" t="s">
        <v>2337</v>
      </c>
      <c r="C5827" s="125" t="s">
        <v>2346</v>
      </c>
      <c r="D5827" s="8" t="s">
        <v>2347</v>
      </c>
      <c r="E5827" s="8" t="s">
        <v>463</v>
      </c>
      <c r="F5827" s="128" t="s">
        <v>377</v>
      </c>
      <c r="G5827" s="130" t="s">
        <v>2362</v>
      </c>
      <c r="H5827" s="134">
        <v>42452</v>
      </c>
      <c r="I5827" s="130">
        <v>1014</v>
      </c>
      <c r="J5827" s="104">
        <v>70.11</v>
      </c>
      <c r="K5827" s="104">
        <f t="shared" si="123"/>
        <v>71091.539999999994</v>
      </c>
      <c r="L5827" s="130" t="s">
        <v>213</v>
      </c>
      <c r="M5827" s="130" t="s">
        <v>561</v>
      </c>
      <c r="N5827" s="135">
        <v>156555</v>
      </c>
      <c r="O5827" s="135"/>
      <c r="P5827" s="135">
        <v>95060</v>
      </c>
      <c r="Q5827" s="136">
        <v>355.5</v>
      </c>
      <c r="R5827" s="136">
        <v>0</v>
      </c>
      <c r="S5827" s="136">
        <v>15</v>
      </c>
      <c r="T5827" s="130" t="s">
        <v>127</v>
      </c>
      <c r="U5827" s="64">
        <f>Data!$Q5827+Data!$R5827+Data!$S5827</f>
        <v>370.5</v>
      </c>
      <c r="V5827" s="9" t="str">
        <f>VLOOKUP(TRIM(Data!$B5827),Team!A:B,2,FALSE)</f>
        <v>Heating</v>
      </c>
      <c r="W5827" s="9" t="str">
        <f>VLOOKUP(Data!$D5827,Current!A:B,2,FALSE)</f>
        <v>DRAFT</v>
      </c>
      <c r="X5827" s="9" t="str">
        <f>IF(Data!$W5827=Data!$E5827,"CURRENT","NO")</f>
        <v>CURRENT</v>
      </c>
    </row>
    <row r="5828" spans="1:24" hidden="1">
      <c r="A5828" s="8" t="s">
        <v>2366</v>
      </c>
      <c r="B5828" s="8" t="s">
        <v>2337</v>
      </c>
      <c r="C5828" s="125" t="s">
        <v>2346</v>
      </c>
      <c r="D5828" s="8" t="s">
        <v>2347</v>
      </c>
      <c r="E5828" s="8" t="s">
        <v>463</v>
      </c>
      <c r="F5828" s="128" t="s">
        <v>389</v>
      </c>
      <c r="G5828" s="130" t="s">
        <v>2362</v>
      </c>
      <c r="H5828" s="134">
        <v>42452</v>
      </c>
      <c r="I5828" s="130">
        <v>112</v>
      </c>
      <c r="J5828" s="104">
        <v>119.57</v>
      </c>
      <c r="K5828" s="104">
        <f t="shared" si="123"/>
        <v>13391.84</v>
      </c>
      <c r="L5828" s="130" t="s">
        <v>213</v>
      </c>
      <c r="M5828" s="130" t="s">
        <v>369</v>
      </c>
      <c r="N5828" s="135">
        <v>156556</v>
      </c>
      <c r="O5828" s="135"/>
      <c r="P5828" s="135">
        <v>95061</v>
      </c>
      <c r="Q5828" s="136">
        <v>75</v>
      </c>
      <c r="R5828" s="136">
        <v>0</v>
      </c>
      <c r="S5828" s="136">
        <v>15</v>
      </c>
      <c r="T5828" s="130" t="s">
        <v>127</v>
      </c>
      <c r="U5828" s="64">
        <f>Data!$Q5828+Data!$R5828+Data!$S5828</f>
        <v>90</v>
      </c>
      <c r="V5828" s="9" t="str">
        <f>VLOOKUP(TRIM(Data!$B5828),Team!A:B,2,FALSE)</f>
        <v>Heating</v>
      </c>
      <c r="W5828" s="9" t="str">
        <f>VLOOKUP(Data!$D5828,Current!A:B,2,FALSE)</f>
        <v>DRAFT</v>
      </c>
      <c r="X5828" s="9" t="str">
        <f>IF(Data!$W5828=Data!$E5828,"CURRENT","NO")</f>
        <v>CURRENT</v>
      </c>
    </row>
    <row r="5829" spans="1:24" hidden="1">
      <c r="A5829" s="8" t="s">
        <v>2358</v>
      </c>
      <c r="B5829" s="8" t="s">
        <v>2337</v>
      </c>
      <c r="C5829" s="125" t="s">
        <v>2346</v>
      </c>
      <c r="D5829" s="8" t="s">
        <v>2347</v>
      </c>
      <c r="E5829" s="8" t="s">
        <v>463</v>
      </c>
      <c r="F5829" s="128" t="s">
        <v>408</v>
      </c>
      <c r="G5829" s="130" t="s">
        <v>146</v>
      </c>
      <c r="H5829" s="134">
        <v>42453</v>
      </c>
      <c r="I5829" s="130">
        <v>491</v>
      </c>
      <c r="J5829" s="104">
        <v>0</v>
      </c>
      <c r="K5829" s="104">
        <f t="shared" si="123"/>
        <v>0</v>
      </c>
      <c r="L5829" s="130" t="s">
        <v>1838</v>
      </c>
      <c r="M5829" s="130" t="s">
        <v>2457</v>
      </c>
      <c r="N5829" s="135">
        <v>156644</v>
      </c>
      <c r="O5829" s="135"/>
      <c r="P5829" s="135">
        <v>95183</v>
      </c>
      <c r="Q5829" s="136">
        <v>150</v>
      </c>
      <c r="R5829" s="136">
        <v>0</v>
      </c>
      <c r="S5829" s="136">
        <v>35</v>
      </c>
      <c r="T5829" s="130" t="s">
        <v>246</v>
      </c>
      <c r="U5829" s="64">
        <f>Data!$Q5829+Data!$R5829+Data!$S5829</f>
        <v>185</v>
      </c>
      <c r="V5829" s="9" t="str">
        <f>VLOOKUP(TRIM(Data!$B5829),Team!A:B,2,FALSE)</f>
        <v>Heating</v>
      </c>
      <c r="W5829" s="9" t="str">
        <f>VLOOKUP(Data!$D5829,Current!A:B,2,FALSE)</f>
        <v>DRAFT</v>
      </c>
      <c r="X5829" s="9" t="str">
        <f>IF(Data!$W5829=Data!$E5829,"CURRENT","NO")</f>
        <v>CURRENT</v>
      </c>
    </row>
    <row r="5830" spans="1:24" hidden="1">
      <c r="A5830" s="8" t="s">
        <v>2358</v>
      </c>
      <c r="B5830" s="8" t="s">
        <v>2337</v>
      </c>
      <c r="C5830" s="125" t="s">
        <v>2346</v>
      </c>
      <c r="D5830" s="8" t="s">
        <v>2347</v>
      </c>
      <c r="E5830" s="8" t="s">
        <v>463</v>
      </c>
      <c r="F5830" s="128" t="s">
        <v>2458</v>
      </c>
      <c r="G5830" s="130" t="s">
        <v>146</v>
      </c>
      <c r="H5830" s="134">
        <v>42458</v>
      </c>
      <c r="I5830" s="130">
        <v>2024</v>
      </c>
      <c r="J5830" s="104">
        <v>126.8</v>
      </c>
      <c r="K5830" s="104">
        <f t="shared" si="123"/>
        <v>256643.19999999998</v>
      </c>
      <c r="L5830" s="130" t="s">
        <v>69</v>
      </c>
      <c r="M5830" s="130" t="s">
        <v>972</v>
      </c>
      <c r="N5830" s="135">
        <v>156737</v>
      </c>
      <c r="O5830" s="135"/>
      <c r="P5830" s="135">
        <v>95184</v>
      </c>
      <c r="Q5830" s="136">
        <v>150</v>
      </c>
      <c r="R5830" s="136">
        <v>0</v>
      </c>
      <c r="S5830" s="136">
        <v>35</v>
      </c>
      <c r="T5830" s="130" t="s">
        <v>127</v>
      </c>
      <c r="U5830" s="64">
        <f>Data!$Q5830+Data!$R5830+Data!$S5830</f>
        <v>185</v>
      </c>
      <c r="V5830" s="9" t="str">
        <f>VLOOKUP(TRIM(Data!$B5830),Team!A:B,2,FALSE)</f>
        <v>Heating</v>
      </c>
      <c r="W5830" s="9" t="str">
        <f>VLOOKUP(Data!$D5830,Current!A:B,2,FALSE)</f>
        <v>DRAFT</v>
      </c>
      <c r="X5830" s="9" t="str">
        <f>IF(Data!$W5830=Data!$E5830,"CURRENT","NO")</f>
        <v>CURRENT</v>
      </c>
    </row>
    <row r="5831" spans="1:24" hidden="1">
      <c r="A5831" s="8" t="s">
        <v>2358</v>
      </c>
      <c r="B5831" s="8" t="s">
        <v>2337</v>
      </c>
      <c r="C5831" s="125" t="s">
        <v>2346</v>
      </c>
      <c r="D5831" s="8" t="s">
        <v>2347</v>
      </c>
      <c r="E5831" s="8" t="s">
        <v>463</v>
      </c>
      <c r="F5831" s="128" t="s">
        <v>368</v>
      </c>
      <c r="G5831" s="130" t="s">
        <v>146</v>
      </c>
      <c r="H5831" s="134">
        <v>42459</v>
      </c>
      <c r="I5831" s="130">
        <v>726</v>
      </c>
      <c r="J5831" s="104">
        <v>0</v>
      </c>
      <c r="K5831" s="104">
        <f t="shared" si="123"/>
        <v>0</v>
      </c>
      <c r="L5831" s="130" t="s">
        <v>1777</v>
      </c>
      <c r="M5831" s="130" t="s">
        <v>1593</v>
      </c>
      <c r="N5831" s="135">
        <v>156778</v>
      </c>
      <c r="O5831" s="135"/>
      <c r="P5831" s="135">
        <v>95186</v>
      </c>
      <c r="Q5831" s="136">
        <v>150</v>
      </c>
      <c r="R5831" s="136">
        <v>0</v>
      </c>
      <c r="S5831" s="136">
        <v>35</v>
      </c>
      <c r="T5831" s="130" t="s">
        <v>127</v>
      </c>
      <c r="U5831" s="64">
        <f>Data!$Q5831+Data!$R5831+Data!$S5831</f>
        <v>185</v>
      </c>
      <c r="V5831" s="9" t="str">
        <f>VLOOKUP(TRIM(Data!$B5831),Team!A:B,2,FALSE)</f>
        <v>Heating</v>
      </c>
      <c r="W5831" s="9" t="str">
        <f>VLOOKUP(Data!$D5831,Current!A:B,2,FALSE)</f>
        <v>DRAFT</v>
      </c>
      <c r="X5831" s="9" t="str">
        <f>IF(Data!$W5831=Data!$E5831,"CURRENT","NO")</f>
        <v>CURRENT</v>
      </c>
    </row>
    <row r="5832" spans="1:24" hidden="1">
      <c r="A5832" s="8" t="s">
        <v>2358</v>
      </c>
      <c r="B5832" s="8" t="s">
        <v>2337</v>
      </c>
      <c r="C5832" s="125" t="s">
        <v>2346</v>
      </c>
      <c r="D5832" s="8" t="s">
        <v>2347</v>
      </c>
      <c r="E5832" s="8" t="s">
        <v>463</v>
      </c>
      <c r="F5832" s="128" t="s">
        <v>1383</v>
      </c>
      <c r="G5832" s="130" t="s">
        <v>146</v>
      </c>
      <c r="H5832" s="134">
        <v>42460</v>
      </c>
      <c r="I5832" s="130">
        <v>157</v>
      </c>
      <c r="J5832" s="104">
        <v>0</v>
      </c>
      <c r="K5832" s="104">
        <f t="shared" si="123"/>
        <v>0</v>
      </c>
      <c r="L5832" s="130" t="s">
        <v>69</v>
      </c>
      <c r="M5832" s="130" t="s">
        <v>145</v>
      </c>
      <c r="N5832" s="135">
        <v>156799</v>
      </c>
      <c r="O5832" s="135"/>
      <c r="P5832" s="135">
        <v>95187</v>
      </c>
      <c r="Q5832" s="136">
        <v>150</v>
      </c>
      <c r="R5832" s="136">
        <v>0</v>
      </c>
      <c r="S5832" s="136">
        <v>17.5</v>
      </c>
      <c r="T5832" s="130" t="s">
        <v>127</v>
      </c>
      <c r="U5832" s="64">
        <f>Data!$Q5832+Data!$R5832+Data!$S5832</f>
        <v>167.5</v>
      </c>
      <c r="V5832" s="9" t="str">
        <f>VLOOKUP(TRIM(Data!$B5832),Team!A:B,2,FALSE)</f>
        <v>Heating</v>
      </c>
      <c r="W5832" s="9" t="str">
        <f>VLOOKUP(Data!$D5832,Current!A:B,2,FALSE)</f>
        <v>DRAFT</v>
      </c>
      <c r="X5832" s="9" t="str">
        <f>IF(Data!$W5832=Data!$E5832,"CURRENT","NO")</f>
        <v>CURRENT</v>
      </c>
    </row>
    <row r="5833" spans="1:24" hidden="1">
      <c r="A5833" s="8" t="s">
        <v>2358</v>
      </c>
      <c r="B5833" s="8" t="s">
        <v>2337</v>
      </c>
      <c r="C5833" s="125" t="s">
        <v>2346</v>
      </c>
      <c r="D5833" s="8" t="s">
        <v>2347</v>
      </c>
      <c r="E5833" s="8" t="s">
        <v>463</v>
      </c>
      <c r="F5833" s="128" t="s">
        <v>555</v>
      </c>
      <c r="G5833" s="130" t="s">
        <v>146</v>
      </c>
      <c r="H5833" s="134">
        <v>42460</v>
      </c>
      <c r="I5833" s="130">
        <v>454</v>
      </c>
      <c r="J5833" s="104">
        <v>0</v>
      </c>
      <c r="K5833" s="104">
        <f t="shared" si="123"/>
        <v>0</v>
      </c>
      <c r="L5833" s="130" t="s">
        <v>69</v>
      </c>
      <c r="M5833" s="130" t="s">
        <v>363</v>
      </c>
      <c r="N5833" s="135">
        <v>156800</v>
      </c>
      <c r="O5833" s="135"/>
      <c r="P5833" s="135">
        <v>95188</v>
      </c>
      <c r="Q5833" s="136">
        <v>150</v>
      </c>
      <c r="R5833" s="136">
        <v>0</v>
      </c>
      <c r="S5833" s="136">
        <v>17.5</v>
      </c>
      <c r="T5833" s="130" t="s">
        <v>127</v>
      </c>
      <c r="U5833" s="64">
        <f>Data!$Q5833+Data!$R5833+Data!$S5833</f>
        <v>167.5</v>
      </c>
      <c r="V5833" s="9" t="str">
        <f>VLOOKUP(TRIM(Data!$B5833),Team!A:B,2,FALSE)</f>
        <v>Heating</v>
      </c>
      <c r="W5833" s="9" t="str">
        <f>VLOOKUP(Data!$D5833,Current!A:B,2,FALSE)</f>
        <v>DRAFT</v>
      </c>
      <c r="X5833" s="9" t="str">
        <f>IF(Data!$W5833=Data!$E5833,"CURRENT","NO")</f>
        <v>CURRENT</v>
      </c>
    </row>
    <row r="5834" spans="1:24" hidden="1">
      <c r="A5834" s="8" t="s">
        <v>2358</v>
      </c>
      <c r="B5834" s="8" t="s">
        <v>2337</v>
      </c>
      <c r="C5834" s="125" t="s">
        <v>2346</v>
      </c>
      <c r="D5834" s="8" t="s">
        <v>2347</v>
      </c>
      <c r="E5834" s="8" t="s">
        <v>463</v>
      </c>
      <c r="F5834" s="128" t="s">
        <v>578</v>
      </c>
      <c r="G5834" s="130" t="s">
        <v>158</v>
      </c>
      <c r="H5834" s="134">
        <v>42453</v>
      </c>
      <c r="I5834" s="130">
        <v>140</v>
      </c>
      <c r="J5834" s="104">
        <v>102.28</v>
      </c>
      <c r="K5834" s="104">
        <f t="shared" si="123"/>
        <v>14319.2</v>
      </c>
      <c r="L5834" s="130" t="s">
        <v>1585</v>
      </c>
      <c r="M5834" s="130" t="s">
        <v>2459</v>
      </c>
      <c r="N5834" s="135">
        <v>156639</v>
      </c>
      <c r="O5834" s="135"/>
      <c r="P5834" s="135">
        <v>95189</v>
      </c>
      <c r="Q5834" s="136">
        <v>75</v>
      </c>
      <c r="R5834" s="136">
        <v>0</v>
      </c>
      <c r="S5834" s="136">
        <v>15</v>
      </c>
      <c r="T5834" s="130" t="s">
        <v>127</v>
      </c>
      <c r="U5834" s="64">
        <f>Data!$Q5834+Data!$R5834+Data!$S5834</f>
        <v>90</v>
      </c>
      <c r="V5834" s="9" t="str">
        <f>VLOOKUP(TRIM(Data!$B5834),Team!A:B,2,FALSE)</f>
        <v>Heating</v>
      </c>
      <c r="W5834" s="9" t="str">
        <f>VLOOKUP(Data!$D5834,Current!A:B,2,FALSE)</f>
        <v>DRAFT</v>
      </c>
      <c r="X5834" s="9" t="str">
        <f>IF(Data!$W5834=Data!$E5834,"CURRENT","NO")</f>
        <v>CURRENT</v>
      </c>
    </row>
    <row r="5835" spans="1:24" hidden="1">
      <c r="A5835" s="8" t="s">
        <v>2358</v>
      </c>
      <c r="B5835" s="8" t="s">
        <v>2337</v>
      </c>
      <c r="C5835" s="125" t="s">
        <v>2346</v>
      </c>
      <c r="D5835" s="8" t="s">
        <v>2347</v>
      </c>
      <c r="E5835" s="8" t="s">
        <v>463</v>
      </c>
      <c r="F5835" s="128" t="s">
        <v>1831</v>
      </c>
      <c r="G5835" s="130" t="s">
        <v>158</v>
      </c>
      <c r="H5835" s="134">
        <v>42453</v>
      </c>
      <c r="I5835" s="130">
        <v>192</v>
      </c>
      <c r="J5835" s="104">
        <v>58.12</v>
      </c>
      <c r="K5835" s="104">
        <f t="shared" si="123"/>
        <v>11159.039999999999</v>
      </c>
      <c r="L5835" s="130" t="s">
        <v>1585</v>
      </c>
      <c r="M5835" s="130" t="s">
        <v>2460</v>
      </c>
      <c r="N5835" s="135">
        <v>156645</v>
      </c>
      <c r="O5835" s="135"/>
      <c r="P5835" s="135">
        <v>95190</v>
      </c>
      <c r="Q5835" s="136">
        <v>75</v>
      </c>
      <c r="R5835" s="136">
        <v>0</v>
      </c>
      <c r="S5835" s="136">
        <v>15</v>
      </c>
      <c r="T5835" s="130" t="s">
        <v>127</v>
      </c>
      <c r="U5835" s="64">
        <f>Data!$Q5835+Data!$R5835+Data!$S5835</f>
        <v>90</v>
      </c>
      <c r="V5835" s="9" t="str">
        <f>VLOOKUP(TRIM(Data!$B5835),Team!A:B,2,FALSE)</f>
        <v>Heating</v>
      </c>
      <c r="W5835" s="9" t="str">
        <f>VLOOKUP(Data!$D5835,Current!A:B,2,FALSE)</f>
        <v>DRAFT</v>
      </c>
      <c r="X5835" s="9" t="str">
        <f>IF(Data!$W5835=Data!$E5835,"CURRENT","NO")</f>
        <v>CURRENT</v>
      </c>
    </row>
    <row r="5836" spans="1:24" hidden="1">
      <c r="A5836" s="8" t="s">
        <v>2358</v>
      </c>
      <c r="B5836" s="8" t="s">
        <v>2337</v>
      </c>
      <c r="C5836" s="125" t="s">
        <v>2346</v>
      </c>
      <c r="D5836" s="8" t="s">
        <v>2347</v>
      </c>
      <c r="E5836" s="8" t="s">
        <v>463</v>
      </c>
      <c r="F5836" s="128" t="s">
        <v>2461</v>
      </c>
      <c r="G5836" s="130" t="s">
        <v>158</v>
      </c>
      <c r="H5836" s="134">
        <v>42453</v>
      </c>
      <c r="I5836" s="130">
        <v>390</v>
      </c>
      <c r="J5836" s="104">
        <v>58.73</v>
      </c>
      <c r="K5836" s="104">
        <f t="shared" si="123"/>
        <v>22904.699999999997</v>
      </c>
      <c r="L5836" s="130" t="s">
        <v>1585</v>
      </c>
      <c r="M5836" s="130" t="s">
        <v>2462</v>
      </c>
      <c r="N5836" s="135">
        <v>156649</v>
      </c>
      <c r="O5836" s="135"/>
      <c r="P5836" s="135">
        <v>95191</v>
      </c>
      <c r="Q5836" s="136">
        <v>150</v>
      </c>
      <c r="R5836" s="136">
        <v>0</v>
      </c>
      <c r="S5836" s="136">
        <v>15</v>
      </c>
      <c r="T5836" s="130" t="s">
        <v>127</v>
      </c>
      <c r="U5836" s="64">
        <f>Data!$Q5836+Data!$R5836+Data!$S5836</f>
        <v>165</v>
      </c>
      <c r="V5836" s="9" t="str">
        <f>VLOOKUP(TRIM(Data!$B5836),Team!A:B,2,FALSE)</f>
        <v>Heating</v>
      </c>
      <c r="W5836" s="9" t="str">
        <f>VLOOKUP(Data!$D5836,Current!A:B,2,FALSE)</f>
        <v>DRAFT</v>
      </c>
      <c r="X5836" s="9" t="str">
        <f>IF(Data!$W5836=Data!$E5836,"CURRENT","NO")</f>
        <v>CURRENT</v>
      </c>
    </row>
    <row r="5837" spans="1:24" hidden="1">
      <c r="A5837" s="8" t="s">
        <v>2358</v>
      </c>
      <c r="B5837" s="8" t="s">
        <v>2337</v>
      </c>
      <c r="C5837" s="125" t="s">
        <v>2346</v>
      </c>
      <c r="D5837" s="8" t="s">
        <v>2347</v>
      </c>
      <c r="E5837" s="8" t="s">
        <v>463</v>
      </c>
      <c r="F5837" s="128" t="s">
        <v>1373</v>
      </c>
      <c r="G5837" s="130" t="s">
        <v>158</v>
      </c>
      <c r="H5837" s="134">
        <v>42454</v>
      </c>
      <c r="I5837" s="130">
        <v>315</v>
      </c>
      <c r="J5837" s="104">
        <v>99.88</v>
      </c>
      <c r="K5837" s="104">
        <f t="shared" si="123"/>
        <v>31462.199999999997</v>
      </c>
      <c r="L5837" s="130" t="s">
        <v>1585</v>
      </c>
      <c r="M5837" s="130" t="s">
        <v>2463</v>
      </c>
      <c r="N5837" s="135">
        <v>156652</v>
      </c>
      <c r="O5837" s="135"/>
      <c r="P5837" s="135">
        <v>95192</v>
      </c>
      <c r="Q5837" s="136">
        <v>157.30000000000001</v>
      </c>
      <c r="R5837" s="136">
        <v>0</v>
      </c>
      <c r="S5837" s="136">
        <v>15</v>
      </c>
      <c r="T5837" s="130" t="s">
        <v>127</v>
      </c>
      <c r="U5837" s="64">
        <f>Data!$Q5837+Data!$R5837+Data!$S5837</f>
        <v>172.3</v>
      </c>
      <c r="V5837" s="9" t="str">
        <f>VLOOKUP(TRIM(Data!$B5837),Team!A:B,2,FALSE)</f>
        <v>Heating</v>
      </c>
      <c r="W5837" s="9" t="str">
        <f>VLOOKUP(Data!$D5837,Current!A:B,2,FALSE)</f>
        <v>DRAFT</v>
      </c>
      <c r="X5837" s="9" t="str">
        <f>IF(Data!$W5837=Data!$E5837,"CURRENT","NO")</f>
        <v>CURRENT</v>
      </c>
    </row>
    <row r="5838" spans="1:24" hidden="1">
      <c r="A5838" s="8" t="s">
        <v>2358</v>
      </c>
      <c r="B5838" s="8" t="s">
        <v>2337</v>
      </c>
      <c r="C5838" s="125" t="s">
        <v>2346</v>
      </c>
      <c r="D5838" s="8" t="s">
        <v>2347</v>
      </c>
      <c r="E5838" s="8" t="s">
        <v>463</v>
      </c>
      <c r="F5838" s="128" t="s">
        <v>1957</v>
      </c>
      <c r="G5838" s="130" t="s">
        <v>158</v>
      </c>
      <c r="H5838" s="134">
        <v>42454</v>
      </c>
      <c r="I5838" s="130">
        <v>148</v>
      </c>
      <c r="J5838" s="104">
        <v>203.5</v>
      </c>
      <c r="K5838" s="104">
        <f t="shared" si="123"/>
        <v>30118</v>
      </c>
      <c r="L5838" s="130" t="s">
        <v>1585</v>
      </c>
      <c r="M5838" s="130" t="s">
        <v>2464</v>
      </c>
      <c r="N5838" s="135">
        <v>156654</v>
      </c>
      <c r="O5838" s="135"/>
      <c r="P5838" s="135">
        <v>95193</v>
      </c>
      <c r="Q5838" s="136">
        <v>150.6</v>
      </c>
      <c r="R5838" s="136">
        <v>0</v>
      </c>
      <c r="S5838" s="136">
        <v>15</v>
      </c>
      <c r="T5838" s="130" t="s">
        <v>127</v>
      </c>
      <c r="U5838" s="64">
        <f>Data!$Q5838+Data!$R5838+Data!$S5838</f>
        <v>165.6</v>
      </c>
      <c r="V5838" s="9" t="str">
        <f>VLOOKUP(TRIM(Data!$B5838),Team!A:B,2,FALSE)</f>
        <v>Heating</v>
      </c>
      <c r="W5838" s="9" t="str">
        <f>VLOOKUP(Data!$D5838,Current!A:B,2,FALSE)</f>
        <v>DRAFT</v>
      </c>
      <c r="X5838" s="9" t="str">
        <f>IF(Data!$W5838=Data!$E5838,"CURRENT","NO")</f>
        <v>CURRENT</v>
      </c>
    </row>
    <row r="5839" spans="1:24" hidden="1">
      <c r="A5839" s="8" t="s">
        <v>2358</v>
      </c>
      <c r="B5839" s="8" t="s">
        <v>2337</v>
      </c>
      <c r="C5839" s="125" t="s">
        <v>2346</v>
      </c>
      <c r="D5839" s="8" t="s">
        <v>2347</v>
      </c>
      <c r="E5839" s="8" t="s">
        <v>463</v>
      </c>
      <c r="F5839" s="128" t="s">
        <v>2465</v>
      </c>
      <c r="G5839" s="130" t="s">
        <v>158</v>
      </c>
      <c r="H5839" s="134">
        <v>42454</v>
      </c>
      <c r="I5839" s="130">
        <v>72</v>
      </c>
      <c r="J5839" s="104">
        <v>128.5</v>
      </c>
      <c r="K5839" s="104">
        <f t="shared" si="123"/>
        <v>9252</v>
      </c>
      <c r="L5839" s="130" t="s">
        <v>912</v>
      </c>
      <c r="M5839" s="130" t="s">
        <v>2466</v>
      </c>
      <c r="N5839" s="135">
        <v>156658</v>
      </c>
      <c r="O5839" s="135"/>
      <c r="P5839" s="135">
        <v>95194</v>
      </c>
      <c r="Q5839" s="136">
        <v>75</v>
      </c>
      <c r="R5839" s="136">
        <v>0</v>
      </c>
      <c r="S5839" s="136">
        <v>15</v>
      </c>
      <c r="T5839" s="130" t="s">
        <v>127</v>
      </c>
      <c r="U5839" s="64">
        <f>Data!$Q5839+Data!$R5839+Data!$S5839</f>
        <v>90</v>
      </c>
      <c r="V5839" s="9" t="str">
        <f>VLOOKUP(TRIM(Data!$B5839),Team!A:B,2,FALSE)</f>
        <v>Heating</v>
      </c>
      <c r="W5839" s="9" t="str">
        <f>VLOOKUP(Data!$D5839,Current!A:B,2,FALSE)</f>
        <v>DRAFT</v>
      </c>
      <c r="X5839" s="9" t="str">
        <f>IF(Data!$W5839=Data!$E5839,"CURRENT","NO")</f>
        <v>CURRENT</v>
      </c>
    </row>
    <row r="5840" spans="1:24" hidden="1">
      <c r="A5840" s="8" t="s">
        <v>2358</v>
      </c>
      <c r="B5840" s="8" t="s">
        <v>2337</v>
      </c>
      <c r="C5840" s="125" t="s">
        <v>2346</v>
      </c>
      <c r="D5840" s="8" t="s">
        <v>2347</v>
      </c>
      <c r="E5840" s="8" t="s">
        <v>463</v>
      </c>
      <c r="F5840" s="128" t="s">
        <v>2467</v>
      </c>
      <c r="G5840" s="130" t="s">
        <v>158</v>
      </c>
      <c r="H5840" s="134">
        <v>42454</v>
      </c>
      <c r="I5840" s="130">
        <v>88</v>
      </c>
      <c r="J5840" s="104">
        <v>0.01</v>
      </c>
      <c r="K5840" s="104">
        <f t="shared" si="123"/>
        <v>0.88</v>
      </c>
      <c r="L5840" s="130" t="s">
        <v>1585</v>
      </c>
      <c r="M5840" s="130" t="s">
        <v>2468</v>
      </c>
      <c r="N5840" s="135">
        <v>156667</v>
      </c>
      <c r="O5840" s="135"/>
      <c r="P5840" s="135">
        <v>95195</v>
      </c>
      <c r="Q5840" s="136">
        <v>75</v>
      </c>
      <c r="R5840" s="136">
        <v>0</v>
      </c>
      <c r="S5840" s="136">
        <v>15</v>
      </c>
      <c r="T5840" s="130" t="s">
        <v>127</v>
      </c>
      <c r="U5840" s="64">
        <f>Data!$Q5840+Data!$R5840+Data!$S5840</f>
        <v>90</v>
      </c>
      <c r="V5840" s="9" t="str">
        <f>VLOOKUP(TRIM(Data!$B5840),Team!A:B,2,FALSE)</f>
        <v>Heating</v>
      </c>
      <c r="W5840" s="9" t="str">
        <f>VLOOKUP(Data!$D5840,Current!A:B,2,FALSE)</f>
        <v>DRAFT</v>
      </c>
      <c r="X5840" s="9" t="str">
        <f>IF(Data!$W5840=Data!$E5840,"CURRENT","NO")</f>
        <v>CURRENT</v>
      </c>
    </row>
    <row r="5841" spans="1:24" hidden="1">
      <c r="A5841" s="8" t="s">
        <v>2358</v>
      </c>
      <c r="B5841" s="8" t="s">
        <v>2337</v>
      </c>
      <c r="C5841" s="125" t="s">
        <v>2346</v>
      </c>
      <c r="D5841" s="8" t="s">
        <v>2347</v>
      </c>
      <c r="E5841" s="8" t="s">
        <v>463</v>
      </c>
      <c r="F5841" s="128" t="s">
        <v>596</v>
      </c>
      <c r="G5841" s="130" t="s">
        <v>158</v>
      </c>
      <c r="H5841" s="134">
        <v>42457</v>
      </c>
      <c r="I5841" s="130">
        <v>130</v>
      </c>
      <c r="J5841" s="104">
        <v>118.3</v>
      </c>
      <c r="K5841" s="104">
        <f t="shared" si="123"/>
        <v>15379</v>
      </c>
      <c r="L5841" s="130" t="s">
        <v>213</v>
      </c>
      <c r="M5841" s="130" t="s">
        <v>1829</v>
      </c>
      <c r="N5841" s="135">
        <v>156687</v>
      </c>
      <c r="O5841" s="135"/>
      <c r="P5841" s="135">
        <v>95196</v>
      </c>
      <c r="Q5841" s="136">
        <v>76.900000000000006</v>
      </c>
      <c r="R5841" s="136">
        <v>0</v>
      </c>
      <c r="S5841" s="136">
        <v>15</v>
      </c>
      <c r="T5841" s="130" t="s">
        <v>127</v>
      </c>
      <c r="U5841" s="64">
        <f>Data!$Q5841+Data!$R5841+Data!$S5841</f>
        <v>91.9</v>
      </c>
      <c r="V5841" s="9" t="str">
        <f>VLOOKUP(TRIM(Data!$B5841),Team!A:B,2,FALSE)</f>
        <v>Heating</v>
      </c>
      <c r="W5841" s="9" t="str">
        <f>VLOOKUP(Data!$D5841,Current!A:B,2,FALSE)</f>
        <v>DRAFT</v>
      </c>
      <c r="X5841" s="9" t="str">
        <f>IF(Data!$W5841=Data!$E5841,"CURRENT","NO")</f>
        <v>CURRENT</v>
      </c>
    </row>
    <row r="5842" spans="1:24" hidden="1">
      <c r="A5842" s="8" t="s">
        <v>2358</v>
      </c>
      <c r="B5842" s="8" t="s">
        <v>2337</v>
      </c>
      <c r="C5842" s="125" t="s">
        <v>2346</v>
      </c>
      <c r="D5842" s="8" t="s">
        <v>2347</v>
      </c>
      <c r="E5842" s="8" t="s">
        <v>463</v>
      </c>
      <c r="F5842" s="128" t="s">
        <v>960</v>
      </c>
      <c r="G5842" s="130" t="s">
        <v>158</v>
      </c>
      <c r="H5842" s="134">
        <v>42457</v>
      </c>
      <c r="I5842" s="130">
        <v>162</v>
      </c>
      <c r="J5842" s="104">
        <v>116.43</v>
      </c>
      <c r="K5842" s="104">
        <f t="shared" si="123"/>
        <v>18861.66</v>
      </c>
      <c r="L5842" s="130" t="s">
        <v>213</v>
      </c>
      <c r="M5842" s="130" t="s">
        <v>340</v>
      </c>
      <c r="N5842" s="135">
        <v>156689</v>
      </c>
      <c r="O5842" s="135"/>
      <c r="P5842" s="135">
        <v>95198</v>
      </c>
      <c r="Q5842" s="136">
        <v>94.3</v>
      </c>
      <c r="R5842" s="136">
        <v>0</v>
      </c>
      <c r="S5842" s="136">
        <v>15</v>
      </c>
      <c r="T5842" s="130" t="s">
        <v>127</v>
      </c>
      <c r="U5842" s="64">
        <f>Data!$Q5842+Data!$R5842+Data!$S5842</f>
        <v>109.3</v>
      </c>
      <c r="V5842" s="9" t="str">
        <f>VLOOKUP(TRIM(Data!$B5842),Team!A:B,2,FALSE)</f>
        <v>Heating</v>
      </c>
      <c r="W5842" s="9" t="str">
        <f>VLOOKUP(Data!$D5842,Current!A:B,2,FALSE)</f>
        <v>DRAFT</v>
      </c>
      <c r="X5842" s="9" t="str">
        <f>IF(Data!$W5842=Data!$E5842,"CURRENT","NO")</f>
        <v>CURRENT</v>
      </c>
    </row>
    <row r="5843" spans="1:24" hidden="1">
      <c r="A5843" s="8" t="s">
        <v>2358</v>
      </c>
      <c r="B5843" s="8" t="s">
        <v>2337</v>
      </c>
      <c r="C5843" s="125" t="s">
        <v>2346</v>
      </c>
      <c r="D5843" s="8" t="s">
        <v>2347</v>
      </c>
      <c r="E5843" s="8" t="s">
        <v>463</v>
      </c>
      <c r="F5843" s="128" t="s">
        <v>1167</v>
      </c>
      <c r="G5843" s="130" t="s">
        <v>158</v>
      </c>
      <c r="H5843" s="134">
        <v>42457</v>
      </c>
      <c r="I5843" s="130">
        <v>296</v>
      </c>
      <c r="J5843" s="104">
        <v>203.5</v>
      </c>
      <c r="K5843" s="104">
        <f t="shared" si="123"/>
        <v>60236</v>
      </c>
      <c r="L5843" s="130" t="s">
        <v>213</v>
      </c>
      <c r="M5843" s="130" t="s">
        <v>566</v>
      </c>
      <c r="N5843" s="135">
        <v>156690</v>
      </c>
      <c r="O5843" s="135"/>
      <c r="P5843" s="135">
        <v>95199</v>
      </c>
      <c r="Q5843" s="136">
        <v>301.2</v>
      </c>
      <c r="R5843" s="136">
        <v>0</v>
      </c>
      <c r="S5843" s="136">
        <v>15</v>
      </c>
      <c r="T5843" s="130" t="s">
        <v>186</v>
      </c>
      <c r="U5843" s="64">
        <f>Data!$Q5843+Data!$R5843+Data!$S5843</f>
        <v>316.2</v>
      </c>
      <c r="V5843" s="9" t="str">
        <f>VLOOKUP(TRIM(Data!$B5843),Team!A:B,2,FALSE)</f>
        <v>Heating</v>
      </c>
      <c r="W5843" s="9" t="str">
        <f>VLOOKUP(Data!$D5843,Current!A:B,2,FALSE)</f>
        <v>DRAFT</v>
      </c>
      <c r="X5843" s="9" t="str">
        <f>IF(Data!$W5843=Data!$E5843,"CURRENT","NO")</f>
        <v>CURRENT</v>
      </c>
    </row>
    <row r="5844" spans="1:24" hidden="1">
      <c r="A5844" s="8" t="s">
        <v>2358</v>
      </c>
      <c r="B5844" s="8" t="s">
        <v>2337</v>
      </c>
      <c r="C5844" s="125" t="s">
        <v>2346</v>
      </c>
      <c r="D5844" s="8" t="s">
        <v>2347</v>
      </c>
      <c r="E5844" s="8" t="s">
        <v>463</v>
      </c>
      <c r="F5844" s="128" t="s">
        <v>1818</v>
      </c>
      <c r="G5844" s="130" t="s">
        <v>158</v>
      </c>
      <c r="H5844" s="134">
        <v>42458</v>
      </c>
      <c r="I5844" s="130">
        <v>163</v>
      </c>
      <c r="J5844" s="104">
        <v>61.31</v>
      </c>
      <c r="K5844" s="104">
        <f t="shared" si="123"/>
        <v>9993.5300000000007</v>
      </c>
      <c r="L5844" s="130" t="s">
        <v>213</v>
      </c>
      <c r="M5844" s="130" t="s">
        <v>2452</v>
      </c>
      <c r="N5844" s="135">
        <v>156738</v>
      </c>
      <c r="O5844" s="135"/>
      <c r="P5844" s="135">
        <v>95200</v>
      </c>
      <c r="Q5844" s="136">
        <v>75</v>
      </c>
      <c r="R5844" s="136">
        <v>0</v>
      </c>
      <c r="S5844" s="136">
        <v>15</v>
      </c>
      <c r="T5844" s="130" t="s">
        <v>127</v>
      </c>
      <c r="U5844" s="64">
        <f>Data!$Q5844+Data!$R5844+Data!$S5844</f>
        <v>90</v>
      </c>
      <c r="V5844" s="9" t="str">
        <f>VLOOKUP(TRIM(Data!$B5844),Team!A:B,2,FALSE)</f>
        <v>Heating</v>
      </c>
      <c r="W5844" s="9" t="str">
        <f>VLOOKUP(Data!$D5844,Current!A:B,2,FALSE)</f>
        <v>DRAFT</v>
      </c>
      <c r="X5844" s="9" t="str">
        <f>IF(Data!$W5844=Data!$E5844,"CURRENT","NO")</f>
        <v>CURRENT</v>
      </c>
    </row>
    <row r="5845" spans="1:24" hidden="1">
      <c r="A5845" s="8" t="s">
        <v>2358</v>
      </c>
      <c r="B5845" s="8" t="s">
        <v>2337</v>
      </c>
      <c r="C5845" s="125" t="s">
        <v>2346</v>
      </c>
      <c r="D5845" s="8" t="s">
        <v>2347</v>
      </c>
      <c r="E5845" s="8" t="s">
        <v>463</v>
      </c>
      <c r="F5845" s="128" t="s">
        <v>572</v>
      </c>
      <c r="G5845" s="130" t="s">
        <v>158</v>
      </c>
      <c r="H5845" s="134">
        <v>42458</v>
      </c>
      <c r="I5845" s="130">
        <v>568</v>
      </c>
      <c r="J5845" s="104">
        <v>45.38</v>
      </c>
      <c r="K5845" s="104">
        <f t="shared" si="123"/>
        <v>25775.84</v>
      </c>
      <c r="L5845" s="130" t="s">
        <v>213</v>
      </c>
      <c r="M5845" s="130" t="s">
        <v>1772</v>
      </c>
      <c r="N5845" s="135">
        <v>156739</v>
      </c>
      <c r="O5845" s="135"/>
      <c r="P5845" s="135">
        <v>95201</v>
      </c>
      <c r="Q5845" s="136">
        <v>150</v>
      </c>
      <c r="R5845" s="136">
        <v>0</v>
      </c>
      <c r="S5845" s="136">
        <v>15</v>
      </c>
      <c r="T5845" s="130" t="s">
        <v>127</v>
      </c>
      <c r="U5845" s="64">
        <f>Data!$Q5845+Data!$R5845+Data!$S5845</f>
        <v>165</v>
      </c>
      <c r="V5845" s="9" t="str">
        <f>VLOOKUP(TRIM(Data!$B5845),Team!A:B,2,FALSE)</f>
        <v>Heating</v>
      </c>
      <c r="W5845" s="9" t="str">
        <f>VLOOKUP(Data!$D5845,Current!A:B,2,FALSE)</f>
        <v>DRAFT</v>
      </c>
      <c r="X5845" s="9" t="str">
        <f>IF(Data!$W5845=Data!$E5845,"CURRENT","NO")</f>
        <v>CURRENT</v>
      </c>
    </row>
    <row r="5846" spans="1:24" hidden="1">
      <c r="A5846" s="8" t="s">
        <v>2358</v>
      </c>
      <c r="B5846" s="8" t="s">
        <v>2337</v>
      </c>
      <c r="C5846" s="125" t="s">
        <v>2346</v>
      </c>
      <c r="D5846" s="8" t="s">
        <v>2347</v>
      </c>
      <c r="E5846" s="8" t="s">
        <v>463</v>
      </c>
      <c r="F5846" s="128" t="s">
        <v>558</v>
      </c>
      <c r="G5846" s="130" t="s">
        <v>158</v>
      </c>
      <c r="H5846" s="134">
        <v>42458</v>
      </c>
      <c r="I5846" s="130">
        <v>70</v>
      </c>
      <c r="J5846" s="104">
        <v>102.28</v>
      </c>
      <c r="K5846" s="104">
        <f t="shared" si="123"/>
        <v>7159.6</v>
      </c>
      <c r="L5846" s="130" t="s">
        <v>213</v>
      </c>
      <c r="M5846" s="130" t="s">
        <v>340</v>
      </c>
      <c r="N5846" s="135">
        <v>156740</v>
      </c>
      <c r="O5846" s="135"/>
      <c r="P5846" s="135">
        <v>95202</v>
      </c>
      <c r="Q5846" s="136">
        <v>75</v>
      </c>
      <c r="R5846" s="136">
        <v>0</v>
      </c>
      <c r="S5846" s="136">
        <v>15</v>
      </c>
      <c r="T5846" s="130" t="s">
        <v>246</v>
      </c>
      <c r="U5846" s="64">
        <f>Data!$Q5846+Data!$R5846+Data!$S5846</f>
        <v>90</v>
      </c>
      <c r="V5846" s="9" t="str">
        <f>VLOOKUP(TRIM(Data!$B5846),Team!A:B,2,FALSE)</f>
        <v>Heating</v>
      </c>
      <c r="W5846" s="9" t="str">
        <f>VLOOKUP(Data!$D5846,Current!A:B,2,FALSE)</f>
        <v>DRAFT</v>
      </c>
      <c r="X5846" s="9" t="str">
        <f>IF(Data!$W5846=Data!$E5846,"CURRENT","NO")</f>
        <v>CURRENT</v>
      </c>
    </row>
    <row r="5847" spans="1:24" hidden="1">
      <c r="A5847" s="8" t="s">
        <v>2358</v>
      </c>
      <c r="B5847" s="8" t="s">
        <v>2337</v>
      </c>
      <c r="C5847" s="125" t="s">
        <v>2346</v>
      </c>
      <c r="D5847" s="8" t="s">
        <v>2347</v>
      </c>
      <c r="E5847" s="8" t="s">
        <v>463</v>
      </c>
      <c r="F5847" s="128" t="s">
        <v>335</v>
      </c>
      <c r="G5847" s="130" t="s">
        <v>158</v>
      </c>
      <c r="H5847" s="134">
        <v>42459</v>
      </c>
      <c r="I5847" s="130">
        <v>106</v>
      </c>
      <c r="J5847" s="104">
        <v>78.08</v>
      </c>
      <c r="K5847" s="104">
        <f t="shared" si="123"/>
        <v>8276.48</v>
      </c>
      <c r="L5847" s="130" t="s">
        <v>213</v>
      </c>
      <c r="M5847" s="130" t="s">
        <v>1964</v>
      </c>
      <c r="N5847" s="135">
        <v>156756</v>
      </c>
      <c r="O5847" s="135"/>
      <c r="P5847" s="135">
        <v>95203</v>
      </c>
      <c r="Q5847" s="136">
        <v>75</v>
      </c>
      <c r="R5847" s="136">
        <v>0</v>
      </c>
      <c r="S5847" s="136">
        <v>15</v>
      </c>
      <c r="T5847" s="130" t="s">
        <v>127</v>
      </c>
      <c r="U5847" s="64">
        <f>Data!$Q5847+Data!$R5847+Data!$S5847</f>
        <v>90</v>
      </c>
      <c r="V5847" s="9" t="str">
        <f>VLOOKUP(TRIM(Data!$B5847),Team!A:B,2,FALSE)</f>
        <v>Heating</v>
      </c>
      <c r="W5847" s="9" t="str">
        <f>VLOOKUP(Data!$D5847,Current!A:B,2,FALSE)</f>
        <v>DRAFT</v>
      </c>
      <c r="X5847" s="9" t="str">
        <f>IF(Data!$W5847=Data!$E5847,"CURRENT","NO")</f>
        <v>CURRENT</v>
      </c>
    </row>
    <row r="5848" spans="1:24" hidden="1">
      <c r="A5848" s="8" t="s">
        <v>2358</v>
      </c>
      <c r="B5848" s="8" t="s">
        <v>2337</v>
      </c>
      <c r="C5848" s="125" t="s">
        <v>2346</v>
      </c>
      <c r="D5848" s="8" t="s">
        <v>2347</v>
      </c>
      <c r="E5848" s="8" t="s">
        <v>463</v>
      </c>
      <c r="F5848" s="128" t="s">
        <v>590</v>
      </c>
      <c r="G5848" s="130" t="s">
        <v>158</v>
      </c>
      <c r="H5848" s="134">
        <v>42459</v>
      </c>
      <c r="I5848" s="130">
        <v>416</v>
      </c>
      <c r="J5848" s="104">
        <v>61.46</v>
      </c>
      <c r="K5848" s="104">
        <f t="shared" ref="K5848:K5854" si="124">I5848*J5848</f>
        <v>25567.360000000001</v>
      </c>
      <c r="L5848" s="130" t="s">
        <v>213</v>
      </c>
      <c r="M5848" s="130" t="s">
        <v>559</v>
      </c>
      <c r="N5848" s="135">
        <v>156776</v>
      </c>
      <c r="O5848" s="135"/>
      <c r="P5848" s="135">
        <v>95204</v>
      </c>
      <c r="Q5848" s="136">
        <v>150</v>
      </c>
      <c r="R5848" s="136">
        <v>0</v>
      </c>
      <c r="S5848" s="136">
        <v>15</v>
      </c>
      <c r="T5848" s="130" t="s">
        <v>127</v>
      </c>
      <c r="U5848" s="64">
        <f>Data!$Q5848+Data!$R5848+Data!$S5848</f>
        <v>165</v>
      </c>
      <c r="V5848" s="9" t="str">
        <f>VLOOKUP(TRIM(Data!$B5848),Team!A:B,2,FALSE)</f>
        <v>Heating</v>
      </c>
      <c r="W5848" s="9" t="str">
        <f>VLOOKUP(Data!$D5848,Current!A:B,2,FALSE)</f>
        <v>DRAFT</v>
      </c>
      <c r="X5848" s="9" t="str">
        <f>IF(Data!$W5848=Data!$E5848,"CURRENT","NO")</f>
        <v>CURRENT</v>
      </c>
    </row>
    <row r="5849" spans="1:24" hidden="1">
      <c r="A5849" s="8" t="s">
        <v>2404</v>
      </c>
      <c r="B5849" s="8" t="s">
        <v>2469</v>
      </c>
      <c r="C5849" s="125" t="s">
        <v>2346</v>
      </c>
      <c r="D5849" s="8" t="s">
        <v>2347</v>
      </c>
      <c r="E5849" s="8" t="s">
        <v>463</v>
      </c>
      <c r="F5849" s="128" t="s">
        <v>2470</v>
      </c>
      <c r="G5849" s="130" t="s">
        <v>153</v>
      </c>
      <c r="H5849" s="134">
        <v>42454</v>
      </c>
      <c r="I5849" s="130">
        <v>400</v>
      </c>
      <c r="J5849" s="104">
        <v>92.15</v>
      </c>
      <c r="K5849" s="104">
        <f t="shared" si="124"/>
        <v>36860</v>
      </c>
      <c r="L5849" s="130" t="s">
        <v>1630</v>
      </c>
      <c r="M5849" s="130" t="s">
        <v>2471</v>
      </c>
      <c r="N5849" s="135">
        <v>156648</v>
      </c>
      <c r="O5849" s="135">
        <v>95141</v>
      </c>
      <c r="P5849" s="135">
        <v>95141</v>
      </c>
      <c r="Q5849" s="136">
        <v>184.3</v>
      </c>
      <c r="R5849" s="136">
        <v>0</v>
      </c>
      <c r="S5849" s="136">
        <v>50</v>
      </c>
      <c r="T5849" s="130" t="s">
        <v>2399</v>
      </c>
      <c r="U5849" s="64">
        <f>Data!$Q5849+Data!$R5849+Data!$S5849</f>
        <v>234.3</v>
      </c>
      <c r="V5849" s="9" t="e">
        <f>VLOOKUP(TRIM(Data!$B5849),Team!A:B,2,FALSE)</f>
        <v>#N/A</v>
      </c>
      <c r="W5849" s="9" t="str">
        <f>VLOOKUP(Data!$D5849,Current!A:B,2,FALSE)</f>
        <v>DRAFT</v>
      </c>
      <c r="X5849" s="9" t="str">
        <f>IF(Data!$W5849=Data!$E5849,"CURRENT","NO")</f>
        <v>CURRENT</v>
      </c>
    </row>
    <row r="5850" spans="1:24" hidden="1">
      <c r="A5850" s="8" t="s">
        <v>2344</v>
      </c>
      <c r="B5850" s="8" t="s">
        <v>1610</v>
      </c>
      <c r="C5850" s="125" t="s">
        <v>2346</v>
      </c>
      <c r="D5850" s="8" t="s">
        <v>2347</v>
      </c>
      <c r="E5850" s="8" t="s">
        <v>463</v>
      </c>
      <c r="F5850" s="128" t="s">
        <v>2472</v>
      </c>
      <c r="G5850" s="130" t="s">
        <v>2473</v>
      </c>
      <c r="H5850" s="134">
        <v>42432</v>
      </c>
      <c r="I5850" s="130">
        <v>450</v>
      </c>
      <c r="J5850" s="104">
        <v>101.57</v>
      </c>
      <c r="K5850" s="104">
        <f t="shared" si="124"/>
        <v>45706.5</v>
      </c>
      <c r="L5850" s="130" t="s">
        <v>1046</v>
      </c>
      <c r="M5850" s="130" t="s">
        <v>72</v>
      </c>
      <c r="N5850" s="135">
        <v>156098</v>
      </c>
      <c r="O5850" s="135"/>
      <c r="P5850" s="135">
        <v>94772</v>
      </c>
      <c r="Q5850" s="136">
        <v>228.5</v>
      </c>
      <c r="R5850" s="136">
        <v>45</v>
      </c>
      <c r="S5850" s="136">
        <v>70</v>
      </c>
      <c r="T5850" s="130" t="s">
        <v>246</v>
      </c>
      <c r="U5850" s="64">
        <f>Data!$Q5850+Data!$R5850+Data!$S5850</f>
        <v>343.5</v>
      </c>
      <c r="V5850" s="9" t="str">
        <f>VLOOKUP(TRIM(Data!$B5850),Team!A:B,2,FALSE)</f>
        <v>HVAC</v>
      </c>
      <c r="W5850" s="9" t="str">
        <f>VLOOKUP(Data!$D5850,Current!A:B,2,FALSE)</f>
        <v>DRAFT</v>
      </c>
      <c r="X5850" s="9" t="str">
        <f>IF(Data!$W5850=Data!$E5850,"CURRENT","NO")</f>
        <v>CURRENT</v>
      </c>
    </row>
    <row r="5851" spans="1:24" hidden="1">
      <c r="A5851" s="8" t="s">
        <v>2351</v>
      </c>
      <c r="B5851" s="8" t="s">
        <v>1610</v>
      </c>
      <c r="C5851" s="125" t="s">
        <v>2346</v>
      </c>
      <c r="D5851" s="8" t="s">
        <v>2347</v>
      </c>
      <c r="E5851" s="8" t="s">
        <v>463</v>
      </c>
      <c r="F5851" s="128" t="s">
        <v>2474</v>
      </c>
      <c r="G5851" s="130" t="s">
        <v>2390</v>
      </c>
      <c r="H5851" s="134">
        <v>42439</v>
      </c>
      <c r="I5851" s="130">
        <v>220</v>
      </c>
      <c r="J5851" s="104">
        <v>48.94</v>
      </c>
      <c r="K5851" s="104">
        <f t="shared" si="124"/>
        <v>10766.8</v>
      </c>
      <c r="L5851" s="130" t="s">
        <v>69</v>
      </c>
      <c r="M5851" s="130" t="s">
        <v>1635</v>
      </c>
      <c r="N5851" s="135">
        <v>156240</v>
      </c>
      <c r="O5851" s="135"/>
      <c r="P5851" s="135">
        <v>94830</v>
      </c>
      <c r="Q5851" s="136">
        <v>150</v>
      </c>
      <c r="R5851" s="136">
        <v>0</v>
      </c>
      <c r="S5851" s="136">
        <v>35</v>
      </c>
      <c r="T5851" s="130" t="s">
        <v>186</v>
      </c>
      <c r="U5851" s="64">
        <f>Data!$Q5851+Data!$R5851+Data!$S5851</f>
        <v>185</v>
      </c>
      <c r="V5851" s="9" t="str">
        <f>VLOOKUP(TRIM(Data!$B5851),Team!A:B,2,FALSE)</f>
        <v>HVAC</v>
      </c>
      <c r="W5851" s="9" t="str">
        <f>VLOOKUP(Data!$D5851,Current!A:B,2,FALSE)</f>
        <v>DRAFT</v>
      </c>
      <c r="X5851" s="9" t="str">
        <f>IF(Data!$W5851=Data!$E5851,"CURRENT","NO")</f>
        <v>CURRENT</v>
      </c>
    </row>
    <row r="5852" spans="1:24" hidden="1">
      <c r="A5852" s="8" t="s">
        <v>2351</v>
      </c>
      <c r="B5852" s="8" t="s">
        <v>1610</v>
      </c>
      <c r="C5852" s="125" t="s">
        <v>2346</v>
      </c>
      <c r="D5852" s="8" t="s">
        <v>2347</v>
      </c>
      <c r="E5852" s="8" t="s">
        <v>463</v>
      </c>
      <c r="F5852" s="128" t="s">
        <v>2475</v>
      </c>
      <c r="G5852" s="130" t="s">
        <v>2473</v>
      </c>
      <c r="H5852" s="134">
        <v>42464</v>
      </c>
      <c r="I5852" s="130">
        <v>630</v>
      </c>
      <c r="J5852" s="104">
        <v>97.25</v>
      </c>
      <c r="K5852" s="104">
        <f t="shared" si="124"/>
        <v>61267.5</v>
      </c>
      <c r="L5852" s="130" t="s">
        <v>934</v>
      </c>
      <c r="M5852" s="130" t="s">
        <v>68</v>
      </c>
      <c r="N5852" s="135">
        <v>156111</v>
      </c>
      <c r="O5852" s="135"/>
      <c r="P5852" s="135">
        <v>94831</v>
      </c>
      <c r="Q5852" s="136">
        <v>306.64999999999998</v>
      </c>
      <c r="R5852" s="136">
        <v>45</v>
      </c>
      <c r="S5852" s="136">
        <v>70</v>
      </c>
      <c r="T5852" s="130" t="s">
        <v>127</v>
      </c>
      <c r="U5852" s="64">
        <f>Data!$Q5852+Data!$R5852+Data!$S5852</f>
        <v>421.65</v>
      </c>
      <c r="V5852" s="9" t="str">
        <f>VLOOKUP(TRIM(Data!$B5852),Team!A:B,2,FALSE)</f>
        <v>HVAC</v>
      </c>
      <c r="W5852" s="9" t="str">
        <f>VLOOKUP(Data!$D5852,Current!A:B,2,FALSE)</f>
        <v>DRAFT</v>
      </c>
      <c r="X5852" s="9" t="str">
        <f>IF(Data!$W5852=Data!$E5852,"CURRENT","NO")</f>
        <v>CURRENT</v>
      </c>
    </row>
    <row r="5853" spans="1:24" hidden="1">
      <c r="A5853" s="8" t="s">
        <v>2351</v>
      </c>
      <c r="B5853" s="8" t="s">
        <v>1610</v>
      </c>
      <c r="C5853" s="125" t="s">
        <v>2346</v>
      </c>
      <c r="D5853" s="8" t="s">
        <v>2347</v>
      </c>
      <c r="E5853" s="8" t="s">
        <v>463</v>
      </c>
      <c r="F5853" s="128" t="s">
        <v>2476</v>
      </c>
      <c r="G5853" s="130" t="s">
        <v>2477</v>
      </c>
      <c r="H5853" s="134">
        <v>42438</v>
      </c>
      <c r="I5853" s="130">
        <v>273</v>
      </c>
      <c r="J5853" s="104">
        <v>150</v>
      </c>
      <c r="K5853" s="104">
        <f t="shared" si="124"/>
        <v>40950</v>
      </c>
      <c r="L5853" s="130" t="s">
        <v>2478</v>
      </c>
      <c r="M5853" s="130" t="s">
        <v>2479</v>
      </c>
      <c r="N5853" s="135">
        <v>156206</v>
      </c>
      <c r="O5853" s="135"/>
      <c r="P5853" s="135">
        <v>94832</v>
      </c>
      <c r="Q5853" s="136">
        <v>204.75</v>
      </c>
      <c r="R5853" s="136">
        <v>0</v>
      </c>
      <c r="S5853" s="136">
        <v>70</v>
      </c>
      <c r="T5853" s="130" t="s">
        <v>186</v>
      </c>
      <c r="U5853" s="64">
        <f>Data!$Q5853+Data!$R5853+Data!$S5853</f>
        <v>274.75</v>
      </c>
      <c r="V5853" s="9" t="str">
        <f>VLOOKUP(TRIM(Data!$B5853),Team!A:B,2,FALSE)</f>
        <v>HVAC</v>
      </c>
      <c r="W5853" s="9" t="str">
        <f>VLOOKUP(Data!$D5853,Current!A:B,2,FALSE)</f>
        <v>DRAFT</v>
      </c>
      <c r="X5853" s="9" t="str">
        <f>IF(Data!$W5853=Data!$E5853,"CURRENT","NO")</f>
        <v>CURRENT</v>
      </c>
    </row>
    <row r="5854" spans="1:24" hidden="1">
      <c r="A5854" s="8" t="s">
        <v>2354</v>
      </c>
      <c r="B5854" s="8" t="s">
        <v>1610</v>
      </c>
      <c r="C5854" s="125" t="s">
        <v>2346</v>
      </c>
      <c r="D5854" s="8" t="s">
        <v>2347</v>
      </c>
      <c r="E5854" s="8" t="s">
        <v>463</v>
      </c>
      <c r="F5854" s="128" t="s">
        <v>1991</v>
      </c>
      <c r="G5854" s="130" t="s">
        <v>146</v>
      </c>
      <c r="H5854" s="134">
        <v>42441</v>
      </c>
      <c r="I5854" s="130">
        <v>247</v>
      </c>
      <c r="J5854" s="104">
        <v>65.98</v>
      </c>
      <c r="K5854" s="104">
        <f t="shared" si="124"/>
        <v>16297.060000000001</v>
      </c>
      <c r="L5854" s="130" t="s">
        <v>69</v>
      </c>
      <c r="M5854" s="130" t="s">
        <v>984</v>
      </c>
      <c r="N5854" s="135">
        <v>156265</v>
      </c>
      <c r="O5854" s="135"/>
      <c r="P5854" s="135">
        <v>94940</v>
      </c>
      <c r="Q5854" s="136">
        <v>150</v>
      </c>
      <c r="R5854" s="136">
        <v>0</v>
      </c>
      <c r="S5854" s="136">
        <v>35</v>
      </c>
      <c r="T5854" s="130" t="s">
        <v>186</v>
      </c>
      <c r="U5854" s="64">
        <f>Data!$Q5854+Data!$R5854+Data!$S5854</f>
        <v>185</v>
      </c>
      <c r="V5854" s="9" t="str">
        <f>VLOOKUP(TRIM(Data!$B5854),Team!A:B,2,FALSE)</f>
        <v>HVAC</v>
      </c>
      <c r="W5854" s="9" t="str">
        <f>VLOOKUP(Data!$D5854,Current!A:B,2,FALSE)</f>
        <v>DRAFT</v>
      </c>
      <c r="X5854" s="9" t="str">
        <f>IF(Data!$W5854=Data!$E5854,"CURRENT","NO")</f>
        <v>CURRENT</v>
      </c>
    </row>
    <row r="5855" spans="1:24" hidden="1">
      <c r="A5855" s="8" t="s">
        <v>2351</v>
      </c>
      <c r="B5855" s="8" t="s">
        <v>798</v>
      </c>
      <c r="C5855" s="125" t="s">
        <v>2346</v>
      </c>
      <c r="D5855" s="8" t="s">
        <v>2347</v>
      </c>
      <c r="E5855" s="8" t="s">
        <v>463</v>
      </c>
      <c r="F5855" s="128" t="s">
        <v>1017</v>
      </c>
      <c r="G5855" s="130" t="s">
        <v>2342</v>
      </c>
      <c r="H5855" s="134">
        <v>42437</v>
      </c>
      <c r="I5855" s="130">
        <v>96</v>
      </c>
      <c r="J5855" s="104">
        <v>153.91999999999999</v>
      </c>
      <c r="K5855" s="104">
        <f t="shared" ref="K5855:K5881" si="125">I5855*J5855</f>
        <v>14776.32</v>
      </c>
      <c r="L5855" s="130" t="s">
        <v>14</v>
      </c>
      <c r="M5855" s="130" t="s">
        <v>2480</v>
      </c>
      <c r="N5855" s="135">
        <v>156165</v>
      </c>
      <c r="O5855" s="135"/>
      <c r="P5855" s="135">
        <v>94849</v>
      </c>
      <c r="Q5855" s="136">
        <v>75</v>
      </c>
      <c r="R5855" s="136">
        <v>0</v>
      </c>
      <c r="S5855" s="136">
        <v>30</v>
      </c>
      <c r="T5855" s="130" t="s">
        <v>127</v>
      </c>
      <c r="U5855" s="64">
        <f>Data!$Q5855+Data!$R5855+Data!$S5855</f>
        <v>105</v>
      </c>
      <c r="V5855" s="9" t="str">
        <f>VLOOKUP(TRIM(Data!$B5855),Team!A:B,2,FALSE)</f>
        <v>HVAC</v>
      </c>
      <c r="W5855" s="9" t="str">
        <f>VLOOKUP(Data!$D5855,Current!A:B,2,FALSE)</f>
        <v>DRAFT</v>
      </c>
      <c r="X5855" s="9" t="str">
        <f>IF(Data!$W5855=Data!$E5855,"CURRENT","NO")</f>
        <v>CURRENT</v>
      </c>
    </row>
    <row r="5856" spans="1:24" hidden="1">
      <c r="A5856" s="8" t="s">
        <v>2351</v>
      </c>
      <c r="B5856" s="8" t="s">
        <v>798</v>
      </c>
      <c r="C5856" s="125" t="s">
        <v>2346</v>
      </c>
      <c r="D5856" s="8" t="s">
        <v>2347</v>
      </c>
      <c r="E5856" s="8" t="s">
        <v>463</v>
      </c>
      <c r="F5856" s="128" t="s">
        <v>1226</v>
      </c>
      <c r="G5856" s="130" t="s">
        <v>2342</v>
      </c>
      <c r="H5856" s="134">
        <v>42437</v>
      </c>
      <c r="I5856" s="130">
        <v>48</v>
      </c>
      <c r="J5856" s="104">
        <v>158</v>
      </c>
      <c r="K5856" s="104">
        <f t="shared" si="125"/>
        <v>7584</v>
      </c>
      <c r="L5856" s="130" t="s">
        <v>14</v>
      </c>
      <c r="M5856" s="130" t="s">
        <v>2480</v>
      </c>
      <c r="N5856" s="135">
        <v>156166</v>
      </c>
      <c r="O5856" s="135"/>
      <c r="P5856" s="135">
        <v>94850</v>
      </c>
      <c r="Q5856" s="136">
        <v>75</v>
      </c>
      <c r="R5856" s="136">
        <v>0</v>
      </c>
      <c r="S5856" s="136">
        <v>30</v>
      </c>
      <c r="T5856" s="130" t="s">
        <v>127</v>
      </c>
      <c r="U5856" s="64">
        <f>Data!$Q5856+Data!$R5856+Data!$S5856</f>
        <v>105</v>
      </c>
      <c r="V5856" s="9" t="str">
        <f>VLOOKUP(TRIM(Data!$B5856),Team!A:B,2,FALSE)</f>
        <v>HVAC</v>
      </c>
      <c r="W5856" s="9" t="str">
        <f>VLOOKUP(Data!$D5856,Current!A:B,2,FALSE)</f>
        <v>DRAFT</v>
      </c>
      <c r="X5856" s="9" t="str">
        <f>IF(Data!$W5856=Data!$E5856,"CURRENT","NO")</f>
        <v>CURRENT</v>
      </c>
    </row>
    <row r="5857" spans="1:24" hidden="1">
      <c r="A5857" s="8" t="s">
        <v>2351</v>
      </c>
      <c r="B5857" s="8" t="s">
        <v>798</v>
      </c>
      <c r="C5857" s="125" t="s">
        <v>2346</v>
      </c>
      <c r="D5857" s="8" t="s">
        <v>2347</v>
      </c>
      <c r="E5857" s="8" t="s">
        <v>463</v>
      </c>
      <c r="F5857" s="128" t="s">
        <v>1022</v>
      </c>
      <c r="G5857" s="130" t="s">
        <v>2342</v>
      </c>
      <c r="H5857" s="134">
        <v>42437</v>
      </c>
      <c r="I5857" s="130">
        <v>48</v>
      </c>
      <c r="J5857" s="104">
        <v>158.66</v>
      </c>
      <c r="K5857" s="104">
        <f t="shared" si="125"/>
        <v>7615.68</v>
      </c>
      <c r="L5857" s="130" t="s">
        <v>14</v>
      </c>
      <c r="M5857" s="130" t="s">
        <v>361</v>
      </c>
      <c r="N5857" s="135">
        <v>156167</v>
      </c>
      <c r="O5857" s="135"/>
      <c r="P5857" s="135">
        <v>94851</v>
      </c>
      <c r="Q5857" s="136">
        <v>75</v>
      </c>
      <c r="R5857" s="136">
        <v>0</v>
      </c>
      <c r="S5857" s="136">
        <v>30</v>
      </c>
      <c r="T5857" s="130" t="s">
        <v>127</v>
      </c>
      <c r="U5857" s="64">
        <f>Data!$Q5857+Data!$R5857+Data!$S5857</f>
        <v>105</v>
      </c>
      <c r="V5857" s="9" t="str">
        <f>VLOOKUP(TRIM(Data!$B5857),Team!A:B,2,FALSE)</f>
        <v>HVAC</v>
      </c>
      <c r="W5857" s="9" t="str">
        <f>VLOOKUP(Data!$D5857,Current!A:B,2,FALSE)</f>
        <v>DRAFT</v>
      </c>
      <c r="X5857" s="9" t="str">
        <f>IF(Data!$W5857=Data!$E5857,"CURRENT","NO")</f>
        <v>CURRENT</v>
      </c>
    </row>
    <row r="5858" spans="1:24" hidden="1">
      <c r="A5858" s="8" t="s">
        <v>2354</v>
      </c>
      <c r="B5858" s="8" t="s">
        <v>798</v>
      </c>
      <c r="C5858" s="125" t="s">
        <v>2417</v>
      </c>
      <c r="D5858" s="8" t="s">
        <v>2347</v>
      </c>
      <c r="E5858" s="8" t="s">
        <v>463</v>
      </c>
      <c r="F5858" s="128" t="s">
        <v>1017</v>
      </c>
      <c r="G5858" s="130" t="s">
        <v>2342</v>
      </c>
      <c r="H5858" s="134">
        <v>42443</v>
      </c>
      <c r="I5858" s="130">
        <v>96</v>
      </c>
      <c r="J5858" s="104">
        <v>0</v>
      </c>
      <c r="K5858" s="104">
        <f t="shared" si="125"/>
        <v>0</v>
      </c>
      <c r="L5858" s="130" t="s">
        <v>1837</v>
      </c>
      <c r="M5858" s="130" t="s">
        <v>116</v>
      </c>
      <c r="N5858" s="135">
        <v>156299</v>
      </c>
      <c r="O5858" s="135"/>
      <c r="P5858" s="135">
        <v>94949</v>
      </c>
      <c r="Q5858" s="136">
        <v>150</v>
      </c>
      <c r="R5858" s="136">
        <v>0</v>
      </c>
      <c r="S5858" s="136">
        <v>90</v>
      </c>
      <c r="T5858" s="130" t="s">
        <v>0</v>
      </c>
      <c r="U5858" s="64">
        <f>Data!$Q5858+Data!$R5858+Data!$S5858</f>
        <v>240</v>
      </c>
      <c r="V5858" s="9" t="str">
        <f>VLOOKUP(TRIM(Data!$B5858),Team!A:B,2,FALSE)</f>
        <v>HVAC</v>
      </c>
      <c r="W5858" s="9" t="str">
        <f>VLOOKUP(Data!$D5858,Current!A:B,2,FALSE)</f>
        <v>DRAFT</v>
      </c>
      <c r="X5858" s="9" t="str">
        <f>IF(Data!$W5858=Data!$E5858,"CURRENT","NO")</f>
        <v>CURRENT</v>
      </c>
    </row>
    <row r="5859" spans="1:24" hidden="1">
      <c r="A5859" s="8" t="s">
        <v>2354</v>
      </c>
      <c r="B5859" s="8" t="s">
        <v>798</v>
      </c>
      <c r="C5859" s="125" t="s">
        <v>2346</v>
      </c>
      <c r="D5859" s="8" t="s">
        <v>2347</v>
      </c>
      <c r="E5859" s="8" t="s">
        <v>463</v>
      </c>
      <c r="F5859" s="128" t="s">
        <v>429</v>
      </c>
      <c r="G5859" s="130" t="s">
        <v>2481</v>
      </c>
      <c r="H5859" s="134">
        <v>42446</v>
      </c>
      <c r="I5859" s="130">
        <v>10</v>
      </c>
      <c r="J5859" s="104">
        <v>219</v>
      </c>
      <c r="K5859" s="104">
        <f t="shared" si="125"/>
        <v>2190</v>
      </c>
      <c r="L5859" s="130" t="s">
        <v>114</v>
      </c>
      <c r="M5859" s="130" t="s">
        <v>88</v>
      </c>
      <c r="N5859" s="135">
        <v>156376</v>
      </c>
      <c r="O5859" s="135"/>
      <c r="P5859" s="135">
        <v>94950</v>
      </c>
      <c r="Q5859" s="136">
        <v>75</v>
      </c>
      <c r="R5859" s="136">
        <v>15</v>
      </c>
      <c r="S5859" s="136">
        <v>267</v>
      </c>
      <c r="T5859" s="130" t="s">
        <v>127</v>
      </c>
      <c r="U5859" s="64">
        <f>Data!$Q5859+Data!$R5859+Data!$S5859</f>
        <v>357</v>
      </c>
      <c r="V5859" s="9" t="str">
        <f>VLOOKUP(TRIM(Data!$B5859),Team!A:B,2,FALSE)</f>
        <v>HVAC</v>
      </c>
      <c r="W5859" s="9" t="str">
        <f>VLOOKUP(Data!$D5859,Current!A:B,2,FALSE)</f>
        <v>DRAFT</v>
      </c>
      <c r="X5859" s="9" t="str">
        <f>IF(Data!$W5859=Data!$E5859,"CURRENT","NO")</f>
        <v>CURRENT</v>
      </c>
    </row>
    <row r="5860" spans="1:24" hidden="1">
      <c r="A5860" s="8" t="s">
        <v>2354</v>
      </c>
      <c r="B5860" s="8" t="s">
        <v>798</v>
      </c>
      <c r="C5860" s="125" t="s">
        <v>2346</v>
      </c>
      <c r="D5860" s="8" t="s">
        <v>2347</v>
      </c>
      <c r="E5860" s="8" t="s">
        <v>463</v>
      </c>
      <c r="F5860" s="128" t="s">
        <v>426</v>
      </c>
      <c r="G5860" s="130" t="s">
        <v>2481</v>
      </c>
      <c r="H5860" s="134">
        <v>42446</v>
      </c>
      <c r="I5860" s="130">
        <v>10</v>
      </c>
      <c r="J5860" s="104">
        <v>251</v>
      </c>
      <c r="K5860" s="104">
        <f t="shared" si="125"/>
        <v>2510</v>
      </c>
      <c r="L5860" s="130" t="s">
        <v>114</v>
      </c>
      <c r="M5860" s="130" t="s">
        <v>88</v>
      </c>
      <c r="N5860" s="135">
        <v>156375</v>
      </c>
      <c r="O5860" s="135"/>
      <c r="P5860" s="135">
        <v>94951</v>
      </c>
      <c r="Q5860" s="136">
        <v>75</v>
      </c>
      <c r="R5860" s="136">
        <v>15</v>
      </c>
      <c r="S5860" s="136">
        <v>7</v>
      </c>
      <c r="T5860" s="130" t="s">
        <v>127</v>
      </c>
      <c r="U5860" s="64">
        <f>Data!$Q5860+Data!$R5860+Data!$S5860</f>
        <v>97</v>
      </c>
      <c r="V5860" s="9" t="str">
        <f>VLOOKUP(TRIM(Data!$B5860),Team!A:B,2,FALSE)</f>
        <v>HVAC</v>
      </c>
      <c r="W5860" s="9" t="str">
        <f>VLOOKUP(Data!$D5860,Current!A:B,2,FALSE)</f>
        <v>DRAFT</v>
      </c>
      <c r="X5860" s="9" t="str">
        <f>IF(Data!$W5860=Data!$E5860,"CURRENT","NO")</f>
        <v>CURRENT</v>
      </c>
    </row>
    <row r="5861" spans="1:24" hidden="1">
      <c r="A5861" s="8" t="s">
        <v>2354</v>
      </c>
      <c r="B5861" s="8" t="s">
        <v>798</v>
      </c>
      <c r="C5861" s="125" t="s">
        <v>2346</v>
      </c>
      <c r="D5861" s="8" t="s">
        <v>2347</v>
      </c>
      <c r="E5861" s="8" t="s">
        <v>463</v>
      </c>
      <c r="F5861" s="128" t="s">
        <v>1618</v>
      </c>
      <c r="G5861" s="130" t="s">
        <v>2481</v>
      </c>
      <c r="H5861" s="134">
        <v>42446</v>
      </c>
      <c r="I5861" s="130">
        <v>10</v>
      </c>
      <c r="J5861" s="104">
        <v>385</v>
      </c>
      <c r="K5861" s="104">
        <f t="shared" si="125"/>
        <v>3850</v>
      </c>
      <c r="L5861" s="130" t="s">
        <v>114</v>
      </c>
      <c r="M5861" s="130" t="s">
        <v>88</v>
      </c>
      <c r="N5861" s="135">
        <v>156377</v>
      </c>
      <c r="O5861" s="135"/>
      <c r="P5861" s="135">
        <v>94952</v>
      </c>
      <c r="Q5861" s="136">
        <v>75</v>
      </c>
      <c r="R5861" s="136">
        <v>15</v>
      </c>
      <c r="S5861" s="136">
        <v>7</v>
      </c>
      <c r="T5861" s="130" t="s">
        <v>127</v>
      </c>
      <c r="U5861" s="64">
        <f>Data!$Q5861+Data!$R5861+Data!$S5861</f>
        <v>97</v>
      </c>
      <c r="V5861" s="9" t="str">
        <f>VLOOKUP(TRIM(Data!$B5861),Team!A:B,2,FALSE)</f>
        <v>HVAC</v>
      </c>
      <c r="W5861" s="9" t="str">
        <f>VLOOKUP(Data!$D5861,Current!A:B,2,FALSE)</f>
        <v>DRAFT</v>
      </c>
      <c r="X5861" s="9" t="str">
        <f>IF(Data!$W5861=Data!$E5861,"CURRENT","NO")</f>
        <v>CURRENT</v>
      </c>
    </row>
    <row r="5862" spans="1:24" hidden="1">
      <c r="A5862" s="8" t="s">
        <v>2366</v>
      </c>
      <c r="B5862" s="8" t="s">
        <v>798</v>
      </c>
      <c r="C5862" s="125" t="s">
        <v>2346</v>
      </c>
      <c r="D5862" s="8" t="s">
        <v>2347</v>
      </c>
      <c r="E5862" s="8" t="s">
        <v>463</v>
      </c>
      <c r="F5862" s="128" t="s">
        <v>1223</v>
      </c>
      <c r="G5862" s="130" t="s">
        <v>93</v>
      </c>
      <c r="H5862" s="134">
        <v>42453</v>
      </c>
      <c r="I5862" s="130">
        <v>1120</v>
      </c>
      <c r="J5862" s="104">
        <v>53</v>
      </c>
      <c r="K5862" s="104">
        <f t="shared" si="125"/>
        <v>59360</v>
      </c>
      <c r="L5862" s="130" t="s">
        <v>86</v>
      </c>
      <c r="M5862" s="130" t="s">
        <v>306</v>
      </c>
      <c r="N5862" s="135">
        <v>156580</v>
      </c>
      <c r="O5862" s="135"/>
      <c r="P5862" s="135">
        <v>95035</v>
      </c>
      <c r="Q5862" s="136">
        <v>296.8</v>
      </c>
      <c r="R5862" s="136">
        <v>0</v>
      </c>
      <c r="S5862" s="136">
        <v>25</v>
      </c>
      <c r="T5862" s="130" t="s">
        <v>127</v>
      </c>
      <c r="U5862" s="64">
        <f>Data!$Q5862+Data!$R5862+Data!$S5862</f>
        <v>321.8</v>
      </c>
      <c r="V5862" s="9" t="str">
        <f>VLOOKUP(TRIM(Data!$B5862),Team!A:B,2,FALSE)</f>
        <v>HVAC</v>
      </c>
      <c r="W5862" s="9" t="str">
        <f>VLOOKUP(Data!$D5862,Current!A:B,2,FALSE)</f>
        <v>DRAFT</v>
      </c>
      <c r="X5862" s="9" t="str">
        <f>IF(Data!$W5862=Data!$E5862,"CURRENT","NO")</f>
        <v>CURRENT</v>
      </c>
    </row>
    <row r="5863" spans="1:24" hidden="1">
      <c r="A5863" s="8" t="s">
        <v>2366</v>
      </c>
      <c r="B5863" s="8" t="s">
        <v>798</v>
      </c>
      <c r="C5863" s="125" t="s">
        <v>2346</v>
      </c>
      <c r="D5863" s="8" t="s">
        <v>2347</v>
      </c>
      <c r="E5863" s="8" t="s">
        <v>463</v>
      </c>
      <c r="F5863" s="128" t="s">
        <v>1616</v>
      </c>
      <c r="G5863" s="130" t="s">
        <v>789</v>
      </c>
      <c r="H5863" s="134">
        <v>42448</v>
      </c>
      <c r="I5863" s="130">
        <v>48</v>
      </c>
      <c r="J5863" s="104">
        <v>225</v>
      </c>
      <c r="K5863" s="104">
        <f t="shared" si="125"/>
        <v>10800</v>
      </c>
      <c r="L5863" s="130" t="s">
        <v>14</v>
      </c>
      <c r="M5863" s="130" t="s">
        <v>2482</v>
      </c>
      <c r="N5863" s="135">
        <v>156439</v>
      </c>
      <c r="O5863" s="135"/>
      <c r="P5863" s="135">
        <v>95036</v>
      </c>
      <c r="Q5863" s="136">
        <v>75</v>
      </c>
      <c r="R5863" s="136">
        <v>0</v>
      </c>
      <c r="S5863" s="136">
        <v>45</v>
      </c>
      <c r="T5863" s="130" t="s">
        <v>127</v>
      </c>
      <c r="U5863" s="64">
        <f>Data!$Q5863+Data!$R5863+Data!$S5863</f>
        <v>120</v>
      </c>
      <c r="V5863" s="9" t="str">
        <f>VLOOKUP(TRIM(Data!$B5863),Team!A:B,2,FALSE)</f>
        <v>HVAC</v>
      </c>
      <c r="W5863" s="9" t="str">
        <f>VLOOKUP(Data!$D5863,Current!A:B,2,FALSE)</f>
        <v>DRAFT</v>
      </c>
      <c r="X5863" s="9" t="str">
        <f>IF(Data!$W5863=Data!$E5863,"CURRENT","NO")</f>
        <v>CURRENT</v>
      </c>
    </row>
    <row r="5864" spans="1:24" hidden="1">
      <c r="A5864" s="8" t="s">
        <v>2366</v>
      </c>
      <c r="B5864" s="8" t="s">
        <v>798</v>
      </c>
      <c r="C5864" s="125" t="s">
        <v>2346</v>
      </c>
      <c r="D5864" s="8" t="s">
        <v>2347</v>
      </c>
      <c r="E5864" s="8" t="s">
        <v>463</v>
      </c>
      <c r="F5864" s="128" t="s">
        <v>1224</v>
      </c>
      <c r="G5864" s="130" t="s">
        <v>789</v>
      </c>
      <c r="H5864" s="134">
        <v>42448</v>
      </c>
      <c r="I5864" s="130">
        <v>48</v>
      </c>
      <c r="J5864" s="104">
        <v>162.05000000000001</v>
      </c>
      <c r="K5864" s="104">
        <f t="shared" si="125"/>
        <v>7778.4000000000005</v>
      </c>
      <c r="L5864" s="130" t="s">
        <v>14</v>
      </c>
      <c r="M5864" s="130" t="s">
        <v>2483</v>
      </c>
      <c r="N5864" s="135">
        <v>156440</v>
      </c>
      <c r="O5864" s="135"/>
      <c r="P5864" s="135">
        <v>95037</v>
      </c>
      <c r="Q5864" s="136">
        <v>75</v>
      </c>
      <c r="R5864" s="136">
        <v>0</v>
      </c>
      <c r="S5864" s="136">
        <v>45</v>
      </c>
      <c r="T5864" s="130" t="s">
        <v>127</v>
      </c>
      <c r="U5864" s="64">
        <f>Data!$Q5864+Data!$R5864+Data!$S5864</f>
        <v>120</v>
      </c>
      <c r="V5864" s="9" t="str">
        <f>VLOOKUP(TRIM(Data!$B5864),Team!A:B,2,FALSE)</f>
        <v>HVAC</v>
      </c>
      <c r="W5864" s="9" t="str">
        <f>VLOOKUP(Data!$D5864,Current!A:B,2,FALSE)</f>
        <v>DRAFT</v>
      </c>
      <c r="X5864" s="9" t="str">
        <f>IF(Data!$W5864=Data!$E5864,"CURRENT","NO")</f>
        <v>CURRENT</v>
      </c>
    </row>
    <row r="5865" spans="1:24" hidden="1">
      <c r="A5865" s="8" t="s">
        <v>2366</v>
      </c>
      <c r="B5865" s="8" t="s">
        <v>798</v>
      </c>
      <c r="C5865" s="125" t="s">
        <v>2346</v>
      </c>
      <c r="D5865" s="8" t="s">
        <v>2347</v>
      </c>
      <c r="E5865" s="8" t="s">
        <v>463</v>
      </c>
      <c r="F5865" s="128" t="s">
        <v>1017</v>
      </c>
      <c r="G5865" s="130" t="s">
        <v>789</v>
      </c>
      <c r="H5865" s="134">
        <v>42450</v>
      </c>
      <c r="I5865" s="130">
        <v>48</v>
      </c>
      <c r="J5865" s="104">
        <v>153.91999999999999</v>
      </c>
      <c r="K5865" s="104">
        <f t="shared" si="125"/>
        <v>7388.16</v>
      </c>
      <c r="L5865" s="130" t="s">
        <v>14</v>
      </c>
      <c r="M5865" s="130" t="s">
        <v>2484</v>
      </c>
      <c r="N5865" s="135">
        <v>156467</v>
      </c>
      <c r="O5865" s="135"/>
      <c r="P5865" s="135">
        <v>95038</v>
      </c>
      <c r="Q5865" s="136">
        <v>75</v>
      </c>
      <c r="R5865" s="136">
        <v>0</v>
      </c>
      <c r="S5865" s="136">
        <v>45</v>
      </c>
      <c r="T5865" s="130" t="s">
        <v>127</v>
      </c>
      <c r="U5865" s="64">
        <f>Data!$Q5865+Data!$R5865+Data!$S5865</f>
        <v>120</v>
      </c>
      <c r="V5865" s="9" t="str">
        <f>VLOOKUP(TRIM(Data!$B5865),Team!A:B,2,FALSE)</f>
        <v>HVAC</v>
      </c>
      <c r="W5865" s="9" t="str">
        <f>VLOOKUP(Data!$D5865,Current!A:B,2,FALSE)</f>
        <v>DRAFT</v>
      </c>
      <c r="X5865" s="9" t="str">
        <f>IF(Data!$W5865=Data!$E5865,"CURRENT","NO")</f>
        <v>CURRENT</v>
      </c>
    </row>
    <row r="5866" spans="1:24" hidden="1">
      <c r="A5866" s="8" t="s">
        <v>2366</v>
      </c>
      <c r="B5866" s="8" t="s">
        <v>798</v>
      </c>
      <c r="C5866" s="125" t="s">
        <v>2346</v>
      </c>
      <c r="D5866" s="8" t="s">
        <v>2347</v>
      </c>
      <c r="E5866" s="8" t="s">
        <v>463</v>
      </c>
      <c r="F5866" s="128" t="s">
        <v>1020</v>
      </c>
      <c r="G5866" s="130" t="s">
        <v>789</v>
      </c>
      <c r="H5866" s="134">
        <v>42450</v>
      </c>
      <c r="I5866" s="130">
        <v>66</v>
      </c>
      <c r="J5866" s="104">
        <v>119.4</v>
      </c>
      <c r="K5866" s="104">
        <f t="shared" si="125"/>
        <v>7880.4000000000005</v>
      </c>
      <c r="L5866" s="130" t="s">
        <v>14</v>
      </c>
      <c r="M5866" s="130" t="s">
        <v>2484</v>
      </c>
      <c r="N5866" s="135">
        <v>156468</v>
      </c>
      <c r="O5866" s="135"/>
      <c r="P5866" s="135">
        <v>95039</v>
      </c>
      <c r="Q5866" s="136">
        <v>75</v>
      </c>
      <c r="R5866" s="136">
        <v>0</v>
      </c>
      <c r="S5866" s="136">
        <v>45</v>
      </c>
      <c r="T5866" s="130" t="s">
        <v>127</v>
      </c>
      <c r="U5866" s="64">
        <f>Data!$Q5866+Data!$R5866+Data!$S5866</f>
        <v>120</v>
      </c>
      <c r="V5866" s="9" t="str">
        <f>VLOOKUP(TRIM(Data!$B5866),Team!A:B,2,FALSE)</f>
        <v>HVAC</v>
      </c>
      <c r="W5866" s="9" t="str">
        <f>VLOOKUP(Data!$D5866,Current!A:B,2,FALSE)</f>
        <v>DRAFT</v>
      </c>
      <c r="X5866" s="9" t="str">
        <f>IF(Data!$W5866=Data!$E5866,"CURRENT","NO")</f>
        <v>CURRENT</v>
      </c>
    </row>
    <row r="5867" spans="1:24" hidden="1">
      <c r="A5867" s="8" t="s">
        <v>2366</v>
      </c>
      <c r="B5867" s="8" t="s">
        <v>798</v>
      </c>
      <c r="C5867" s="125" t="s">
        <v>2346</v>
      </c>
      <c r="D5867" s="8" t="s">
        <v>2347</v>
      </c>
      <c r="E5867" s="8" t="s">
        <v>463</v>
      </c>
      <c r="F5867" s="128" t="s">
        <v>432</v>
      </c>
      <c r="G5867" s="130" t="s">
        <v>121</v>
      </c>
      <c r="H5867" s="134">
        <v>42447</v>
      </c>
      <c r="I5867" s="130">
        <v>30</v>
      </c>
      <c r="J5867" s="104">
        <v>249</v>
      </c>
      <c r="K5867" s="104">
        <f t="shared" si="125"/>
        <v>7470</v>
      </c>
      <c r="L5867" s="130" t="s">
        <v>114</v>
      </c>
      <c r="M5867" s="130" t="s">
        <v>88</v>
      </c>
      <c r="N5867" s="135">
        <v>156408</v>
      </c>
      <c r="O5867" s="135"/>
      <c r="P5867" s="135">
        <v>95040</v>
      </c>
      <c r="Q5867" s="136">
        <v>75</v>
      </c>
      <c r="R5867" s="136">
        <v>15</v>
      </c>
      <c r="S5867" s="136">
        <v>7</v>
      </c>
      <c r="T5867" s="130" t="s">
        <v>127</v>
      </c>
      <c r="U5867" s="64">
        <f>Data!$Q5867+Data!$R5867+Data!$S5867</f>
        <v>97</v>
      </c>
      <c r="V5867" s="9" t="str">
        <f>VLOOKUP(TRIM(Data!$B5867),Team!A:B,2,FALSE)</f>
        <v>HVAC</v>
      </c>
      <c r="W5867" s="9" t="str">
        <f>VLOOKUP(Data!$D5867,Current!A:B,2,FALSE)</f>
        <v>DRAFT</v>
      </c>
      <c r="X5867" s="9" t="str">
        <f>IF(Data!$W5867=Data!$E5867,"CURRENT","NO")</f>
        <v>CURRENT</v>
      </c>
    </row>
    <row r="5868" spans="1:24" hidden="1">
      <c r="A5868" s="8" t="s">
        <v>2366</v>
      </c>
      <c r="B5868" s="8" t="s">
        <v>798</v>
      </c>
      <c r="C5868" s="125" t="s">
        <v>2346</v>
      </c>
      <c r="D5868" s="8" t="s">
        <v>2347</v>
      </c>
      <c r="E5868" s="8" t="s">
        <v>463</v>
      </c>
      <c r="F5868" s="128" t="s">
        <v>414</v>
      </c>
      <c r="G5868" s="130" t="s">
        <v>121</v>
      </c>
      <c r="H5868" s="134">
        <v>42447</v>
      </c>
      <c r="I5868" s="130">
        <v>10</v>
      </c>
      <c r="J5868" s="104">
        <v>386</v>
      </c>
      <c r="K5868" s="104">
        <f t="shared" si="125"/>
        <v>3860</v>
      </c>
      <c r="L5868" s="130" t="s">
        <v>114</v>
      </c>
      <c r="M5868" s="130" t="s">
        <v>88</v>
      </c>
      <c r="N5868" s="135">
        <v>156409</v>
      </c>
      <c r="O5868" s="135"/>
      <c r="P5868" s="135">
        <v>95041</v>
      </c>
      <c r="Q5868" s="136">
        <v>75</v>
      </c>
      <c r="R5868" s="136">
        <v>15</v>
      </c>
      <c r="S5868" s="136">
        <v>7</v>
      </c>
      <c r="T5868" s="130" t="s">
        <v>127</v>
      </c>
      <c r="U5868" s="64">
        <f>Data!$Q5868+Data!$R5868+Data!$S5868</f>
        <v>97</v>
      </c>
      <c r="V5868" s="9" t="str">
        <f>VLOOKUP(TRIM(Data!$B5868),Team!A:B,2,FALSE)</f>
        <v>HVAC</v>
      </c>
      <c r="W5868" s="9" t="str">
        <f>VLOOKUP(Data!$D5868,Current!A:B,2,FALSE)</f>
        <v>DRAFT</v>
      </c>
      <c r="X5868" s="9" t="str">
        <f>IF(Data!$W5868=Data!$E5868,"CURRENT","NO")</f>
        <v>CURRENT</v>
      </c>
    </row>
    <row r="5869" spans="1:24" hidden="1">
      <c r="A5869" s="8" t="s">
        <v>2366</v>
      </c>
      <c r="B5869" s="8" t="s">
        <v>798</v>
      </c>
      <c r="C5869" s="125" t="s">
        <v>2346</v>
      </c>
      <c r="D5869" s="8" t="s">
        <v>2347</v>
      </c>
      <c r="E5869" s="8" t="s">
        <v>463</v>
      </c>
      <c r="F5869" s="128" t="s">
        <v>424</v>
      </c>
      <c r="G5869" s="130" t="s">
        <v>121</v>
      </c>
      <c r="H5869" s="134">
        <v>42447</v>
      </c>
      <c r="I5869" s="130">
        <v>10</v>
      </c>
      <c r="J5869" s="104">
        <v>251</v>
      </c>
      <c r="K5869" s="104">
        <f t="shared" si="125"/>
        <v>2510</v>
      </c>
      <c r="L5869" s="130" t="s">
        <v>114</v>
      </c>
      <c r="M5869" s="130" t="s">
        <v>88</v>
      </c>
      <c r="N5869" s="135">
        <v>156410</v>
      </c>
      <c r="O5869" s="135"/>
      <c r="P5869" s="135">
        <v>95042</v>
      </c>
      <c r="Q5869" s="136">
        <v>75</v>
      </c>
      <c r="R5869" s="136">
        <v>15</v>
      </c>
      <c r="S5869" s="136">
        <v>7</v>
      </c>
      <c r="T5869" s="130" t="s">
        <v>127</v>
      </c>
      <c r="U5869" s="64">
        <f>Data!$Q5869+Data!$R5869+Data!$S5869</f>
        <v>97</v>
      </c>
      <c r="V5869" s="9" t="str">
        <f>VLOOKUP(TRIM(Data!$B5869),Team!A:B,2,FALSE)</f>
        <v>HVAC</v>
      </c>
      <c r="W5869" s="9" t="str">
        <f>VLOOKUP(Data!$D5869,Current!A:B,2,FALSE)</f>
        <v>DRAFT</v>
      </c>
      <c r="X5869" s="9" t="str">
        <f>IF(Data!$W5869=Data!$E5869,"CURRENT","NO")</f>
        <v>CURRENT</v>
      </c>
    </row>
    <row r="5870" spans="1:24" hidden="1">
      <c r="A5870" s="8" t="s">
        <v>2366</v>
      </c>
      <c r="B5870" s="8" t="s">
        <v>798</v>
      </c>
      <c r="C5870" s="125" t="s">
        <v>2417</v>
      </c>
      <c r="D5870" s="8" t="s">
        <v>2347</v>
      </c>
      <c r="E5870" s="8" t="s">
        <v>463</v>
      </c>
      <c r="F5870" s="128" t="s">
        <v>495</v>
      </c>
      <c r="G5870" s="130" t="s">
        <v>90</v>
      </c>
      <c r="H5870" s="134">
        <v>42451</v>
      </c>
      <c r="I5870" s="130">
        <v>43</v>
      </c>
      <c r="J5870" s="104">
        <v>0</v>
      </c>
      <c r="K5870" s="104">
        <f t="shared" si="125"/>
        <v>0</v>
      </c>
      <c r="L5870" s="130" t="s">
        <v>114</v>
      </c>
      <c r="M5870" s="130" t="s">
        <v>88</v>
      </c>
      <c r="N5870" s="135">
        <v>156506</v>
      </c>
      <c r="O5870" s="135"/>
      <c r="P5870" s="135">
        <v>95043</v>
      </c>
      <c r="Q5870" s="136">
        <v>75</v>
      </c>
      <c r="R5870" s="136">
        <v>22.5</v>
      </c>
      <c r="S5870" s="136">
        <v>10</v>
      </c>
      <c r="T5870" s="130" t="s">
        <v>0</v>
      </c>
      <c r="U5870" s="64">
        <f>Data!$Q5870+Data!$R5870+Data!$S5870</f>
        <v>107.5</v>
      </c>
      <c r="V5870" s="9" t="str">
        <f>VLOOKUP(TRIM(Data!$B5870),Team!A:B,2,FALSE)</f>
        <v>HVAC</v>
      </c>
      <c r="W5870" s="9" t="str">
        <f>VLOOKUP(Data!$D5870,Current!A:B,2,FALSE)</f>
        <v>DRAFT</v>
      </c>
      <c r="X5870" s="9" t="str">
        <f>IF(Data!$W5870=Data!$E5870,"CURRENT","NO")</f>
        <v>CURRENT</v>
      </c>
    </row>
    <row r="5871" spans="1:24" hidden="1">
      <c r="A5871" s="8" t="s">
        <v>2404</v>
      </c>
      <c r="B5871" s="8" t="s">
        <v>798</v>
      </c>
      <c r="C5871" s="125" t="s">
        <v>2417</v>
      </c>
      <c r="D5871" s="8" t="s">
        <v>2347</v>
      </c>
      <c r="E5871" s="8" t="s">
        <v>463</v>
      </c>
      <c r="F5871" s="128" t="s">
        <v>1226</v>
      </c>
      <c r="G5871" s="130" t="s">
        <v>789</v>
      </c>
      <c r="H5871" s="134">
        <v>42457</v>
      </c>
      <c r="I5871" s="130">
        <v>192</v>
      </c>
      <c r="J5871" s="104">
        <v>0</v>
      </c>
      <c r="K5871" s="104">
        <f t="shared" si="125"/>
        <v>0</v>
      </c>
      <c r="L5871" s="130" t="s">
        <v>1837</v>
      </c>
      <c r="M5871" s="130" t="s">
        <v>76</v>
      </c>
      <c r="N5871" s="135">
        <v>156704</v>
      </c>
      <c r="O5871" s="135"/>
      <c r="P5871" s="135">
        <v>95170</v>
      </c>
      <c r="Q5871" s="136">
        <v>150</v>
      </c>
      <c r="R5871" s="136">
        <v>0</v>
      </c>
      <c r="S5871" s="136">
        <v>90</v>
      </c>
      <c r="T5871" s="130" t="s">
        <v>0</v>
      </c>
      <c r="U5871" s="64">
        <f>Data!$Q5871+Data!$R5871+Data!$S5871</f>
        <v>240</v>
      </c>
      <c r="V5871" s="9" t="str">
        <f>VLOOKUP(TRIM(Data!$B5871),Team!A:B,2,FALSE)</f>
        <v>HVAC</v>
      </c>
      <c r="W5871" s="9" t="str">
        <f>VLOOKUP(Data!$D5871,Current!A:B,2,FALSE)</f>
        <v>DRAFT</v>
      </c>
      <c r="X5871" s="9" t="str">
        <f>IF(Data!$W5871=Data!$E5871,"CURRENT","NO")</f>
        <v>CURRENT</v>
      </c>
    </row>
    <row r="5872" spans="1:24" hidden="1">
      <c r="A5872" s="8" t="s">
        <v>2404</v>
      </c>
      <c r="B5872" s="8" t="s">
        <v>798</v>
      </c>
      <c r="C5872" s="125" t="s">
        <v>2346</v>
      </c>
      <c r="D5872" s="8" t="s">
        <v>2347</v>
      </c>
      <c r="E5872" s="8" t="s">
        <v>463</v>
      </c>
      <c r="F5872" s="128" t="s">
        <v>122</v>
      </c>
      <c r="G5872" s="130" t="s">
        <v>121</v>
      </c>
      <c r="H5872" s="134">
        <v>42457</v>
      </c>
      <c r="I5872" s="130">
        <v>10</v>
      </c>
      <c r="J5872" s="104">
        <v>708</v>
      </c>
      <c r="K5872" s="104">
        <f t="shared" si="125"/>
        <v>7080</v>
      </c>
      <c r="L5872" s="130" t="s">
        <v>114</v>
      </c>
      <c r="M5872" s="130" t="s">
        <v>88</v>
      </c>
      <c r="N5872" s="135">
        <v>156695</v>
      </c>
      <c r="O5872" s="135"/>
      <c r="P5872" s="135">
        <v>95171</v>
      </c>
      <c r="Q5872" s="136">
        <v>75</v>
      </c>
      <c r="R5872" s="136">
        <v>12</v>
      </c>
      <c r="S5872" s="136">
        <v>270</v>
      </c>
      <c r="T5872" s="130" t="s">
        <v>246</v>
      </c>
      <c r="U5872" s="64">
        <f>Data!$Q5872+Data!$R5872+Data!$S5872</f>
        <v>357</v>
      </c>
      <c r="V5872" s="9" t="str">
        <f>VLOOKUP(TRIM(Data!$B5872),Team!A:B,2,FALSE)</f>
        <v>HVAC</v>
      </c>
      <c r="W5872" s="9" t="str">
        <f>VLOOKUP(Data!$D5872,Current!A:B,2,FALSE)</f>
        <v>DRAFT</v>
      </c>
      <c r="X5872" s="9" t="str">
        <f>IF(Data!$W5872=Data!$E5872,"CURRENT","NO")</f>
        <v>CURRENT</v>
      </c>
    </row>
    <row r="5873" spans="1:24" hidden="1">
      <c r="A5873" s="8" t="s">
        <v>2404</v>
      </c>
      <c r="B5873" s="8" t="s">
        <v>798</v>
      </c>
      <c r="C5873" s="125" t="s">
        <v>2346</v>
      </c>
      <c r="D5873" s="8" t="s">
        <v>2347</v>
      </c>
      <c r="E5873" s="8" t="s">
        <v>463</v>
      </c>
      <c r="F5873" s="128" t="s">
        <v>123</v>
      </c>
      <c r="G5873" s="130" t="s">
        <v>121</v>
      </c>
      <c r="H5873" s="134">
        <v>42457</v>
      </c>
      <c r="I5873" s="130">
        <v>16</v>
      </c>
      <c r="J5873" s="104">
        <v>585</v>
      </c>
      <c r="K5873" s="104">
        <f t="shared" si="125"/>
        <v>9360</v>
      </c>
      <c r="L5873" s="130" t="s">
        <v>114</v>
      </c>
      <c r="M5873" s="130" t="s">
        <v>88</v>
      </c>
      <c r="N5873" s="135">
        <v>156696</v>
      </c>
      <c r="O5873" s="135"/>
      <c r="P5873" s="135">
        <v>95172</v>
      </c>
      <c r="Q5873" s="136">
        <v>75</v>
      </c>
      <c r="R5873" s="136">
        <v>12</v>
      </c>
      <c r="S5873" s="136">
        <v>10</v>
      </c>
      <c r="T5873" s="130" t="s">
        <v>127</v>
      </c>
      <c r="U5873" s="64">
        <f>Data!$Q5873+Data!$R5873+Data!$S5873</f>
        <v>97</v>
      </c>
      <c r="V5873" s="9" t="str">
        <f>VLOOKUP(TRIM(Data!$B5873),Team!A:B,2,FALSE)</f>
        <v>HVAC</v>
      </c>
      <c r="W5873" s="9" t="str">
        <f>VLOOKUP(Data!$D5873,Current!A:B,2,FALSE)</f>
        <v>DRAFT</v>
      </c>
      <c r="X5873" s="9" t="str">
        <f>IF(Data!$W5873=Data!$E5873,"CURRENT","NO")</f>
        <v>CURRENT</v>
      </c>
    </row>
    <row r="5874" spans="1:24" hidden="1">
      <c r="A5874" s="8" t="s">
        <v>2404</v>
      </c>
      <c r="B5874" s="8" t="s">
        <v>798</v>
      </c>
      <c r="C5874" s="125" t="s">
        <v>2346</v>
      </c>
      <c r="D5874" s="8" t="s">
        <v>2347</v>
      </c>
      <c r="E5874" s="8" t="s">
        <v>463</v>
      </c>
      <c r="F5874" s="128" t="s">
        <v>515</v>
      </c>
      <c r="G5874" s="130" t="s">
        <v>121</v>
      </c>
      <c r="H5874" s="134">
        <v>42459</v>
      </c>
      <c r="I5874" s="130">
        <v>10</v>
      </c>
      <c r="J5874" s="104">
        <v>265</v>
      </c>
      <c r="K5874" s="104">
        <f t="shared" si="125"/>
        <v>2650</v>
      </c>
      <c r="L5874" s="130" t="s">
        <v>114</v>
      </c>
      <c r="M5874" s="130" t="s">
        <v>88</v>
      </c>
      <c r="N5874" s="135">
        <v>156774</v>
      </c>
      <c r="O5874" s="135"/>
      <c r="P5874" s="135">
        <v>95173</v>
      </c>
      <c r="Q5874" s="136">
        <v>75</v>
      </c>
      <c r="R5874" s="136">
        <v>12</v>
      </c>
      <c r="S5874" s="136">
        <v>10</v>
      </c>
      <c r="T5874" s="130" t="s">
        <v>127</v>
      </c>
      <c r="U5874" s="64">
        <f>Data!$Q5874+Data!$R5874+Data!$S5874</f>
        <v>97</v>
      </c>
      <c r="V5874" s="9" t="str">
        <f>VLOOKUP(TRIM(Data!$B5874),Team!A:B,2,FALSE)</f>
        <v>HVAC</v>
      </c>
      <c r="W5874" s="9" t="str">
        <f>VLOOKUP(Data!$D5874,Current!A:B,2,FALSE)</f>
        <v>DRAFT</v>
      </c>
      <c r="X5874" s="9" t="str">
        <f>IF(Data!$W5874=Data!$E5874,"CURRENT","NO")</f>
        <v>CURRENT</v>
      </c>
    </row>
    <row r="5875" spans="1:24" hidden="1">
      <c r="A5875" s="8" t="s">
        <v>2404</v>
      </c>
      <c r="B5875" s="8" t="s">
        <v>798</v>
      </c>
      <c r="C5875" s="125" t="s">
        <v>2346</v>
      </c>
      <c r="D5875" s="8" t="s">
        <v>2347</v>
      </c>
      <c r="E5875" s="8" t="s">
        <v>463</v>
      </c>
      <c r="F5875" s="128" t="s">
        <v>426</v>
      </c>
      <c r="G5875" s="130" t="s">
        <v>121</v>
      </c>
      <c r="H5875" s="134">
        <v>42459</v>
      </c>
      <c r="I5875" s="130">
        <v>10</v>
      </c>
      <c r="J5875" s="104">
        <v>251</v>
      </c>
      <c r="K5875" s="104">
        <f t="shared" si="125"/>
        <v>2510</v>
      </c>
      <c r="L5875" s="130" t="s">
        <v>114</v>
      </c>
      <c r="M5875" s="130" t="s">
        <v>88</v>
      </c>
      <c r="N5875" s="135">
        <v>156775</v>
      </c>
      <c r="O5875" s="135"/>
      <c r="P5875" s="135">
        <v>95174</v>
      </c>
      <c r="Q5875" s="136">
        <v>75</v>
      </c>
      <c r="R5875" s="136">
        <v>12</v>
      </c>
      <c r="S5875" s="136">
        <v>10</v>
      </c>
      <c r="T5875" s="130" t="s">
        <v>127</v>
      </c>
      <c r="U5875" s="64">
        <f>Data!$Q5875+Data!$R5875+Data!$S5875</f>
        <v>97</v>
      </c>
      <c r="V5875" s="9" t="str">
        <f>VLOOKUP(TRIM(Data!$B5875),Team!A:B,2,FALSE)</f>
        <v>HVAC</v>
      </c>
      <c r="W5875" s="9" t="str">
        <f>VLOOKUP(Data!$D5875,Current!A:B,2,FALSE)</f>
        <v>DRAFT</v>
      </c>
      <c r="X5875" s="9" t="str">
        <f>IF(Data!$W5875=Data!$E5875,"CURRENT","NO")</f>
        <v>CURRENT</v>
      </c>
    </row>
    <row r="5876" spans="1:24" hidden="1">
      <c r="A5876" s="8" t="s">
        <v>2404</v>
      </c>
      <c r="B5876" s="8" t="s">
        <v>798</v>
      </c>
      <c r="C5876" s="125" t="s">
        <v>2346</v>
      </c>
      <c r="D5876" s="8" t="s">
        <v>2347</v>
      </c>
      <c r="E5876" s="8" t="s">
        <v>463</v>
      </c>
      <c r="F5876" s="128" t="s">
        <v>429</v>
      </c>
      <c r="G5876" s="130" t="s">
        <v>121</v>
      </c>
      <c r="H5876" s="134">
        <v>42460</v>
      </c>
      <c r="I5876" s="130">
        <v>10</v>
      </c>
      <c r="J5876" s="104">
        <v>219</v>
      </c>
      <c r="K5876" s="104">
        <f t="shared" si="125"/>
        <v>2190</v>
      </c>
      <c r="L5876" s="130" t="s">
        <v>114</v>
      </c>
      <c r="M5876" s="130" t="s">
        <v>435</v>
      </c>
      <c r="N5876" s="135">
        <v>156804</v>
      </c>
      <c r="O5876" s="135"/>
      <c r="P5876" s="135">
        <v>95175</v>
      </c>
      <c r="Q5876" s="136">
        <v>75</v>
      </c>
      <c r="R5876" s="136">
        <v>8</v>
      </c>
      <c r="S5876" s="136">
        <v>4</v>
      </c>
      <c r="T5876" s="130" t="s">
        <v>186</v>
      </c>
      <c r="U5876" s="64">
        <f>Data!$Q5876+Data!$R5876+Data!$S5876</f>
        <v>87</v>
      </c>
      <c r="V5876" s="9" t="str">
        <f>VLOOKUP(TRIM(Data!$B5876),Team!A:B,2,FALSE)</f>
        <v>HVAC</v>
      </c>
      <c r="W5876" s="9" t="str">
        <f>VLOOKUP(Data!$D5876,Current!A:B,2,FALSE)</f>
        <v>DRAFT</v>
      </c>
      <c r="X5876" s="9" t="str">
        <f>IF(Data!$W5876=Data!$E5876,"CURRENT","NO")</f>
        <v>CURRENT</v>
      </c>
    </row>
    <row r="5877" spans="1:24" hidden="1">
      <c r="A5877" s="8" t="s">
        <v>2404</v>
      </c>
      <c r="B5877" s="8" t="s">
        <v>798</v>
      </c>
      <c r="C5877" s="125" t="s">
        <v>2346</v>
      </c>
      <c r="D5877" s="8" t="s">
        <v>2347</v>
      </c>
      <c r="E5877" s="8" t="s">
        <v>463</v>
      </c>
      <c r="F5877" s="128" t="s">
        <v>432</v>
      </c>
      <c r="G5877" s="130" t="s">
        <v>121</v>
      </c>
      <c r="H5877" s="134">
        <v>42460</v>
      </c>
      <c r="I5877" s="130">
        <v>30</v>
      </c>
      <c r="J5877" s="104">
        <v>249</v>
      </c>
      <c r="K5877" s="104">
        <f t="shared" si="125"/>
        <v>7470</v>
      </c>
      <c r="L5877" s="130" t="s">
        <v>114</v>
      </c>
      <c r="M5877" s="130" t="s">
        <v>2485</v>
      </c>
      <c r="N5877" s="135">
        <v>156808</v>
      </c>
      <c r="O5877" s="135"/>
      <c r="P5877" s="135">
        <v>95176</v>
      </c>
      <c r="Q5877" s="136">
        <v>75</v>
      </c>
      <c r="R5877" s="136">
        <v>8</v>
      </c>
      <c r="S5877" s="136">
        <v>4</v>
      </c>
      <c r="T5877" s="130" t="s">
        <v>186</v>
      </c>
      <c r="U5877" s="64">
        <f>Data!$Q5877+Data!$R5877+Data!$S5877</f>
        <v>87</v>
      </c>
      <c r="V5877" s="9" t="str">
        <f>VLOOKUP(TRIM(Data!$B5877),Team!A:B,2,FALSE)</f>
        <v>HVAC</v>
      </c>
      <c r="W5877" s="9" t="str">
        <f>VLOOKUP(Data!$D5877,Current!A:B,2,FALSE)</f>
        <v>DRAFT</v>
      </c>
      <c r="X5877" s="9" t="str">
        <f>IF(Data!$W5877=Data!$E5877,"CURRENT","NO")</f>
        <v>CURRENT</v>
      </c>
    </row>
    <row r="5878" spans="1:24" hidden="1">
      <c r="A5878" s="8" t="s">
        <v>2404</v>
      </c>
      <c r="B5878" s="8" t="s">
        <v>798</v>
      </c>
      <c r="C5878" s="125" t="s">
        <v>2346</v>
      </c>
      <c r="D5878" s="8" t="s">
        <v>2347</v>
      </c>
      <c r="E5878" s="8" t="s">
        <v>463</v>
      </c>
      <c r="F5878" s="128" t="s">
        <v>1712</v>
      </c>
      <c r="G5878" s="130" t="s">
        <v>121</v>
      </c>
      <c r="H5878" s="134">
        <v>42460</v>
      </c>
      <c r="I5878" s="130">
        <v>15</v>
      </c>
      <c r="J5878" s="104">
        <v>448</v>
      </c>
      <c r="K5878" s="104">
        <f t="shared" si="125"/>
        <v>6720</v>
      </c>
      <c r="L5878" s="130" t="s">
        <v>114</v>
      </c>
      <c r="M5878" s="130" t="s">
        <v>435</v>
      </c>
      <c r="N5878" s="135">
        <v>156810</v>
      </c>
      <c r="O5878" s="135"/>
      <c r="P5878" s="135">
        <v>95177</v>
      </c>
      <c r="Q5878" s="136">
        <v>75</v>
      </c>
      <c r="R5878" s="136">
        <v>8</v>
      </c>
      <c r="S5878" s="136">
        <v>4</v>
      </c>
      <c r="T5878" s="130" t="s">
        <v>186</v>
      </c>
      <c r="U5878" s="64">
        <f>Data!$Q5878+Data!$R5878+Data!$S5878</f>
        <v>87</v>
      </c>
      <c r="V5878" s="9" t="str">
        <f>VLOOKUP(TRIM(Data!$B5878),Team!A:B,2,FALSE)</f>
        <v>HVAC</v>
      </c>
      <c r="W5878" s="9" t="str">
        <f>VLOOKUP(Data!$D5878,Current!A:B,2,FALSE)</f>
        <v>DRAFT</v>
      </c>
      <c r="X5878" s="9" t="str">
        <f>IF(Data!$W5878=Data!$E5878,"CURRENT","NO")</f>
        <v>CURRENT</v>
      </c>
    </row>
    <row r="5879" spans="1:24" hidden="1">
      <c r="A5879" s="8" t="s">
        <v>2404</v>
      </c>
      <c r="B5879" s="8" t="s">
        <v>798</v>
      </c>
      <c r="C5879" s="125" t="s">
        <v>2346</v>
      </c>
      <c r="D5879" s="8" t="s">
        <v>2347</v>
      </c>
      <c r="E5879" s="8" t="s">
        <v>463</v>
      </c>
      <c r="F5879" s="128" t="s">
        <v>414</v>
      </c>
      <c r="G5879" s="130" t="s">
        <v>121</v>
      </c>
      <c r="H5879" s="134">
        <v>42460</v>
      </c>
      <c r="I5879" s="130">
        <v>10</v>
      </c>
      <c r="J5879" s="104">
        <v>386</v>
      </c>
      <c r="K5879" s="104">
        <f t="shared" si="125"/>
        <v>3860</v>
      </c>
      <c r="L5879" s="130" t="s">
        <v>114</v>
      </c>
      <c r="M5879" s="130" t="s">
        <v>612</v>
      </c>
      <c r="N5879" s="135">
        <v>156813</v>
      </c>
      <c r="O5879" s="135"/>
      <c r="P5879" s="135">
        <v>95178</v>
      </c>
      <c r="Q5879" s="136">
        <v>75</v>
      </c>
      <c r="R5879" s="136">
        <v>8</v>
      </c>
      <c r="S5879" s="136">
        <v>4</v>
      </c>
      <c r="T5879" s="130" t="s">
        <v>186</v>
      </c>
      <c r="U5879" s="64">
        <f>Data!$Q5879+Data!$R5879+Data!$S5879</f>
        <v>87</v>
      </c>
      <c r="V5879" s="9" t="str">
        <f>VLOOKUP(TRIM(Data!$B5879),Team!A:B,2,FALSE)</f>
        <v>HVAC</v>
      </c>
      <c r="W5879" s="9" t="str">
        <f>VLOOKUP(Data!$D5879,Current!A:B,2,FALSE)</f>
        <v>DRAFT</v>
      </c>
      <c r="X5879" s="9" t="str">
        <f>IF(Data!$W5879=Data!$E5879,"CURRENT","NO")</f>
        <v>CURRENT</v>
      </c>
    </row>
    <row r="5880" spans="1:24" hidden="1">
      <c r="A5880" s="8" t="s">
        <v>2404</v>
      </c>
      <c r="B5880" s="8" t="s">
        <v>798</v>
      </c>
      <c r="C5880" s="125" t="s">
        <v>2346</v>
      </c>
      <c r="D5880" s="8" t="s">
        <v>2347</v>
      </c>
      <c r="E5880" s="8" t="s">
        <v>463</v>
      </c>
      <c r="F5880" s="128" t="s">
        <v>1715</v>
      </c>
      <c r="G5880" s="130" t="s">
        <v>121</v>
      </c>
      <c r="H5880" s="134">
        <v>42460</v>
      </c>
      <c r="I5880" s="130">
        <v>7</v>
      </c>
      <c r="J5880" s="104">
        <v>555</v>
      </c>
      <c r="K5880" s="104">
        <f t="shared" si="125"/>
        <v>3885</v>
      </c>
      <c r="L5880" s="130" t="s">
        <v>114</v>
      </c>
      <c r="M5880" s="130" t="s">
        <v>612</v>
      </c>
      <c r="N5880" s="135">
        <v>156814</v>
      </c>
      <c r="O5880" s="135"/>
      <c r="P5880" s="135">
        <v>95179</v>
      </c>
      <c r="Q5880" s="136">
        <v>75</v>
      </c>
      <c r="R5880" s="136">
        <v>8</v>
      </c>
      <c r="S5880" s="136">
        <v>4</v>
      </c>
      <c r="T5880" s="130" t="s">
        <v>186</v>
      </c>
      <c r="U5880" s="64">
        <f>Data!$Q5880+Data!$R5880+Data!$S5880</f>
        <v>87</v>
      </c>
      <c r="V5880" s="9" t="str">
        <f>VLOOKUP(TRIM(Data!$B5880),Team!A:B,2,FALSE)</f>
        <v>HVAC</v>
      </c>
      <c r="W5880" s="9" t="str">
        <f>VLOOKUP(Data!$D5880,Current!A:B,2,FALSE)</f>
        <v>DRAFT</v>
      </c>
      <c r="X5880" s="9" t="str">
        <f>IF(Data!$W5880=Data!$E5880,"CURRENT","NO")</f>
        <v>CURRENT</v>
      </c>
    </row>
    <row r="5881" spans="1:24" hidden="1">
      <c r="A5881" s="8" t="s">
        <v>2404</v>
      </c>
      <c r="B5881" s="8" t="s">
        <v>798</v>
      </c>
      <c r="C5881" s="125" t="s">
        <v>2346</v>
      </c>
      <c r="D5881" s="8" t="s">
        <v>2347</v>
      </c>
      <c r="E5881" s="8" t="s">
        <v>463</v>
      </c>
      <c r="F5881" s="128" t="s">
        <v>440</v>
      </c>
      <c r="G5881" s="130" t="s">
        <v>121</v>
      </c>
      <c r="H5881" s="134">
        <v>42460</v>
      </c>
      <c r="I5881" s="130">
        <v>10</v>
      </c>
      <c r="J5881" s="104">
        <v>412</v>
      </c>
      <c r="K5881" s="104">
        <f t="shared" si="125"/>
        <v>4120</v>
      </c>
      <c r="L5881" s="130" t="s">
        <v>114</v>
      </c>
      <c r="M5881" s="130" t="s">
        <v>612</v>
      </c>
      <c r="N5881" s="135">
        <v>156815</v>
      </c>
      <c r="O5881" s="135"/>
      <c r="P5881" s="135">
        <v>95180</v>
      </c>
      <c r="Q5881" s="136">
        <v>75</v>
      </c>
      <c r="R5881" s="136">
        <v>8</v>
      </c>
      <c r="S5881" s="136">
        <v>4</v>
      </c>
      <c r="T5881" s="130" t="s">
        <v>186</v>
      </c>
      <c r="U5881" s="64">
        <f>Data!$Q5881+Data!$R5881+Data!$S5881</f>
        <v>87</v>
      </c>
      <c r="V5881" s="9" t="str">
        <f>VLOOKUP(TRIM(Data!$B5881),Team!A:B,2,FALSE)</f>
        <v>HVAC</v>
      </c>
      <c r="W5881" s="9" t="str">
        <f>VLOOKUP(Data!$D5881,Current!A:B,2,FALSE)</f>
        <v>DRAFT</v>
      </c>
      <c r="X5881" s="9" t="str">
        <f>IF(Data!$W5881=Data!$E5881,"CURRENT","NO")</f>
        <v>CURRENT</v>
      </c>
    </row>
    <row r="5883" spans="1:24">
      <c r="Q5883">
        <f>SUBTOTAL(9,Q5104:Q5882)</f>
        <v>525</v>
      </c>
      <c r="R5883">
        <f>SUBTOTAL(9,R5104:R5882)</f>
        <v>90</v>
      </c>
      <c r="S5883">
        <f>SUBTOTAL(9,S5104:S5882)</f>
        <v>155</v>
      </c>
    </row>
  </sheetData>
  <phoneticPr fontId="6" type="noConversion"/>
  <pageMargins left="0.7" right="0.7" top="0.75" bottom="0.75" header="0.3" footer="0.3"/>
  <pageSetup paperSize="9" orientation="portrait" horizontalDpi="4294967293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14"/>
  <sheetViews>
    <sheetView workbookViewId="0">
      <selection activeCell="A15" sqref="A15"/>
    </sheetView>
  </sheetViews>
  <sheetFormatPr defaultRowHeight="15.75"/>
  <cols>
    <col min="1" max="1" width="49.42578125" bestFit="1" customWidth="1"/>
  </cols>
  <sheetData>
    <row r="1" spans="1:2">
      <c r="A1" t="s">
        <v>2218</v>
      </c>
      <c r="B1" t="s">
        <v>2219</v>
      </c>
    </row>
    <row r="2" spans="1:2">
      <c r="A2" s="11" t="s">
        <v>2220</v>
      </c>
      <c r="B2" t="s">
        <v>2221</v>
      </c>
    </row>
    <row r="3" spans="1:2">
      <c r="A3" s="11" t="s">
        <v>2222</v>
      </c>
      <c r="B3" t="s">
        <v>2223</v>
      </c>
    </row>
    <row r="4" spans="1:2">
      <c r="A4" s="11" t="s">
        <v>2224</v>
      </c>
      <c r="B4" t="s">
        <v>2223</v>
      </c>
    </row>
    <row r="5" spans="1:2">
      <c r="A5" s="11" t="s">
        <v>796</v>
      </c>
      <c r="B5" t="s">
        <v>2223</v>
      </c>
    </row>
    <row r="6" spans="1:2">
      <c r="A6" s="11" t="s">
        <v>797</v>
      </c>
      <c r="B6" t="s">
        <v>2221</v>
      </c>
    </row>
    <row r="7" spans="1:2">
      <c r="A7" s="11" t="s">
        <v>798</v>
      </c>
      <c r="B7" t="s">
        <v>2221</v>
      </c>
    </row>
    <row r="8" spans="1:2">
      <c r="A8" s="11" t="s">
        <v>799</v>
      </c>
      <c r="B8" t="s">
        <v>2221</v>
      </c>
    </row>
    <row r="9" spans="1:2">
      <c r="A9" s="11" t="s">
        <v>800</v>
      </c>
      <c r="B9" t="s">
        <v>2221</v>
      </c>
    </row>
    <row r="10" spans="1:2">
      <c r="A10" s="11" t="s">
        <v>801</v>
      </c>
      <c r="B10" t="s">
        <v>2221</v>
      </c>
    </row>
    <row r="11" spans="1:2">
      <c r="A11" s="11" t="s">
        <v>802</v>
      </c>
      <c r="B11" t="s">
        <v>2221</v>
      </c>
    </row>
    <row r="12" spans="1:2">
      <c r="A12" s="11" t="s">
        <v>2225</v>
      </c>
      <c r="B12" t="s">
        <v>2221</v>
      </c>
    </row>
    <row r="13" spans="1:2">
      <c r="A13" s="11" t="s">
        <v>448</v>
      </c>
      <c r="B13" t="s">
        <v>2221</v>
      </c>
    </row>
    <row r="14" spans="1:2">
      <c r="A14" s="11" t="s">
        <v>803</v>
      </c>
      <c r="B14" t="s">
        <v>2226</v>
      </c>
    </row>
  </sheetData>
  <phoneticPr fontId="6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13"/>
  <sheetViews>
    <sheetView workbookViewId="0">
      <pane ySplit="1" topLeftCell="A2" activePane="bottomLeft" state="frozen"/>
      <selection pane="bottomLeft" activeCell="B11" sqref="B11"/>
    </sheetView>
  </sheetViews>
  <sheetFormatPr defaultRowHeight="15.75"/>
  <sheetData>
    <row r="1" spans="1:2">
      <c r="A1" t="s">
        <v>475</v>
      </c>
      <c r="B1" t="s">
        <v>463</v>
      </c>
    </row>
    <row r="2" spans="1:2">
      <c r="A2" s="12" t="s">
        <v>456</v>
      </c>
      <c r="B2" t="s">
        <v>486</v>
      </c>
    </row>
    <row r="3" spans="1:2">
      <c r="A3" t="s">
        <v>477</v>
      </c>
      <c r="B3" t="s">
        <v>486</v>
      </c>
    </row>
    <row r="4" spans="1:2">
      <c r="A4" t="s">
        <v>791</v>
      </c>
      <c r="B4" t="s">
        <v>486</v>
      </c>
    </row>
    <row r="5" spans="1:2">
      <c r="A5" t="s">
        <v>805</v>
      </c>
      <c r="B5" t="s">
        <v>486</v>
      </c>
    </row>
    <row r="6" spans="1:2">
      <c r="A6" t="s">
        <v>806</v>
      </c>
      <c r="B6" t="s">
        <v>486</v>
      </c>
    </row>
    <row r="7" spans="1:2">
      <c r="A7" t="s">
        <v>807</v>
      </c>
      <c r="B7" t="s">
        <v>486</v>
      </c>
    </row>
    <row r="8" spans="1:2">
      <c r="A8" t="s">
        <v>808</v>
      </c>
      <c r="B8" t="s">
        <v>486</v>
      </c>
    </row>
    <row r="9" spans="1:2">
      <c r="A9" t="s">
        <v>809</v>
      </c>
      <c r="B9" t="s">
        <v>486</v>
      </c>
    </row>
    <row r="10" spans="1:2">
      <c r="A10" t="s">
        <v>810</v>
      </c>
      <c r="B10" t="s">
        <v>486</v>
      </c>
    </row>
    <row r="11" spans="1:2">
      <c r="A11" t="s">
        <v>811</v>
      </c>
      <c r="B11" t="s">
        <v>486</v>
      </c>
    </row>
    <row r="12" spans="1:2">
      <c r="A12" t="s">
        <v>812</v>
      </c>
      <c r="B12" t="s">
        <v>792</v>
      </c>
    </row>
    <row r="13" spans="1:2">
      <c r="A13" t="s">
        <v>813</v>
      </c>
      <c r="B13" t="s">
        <v>792</v>
      </c>
    </row>
  </sheetData>
  <phoneticPr fontId="6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By Team</vt:lpstr>
      <vt:lpstr>By Vendor</vt:lpstr>
      <vt:lpstr>By Nature</vt:lpstr>
      <vt:lpstr>By Customer</vt:lpstr>
      <vt:lpstr>By Customer Vendor</vt:lpstr>
      <vt:lpstr>Data</vt:lpstr>
      <vt:lpstr>Team</vt:lpstr>
      <vt:lpstr>Current</vt:lpstr>
      <vt:lpstr>DATA</vt:lpstr>
      <vt:lpstr>'By Customer'!Print_Titles</vt:lpstr>
      <vt:lpstr>'By Customer Vendor'!Print_Titles</vt:lpstr>
      <vt:lpstr>'By Team'!Print_Titles</vt:lpstr>
      <vt:lpstr>'By Vendor'!Print_Titles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2016-04-12T02:13:01Z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962416ac-4479-42d7-a7e0-5d613106b847</vt:lpwstr>
  </property>
</Properties>
</file>